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Unimagdalena\Desktop\Escritorio\año 2022\Ley de Trasparencia\"/>
    </mc:Choice>
  </mc:AlternateContent>
  <xr:revisionPtr revIDLastSave="0" documentId="13_ncr:1_{165FC586-B84D-452B-80F5-68FF0A036E73}" xr6:coauthVersionLast="47" xr6:coauthVersionMax="47" xr10:uidLastSave="{00000000-0000-0000-0000-000000000000}"/>
  <bookViews>
    <workbookView xWindow="-108" yWindow="-108" windowWidth="23256" windowHeight="12576" xr2:uid="{00000000-000D-0000-FFFF-FFFF00000000}"/>
  </bookViews>
  <sheets>
    <sheet name="FEE" sheetId="19" r:id="rId1"/>
    <sheet name="FCS" sheetId="9" r:id="rId2"/>
    <sheet name="FIN" sheetId="4" r:id="rId3"/>
    <sheet name="FCB" sheetId="5" r:id="rId4"/>
    <sheet name="FCE" sheetId="6" r:id="rId5"/>
    <sheet name="FHU" sheetId="3" r:id="rId6"/>
    <sheet name="CPF" sheetId="11" r:id="rId7"/>
    <sheet name="CREO" sheetId="13" r:id="rId8"/>
    <sheet name="VAC" sheetId="20" r:id="rId9"/>
    <sheet name="VIN" sheetId="10" r:id="rId10"/>
    <sheet name="VEX" sheetId="17" r:id="rId11"/>
    <sheet name="VAD ADMINIS" sheetId="12" r:id="rId12"/>
    <sheet name="VAD CONTRATA" sheetId="18" r:id="rId13"/>
    <sheet name="DAD ADMINIST" sheetId="15" r:id="rId14"/>
  </sheets>
  <definedNames>
    <definedName name="_xlnm._FilterDatabase" localSheetId="6" hidden="1">CPF!$A$1:$V$92</definedName>
    <definedName name="_xlnm._FilterDatabase" localSheetId="7" hidden="1">CREO!$A$1:$V$85</definedName>
    <definedName name="_xlnm._FilterDatabase" localSheetId="13" hidden="1">'DAD ADMINIST'!$A$1:$V$164</definedName>
    <definedName name="_xlnm._FilterDatabase" localSheetId="4" hidden="1">FCE!$A$1:$V$56</definedName>
    <definedName name="_xlnm._FilterDatabase" localSheetId="1" hidden="1">FCS!$A$1:$V$43</definedName>
    <definedName name="_xlnm._FilterDatabase" localSheetId="0" hidden="1">FEE!$A$1:$V$84</definedName>
    <definedName name="_xlnm._FilterDatabase" localSheetId="5" hidden="1">FHU!$A$1:$V$51</definedName>
    <definedName name="_xlnm._FilterDatabase" localSheetId="2" hidden="1">FIN!$A$1:$V$15</definedName>
    <definedName name="_xlnm._FilterDatabase" localSheetId="8" hidden="1">VAC!$A$1:$J$1</definedName>
    <definedName name="_xlnm._FilterDatabase" localSheetId="11" hidden="1">'VAD ADMINIS'!$A$1:$V$71</definedName>
    <definedName name="_xlnm._FilterDatabase" localSheetId="12" hidden="1">'VAD CONTRATA'!$A$1:$V$496</definedName>
    <definedName name="_xlnm._FilterDatabase" localSheetId="10" hidden="1">VEX!$A$1:$V$1653</definedName>
    <definedName name="_xlnm._FilterDatabase" localSheetId="9" hidden="1">VIN!$A$1:$V$747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2" i="19" l="1"/>
  <c r="I674" i="17" l="1"/>
  <c r="T164" i="15"/>
  <c r="T163" i="15"/>
  <c r="T162" i="15"/>
  <c r="T161" i="15"/>
  <c r="T160" i="15"/>
  <c r="T159" i="15"/>
  <c r="T158" i="15"/>
  <c r="T157" i="15"/>
  <c r="T156" i="15"/>
  <c r="T155" i="15"/>
  <c r="T154" i="15"/>
  <c r="T153" i="15"/>
  <c r="T152" i="15"/>
  <c r="T151" i="15"/>
  <c r="T150" i="15"/>
  <c r="T149" i="15"/>
  <c r="T148" i="15"/>
  <c r="T147" i="15"/>
  <c r="T146" i="15"/>
  <c r="T145" i="15"/>
  <c r="T144" i="15"/>
  <c r="T143" i="15"/>
  <c r="T142"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0" i="15"/>
  <c r="T109" i="15"/>
  <c r="T108" i="15"/>
  <c r="T107" i="15"/>
  <c r="T106" i="15"/>
  <c r="T105" i="15"/>
  <c r="T104" i="15"/>
  <c r="T103" i="15"/>
  <c r="T102" i="15"/>
  <c r="T101" i="15"/>
  <c r="T100" i="15"/>
  <c r="T99" i="15"/>
  <c r="T98" i="15"/>
  <c r="T97" i="15"/>
  <c r="T96" i="15"/>
  <c r="T95" i="15"/>
  <c r="T94" i="15"/>
  <c r="T93" i="15"/>
  <c r="T92" i="15"/>
  <c r="T91" i="15"/>
  <c r="T90" i="15"/>
  <c r="T89" i="15"/>
  <c r="T88" i="15"/>
  <c r="T87" i="15"/>
  <c r="T86" i="15"/>
  <c r="T85" i="15"/>
  <c r="T84" i="15"/>
  <c r="T83" i="15"/>
  <c r="T82" i="15"/>
  <c r="T81" i="15"/>
  <c r="T80"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T49"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T18" i="15"/>
  <c r="T17" i="15"/>
  <c r="S16" i="15"/>
  <c r="T16" i="15" s="1"/>
  <c r="S15" i="15"/>
  <c r="T15" i="15" s="1"/>
  <c r="S14" i="15"/>
  <c r="T14" i="15" s="1"/>
  <c r="S13" i="15"/>
  <c r="T13" i="15" s="1"/>
  <c r="S12" i="15"/>
  <c r="T12" i="15" s="1"/>
  <c r="T11" i="15"/>
  <c r="S10" i="15"/>
  <c r="T10" i="15" s="1"/>
  <c r="S9" i="15"/>
  <c r="T9" i="15" s="1"/>
  <c r="S8" i="15"/>
  <c r="T8" i="15" s="1"/>
  <c r="S7" i="15"/>
  <c r="T7" i="15" s="1"/>
  <c r="T6" i="15"/>
  <c r="T5" i="15"/>
  <c r="S4" i="15"/>
  <c r="T4" i="15" s="1"/>
  <c r="S3" i="15"/>
  <c r="T3" i="15" s="1"/>
  <c r="I31" i="9" l="1"/>
  <c r="T19" i="3"/>
  <c r="T18" i="3"/>
  <c r="T17" i="3"/>
  <c r="T16" i="3"/>
  <c r="T15" i="3"/>
  <c r="T14" i="3"/>
  <c r="T13" i="3"/>
  <c r="T7" i="3"/>
  <c r="T10" i="6" l="1"/>
  <c r="I12" i="6"/>
  <c r="I71" i="12" l="1"/>
  <c r="I500" i="18" l="1"/>
  <c r="I167" i="10" l="1"/>
  <c r="I166" i="15" l="1"/>
  <c r="I8" i="20" l="1"/>
  <c r="I21" i="3" l="1"/>
  <c r="I52" i="11" l="1"/>
  <c r="I4" i="5" l="1"/>
  <c r="I19" i="19"/>
  <c r="I37" i="13" l="1"/>
  <c r="I17" i="4" l="1"/>
  <c r="I53" i="3" l="1"/>
  <c r="I58" i="6"/>
</calcChain>
</file>

<file path=xl/sharedStrings.xml><?xml version="1.0" encoding="utf-8"?>
<sst xmlns="http://schemas.openxmlformats.org/spreadsheetml/2006/main" count="18855" uniqueCount="5976">
  <si>
    <t>(N) Nit Del Sujeto Vigilado</t>
  </si>
  <si>
    <t>(C) Nombre Del Sujeto Vigilado</t>
  </si>
  <si>
    <t>(C) Rubro Presupuestal De Gastos Que Se Afecta Al Celebrar El Contrato</t>
  </si>
  <si>
    <t>(C) Sector Del Cual Proviene El Recursos Contratado</t>
  </si>
  <si>
    <t>(C) Número Del Contrato</t>
  </si>
  <si>
    <t>(C) Régimen Contractual De La Entidad</t>
  </si>
  <si>
    <t>(C) Modalidad De Contratación</t>
  </si>
  <si>
    <t>(C) Tipologia De Contrato</t>
  </si>
  <si>
    <t>(N) Valor Inicial Del Contrato</t>
  </si>
  <si>
    <t>(N) Valor Final Si Sufrió Modificación</t>
  </si>
  <si>
    <t>(N) Nit O Numero De Cedula Del Contratista</t>
  </si>
  <si>
    <t>(C) Nombre Del Contratista</t>
  </si>
  <si>
    <t>(C) Objeto Del Contrato</t>
  </si>
  <si>
    <t>(F) Fecha De Inicio</t>
  </si>
  <si>
    <t>(F) Fecha Final</t>
  </si>
  <si>
    <t>(N) Valor Cancelado</t>
  </si>
  <si>
    <t>(N) Valor Adeudado</t>
  </si>
  <si>
    <t>(N) Numero De Identificación Del Supervisor O Interventor</t>
  </si>
  <si>
    <t>(C) Nombre Del Supervisor O Interventor</t>
  </si>
  <si>
    <t xml:space="preserve">VALOR REAL DE LA ADICION </t>
  </si>
  <si>
    <t xml:space="preserve">VALOR DE LA DISMINUCION </t>
  </si>
  <si>
    <t>Fecha De Suscripción</t>
  </si>
  <si>
    <t>(C) OBJETO DEL CONTRATO</t>
  </si>
  <si>
    <t xml:space="preserve">TOTAL CONTRATOS </t>
  </si>
  <si>
    <t xml:space="preserve">VALOR TOTAL INICIAL </t>
  </si>
  <si>
    <t>UNIVERSIDAD DEL MAGDALENA</t>
  </si>
  <si>
    <t>FUNCIONAMIENTO</t>
  </si>
  <si>
    <t>OTRO SECTOR</t>
  </si>
  <si>
    <t>OPSP-FIN-0001</t>
  </si>
  <si>
    <t>REGIMEN ESPECIAL</t>
  </si>
  <si>
    <t>OTRA</t>
  </si>
  <si>
    <t>PRESTACION DE SERVICIOS</t>
  </si>
  <si>
    <t>DANIELA ANDREA SOLANO DIAZ</t>
  </si>
  <si>
    <t>LA PRESENTE ORDEN TIENE POR OBJETO LAS SIGUIENTES ACTIVIDADES 1 VERIFICAR LOS DOCUMENTOS PRECONTRACTUALES REQUERIDOS POR EL SISTEMA DE CALIDAD PARA LA GESTION UNIVERSITARIA  COGUI. 2 REVISAR Y APROBAR DOCUMENTOS PRECONTRACTUALES EN LA PLATAFORMA GEDOCO DE LOS DOCENTES Y CONTRATISTAS DE LOS PROGRAMAS DE POSTGRADOS DE LA FACULTAD DE INGENIERIA. 3 REVISAR LAS RESOLUCIONES DE CALENDARIO ACADEMICOS Y  MODIFICACION DE CALENDARIO DE LOS PROGRAMAS DE POSTGRADOS DE LA FACULTAD. 4 REALIZAR LA REVISION DEL PAGO DE BONIFICACIONES DE LOS DOCENTES DE PLANTA DE LOS PROGRAMAS DE POSTGRADOS DE LA FACULTAD. 5 REALIZAR SEGUIMIENTO A LOS PAGOS EN EL SINAP 6 REALIZAR SEGUIMIENTOS FINANCIEROS DE LOS PROGRAMAS DE POSTGRADOS DE LA FACULTAD. 7 REALIZAR SEGUIMIENTO CONTABLE Y PRESUPUESTAL DE LOS POSTGRADOS ADSCRITOS A LA FACULTAD DE  INGENIERIA.</t>
  </si>
  <si>
    <t>2022/01/21</t>
  </si>
  <si>
    <t>2022/06/21</t>
  </si>
  <si>
    <t>YINIVA CAMARGO CAICEDO</t>
  </si>
  <si>
    <t>OPSP-FIN-0002</t>
  </si>
  <si>
    <t>HAROLD DE JESUS ARAQUE GARCIA</t>
  </si>
  <si>
    <t>LA PRESENTE ORDEN TIENE POR OBJETO LAS SIGUIENTES ACTIVIDADES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</si>
  <si>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2022/01/24</t>
  </si>
  <si>
    <t>2022/06/24</t>
  </si>
  <si>
    <t>AQUILES ALFONSO COHEN LLANES</t>
  </si>
  <si>
    <t>OPSP-FIN-0003</t>
  </si>
  <si>
    <t>ALEXIS RAFAEL MERCADO GARCIA</t>
  </si>
  <si>
    <t>LA PRESENTE ORDEN TIENE POR OBJETO LAS SIGUIENTES ACTIVIDADES 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</si>
  <si>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2022/01/27</t>
  </si>
  <si>
    <t>2022/06/27</t>
  </si>
  <si>
    <t>JORGE GOMEZ ROJAS</t>
  </si>
  <si>
    <t>OPSP-FIN-0004</t>
  </si>
  <si>
    <t>ANANDA MONTENEGRO GONZALEZ</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</si>
  <si>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t>
  </si>
  <si>
    <t>PEDRO LUIS SALCEDO RAMIREZ</t>
  </si>
  <si>
    <t>OPSP-FIN-0005</t>
  </si>
  <si>
    <t>LINA MARCELA CUAO GARCIA</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</si>
  <si>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</si>
  <si>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ADRIANA DEL SOCORRO PABON NOGUERA</t>
  </si>
  <si>
    <t>OPSP-FIN-0006</t>
  </si>
  <si>
    <t>CEINY GIMENA JIMENEZ TURIZO</t>
  </si>
  <si>
    <t>LA PRESENTE ORDEN TIENE POR OBJETO LAS SIGUIENTES ACTIVIDADES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</si>
  <si>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LILIANA MARGARITA CORTINA PEÑARANDA</t>
  </si>
  <si>
    <t>OPSP-FIN-0007</t>
  </si>
  <si>
    <t>TAYDIS PATRICIA ALVAREZ ARIZA</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</si>
  <si>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</si>
  <si>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HARLEY ZUÑIGA CLAVIJO</t>
  </si>
  <si>
    <t>OPSP-FIN-0008</t>
  </si>
  <si>
    <t>DANIEL ESTEBAN BERMUDEZ VARGAS</t>
  </si>
  <si>
    <t>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</si>
  <si>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CARLOS ENRIQUE BARRAZA HERAS</t>
  </si>
  <si>
    <t>OPSP-FIN-0009</t>
  </si>
  <si>
    <t>ADRIANA MARIA PATIÑO LOPEZ</t>
  </si>
  <si>
    <t>LA PRESENTE ORDEN TIENE POR OBJETO LAS SIGUIENTES ACTIVIDADES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</si>
  <si>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 xml:space="preserve">INVERSION </t>
  </si>
  <si>
    <t>OAG-FIN-0010</t>
  </si>
  <si>
    <t>GIOVANNA VARGAS DIAZ</t>
  </si>
  <si>
    <t>LA PRESENTE ORDEN TIENE POR OBJETO LAS SIGUIENTES ACTIVIDADES 1 APOYAR EN LA RECOLECCION DE INFORMACION DOCUMENTAL PARA LA CONSTRUCCION DEL DOCUMENTO DE AUTOEVALUACION CON FINES DE ACREDITACION POR ALTA CALIDAD DEL PROGRAMA DE INGENIERIA INDUSTRIAL. 2 APOYAR EN LA APLICACION DE INSTRUMENTOS DE PERCEPCION A ESTUDIANTES, DOCENTES, DIRECTIVOS Y EGRESADOS DEL PROGRAMA DE INGENIERIA INDUSTRIAL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INDUSTRIAL. 4 APOYAR EN LA REDACCION DE LOS INFORMES POR FACTOR, CONSTRUCCION DE PLAN DE MEJORAMIENTO Y ORGANIZACION DE ANEXOS DE LOS DOCUMENTOS DE AUTOEVALUACION CON FINES DE ACREDITACION POR ALTA CALIDAD DEL PROGRAMA DE INGENIERIA INDUSTRIAL.</t>
  </si>
  <si>
    <t>2022/01/28</t>
  </si>
  <si>
    <t>2022/06/28</t>
  </si>
  <si>
    <t>OAG-FIN-0011</t>
  </si>
  <si>
    <t>CAMILO DAVID QUINTANA GAMARRA</t>
  </si>
  <si>
    <t>LA PRESENTE ORDEN TIENE POR OBJETO LAS SIGUIENTES ACTIVIDADES 1 APOYAR EN LA RECOLECCION DE INFORMACION DOCUMENTAL PARA LA CONSTRUCCION DEL DOCUMENTO DE AUTOEVALUACION CON FINES DE ACREDITACION POR ALTA CALIDAD DEL PROGRAMA DE INGENIERIA ELECTRONICA. 2 APOYAR EN LA APLICACION DE INSTRUMENTOS DE PERCEPCION A ESTUDIANTES, DOCENTES, DIRECTIVOS Y EGRESADOS DEL PROGRAMA DE INGENIERIA ELECTRONICA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ELECTRONICA. 4 APOYAR EN LA REDACCION DE LOS INFORMES POR FACTOR, CONSTRUCCION DE PLAN DE MEJORAMIENTO Y ORGANIZACION DE ANEXOS DE LOS DOCUMENTOS DE AUTOEVALUACION CON FINES DE ACREDITACION POR ALTA CALIDAD DEL PROGRAMA DE INGENIERIA ELECTRONICA.</t>
  </si>
  <si>
    <t>RONALD MARTINEZ ABUABARA</t>
  </si>
  <si>
    <t>OAG-FIN-0012</t>
  </si>
  <si>
    <t>LINA MARCELA PONZON DIAZ</t>
  </si>
  <si>
    <t>LA PRESENTE ORDEN TIENE POR OBJETO LAS SIGUIENTES ACTIVIDADES 1 APOYAR EN LA RECOLECCION DE INFORMACION DOCUMENTAL PARA LA CONSTRUCCION DEL DOCUMENTO DE AUTOEVALUACION DEL PROGRAMA DE INGENIERIA DE SISTEMAS. 2 APOYAR EN LA APLICACION DE INSTRUMENTOS DE PERCEPCION A ESTUDIANTES, DOCENTES, DIRECTIVOS Y EGRESADOS DEL PROGRAMA DE INGENIERIA DE SISTEMAS PARA LA CONSTRUCCION DEL DOCUMENTO DE AUTOEVALUACION DEL PROGRAMA. 3 APOYAR EN LA SISTEMATIZACION DE INFORMACION DOCUMENTAL PARA LA CONSTRUCCION DEL DOCUMENTO DE AUTOEVALUACION DEL PROGRAMA DE INGENIERIA DE SISTEMAS. 4 APOYAR EN LA REDACCION DE LOS INFORMES POR FACTOR, CONSTRUCCION DE PLAN DE MEJORAMIENTO Y ORGANIZACION DE ANEXOS DE LOS DOCUMENTOS DE AUTOEVALUACION DEL PROGRAMA DE INGENIERIA DE SISTEMAS.</t>
  </si>
  <si>
    <t>OAG-FIN-0013</t>
  </si>
  <si>
    <t>ANGELA MARIA RUEDA QUINTO</t>
  </si>
  <si>
    <t>LA PRESENTE ORDEN TIENE POR OBJETO LAS SIGUIENTES ACTIVIDADES 1 APOYAR LAS ACTIVIDADES RELACIONADAS CON LA IMPLEMENTACION DE LA POLITICA DE SOSTENIBILIDAD INSTITUCIONAL. 2 COORDINAR LA PLANEACION Y DESARROLLO DE LA CATEDRA DE SOSTENIBILIDAD. 3 PRESENTAR INFORMES QUE CONSOLIDEN EL BALANCE DE LOS ENCUENTROS DE LA CATEDRA DE SOSTENIBILIDAD. 4 COORDINAR EL DESARROLLO DE ACTIVIDADES LIGADAS A LOS PROYECTOS INTEGRADORES DE LA CATEDRA DE SOSTENIBILIDAD. 5 IMPLEMENTAR ACTIVIDADES EN LA METODOLOGIA AGILES UNIMAGDALENA</t>
  </si>
  <si>
    <t>OSM-FIN-0001</t>
  </si>
  <si>
    <t>OTROS TIPOS</t>
  </si>
  <si>
    <t>MARTINEZ Y RUIZ S.A.S</t>
  </si>
  <si>
    <t>LA PRESENTE ORDEN TIENE POR OBJETO, EL SUMINISTRO DE REFRIGERIOS Y ALMUERZOS REQUERIDOS EN LAS CAPACITACIONES, REUNIONES, GRUPOS FOCALES EN LOS PROCESOS DE ACREDITACION POR ALTA CALIDAD DE LOS PROGRAMAS DE LA FACULTAD DE INGENIERIA. LA PROPUESTA HACE PARTE INTEGRAL DE LA PRESENTE ORDEN.</t>
  </si>
  <si>
    <t>2022/12/31</t>
  </si>
  <si>
    <t>INVERSION</t>
  </si>
  <si>
    <t>OPSP-VIN-0001</t>
  </si>
  <si>
    <t>PRESTACIÓN DE SERVICIO</t>
  </si>
  <si>
    <t xml:space="preserve">MANUEL ALEJANDRO UMAÑA GRANADOS </t>
  </si>
  <si>
    <t>PRESTAR LOS  SERVICIOS  PROFESIONALES  COMO  ABOGADO  EN  LA VICERRECTORÍA DE INVESTIGACIÓN EL CONTRATISTA SE COMPROMETE A APOYAR A  LA VICERRECTORÍA DE  INVESTIGACIÓN  Y  SUS  UNIDADES  EN MATERIA JURÍDICA CON EL FIN  DE  GARANTIZAR EL CUMPLIMIENTO DE NORMAS CONSTITUCIONALES LEGALES Y REGLAMENTARIAS ADELANTAR PARA LA VICERRECTORÍA DE INVESTIGACIÓN LA REDACCIÓN DE CONCEPTOS JURÍDICOS ADELANTAR PARA LA VICERRECTORÍA DE INVESTIGACIÓN EN LA RECOPILACIÓN ANÁLISIS ACTUALIZACIÓN Y DIFUSIÓN DE LAS NORMAS CONSTITUCIONALES</t>
  </si>
  <si>
    <t xml:space="preserve">ANA CAMARGO VELÁSQUEZ </t>
  </si>
  <si>
    <t>OPSP-VIN-0002</t>
  </si>
  <si>
    <t>ADALBERTO DUICA BARRERA</t>
  </si>
  <si>
    <t>PRESTAR LOS SERVICIOS PROFESIONALES COMO INGENIERO INDUSTRIALEN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ADELANTAR  PARA LA VICERRECTORÍA DE INVESTIGACIÓN LA ELABORACIÓN DE LA PLANILLA DELPERSONAL CONTRATADO</t>
  </si>
  <si>
    <t>OPSP-VIN-0003</t>
  </si>
  <si>
    <t>MONICA ISABEL CALDERON SOLANO</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</si>
  <si>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</si>
  <si>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OPSP-VIN-0004</t>
  </si>
  <si>
    <t>LIZETH CAROLINA LOZANO VÁSQUEZ</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</si>
  <si>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MODIFICACIONES Y LIQUIDACIONES DE LAS ORDENES DE LOS CONTRATOS EXPEDIDOS POR LA VICERRECTORÍA EN LAS PLATAFORMAS SIGEP SIA OBSERVA SECOP L SINAP Y GEDOCO</t>
  </si>
  <si>
    <t>OPSP-VIN-0005</t>
  </si>
  <si>
    <t>MABEL ELIANA ORDOÑEZ AGAMEZ</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</si>
  <si>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VICERRECTORÍADE INVESTIGACIÓN APOYO DILIGENCIAR LOS FORMATOS DE SOLICITUDES DE CDP DE AFECTACIONES PRESUPUESTALES Y DE TRASLADOS INTERNOS ENTRE RUBROS PARA LOS PROYECTOS DE INVESTIGACIÓN O DEL  PLAN  DE  ACCIÓN  INSTITUCIONAL</t>
  </si>
  <si>
    <t>OPSP-VIN-0006</t>
  </si>
  <si>
    <t>LEIDY VANESA FUENTES TAVERA</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</si>
  <si>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Y MODIFICACIONES EXPEDIDOS POR LA VICERRECTORÍA EN LAS PLATAFORMAS SIGEP SIA OBSERVA SECOP L SINAP Y GEDOCO</t>
  </si>
  <si>
    <t>OPSP-VIN-0007</t>
  </si>
  <si>
    <t>ANGELA CAROLINA CAMACHO ALVAREZ</t>
  </si>
  <si>
    <t>PRESTAR LOS SERVICIOS PROFESIONALES COMO INGENIERO INDUSTRIALEN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</si>
  <si>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OPSP-VIN-0008</t>
  </si>
  <si>
    <t>RAY JESÚS FANDIÑO GARCÍA</t>
  </si>
  <si>
    <t>PRESTAR SUS SERVICIOS COMO PROFESIONAL EN  NEGOCIOS INTERNACIONALESEN LA VICERRECTORÍA DE INVESTIGACIÓN EL CONTRATISTA SE COMPROMETE A RECOPILAR ANALIZAR REVISAR Y DILIGENCIAR LOS FORMATOS REQUERIDOS EN LA ETAPA PRECONTRACTUAL DE LAS ÓRDENES AUTORIZADAS POR LA VICERRECTORÍA DEINVESTIGACIÓN APOYO DILIGENCIAR LOS FORMATOS DE SOLICITUDES DE CDP DE AFECTACIONES PRESUPUESTALES Y DE TRASLADOS INTERNOS ENTRE RUBROS PARA LOS PROYECTOS DE INVESTIGACIÓN O DEL  PLAN  DE  ACCIÓN  INSTITUCIONA</t>
  </si>
  <si>
    <t>OPSP-VIN-0009</t>
  </si>
  <si>
    <t>PRESTAR LOS SERVICIOS PROFESIONALES COMO CONTADOR PÚBLICO EN LA OFICINA DE PRESUPUESTO DE LA UNIMAGDALENA EL CONTRATISTA SE COMPROMETE A APOYAR EN EL DILIGENCIAMIENTO EN EL SINAP DE LOS CDP SOLICITADOS PARA CADA PROYECTO INTERNO Y EXTERNO DEL PLAN DE ACCIÓN INSTITUCIONAL Y AUTORIZADAS POR LA VICERRECTORÍA DE INVESTIGACIÓN REVISAR DETALLADAMENTE LOS DOCUMENTOS REQUERIDOS EN LA ETAPA PRECONTRACTUAL PARA ELABORAR EN EL SINAP LOS COMPROMISOS PRESUPUESTALES DE LAS ÓRDENES DE GASTO</t>
  </si>
  <si>
    <t xml:space="preserve">ANAFLORA  JIMENEZ  DE  LA  HOZ </t>
  </si>
  <si>
    <t>OPSP-VIN-0010</t>
  </si>
  <si>
    <t>DALIANYS PASTRANA MARTINEZ</t>
  </si>
  <si>
    <t>PRESTAR LOS SERVICIOS PROFESIONALES COMO CONTADOR PÚBLICO EN EL GRUPO DE CONTABILIDAD DE LA UNIMAGDALENA EL CONTRATISTA SE COMPROMETE A APOYAR AL GRUPO DE CONTABILIDAD EN LA ELABORACIÓN DE CUENTAS POR PAGAR Y OBLIGACIONES PRESUPUESTALES APOYAR  AL PROFESIONAL ESPECIALIZADO DEL GRUPO DE CONTABILIDAD EN LA ELABORACIÓN DE LOS INFORMES FINANCIEROS  DE  AVANCES  Y  FINALES  DE  PROYECTOS</t>
  </si>
  <si>
    <t>DEWAR  ENRIQUE  LOPEZ  MORGAN</t>
  </si>
  <si>
    <t>OPSP-VIN-0011</t>
  </si>
  <si>
    <t>TAHIS ELENA ABUABARA LARA</t>
  </si>
  <si>
    <t>PRESTAR LOS SERVICIOS PROFESIONALES COMO CONTADOR PÚBLICO EN LA OFICINA DE TESORERÍADE LA UNIMAGDALENA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t>
  </si>
  <si>
    <t>ALIX SAIRIS RAMOS FUENTES</t>
  </si>
  <si>
    <t>OPSP-VIN-0012</t>
  </si>
  <si>
    <t>KEISY PAOLA MIRANDA ALVAREZ</t>
  </si>
  <si>
    <t>PRESTAR LOS SERVICIOS PROFESIONALES COMO ECONOMISTA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t>
  </si>
  <si>
    <t>JORGE MARIO ORTEGA IGLESIAS</t>
  </si>
  <si>
    <t>OPSP-VIN-0013</t>
  </si>
  <si>
    <t>ANGÉLICA MARIA CORTÉS MARTÍNEZ</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</si>
  <si>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t>
  </si>
  <si>
    <t>OPSP-VIN-0014</t>
  </si>
  <si>
    <t>MARINA LUZ VILLAZON TURIZO</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</si>
  <si>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</si>
  <si>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ANA KARINA ÁLVAREZ ESPINOZA</t>
  </si>
  <si>
    <t>OPSP-VIN-0015</t>
  </si>
  <si>
    <t>LISSETH DEL CARMEN MARTINEZ ROMERO</t>
  </si>
  <si>
    <t>PRESTAR LOS SERVICIOS PROFESIONALES EN LA DIRECCIÓN DE TRANSFERENCIA DE CONOCIMIENTO Y PROPIEDAD INTELECTUAL EL CONTRATISTA SE COMPROMETE A APOYAR LA COORDINACIÓN LOGÍSTICA DE FOROS CONFERENCIAS SEMINARIOS Y DEMÁS EVENTOS PRESENCIALES O VIRTUALES DESTINADOS A SOCIALIZAR LOS RESULTADOS DE INVESTIGACIÓN APOYAR EN EL DESARROLLO DE ESPACIOS DE INTERCAMBIO DE CONOCIMIENTO PRESENCIAL O VIRTUAL PARA LA IDENTIFICACIÓN DE NECESIDADES DE INNOVACIÓN</t>
  </si>
  <si>
    <t>MARYURIS CHARRIS POLO</t>
  </si>
  <si>
    <t>OPSP-VIN-0016</t>
  </si>
  <si>
    <t>HEIDY VIVIANA PEREZ FEDRICH</t>
  </si>
  <si>
    <t>OPSP-VIN-0017</t>
  </si>
  <si>
    <t>BRAYAN DE JESUS PEÑATE CARRANZA</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</si>
  <si>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</si>
  <si>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OPSP-VIN-0018</t>
  </si>
  <si>
    <t>MAIRA ALEJANDRA SALGADO GARCIA</t>
  </si>
  <si>
    <t>OPSP-VIN-0019</t>
  </si>
  <si>
    <t>LIBARDO JOSE ESCOBAR TOLEDO</t>
  </si>
  <si>
    <t>PRESTAR LOS SERVICIOS PROFESIONALES COMO INGENIERO INDUSTRIAL EN LA VICERRECTORÍA DE INVESTIGACIÓN EL CONTRATISTA SE COMPROMETE A COADYUVAR EN EL DESARROLLO DE ESTUDIOS DE VIGILANCIA E INTELIGENCIA CIENTÍFICA Y TECNOLÓGICA QUE SUPLAN LAS NECESIDADES DE LA VICERRECTORÍA DE INVESTIGACIÓN SUS UNIDADES DE GESTIÓN Y LAS DEMÁS UNIDADES DE LA UNIVERSIDAD Y LLEVAR UN REGISTRO HISTÓRICO DE LOS MISMOS APOYAR EN LA DOCUMENTACIÓN TÉCNICA CIENTÍFICA Y DE DIVULGACIÓN A PARTIR DE LOS RESULTADOS OBTENIDOS EN PROCESOS DE VIGILANCIA E INTELIGENCIA CIENTÍFICA Y TECNOLÓGICA</t>
  </si>
  <si>
    <t>JORGE LUIS REYES CARREÑO</t>
  </si>
  <si>
    <t>OPSP-VIN-0020</t>
  </si>
  <si>
    <t>ELIAS GREGORIO GARCIA PEROZO</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</si>
  <si>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t>
  </si>
  <si>
    <t>DANA CABALLERO NAVARRO</t>
  </si>
  <si>
    <t>OPSP-VIN-0021</t>
  </si>
  <si>
    <t>BRAYAN RENE CARBONO CARBONO</t>
  </si>
  <si>
    <t>PRESTAR LOS SERVICIOS PROFESIONALES COMO INGENIERO DE SISTEMAS EN LA VICERRECTORÍA DE INVESTIGACIÓN EL CONTRATISTA SE COMPROMETE A COADYUVAR EN LA ADMINISTRACIÓN IMPLEMENTACIÓN MANTENIMIENTO Y SOPORTE AL SISTEMA DE SOFTWARE PARA LA GESTIÓN DE LA IDI EL EMPRENDIMIENTO Y LA CREACIÓN ARTÍSTICA Y CULTURAL EN LA UNIVERSIDAD DEL MAGDALENA ADELANTAR LA CAPACITACIÓN A LOS USUARIOS EN EL USO DEL SISTEMA DE SOFTWARE DE LA VIN APOYAR CON LA REALIZACIÓN DE COPIAS DE SEGURIDAD DEL SISTEMA DE SOFTWARE</t>
  </si>
  <si>
    <t>OPSP-VIN-0022</t>
  </si>
  <si>
    <t>ANDRES FELIPE MORENO TORO</t>
  </si>
  <si>
    <t>PRESTAR LOS SERVICIOS PROFESIONALES EN LA DIRECCIÓN DE TRANSFERENCIA DE CONOCIMIENTO Y PROPIEDAD INTELECTUAL EL CONTRATISTA SE COMPROMETE A APOYAR A LA DIRECCIÓN DE TRANSFERENCIA DE CONOCIMIENTO Y PROPIEDAD INTELECTUAL EN EL DISEÑO IDENTIDAD GRÁFICA Y DESARROLLO DE IMÁGENES PARA EVENTOS PRESENCIALES O VIRTUALES REALIZADOS POR LA VICERRECTORÍA Y SUS UNIDADES APOYAR A LA DTC EN EL DISEÑO DE PIEZAS PROMOCIONALES FÍSICAS Y DIGITALES AFICHES BROCHOURE TARJETAS PENDONES VOLANTES PLEGABLES BANNERS BACKINGS BOTONES ESTANDARTES VALLAS MEMBRETES</t>
  </si>
  <si>
    <t>OPSP-VIN-0023</t>
  </si>
  <si>
    <t>SILVIA JULIANA GUERRERO AMAYA</t>
  </si>
  <si>
    <t xml:space="preserve">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t>
  </si>
  <si>
    <t>OPSP-VIN-0024</t>
  </si>
  <si>
    <t>OSCAR ALONSO HIDALGO MONTOYA</t>
  </si>
  <si>
    <t>PRESTAR LOS SERVICIOS PROFESIONALES PARA APOYAR LA FORMULACIÓN PRESENTACIÓN Y SEGUIMIENTO DE PROYECTOS A SER FINANCIADOS CON RECURSOS DE ORIGEN PÚBLICO EL CONTRATISTA SE COMPROMETE A CUMPLIR A ORIENTAR A LA VICERRECTORÍA EN TEMAS RELACIONADOS CON LA FORMULACIÓN Y PRESENTACIÓN DE PROYECTOS A SER FINANCIADOS CON RECURSOS DE ORIGEN PÚBLICO ORIENTAR Y APOYAR A LOS LÍDERES DE LOS PROYECTOS EN LA METODOLOGÍA PARA LA ELABORACIÓN DEL DOCUMENTO TÉCNICO Y PRESUPUESTO DE LAS PROPUESTAS DE PROYECTOS A SER PRESENTADAS EN LAS CONVOCATORIAS</t>
  </si>
  <si>
    <t>MANUEL ENRIQUE TABORDA MARTÍNEZ</t>
  </si>
  <si>
    <t>OPSP-VIN-0025</t>
  </si>
  <si>
    <t>FABIAN ANDRES MOLINA LOZANO</t>
  </si>
  <si>
    <t>PRESTAR LOS SERVICIOS PROFESIONALES PARA APOYAR LA FORMULACIÓN PRESENTACIÓN Y SEGUIMIENTO DE PROYECTOS FINANCIABLES POR EL SISTEMA GENERAL DE REGALÍAS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</si>
  <si>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OPSP-VIN-0026</t>
  </si>
  <si>
    <t>DIEGO LEONARDO ROBAYO ALVARADO</t>
  </si>
  <si>
    <t>PRESTAR LOS SERVICIOS PROFESIONALES EN EL PROYECTO DE INVESTIGACIÓN INVESTIGACIÓN INTERCULTURAL PARA LA CONSERVACIÓN DE ECOSISTEMAS EN TRES CUENCAS HIDROGRÁFICAS DEL TERRITORIO ARHUACO EN LOS DEPARTAMENTOS DE MAGDALENA Y LA GUAJIRA EL CONTRATISTA SE COMPROMETE A APOYAR METODOLÓGICAMENTE LA CONSTRUCCIÓN DEL DOCUMENTO TÉCNICO DEL PROYECTO EL CUAL RESULTÓ ELEGIBLE EN LA CONVOCATORIA NO 18 DE MINCIENCIAS DE ACUERDO CON LA ORIENTACIÓN TÉCNICA DE LA SUPERVISIÓN Y A LOS LINEAMIENTOS DEL SGR</t>
  </si>
  <si>
    <t>JUAN CARLOS VARGAS RUIZ</t>
  </si>
  <si>
    <t>OPSP-VIN-0027</t>
  </si>
  <si>
    <t>LUZ ESTEFANIA CADENA WILCHES</t>
  </si>
  <si>
    <t>PRESTAR LOS SERVICIOS PROFESIONALES EN LA DIRECCIÓN DE TRANSFERENCIA DE CONOCIMIENTO Y PROPIEDAD INTELECTUAL EL CONTRATISTA SE COMPROMETE A APOYAR A LA DIRECCIÓN DE TRANSFERENCIA DE CONOCIMIENTO Y PROPIEDAD INTELECTUAL EN LA REALIZACIÓN DE TALLERES O CURSOS PARA LA FORMACIÓN DE LA COMUNIDAD UNIMAGDALENA EMPRENDEDORES Y EMPRESARIOS EN MATERIA DE PROPIEDAD INTELECTUAL BRINDAR SOPORTE EN LA EVALUACIÓN DE PROYECTOS TECNOLÓGICOS SUSCEPTIBLES DE PROTECCIÓN</t>
  </si>
  <si>
    <t>OPSP-VIN-0028</t>
  </si>
  <si>
    <t>NEILA  PATRICIA  MACEA  SMITH</t>
  </si>
  <si>
    <t>PRESTAR LOS SERVICIOS PROFESIONALES COMO REALIZADOR DE CINE Y AUDIOVISUALES EN LA EDITORIAL UNIMAGDALENA EL CONTRATISTA SE COMPROMETE A APOYAR LA EDITORIAL UNIMAGDALENA EN LA EJECUCIÓN DE LA PRODUCCIÓN AUDIOVISUAL Y DESARROLLO DE LAS PIEZAS AUDIOVISUALES REQUERIDAS POR LA VICERRECTORÍA Y SUS UNIDADES APOYAR A LA EDITORIAL UNIMAGDALENA EN LA ESCRITURA Y REVISIÓN DE GUIONES RELACIONADOS CON LAS PRODUCCIONES AUDIOVISUALES REQUERIDAS POR LA VICERRECTORÍA DE INVESTIGACIÓN Y SUS UNIDADES</t>
  </si>
  <si>
    <t>OPSP-VIN-0029</t>
  </si>
  <si>
    <t>ANISBETH  DAZA</t>
  </si>
  <si>
    <t>PRESTAR LOS SERVICIOS PROFESIONALES EN LA EDITORIAL UNIMAGDALENA EL CONTRATISTA SE COMPROMETE A APOYAR EN LA ACTUALIZACIÓN DEL CATÁLOGO DE LAS PUBLICACIONES DE LA EDITORIAL APOYAR EN LA ELABORACIÓN DE LA REVISTA ENTRE TEXTOS REVISTA DE DIVULGACIÓN DE LA EDITORIAL UNIMAGDALENA MANTENER ACTUALIZADA LA INFORMACIÓN DE LA PÁGINA WEB DE LA EDITORIAL UNIMAGDALENA APOYAR EN LA GESTIÓN DEL PROCESO DE PUBLICACIÓN DE LAS OBRAS DE LA EDITORIAL</t>
  </si>
  <si>
    <t>OPSP-VIN-0030</t>
  </si>
  <si>
    <t>LUIS  FELIPE MARQUEZ LORA</t>
  </si>
  <si>
    <t>PRESTAR LOS SERVICIOS PROFESIONALES COMO DISEÑADOR GRÁFICO EN LA EDITORIAL UNIMAGDALENA EL CONTRATISTA SE COMPROMETE APOYAR EN LA ELABORACIÓN DE LA DIAGRAMACIÓN DEL DIVERSO MATERIAL QUE PUBLICA LA EDITORIAL UNIMAGDALENA AJUSTAR LOS TEXTOS EN VERSIÓN ELECTRÓNICA CUANDO LOS AUTORES DEL LIBRO Y EL COORDINADOR DE PUBLICACIONES REALICE LA REVISIÓN FINAL AL MACHOTE DEL TEXTO DESCRIBIR LAS ESPECIFICACIONES TÉCNICAS QUE TIENE CADA LIBRO Y REVISTA INSTITUCIONAL PARA SER ENVIADAS A LAS DISTINTAS EMPRESAS ENCARGADAS DE IMPRESIÓN DE LOS TEXTOS</t>
  </si>
  <si>
    <t>OPSP-VIN-0031</t>
  </si>
  <si>
    <t>GISELLE JAEL VALDERRAMA FERNANDEZ</t>
  </si>
  <si>
    <t>PRESTACIÓN DE SERVICIOS PROFESIONALES COMO INGENIERA INDUSTRIAL EN EL CENTRO DE INNOVACIÓN Y EMPRENDIMIENTO DE LA UNIVERSIDAD DEL MAGDALENA EL CONTRATISTA SE COMPROMETE A APOYAR A LA DIRECCIÓN DEL CIE EN EL DISEÑO DE ACTIVIDADES DE FOMENTO A LA MENTALIDAD EMPRENDEDORA EN LA COMUNIDAD UNIVERSITARIA APOYAR A LA DIRECCIÓN DEL CIE EN LA ELABORACIÓN DE DOCUMENTOS CONCEPTUALES INFORMES Y COMUNICACIONES RELACIONADOS CON LAS ACTIVIDADES REALIZADAS POR EL CIE</t>
  </si>
  <si>
    <t>GERARDO LUIS ANGULO CUENTAS</t>
  </si>
  <si>
    <t>OPSP-VIN-0032</t>
  </si>
  <si>
    <t>KAROLAINE JULIETH ASENCIO DOMINGUEZ</t>
  </si>
  <si>
    <t xml:space="preserve"> PRESTACIÓN DE SERVICIOS PROFESIONALES COMO INGENIERO INDUSTRIAL EN EL CENTRO DE INNOVACIÓN Y EMPRENDIMIENTO DE LA UNIVERSIDAD DEL MAGDALENA EL CONTRATISTA SE COMPROMETE A BRINDAR APOYO A LA DIRECCIÓN DEL  CIE EN EL ACOMPAÑAMIENTO A PROCESOS DE EMPRENDIMIENTO DESARROLLADOS POR LOS DIFERENTES ESTAMENTOS DE LA COMUNIDAD UNIVERSITARIA BRINDAR APOYO OPERATIVO A LA DIRECCIÓN DEL CIE EN LA ESTRUCTURACIÓN DE PROGRAMAS Y PROYECTOS DE EMPRENDIMIENTO</t>
  </si>
  <si>
    <t>OPSP-VIN-0033</t>
  </si>
  <si>
    <t>KEVIN FAROUK MIRANDA DE LUQUE</t>
  </si>
  <si>
    <t>PRESTACIÓN DE SERVICIOS PROFESIONALES COMO INGENIERO AGRÓNOMO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</si>
  <si>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EDUINO CARBONÓ DE LA HOZ</t>
  </si>
  <si>
    <t>OPSP-VIN-0034</t>
  </si>
  <si>
    <t>OSKARLY  PEREZ ANAYA</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</si>
  <si>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DUAZARY EN BASES DE DATOS Y DIRECTORIOS BAJO LA DIRECTRIZ DEL EDITOR DE LA REVISTA EXAMINAR QUE LOS ARTÍCULOS REVISADOS PARA PUBLICACIÓN CUMPLAN CON LO ESTABLECIDO EN LA GUÍA DE AUTORES Y QUE UNA VEZ REVISADO POR EL SOTFWARE DE ORIGINALIDAD ESTOS SEAN INÉDITOS Y NO ESTÉN PUBLICADOS EN OTRAS REVISTAS</t>
  </si>
  <si>
    <t>OPSP-VIN-0035</t>
  </si>
  <si>
    <t>ANA CECILIA RODRIGUEZ PERTUZ</t>
  </si>
  <si>
    <t>PRESTAR LOS SERVICIOS PROFESIONALES EN LA EDITORIAL UNIMAGDALENA EL CONTRATISTA SE COMPROMETE A APOYAR EL SEGUIMIENTO DE LA APLICACIÓN DE CRITERIOS DE CALIDAD NECESARIOS PARA LA PUBLICACIÓN Y PROMOCIÓN DE LA REVISTA PRAXIS VELAR POR EL CUMPLIMIENTO DE LOS REQUISITOS DE CLASIFICACIÓN DE LA REVISTA PRAXIS EN BASES DE DATOS Y DIRECTORIOS BAJO LA DIRECTRIZ DEL EDITOR DE LA REVISTA</t>
  </si>
  <si>
    <t>OPSP-VIN-0036</t>
  </si>
  <si>
    <t>MARLA LUCIA MAESTRE MEYER</t>
  </si>
  <si>
    <t>PRESTACIÓN DE SERVICIOS PROFESIONALES EN MARCO DEL PROYECTO DE INVESTIGACIÓN TRAJECTS TRANSNATIONAL CENTRE FOR JUST TRANSITIONS IN ENERGY CLIMATE AND SUSTAINABILITY  FINANCIADO MEDIANTE EL CONTRATO ID 57592444 DEL DAAD CELEBRADO ENTRE LA UNIVERSIDAD TÉCNICA DE BERLÍN ACTUANDO COMO COORDINADORA Y LA UNIVERSIDAD DEL MAGDALENA  UNIMAGDALENA EL CONTRATISTA SE COMPROMETE A LIDERAR LOS EQUIPOS ADMINISTRATIVO Y ACADÉMICO PARA EL DESARROLLO DEL PROYECTO COORDINAR LA IMPLEMENTACIÓN EFECTIVA Y A TIEMPO DE LAS ACTIVIDADES DEL PROYECTO</t>
  </si>
  <si>
    <t>CARLOS CORONADO VARGAS</t>
  </si>
  <si>
    <t>OPSP-VIN-0037</t>
  </si>
  <si>
    <t>ANA MILENA LAGOS TOBIAS</t>
  </si>
  <si>
    <t xml:space="preserve">PRESTAR LOS SERVICIOS PROFESIONALES EN LA EDITORIAL UNIMAGDALENA EL CONTRATISTA SE COMPROMETE A APOYAR EL SEGUIMIENTO DE LA APLICACIÓN DE CRITERIOS DE CALIDAD NECESARIOS PARA LA PUBLICACIÓN Y PROMOCIÓN DE LA REVISTA INTROPICAVELAR POR EL CUMPLIMIENTO DE LOS REQUISITOS DE CLASIFICACIÓN DE LA REVISTA INTROPICA EN BASES DE DATOS Y DIRECTORIOS BAJO LA DIRECTRIZ DEL EDITOR DE LA REVISTA </t>
  </si>
  <si>
    <t>OPSP-VIN-0038</t>
  </si>
  <si>
    <t>ROSMERY KATHERINE CRUZ OBYRNE</t>
  </si>
  <si>
    <t>PRESTAR LOS SERVICIOS PROFESIONALES EN LA DIRECCIÓN DE TRANSFERENCIA DE CONOCIMIENTO Y PROPIEDAD INTELECTUAL EL CONTRATISTA SE COMPROMETE A APOYAR LOS EJERCICIOS DE BÚSQUEDA DE INFORMACIÓN TECNOLÓGICA EN BASES DE DATOS DE PROPIEDAD INDUSTRIAL Y OTRAS APOYAR EL ANÁLISIS DE INFORMACIÓN TECNOLÓGICA PROCEDENTE DE BÚSQUEDAS EN BASES DE DATOS DE PROPIEDAD INDUSTRIAL Y OTRAS APOYAR LA ELABORACIÓN DE BOLETINES TECNOLÓGICOS EN TEMÁTICAS DE INTERÉS PARA LA COMUNIDAD UNIMAGDALENA EMPRENDEDORES Y EMPRESARIOS</t>
  </si>
  <si>
    <t>OPSP-VIN-0039</t>
  </si>
  <si>
    <t>YEISON RENE DIAZ ARIAS</t>
  </si>
  <si>
    <t>PRESTAR LOS SERVICIOS PROFESIONALES EN LA DIRECCIÓN DE TRANSFERENCIA DE CONOCIMIENTO Y PROPIEDAD INTELECTUAL EL CONTRATISTA SE COMPROMETE A APOYAR A LA DIRECCIÓN DE TRANSFERENCIA DE CONOCIMIENTO Y PROPIEDAD INTELECTUAL EN LA CONSOLIDACIÓN DE UNA CULTURA DE APROPIACIÓN Y GESTIÓN DE LA PROPIEDAD INTELECTUAL EN LA COMUNIDAD UNIVERSITARIA</t>
  </si>
  <si>
    <t>OPSP-VIN-0040</t>
  </si>
  <si>
    <t>ELAINE ESTHER CAMARGO  NORIEGA</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</si>
  <si>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CLÍO AMÉRICA EN BASES DE DATOS Y DIRECTORIOS BAJO LA DIRECTRIZ DEL EDITOR DE LA REVISTA</t>
  </si>
  <si>
    <t>OPSP-VIN-0041</t>
  </si>
  <si>
    <t>FABIAN ANDRES MARTINEZ GUERRERO</t>
  </si>
  <si>
    <t>PRESTACIÓN DE SERVICIOS PROFESIONALES COMO CAMARÓGRAFO EN LA VICERRECTORÍA DE INVESTIGACIÓN PARA FORTALECER LOS PROCESOS DE APROPIACIÓN SOCIAL DEL CONOCIMIENTO CON NUEVAS FORMAS DE TRANSFERENCIA Y DIVULGACIÓN DEL CONOCIMIENTO EL CONTRATISTA SE COMPROMETE AL ACOMPAÑAMIENTO A LAS ACTIVIDADES DE GRABACIÓN CON CÁMARA FIJA DE VIDEO DRONES Y DEMÁS EQUIPOS AUDIOVISUALES EDICIÓN Y REALIZACIÓN DE MATERIAL AUDIOVISUAL PARA LA APROPIACIÓN SOCIAL DEL CONOCIMIENTO Y LA DIVULGACIÓN CIENTÍFICA</t>
  </si>
  <si>
    <t>OPSP-VIN-0042</t>
  </si>
  <si>
    <t>DIVA   PIAMBA</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</si>
  <si>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1600 PÁGINAS</t>
  </si>
  <si>
    <t>OPSP-VIN-0043</t>
  </si>
  <si>
    <t>EDUARD  HERNANDEZ RODRIGUEZ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</si>
  <si>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t>
  </si>
  <si>
    <t>OPSP-VIN-0044</t>
  </si>
  <si>
    <t>ELVIS ANDRES NUÑEZ MEJIA</t>
  </si>
  <si>
    <t>PRESTAR LOS SERVICIOS PROFESIONALES EN LA DIRECCIÓN DE TRANSFERENCIA DE CONOCIMIENTO Y PROPIEDAD INTELECTUAL EL CONTRATISTA SE COMPROMETE A APOYAR EN LA IDENTIFICACIÓN DE ACTIVOS DE CONOCIMIENTO SUSCEPTIBLES DE PROTECCIÓN Y TRANSFERENCIA APOYAR EN LA RESPECTIVA ELABORACIÓN DE LOS INVENTARIOS DE ACTIVOS DE CONOCIMIENTO SUSCEPTIBLES DE PROTECCIÓN Y TRANSFERENCIA</t>
  </si>
  <si>
    <t>OPSP-VIN-0045</t>
  </si>
  <si>
    <t>ALEX HERVER ESTRADA CAIAFA</t>
  </si>
  <si>
    <t>PRESTAR LOS SERVICIOS PROFESIONALES EN LA DIRECCIÓN DE TRANSFERENCIA DE CONOCIMIENTO Y PROPIEDAD INTELECTUAL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t>
  </si>
  <si>
    <t>OPSP-VIN-0046</t>
  </si>
  <si>
    <t>JENNY LISETH MACHADO VIDES</t>
  </si>
  <si>
    <t>PRESTAR LOS SERVICIOS PROFESIONALES PARA LA VICERRECTORÍA DE INVESTIGACIÓN EL CONTRATISTA SE COMPROMETE A COADYUVAR EN LA PRODUCCIÓN DEL MATERIAL AUDIOVISUAL DE ACTIVIDADES DE APROPIACIÓN SOCIAL DEL CONOCIMIENTO COADYUVAR A LA PROMOCIÓN Y DIVULGACIÓN DE LA CIENCIA APOYO A LA GESTIÓN DE LA VIN PARA AS TRANSMISIONES EN VIVO POR LAS PLATAFORMAS DE LA VICERRECTORA DE INVESTIGACIÓN Y UNIMAGDALENA</t>
  </si>
  <si>
    <t>OPSP-VIN-0047</t>
  </si>
  <si>
    <t>YISETH PAOLA MEJIA MARTINEZ</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</si>
  <si>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JANGWA PANA EN BASES DE DATOS Y DIRECTORIOS BAJO LA DIRECTRIZ DEL EDITOR DE LA REVISTA EXAMINAR QUE LOS ARTÍCULOS DE REVISADOS PARA PUBLICACIÓN CUMPLAN CON LO ESTABLECIDO EN LA GUÍA DE AUTORES</t>
  </si>
  <si>
    <t>OPSP-VIN-0048</t>
  </si>
  <si>
    <t>JULY PAULIN TORRES HAMBURGER</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</si>
  <si>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Y CONVERTIR EN FORMATO EPUB LA PRODUCCIÓN EDITORIAL REALIZAR COPIAS DE SEGURIDAD DE LOS SISTEMAS DE INFORMACIÓN ANTES MENCIONADOS</t>
  </si>
  <si>
    <t>OPSP-VIN-0049</t>
  </si>
  <si>
    <t>LEIDY TATIANA MAHECHA CHICUE</t>
  </si>
  <si>
    <t>PRESTAR LOS SERVICIOS PROFESIONALES PARA LA VICERRECTORÍA DE INVESTIGACIÓN LA CONTRATISTA SE COMPROMETE AL ACOMPAÑAMIENTO A LAS ACTIVIDADES DE GRABACIÓN CON CÁMARA FIJA, DE VIDEO, DRONES Y DEMÁS EQUIPOS AUDIOVISUALES EDICIÓN Y REALIZACIÓN DE MATERIAL AUDIOVISUAL PARA LA APROPIACIÓN SOCIAL DEL CONOCIMIENTO Y LA DIVULGACIÓN CIENTÍFICA APOYO EN EL MANEJO DE EQUIPOS PARA LAS TRANSMISIONES EN VIVO POR LAS PLATAFORMAS DE LA VICERRECTORA DE INVESTIGACIÓN Y UNIMAGDALENA</t>
  </si>
  <si>
    <t>OPSP-VIN-0050</t>
  </si>
  <si>
    <t>JEYNNER KEVIN PAEZ VELEZ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</si>
  <si>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 ENTREGAR LA VERSIÓN DIGITAL DE LOS LIBROS</t>
  </si>
  <si>
    <t>OPSP-VIN-0051</t>
  </si>
  <si>
    <t>ANA CAROLINA RAMOS BOTTO</t>
  </si>
  <si>
    <t>PRESTAR LOS SERVICIOS PROFESIONALES EN LA EDITORIAL UNIMAGDALENA EL CONTRATISTA SE COMPROMETE A APOYAR EN LA REALIZACIÓN DE LOS EVENTOS ACADÉMICOS CULTURALES Y ARTÍSTICOS QUE REALIZA LA EDITORIAL UNIMAGDALENA APOYAR A LA GESTIÓN DEL PROCESO EDITORIAL DE LAS OBRAS QUE RECIBE LA EDITORIAL UNIMAGDALENA PARA SU PUBLICACIÓN APOYAR EN LA ELABORACIÓN DE LA REVISTA DE DIVULGACIÓN DE LA EDITORIAL UNIMAGDALENA</t>
  </si>
  <si>
    <t>OPSP-VIN-0052</t>
  </si>
  <si>
    <t>CLINTON ALBERTO RAMIREZ CONTRERAS</t>
  </si>
  <si>
    <t>PRESTAR LOS SERVICIOS PROFESIONALES EN LA EDITORIAL UNIMAGDALENA EL CONTRATISTA SE COMPROMETE A APOYAR A LA EDICIÓN DE LAS PUBLICACIONES REALIZADAS POR LA EDITORIAL UNIMAGDALENA ACOMPAÑAR A LOS AUTORES DE OBRAS SOMETIDAS A LA EDITORIAL EN EL PROCESO DE AJUSTES Y MODIFICACIONES SOLICITADAS POR LOS PARES EVALUADORES Y LA REVISIÓN DE ESTILO COADYUVAR EN LA REVISIÓN Y APROBACIÓN DE LA PRUEBA DURA FINAL DE LAS PUBLICACIONES DE LA EDITORIAL</t>
  </si>
  <si>
    <t>OPSP-VIN-0053</t>
  </si>
  <si>
    <t>JULIANA JAVIERRE LONDOÑO</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</si>
  <si>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1900 PÁGINAS</t>
  </si>
  <si>
    <t>OPSP-VIN-0054</t>
  </si>
  <si>
    <t>ANGIE PAOLA MONTERO LAGOS</t>
  </si>
  <si>
    <t>PRESTAR LOS SERVICIOS PROFESIONALES PARA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</si>
  <si>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OPSP-VIN-0055</t>
  </si>
  <si>
    <t>LILIBET DEL CARMEN RUEDA SALAS</t>
  </si>
  <si>
    <t>PRESTACIÓN DE SERVICIOS PROFESIONALES EN EL CENTRO DE INNOVACIÓN Y EMPRENDIMIENTO DE LA UNIVERSIDAD DEL MAGDALENA EL CONTRATISTA SE COMPROMETE A APOYAR A LA DIRECCIÓN DEL CENTRO DE INNOVACIÓN Y EMPRENDIMIENTO EN EL DISEÑO DE ACTIVIDADES DE FOMENTO A LA MENTALIDAD INNOVADORA EN LA COMUNIDAD UNIVERSITARIA APOYAR A LA DIRECCIÓN DEL CENTRO DE INNOVACIÓN Y EMPRENDIMIENTO EN LA ELABORACIÓN DE DOCUMENTOS CONCEPTUALES INFORMES Y COMUNICACIONES</t>
  </si>
  <si>
    <t>OPSP-VIN-0056</t>
  </si>
  <si>
    <t>ANGIE MARCELA PAREDES CASTAÑEDA</t>
  </si>
  <si>
    <t>PRESTACIÓN DE SERVICIOS PROFESIONALES EN EL CENTRO DE INNOVACIÓN Y EMPRENDIMIENTO DE LA UNIVERSIDAD DEL MAGDALENA EL CONTRATISTA SE COMPROMETE A APOYAR A LA DIRECCIÓN DEL CENTRO DE INNOVACIÓN Y EMPRENDIMIENTO EN EL DISEÑO DE ACTIVIDADES DE SENSIBILIZACIÓN Y FORMACIÓN EN INNOVACIÓN EMPRENDIMIENTO Y COLABORACIÓN UNIVERSIDAD EMPRESA ESTADO PARA TODA LA COMUNIDAD UNIVERSITARIA</t>
  </si>
  <si>
    <t>OPSP-VIN-0057</t>
  </si>
  <si>
    <t>JENTHY DAVIANNA PAEZ SIERRA</t>
  </si>
  <si>
    <t>PRESTACIÓN DE SERVICIOS PROFESIONALES EN EL CENTRO DE INNOVACIÓN Y EMPRENDIMIENTO DE LA UNIVERSIDAD DEL MAGDALENA EL CONTRATISTA SE COMPROMETE A BRINDAR APOYO LOGÍSTICO A LA DIRECCIÓN DEL CENTRO DE INNOVACIÓN Y EMPRENDIMIENTO EN LA REALIZACIÓN DE ACTIVIDADES DE SENSIBILIZACIÓN Y FORMACIÓN EN EMPRENDIMIENTO PARA TODA LA COMUNIDAD UNIVERSITARIA APOYAR A LA DIRECCIÓN DEL CENTRO DE INNOVACIÓN Y EMPRENDIMIENTO EN EL SEGUIMIENTO A LA EJECUCIÓN DE LAS PRÁCTICAS DE INNOVACIÓN Y EMPRENDIMIENTO</t>
  </si>
  <si>
    <t>OPSP-VIN-0058</t>
  </si>
  <si>
    <t>MARIA JOSE GUERRERO PEREZ</t>
  </si>
  <si>
    <t>PRESTACIÓN DE SERVICIOS PROFESIONALES EN MARCO DEL DIAGNÓSTICO INTEGRAL COMUNITARIO BARRIO CIUDAD EQUIDAD SANTA MARTA COLOMBIA UNA ESTRATEGIA PARA EL FORTALECIMIENTO SOCIOCOMUNITARIO EN TIEMPOS DE POSTPANDEMIA EL CONTRATISTA SE COMPROMETE A ASISTIR A LA INVESTIGADORA PRINCIPAL CON TODOS LOS PROCESOS RELACIONADOS CON LA EJECUCIÓN DEL PROYECTO APROBADO ANTE LA COMUNIDAD DE CIUDAD EQUIDAD PARTICIPAR Y ACOMPAÑAR AL EQUIPO INVESTIGADOR EN LA
ESTRUCTURACIÓN Y DESARROLLO DE ACTIVIDADES EN CAMPO</t>
  </si>
  <si>
    <t>LEYNIN CAAMAÑO ROCHA</t>
  </si>
  <si>
    <t>OPSP-VIN-0059</t>
  </si>
  <si>
    <t>JUAN CARLOS MONROY RODRÍGUEZ</t>
  </si>
  <si>
    <t>PRESTAR LOS SERVICIOS PROFESIONALES EN LA DIRECCIÓN DE TRANSFERENCIA DE CONOCIMIENTO Y PROPIEDAD INTELECTUAL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 DURANTE EL PROCESO DE REGISTRO DE OBRAS ANTE LA DIRECCIÓN NACIONAL DE DERECHO DE AUTOR O ANTE CUALQUIER ENTIDAD COMPETENTE</t>
  </si>
  <si>
    <t>OPSP-VIN-0060</t>
  </si>
  <si>
    <t>ISABELLA KARINA NOCHES MARTINEZ</t>
  </si>
  <si>
    <t>PRESTACIÓN DE SERVICIOS PROFESIONALES EN EL CENTRO DE INNOVACIÓN Y EMPRENDIMIENTO DE LA UNIVERSIDAD DEL MAGDALENA EL CONTRATISTA SE COMPROMETE A BRINDAR APOYO A LA DIRECCIÓN DEL CENTRO DE INNOVACIÓN Y EMPRENDIMIENTO EN EL ACOMPAÑAMIENTO A PROCESOS DE INNOVACIÓN Y EMPRENDIMIENTO DESARROLLADOS POR LOS DIFERENTES ESTAMENTOS DE LA COMUNIDAD UNIVERSITARIA APOYAR A LA DIRECCIÓN DEL CENTRO DE INNOVACIÓN Y EMPRENDIMIENTO EN EL SEGUIMIENTO A LA
EJECUCIÓN DE LAS PRÁCTICAS DE INNOVACIÓN Y EMPRENDIMIENTO</t>
  </si>
  <si>
    <t>OPSP-VIN-0061</t>
  </si>
  <si>
    <t>SANDRA VICTORIA GUTIERREZ CARO</t>
  </si>
  <si>
    <t>PRESTACIÓN DE SERVICIOS PROFESIONALES EN EL CENTRO DE INNOVACIÓN Y EMPRENDIMIENTO DE LA UNIVERSIDAD DEL MAGDALENA EL CONTRATISTA SE COMPROMETE A APOYAR A LA DIRECCIÓN DEL CENTRO DE INNOVACIÓN Y EMPRENDIMIENTO EN LA EJECUCIÓN DE ACTIVIDADES DE FOMENTO A LA MENTALIDAD EMPRENDEDORA EN LA COMUNIDAD UNIVERSITARIA APOYAR A LA DIRECCIÓN DEL CENTRO DE INNOVACIÓN Y EMPRENDIMIENTO EN LA ELABORACIÓN DE DOCUMENTOS CONCEPTUALES COMUNICACIONES E INFORMES RELACIONADOS CON LAS ACTIVIDADES REALIZADAS POR EL CENTRO DE INNOVACIÓN Y EMPRENDIMIENTO</t>
  </si>
  <si>
    <t>OPSP-VIN-0062</t>
  </si>
  <si>
    <t>CARLOS DE JESUS PALACIO ARGOTE</t>
  </si>
  <si>
    <t>PRESTACIÓN DE SERVICIOS PROFESIONALES COMO PERSONAL PARA TRANSMISIONES AUDIOVISUALES EN LA VICERRECTORÍA DE INVESTIGACIÓN, PARA FORTALECER LOS PROCESOS DE APROPIACIÓN SOCIAL DEL CONOCIMIENTO CON NUEVAS FORMAS DE TRANSFERENCIA Y DIVULGACIÓN DEL CONOCIMIENTO EL CONTRATISTA SE COMPROMETE A REALIZAR ACOMPAÑAMIENTO A LAS ACTIVIDADES DE GRABACIÓN CON CÁMARA FIJA DE VIDEO DRONES Y DEMÁS EQUIPOS AUDIOVISUALES EDICIÓN Y REALIZACIÓN DE MATERIAL AUDIOVISUAL PARA LA APROPIACIÓN SOCIAL DEL CONOCIMIENTO Y LA DIVULGACIÓN CIENTÍFICA</t>
  </si>
  <si>
    <t>OPSP-VIN-0063</t>
  </si>
  <si>
    <t>LUIS DAVID GAMARRA ROSADO</t>
  </si>
  <si>
    <t>PRESTACIÓN DE SERVICIOS PROFESIONALES EN MARCO DEL PROYECTO DE INVESTIGACIÓN TITULADO DESARROLLO INTERNO DE LA CALIDAD DE LAS INSTITUCIONES ETNOEDUCATIVAS INDÍGENAS DE LA SIERRA NEVADA DE SANTA MARTA Y DE REDES INTERINSTITUCIONALES DE APOYO PARA GENERAR ÁMBITOS COMUNES DE ACTUACIÓN” EL CONTRATISTA SE COMPROMETE A APOYAR LAS TAREAS DEL TRABAJO DE CAMPO REQUERIDAS EN EL PROYECTO APOYAR LA RECOLECCIÓN PROCESAMIENTO Y ANÁLISIS DE LA INFORMACIÓN ASÍ COMO LA PREPARACIÓN DE LOS RESULTADOS PARCIALES E INFORMES DEL PROYECTO</t>
  </si>
  <si>
    <t>IVAN MANUEL SANCHEZ FONTALVO</t>
  </si>
  <si>
    <t>OPSP-VIN-0064</t>
  </si>
  <si>
    <t xml:space="preserve">AMANDA  BERBEN </t>
  </si>
  <si>
    <t>PRESTAR LOS SERVICIOS PROFESIONALES COMO BIÓLOGA EN EL CENTRO DE COLECCIONES CIENTÍFICAS DE LA UNIVERSIDAD DEL MAGDALENA EL CONTRATISTA SE COMPROMETE A ASISTENCIA DE PROCEDIMIENTOS Y TAREAS RELACIONADAS CON EL MANTENIMIENTO DE ESPECÍMENES DEPOSITADOS EN LAS COLECCIONES DE INVERTEBRADOS MARINOS MEIO MESO Y MACROFAUNA COLECCIONES DE INVERTEBRADOS DULCEACUÍCOLAS Y TERRESTRES NO INSECTOS ARACNOLÓGICA TARDÍGRADOS E ORGANIZACIÓN Y RECTIFICACIÓN EN LA IDENTIFICACIÓN DE TODO MATERIAL PREVIAMENTE DEPOSITADO</t>
  </si>
  <si>
    <t>JUAN CARLOS NARVAEZ BARANDICA</t>
  </si>
  <si>
    <t>OPSP-VIN-0065</t>
  </si>
  <si>
    <t>EMIRA ISABEL GARCIA AVENDAÑO</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</si>
  <si>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DE TODO MATERIAL PREVIAMENTE MONTADO Y UBICADO EN LAS GAVETAS DE LOS COMPACTADORES</t>
  </si>
  <si>
    <t>OPSP-VIN-0066</t>
  </si>
  <si>
    <t>DAVID ENRIQUE LOPEZ ALFARO</t>
  </si>
  <si>
    <t>OPSP-VIN-0067</t>
  </si>
  <si>
    <t>JESUS DAVID FREYLE MARQUEZ</t>
  </si>
  <si>
    <t>PRESTACIÓN DE SERVICIOS PROFESIONALES EN LA VICERRECTORÍA DE INVESTIGACIÓN EL CONTRATISTA SE COMPROMETE A COADYUVAR EN LA GESTIÓN DE ACTIVIDADES DE APROPIACIÓN SOCIAL DEL CONOCIMIENTO ACOMPAÑAR LA GESTIÓN DE LA VIN EN LAS RELACIONES CON COMUNIDADES ACADÉMICAS CIENTÍFICAS ÉTNICAS Y DE TIPO SOCIAL</t>
  </si>
  <si>
    <t>OPSP-VIN-0068</t>
  </si>
  <si>
    <t>ANGELICA MARIA BOZON FERRER</t>
  </si>
  <si>
    <t>PRESTACIÓN DE SERVICIOS PROFESIONALES EN LA VICERRECTORÍA DE INVESTIGACIÓN EL CONTRATISTA SE COMPROMETE A APOYAR EN EL REGISTRO DE PROYECTOS DE INVESTIGACIÓN EN LA PLATAFORMA DE LA VIN ACOMPAÑAR EN LA VERIFICACIÓN DE LA COMPLETITUD DE LA INFORMACIÓN DE PROYECTOS APOYAR LA ACTUALIZACIÓN Y AJUSTE DE LOS DATOS REGISTRADOS EN EL SISTEMA DE INFORMACIÓN DE LA VIN</t>
  </si>
  <si>
    <t>OPSP-VIN-0069</t>
  </si>
  <si>
    <t>MIRLE PATRICIA CABARCAS JIMENEZ</t>
  </si>
  <si>
    <t>PRESTAR LOS SERVICIOS PROFESIONALES COMO BIÓLOGA EN EL CENTRO DE COLECCIONES CIENTÍFICAS DE LA UNIVERSIDAD DEL MAGDALENA EL CONTRATISTA SE COMPROMETE A LA ASISTENCIA DE PROCEDIMIENTOS Y TAREAS RELACIONADAS CON EL MANTENIMIENTO DE ESPECÍMENES DE LA COLECCIÓN FICOLÓGICA GERMÁN BULA MEYER ORGANIZACIÓN Y RECTIFICACIÓN EN LA IDENTIFICACIÓN DEL MATERIAL PREVIAMENTE DEPOSITADO</t>
  </si>
  <si>
    <t>JUAN CARLOS NARVAEZ</t>
  </si>
  <si>
    <t>OPSP-VIN-0070</t>
  </si>
  <si>
    <t>ISABEL   MARIA CALLE SANGUINO</t>
  </si>
  <si>
    <t>PRESTACIÓN DE SERVICIOS PROFESIONALES COMO CONTADORA PÚBLICA EN LA DIRECCIÓN FINANCIERA EL CONTRATISTA SE COMPROMETE A COORDINAR CON EL PROFESIONAL ESPECIALIZADO DEL GRUPO DE CONTABILIDAD LAS ACTIVIDADES RELACIONADAS CON LA DEPURACIÓN CONTABLE DE LAS CIFRAS REPORTADAS EN LOS ESTADOS FINANCIEROS EN EL RUBRO DE RECURSOS ADMINISTRADOS PARA ORIENTAR AL DIRECTOR FINANCIERO DE LA UNIVERSIDAD DEL MAGDALENA</t>
  </si>
  <si>
    <t>RONALD ROJAS DUICA</t>
  </si>
  <si>
    <t>OPSP-VIN-0071</t>
  </si>
  <si>
    <t>VANYRA VANESSA MARTINEZ RAMOS</t>
  </si>
  <si>
    <t>PRESTAR LOS SERVICIOS PROFESIONALES EN LA DIRECCIÓN DE GESTIÓN DEL CONOCIMIENTO LA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</si>
  <si>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OPSP-VIN-0072</t>
  </si>
  <si>
    <t>LAURA VANESSA MUSSO GOMEZ</t>
  </si>
  <si>
    <t>PRESTACIÓN DE SERVICIOS PROFESIONALES EN EL CENTRO DE INNOVACIÓN Y EMPRENDIMIENTO DE LA UNIVERSIDAD DEL MAGDALENA. PARA EL CUMPLIMIENTO DEL OBJETO EL CONTRATISTA SE COMPROMETE A BRINDAR APOYO LOGÍSTICO A LA DIRECCIÓN DEL CENTRO DE INNOVACIÓN Y EMPRENDIMIENTO EN LA REALIZACIÓN DE ACTIVIDADES DE SENSIBILIZACIÓN Y FORMACIÓN EN EMPRENDIMIENTO PARA TODA LA COMUNIDAD UNIVERSITARIA APOYAR A LA DIRECCIÓN DEL CIE EN EL SEGUIMIENTO A LA EJECUCIÓN DE LAS PRÁCTICAS DE INNOVACIÓN Y EMPRENDIMIENTO</t>
  </si>
  <si>
    <t>OPSP-VIN-0073</t>
  </si>
  <si>
    <t xml:space="preserve">ROSANA  CASTRO </t>
  </si>
  <si>
    <t>OPSP-VIN-0074</t>
  </si>
  <si>
    <t>WILFREDO DE JESUS PADILLA PINEDO</t>
  </si>
  <si>
    <t>PRESTACIÓN DE SERVICIOS PROFESIONALES EN EL CENTRO DE INNOVACIÓN Y EMPRENDIMIENTO DE LA UNIVERSIDAD DEL MAGDALENA EL CONTRATISTA SE COMPROMETE A APOYAR A LA DIRECCIÓN DEL CENTRO DE INNOVACIÓN Y EMPRENDIMIENTO EN EL DISEÑO DE ACTIVIDADES DE FOMENTO A LA MENTALIDAD EMPRENDEDORA PARA LA CREACIÓN ARTÍSTICA Y CULTURAL EN LA COMUNIDAD UNIVERSITARIA APOYAR A LA DIRECCIÓN DEL CIE EN LA ELABORACIÓN DE DOCUMENTOS CONCEPTUALES INFORMES Y COMUNICACIONES</t>
  </si>
  <si>
    <t>OPSP-VIN-0075</t>
  </si>
  <si>
    <t>EDISON RAFAEL LEA CHARRIS</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</si>
  <si>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</si>
  <si>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LYDA CASTRO GARCIA</t>
  </si>
  <si>
    <t>OPSP-VIN-0076</t>
  </si>
  <si>
    <t>ANDREA MARCELA RAMIREZ HERNANDEZ</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</si>
  <si>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</si>
  <si>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OPSP-VIN-0077</t>
  </si>
  <si>
    <t>STEPHANY  HERNANDEZ TORRES</t>
  </si>
  <si>
    <t>PRESTAR LOS SERVICIOS PROFESIONALES EN EL PROGRAMA EDITORIAL DE LA UNIVERSIDAD DEL MAGDALENA EL CONTRATISTA SE COMPROMETE A LA ELABORACIÓN DE 14 PORTADAS DE LAS OBRAS DE LA EDITORIAL UNIMAGDALENA ENTREGA DE LAS PORTADAS OBJETO DE LA PRESENTE ORDEN DENTRO DE LAS CONDICIONES REQUERIDAS POR EL SUPERVISOR Y ACORDADAS CON EL CONTRATISTA ACUDIR A LAS REUNIONES PROGRAMADAS POR EL SUPERVISOR DE LA ORDEN Y SU EQUIPO DE TRABAJO PARA RENDIR INFORME Y EVIDENCIA DE LA EVOLUCIÓN DE LAS PORTADAS</t>
  </si>
  <si>
    <t>OPSP-VIN-0078</t>
  </si>
  <si>
    <t>ALEX ANTONIO ANGULO LUNA</t>
  </si>
  <si>
    <t>PRESTACIÓN DE SERVICIOS PROFESIONALES EN EL CENTRO DE INNOVACIÓN Y EMPRENDIMIENTO DE LA UNIVERSIDAD DEL MAGDALENA EL CONTRATISTA SE COMPROMETE A BRINDAR APOYO A LA DIRECCIÓN DEL CENTRO DE INNOVACIÓN Y EMPRENDIMIENTO EN EL ACOMPAÑAMIENTO A PROCESOS DE EMPRENDIMIENTO DESARROLLADOS POR LOS DIFERENTES ESTAMENTOS DE LA COMUNIDAD UNIVERSITARIA BRINDAR APOYO OPERATIVO A LA DIRECCIÓN DEL CENTRO DE INNOVACIÓN Y EMPRENDIMIENTO EN LA ESTRUCTURACIÓN DE PROGRAMAS Y PROYECTOS DE EMPRENDIMIENTO EN ECONOMÍA NARANJA</t>
  </si>
  <si>
    <t>OPSP-VIN-0079</t>
  </si>
  <si>
    <t>GINA SOFIA MORENO CRESPO</t>
  </si>
  <si>
    <t xml:space="preserve"> PRESTACIÓN DE SERVICIOS PROFESIONALES COMO LÍDER DE CALIDAD DEL CENTRO DE GENÉTICA Y BIOLOGÍA MOLECULAR EL CONTRATISTA SE COMPROMETE A COADYUVAR EN LA CAPACITACIÓN PERMANENTE DEL PERSONAL Y EL PUNTO DE TOMA DE MUESTRA EN BIOSEGURIDAD Y EN LOS PROCESOS DEL SISTEMA DE GESTIÓN DE LA CALIDAD DEL LABORATORIO COADYUVAR Y ASISTIR AL COORDINADORDEL CENTRO DE GENÉTICA Y BIOLOGÍA MOLECULAR EN EL DISEÑO ELABORACIÓN DE POLÍTICAS PROCEDIMIENTOS PROTOCOLOS MANUALES GUÍAS FORMATOS</t>
  </si>
  <si>
    <t>OPSP-VIN-0080</t>
  </si>
  <si>
    <t>PRICELIS PAULIN POLANCO FONTALVO</t>
  </si>
  <si>
    <t>OPSP-VIN-0081</t>
  </si>
  <si>
    <t>JESUS MANUEL CUJIA ROSADO</t>
  </si>
  <si>
    <t>PRESTACIÓN DE SERVICIOS PROFESIONALES COMO BIOLOGO DEL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</si>
  <si>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OPSP-VIN-0082</t>
  </si>
  <si>
    <t>TYFFANY MARIA ACOSTA MORA</t>
  </si>
  <si>
    <t>PRESTACIÓN DE SERVICIOS PROFESIONALES PARA EL APOYO EN LA FORMULACIÓN Y PRESENTACIÓN DE UN PROYECTO A LA CONVOCATORIA PARA LA CONFORMACIÓN DE UN LISTADO DE PROYECTOS ELEGIBLES PARA LA LUCHA NACIONAL CONTRA LA DEFORESTACIÓN DEL PLAN DE CONVOCATORIAS DE LA ASIGNACIÓN AMBIENTAL 2021 – 2022 DE MINAMBIENTE EN ALIANZA ENTRE LA UNIVERSIDAD DEL MAGDALENA Y LA CORPORACIÓN AUTÓNOMA REGIONAL DEL ATLÁNTICO CRA</t>
  </si>
  <si>
    <t>MANUEL ENRIQUE TABORDA MARTINEZ</t>
  </si>
  <si>
    <t>OPSP-VIN-0083</t>
  </si>
  <si>
    <t>ANGELLY PAOLA CASTRO SUAREZ</t>
  </si>
  <si>
    <t>PRESTAR LOS SERVICIOS PROFESIONALES COMO INGENIERA INDUSTRIAL EN EL CENTRO DE GENÉTICA Y BIOLOGÍA MOLECULAR EL CONTRATISTA SE COMPROMETE A COADYUVAR EN LA REALIZACIÓN Y EL SEGUIMIENTO DE LOS TRÁMITES Y PROCESOS ADMINISTRATIVOS FINANCIEROS Y ACADÉMICOS REALIZADOS DESDE CENTRO DE GENÉTICA Y BIOLOGÍA MOLECULAR A LAS DIFERENTES UNIDADES DE LA UNIVERSIDAD DEL MAGDALENA Y ENTIDADES EXTERNAS</t>
  </si>
  <si>
    <t>LYDA CASTRO GARCÍA</t>
  </si>
  <si>
    <t>OPSP-VIN-0084</t>
  </si>
  <si>
    <t>ANGEL MANUEL OVIEDO MARQUEZ</t>
  </si>
  <si>
    <t>PRESTACIÓN DE SERVICIOS PROFESIONALES EN EL MARCO DEL PROYECTO DE INVESTIGACIÓN CARACTERIZACIÓN MOLECULAR DE HERPESVIRUS ASOCIADOS A FIBROPAPILLOMA EN TORTUGAS MARINAS EN LA COSTA CARIBE COLOMBIANA EL CONTRATISTA SE COMPROMETE A REALIZAR ORGANIZACIÓN Y PARTICIPACIÓN EN SALIDAS DE CAMPO REALIZAR LA GESTIÓN DE COMPRAS DE INSUMOS Y REACTIVOS DE LABORATORIO CORRESPONDIENTES AL PROYECTO ESTANDARIZACIÓN Y DESARROLLO DE PRUEBAS TÉCNICAS DE BIOLOGÍA MOLECULAR</t>
  </si>
  <si>
    <t>LYDA RAQUEL CASTRO GARCIA</t>
  </si>
  <si>
    <t>OPSP-VIN-0085</t>
  </si>
  <si>
    <t>DANIEL FELIPE BAUTISTA CARRIZOSA</t>
  </si>
  <si>
    <t>PRESTACIÓN DE SERVICIOS PROFESIONALES COMO EXPERTO EN BIOINFORMÁTICA EN EL CENTRO DE GENÉTICA Y BIOLOGÍA MOLECULAR EL CONTRATISTA SE COMPROMETE A COADYUVAR EN LA CONFIGURACIÓN DEL ACCESO A LA INFRAESTRUCTURA TECNOLÓGICA PARA EL ANÁLISIS DE DATOS GENÓMICOS REALIZADOS DESDE EL CENTRO DE GENÉTICA APOYAR EN EL PROCESAMIENTO DE DATOS GENÉTICOS Y GENÓMICOS DE AGENTES BIOLÓGICOS DE ALTO RIESGO PARA LA SALUD HUMANA Y OTROS</t>
  </si>
  <si>
    <t>OPSP-VIN-0086</t>
  </si>
  <si>
    <t>ROSA LEIDY SANTA MARIA GUERRER</t>
  </si>
  <si>
    <t>PRESTACIÓN DE SERVICIOS PROFESIONALES EN MARCO DEL PROYECTO CREATE-CARIBBEAN RESEARCH ALTERNATIVES FOR A TRANSFORMATION IN ENERGY AND ECONOMY ALTERNATIVAS DESDE LA INVESTIGACIÓN ACADÉMICA PARA UNA TRANSFORMACIÓN ENERGÉTICA Y DE LA ECONOMÍA EN EL CARIBE LA CONTRATISTA SE COMPROMETE A REALIZAR SEGUIMIENTO AL CUMPLIMIENTO DE LOS CONTRATOS Y RESOLUCIONES POR AYUDANTÍAS DEL PROYECTO APOYAR EN LA COORDINACIÓN DE LOS ASPECTOS ADMINISTRATIVOS Y FINANCIEROS DEL PROYECTO</t>
  </si>
  <si>
    <t>ANDREA CAROLINA CARDOSO DÍAZ</t>
  </si>
  <si>
    <t>OPSP-VIN-0087</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</si>
  <si>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LA CONTRATISTA SE COMPROMETE A APOYAR EN LA COORDINACIÓN DE LAS ACTIVIDADES DERIVADAS DEL PROYECTO PREPARAR CONTENIDOS TEÓRICOS PARA LOS ENCUENTROS VIRTUALES Y PRESENCIALES DEL PROYECTO</t>
  </si>
  <si>
    <t>OPSP-VIN-0088</t>
  </si>
  <si>
    <t>ANDRES EDUARDO PATERNINA ARIZA</t>
  </si>
  <si>
    <t>PRESTAR LOS SERVICIOS PROFESIONALES COMO INGENIERO DE SISTEMAS EN LA VICERRECTORÍA DE INVESTIGACIÓN EL CONTRATISTA SE COMPROMETE A APOYAR EN EL CAMBIO DE ETIQUETAS GENERADAS POR LA PLANTILLA DEL REPOSITORIO ORIENTAR A LOS PROFESIONALES EN LA MODIFICACIÓN DE LOS FORMULARIOS DE CARGA DE INFORMACIÓN ORIENTAR EN LA IMPLEMENTACIÓN DE METADATOS EN EL REPOSITORIO INSTITUCIONAL</t>
  </si>
  <si>
    <t>JULIO ALBERTO VEGA BAQUERO</t>
  </si>
  <si>
    <t>OPSP-VIN-0089</t>
  </si>
  <si>
    <t>VANESSA MARGARITA MARRUGO ARROYO</t>
  </si>
  <si>
    <t>PRESTAR LOS SERVICIOS PROFESIONALES COMO INGENIERO INDUSTRIAL EN LA VICERRECTORÍA DE INVESTIGACIÓN LA CONTRATISTA SE COMPROMETE A APOYAR LA ELABORACIÓN DE ESTUDIOS DE VIGILANCIA E INTELIGENCIA CIENTÍFICA Y TECNOLÓGICA QUE SUPLAN LAS NECESIDADES DE LA VICERRECTORÍA DE INVESTIGACIÓN SUS UNIDADES DE GESTIÓN Y LAS DEMÁS UNIDADES DE LA UNIVERSIDAD APOYAR LA ELABORACIÓN DE DOCUMENTACIÓN TÉCNICA CIENTÍFICA Y DE DIVULGACIÓN A PARTIR DE LOS RESULTADOS OBTENIDOS EN PROCESOS DE VIGILANCIA E INTELIGENCIA CIENTÍFICA Y TECNOLÓGICA</t>
  </si>
  <si>
    <t>OPSP-VIN-0090</t>
  </si>
  <si>
    <t>JUAN DAVID OSPINO CERPA</t>
  </si>
  <si>
    <t>PESTAR LOS SERVICIOS PROFESIONALES EN EL MARCO DEL PROYECTO TITULADO FORTALECIMIENTO DE LAS COLECCIONES BIOLÓGICAS DE LÍQUENES, BRIÓFITOS Y MACROHONGOS DEL CENTRO DE COLECCIONES CIENTÍFICAS DE LA UNIVERSIDAD DEL MAGDALENA CBUMAG CÓDIGO 89085 CONTRATO 454-2021 MINCIENCIAS EL CONTRATISTA SE COMPROMETE A REALIZAR LA HERBORIZACIÓN Y MONTAJE DE LOS EJEMPLARES DE LOS ESPECÍMENES DE LÍQUENES BRIÓFITOS Y MACROHONGOS REALIZAR LA UBICACIÓN FÍSICA DE LOS EJEMPLARES EN SUS RESPECTIVAS COLECCIONES</t>
  </si>
  <si>
    <t>MARÍA DE LOS ANGELES NEGRITTO CHEBEL</t>
  </si>
  <si>
    <t>OPSP-VIN-0091</t>
  </si>
  <si>
    <t>CRISTIAN ANDRES ZABALA CATALAN</t>
  </si>
  <si>
    <t>PRESTACIÓN DE SERVICIOS PROFESIONALES EN MARCO DEL PROYECTO DE INVESTIGACIÓN TITULADO DOCUMENTACIÓN DE ACTIVIDADES DOMÉSTICAS Y FORMULACIÓN DE RUTAS TURÍSTICAS EN LA MICROCUENCA DEL CONGO-SIERRA NEVADA DE SANTA MARTA EL CONTRATISTA SE COMPROMETE A GUIAR A LOS INVESTIGADORES EN EL ÁREA DE ESTUDIO CORRESPONDIENTE A LA MICROCUENCA DEL CONGO Y LA CUENCA DEL RIO FRIO APOYAR EN LA ASISTENCIA EN LA EJECUCIÓN DE ACTIVIDADES DE EXCAVACIÓN ARQUEOLÓGICA</t>
  </si>
  <si>
    <t>RAFAEL RICARDO GALINDO CRUZ</t>
  </si>
  <si>
    <t>OPSP-VIN-0092</t>
  </si>
  <si>
    <t>MARIA FERNANDA CARRILLO RODRIGUEZ</t>
  </si>
  <si>
    <t>PRESTAR LOS SERVICIOS PROFESIONALES EN EL MARCO DEL PROYECTO DE INVESTIGACIÓN TITULADO INTERACCIÓN Y DESARROLLO DE LA PRIMERA INFANCIA EL CONTRATISTA SE COMPROMETE A PARTICIPAR EN LAS ACTIVIDADES DE LA FASE 3 IDENTIFICACIÓN DE PRÁCTICAS CULTURALES EN EL GRADO DE TRANSICIÓN PARTICIPACIÓN EN LAS ACTIVIDADES DE LA FASE 4 SIGNIFICACIÓN DE LAS PRÁCTICAS IDENTIFICADAS EN LAS COMUNIDADES QUE PARTICIPAN EN EL PROYECTO PARTICIPACIÓN EN LAS ACTIVIDADES DE LA FASE 5</t>
  </si>
  <si>
    <t>MARÍA DILIA MIELES BARRERA</t>
  </si>
  <si>
    <t>OPSP-VIN-0093</t>
  </si>
  <si>
    <t>JOSE LUIS PEREZ GONZALEZ</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</si>
  <si>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APOYAR EN LA RECOLECCIÓN Y PROCESAMIENTO DE MUESTRAS REALIZAR ANÁLISIS DE DATOS Y REDACCIÓN DE INFORMES MANUSCRITOS</t>
  </si>
  <si>
    <t>LARRY ANTONIO JIMENEZ FERBANS</t>
  </si>
  <si>
    <t>OPSP-VIN-0094</t>
  </si>
  <si>
    <t>INDIRA ALEJANDRA OLIVEROS
OROZCO</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</si>
  <si>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SUSCRITO CON LA UNIVERSIDAD DEL MAGDALENA EL CONTRATISTA SE COMPROMETE A APOYAR EN LA COORDINACIÓN DE LOS ASPECTOS ADMINISTRATIVOS Y FINANCIEROS DEL PROYECTO RETOS Y
OPORTUNIDADES DEL CIERRE DE TERMOCARTAGENA DIÁLOGO CON EMPLEADOS Y SINDICALISTAS</t>
  </si>
  <si>
    <t>ANDREA CAROLINA CARDOSO DIAZ</t>
  </si>
  <si>
    <t>OPSP-VIN-0095</t>
  </si>
  <si>
    <t>GRACE QUICENO SOTO</t>
  </si>
  <si>
    <t>PRESTACIÓN DE SERVICIOS PROFESIONALES EN MARCO DEL PROYECTO CREATE 30 RETOS Y OPORTUNIDADES DEL CIERRE DE TERMOCARTAGENA DIÁLOGO CON EMPLEADOS Y SINDICALISTAS EN UNIMAGDALENA EL CONTRATISTA SE COMPROMETE A APOYAR EN LA REALIZACIÓN DE LA REVISIÓN DE FUENTES PRIMARIAS Y SECUNDARIAS DE INFORMACIÓN RELACIONADA CON CIERRES DE TERMOELÉCTRICAS TRANSICIÓN JUSTA SITUACIÓN ACTUAL DE LA TERMOELÉCTRICA POSICIONAMIENTO DE ACTORES CLAVE SOBRE EL FUTURO DE LA TERMOELÉCTRICA</t>
  </si>
  <si>
    <t>OPSP-VIN-0096</t>
  </si>
  <si>
    <t>JAIME ANTONIO MENDOZA DEL
CASTILLO</t>
  </si>
  <si>
    <t>PRESTACIÓN DE SERVICIOS PROFESIONALES EN EL CENTRO DE INNOVACIÓN Y EMPRENDIMIENTO DE LA UNIVERSIDAD DEL MAGDALENAEL CONTRATISTA SE COMPROMETE A APOYAR A LA DIRECCIÓN DEL CENTRO DE INNOVACIÓN Y EMPRENDIMIENTO EN EL DISEÑO DE ACTIVIDADES DE FOMENTO  A LA MENTALIDAD INNOVADORA EN LA COMUNIDAD UNIVERSITARIA APOYAR A LA DIRECCIÓN DEL CENTRO DE INNOVACIÓN Y EMPRENDIMIENTO EN EL SEGUIMIENTO A LA EJECUCIÓN DE LAS PRÁCTICAS DE INNOVACIÓN Y EMPRENDIMIENTO</t>
  </si>
  <si>
    <t>OPSP-VIN-0097</t>
  </si>
  <si>
    <t>KAREN PATRICIA CUAO ALVARADO</t>
  </si>
  <si>
    <t>PRESTAR LOS SERVICIOS PROFESIONALES EN LA DIRECCIÓN DE TRANSFERENCIA DE CONOCIMIENTO Y PROPIEDAD INTELECTUAL EL CONTRATISTA SE COMPROMETE A APOYAR OPERATIVA Y LOGÍSTICAMENTE A LA VICERRECTORÍA DE INVESTIGACIÓN Y SUS DIRECCIONES EN EL DESARROLLO DE LOS DIFERENTES EVENTOS DE CTEI QUE SE REALICEN DE MANERA VIRTUAL O PRESENCIAL APOYAR OPERATIVA Y LOGÍSTICAMENTE EN LA DIFUSIÓN DE LOS EVENTOS DE CTEI QUE SE REALICEN DE MANERA VIRTUAL O PRESENCIAL CON APOYO DE LA VICERRECTORÍA DE INVESTIGACIÓN</t>
  </si>
  <si>
    <t>OPSP-VIN-0098</t>
  </si>
  <si>
    <t>NAIDA LUZ MONTERO LOBATO</t>
  </si>
  <si>
    <t>PRESTAR LOS SERVICIOS PROFESIONALES COMO INGENIERA INDUSTRIAL EN LA VICERRECTORÍA DE INVESTIGACIÓN EL CONTRATISTA SE COMPROMETE A APOYAR LA ELABORACIÓN DE ESTUDIOS DE VIGILANCIA E INTELIGENCIA CIENTÍFICA Y TECNOLÓGICA QUE SUPLAN LAS NECESIDADES DE LA VICERRECTORÍA DE INVESTIGACIÓN SUS UNIDADES DE GESTIÓN Y LAS DEMÁS UNIDADES DE LA UNIVERSIDAD Y LLEVAR UN REGISTRO HISTÓRICO DE LOS MISMOS APOYAR LA ELABORACIÓN DE DOCUMENTACIÓN TÉCNICA CIENTÍFICA Y DE DIVULGACIÓN A PARTIR DE LOS RESULTADOS OBTENIDOS EN PROCESOS DE VIGILANCIA E INTELIGENCIA CIENTÍFICA Y TECNOLÓGICA</t>
  </si>
  <si>
    <t>OPSP-VIN-0099</t>
  </si>
  <si>
    <t>RAMON ESTEBAN GRANADOS PEÑA</t>
  </si>
  <si>
    <t>PRESTAR LOS SERVICIOS PROFESIONALES PARA APOYAR LA FORMULACIÓN PRESENTACIÓN Y SEGUIMIENTO DE PROYECTOS FINANCIABLES CON RECURSOS DE ORIGEN PÚBLICO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</si>
  <si>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OPSP-VIN-0100</t>
  </si>
  <si>
    <t>ASTRID CAROLINA ARIAS GUETTE</t>
  </si>
  <si>
    <t>APOYO COMO AUXILIAR EN EL MARCO DEL PROYECTO DE INVESTIGACIÓN FORTALECIMIENTO DE CAPACIDADES INSTALADAS DE CIENCIA Y TECNOLOGÍA PARA ATENDER PROBLEMÁTICAS ASOCIADAS CON AGENTES BIOLÓGICOS DE ALTO RIESGO PARA LA SALUD HUMANA EN EL DEPARTAMENTO DEL MAGDALENA EL CONTRATISTA SE COMPROMETE A APOYAR EN LOS PROCESOS DE LIMPIEZA Y DESINFECCIÓN DE LAS DIFERENTES ÁREAS DEL LABORATORIO PREPARACIÓN DE SOLUCIONES PARA LA INACTIVACIÓN DE MATERIAL BIOLÓGICO</t>
  </si>
  <si>
    <t>LYDA RAQUEL CASTO GARCIA</t>
  </si>
  <si>
    <t>OPSP-VIN-0101</t>
  </si>
  <si>
    <t>LUIS JIMENEZ LABASTIDAS</t>
  </si>
  <si>
    <t>PRESTACIÓN DE SERVICIOS PROFESIONALES EN EL MARCO DEL PROYECTO DE INVESTIGACIÓN MÁSCARAS DE LA SIERRA FASE II-VR EL CONTRATISTA SE COMPROMETE A ADQUIRIR SONIDO AMBISONICO EN LA SNSM. 2. REALIZAR LA POSTPRODUCCIÓN DEL SONIDO AMBISONICO EXPORTAR MEZCLA FINAL DEL SONIDO AMBISONICO</t>
  </si>
  <si>
    <t>ANDREW SIMON TUCKER</t>
  </si>
  <si>
    <t>OPSP-VIN-0102</t>
  </si>
  <si>
    <t>NIDIA ISABEL ROMERO PATIÑO</t>
  </si>
  <si>
    <t>PRESTACIÓN DE SERVICIOS PROFESIONALES EN MARCO DEL PROYECTO DE INVESTIGACIÓN TITULADO ARQUEOLOGÍA REGIONAL DE LA CUENCA DEL RÍO FRÍO– 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</si>
  <si>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OPSP-VIN-0103</t>
  </si>
  <si>
    <t>IVANA CRISTINA PONTON RODRIGUEZ</t>
  </si>
  <si>
    <t>PRESTACIÓN DE SERVICIOS PROFESIONALES EN EL PROYECTO DE INVESTIGACIÓN CONSTRUCCIÓN DE UN MODELO COLABORATIVO DE GESTIÓN DE CONOCIMIENTO AGROPECUARIO  ENFOQUES TERRITORIALES Y DE INNOVACIÓN EN LA SIERRA NEVADA DE SANTA MARTA EL CONTRATISTA SE COMPROMETE A LA CAPACITACIÓN EN USO Y MANEJO DE GESTORES DE REFERENCIA BIBLIOGRÁFICA Y BASES DE DATOS BIBLIOGRÁFICAS PARA REVISIÓN SISTEMÁTICA DE LITERATURA</t>
  </si>
  <si>
    <t>ASTRID LORENA PERAFAN LEDEZMA</t>
  </si>
  <si>
    <t>OPSP-VIN-0104</t>
  </si>
  <si>
    <t>PRESTACIÓN DE SERVICIOS PROFESIONALES EN MARCO DEL PROYECTO DE INVESTIGACIÓN TITULADO DOCUMENTACIÓN DE ACTIVIDADES DOMÉSTICAS Y FORMULACIÓN DE RUTAS TURÍSTICAS EN LA MICROCUENCA DEL CONGO-SIERRA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</si>
  <si>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OPSP-VIN-0105</t>
  </si>
  <si>
    <t>ADRIANA MARIA DE LOS ANGELES VALERA
ROLON</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</si>
  <si>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1.500 PÁGINAS 2</t>
  </si>
  <si>
    <t>OPSP-VIN-0106</t>
  </si>
  <si>
    <t>ANGELICA MARIA NUÑEZ GUTIERREZ</t>
  </si>
  <si>
    <t>PRESTACIÓN DE SERVICIOS PROFESIONALES EN EL MARCO DEL PROYECTO DE INVESTIGACIÓN MÁSCARAS DE LA SIERRA FASE II-VR EL CONTRATISTA SE COMPROMETE A SINTETIZAR FUENTES PRIMARIAS DE MISIONEROS Y EXPLORADORES EN EL CONTEXTO DE LA SIERRA NEVADA DE SANTA MARTA COMUNICAR CON LA OGT Y PLANIFICAR VISITAS A LA SNSM PLANIFICAR Y ORGANIZAR SALIDAS DE CAMPO A LA SNSM REALIZAR INVESTIGACIÓN Y RECOLECTAR DATOS DE CAMPO EN LA SNSM</t>
  </si>
  <si>
    <t>OPSP-VIN-0107</t>
  </si>
  <si>
    <t>GERMAN FIDEL VILLALOBOS PEREZ</t>
  </si>
  <si>
    <t>PRESTACIÓN DE SERVICIOS PROFESIONALES EN EL MARCO DEL PROYECTO DE INVESTIGACIÓN MÁSCARAS DE LA SIERRA FASE II-VR EL CONTRATISTA SE COMPROMETE A ADQUIRIR IMÁGENES DE 360º EN LA SNSM REALIZAR LA POSTPRODUCCIÓN Y EDICIÓN DE LAS IMÁGENES DE 360 EXPORTAR IMÁGENES DE 360 COMPATIBLES CON SOFTWARE DE REPRODUCCIÓN DE 360 ENTREGA DE LAS IMÁGENES OBJETO DE LA PRESENTE ORDEN DENTRO DE LAS CONDICIONES REQUERIDAS POR EL SUPERVISOR Y ACORDADAS CON EL CONTRATISTA</t>
  </si>
  <si>
    <t>OPSP-VIN-0108</t>
  </si>
  <si>
    <t>JEINER DE JESUS CASTELLANOS BARLIZA</t>
  </si>
  <si>
    <t>PRESTAR LOS SERVICIOS PROFESIONALES COMO BIÓLOGO EN EL PROCESO DE FORMULACIÓN DE LA PROPUESTA TÉCNICA QUE SE PRESENTARÁ EN LA PRÓXIMA CONVOCATORIA DEL MINISTERIO DE AMBIENTE Y DESARROLLO SOSTENIBLE CONFORMACIÓN DE UN LISTADO DE PROYECTOS ELEGIBLES PARA LA LUCHA NACIONAL CONTRA LA DEFORESTACIÓN DEL MINISTERIO DE AMBIENTE Y DESARROLLO SOSTENIBLE SISTEMA GENERAL DE REGALÍAS ASIGNACIÓN AMBIENTAL EL CONTRATISTA SE COMPROMETE A ORIENTAR EN LA ELABORACIÓN DEL DOCUMENTO TÉCNICO DEL PROYECTO SEGÚN LOS TÉRMINOS DE REFERENCIA DE LA CONVOCATORIA</t>
  </si>
  <si>
    <t>OPSP-VIN-0109</t>
  </si>
  <si>
    <t>PRESTAR LOS SERVICIOS PROFESIONALES EN EL MARCO DEL PROYECTO TITULADO FORTALECIMIENTO Y EMPODERAMIENTO DE COMUNIDADES Y ORGANIZACIONES DE PESCADORES ARTESANALES MARINO COSTERAS ASOCIADAS AL GOLFO DE SALAMANCA EL CONTRATISTA SE COMPROMETE AL DISEÑO Y DIAGRAMACIÓN DE LA OBRA TITULADA COMUNIDADES CON VOZ EL FUTURO DE LA PESCA ARTESANAL EN LATINOAMÉRICA Y EL CARIBE</t>
  </si>
  <si>
    <t>LINA MARÍA SAAVEDRA DÍAZ</t>
  </si>
  <si>
    <t>OPSP-VIN-0110</t>
  </si>
  <si>
    <t>DIEGO ANDRÉS CARDOSO LÓPEZ</t>
  </si>
  <si>
    <t>PRESTACIÓN DE SERVICIOS PROFESIONALES EN EL PROYECTO DE INVESTIGACIÓN TRANSFORMACIÓN DIGITAL DE LAS MICRO PEQUEÑAS Y MEDIANAS EMPRESAS DEL DEPARTAMENTO DEL MAGDALENA OPORTUNIDADES DESAFÍOS Y ESTRATEGIAS EN EL CONTEXTO DE LA PANDEMIA DEL COVID-19 EL CONTRATISTA SE COMPROMETE A REALIZAR EL DOCUMENTO DE ANÁLISIS DE LOS AVANCES DEL PROYECTO A PARTIR DE LOS INDICADORES DE DIGITALIZACIÓN PRESENTADOS POR EL OBSERVATORIO COLOMBIANO DE CIENCIA Y TECNOLOGÍA</t>
  </si>
  <si>
    <t>ALEXANDER MALDONADO ATENCIO</t>
  </si>
  <si>
    <t>OPSP-VIN-0111</t>
  </si>
  <si>
    <t>DANIELA PATRICIA RODRIGUEZ CARDONA</t>
  </si>
  <si>
    <t>PRESTACIÓN DE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EL DESARROLLO E IMPLEMENTACIÓN DE LAS ACTIVIDADES ASOCIADAS A LOS OBJETIVOS DE CUMPLIMIENTO ESPECIFICO DEL PROYECTO</t>
  </si>
  <si>
    <t>KATTIA CABAS HOYOS</t>
  </si>
  <si>
    <t>OPSP-VIN-0112</t>
  </si>
  <si>
    <t>ANNABELL DEL ROSARIO MANJARRES FREYLE</t>
  </si>
  <si>
    <t>PRESTACIÓN DE SERVICIOS PROFESIONALES EN MARCO DEL PROYECTO DE INVESTIGACIÓN TITULADO UNA DIETA SALUDABLE Y SOSTENIBLE PARA PROMOCIONAR LA SALUD Y PREVENIR LAS ENFERMEDADES NO TRANSMISIBLES ENTRE LOS JÓVENES UNIVERSITARIOS EL CONTRATISTA SE COMPROMETE A REALIZAR SEIS SESIONES DE TALLERES DE ESCRITURA CREATIVA E ILUSTRACIÓN DE DOS HORAS CADA UNA</t>
  </si>
  <si>
    <t>LIDICE ALVAREZ MIÑO</t>
  </si>
  <si>
    <t>OPSP-VIN-0113</t>
  </si>
  <si>
    <t>CESAR AUGUSTO VALVERDE CASTRO</t>
  </si>
  <si>
    <t>PRESTACIÓN DE SERVICIOS PROFESIONALES EN EL MARCO DEL PROYECTO DE INVESTIGACIÓN DATA MOBILIZATION FOR KEY ENTOMOLOGICAL GROUPS ACROSS THE CARIBBEAN REGION OF COLOMBIA EL CONTRATISTA SE COMPROMETE A REALIZAR DIGITALIZACIÓN DE DATOS DE COLECCIONES BIOLÓGICAS GENERACIÓN DE COORDENADAS GEOGRÁFICAS DE ESPECÍMENES DE DIPTERA DE LAS COLECCIONES DE UNIMAGDALENA Y UNIVERSIDAD DE ANTIOQUIA</t>
  </si>
  <si>
    <t>OPSP-VIN-0114</t>
  </si>
  <si>
    <t>DAYANA PAOLA PARODY PEREZ</t>
  </si>
  <si>
    <t>PRESTACIÓN DE SERVICIOS PROFESIONALES EN EL MARCO DEL PROYECTO DE INVESTIGACIÓN DATA MOBILIZATION FOR KEY ENTOMOLOGICAL GROUPS ACROSS THE CARIBBEAN REGION OF COLOMBIA LA CONTRATISTA SE COMPROMETE A REALIZAR DIGITALIZACIÓN DE DATOS DE COLECCIONES BIOLÓGICAS Y GENERACIÓN DE COORDENADAS GEOGRÁFICAS DE ESPECÍMENES DE INSECTOS</t>
  </si>
  <si>
    <t>OPSP-VIN-0115</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</si>
  <si>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 REALIZAR ANÁLISIS DE DATOS Y REDACCIÓN DE INFORMES MANUSCRITOS</t>
  </si>
  <si>
    <t>OPSP-VIN-0116</t>
  </si>
  <si>
    <t>RICARDO JAVIER PUPO DIAZ</t>
  </si>
  <si>
    <t>PRESTACIÓN DE SERVICIOS PROFESIONALES COMO INGENIERO ELECTRÓNICO EN EL MARCO DEL PROYECTO DE INVESTIGACIÓN IDENTIFICACIÓN DE LA COPARTICIPACIÓN DEL CRONOTIPO LAS INTELIGENCIAS MÚLTIPLES LA EMOCIÓN LA IDEACIÓN SUICIDA LOS SÍNTOMAS DEPRESIVOS Y DESEMPEÑO ACADÉMICO DE ESTUDIANTES DE LA UNIVERSIDAD DEL MAGDALENA EL CONTRATISTA SE COMPROMETE A PARTICIPAR EN TALLERES COMUNITARIOS CON LOS ACTORES SOCIALES DEL PROYECTO IDENTIFICACIÓN DE LA COPARTICIPACIÓN DEL CRONOTIPO LAS INTELIGENCIAS MÚLTIPLES LA EMOCIÓN LA IDEACIÓN SUICIDA LOS SÍNTOMAS DEPRESIVOS Y DESEMPEÑO ACADÉMICO DE ESTUDIANTES DE LA UNIVERSIDAD DEL MAGDALENA</t>
  </si>
  <si>
    <t>UBALDO RODRÍGUEZ DE ÁVILA</t>
  </si>
  <si>
    <t>OPSP-VIN-0117</t>
  </si>
  <si>
    <t>JOSE ENRIQUE FUENTES ROSADO</t>
  </si>
  <si>
    <t>PRESTAR LOS SERVICIOS PROFESIONALES EN EL MARCO DEL PROYECTO DE INVESTIGACIÓN TITULADO OBSERVATORIO DE DDHH DEL CARIBE COLOMBIANO EL CONTRATISTA SE COMPROMETE A ASISTIR A LAS REUNIONES CAPACITACIONES ESPACIOS DE TRABAJO CONVOCADOS POR PARTE DE LA DIRECCIÓN DEL PROYECTO APOYAR LA BÚSQUEDA ACTIVA DE USUARIOS PARA EL INGRESO AL PROYECTO ANALIZANDO LA SITUACIÓN DE DDHH DE LA POBLACIÓN Y PRIORIZANDO LAS ÁREAS GEOGRÁFICAS FOCALIZADAS</t>
  </si>
  <si>
    <t>DANIEL GÓMEZ LOPEZ</t>
  </si>
  <si>
    <t>OPSP-VIN-0118</t>
  </si>
  <si>
    <t>LORENA MARCELA LOPEZ ORELLANO</t>
  </si>
  <si>
    <t>PRESTACIÓN DE SERVICIOS PROFESIONALES EN EL MARCO DEL PROYECTO DE INVESTIGACIÓN CREATE 30 RETOS Y OPORTUNIDADES DEL CIERRE DE TERMOCARTAGENA DIÁLOGO CON EMPLEADOS Y SINDICALISTA EL CONTRATISTA SE COMPROMETE A APOYAR EN LA COORDINACIÓN DE LAS ACTIVIDADES DERIVADAS DEL PROYECTO PREPARAR CONTENIDOS TEÓRICOS PARA LOS ENCUENTROS VIRTUALES Y PRESENCIALES DEL PROYECTO REALIZAR LA REVISIÓN DE FUENTES PRIMARIAS Y SECUNDARIAS DE INFORMACIÓN RELACIONADA</t>
  </si>
  <si>
    <t>OPSP-VIN-0119</t>
  </si>
  <si>
    <t>LUIS MIGUEL SOTO RODRIGUEZ</t>
  </si>
  <si>
    <t>PRESTACIÓN DE SERVICIOS PROFESIONALES EN EL MARCO DEL PROYECTO DE INVESTIGACIÓN ARQUEOLOGÍA REGIONAL DE LA CUENCA DEL RÍO FRÍO SIERRA NEVADA DE SANTA MARTA DEL GRUPO DE INVESTIGACIÓN EN ARQUEOLOGÍA BIOARQUEOLOGÍA Y ANTROPOLOGÍA FORENSE GIABAF EL CONTRATISTA SE COMPROMETE A GUIAR A LOS INVESTIGADORES EN EL ÁREA DE ESTUDIO CORRESPONDIENTE A LA MICROCUENCA DEL CONGO Y LA CUENCA DEL RIO FRIO ASISTIR EN LA EJECUCIÓN DE ACTIVIDADES DE EXCAVACIÓN ARQUEOLÓGICA</t>
  </si>
  <si>
    <t>OPSP-VIN-0120</t>
  </si>
  <si>
    <t>830109942-4</t>
  </si>
  <si>
    <t>SAGOR Y CIA S.A.S.</t>
  </si>
  <si>
    <t>PRESTACIÓN DE SERVICIOS PROFESIONALES PARA EL DESARROLLO DEL CURSO GESTIÓN DE PROYECTOS FINANCIADOS CON RECURSOS DEL SISTEMA GENERAL DE REGALÍAS SGR</t>
  </si>
  <si>
    <t>OPSP-VIN-0121</t>
  </si>
  <si>
    <t>SOFTSIMULATION S.A.S.</t>
  </si>
  <si>
    <t>PRESTACIÓN DE SERVICIOS PROFESIONALES PARA EL DESARROLLO E INCLUSIÓN DE FORMULARIO WEB DE CAPTURA PROCESAMIENTO Y DIAGNÓSTICO EN MARCO DEL PROYECTO DE INVESTIGACIÓN TRANSFORMACIÓN DIGITAL DE LAS MICRO PEQUEÑAS Y MEDIANAS EMPRESAS DEL DEPARTAMENTO DEL MAGDALENA OPORTUNIDADES DESAFÍOS Y ESTRATEGIAS EN EL CONTEXTO DE LA PANDEMIA DEL COVID-19</t>
  </si>
  <si>
    <t>OPSP-VIN-0122</t>
  </si>
  <si>
    <t>ARIEL FERNANDO AMADO CARREÑO</t>
  </si>
  <si>
    <t>PRESTACIÓN DE SERVICIOS PROFESIONALES EN EL MARCO DEL PROYECTO DE INVESTIGACIÓN CONSTRUCCIÓN DE UN MODELO COLABORATIVO DE GESTIÓN DE CONOCIMIENTO AGROPECUARIO ENFOQUES TERRITORIALES Y DE INNOVACIÓN EN LA SIERRA NEVADA DE SANTA MARTA CON FINANCIACIÓN DE MINCIENCIAS CONVOCATRIA DE COLCIENCIAS 808-2018 A CARGO DEL GRUPO DE INVESTIGACIÓN IDHUM EL CONTRATISTA SE COMPROMETE A TABULAR LA INFORMACIÓN RECOLECTADA DEL TRABAJO DE CAMPO CON LAS COMUNIDADES Y CON LAS ORGANIZACIONES RED ECOLSIERRA CADENA PRODUCTIVA Y CLÚSTER DE CAFÉS ESPECIALES DEL MAGDALENA</t>
  </si>
  <si>
    <t>ASTRID LORENA PERAFÁN</t>
  </si>
  <si>
    <t>OPSP-VIN-0123</t>
  </si>
  <si>
    <t>ALEJANDRA MARGARITA BALLESTAS CASAS</t>
  </si>
  <si>
    <t>PRESTAR LOS SERVICIOS PROFESIONALES EN LA EDITORIAL UNIMAGDALENA EL CONTRATISTA SE COMPROMETE A APOYAR LA EDITORIAL UNIMAGDALENA EN LA EJECUCIÓN DE LA PRODUCCIÓN AUDIOVISUAL Y DESARROLLO DE LAS PIEZAS AUDIOVISUALES REQUERIDAS POR LA VICERRECTORÍA DE INVESTIGACIÓN Y SUS UNIDADES APOYAR A LA EDITORIAL UNIMAGDALENA EN LA ESCRITURA Y REVISIÓN DE GUIONES RELACIONADOS CON LAS PRODUCCIONES AUDIOVISUALES REQUERIDAS POR LA VICERRECTORÍA DE INVESTIGACIÓN Y SUS UNIDADES</t>
  </si>
  <si>
    <t>OPSP-VIN-0124</t>
  </si>
  <si>
    <t>PRESTACIÓN DE SERVICIOS PROFESIONALES EN MARCO DEL PROYECTO DE INVESTIGACIÓN SUSTAINABLE TOURISM OPTIMAL RESOURCE AND ENVIRONMENTAL MANAGEMENT STOREM EL CONTRATISTA SE COMPROMETE AL APOYO EN LA PLANEACIÓN Y GESTIÓN DE ASEGURAMIENTO DE LA CALIDAD DEL PROYECTO APOYO AL EQUIPO LOCAL DEL PROYECTO EN TÉRMINOS DE GESTIÓN ADMINISTRATIVA ACADÉMICA Y LA INTERACCIÓN ENTRE SOCIOS EUROPEOS Y LATINOAMERICANOS</t>
  </si>
  <si>
    <t>OPSP-VIN-0125</t>
  </si>
  <si>
    <t>DIEGO ANDRES RESTREPO LEAL</t>
  </si>
  <si>
    <t>PRESTACIÓN DE SERVICIOS PROFESIONALES EN EL MARCO DEL PROYECTO DE INVESTIGACIÓN DESARROLLO DE UN MICRO INVERSOR MODULAR PARA OPTIMIZAR EL DESEMPEÑO DE LOS SISTEMAS FOTOVOLTAICOS REDUCIENDO EL EFECTO DE SOMBREADO PARCIAL DESARROLLADO POR EL GRUPO DE INVESTIGACIÓN MAGMA INGENIERÍA EL CONTRATISTA SE COMPROMETE A REALIZAR REVISIÓN BIBLIOGRÁFICA DE CONTROLADORES MPPT AJUSTE DE LOS MÉTODOS DE CONTROL MPPT PROPUESTOS POR EL GRUPO DE INVESTIGACIÓN BASADOS EN LÓGICA DIFUSA Y REDES NEURONALES CON ENTRENAMIENTO OFFLINE Y ONLINE</t>
  </si>
  <si>
    <t>CARLOS ARTURO ROBLES ALGARIN</t>
  </si>
  <si>
    <t>OPSP-VIN-0126</t>
  </si>
  <si>
    <t>IVAN DARIO CRUZ DAZA</t>
  </si>
  <si>
    <t>PRESTACIÓN DE SERVICIOS PROFESIONALES EN EL MARCO DEL PROYECTO DE INVESTIGACIÓN TRANSFORMACIÓN DIGITAL DE LAS MICRO PEQUEÑAS Y MEDIANAS EMPRESAS DEL DEPARTAMENTO DEL MAGDALENA OPORTUNIDADES DESAFÍOS Y ESTRATEGIAS EN EL CONTEXTO DE LA PANDEMIA DEL COVID-19 EL CONTRATISTA SE COMPROMETE A LA ORGANIZACIÓN Y CONSOLIDACIÓN DE LA BASE DE DATOS DEL MÓDULO DE TIC DE LA ENCUESTA ANUAL MANUFACTURERA ENCUESTA ANUAL DE COMERCIO LA ENCUESTA ANUAL DE SERVICIOS  Y ENCUESTA EMICRON DEL DEPARTAMENTO ADMINISTRATIVO NACIONAL DE ESTADÍSTICA</t>
  </si>
  <si>
    <t>OPSP-VIN-0127</t>
  </si>
  <si>
    <t>DIANA AMILETH ACOSTA DE LEON</t>
  </si>
  <si>
    <t>PRESTACIÓN DE SERVICIOS PROFESIONALES EN MARCO DEL PROYECTO DE INVESTIGACIÓN TITULADO OBSERVATORIO DE DDHH DEL CARIBE COLOMBIANO EL CONTRATISTA SE COMPROMETE A ASISTIR A LAS REUNIONES CAPACITACIONES ESPACIOS DE TRABAJO CONVOCADOS POR PARTE DE LA DIRECCIÓN DEL PROYECTO DESARROLLAR ACCIONES DE CARACTERIZACIÓN Y LEVANTAMIENTO DE LA LÍNEA BASE DE LAS COMUNIDADES BENEFICIADAS MEDIANTE EL PRESENTE ACUERDO DE COOPERACIÓN</t>
  </si>
  <si>
    <t>DANIEL ALBERTO GOMEZ LOPEZ</t>
  </si>
  <si>
    <t>OAG-VIN-0001</t>
  </si>
  <si>
    <t>JULIETH  OSORIO</t>
  </si>
  <si>
    <t>PRESTACIÓN DE SERVICIOS DE APOYO EN LA DIRECCIÓN DE GESTIÓN DEL CONOCIMIENTO LA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</si>
  <si>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OAG-VIN-0002</t>
  </si>
  <si>
    <t>JUAN DIEGO MICAN GONZALEZ</t>
  </si>
  <si>
    <t>PRESTACIÓN DE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t>
  </si>
  <si>
    <t>OAG-VIN-0003</t>
  </si>
  <si>
    <t>CRISTIAN EDUARDO CARREÑO MARTINEZ</t>
  </si>
  <si>
    <t>APOYAR LAS ACTIVIDADES EN EL MARCO DEL PROYECTO ESTRATÉGICO DE INVESTIGACIÓN CARACTERIZACIÓN SOCIOECONÓMICA CULTURAL Y POLÍTICA DEL TERRITORIO ANCESTRAL DE TAGANGA BASES DE LA PLANIFICACIÓN PARA EL DESARROLLO Y EL TURISMO COMUNITARIO EL CONTRATISTA SE COMPROMETE A DISEÑAR LA ENCUESTA DEL CENSO SOCIOECONÓMICO CON BASE EN EL PROYECTO DE INVESTIGACIÓN ELABORAR Y COORDINAR LA LOGÍSTICA DEL TRABAJO DE CAMPO PRODUCTO CAPACITAR A LOS ENCUESTADORES</t>
  </si>
  <si>
    <t>LUZ HELENA DIAZ ROCCA</t>
  </si>
  <si>
    <t>OAG-VIN-0004</t>
  </si>
  <si>
    <t>JULIO ANDRES REDONDO GOMEZ</t>
  </si>
  <si>
    <t>PRESTACIÓN DE SERVICIOS DE APOYO EN LA VICERRECTORÍA DE INVESTIGACIÓN LA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</si>
  <si>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OAG-VIN-0005</t>
  </si>
  <si>
    <t>HERNANDO GARCIA BUSTOS</t>
  </si>
  <si>
    <t>PRESTACIÓN DE SERVICIOS DE APOYO A LA GESTIÓN COMO CORRECTOR DE ESTILO DE LA OBRA TITULADA COMUNIDADES CON VOZ EL FUTURO DE LA PESCA ARTESANAL EN LATINOAMERICA Y EL CARIBE</t>
  </si>
  <si>
    <t>OAG-VIN-0006</t>
  </si>
  <si>
    <t>LUCELLY YANIRIS TORRES VILLAFAÑA</t>
  </si>
  <si>
    <t>PRESTACIÓN DE SERVICIOS DE APOYO EN EL MARCO DEL PROYECTO DE INVESTIGACIÓN DIVERSIDAD DE INSECTOS Y VERTEBRADOS BIOSONIDOS Y ETNOBIOLOGÍA EN LAS VERTIENTES NORTE Y OCCIDENTAL DE LA SIERRA NEVADA DE SANTA MARTA LA CONTRATISTA SE COMPROMETE A PRESTAR EL APOYO EN LA ACTIVIDAD DE COORDINAR LAS SALIDAS DE CAMPO Y DE RELACIONAMIENTO CON COMUNIDADES INDÍGENAS</t>
  </si>
  <si>
    <t>OAG-VIN-0007</t>
  </si>
  <si>
    <t>DIEGO ARMANDO SOLEDAD SANCHEZ</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</si>
  <si>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t>
  </si>
  <si>
    <t>FABIO SILVA VALLEJO</t>
  </si>
  <si>
    <t>OAG-VIN-0008</t>
  </si>
  <si>
    <t>CLAUDIA ALEJANDRA VASQUEZ GONZALEZ</t>
  </si>
  <si>
    <t>PRESTACIÓN DE SERVICIOS DE APOYO A LA GESTIÓN EN EL PROYECTO DE INVESTIGACIÓN OBSERVATORIO DE DDHH DEL CARIBE COLOMBIANO EL CONTRATISTA SE COMPROMETE A CONTRIBUIR EN LA BÚSQUEDA ACTIVA DE LOS PARTICIPANTES DEL PROYECTO QUE SE INSCRIBIRÁN EN EL DIPLOMADO QUE SE DESARROLLARÁ EN EL MARCO DE LA EJECUCIÓN DEL PROYECTO TUTORIAR LOS TALLERES O TEMAS A DESARROLLAR EN EL MARCO DEL DIPLOMADO OFERTADO PARA EL DESARROLLO DEL PROYECTO
INSCRITOS EN EL DIPLOMADO.</t>
  </si>
  <si>
    <t>OAG-VIN-0009</t>
  </si>
  <si>
    <t>VALENTINA TOVAR REDONDO</t>
  </si>
  <si>
    <t>PRESTACIÓN DE SERVICIOS DE APOYO EN MARCO DEL PROYECTO DE INVESTIGACIÓN GBIF DATA MOBILIZATION FOR KEY ENTOMOLOGICAL GROUPS ACROSS THE CARIBBEAN REGION OF COLOMBIA MEDIANTE CARTA DE SUBVENCIÓN N°045 DE GLOBAL BIODIVERSITY INFORMATION FACILITY GBIF CONCEDIDO A LA UNIVERSIDAD DEL MAGDALENA UNIMAGDALENA LA CONTRATISTA SE COMPROMETE A LA DIGITALIZACIÓN DE DATOS DE COLECCIONES BIOLÓGICAS GENERACIÓN DE COORDENADAS GEOGRÁFICAS</t>
  </si>
  <si>
    <t>ODA-VIN-0001</t>
  </si>
  <si>
    <t>JORGE LUIS GARCIA GOMEZ</t>
  </si>
  <si>
    <t>ARRENDAMIENTO DE UN MÓDULO METÁLICO NECESARIO PARA EL DESARROLLO DE LAS ACTIVIDADES DEL PROGRAMA EDITORIAL</t>
  </si>
  <si>
    <t>JORGE MARIO ORTEGA</t>
  </si>
  <si>
    <t>ODA-VIN-0002</t>
  </si>
  <si>
    <t>JORGE LUIS GARCÍA GOMEZ</t>
  </si>
  <si>
    <t>ARRENDAMIENTO DE UN MÓDULO METÁLICO NECESARIO PARA EL DESARROLLO DE DIVERSAS ACTIVIDADES QUE SE DESARROLLAN EN EL CENTRO DE BIOLOGÍA MOLECULAR DE LA UNIVERSIDAD DEL MAGDALENA</t>
  </si>
  <si>
    <t>ODC-VIN-0001</t>
  </si>
  <si>
    <t>PROVISIONES TAYRONA S.A.S</t>
  </si>
  <si>
    <t>COMPRA DE INSUMOS DE PAPELERÍA EN EL MARCO DEL PROYECTO ESTRATÉGICO DE INVESTIGACIÓN TITULADO CARACTERIZACIÓN SOCIOECONÓMICA CULTURAL Y POLÍTICA DEL TERRITORIO ANCESTRAL DE TAGANGA. BASES DE LA PLANIFICACIÓN PARA EL DESARROLLO Y EL TURISMO</t>
  </si>
  <si>
    <t>ODC-VIN-0002</t>
  </si>
  <si>
    <t>QUIMITRONICA SAS</t>
  </si>
  <si>
    <t>COMPRA DE MATERIALES E INSUMOS EN MARCO DEL PROYECTO ALGAS PARDAS DE LA REGIÓN DE SANTA MARTA DIVERSIDAD QUÍMICA Y POTENCIAL USO EN LA INDUSTRIA COSMÉTICA</t>
  </si>
  <si>
    <t>JUAN MANUEL ÁLVAREZ CABALLERO</t>
  </si>
  <si>
    <t>ODC-VIN-0003</t>
  </si>
  <si>
    <t>KAIKA SAS</t>
  </si>
  <si>
    <t>COMPRA DE UN ESTEREOSCOPIO STEMI 305 MAT CON OBJETIVO DE 2X MARCA ZEISS Y UN MICROSCOPIO BINOCULAR PRIMO STAR MARCA ZEISS</t>
  </si>
  <si>
    <t>MARIA NEGRITTO CHEBEL</t>
  </si>
  <si>
    <t>ODC-VIN-0004</t>
  </si>
  <si>
    <t>ARICEL S.A.S</t>
  </si>
  <si>
    <t>COMPRA DE INSUMOS DE LABORATORIO</t>
  </si>
  <si>
    <t>ODC-VIN-0005</t>
  </si>
  <si>
    <t>INVERSIONES Y CONSTRUCCIONES
CONSTRUACEROS S.A.S</t>
  </si>
  <si>
    <t>COMPRA DE UNA ESTRUCTURA DESARMABLE PARA INSTALACIÓN DE TELÓN EN TUBERÍA REDONDA GALVANIZADA EN EL MARCO DE LAS ACTIVIDADES DE APROPIACIÓN SOCIAL DEL CONOCIMIENTO A PARTIR DE NUEVAS FORMAS DE DIVULGACIÓN BASADAS EN LA PRODUCCIÓN DE CONTENIDOS DIGITALES Y LA INTEGRACIÓN TRANSMEDIA ADELANTAS DESDE LA VICERRECTORÍA DE INVESTIGACIÓN</t>
  </si>
  <si>
    <t>ODC-VIN-0006</t>
  </si>
  <si>
    <t>INFORMESE S.A.S</t>
  </si>
  <si>
    <t>COMPRA DE UNA LICENCIA DE SOFTWARE IBM SPSS STATISTICS EN MODALIDAD PAMP</t>
  </si>
  <si>
    <t>ODC-VIN-0007</t>
  </si>
  <si>
    <t>LAHERAL S.A.S BIC</t>
  </si>
  <si>
    <t>COMPRA DE UN COMPUTADOR DE ESCRITORIO EN MARCO DEL PROYECTO DE INVESTIGACIÓN TITULADO FORTALECIMIENTO DE LAS COLECCIONES BIOLÓGICAS DE LÍQUENES BRIÓFITOS Y MACROHONGOS DEL CENTRO DE COLECCIONES CIENTÍFICAS DE LA UNIVERSIDAD DEL MAGDALENA</t>
  </si>
  <si>
    <t>MARIA DE LOS ANGELES NEGRITTO CHEBEL</t>
  </si>
  <si>
    <t>ODC-VIN-0008</t>
  </si>
  <si>
    <t>COMPRA DE CÁMARAS TRAMPA ACCESORIOS MATERIALES E INSUMOS REQUERIDOS PARA EL DESARROLLO DEL PROYECTO DE INVESTIGACIÓN TITULADO DIVERSIDAD DE INSECTOS Y VERTEBRADOS, BIOSONIDOS Y ETNOBIOLOGÍA EN LAS VERTIENTES NORTE Y OCCIDENTAL DE LA SIERRA NEVADA DE SANTA MARTA</t>
  </si>
  <si>
    <t>ODC-VIN-0009</t>
  </si>
  <si>
    <t>DICORLAB SAS</t>
  </si>
  <si>
    <t>COMPRA DE INSUMOS REQUERIDOS PARA EL DESARROLLO DE DIVERSAS ACTIVIDADES EN EL MARCO DEL PROYECTO DE INVESTIGACIÓN TITULADO FORTALECIMIENTO DE LAS COLECCIONES BIOLÓGICAS DE LÍQUENES BRIÓFITOS Y MACROHONGOS DEL CENTRO DE COLECCIONES CIENTÍFICAS DE LA UNIVERSIDAD DEL MAGDALENA</t>
  </si>
  <si>
    <t>ODC-VIN-0010</t>
  </si>
  <si>
    <t>LAHERAL S.A.S. BIC</t>
  </si>
  <si>
    <t>COMPRA DE EQUIPOS DE CÓMPUTO Y DE VIDEO EN EL MARCO DEL INVESTIGACIÓN TITULADO PROMOCIÓN E INTERVENCIÓN PSICOEDUCATIVA DIGITAL CON ENFOQUE INTERCULTURAL PARA INCIDIR EN RIESGOS Y PROTECTORES EN SALUD MENTAL PRODUCIDOS O POTENCIADOS POR LA PANDEMIA EN JÓVENES ESCOLARIZADOS DEL MAGDALENA Y LA GUAJIRA</t>
  </si>
  <si>
    <t>ODC-VIN-0011</t>
  </si>
  <si>
    <t>COMPRA DE INSUMOS DE PAPELERÍA Y BIOSEGURIDAD</t>
  </si>
  <si>
    <t>KATTIA PAOLA CABAS HOYOS</t>
  </si>
  <si>
    <t>OPS-VIN-0001</t>
  </si>
  <si>
    <t>XPRESS ESTUDIO GRAFICO Y DIGITAL S.A.</t>
  </si>
  <si>
    <t>CONTRATACIÓN DEL SERVICIO IMPRESIÓN DE LIBROS REVISTAS CARTILLAS BOLETINES PORTAFOLIOS CATÁLOGOS GUIAS MANUALES Y DEMAS OBRAS DEL PROGRAMA EDITORIAL DE LA UNIVERSIDAD DEL MAGDALENA</t>
  </si>
  <si>
    <t>OPS-VIN-0002</t>
  </si>
  <si>
    <t>CORPORACION DE FERIAS Y EXPOSICIONES SA USUARIO OPERADOR DE ZONA FRANCA</t>
  </si>
  <si>
    <t>SERVICIO DE INSTALACIÓN DE UN STAND PARA LA PARTICIPACIÓN DE LA EDITORIAL DE LA UNIMAGDALENA EN LA FERIA INTERNACIONAL DEL LIBRO DE BOGOTÁ FILBO 2022</t>
  </si>
  <si>
    <t>OPS-VIN-0003</t>
  </si>
  <si>
    <t>UNIVERSIDAD NACIONAL DE
COLOMBIA</t>
  </si>
  <si>
    <t>SERVICIO DE ANÁLISIS DE RMN DE SUSTANCIAS ORGÁNICAS EN SOLUCIÓN QUE INCLUYEN EXPERIMENTOS DE RMN UNIDIMENSIONALES Y BIDIMENSIONALES HSQC HMBC COSY</t>
  </si>
  <si>
    <t>JUAN MANUEL ALVAREZ CABALLERO</t>
  </si>
  <si>
    <t>OPS-VIN-0004</t>
  </si>
  <si>
    <t>SALMÓN FAMILIA CREATIVA S.A.S.</t>
  </si>
  <si>
    <t>SERVICIO DE CORRECCIÓN DE ESTILO DISEÑO DIAGRAMACIÓN ILUSTRACIÓN Y GRAFICACIÓN DE LA GUÍA UNISAM</t>
  </si>
  <si>
    <t>MARÍA FERNANDA CABAS MANJARRÉS</t>
  </si>
  <si>
    <t>OPS-VIN-0005</t>
  </si>
  <si>
    <t>CENTRO ELECTROMEDICO DEL
CARIBE S.A.S – C.E.C.S.A.S.</t>
  </si>
  <si>
    <t>SERVICIO TÉCNICO DE CALIBRACIÓN Y MANTENIMIENTO PREVENTIVO DE LOS EQUIPOS BIOMÉDICOS QUE SE UTILIZAN EN EL PROCESAMIENTO DE DIVERSAS MUESTRAS QUE SE REALIZAN LABORATORIO DE BIOLOGÍA MOLECULAR DEL CENTRO DE GENÉTICA Y BIOLOGÍA MOLECULAR DE LA UNIMAGDALENA</t>
  </si>
  <si>
    <t>LYDA RAQUEL CASTRO GARCÍA</t>
  </si>
  <si>
    <t>OPS-VIN-0006</t>
  </si>
  <si>
    <t>INTER EXPO S.A.</t>
  </si>
  <si>
    <t>SERVICIO DE DISEÑO MONTAJE Y DESMONTAJE DEL STAND DE LA EDITORIAL DE LA UNIVERSIDAD DEL MAGDALENA EN LA FERIA DEL LIBRO BOGOTÁ FILBO 2022</t>
  </si>
  <si>
    <t>OPS-VIN-0007</t>
  </si>
  <si>
    <t>CONTRATACIÓN DE SERVICIO PARA APOYAR LA CARACTERIZACIÓN DEL ESTADO DE MADUREZ DIGITAL DE LAS MICRO PEQUEÑAS Y MEDIANAS EMPRESAS DEL DEPARTAMENTO DEL MAGDALENA A PARTIR DE INDICADORES BÁSICOS DE ADOPCIÓN Y USO DE TECNOLOGÍAS DE LA INFORMACIÓN Y COMUNICACIÓN TIC</t>
  </si>
  <si>
    <t>OPS-VIN-0008</t>
  </si>
  <si>
    <t>ESMERALDA LUCIA MENESES
DURAN-SION DIGITAL</t>
  </si>
  <si>
    <t>CONTRATACIÓN DEL SERVICIO DE IMPRESIÓN PROTOTIPO INICIAL JUEGO DE MESA REQUERIDO</t>
  </si>
  <si>
    <t>OSM-VIN-0001</t>
  </si>
  <si>
    <t>SUMINISTRO</t>
  </si>
  <si>
    <t>MERCEDES MERIÑO DE BARBOSA</t>
  </si>
  <si>
    <t>SUMINISTRO DE PRODUCTOS ALIMENTICIOS PREPARADOS DESAYUNOS REFRIGERIOS ESPECIALES ALMUERZOS Y CENAS TIPO EJECUTIVO O TIPO BUFFET Y BEBIDAS AGUA GASEOSA JUGOS</t>
  </si>
  <si>
    <t>OSM-VIN-0002</t>
  </si>
  <si>
    <t>SUMINISTRO DE REFRIGERIOS</t>
  </si>
  <si>
    <t>OSM-VIN-0003</t>
  </si>
  <si>
    <t>SUMINISTRO DE PÓLIZAS DE SEGURO PARA CUMPLIR CON LOS AMPAROS DE LOS PROCESOS CONTRACTUALES QUE SE PRESENTAN POR PARTE DE LA VICERRECTORÍA DE INVESTIGACIÓN DE LA UNIVERSIDAD DEL MAGDALENA NECESARIAS PARA LA GESTIÓN DE PROYECTOS DE CIENCIA TECNOLOGÍA E INNOVACIÓN</t>
  </si>
  <si>
    <t>OSM-VIN-0004</t>
  </si>
  <si>
    <t xml:space="preserve">COPY'S STUDENT SAS </t>
  </si>
  <si>
    <t>SUMINISTRO DE SERVICIOS DE DISEÑO DE IMPRESIÓN Y FOTOCOPIA</t>
  </si>
  <si>
    <t>TOTAL CONTRATOS</t>
  </si>
  <si>
    <t xml:space="preserve">VALOR TOTAL </t>
  </si>
  <si>
    <t>TOTAL CONTRATO</t>
  </si>
  <si>
    <t>OPSP-CREO-0030</t>
  </si>
  <si>
    <t>MAYELIS DEL CARMEN MUÑOZ GOMEZ</t>
  </si>
  <si>
    <t>DESARROLLAR LAS SIGUIENTES ACTIVIDADES EN COMUNICACIONES Y PRENSA DEL CENTRO PARA LA REGIONALIZACIÓN DE LA EDUCACIÓN Y LAS OPORTUNIDADES - CREO EN CORDINACIÓN CON LA DIRECCIÓN DE COMUNICACIONES DE LA UNIVERSIDAD DEL MAGDALENA: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ADMINISTRACCIÓN DE LAS REDES SOCIALES DEL CENTRO. 4.)APOYAR EN LA ELABORACIÓN DE  LOS PROTOCOLOS Y REALIZAR LA PRESENTACIÓN DE EVENTOS ORGANIZADOS POR EL CENTRO. 5.) APOYAR EN EL SEGUIMIENTO A LA INFORMACIÓN PUBLICADA EN LOS DIFERENTES MEDIOS DE COMUNICACIÓN LOCAL, REGIONAL Y NACIONAL. 6.)APOYAR Y ELABORAR LOS TEXTOS DE LAS CUÑAS PUBLICITARIAS DEL CENTRO. 7.)APOYAR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DISPOCISIONES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</si>
  <si>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CLEILA VEGA BAQUERO</t>
  </si>
  <si>
    <t>OPSP-CREO-0029</t>
  </si>
  <si>
    <t>OSMERY DE LA LUZ REALEZ AGON</t>
  </si>
  <si>
    <t>DESARROLLAR LAS SIGUIENTES ACTIVIDADES DE ASESORÍA EN EL FORTALECIMIENTO DE LA OFERTA DEL CENTRO PARA LA REGIONALIZACIÓN DE LA EDUCACIÓN Y LAS OPORTUNIDADES-CREO, COMO SON LAS SIGUIENTES: 1.) ASESORAR EN LA PROMOCIÓN DE LA OFERTA ACADÉMICA DEL CREO.  2.) ASESORAR AL CREO EN EL MANEJO DE LOS ESTUDIANTES CON NECESIDADES EDUCATIVAS ESPECIALES EN LAS ACTIVIDADES ACADEMICAS,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6.) RENDIR INFORME DE LAS ACTIVIDADES DESARROLLADAS.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</si>
  <si>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2022/06/30</t>
  </si>
  <si>
    <t>ANGEL ANDRES ARRIETA CABALLERO</t>
  </si>
  <si>
    <t>OPSP-CREO-0025</t>
  </si>
  <si>
    <t>MILTON MAURICIO CASTRO LEON</t>
  </si>
  <si>
    <t>DESARROLLAR LAS SIGUIENTES ACTIVIDADES DE MARKETING DEL CENTRO PARA LA REGIONALIZACIÓN DE LA EDUCACIÓN Y LAS OPORTUNIDADES-CREO: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</si>
  <si>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OPSP-CREO-0021</t>
  </si>
  <si>
    <t>ELIEL MOISES GUEVARA CARIAGA</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</si>
  <si>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</si>
  <si>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DAVID RAFAEL DE LA ROSA CERVANTES</t>
  </si>
  <si>
    <t>OPSP-CREO-0020</t>
  </si>
  <si>
    <t>MARINELA JOHANNA TRUJILLO ESMERAL</t>
  </si>
  <si>
    <t>DESARROLLAR LAS SIGUIENTES ACTIVIDADES ADMINISTRATIVAS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ASESORAR Y APOYAR  EN LA ATENCIÓN DE LOS REQUERIMIENTOS DE PROCESOS DE INTERVENTORÍA DEL CONVENIO. 5.) APOYAR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APOYAR EN LA ATENCIÓN SOLICITUDES, INQUIETUDES Y REQUERIMIENTOS DE LOS ESTUDIANTES DEL CONVENIO. 9.) APOYAR EN LAS VISITAS DE VERIFICACIÓN Y SEGUIMIENTO DEL CONVENIO. 10) CUMPLIR CON LOS PROCEDIMIENTOS DEL PROCESO DE GESTIÓN DEL SISTEMA INTEGRAL DE LA CALIDAD "COGUI +". 11)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</si>
  <si>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2022/01/26</t>
  </si>
  <si>
    <t>OPSP-CREO-0011</t>
  </si>
  <si>
    <t>ERIKA PATRICIA FRANCO USUGA</t>
  </si>
  <si>
    <t>DESARROLLAR LAS SIGUIENTES ACTIVIDADES DE ASESORÍA EN LA PLATAFORMAS DE AMBIENTES VIRTUALES DEL CENTRO PARA LA REGIONALIZACIÓN DE LA EDUCACIÓN Y LAS OPORTUNIDADES-CREO:  1.) ASESORAR Y APOYAR EN EL MANTENIMIENTO DE LOS SERVICIOS DE LA PLATAFORMA DE AMBIENTES VIRTUALES. 2.) ASESORAR Y APOYAR LA ADMINISTRACIÓN Y SOPORTE DE USUARIOS Y CURSOS EN LA PLATAFORMA DE AMBIENTES VIRTUALES. 3.) ASESORAR EN LA VERIFICACIÓN DE CONTENIDOS Y ACTIVIDADES PUBLICADOS EN LOS CURSOS DE LA PLATAFORMA DE AMBIENTES VIRTUALES. 4.)ASESORAR Y APOYAR LA ELABORACIÓN DE INFORMES DE USO DE LA PLATAFORMA DE AMBIENTES VIRTUALES, DE LOS CURSOS Y DE LOS USUARIOS REGISTRADOS EN LA MISMA. 5.) ASESORAR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</si>
  <si>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2022/01/19</t>
  </si>
  <si>
    <t>OPSP-CREO-0006</t>
  </si>
  <si>
    <t>SILENYS ELISA ARIAS VARGAS</t>
  </si>
  <si>
    <t>DESARROLLAR LAS SIGUIENTES ACTIVIDADES EN EL CENTRO PARA LA REGIONALIZACIÓN DE LA EDUCACIÓN Y LAS OPORTUNIDADES-CREO: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</si>
  <si>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2022/01/18</t>
  </si>
  <si>
    <t>OPSP-CREO-0003</t>
  </si>
  <si>
    <t>ANGEL CUSTODIO MUÑOZ ARIAS</t>
  </si>
  <si>
    <t>DESARROLLAR LAS SIGUIENTES ACTIVIDADES ADMINISTRATIVAS EN LA ASESORÍA DE LOS PROCESOS DE GESTIÓN DE LA CALIDAD DEL CENTRO PARA LA REGIONALIZACIÓN DE LA EDUCACIÓN Y LAS OPORTUNIDADES-CREO: 1) ASESORAR Y APOYAR EN LA DOCUMENTACIÓN EL PROCESO DE GESTIÓN ACADÉMICA DEL SISTEMA DE GESTIÓN INTEGRAL INSTITUCIONAL– SISTEMA COGUI+, CONFORME A LAS ACTIVIDADES DEL CREO. 2) ASESORAR EN LA FORMULACIÓN Y REALIZACIÓN DE LA MEDICIÓN DE INDICADORES DE CALIDAD E INDICADORES DE GESTIÓN DEL CREO. 3)ASESORAR Y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6)ASESORAR Y APOYAR EN LA PREPARACIÓN Y ATENCIÓN DE AUDITORÍAS INTERNAS Y EXTERNAS DE CALIDAD. 7)ASESORAR Y APOYAR EN EL DISEÑO, COORDINACIÓN Y EVALUACIÓN ESTRATEGIAS PARA LA EVALUACIÓN DE LA SATISFACCIÓN DEL CLIENTE. 8) APOYAR  EN LA ELABORACIÓN INFORMES QUE ESTÉN RELACIONADOS CON LA GESTIÓN DE LA CALIDAD DEL CREO. 9) APOYAR EN EL MANTENIENDO, ORGANIZACIÓN Y CLASIFICACIÓN DEL ARCHIVO DE LOS DOCUMENTOS CONFORME A LAS DISPOSICIONES QUE EN MATERIA DE GESTIÓN DOCUMENTAL SE ADOPTEN EN LA UNIMAGDALENA.10.) APOYAR EN EL PROCESO DE INFORMACIÓN A ESTUDIANTES Y ASPIRANTES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</si>
  <si>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2022/01/17</t>
  </si>
  <si>
    <t>OPSP-CREO-0001</t>
  </si>
  <si>
    <t>JORGE ALBERTO MOZO GALVIS</t>
  </si>
  <si>
    <t>DESARROLLAR LAS SIGUIENTES ACTIVIDADES DE APOYO EN LA ASESORÍA DE LOS PROCESOS DE CONTRATACIÓN DEL CENTRO PARA LA REGIONALIZACIÓN DE LA EDUCACIÓN Y LAS OPORTUNIDADES-CREO: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7.)ASESORAR Y APOYAR EN LA PREPARACIÓN Y PRESENTACIÓN DE INFORMES PARA ENTES DE CONTROL, MEN, SNIES, CREE, Y AUDITORÍAS INTERNAS Y EXTERNAS. 8.)ASESORAR Y APOYAR EN LA PREPARACIÓN DE INFORMES SOLICITADOS POR OTRAS DEPENDENCIAS DE LA UNIMAGDALENA 9.) APOYAR EN EL PROCESO DE CREACIÓN Y ALTA DE USUARIOS PARA EL REGISTRO DE HOJAS DE VIDA EN EL SISTEMA DE INFORMACIÓN Y GESTIÓN DEL EMPLEO PÚBLICO - SIGEP. 10.) APOYAR EN EL PROCESO DE CARGUE DE LA INFORMACION  DE CONTRATOS EN EL SISTEMA DE INFORMACIÓN Y GESTIÓN DEL EMPLEO PÚBLICO – SIGEP. 11) CUMPLIR CON LOS PROCEDIMIENTOS DEL PROCESO DE GESTIÓN DEL SISTEMA INTEGRAL DE LA CALIDAD "COGUI +". 12.) APOYAR EN LA ORGANIZACIÓN EL ARCHIVO DE HOJAS DE VIDA DE CONTRATISTAS.</t>
  </si>
  <si>
    <t>2022/01/14</t>
  </si>
  <si>
    <t>RUTH SEVERICHE MONTAGUTH</t>
  </si>
  <si>
    <t>OAG-CREO-0033</t>
  </si>
  <si>
    <t>LUIS HAROLDO TURIZO JIMENEZ</t>
  </si>
  <si>
    <t>DESARROLLAR LAS SIGUIENTES ACTIVIDADES ADMINISTRATIVAS EN EL CENTRO TUTORIAL MAGANGUE (BOLIVAR)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</si>
  <si>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MONICA PATRICIA PACHECO BENJUMEA</t>
  </si>
  <si>
    <t>OAG-CREO-0032</t>
  </si>
  <si>
    <t>TANIA ESTHER OLIVEROS ACOSTA</t>
  </si>
  <si>
    <t>DESARROLLAR LAS SIGUIENTES ACTIVIDADES ADMINISTRATIVAS DE APOYO EN EL CENTRO PARA LA REGIONALIZACIÓN DE LA EDUCACIÓN Y LAS OPORTUNIDADES-CREO: 1) APOYAR EN LA REVISIÓN DE LA DOCUMENTACIÓN DE LOS ASPIRANTES A LOS DISTINTOS PROGRAMAS OFERTADOS PARA EL 2022-I DEL CREO. 2)APOYAR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</si>
  <si>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OAG-CREO-0031</t>
  </si>
  <si>
    <t>ANGY TATIANA VASQUEZ SANCHEZ</t>
  </si>
  <si>
    <t>DESARROLLAR LAS SIGUIENTES ACTIVIDADES DE APOYO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</si>
  <si>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OAG-CREO-0028</t>
  </si>
  <si>
    <t>GABRIELA MERCEDES ESTRADA NIETO</t>
  </si>
  <si>
    <t>DESARROLLAR LAS SIGUIENTES ACTIVIDADES EN EL CENTRO TUTORIAL DE EL BANCO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</si>
  <si>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OAG-CREO-0027</t>
  </si>
  <si>
    <t>RONAL ANDRES GARCIA MIRANDA</t>
  </si>
  <si>
    <t>DESARROLLAR LAS SIGUIENTES ACTIVIDADES DE APOYO OPERATIVO EN CENTRO PARA LA REGIONALIZACION DE LA EDUCACIÓN Y LAS OPORTUNIDADES-CREO: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</si>
  <si>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OAG-CREO-0026</t>
  </si>
  <si>
    <t>AURELIO MANUEL BONET SOLANO</t>
  </si>
  <si>
    <t>DESARROLLAR LAS SIGUIENTES ACTIVIDADES: 1) APOYO EN LA ORGANIZACIÓN Y ESCANEO DE LOS ARCHIVOS DEL CREO. 2) APOYO EN LA ORGANIZACIÓN DEL INVENTARIO DOCUMENTAL DE LOS ARCHIVOS EN EL CREO. 4.) APOYAR EN EL TRASLADO DE DOCUMENTOS ENTRE LAS DIFERENTES SEDES DE UNIAMAGDALENA.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</si>
  <si>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OAG-CREO-0024</t>
  </si>
  <si>
    <t>MAURICIO RAMOS DORIA</t>
  </si>
  <si>
    <t>DESARROLLAR LAS SIGUIENTES ACTIVIDADES ADMINISTRATIVAS COMO ENLACE CON LOS MUNICIPIOS QUE DESARROLLEN CONVENIO CON UNIMAGDALENA PARA LOS DIFERENTES PROGRAMAS DEL CENTRO PARA LA REGIONALIZACIÓN DE LA EDUCACIÓN Y LAS OPORTUNIDADES-CREO: 1.) APOYAR EN LA ATENCIÓN DE SOLICITUDES, INQUIETUDES O REQUERIMIENTOS. 2.) APOYAR EN LA GESTIÓN DE LA AMPLIACIÓN DE COBERTURA A TRAVÉS DEL INCREMENTO DE ESTUDIANTES Y MATRÍCULAS 3.) APOYAR EN LA PROMOCIÓN DE LOS PROGRAMAS DEL CREO EN LOS MUNICIPIOS. 4.)APOYAR EN LA CAPACITACIÓN   A LOS ASPIRANTES Y ESTUDIANTES EN EL PROCESO DE INSCRIPCIÓN Y MATRICULA EN LÍNEA.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</si>
  <si>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BIERIS OFFIR JIMENEZ TORRES</t>
  </si>
  <si>
    <t>OAG-CREO-0023</t>
  </si>
  <si>
    <t>CHAUNI LOPEZ PATERNINA</t>
  </si>
  <si>
    <t>DESARROLLAR LAS SIGUIENTES ACTIVIDADES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</si>
  <si>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MIGUEL ANGEL MONSALVO MENDOZA</t>
  </si>
  <si>
    <t>OAG-CREO-0022</t>
  </si>
  <si>
    <t>MARIA TERESA GARAY PAEZ</t>
  </si>
  <si>
    <t>DESARROLLAR LAS SIGUIENTES ACTIVIDADES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</si>
  <si>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OAG-CREO-0019</t>
  </si>
  <si>
    <t>EUGENIA LEONOR MORELLI DAZA</t>
  </si>
  <si>
    <t>DESARROLLAR LAS SIGUIENTES ACTIVIDADES DE APOYO AL PROGRAMA PROFESIONAL EN DEPORTE DEL CENTRO PARA LA REGIONALIZACIÓN DE LA EDUCACIÓN Y LAS OPORTUNIDADES-CREO: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</si>
  <si>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NELSON DAZA GOENAGA</t>
  </si>
  <si>
    <t>OAG-CREO-0018</t>
  </si>
  <si>
    <t>YULITZA ESTHER MARTINEZ LARA</t>
  </si>
  <si>
    <t>DESARROLLAR LAS SIGUIENTES ACTIVIDADES DE APOYO EN EL PROGRAMA DE LICENCIATURA EN LITERATUA Y LENGUA CASTELLANA  DEL CENTRO PARA LA REGIONALIZACIÓN DE LA EDUCACIÓN Y LAS OPORTUNIDADES-CREO: 1.) APOYAR EN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</si>
  <si>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2022/01/20</t>
  </si>
  <si>
    <t>OAG-CREO-0017</t>
  </si>
  <si>
    <t>MILTON JOSE MANJARRES MARTINEZ</t>
  </si>
  <si>
    <t>DESARROLLAR LAS SIGUIENTES ACTIVIDADES DE APOYO EN EL PROGRAMA DE TENOLOGÍA EN EDUCACIÓN FÍSICA RECREACIÓN Y DEPORTE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</si>
  <si>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OAG-CREO-0016</t>
  </si>
  <si>
    <t>MARTHA JOHANA SANCHEZ GARCIA</t>
  </si>
  <si>
    <t>DESARROLLAR LAS SIGUIENTES ACTIVIDADES DE APOYO AL PROGRAMA GESTIÓN CULTURAL Y DE INDUSTRIAS CREATIVAS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</si>
  <si>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OAG-CREO-0015</t>
  </si>
  <si>
    <t>MARISOL ACUÑA CANTILLO</t>
  </si>
  <si>
    <t>DESARROLLAR LAS SIGUIENTES ACTIVIDADES DE APOYO ADMINISTRATIVO DEL CENTRO PARA LA REGIONALIZACIÓN DE LA EDUCACIÓN Y LAS OPORTUNIDADES-CREO: 1.) APOYAR EN LOS TRÁMITES ADMINISTRATIVOS REQUERIDDOS DEL CONVENIO BECAS DEL CAMBIO SUCRITO CON LA GOBERNACIÓN DEL MAGDALENA, DEL CONVENIO CON CEDEIT, Y DE LOS CONVENIOS DE VENTAS DE SERVICIOS DEL CREO. 2.) APOYAR EN LAS DIFERENTES PLATAFORMAS EXTERNAS E INTERNAS DONDE SE REQUIERA REPORTAR INFORMACIÓN CONTRACTUAL. 3) APOYAR EN LA ORGANIZACIÓN Y CLASIFICACIÓN DEL ARCHIVO HISTÓRICO DEL CREO, ADEMÁS EN LAS CONSULTAS QUE SE REQUIERAN DEL MISMO. 4.) CUMPLIR CON LOS PROCEDIMIENTOS DEL PROCESO DE GESTIÓN DEL SISTEMA INTEGRAL DE LA CALIDAD "COGUI +". 5.) APOYAR EN LOS PROCESOS DE REVISIÓN DEL SIGEP Y GEDOCO DE CONTRATISTAS Y DOCENTE DEL CREO. 6.) APOYAR EN LOS PROCESOS DE CONTRATACIÓN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</si>
  <si>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OAG-CREO-0014</t>
  </si>
  <si>
    <t>PAOLA ANDREA PEREZ FERNANDEZ</t>
  </si>
  <si>
    <t>DESARROLLAR LAS SIGUIENTES ACTIVIDADES DE APOYO EN EL PROGRAMA DE PROFESIONAL EN ADMINISTRACIÓN DE LA SEGURIDAD Y SALUD EN EL TRABAJO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APOYAR EN LA ORGANIZACIÓN Y CLASIFICACIÓN DE LOS ARCHIVOS CONFORME A LAS DISPOCISIONES QUE EN MATERIA DE GESTION DOCUMENTAL SE ADOPTEN EN LA UNIMAGDALENA. 7.) APOYAR A LOS ESTUDIANTES EN EL PROCESO DE CREDITO A CORTO PLAZO CON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</si>
  <si>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RUBEN DARIO LOPEZ SEPULVEDA</t>
  </si>
  <si>
    <t>OAG-CREO-0013</t>
  </si>
  <si>
    <t>JENNIFER PAOLA SALAS CALDERON</t>
  </si>
  <si>
    <t>DESARROLLAR LAS SIGUIENTES ACTIVIDADES DE APOYO EN EL PROGRAMA DE TÉCNICO PROFESIONALES EN PREVENCIÓN DE RIESGOS LABORALES DEL CENTRO PARA LA REGIONALIZACIÓN DE LA EDUCACIÓN Y LAS OPORTUNIDADES-CREO: 1.) APOYAR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</si>
  <si>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OAG-CREO-0012</t>
  </si>
  <si>
    <t>LOLIENA PAOLA ROJAS NUÑEZ</t>
  </si>
  <si>
    <t>DESARROLLAR LAS  SIGUIENTES  ACTIVIDADES DE APOYO ADMINISTRATIVO EN EL PROGRAMA ADMINISTRACIÓN PÚBLICA Y TECNOLOGÍA EN GESTIÓN PÚBLICA TERRITORIAL  DEL CENTRO PARA LA REGIONALIZACIÓN DE LA EDUCACIÓN Y LAS OPORTUNIDADES-CREO: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TRÁMITES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</si>
  <si>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OAG-CREO-0010</t>
  </si>
  <si>
    <t>MELISSA LEONOR SUAREZ DIAZ</t>
  </si>
  <si>
    <t>DESARROLLAR LAS SIGUIENTES ACTIVIDADES DE APOYO EN EL PROGRAMA DE PROFESIONAL EN DEPORTES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</si>
  <si>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OAG-CREO-0009</t>
  </si>
  <si>
    <t>ANGELICA SANCHEZ MANGA</t>
  </si>
  <si>
    <t>DESARROLLAR LAS SIGUIENTES ACTIVIDADES EN EL GRUPO DE TESORERÍA DE LA UNIVERSIDAD DEL MAGDALENA: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CUMPLIR CON LOS PROCEDIMIENTOS DEL PROCESO DE GESTIÓN DEL SISTEMA INTEGRAL DE LA CALIDAD "COGUI +". 6.)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</si>
  <si>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OAG-CREO-0008</t>
  </si>
  <si>
    <t>ELEDIS ELENA CATAÑO SOSA</t>
  </si>
  <si>
    <t>DESARROLLAR LAS SIGUIENTES ACTIVIDADES DE APOYO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</si>
  <si>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OAG-CREO-0007</t>
  </si>
  <si>
    <t>LAURA CAROLINA MARMOL CARRACEDO</t>
  </si>
  <si>
    <t>DESARROLLAR LAS SIGUIENTES ACTIVIDADES DE APOYO EN LA CONTRATACIÓN DEL PERSONAL ADMINISTRATIVO Y DOCENTE DEL CENTRO PARA LA REGIONALIZACIÓN DE LA EDUCACIÓN Y LAS OPORTUNIDADES - CREO: 1.) APOYAR  EN LA ORGANIZACIÓN Y ARCHIVO DE LOS DOCUMENTOS PARA EL TRÁMITE DE PAGO DE ÓRDENES DE SERVICIOS Y  DE CÁTEDRAS DEL CREO. 2.) APOYAR EN LA ORGANIZACIÓN Y ARCHIVO DE LAS ÓRDENES DE PRESTACIÓN DE SERVICIOS Y CATEDRÁTICOS DEL CREO. 3.) APOYAR EN LAS SOLICITUDES, INQUIETUDES O REQUERIMIENTOS DE LOS CONTRATISTAS Y DOCENTES DEL CREO. 4.) APOYAR EN LA DESCARGA DE ARCHIVOS REQUERIDOS DE DOCENTES PARA EL TRAMITE DE AFILIACIONES DE EPS, CAJA DE COMPENSANCIÓN,  ARL Y REGISTRTO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</si>
  <si>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OAG-CREO-0005</t>
  </si>
  <si>
    <t>DIANA MILEIDY FERNANDEZ VARGAS</t>
  </si>
  <si>
    <t>DESARROLLAR LAS SIGUIENTES ACTIVIDADES DE APOYO EN EL PROCESO DE VINCULACIÓN CONTRATACTUAL DEL PERSONAL ADMINISTRATIVO Y DOCENTE DEL CENTRO PARA LA REGIONALIZACIÓN DE LA EDUCACIÓN Y LAS OPORTUNIDADES-CREO: 1.) APOYAR CON LA ORGANIZACIÓN DEL ARCHIVO DE ORDENES DE SERVICIO Y ACTAS DE CATEDRÁTICOS QUE SE REQUIERE PARA EL REPORTE ANTE ENTES DE CONTROL. 2) APOYAR EN LA REVISION DE DOCUMENTOS Y EN EN EL REGISTRO DE VINCULACIONES DE CONTRATISTAS Y DOCENTES QUE SE REQUIERA EN LA PLATAFORMA SIGEP. 3.) APOYAR EN LA REVISIÓN DE DOCUMENTOS Y EN EL REGISTRO DE CONTRATOS DE CONTRATISTAS Y DOCENTES EN LA PLATAFORMA GEDOCO. 4.) APOYAR EN EL PROCESO DE LIQUIDACIÓN DE DESPLAZAMIENTOS DE DOCENTES.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</si>
  <si>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OAG-CREO-0004</t>
  </si>
  <si>
    <t>LINDA PATRICIA ALVARADO DE LA OSSA</t>
  </si>
  <si>
    <t>DESARROLLAR LAS SIGUIENTES ACTIVIDADES DE APOYO EN EL CENTRO PARA LA REGIONALIZACIÓN DE LA EDUCACIÓN Y LAS OPORTUNIDADES-CREO;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APOYAR EN EL MANTENIMIENTO,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</si>
  <si>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OAG-CREO-0002</t>
  </si>
  <si>
    <t>JOEL BISMAR DIAZ RODRIGUEZ</t>
  </si>
  <si>
    <t>DESARROLLAR LAS SIGUIENTES ACTIVIDADES DE APOYO EN LOS PROCESOS ADMINISTRATIVOS DE LA VINCULACIÓN DOCENTE DEL CENTRO PARA LA REGIONALIZACIÓN DE LA EDUCACIÓN Y LAS OPORTUNIDADES-CREO: 1.) APOYAR EN LA VINCULACIÓN DE DOCENTES DE CÁTEDRA DEL CREO.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 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</si>
  <si>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OSM-CREO-0001</t>
  </si>
  <si>
    <t>PAPELERIA CONTINENTAL LTDA</t>
  </si>
  <si>
    <t>EL SUMINISTRO DE INSUMOS, ARTICULOS DE PAPELERÍA Y ELEMENTOS DE OFICINA PARA EL DESARROLLO DE LAS ACTIVIDADES INHERENTES A LA GESTIÓN DOCUMENTAL, ACADÉMICAS Y ADMINISTRATIVAS DEL CENTRO PARA LA REGIONALIZACIÓN DE LA EDUCACIÓN Y LAS OPORTUNIDADES - CREO DE LA UNIVERSIDAD DEL MAGDALENA</t>
  </si>
  <si>
    <t>OAG-FEE-0001</t>
  </si>
  <si>
    <t>LEONARDO FABIO MONSALVO MARQUEZ</t>
  </si>
  <si>
    <t xml:space="preserve">APOYAR  EN  LA  CREACIÓN  DE  LAS  ESTRATEGIAS  PARA  LAS PLATAFORMAS  DIGITALES  (FACEBOOK  E INSTAGRAM) PARA  LA  DIFUSIÓN  DE  LA  OFERTA  DE  DIPLOMADOS,  VENTA  DE  SERVICIOS, POSGRADOS  Y  DEMÁS  ACTIVIDADES  ACADÉMICAS  Y  ADMINISTRATIVAS  DE  LA  FACULTAD  DE  CIENCIAS  EMPRESARIALES  Y ECONÓMICAS. 2.APOYAR EN LA GENERACIÓN DE CONTENIDOS VISUALES Y AUDIOVISUALES PARA LAS PLATAFORMAS DIGITALES, FACEBOOK  E  INSTAGRAM  QUE  TENGAN  RELACIÓN  CON  LA  OFERTA  DE  LA  VENTA  DE  SERVICIOS  DE  LA  FACULTAD  DE  CIENCIAS EMPRESARIALES  Y  ECONÓMICAS </t>
  </si>
  <si>
    <t>GILBERTO MONTOYA  BERBEN</t>
  </si>
  <si>
    <t>OAG-FEE-0002</t>
  </si>
  <si>
    <t>JUAN DE JESUS FINCE GUZMAN</t>
  </si>
  <si>
    <t>ALISTAR Y CONTROLAR LA  MATERIA  PRIMA PARA  CADA  CLASE,  LLEVAR INVENTARIO DE LA MISMA. 2.REPORTAR LOS INCIDENTES QUE PUEDAN SURGIR CON LOS PROVEEDORES DE LA MATERIA PRIMA. 3.SUPERVISAR  ASEO  PERIÓDICO  DE  NEVERAS  Y  ALMACENES.4.LLEVAREL  CONTROL  DE  TEMPERATURAS  DE  REFRIGERADORES, ALMACENES Y CONGELADORES</t>
  </si>
  <si>
    <t>HUMBERTO CALABRIA ARRIETA</t>
  </si>
  <si>
    <t>OAG-FEE-0003</t>
  </si>
  <si>
    <t>DIANA MARCELA GRANADOS MARIN</t>
  </si>
  <si>
    <t>APOYAR EN PROCESOS ADMINISTRATIVOS PARA TRAMITAR SOLICITUDES DE  CONSEJO  DE  FACULTAD.  2.  APOYAR EN  LA REVISIÓN  DE  LAS  PLATAFORMAS  GEDOCO,  GAIRACA  Y  SERIES.  3. LLEVAR  EL ARCHIVO  DE COMUNICACIONES FÍSICAS  Y  DIGITALES A PARTIR  DEL 2022. 4. DAR RESPUESTA A SOLICITUDES DE  ESTUDIANTES.    5.  APOYAREN  LA  ASIGNACIÓN  DE  EXTRACUPOS  EN  ELPROCESO  DE  MATRÍCULA  ACADÉMICA.  6. APOYO  EN  LA REVISIÓN  Y ORGANIZACIÓN  DE  PTD  DE  LA  FACULTAD.</t>
  </si>
  <si>
    <t>ANDREA  CAROLINA  MONTERO</t>
  </si>
  <si>
    <t>OPSP-FEE-0001</t>
  </si>
  <si>
    <t>YELEINIS DANESSA RODRIGUEZ MEJÍA</t>
  </si>
  <si>
    <t xml:space="preserve">APOYAR  EN  LA  ORGANIZACIÓN  Y  LOGÍSTICA  DE  LAS  ACTIVIDADES ADMINISTRATIVAS RELACIONADAS CON ELFUNCIONAMIENTO DE LAS COHORTES ACTIVAS DEL PROGRAMA DE ESPECIALIZACIÓN EN GESTIÓN  ESTRATÉGICA  DE  TALENTO  HUMANO.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</si>
  <si>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LUZ DARY RODRIGUEZ</t>
  </si>
  <si>
    <t>OPSP-FEE-0002</t>
  </si>
  <si>
    <t xml:space="preserve">APOYAR  EN  LA  ORGANIZACIÓN  Y  LOGÍSTICA  DE  LAS  ACTIVIDADES ADMINISTRATIVAS RELACIONADAS CON EL FUNCIONAMIENTO DE LAS COHORTES ACTIVAS DEL PROGRAMA DE ESPECIALIZACIÓN EN FINANZAS.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</si>
  <si>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ROSMERY HERRERA</t>
  </si>
  <si>
    <t>OPSP-FEE-0003</t>
  </si>
  <si>
    <t>DIANA PATRICIA MALDONADO CARDENAS</t>
  </si>
  <si>
    <t xml:space="preserve">REALIZAR  PROYECCIONES  FINANCIERAS  DEL  PRESUPUESTO  DE EJECUCIÓNDE  LOS  DIPLOMADOS  OFERTADOS  POR  LA  FACULTAD  DE  CIENCIAS  EMPRESARIALES  Y  ECONOMICAS  DURANTE  EL PERIODO 2022-1.  2. PRESENTAR A LA DECANATURA LA PROGRAMACIÓN DE LAS ACTIVIDADES ACADÉMICAS Y EL PERFIL DE LOS DOCENTES POSTULADOS POR LAS DIRECCIONES DE PROGRAMA PARA EL DESARROLLO DE ESTOS DIPLOMADOS. 3.ACOMPAÑAR A LAS DIRECCIONES DE PROGRAMA EN LOS PROCESO CONTRACTUALES Y POS-CONTRACTUALESDE LOS DOCENTES PARTICIPANTES EN LOS DIPLOMADOS, PARALOS TRAMITES DE VINCULACIÓNY PAGOS </t>
  </si>
  <si>
    <t>OPSP-FEE-0004</t>
  </si>
  <si>
    <t>LIGIA ROSA YANET CAMARGO</t>
  </si>
  <si>
    <t xml:space="preserve">APOYAR  EN  LA  ORGANIZACIÓN  Y  LOGÍSTICA  DE  LAS  ACTIVIDADES ADMINISTRATIVAS  RELACIONADAS  CON  EL  FUNCIONAMIENTO  DE  LAS  COHORTES  ACTIVAS  DEL  PROGRAMA  DE MAESTRÍA  EN DESARROLLO TERRITORIAL SOSTENIBLE Y ESPECIALIZACIÓN EN GESTIÓN PARA EL DESARROLLO TERRITORIAL2. SOLICITAR, RECIBIR Y ENTREGAR EN LAS FECHAS ESTABLECIDAS, LA INFORMACIÓN Y DOCUMENTACIÓN PRECONTRACTUAL,Y POS CONTRACTUAL DURANTE LA EJECUCIÓN DE LAS ACTIVIDADES DEL DOCENTE PARA EL PROCESO DE VINCULACIÓN Y AUTORIZACIÓN DE PAGO (RESOLUCIÓN, ACTA DE VINCULACIÓN, Y LIQUIDACIÓN DE HONORARIOS) </t>
  </si>
  <si>
    <t>JAIRO DE LEÓN</t>
  </si>
  <si>
    <t>OPSP-FEE-0005</t>
  </si>
  <si>
    <t>ANGIE GREYCI RAMIREZ MENDOZA</t>
  </si>
  <si>
    <t xml:space="preserve">APOYAR  EN  LA  ORGANIZACIÓN  Y  LOGÍSTICA  DE  LAS  ACTIVIDADES ADMINISTRATIVAS  RELACIONADAS  CON  EL  FUNCIONAMIENTO  DE  LAS  COHORTES  ACTIVAS  DEL  PROGRAMA ESPECIALIZACIÓN  EN FORMULACIÓN Y  GESTIÓN  INTEGRAL  DE  PROYECTOS.2.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</si>
  <si>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ALEXANDER MALDONADO  ATENCIO</t>
  </si>
  <si>
    <t>OPSP-FEE-0006</t>
  </si>
  <si>
    <t>ANUAR NICOLAS HERNANDEZ ANAYA</t>
  </si>
  <si>
    <t xml:space="preserve">.APOYAR  EN  EL  PROCESO  DE  ADMISIÓN  AL  PROGRAMA  DELA MAESTRÍA EN DESARROLLO TERRITORIAL SOSTENIBLE, CON LA COLABORACIÓN DEL GRUPO DE ADMISIONES, REGISTROS Y CONTROL ACADÉMICO. 2.  PRESENTAR  DENTRO DE LAS FECHAS  ESTABLECIDAS LA PROGRAMACIÓN  DE ACTIVIDADES  ACADÉMICAS, JUNTO CONEL RESPECTIVO PRESUPUESTO DE INGRESOS Y GASTOS, CON EL VISTO BUENO DEL DECANO/A DE LA FACULTAD DE CIENCIAS EMPRESARIALES  Y  ECONÓMICAS  </t>
  </si>
  <si>
    <t>OPSP-FEE-0007</t>
  </si>
  <si>
    <t>SANDRA MILENA CHAPARRO HOREJARENA</t>
  </si>
  <si>
    <t>APOYAR EN LA ORGANIZACIÓN ADMINISTRATIVA Y FINANCIERAMENTE  DELAS  ESPECIALIZACIONES  EN  FINANZAS,  GERENCIA  DEL  TALENTO  HUMANO,  ALTA  GERENCIA,    DIRECCIÓN  Y  LIDERAZGO  DE ORGANIZACIONES EDUCATIVAS (DILOE),  FORMULACIÓN Y GESTIÓN DE PROYECTOS, GERENCIA DE MERCADEO Y MAESTRÍAS EN  ADMINISTRACIÓN,  MAESTRÍA  EN  DESARROLLO  TERRITORIAL  SOSTENIBLE.2)    APOYAR  EN  LA  SOLICITUD  DE DOCUMENTOS FINANCIEROS REFERENTES A LA CONTRATACIÓN DE DOCENTES Y PERSONAL REQUERIDO PARA EL FUNCIONAMIENTO DE LA OFERTA DE POSGRADOS  DE  LA  FACULTAD  DE  CIENCIAS  EMPRESARIALES  Y  ECONÓMICAS</t>
  </si>
  <si>
    <t>OPSP-FEE-0008</t>
  </si>
  <si>
    <t>FLAVIA KALINA MARRIAGA OLIVEROS</t>
  </si>
  <si>
    <t xml:space="preserve">APOYAR  EN  EL  PROCESO  DE  ADMISIÓN  AL  PROGRAMA  DE ESPECIALIZACIÓN  EN  DIRECCIÓN  Y  LIDERAZGO  EN  ORGANIZACIONES  EDUCATIVAS,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t>
  </si>
  <si>
    <t>ALEXANDER  MALDONADO  ATENCIO</t>
  </si>
  <si>
    <t>OPSP-FEE-0009</t>
  </si>
  <si>
    <t>STEPHANIE CHAVEZ DONADO</t>
  </si>
  <si>
    <t>APOYAR EN LA FORMULACIÓN DEL PROYECTO Y ESTRATEGIA DE RELACIONAMIENTO DEL  LABORATORIO  EMPRESARIAL  DE  LA  FACULTAD  DE  CIENCIAS  EMPRESARIALES  Y  ECONÓMICAS  CON  LOS PROGRAMAS  DE  PREGRADO,  POSGRADO  Y  SECTOR  EMPRESARIAL.  2.  APOYAR  EN  LA  ORGANIZACIÓN  DE  LA  INFORMACIÓN  DEL LABORATORIO  EMPRESARIAL  DE  LA  FACULTAD  DE  CIENCIAS  EMPRESARIALES  Y  ECONÓMICAS  PARA  EL  MONTAJE  DE  SU PORTAFOLIO DE SERVICIOS QUE SUSTENTARÁ SU ESPACIO WEB</t>
  </si>
  <si>
    <t>OPSP-FEE-0010</t>
  </si>
  <si>
    <t>EDUARD FERNANDO MARTINEZ GONZALEZ</t>
  </si>
  <si>
    <t>REALIZAR  PROCESO  DE  CAPACITACIÓN  EN MÉTODOS ESTADÍSTICOS  Y MANEJO DE SOFTWARE A INVESTIGADORES Y SEMILLERISTAS DE LA FACULTAD DE CIENCIAS EMPRESARIALES Y ECONÓMICAS. 2. ESTABLECER PROCESOS PRÁCTICOS DE FORMACIÓN CON LA UTILIZACIÓN DE BASES DE DATOS DEL CENTRO DE DATOSDEL  DANE. 3.  DESARROLLAR  MODELOS  DE  REGRESIÓN  CON  DATOS  ORGANIZADOS  POR  LOS INVESTIGADORES  Y SEMILLERISTAS PARTICIPANTES EN LOS PROCESOS DE FORMACIÓN.</t>
  </si>
  <si>
    <t>JAIRO DE LEÓN ACOSTA</t>
  </si>
  <si>
    <t>OPSP-FEE-0011</t>
  </si>
  <si>
    <t>ESPERANZA MOSQUERA MATURANA</t>
  </si>
  <si>
    <t xml:space="preserve">APOYAR EN  LA  ORGANIZACIÓN  Y  LOGÍSTICA  DE  LAS  ACTIVIDADES ADMINISTRATIVAS RELACIONADAS CON EL FUNCIONAMIENTO DE LAS COHORTES ACTIVAS DEL PROGRAMA DE ESPECIALIZACIÓN EN ALTA  GERENCIA  Y  MAESTRÍA  EN  ADMINISTRACIÓN. 2.SOLICITAR,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</si>
  <si>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OPSP-FEE-0012</t>
  </si>
  <si>
    <t>ROBERTO ELIAS IGLESIAS CHEDRAUI</t>
  </si>
  <si>
    <t>ORGANIZACIÓN DE PROPUESTA DE IMPLEMENTACIÓN DE LABORATORIO DE FINANZAS DE LA FACULTAD DE CIENCIAS EMPRESARIALES Y ECONÓMICAS PARA ESTUDIANTES, GRADUADOS Y EMPRESARIOS. 2. CAPACITACIÓN PARA DOCENTES EN MANEJO DE SOFTWARES FINANCIEROS ESTABLECIDOS EN SALA DEL LABORATORIO FINANCIERO DE LA FACULTAD DE CIENCIAS EMPRESARIALES Y ECONÓMICAS. 3. DESARROLLO PROCESO DE FORMACIÓN VIRTUAL EN FINANZAS BÁSICAS PARA GRADUADOS Y EMPRESARIOS DEFINIDOS POR LA FACULTAD</t>
  </si>
  <si>
    <t>JAVIER POLO DEL TORO</t>
  </si>
  <si>
    <t>OPS-FEE-0001</t>
  </si>
  <si>
    <t>819001433-1</t>
  </si>
  <si>
    <t xml:space="preserve">ASOCIACION COLOMBIANA DE LA INDUSTRIA GASTRONOMICA CAPITULO MAGDALENA. </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</si>
  <si>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70ESTUDIANTES DEL PROGRAMA DE TECNOLOGÍA EN GESTIÓN   HOTELERA   Y   TURÍSTICA -POR   CICLOS   PROPEDÉUTICOS   DE   FACULTAD   DE   CIENCIAS   EMPRESARIALES   Y ECONÓMICAS, EN PRO DE FORTALECER EL PROCESO DE ENSEÑANZA-APRENDIZAJE DE LOS CONTENIDOS PROGRAMÁTICOS DE LA ASIGNATURA</t>
  </si>
  <si>
    <t>OPSP-FCB-001</t>
  </si>
  <si>
    <t>LUIS ALBERTO RUEDA SOLANO</t>
  </si>
  <si>
    <t>ALBERTO ANTONIO RUIZ MIER</t>
  </si>
  <si>
    <t>OAG-FCS-0001</t>
  </si>
  <si>
    <t xml:space="preserve">ATIPICOS </t>
  </si>
  <si>
    <t>MARIA CONCEPCION ROBLES ALVAREZ</t>
  </si>
  <si>
    <t>LA PRESENTE ORDEN TIENE POR OBJETO LAS SIGUIENTES ACTIVIDADES 1 APOYO A LA GESTION,  ACOMPAÑAMIENTO Y FORTALECIMIENTO DE LOS PLANES DE ACREDITACION DE LOS DIFERENTES PROGRAMAS DE MEDICINA,  ENFERMERIA, ODONTOLOGIA Y PSICOLOGIA, 2 APOYO A LA PRESENTACION DE INFORMES A DOCENCIA DE SERVICIO, 3 APOYO  AL PROCESO DE PRACTICAS PROFESIONALES. LAS DEMAS ACTIVIDADES QUE SE DERIVEN DE LA EJECUCION DE LA ORDEN Y QUE  TENGAN RELACION DIRECTA CON EL OBJETO CONTRACTUAL.</t>
  </si>
  <si>
    <t>2022/01/25</t>
  </si>
  <si>
    <t>ANGELA VERONICA ROMERO CARDENAS</t>
  </si>
  <si>
    <t>OAG-FCS-0002</t>
  </si>
  <si>
    <t>ALYDAYANA GARCERANT VILLEGAS</t>
  </si>
  <si>
    <t>LA PRESENTE ORDEN TIENE POR OBJETO 1 APOYAR LA ORGANIZACION Y LOGISTICA DE LAS ACTIVIDADES RELACIONADAS  CON EL FUNCIONAMIENTO DE LAS COHORTES ACTIVAS DE LOS PROGRAMAS DE LA MAESTRIA EN SALUD FAMILIAR Y COMUNITARIA Y LA  MAESTRIA EN SALUD MENTAL EN COMUNIDADES DIVERSAS.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</si>
  <si>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2022/07/15</t>
  </si>
  <si>
    <t>ODC-FCS-0001</t>
  </si>
  <si>
    <t>DIANA ROSA PICON PAHUANA</t>
  </si>
  <si>
    <t>LA PRESENTE ORDEN TIENE POR OBJETO LA COMPRA DE 99 BATAS EN TELA ANTIFLUIDO DE LAFAYETTE CON BORDADO  INSTITUCIONAL Y PUÑO DE RESORTE, PARA QUE SEAN ENTREGADAS A LOS ESTUDIANTES DE LOS PROGRAMAS DE MEDICINA,  ODONTOLOGIA Y ENFERMERIA QUE REALIZARAN SUS PRACTICAS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</si>
  <si>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2022/03/26</t>
  </si>
  <si>
    <t>ODC-FCS-0002</t>
  </si>
  <si>
    <t>LINA XIMENA HENRIQUEZ BURGOS</t>
  </si>
  <si>
    <t>LA PRESENTE ORDEN TIENE POR OBJETO LA COMPRA 75 GAFETES IDENTIFICADORES EN RESINA CON GANCHO. PARA SER  ENTREGADOS A LOS ESTUDIANTES DE ULTIMO SEMESTRE DEL PROGRAMA DE PSICOLOGIA DE LA FACULTAD CIENCIAS DE LA SALUD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</si>
  <si>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2022/02/25</t>
  </si>
  <si>
    <t>OPSP-FCS-0001</t>
  </si>
  <si>
    <t>GLORIA PATRICIA PEÑA SALAZAR</t>
  </si>
  <si>
    <t>LA PRESENTE ORDEN TIENE POR OBJETO 1 APOYAR LA ORGANIZACION Y LOGISTICA DE LAS ACTIVIDADES RELACIONADAS CON EL  FUNCIONAMIENTO DE LAS COHORTES ACTIVAS DE LOS PROGRAMAS DE LA ESPECIALIZACION EN SEGURIDAD Y SALUD EN EL TRABAJO Y LA  MAESTRIA EN EPIDEMIOLOGIA.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t>
  </si>
  <si>
    <t>OPSP-FCS-0002</t>
  </si>
  <si>
    <t>SIBEL ALEXANDER CASTAÑEDA HENRIQUEZ</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</si>
  <si>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</si>
  <si>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OPSP-FCS-0003</t>
  </si>
  <si>
    <t>JOHN HAROLD PINZON JARAMILLO</t>
  </si>
  <si>
    <t>LA PRESENTE ORDEN TIENE POR OBJETO 1CARGAR EN EL SISTEMA O PLATAFORMA SECOP, TODAS LA CONTRATACION Y  NOVEDADES DE CONTRATACION REALIZADAS POR LA FACULTAD CIENCIAS DE LA SALUD. 2DILIGENCIAR LOS FORMATOS REQUERIDOS PARA EL  PROCESO DE CONTRATACION DONDE LA FACULTAD CIENCIAS DE LA SALUD ACTUA EN CALIDAD DE SUPERVISOR. 3ELABORACION DE ORDENES  DE PRESTACION DE SERVICIOS PROFESIONALES, APOYO A LA GESTION, SUMINISTRO Y COMPRA QUE SE REQUIERAN PARA EL DESARROLLO DE LAS  ACTIVIDADES MISIONALES Y DE APOYO DE LA FACULTAD CIENCIAS DE LA SALUD. 4 DILIGENCIAR LOS FORMATOS Y ORGANIZACION DE LA  DOCUMENTACION REQUERIDA PARA EL TRAMITE DE PAGOS DE LAS ORDENES DE SERVICIOS PROFESIONALES, ORDENES DE APOYO A LA GESTION,  ORDENES DE COMPRA Y DE SUMINISTRO. 5 REALIZAR SONDEOS COMERCIALES PARA ORDENES DE COMPRA Y SUMINISTRO. 6 VERIFICACION  DE ANTECEDENTES DISCIPLINARIOS, FISCALES Y POLICIVOS PARA REALIZAR ORDENES DE COMPRA, SUMINISTRO, SERVICIOS PROFESIONALES Y DE  APOYO A LA GESTION.</t>
  </si>
  <si>
    <t>OPSP-FCS-0007</t>
  </si>
  <si>
    <t>NOHORA BENISSA MEZA CAMPO</t>
  </si>
  <si>
    <t>LA PRESENTE ORDEN TIENE POR OBJETO LOS SERVICIOS PROFESIONALES PARA DESARROLLAR LAS ACTIVIDADES DE APOYO  ADMINISTRATIVO EN LA FACULTAD CIENCIAS DE LA SALUD, LO CUAL INCLUYE EL DESARROLLO DE LAS SIGUIENTES ACTIVIDADES 1 APOYO EN LA  ELABORACION DEL PRESUPUESTO DEL DIPLOMADO. 2 APOYO EN LA REALIZACION DE LA PROGRAMACION DE LAS ACTIVIDADES ACADEMICAS  DEL DIPLOMADO. 3 APOYO AL PROCESO DE CONTRATACION DE LOS DOCENTES Y PROVEEDORES DE LA FACULTAD CIENCIAS DE LA SALUD. 4  HACER SEGUIMIENTO Y PRESENTAR INFORMES ACERCA DE LA SITUACION ACADEMICA Y FINANCIERA DE LOS ESTUDIANTES DEL DIPLOMADO. 5  APOYO EN EL MANEJO DE LAS PLATAFORMAS SIGEP Y GEDOCO DE LA FACULTAD CIENCIAS DE LA SALUD, LAS DEMAS ACTIVIDADES QUE  SE DERIVEN DE LA EJECUCION DE LA ORDEN Y QUE TENGAN RELACION DIRECTA CON EL OBJETO CONTRACTUAL</t>
  </si>
  <si>
    <t>OSM-FCS-0001</t>
  </si>
  <si>
    <t>MARINEZ Y RUIZ</t>
  </si>
  <si>
    <t>LA PRESENTE ORDEN TIENE POR OBJETO, EL SUMINISTRO DE SUMINISTRO DE 55 ALMUERZO TIPO BUFFET, 120 ALMUERZO  TIPO EJECUTIVO, 280 PRODUCTOS HORNEADOS, 76 POSTOBON P400, 82 JUGO HIT 8 OZ, DE ACUERDO A LOS REQUERIMIENTOS DE LA  FACULTAD DE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</si>
  <si>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2022/12/30</t>
  </si>
  <si>
    <t>OSM-FCS-0002</t>
  </si>
  <si>
    <t>STANZIA SANTA MARTA S.A.S</t>
  </si>
  <si>
    <t>LA PRESENTE ORDEN TIENE POR OBJETO, EL SUMINISTRO DE SERVICIOS DE ALOJAMIENTO Y ALIMENTACION A PERSONAL  DOCENTE VISITANTE QUE DESARROLLARA ACTIVIDADES ACADEMICAS EN LOS DIFERENTES PROGRAMAS DE EDUCACION CONTINUA Y  POSGRADOS DE LA FACULTAD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</si>
  <si>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WILBERTO GALVIS SANTOS</t>
  </si>
  <si>
    <t>WILSON PACHECO</t>
  </si>
  <si>
    <t>HILDEMAR QUINTANA</t>
  </si>
  <si>
    <t>JESUS DAVID SUESCUN ARREGOCES</t>
  </si>
  <si>
    <t>MARLON JOSE MOLINA MOJICA</t>
  </si>
  <si>
    <t>EDGAR ALBERTO DELUQUE JACOME</t>
  </si>
  <si>
    <t>YELINE LIZETH GRANADOS RUIZ</t>
  </si>
  <si>
    <t>GENESIS DILENA ROBLES VARGAS</t>
  </si>
  <si>
    <t>OSCAR FERNANDO CASTILLO MOSCARELA</t>
  </si>
  <si>
    <t>LUCAS ERNESTO GUTIERREZ MARTÍNEZ</t>
  </si>
  <si>
    <t xml:space="preserve">GRACIELA RIBAUTT OSORIO </t>
  </si>
  <si>
    <t xml:space="preserve">OTROS </t>
  </si>
  <si>
    <t>ODC-VEX-0001</t>
  </si>
  <si>
    <t>OTRAS</t>
  </si>
  <si>
    <t>860011153</t>
  </si>
  <si>
    <t>POSITIVA COMPAÑIA DE SEGUROS S.A – SUCURSAL MAGDALENA</t>
  </si>
  <si>
    <t>COMPRA DE 990 PÓLIZAS DE SEGURO PARA LOS PARTICIPANTES DEL PROGRAMA GENERACIONES SACUDETE, EN EL MARCO DEL CONTRATO NO. 814 DE 2021, SUSCRITO ENTRE EL CONSORCIO FONDO COLOMBIA EN PAZ 2019 Y LA UNIVERSIDAD DEL MAGDALENA.</t>
  </si>
  <si>
    <t>ORLANDO RAFAEL SOFFIA GUERRA</t>
  </si>
  <si>
    <t>ODC-VEX-0008</t>
  </si>
  <si>
    <t>830508200</t>
  </si>
  <si>
    <t>SUMINISTROS CLÍNICOS ISLA S.A.S.</t>
  </si>
  <si>
    <t>COMPRA DE INSUMOS Y REACTIVOS PARA LOS PROCESOS DE EXTRACCIÓN Y AMPLIFICACIÓN DE ADN DE TRES ESPECIES DE MANGLE DE LA ECORREGIÓN CIÉNAGA GRANDE DE SANTA MARTA, EN EL MARCO DEL CONVENIO INTERADMINISTRATIVO NO. 004 DE 2021, SUSCRITO ENTRE EL DTC-PNN Y UNIMAGDALENA.</t>
  </si>
  <si>
    <t xml:space="preserve">JUAN CARLOS NARVAEZ BARANDICA </t>
  </si>
  <si>
    <t>ODC-VEX-0002</t>
  </si>
  <si>
    <t xml:space="preserve">COMPRAR 630 POLÍZAS DE SEGURO PARA LOS PARTICIPANTES DEL PROGRAMA GENERACIONES SACUDETE, EN EL MARCO DEL CONTRATO DE APORTE NO.900 DE 2021, SUSCRITO ENTRE EL CONSORCIO FONDO COLOMBIA EN PAZ 2019 Y LA UNIVERSIDAD DEL MAGDALENA. </t>
  </si>
  <si>
    <t>IVAN LUCAS LORENZO FELICIANO</t>
  </si>
  <si>
    <t>ODC-VEX-0003</t>
  </si>
  <si>
    <t>900763287</t>
  </si>
  <si>
    <t>LAHERAL S.A.S</t>
  </si>
  <si>
    <t>COMPRA DE EQUIPOS TECNOLOGICOS (PC, IMPRESORAS, SACANNER, POTATÍL Y DISCO DURO), REQUERIDOS PARA EL DESARROLLO DE LAS ACTIVIDADES ESTABLECIDAS EN LO REFERENTE A LA EJECUCIÓN ADMINISTRATIVA Y TÉCNICA DEL PROYECTO SEPEC, CONTEMPLADAS EN LOS OBJETIVOS DEL CONTRATO, EN EL MARCO DEL CONTRATO INTERADMINISTRATIVO NO. 542 DE 2021 SUSCRITO ENTRE LA AUTORIDAD NACIONAL DE ACUICULTURA Y PESCA - AUNAP Y LA UNIVERSIDAD DEL MAGDALENA.</t>
  </si>
  <si>
    <t>LUIS MARIA MANJARRES MARTINEZ</t>
  </si>
  <si>
    <t>ODC-VEX-0004</t>
  </si>
  <si>
    <t>1030539760</t>
  </si>
  <si>
    <t>GLADYS ALEJANDRA GAVIRIA ESCOBAR</t>
  </si>
  <si>
    <t xml:space="preserve">COMPRA DE DOTACIÓN DE CAMPO (CHALECOS, GORRAS, MORRALES, CAMISETAS, CAMIBUSOS Y BATAS) NECESARIOS PARA LA DISTINCIÓN DEL PERSONAL DE CAMPO DEL PROYECTO SEPEC, EN EL MARCO DEL CONTRATO INTERADMINISTRATIVO NO 452 DE 2021 SUSCRITO ENTRE LA AUNAP Y UNIMAGDALENA. </t>
  </si>
  <si>
    <t>ODC-VEX-0005</t>
  </si>
  <si>
    <t>COMPRA DE PAPELERÍA, NECESARIA PARA EL DESARROLLO Y EJECUCIÓN DE LAS ACTIVIDADES PROGRAMADAS EN EL PROYECTO SEPEC, EN EL MARCO DEL CONTRATO INTERADMINISTRATIVO NO 452 DE 2021, SUSCRITO ENTRE LA AUNAP Y UNIMAGDALENA</t>
  </si>
  <si>
    <t>ODC-VEX-0006</t>
  </si>
  <si>
    <t>COMPRA DE CUADERNILLO PLAN FAMILIAR Y  PENDONES NECESARIOS PARA EL DESARROLLO DE LA MODALIDAD MI FAMILIA, EN EL MARCO DEL  CONTRATO DE  APORTE NO. 2000239 -2021. LA PROPUESTA HACE PARTE INTEGRAL DE LA PRESENTE ORDEN. PARÁGRAFO: EL CONTRATISTA DEBERÁ ENTREGAR LOS ELEMENTOS CONTRATADOS DE CONFORMIDAD CON LAS ESPECIFICACIONES Y LAS CANTIDADES INDICADAS EN LA TABLA N° 1 POR UNIMAGDALENA</t>
  </si>
  <si>
    <t xml:space="preserve">NELSON CABALLERO HERNANDEZ </t>
  </si>
  <si>
    <t>ODC-VEX-0007</t>
  </si>
  <si>
    <t>ALVARO CARRERA GONZÁLEZ</t>
  </si>
  <si>
    <t>COMPRA DE MATERIALES Y ELEMENTOS ELECTRÓNICOS PARA DOTAR LOS SALONES 4 Y 5 DEL CLAUSTRO SAN JUAN NEPOMUCENO CON SERVICIO DE INTERNET, EL CUAL ES NECESARIO PARA EL DESARROLLO DE LAS ACTIVIDADES DEL PERSONAL VINCULADO AL PROYECTO SEPEC, EN EL MARCO DEL PLAN DE ACCIÓN 2022</t>
  </si>
  <si>
    <t>ODC-VEX-0009</t>
  </si>
  <si>
    <t xml:space="preserve">COMPRA DE ELEMENTOS DE PAPELERÍA, ELEMENTOS DE BIOSEGURIDAD, EQUIPOS DE MEDICIÓN, DOTACIÓN Y MATERIAL DE CAMPO, REQUERIDOS PARA EL DESARROLLO DE LAS ACTIVIDADES DEL CONVENIO DE COOPERACIÓN NO 232 DE 2022 SUSCRITO ENTRE LA AUTORIDAD NACIONAL DE ACUICULTURA Y PESCA (AUNAP) Y LA UNIVERSIDAD DEL MAGDALENA. </t>
  </si>
  <si>
    <t>HARLEY ZÚÑIGA CLAVIJO</t>
  </si>
  <si>
    <t>ODC-VEX-0010</t>
  </si>
  <si>
    <t>57105227</t>
  </si>
  <si>
    <t>DAILYS MARIA CASTRO PALMA</t>
  </si>
  <si>
    <t>COMPRA DE MATERIALES PARA LOS ENCUENTROS VIVENCIALES DEL NUCLEO DE DESARROLLO DE CIENCIA Y TECNOLOGIA DEL PROGRAMA GENERACIONES EXPLORA REGIONAL MAGDALENA, EN EL MARCO DEL CONTRATO DE APORTE NO. 209 DE 2021, SUSCRITO ENTRE EL INSTITUTO COLOMBIANO DEL BIENESTAR FAMILIAR Y LA UNIVERSIDAD DEL MAGDALENA</t>
  </si>
  <si>
    <t>JOHN ALEXANDER TABORDA GIRALDO</t>
  </si>
  <si>
    <t>ODC-VEX-0011</t>
  </si>
  <si>
    <t>900929189</t>
  </si>
  <si>
    <t>LADYS CONFECCIONES S.A.S</t>
  </si>
  <si>
    <t>COMPRA DE 24 CAMISUETER TIPO POLO EN TELA POLUX CON LOGO BORDADO DELANTERO REQUERIDOS PARA EL TALENTO HUMANO DEL PROYECTO INSTITUCIONAL EXTENSIÓN SOLIDARIA E INVOLUCRAMIENTO SISTÉMICO CON EL ENTORNO Y LAS COMUNIDADES, EN EL MARCO DEL PLAN DE ACCIÓN DE LA UNIVERSIDAD DEL MAGDALENA</t>
  </si>
  <si>
    <t>OSM-VEX-0001</t>
  </si>
  <si>
    <t>77033896</t>
  </si>
  <si>
    <t>ALVEIRO GALLEGO TRUJILLO</t>
  </si>
  <si>
    <t>SUMINISTRAR 39.600 REFRIGERIOS NECESARIOS PARA EL DESARROLLO DE LOS TALLERES  Y ENCUENTROS DE LAS FASES INSPIRATE, ENFOCATE Y TRANSFORMATE EN EL MARCO DEL CONTRATO NO. 814 DE 2021 - PROGRAMA GENERACIONES SACÚDETE REGIONAL MAGDALENA, SUSCRITO ENTRE EL CONSORCIO FONDO COLOMBIA EN PAZ 2019 Y LA UNIVERSIDAD DEL MAGDALENA</t>
  </si>
  <si>
    <t>OSM-VEX-0002</t>
  </si>
  <si>
    <t>901283655</t>
  </si>
  <si>
    <t xml:space="preserve">SUMINISTRO DE MATERIALES PARA ENCUENTROS Y  DE ELEMENTOS DE BIOSEGURIDAD, NECESARIOS PARA EL DESARROLLO DE LAS ACTIVIDADES CON LOS NIÑOS Y NIÑAS BENEFICIARIOS DEL PROGRAMA EXPLORA MAGDALENA, EN EL MARCO DEL CONTRATO DE APORTE NO. 209 DE 2021, SUSCRITO ENTRE EL INSTITUTO COLOMBIANO DE BIENESTAR FAMILIAR Y LA UNIVERSIDAD DEL MAGDALENA. </t>
  </si>
  <si>
    <t>EDUARD ALONSO TRILLOS GOMEZ</t>
  </si>
  <si>
    <t>OSM-VEX-0003</t>
  </si>
  <si>
    <t>SUMINISTRO DE TRESCIENTOS OCHO MIL (308.000) REFRIGERIOS REQUERIDOS PARA LOS ENCUENTROS VIVENCIALES Y ENCUENTROS DE NÚCLEO DE DESARROLLO, QUE SE REALIZARÁN CON LOS NIÑOS Y NIÑAS BENEFICIARIOS DEL PROGRAMA GENERACIÓN EXPLORA REGIONAL MAGDALENA EN LOS MUNICIPIOS DE ALGARROBO, ARACATACA, ARIGUANÍ, CIÉNAGA, CONCORDIA, RETÉN, FUNDACIÓN, PIVIJAY, PUEBLOVIEJO, REMOLINO, SALAMINA, SITIONUEVO, ZONA BANANERA, REMOLINO Y SANTA MARTA, EN EL MARCO DEL CONTRATO NO. 209-2021 SUSCRITO ENTRE LA UNIVERSIDAD DEL MAGDALENA Y EL INSTITUTO COLOMBIANO DE BIENESTAR FAMILIAR (ICBF).</t>
  </si>
  <si>
    <t>OSM-VEX-0004</t>
  </si>
  <si>
    <t>819006702</t>
  </si>
  <si>
    <t>MARTINEZ &amp; RUIZ S.A.S</t>
  </si>
  <si>
    <t xml:space="preserve">SUMINISTRO DE ALIMENTOS Y BEBIDAS, ALQUILER DE SONIDO, CARPAS, MESAS Y SILLAS VESTIDAS, SERVICIO DE ESTACION DE AGUA Y CAFÉ Y SERVICIO DE MESEROS, PARA EL DESARROLLO DE LA CAPACITACION INICIAL Y EL TALLER CON LAS AUTORIDADES LOCALES, EN EL MARCO DEL CONTRATO  NO. 814 DE 2021 - PROGRAMA GENERACIONES SACUDETE, SUSCRITO ENTRE EL CONSORCIO FONDO COLOMBIA EN PAZ 2019 Y LA UNIVERSIDAD DEL MAGDALENA. </t>
  </si>
  <si>
    <t>OSM-VEX-0005</t>
  </si>
  <si>
    <t>900127349</t>
  </si>
  <si>
    <t>COMERCIALIZADORA BEDOYA GIRALDO</t>
  </si>
  <si>
    <t xml:space="preserve">SUMINISTRAR ELEMENTOS DE PAPELERIA NECESARIOS PARA EL MANEJO ADMINISTRAVITO DEL PROGRAMA GENERACIONES SACÚDETE, EN EL MARCO DEL CONTRATO NO. 814 DE 2021, SUSCRITO ENTRE EL CONSORCIO FONDO COLOMBIA EN PAZ 2019 Y LA UNIVERSIDAD DEL MAGDALENA. </t>
  </si>
  <si>
    <t>OSM-VEX-0006</t>
  </si>
  <si>
    <t xml:space="preserve">SUMINISTRO DE ALIMENTOS Y BEBIDAS, SERVICIO DE ESTACION DE AGUA Y CAFÉ, PARA EL DESARROLLO DE LA CAPACITACION INICIAL Y EL TALLER CON LAS AUTORIDADES LOCALES, EN EL MARCO DEL CONTRATO  NO. 900 DE 2021 - PROGRAMA GENERACIONES SACUDETE, SUSCRITO ENTRE EL CONSORCIO FONDO COLOMBIA EN PAZ 2019 Y LA UNIVERSIDAD DEL MAGDALENA. </t>
  </si>
  <si>
    <t>OSM-VEX-0007</t>
  </si>
  <si>
    <t>1082404645</t>
  </si>
  <si>
    <t>TATIANA SMITH LÓPEZ VARELA – GESTAR PLUS</t>
  </si>
  <si>
    <t>SUMINISTRO DE MATERIALES E INSUMOS DE PAPELERÍA REQUERIDOS EN EL MARCO DEL PROYECTO DE EXTENSIÓN DENOMINADO “REVISIÓN Y AJUSTE GENERAL AL PLAN BASICO DE ORDENAMIENTO TERRITORIAL PBOT DEL MUNICIPIO DE ALBANIA, LA GUAJIRA"</t>
  </si>
  <si>
    <t>JAIME ALBERTO MORÓN CÁRDENAS</t>
  </si>
  <si>
    <t>OSM-VEX-0008</t>
  </si>
  <si>
    <t>860000018</t>
  </si>
  <si>
    <t>AGENCIA DE VIAJES Y TURISMO AVIATUR S.A.S.</t>
  </si>
  <si>
    <t>SUMINISTRO DE TIQUETES AEREOS NACIONALES PARA FUNCIONARIOS, DOCENTES, NO DOCENTES, CATEDRATICOS, DOCENTES INVITADOS, CONTRATISTAS, INVITADOS Y ESTUDIANTES DE LA UNIVERSIDAD DEL MAGDALENA,  EN EL MARCO DEL CONTRATO INTERADMINISTRATIVO NO 452 DE 2021, SUSCRITO ENTRE LA AUTORIDAD NACIONAL DE ACUICULTURA Y PESCA - AUNAP Y LA UNIVERSIDAD DEL MAGDALENA, PARA EL DESARROLLO DE LAS ACTIVIDADES DEL PROYECTO SEPEC.</t>
  </si>
  <si>
    <t>OSM-VEX-0009</t>
  </si>
  <si>
    <t>COMERCIALIZADORA BEDOYA GIRALDO S.A</t>
  </si>
  <si>
    <t xml:space="preserve">SUMINISTRO DE ELEMENTOS DE PAPELERÍA, NECESARIOS PARA EL DESARROLLO DE LA GESTIÓN ADMINISTRATIVA DEL PROGRAMA EXPLORA MAGDALENA, EN EL MARCO DEL CONTRATO DE APORTE NO. 209 DE 2021, SUSCRITO ENTRE EL INSTITUTO COLOMBIANO DE BIENESTAR FAMILIAR Y LA UNIVERSIDAD DEL MAGDALENA. </t>
  </si>
  <si>
    <t>OSM-VEX-0010</t>
  </si>
  <si>
    <t>46540350</t>
  </si>
  <si>
    <t>SUMINISTRAR KITS DE ASEO, BOTIQUINES, PENDONES, ELEMENTOS DE IDENTIFICACIÓN, FOTOCOPIAS Y ELEMENTOS DE PAPELERIA, NECESARIOS PARA EL DESARROLLO DE LOS TALLERES Y ENCUENTROS DE LAS FASES INSPÍRATE, ENFÓCATE Y TRANSFÓRMATE, QUE SE ADELANTARÁN EN EL MARCO DEL CONTRATO NO.814 DE 2021 - PROGRAMA GENERACIONES SACÚDETE REGIONAL MAGDALENA, SUSCRITO ENTRE EL CONSORCIO FONDO COLOMBIA EN PAZ 2019 Y LA UNIVERSIDAD DEL MAGDALENA.</t>
  </si>
  <si>
    <t>OSM-VEX-0011</t>
  </si>
  <si>
    <t>SUMINISTRO DE MATERIALES DE  PAPELERIA, PRODUCTOS DE ASEO Y CAFETERIA REQUERIDOS EN EL MARCO DEL CONTRATO DE  APORTE NO. 2000239 - 2021</t>
  </si>
  <si>
    <t>NELSON CABALLERO HERNANDEZ</t>
  </si>
  <si>
    <t>OSM-VEX-0012</t>
  </si>
  <si>
    <t>SUMINISTRO DE KITS Y MATERIAL PEDAGÓGICO NECESARIOS PARA LAS VISITAS EN EL HOGAR Y ENCUENTROS FAMILIARES Y COMUNITARIOS, EN EL MARCO DEL CONTRATO DE APORTE NO. 2000239 -2021</t>
  </si>
  <si>
    <t>OSM-VEX-0013</t>
  </si>
  <si>
    <t>SUMINISTRO DE ALIMENTOS Y BEBIDAS, ALQUILER DE SONIDO, CARPAS, MESAS Y SILLAS VESTIDAS, SERVICIO DE ESTACION DE AGUA Y CAFÉ Y SERVICIO DE MESEROS,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</si>
  <si>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OSM-VEX-0014</t>
  </si>
  <si>
    <t>1082881269</t>
  </si>
  <si>
    <t>SUMINISTRAR MATERIAL IMPRESO Y DE PUBLICIDAD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</si>
  <si>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OSM-VEX-0015</t>
  </si>
  <si>
    <t>900845290</t>
  </si>
  <si>
    <t>NATURAL TRAVEL´S SAS</t>
  </si>
  <si>
    <t>SUMINISTRO DE MATERIALES E INSUMOS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PROCESOS DE FORTALECIMIENTO DIRIGIDOS A MIEMBROS DE JUNTAS DE ACCIÓN COMUNAL – JAC, MUJERES CABEZAS DE HOGAR Y PRESTADORES DE SERVICIOS TURÍSTICOS DEL ÁREA DE INFLUENCIA DEL TERMINAL DE POZOS COLORADOS.</t>
  </si>
  <si>
    <t xml:space="preserve">JAIME ALBERTO MORÓN CÁRDENAS </t>
  </si>
  <si>
    <t>OSM-VEX-0016</t>
  </si>
  <si>
    <t>900687982</t>
  </si>
  <si>
    <t>GRUPO J&amp;L CARIBE SAS</t>
  </si>
  <si>
    <t>SUMINISTRO DE 8.000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LOS PROCESOS DE FORTALECIMIENTO DIRIGIDOS A MIEMBROS DE JUNTAS DE ACCIÓN COMUNAL – JAC, MUJERES CABEZAS DE HOGAR Y PRESTADORES DE SERVICIOS TURÍSTICOS DEL ÁREA DE INFLUENCIA DEL TERMINAL DE POZOS COLORADOS.</t>
  </si>
  <si>
    <t>OSM-VEX-0017</t>
  </si>
  <si>
    <t>1082918435</t>
  </si>
  <si>
    <t>GREGORIA DEL CARMEN BELEÑO GARCIA</t>
  </si>
  <si>
    <t>SUMINISTRO DE MATERIALES E INSUMOS DE PAPELERÍA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</si>
  <si>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OSM-VEX-0018</t>
  </si>
  <si>
    <t>8454240</t>
  </si>
  <si>
    <t xml:space="preserve">SUMINISTRO DE 60 ALMUERZOS TIPO EJECUTIVO Y 1.240 REFRIGERIOS, PARA EL DESARROLLO DE LOS TALLERES QUE SE LLEVARAN A CABO EN EL MARCO DEL CONTRATO DE PRESTACIÓN DE SERVICIOS SUSCRITO ENTRE LA UNIÓN TEMPORAL INNOVANEX Y LA UNIVERSIDAD DEL MAGDALENA FECHADO 23 DE SEPTIEMBRE DE 2021. </t>
  </si>
  <si>
    <t>OSM-VEX-0019</t>
  </si>
  <si>
    <t>6000000</t>
  </si>
  <si>
    <t>COMERCIALIZADORA BEDOYA GIRALDO SOCIEDAD ANONIMA</t>
  </si>
  <si>
    <t>SUMINISTRAR PAPELERÍA, HERRAMIENTAS Y ÚTILES ASOCIADOS CON EL MANEJO ADMINISTRATIVO, EN EL MARCO DEL CONTRATO NO. 724 DE 2021, SUSCRITO ENTRE LA UNIVERSIDAD DEL MAGDALENA Y EL CONSORCIO FONDO COLOMBIA EN PAZ 2019.</t>
  </si>
  <si>
    <t>OSM-VEX-0021</t>
  </si>
  <si>
    <t>900331965</t>
  </si>
  <si>
    <t>MAKROFERRETERIA PAURI LTDA</t>
  </si>
  <si>
    <t>SUMINISTRO DE MATERIALES PARA EL DESARROLLO Y EJECUCIÓN DE LAS ACTIVIDADES PROGRAMADAS EN EL MARCO DEL CONVENIO INTERADMINISTRATIVO DTCA-CI-004 DE 2021, SUSCRITO ENTRE PARQUES NACIONALES NATURALES DE COLOMBIA Y LA UNIMAGDALENA.</t>
  </si>
  <si>
    <t>OSM-VEX-0022</t>
  </si>
  <si>
    <t xml:space="preserve">SUMINISTRAR MATERIALES PARA EL DESARROLLO DE LOS ENCUENTROS CON JÓVENES Y ADOLESCENTES EN LOS MUNICIPIOS DE AGUSTÍN CODAZZI, BECERRIL, LA JAGUA DE IBIRICO, MANAURE BALCÓN DEL CESAR, SAN DIEGO PUEBLO BELLO, LA PAZ Y VALLEDUPAR DEL DEPARTAMENTO DEL CESAR, EN EL MARCO DEL CONTRATO NO. 724 DE 2021, SUSCRITO ENTRE LA UNIVERSIDAD DEL MAGDALENA Y EL CONSORCIO FONDO COLOMBIA EN PAZ 2019. </t>
  </si>
  <si>
    <t>OPSP-VEX-0001</t>
  </si>
  <si>
    <t>85476075</t>
  </si>
  <si>
    <t xml:space="preserve">SERVICIOS PROFESIONALES PARA DIRIGIR, ARTICULAR Y COORDINAR LA EJECUCIÓN OPERATIVA Y FINANCIERA DEL PROGRAMA EN LA ZONA QUE LE CORRESPONDE, COORDINAR Y BRINDAR ACOMPAÑAMIENTO TÉCNICO, METODOLÓGICO Y/O LOGÍSTICO A LOS PROCESOS ORGANIZATIVOS LOCALES PARA EL DESARROLLO E IMPLEMENTACIÓN DE LAS ESTRATEGIAS DEL PROGRAMA Y DEMÁS ACTIVIDADES DESCRITAS EN LA ORDEN, REQUERIDO EN EL MARCO EN EL MARCO DEL CONTRATO N°814-2021 CELEBRADO ENTRE EL CONSORCIO FONDO COLOMBIA EN PAZ 2019 Y LA UNIVERSIDAD DEL MAGDALENA.  </t>
  </si>
  <si>
    <t>OPSP-VEX-0002</t>
  </si>
  <si>
    <t>1124034719</t>
  </si>
  <si>
    <t>SANDRA MARCELA PARRA MARULANDA</t>
  </si>
  <si>
    <t>SERVICIOS PROFESIONALES PARA PLANEAR, DESARROLLAR Y ADMINISTRAR LA GESTIÓN DOCUMENTAL DE LA IMPLEMENTACIÓN DEL PROGRAMA, PROPENDER POR LA SEGURIDAD E INTEGRIDAD DE LA INFORMACIÓN DE LA IMPLEMENTACIÓN DEL PROGRAMA, QUE SE ENCUENTRE EN MEDIO FÍSICO O MEDIO ELECTRÓNICO, ORGANIZAR LA INFORMACIÓN DE ACUERDO CON LAS ESPECIFICACIONES DEL MANUAL OPERATIVO DEL PROGRAMA Y DEMÁS ACTIVIDADES DESCRITAS EN LA ORDEN, REQUERIDO EN EL MARCO EN EL MARCO DEL CONTRATO N°814-2021 CELEBRADO ENTRE EL CONSORCIO FONDO COLOMBIA EN PAZ 2019 Y LA UNIVERSIDAD DEL MAGDALENA.</t>
  </si>
  <si>
    <t>OPSP-VEX-0003</t>
  </si>
  <si>
    <t>1065595875</t>
  </si>
  <si>
    <t>MAIRA ALEJANDRA JURADO ROMERO</t>
  </si>
  <si>
    <t xml:space="preserve">SERVICIOS PROFESIONALES PARA DESARROLLAR ESQUEMAS QUE PERMITAN ADAPTAR LAS METODOLOGÍAS PROPUESTAS POR EL PROGRAMA A LAS REALIDADES LOCALES, GARANTIZANDO EN TODO CASO, EL CUMPLIMIENTO DE LOS OBJETIVOS, DESARROLLAR LOS PROCESOS DE CAPACITACIÓN PARA EL EQUIPO DE LA ZONA ASIGNADA EN LAS METODOLOGÍAS PROPUESTAS POR EL PROGRAMA Y DEMÁS ACTIVIDADES DESCRITAS EN LA ORDEN, REQUERIDO EN EL MARCO EN EL MARCO DEL CONTRATO N°814-2021 CELEBRADO ENTRE EL CONSORCIO FONDO COLOMBIA EN PAZ 2019 Y LA UNIVERSIDAD DEL MAGDALENA.  </t>
  </si>
  <si>
    <t>OAG-VEX-0013</t>
  </si>
  <si>
    <t>NELSON CATALINO BARAHONA VALOIS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</si>
  <si>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 DE FECHA 12 DE ENERO DEL 2021 DE LA VICERRECTORÍA DE EXTENSIÓN Y PROYECCIÓN SOCIAL.  </t>
  </si>
  <si>
    <t>OAG-VEX-0215</t>
  </si>
  <si>
    <t>JOSE LUIS MORENO LENGUA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</si>
  <si>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215 DE FECHA 12 DE ENERO DEL 2021 DE LA VICERRECTORÍA DE EXTENSIÓN Y PROYECCIÓN SOCIAL.  </t>
  </si>
  <si>
    <t>OAG-VEX-0303</t>
  </si>
  <si>
    <t>EIDER LUIS MUÑOZ FONTALVO</t>
  </si>
  <si>
    <t xml:space="preserve">SERVICIOS DE APOYO A LA GESTIÓN PARA APOYAR LA ORGANIZACIÓN DE LOS FORMULARIOS DE CAMPO CORRESPONDIENTES A LA PESCA DE CONSUMO DE ACUERDO CON LOS PROCEDIMIENTOS Y DIRECTRICES INSTITUCIONALES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303 DE FECHA 12 DE ENERO DEL 2021 DE LA VICERRECTORÍA DE EXTENSIÓN Y PROYECCIÓN SOCIAL.  </t>
  </si>
  <si>
    <t>OAG-VEX-0123</t>
  </si>
  <si>
    <t>EDILBERTO JOSÉ REDONDO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</si>
  <si>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123 DE FECHA 12 DE ENERO DEL 2021 DE LA VICERRECTORÍA DE EXTENSIÓN Y PROYECCIÓN SOCIAL.  </t>
  </si>
  <si>
    <t>OPSP-VEX-0038</t>
  </si>
  <si>
    <t>LUIS FRANCISCO CUBILLOS ARIZA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</si>
  <si>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38 DE FECHA 12 DE ENERO DEL 2021 DE LA VICERRECTORÍA DE EXTENSIÓN Y PROYECCIÓN SOCIAL.  </t>
  </si>
  <si>
    <t>OPSP-VEX-0331</t>
  </si>
  <si>
    <t>DIEGO FERNANDO CÓRDOBA ROJAS</t>
  </si>
  <si>
    <t xml:space="preserve">SERVICIOS PROFESIONALES PARA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452 DE 2021 Y DEMSA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331 DE FECHA 12 DE ENERO DEL 2021 DE LA VICERRECTORÍA DE EXTENSIÓN Y PROYECCIÓN SOCIAL.  </t>
  </si>
  <si>
    <t>OPSP-VEX-0152</t>
  </si>
  <si>
    <t>WILLIAM ANDRÉS PÉREZ DORIA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</si>
  <si>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152 DE FECHA 12 DE ENERO DEL 2021 DE LA VICERRECTORÍA DE EXTENSIÓN Y PROYECCIÓN SOCIAL.  </t>
  </si>
  <si>
    <t>OAG-VEX-0110</t>
  </si>
  <si>
    <t>EDWAR LUIS BARCELÓ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</si>
  <si>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110 DE FECHA 12 DE ENERO DEL 2021 DE LA VICERRECTORÍA DE EXTENSIÓN Y PROYECCIÓN SOCIAL.  </t>
  </si>
  <si>
    <t>OAG-VEX-0114</t>
  </si>
  <si>
    <t>ELIAS HERRERA VALIENTE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</si>
  <si>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114 DE FECHA 12 DE ENERO DEL 2021 DE LA VICERRECTORÍA DE EXTENSIÓN Y PROYECCIÓN SOCIAL.  </t>
  </si>
  <si>
    <t>OPSP-VEX-0281</t>
  </si>
  <si>
    <t>HEIDELMANN GRAJALES FLOREZ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</si>
  <si>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281 DE FECHA 12 DE ENERO DEL 2021 DE LA VICERRECTORÍA DE EXTENSIÓN Y PROYECCIÓN SOCIAL.  </t>
  </si>
  <si>
    <t>OPSP-VEX-0153</t>
  </si>
  <si>
    <t>DAVID FERNANDO HERNÁNDEZ ROSSO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</si>
  <si>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153 DE FECHA 12 DE ENERO DEL 2021 DE LA VICERRECTORÍA DE EXTENSIÓN Y PROYECCIÓN SOCIAL.  </t>
  </si>
  <si>
    <t>OAG-VEX-0290</t>
  </si>
  <si>
    <t>JOSE GABRIEL MESTRA RICARDO</t>
  </si>
  <si>
    <t xml:space="preserve">SERVICIOS DE APOYO A LE GESTION PARA RECOLECTAR, DE ACUERDO AL MECANISMO DE REGISTRO DE LA INFORMACIÓN Y EL FORMULARIO ESTIPULADO POR EL EQUIPO TÉCNICO DEL CONTRATO 452 DE 2021, LA INFORMACIÓN REQUERIDA PARA CARACTERIZAR 145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290 DE FECHA 12 DE ENERO DEL 2021 DE LA VICERRECTORÍA DE EXTENSIÓN Y PROYECCIÓN SOCIAL.  </t>
  </si>
  <si>
    <t>OPSP-VEX-0297</t>
  </si>
  <si>
    <t>OMAR DE JESÚS BENÍTEZ DÍAZ</t>
  </si>
  <si>
    <t xml:space="preserve">SERVICIOS PROFESIONALES PARA RECOLECTAR, DE ACUERDO AL MECANISMO DE REGISTRO DE LA INFORMACIÓN Y EL FORMULARIO ESTIPULADO POR EL EQUIPO TÉCNICO DEL CONTRATO 452 DE 2021, LA INFORMACIÓN REQUERIDA PARA CARACTERIZAR 98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297 DE FECHA 12 DE ENERO DEL 2021 DE LA VICERRECTORÍA DE EXTENSIÓN Y PROYECCIÓN SOCIAL.  </t>
  </si>
  <si>
    <t>OPSP-VEX-0291</t>
  </si>
  <si>
    <t>LEIDER YESID CÁRDENAS ANAYA</t>
  </si>
  <si>
    <t xml:space="preserve">SERVICIOS PROFESIONALES PARA RECOLECTAR, DE ACUERDO AL MECANISMO DE REGISTRO DE LA INFORMACIÓN Y EL FORMULARIO ESTIPULADO POR EL EQUIPO TÉCNICO DEL CONTRATO 452 DE 2021, LA INFORMACIÓN REQUERIDA PARA CARACTERIZAR 530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291 DE FECHA 12 DE ENERO DEL 2021 DE LA VICERRECTORÍA DE EXTENSIÓN Y PROYECCIÓN SOCIAL.  </t>
  </si>
  <si>
    <t>OAG-VEX-0058</t>
  </si>
  <si>
    <t>YUBER ALEXANDER CÓRDOBA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</si>
  <si>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58 DE FECHA 12 DE ENERO DEL 2021 DE LA VICERRECTORÍA DE EXTENSIÓN Y PROYECCIÓN SOCIAL.  </t>
  </si>
  <si>
    <t>OAG-VEX-0191</t>
  </si>
  <si>
    <t>DIEGO LEONARDO ANZOLA URREA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</si>
  <si>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191 DE FECHA 12 DE ENERO DEL 2021 DE LA VICERRECTORÍA DE EXTENSIÓN Y PROYECCIÓN SOCIAL.  </t>
  </si>
  <si>
    <t>OPSP-VEX-0225</t>
  </si>
  <si>
    <t>ANDRÉS RICARDO BARROSO GARCÉS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</si>
  <si>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225 DE FECHA 12 DE ENERO DEL 2021 DE LA VICERRECTORÍA DE EXTENSIÓN Y PROYECCIÓN SOCIAL.  </t>
  </si>
  <si>
    <t>OAG-VEX-0184</t>
  </si>
  <si>
    <t>ARNOLDO VALENCIA AYALA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</si>
  <si>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184 DE FECHA 12 DE ENERO DEL 2021 DE LA VICERRECTORÍA DE EXTENSIÓN Y PROYECCIÓN SOCIAL.  </t>
  </si>
  <si>
    <t>OAG-VEX-0044</t>
  </si>
  <si>
    <t>JHON FREDY GARCÍA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</si>
  <si>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44 DE FECHA 12 DE ENERO DEL 2021 DE LA VICERRECTORÍA DE EXTENSIÓN Y PROYECCIÓN SOCIAL.  </t>
  </si>
  <si>
    <t>OAG-VEX-0094</t>
  </si>
  <si>
    <t>FREDY PRETEL JARAMILLO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</si>
  <si>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94 DE FECHA 12 DE ENERO DEL 2021 DE LA VICERRECTORÍA DE EXTENSIÓN Y PROYECCIÓN SOCIAL.  </t>
  </si>
  <si>
    <t>OAG-VEX-0247</t>
  </si>
  <si>
    <t>WILSON GONZÁLEZ MOSQUERA</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</si>
  <si>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ALO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247 DE FECHA 12 DE ENERO DEL 2021 DE LA VICERRECTORÍA DE EXTENSIÓN Y PROYECCIÓN SOCIAL.  </t>
  </si>
  <si>
    <t>OAG-VEX-0093</t>
  </si>
  <si>
    <t>YEFERSON LÓPEZ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</si>
  <si>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93 DE FECHA 12 DE ENERO DEL 2021 DE LA VICERRECTORÍA DE EXTENSIÓN Y PROYECCIÓN SOCIAL.  </t>
  </si>
  <si>
    <t>OPSP-VEX-0284</t>
  </si>
  <si>
    <t>HAROLD CASAS REINA</t>
  </si>
  <si>
    <t xml:space="preserve">SERVICIOS PROFESIONALES PARA SUPERVISAR CON UNA PERIODICIDAD SEMANAL LAS ACTIVIDADES DE LOS TÉCNICOS DE CAMPO DEL COMPONENTE DE ACUICULTURA, DE ACUERDO CON EL CRONOGRAMA Y EL ESFUERZO DE MUESTREO ESTABLECIDO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284 DE FECHA 12 DE ENERO DEL 2021 DE LA VICERRECTORÍA DE EXTENSIÓN Y PROYECCIÓN SOCIAL.  </t>
  </si>
  <si>
    <t>OAG-VEX-0259</t>
  </si>
  <si>
    <t>DEIBER VELEZ GUTIERREZ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</si>
  <si>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259 DE FECHA 12 DE ENERO DEL 2021 DE LA VICERRECTORÍA DE EXTENSIÓN Y PROYECCIÓN SOCIAL.  </t>
  </si>
  <si>
    <t>OAG-VEX-0119</t>
  </si>
  <si>
    <t>MILTON JOSÉ DEL PRADO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</si>
  <si>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119 DE FECHA 12 DE ENERO DEL 2021 DE LA VICERRECTORÍA DE EXTENSIÓN Y PROYECCIÓN SOCIAL.  </t>
  </si>
  <si>
    <t>OPSP-VEX-0249</t>
  </si>
  <si>
    <t>EMILIANO ZAMBRANO RODRÍGUEZ</t>
  </si>
  <si>
    <t xml:space="preserve">SERVICIOS PROFESIONALES PARA APOYAR EN EL PACIFICO LAS ACTIVIDADES LOGÍSTICAS TENDIENTES A VIABILIZAR LA RECOLECCIÓN DE INFORMACIÓN DE LOS DESEMBARCOS DE LA FLOTA INDUSTRIAL EN ESE LITORAL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249 DE FECHA 12 DE ENERO DEL 2021 DE LA VICERRECTORÍA DE EXTENSIÓN Y PROYECCIÓN SOCIAL.  </t>
  </si>
  <si>
    <t>OAG-VEX-0220</t>
  </si>
  <si>
    <t>JAIME ROBERTO MORENO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</si>
  <si>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220 DE FECHA 12 DE ENERO DEL 2021 DE LA VICERRECTORÍA DE EXTENSIÓN Y PROYECCIÓN SOCIAL.  </t>
  </si>
  <si>
    <t>OPSP-VEX-0264</t>
  </si>
  <si>
    <t>ANA SOFÍA BALLESTEROS MADERA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</si>
  <si>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264 DE FECHA 12 DE ENERO DEL 2021 DE LA VICERRECTORÍA DE EXTENSIÓN Y PROYECCIÓN SOCIAL.  </t>
  </si>
  <si>
    <t>OAG-VEX-0109</t>
  </si>
  <si>
    <t>SINDY PAOLA MENDOZA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</si>
  <si>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109 DE FECHA 12 DE ENERO DEL 2021 DE LA VICERRECTORÍA DE EXTENSIÓN Y PROYECCIÓN SOCIAL.  </t>
  </si>
  <si>
    <t>OAG-VEX-0195</t>
  </si>
  <si>
    <t>JAQUELINE BARRAGAN ORTIZ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</si>
  <si>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195 DE FECHA 12 DE ENERO DEL 2021 DE LA VICERRECTORÍA DE EXTENSIÓN Y PROYECCIÓN SOCIAL.  </t>
  </si>
  <si>
    <t>OPSP-VEX-0141</t>
  </si>
  <si>
    <t>YULY PAULINA SILVA MEZA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</si>
  <si>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141 DE FECHA 12 DE ENERO DEL 2021 DE LA VICERRECTORÍA DE EXTENSIÓN Y PROYECCIÓN SOCIAL.  </t>
  </si>
  <si>
    <t>OAG-VEX-0006</t>
  </si>
  <si>
    <t>SANDRA MILENA MOSQUERA PEREA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</si>
  <si>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 DE FECHA 12 DE ENERO DEL 2021 DE LA VICERRECTORÍA DE EXTENSIÓN Y PROYECCIÓN SOCIAL.  </t>
  </si>
  <si>
    <t>OAG-VEX-0005</t>
  </si>
  <si>
    <t>BISMARY RENTERÍA BOCANEGRA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</si>
  <si>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 DE FECHA 12 DE ENERO DEL 2021 DE LA VICERRECTORÍA DE EXTENSIÓN Y PROYECCIÓN SOCIAL.  </t>
  </si>
  <si>
    <t>OAG-VEX-0004</t>
  </si>
  <si>
    <t>LUZ NELLY RIVAS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</si>
  <si>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 DE FECHA 12 DE ENERO DEL 2021 DE LA VICERRECTORÍA DE EXTENSIÓN Y PROYECCIÓN SOCIAL.  </t>
  </si>
  <si>
    <t>OAG-VEX-0254</t>
  </si>
  <si>
    <t>FLOR ANGELA PEÑA ALZATE</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</si>
  <si>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254 DE FECHA 12 DE ENERO DEL 2021 DE LA VICERRECTORÍA DE EXTENSIÓN Y PROYECCIÓN SOCIAL.  </t>
  </si>
  <si>
    <t>OAG-VEX-0133</t>
  </si>
  <si>
    <t>REYES MARGARITA LINDAO PANA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</si>
  <si>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133 DE FECHA 12 DE ENERO DEL 2021 DE LA VICERRECTORÍA DE EXTENSIÓN Y PROYECCIÓN SOCIAL.  </t>
  </si>
  <si>
    <t>OAG-VEX-0189</t>
  </si>
  <si>
    <t>JHIRA RAQUEL PETRO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</si>
  <si>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189 DE FECHA 12 DE ENERO DEL 2021 DE LA VICERRECTORÍA DE EXTENSIÓN Y PROYECCIÓN SOCIAL.  </t>
  </si>
  <si>
    <t>OAG-VEX-0130</t>
  </si>
  <si>
    <t>YOLFA MARÍA MONTES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</si>
  <si>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130 DE FECHA 12 DE ENERO DEL 2021 DE LA VICERRECTORÍA DE EXTENSIÓN Y PROYECCIÓN SOCIAL.  </t>
  </si>
  <si>
    <t>OPSP-VEX-0224</t>
  </si>
  <si>
    <t>AYRINI PATRICIA MORA RHENALS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</si>
  <si>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224 DE FECHA 12 DE ENERO DEL 2021 DE LA VICERRECTORÍA DE EXTENSIÓN Y PROYECCIÓN SOCIAL.  </t>
  </si>
  <si>
    <t>OPSP-VEX-0113</t>
  </si>
  <si>
    <t>DAMARIS CABALLERO MAURY</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</si>
  <si>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113 DE FECHA 12 DE ENERO DEL 2021 DE LA VICERRECTORÍA DE EXTENSIÓN Y PROYECCIÓN SOCIAL.  </t>
  </si>
  <si>
    <t>OAG-VEX-0065</t>
  </si>
  <si>
    <t>YUNURIS MARMOLEJO CABADIA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</si>
  <si>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65 DE FECHA 12 DE ENERO DEL 2021 DE LA VICERRECTORÍA DE EXTENSIÓN Y PROYECCIÓN SOCIAL.  </t>
  </si>
  <si>
    <t>OAG-VEX-0115</t>
  </si>
  <si>
    <t>MARELIS CARMONA BURGOS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</si>
  <si>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115 DE FECHA 12 DE ENERO DEL 2021 DE LA VICERRECTORÍA DE EXTENSIÓN Y PROYECCIÓN SOCIAL.  </t>
  </si>
  <si>
    <t>OPSP-VEX-0293</t>
  </si>
  <si>
    <t>DIANA LUZ HERRERA RODELO</t>
  </si>
  <si>
    <t xml:space="preserve">SERVICIOS PROFESIONALES PARA RECOLECTAR, DE ACUERDO AL MECANISMO DE REGISTRO DE LA INFORMACIÓN Y EL FORMULARIO ESTIPULADO POR EL EQUIPO TÉCNICO DEL CONTRATO 452 DE 2021, LA INFORMACIÓN REQUERIDA PARA CARACTERIZAR 53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293 DE FECHA 12 DE ENERO DEL 2021 DE LA VICERRECTORÍA DE EXTENSIÓN Y PROYECCIÓN SOCIAL.  </t>
  </si>
  <si>
    <t>OPSP-VEX-0223</t>
  </si>
  <si>
    <t>JESIKA PATRICIA CORTÉS SALCEDO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</si>
  <si>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223 DE FECHA 12 DE ENERO DEL 2021 DE LA VICERRECTORÍA DE EXTENSIÓN Y PROYECCIÓN SOCIAL.  </t>
  </si>
  <si>
    <t>OAG-VEX-0080</t>
  </si>
  <si>
    <t>WALDETRUDIZ OBREGÓN ANDRADE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</si>
  <si>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80 DE FECHA 12 DE ENERO DEL 2021 DE LA VICERRECTORÍA DE EXTENSIÓN Y PROYECCIÓN SOCIAL.  </t>
  </si>
  <si>
    <t>OPSP-VEX-0235</t>
  </si>
  <si>
    <t>MARTHA LUCÍA CONTRERAS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</si>
  <si>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235 DE FECHA 12 DE ENERO DEL 2021 DE LA VICERRECTORÍA DE EXTENSIÓN Y PROYECCIÓN SOCIAL.  </t>
  </si>
  <si>
    <t>OAG-VEX-0255</t>
  </si>
  <si>
    <t>NILIA JANETH ESCOBAR NIÑO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</si>
  <si>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255 DE FECHA 12 DE ENERO DEL 2021 DE LA VICERRECTORÍA DE EXTENSIÓN Y PROYECCIÓN SOCIAL.  </t>
  </si>
  <si>
    <t>OAG-VEX-0009</t>
  </si>
  <si>
    <t>CARMEN FABIOLA PEREA COPETE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</si>
  <si>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 DE FECHA 12 DE ENERO DEL 2021 DE LA VICERRECTORÍA DE EXTENSIÓN Y PROYECCIÓN SOCIAL.  </t>
  </si>
  <si>
    <t>OAG-VEX-0014</t>
  </si>
  <si>
    <t>LIBIA DORIS ASPRILLA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</si>
  <si>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 DE FECHA 12 DE ENERO DEL 2021 DE LA VICERRECTORÍA DE EXTENSIÓN Y PROYECCIÓN SOCIAL.  </t>
  </si>
  <si>
    <t>OAG-VEX-0138</t>
  </si>
  <si>
    <t>NOLBIS ESTHER MATOS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</si>
  <si>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138 DE FECHA 12 DE ENERO DEL 2021 DE LA VICERRECTORÍA DE EXTENSIÓN Y PROYECCIÓN SOCIAL.  </t>
  </si>
  <si>
    <t>OPSP-VEX-0280</t>
  </si>
  <si>
    <t>LIGIA MERCEDES CARRILLO VILLAR</t>
  </si>
  <si>
    <t xml:space="preserve">SERVICIOS PROFESIONALES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280 DE FECHA 12 DE ENERO DEL 2021 DE LA VICERRECTORÍA DE EXTENSIÓN Y PROYECCIÓN SOCIAL.  </t>
  </si>
  <si>
    <t>OPSP-VEX-0306</t>
  </si>
  <si>
    <t>GLORIA CECILIA DE LEÓN MARTÍNEZ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</si>
  <si>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306 DE FECHA 12 DE ENERO DEL 2021 DE LA VICERRECTORÍA DE EXTENSIÓN Y PROYECCIÓN SOCIAL.  </t>
  </si>
  <si>
    <t>OAG-VEX-0274</t>
  </si>
  <si>
    <t>MARIA CRISTINA GOMEZ GARCIA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</si>
  <si>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274 DE FECHA 12 DE ENERO DEL 2021 DE LA VICERRECTORÍA DE EXTENSIÓN Y PROYECCIÓN SOCIAL.  </t>
  </si>
  <si>
    <t>OPSP-VEX-0256</t>
  </si>
  <si>
    <t>ERIKA PATRICIA PAVA ESCOBAR</t>
  </si>
  <si>
    <t xml:space="preserve">SERVICIOS PROFESIONALES PARA DIRIGIR EL COMPONENTE DE PRODUCCIÓN DE PECES ORNAMENTALES DEL CONTRATO INTERADMINISTRATIVO 452 DE 2021, SUSCRITO ENTRE LA AUTORIDAD NACIONAL DE ACUICULTURA Y PESCA-AUNAP Y LA UNIVERSIDAD DEL MAGDALENA (PROYECTO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256 DE FECHA 12 DE ENERO DEL 2021 DE LA VICERRECTORÍA DE EXTENSIÓN Y PROYECCIÓN SOCIAL.  </t>
  </si>
  <si>
    <t>OPSP-VEX-0328</t>
  </si>
  <si>
    <t>KAREN KATERINE MARQUEZ LORA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</si>
  <si>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328 DE FECHA 12 DE ENERO DEL 2021 DE LA VICERRECTORÍA DE EXTENSIÓN Y PROYECCIÓN SOCIAL.  </t>
  </si>
  <si>
    <t>OPSP-VEX-0139</t>
  </si>
  <si>
    <t>GISELLA ROA NORIEGA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</si>
  <si>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139 DE FECHA 12 DE ENERO DEL 2021 DE LA VICERRECTORÍA DE EXTENSIÓN Y PROYECCIÓN SOCIAL.  </t>
  </si>
  <si>
    <t>OPSP-VEX-0329</t>
  </si>
  <si>
    <t>LAURA MARGARITA CANTILLO ROSARIO</t>
  </si>
  <si>
    <t xml:space="preserve">SERVICIOS PROFESIONALES PARA REALIZAR REVISIÓN DE HOJA DE VIDA EN LA PLATAFORMA GEDOCO Y SIGEP DE  LA DOCUMENTACIÓN INHERENTE A LA CONTRATACIÓN DEL PERSONAL, APOYAR A LA COORDINACIÓN ADMINISTRATIVA Y DIRECTIVA DEL PROYECTO EN LOS PROCESOS  QUE SUBYACEN EN LAS DIFERENTES DEPENDENCIAS DE LA UNIVERSIDAD Y DEMAS ACTIVIDADES DESCRITAS EN LA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329 DE FECHA 12 DE ENERO DEL 2021 DE LA VICERRECTORÍA DE EXTENSIÓN Y PROYECCIÓN SOCIAL.  </t>
  </si>
  <si>
    <t>OAG-VEX-0199</t>
  </si>
  <si>
    <t>MAIRA ATENCIA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</si>
  <si>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199 DE FECHA 12 DE ENERO DEL 2021 DE LA VICERRECTORÍA DE EXTENSIÓN Y PROYECCIÓN SOCIAL.  </t>
  </si>
  <si>
    <t>OAG-VEX-0102</t>
  </si>
  <si>
    <t>MARY CRUZ CLARETTE GARCIA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</si>
  <si>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102 DE FECHA 12 DE ENERO DEL 2021 DE LA VICERRECTORÍA DE EXTENSIÓN Y PROYECCIÓN SOCIAL.  </t>
  </si>
  <si>
    <t>OPSP-VEX-0266</t>
  </si>
  <si>
    <t>ISA DEL MAR BOLAÑOS ESCOBAR</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</si>
  <si>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266 DE FECHA 12 DE ENERO DEL 2021 DE LA VICERRECTORÍA DE EXTENSIÓN Y PROYECCIÓN SOCIAL.  </t>
  </si>
  <si>
    <t>OPSP-VEX-0311</t>
  </si>
  <si>
    <t>ESTEFANÍA ISAZA TORO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</si>
  <si>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311 DE FECHA 12 DE ENERO DEL 2021 DE LA VICERRECTORÍA DE EXTENSIÓN Y PROYECCIÓN SOCIAL.  </t>
  </si>
  <si>
    <t>OPSP-VEX-0279</t>
  </si>
  <si>
    <t>MARGARITA ROSA RANGEL DURÁN</t>
  </si>
  <si>
    <t xml:space="preserve">SERVICIOS PROFESIONALES PARA LLEVAR A CABO LAS TAREAS DE COORDINACIÓN LOGÍSTICA DEL COMPONENTE DE COMERCIALIZACIÓN DEL CONTRATO  NO. 452 DE 2021, SUSCRITO ENTRE LA AUNAP Y LA UNIVERSIDAD DEL MAGDALENA (SEPEC) Y DEMAS ACTIVIDADES DESCRITAS EN LAO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279 DE FECHA 12 DE ENERO DEL 2021 DE LA VICERRECTORÍA DE EXTENSIÓN Y PROYECCIÓN SOCIAL.  </t>
  </si>
  <si>
    <t>OAG-VEX-0135</t>
  </si>
  <si>
    <t>LUZ DAIRIS PADILLA ARENA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</si>
  <si>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135 DE FECHA 12 DE ENERO DEL 2021 DE LA VICERRECTORÍA DE EXTENSIÓN Y PROYECCIÓN SOCIAL.  </t>
  </si>
  <si>
    <t>OAG-VEX-0070</t>
  </si>
  <si>
    <t>NURYS DEYDA PALACIOS PANESSO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</si>
  <si>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70 DE FECHA 12 DE ENERO DEL 2021 DE LA VICERRECTORÍA DE EXTENSIÓN Y PROYECCIÓN SOCIAL.  </t>
  </si>
  <si>
    <t>OPSP-VEX-0202</t>
  </si>
  <si>
    <t>ELIZABETH GONGORA POVEDA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</si>
  <si>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202 DE FECHA 12 DE ENERO DEL 2021 DE LA VICERRECTORÍA DE EXTENSIÓN Y PROYECCIÓN SOCIAL.  </t>
  </si>
  <si>
    <t>OAG-VEX-0039</t>
  </si>
  <si>
    <t>NINI JOHANA VEGA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</si>
  <si>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39 DE FECHA 12 DE ENERO DEL 2021 DE LA VICERRECTORÍA DE EXTENSIÓN Y PROYECCIÓN SOCIAL.  </t>
  </si>
  <si>
    <t>OAG-VEX-0036</t>
  </si>
  <si>
    <t>LEIDY JOHANNA ABREO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</si>
  <si>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36 DE FECHA 12 DE ENERO DEL 2021 DE LA VICERRECTORÍA DE EXTENSIÓN Y PROYECCIÓN SOCIAL.  </t>
  </si>
  <si>
    <t>OPSP-VEX-0053</t>
  </si>
  <si>
    <t>LUZ STELLA BARBOSA SANABRIA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</si>
  <si>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 DE FECHA 12 DE ENERO DEL 2021 DE LA VICERRECTORÍA DE EXTENSIÓN Y PROYECCIÓN SOCIAL.  </t>
  </si>
  <si>
    <t>OAG-VEX-0043</t>
  </si>
  <si>
    <t>MARIA ROSARIO LOZADA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</si>
  <si>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43 DE FECHA 12 DE ENERO DEL 2021 DE LA VICERRECTORÍA DE EXTENSIÓN Y PROYECCIÓN SOCIAL.  </t>
  </si>
  <si>
    <t>OAG-VEX-0134</t>
  </si>
  <si>
    <t>ANA CIRA EPIAYU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</si>
  <si>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134 DE FECHA 12 DE ENERO DEL 2021 DE LA VICERRECTORÍA DE EXTENSIÓN Y PROYECCIÓN SOCIAL.  </t>
  </si>
  <si>
    <t>OAG-VEX-0122</t>
  </si>
  <si>
    <t>JINNER MENGUAL DE LUQUE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</si>
  <si>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122 DE FECHA 12 DE ENERO DEL 2021 DE LA VICERRECTORÍA DE EXTENSIÓN Y PROYECCIÓN SOCIAL.  </t>
  </si>
  <si>
    <t>OAG-VEX-0124</t>
  </si>
  <si>
    <t>ISLEY PALACIOS GAMEZ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</si>
  <si>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124 DE FECHA 12 DE ENERO DEL 2021 DE LA VICERRECTORÍA DE EXTENSIÓN Y PROYECCIÓN SOCIAL.  </t>
  </si>
  <si>
    <t>OAG-VEX-0258</t>
  </si>
  <si>
    <t>MARICELE LANBIM LIMA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</si>
  <si>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258 DE FECHA 12 DE ENERO DEL 2021 DE LA VICERRECTORÍA DE EXTENSIÓN Y PROYECCIÓN SOCIAL.  </t>
  </si>
  <si>
    <t>OAG-VEX-0272</t>
  </si>
  <si>
    <t>IVONE MARITZA ARICARI DAMASO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</si>
  <si>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272 DE FECHA 12 DE ENERO DEL 2021 DE LA VICERRECTORÍA DE EXTENSIÓN Y PROYECCIÓN SOCIAL.  </t>
  </si>
  <si>
    <t>OAG-VEX-0041</t>
  </si>
  <si>
    <t>YESSICA MAFALDO SOLARTE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</si>
  <si>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41 DE FECHA 12 DE ENERO DEL 2021 DE LA VICERRECTORÍA DE EXTENSIÓN Y PROYECCIÓN SOCIAL.  </t>
  </si>
  <si>
    <t>OAG-VEX-0033</t>
  </si>
  <si>
    <t>ANA CAMILA RODRÍGUEZ SILVA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</si>
  <si>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 DE FECHA 12 DE ENERO DEL 2021 DE LA VICERRECTORÍA DE EXTENSIÓN Y PROYECCIÓN SOCIAL.  </t>
  </si>
  <si>
    <t>OAG-VEX-0028</t>
  </si>
  <si>
    <t>MALLIVE DURAN REUTO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</si>
  <si>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 DE FECHA 12 DE ENERO DEL 2021 DE LA VICERRECTORÍA DE EXTENSIÓN Y PROYECCIÓN SOCIAL.  </t>
  </si>
  <si>
    <t>OAG-VEX-0251</t>
  </si>
  <si>
    <t>LADY YASMIN FORERO SÁNCHEZ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</si>
  <si>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251 DE FECHA 12 DE ENERO DEL 2021 DE LA VICERRECTORÍA DE EXTENSIÓN Y PROYECCIÓN SOCIAL.  </t>
  </si>
  <si>
    <t>OPSP-VEX-0236</t>
  </si>
  <si>
    <t>LUZ ELENA BEDOYA BRAVO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</si>
  <si>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236 DE FECHA 12 DE ENERO DEL 2021 DE LA VICERRECTORÍA DE EXTENSIÓN Y PROYECCIÓN SOCIAL.  </t>
  </si>
  <si>
    <t>OAG-VEX-0066</t>
  </si>
  <si>
    <t>FANNY JUDITH ANAYA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</si>
  <si>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66 DE FECHA 12 DE ENERO DEL 2021 DE LA VICERRECTORÍA DE EXTENSIÓN Y PROYECCIÓN SOCIAL.  </t>
  </si>
  <si>
    <t>OAG-VEX-0034</t>
  </si>
  <si>
    <t>JUANIS DOLORES SOLERA PETRO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</si>
  <si>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34 DE FECHA 12 DE ENERO DEL 2021 DE LA VICERRECTORÍA DE EXTENSIÓN Y PROYECCIÓN SOCIAL.  </t>
  </si>
  <si>
    <t>OPSP-VEX-0234</t>
  </si>
  <si>
    <t>DORCY DEL CARMEN ALTAMIRANDA ARGEL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</si>
  <si>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234 DE FECHA 12 DE ENERO DEL 2021 DE LA VICERRECTORÍA DE EXTENSIÓN Y PROYECCIÓN SOCIAL.  </t>
  </si>
  <si>
    <t>OPSP-VEX-0072</t>
  </si>
  <si>
    <t>EDITH AUXILIADORA BELTRAN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</si>
  <si>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72 DE FECHA 12 DE ENERO DEL 2021 DE LA VICERRECTORÍA DE EXTENSIÓN Y PROYECCIÓN SOCIAL.  </t>
  </si>
  <si>
    <t>OAG-VEX-0233</t>
  </si>
  <si>
    <t>SANDRA PATRICIA CONTRERAS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</si>
  <si>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233 DE FECHA 12 DE ENERO DEL 2021 DE LA VICERRECTORÍA DE EXTENSIÓN Y PROYECCIÓN SOCIAL.  </t>
  </si>
  <si>
    <t>OPSP-VEX-0265</t>
  </si>
  <si>
    <t>VICTORIA EUGENIA CETINA MONTES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</si>
  <si>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265 DE FECHA 12 DE ENERO DEL 2021 DE LA VICERRECTORÍA DE EXTENSIÓN Y PROYECCIÓN SOCIAL.  </t>
  </si>
  <si>
    <t>OAG-VEX-0201</t>
  </si>
  <si>
    <t>LINA MARITZA PRADA CALDERÓN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</si>
  <si>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201 DE FECHA 12 DE ENERO DEL 2021 DE LA VICERRECTORÍA DE EXTENSIÓN Y PROYECCIÓN SOCIAL.  </t>
  </si>
  <si>
    <t>OPSP-VEX-0305</t>
  </si>
  <si>
    <t>BRIGITTE DIMELSA GIL MANRIQUE</t>
  </si>
  <si>
    <t xml:space="preserve">SERVICIOS PROFESIONALES PARA REVISAR, VERIFICAR (DETECCIÓN DE DATOS ATÍPICOS) Y VALIDAR LA INFORMACIÓN CONSIGNADA EN LAS BASES DE DATOS SOBRE PESCA ARTESANAL DE CONSUMO REFERIDA A LOS DESEMBARCOS, VALOR MONETARIO, COSTOS DE FAENA, CONTROL DE ACOPIO E IMPUTACIÓN REGISTRADOS EN LA ORINOQUÍA Y AMAZONÍA, EN EL MARCO DEL PROYECTO SEPEC Y DEMAS ACRIVIDADES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305 DE FECHA 12 DE ENERO DEL 2021 DE LA VICERRECTORÍA DE EXTENSIÓN Y PROYECCIÓN SOCIAL.  </t>
  </si>
  <si>
    <t>OPSP-VEX-0312</t>
  </si>
  <si>
    <t>DIANA ELIZABETH TARAZONA GIRALDO</t>
  </si>
  <si>
    <t xml:space="preserve">SERVICIOS PROFESIONALES PARA REVISAR, VERIFICAR Y VALIDAR LA INFORMACIÓN CONSIGNADA EN LAS BASES DE DATOS DE LONGITUDES REGISTRADOS EN LOS LITORALES CARIBE Y PACÍFICO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312 DE FECHA 12 DE ENERO DEL 2021 DE LA VICERRECTORÍA DE EXTENSIÓN Y PROYECCIÓN SOCIAL.  </t>
  </si>
  <si>
    <t>OPSP-VEX-0325</t>
  </si>
  <si>
    <t>CAROLINA MARÍA BORNACELLI ROPAIN</t>
  </si>
  <si>
    <t xml:space="preserve">SERVICIOS PROFESIONALES PARA SERVIR DE APOYO A LA COORDINACIÓN ADMINISTRATIVA DEL PROYECTO SEPEC EN LOS TRÁMITES QUE DEBEN EFECTUARSE EN LAS DIFERENTES DEPENDENCIAS ADMINISTRATIVAS DE LA UNIVERSIDAD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325 DE FECHA 12 DE ENERO DEL 2021 DE LA VICERRECTORÍA DE EXTENSIÓN Y PROYECCIÓN SOCIAL.  </t>
  </si>
  <si>
    <t>OPSP-VEX-0140</t>
  </si>
  <si>
    <t>EIMMY ROSA GONZALEZ GUTIERREZ</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</si>
  <si>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140 DE FECHA 12 DE ENERO DEL 2021 DE LA VICERRECTORÍA DE EXTENSIÓN Y PROYECCIÓN SOCIAL.  </t>
  </si>
  <si>
    <t>OAG-VEX-0275</t>
  </si>
  <si>
    <t>CECILIA BERENICE OCHOA GUEVARA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</si>
  <si>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275 DE FECHA 12 DE ENERO DEL 2021 DE LA VICERRECTORÍA DE EXTENSIÓN Y PROYECCIÓN SOCIAL.  </t>
  </si>
  <si>
    <t>OAG-VEX-0090</t>
  </si>
  <si>
    <t>ROSA EMILIANA OROBIO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</si>
  <si>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90 DE FECHA 12 DE ENERO DEL 2021 DE LA VICERRECTORÍA DE EXTENSIÓN Y PROYECCIÓN SOCIAL.  </t>
  </si>
  <si>
    <t>OAG-VEX-0087</t>
  </si>
  <si>
    <t>YUDIS PAMELA URBANO ARBOLEDA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</si>
  <si>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87 DE FECHA 12 DE ENERO DEL 2021 DE LA VICERRECTORÍA DE EXTENSIÓN Y PROYECCIÓN SOCIAL.  </t>
  </si>
  <si>
    <t>OAG-VEX-0084</t>
  </si>
  <si>
    <t>CLAUDIA PATRICIA QUIÑONES CAICEDO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</si>
  <si>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84 DE FECHA 12 DE ENERO DEL 2021 DE LA VICERRECTORÍA DE EXTENSIÓN Y PROYECCIÓN SOCIAL.  </t>
  </si>
  <si>
    <t>OAG-VEX-0018</t>
  </si>
  <si>
    <t>DENCY PARRA ENCHIMA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</si>
  <si>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 DE FECHA 12 DE ENERO DEL 2021 DE LA VICERRECTORÍA DE EXTENSIÓN Y PROYECCIÓN SOCIAL.  </t>
  </si>
  <si>
    <t>OAG-VEX-0027</t>
  </si>
  <si>
    <t>DIGNERIS FARELO CARVAJAL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</si>
  <si>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 DE FECHA 12 DE ENERO DEL 2021 DE LA VICERRECTORÍA DE EXTENSIÓN Y PROYECCIÓN SOCIAL.  </t>
  </si>
  <si>
    <t>OAG-VEX-0025</t>
  </si>
  <si>
    <t>KARINA CARRILLO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</si>
  <si>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 DE FECHA 12 DE ENERO DEL 2021 DE LA VICERRECTORÍA DE EXTENSIÓN Y PROYECCIÓN SOCIAL.  </t>
  </si>
  <si>
    <t>OAG-VEX-0064</t>
  </si>
  <si>
    <t>JUAN MANUEL CAMPO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</si>
  <si>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64 DE FECHA 12 DE ENERO DEL 2021 DE LA VICERRECTORÍA DE EXTENSIÓN Y PROYECCIÓN SOCIAL.  </t>
  </si>
  <si>
    <t>OAG-VEX-0178</t>
  </si>
  <si>
    <t>MARLON JAIR VIDES RUGELES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</si>
  <si>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178 DE FECHA 12 DE ENERO DEL 2021 DE LA VICERRECTORÍA DE EXTENSIÓN Y PROYECCIÓN SOCIAL.  </t>
  </si>
  <si>
    <t>OAG-VEX-0217</t>
  </si>
  <si>
    <t>HECTOR OLMEDO MOLINA VILLA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</si>
  <si>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217 DE FECHA 12 DE ENERO DEL 2021 DE LA VICERRECTORÍA DE EXTENSIÓN Y PROYECCIÓN SOCIAL.  </t>
  </si>
  <si>
    <t>OAG-VEX-0069</t>
  </si>
  <si>
    <t>JORGE ELIÉCER VALOYES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</si>
  <si>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69 DE FECHA 12 DE ENERO DEL 2021 DE LA VICERRECTORÍA DE EXTENSIÓN Y PROYECCIÓN SOCIAL.  </t>
  </si>
  <si>
    <t>OAG-VEX-0188</t>
  </si>
  <si>
    <t>ALBERTO ENRIQUE GHISAYS FERNÁNDEZ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</si>
  <si>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188 DE FECHA 12 DE ENERO DEL 2021 DE LA VICERRECTORÍA DE EXTENSIÓN Y PROYECCIÓN SOCIAL.  </t>
  </si>
  <si>
    <t>OAG-VEX-0112</t>
  </si>
  <si>
    <t>PEDRO JUAN RODRÍGUEZ OLIVO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</si>
  <si>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112 DE FECHA 12 DE ENERO DEL 2021 DE LA VICERRECTORÍA DE EXTENSIÓN Y PROYECCIÓN SOCIAL.  </t>
  </si>
  <si>
    <t>OAG-VEX-0118</t>
  </si>
  <si>
    <t>ADANIES JIMENEZ VEGA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</si>
  <si>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118 DE FECHA 12 DE ENERO DEL 2021 DE LA VICERRECTORÍA DE EXTENSIÓN Y PROYECCIÓN SOCIAL.  </t>
  </si>
  <si>
    <t>OPSP-VEX-0335</t>
  </si>
  <si>
    <t>ARMANDO ORTEGA LARA</t>
  </si>
  <si>
    <t xml:space="preserve">SERVICIOS PROFESIONALES PARA DESARROLLAR Y DOCUMENTAR EL PROCESO DE VERIFICACIÓN, DEPURACIÓN Y ACTUALIZACIÓN PERMANENTE, CON SU RESPECTIVO SOPORTE BIBLIOGRÁFICO, DE LAS TABLAS DE REFERENCIA DE LAS ESPECIES COMERCIALES DE LAS CUENCAS CONTINENTALES DEL PAÍS, ASOCIADA A LAS BASES DE DATOS DEL SEPEC EN EL MARCO DEL CONTRATO 452 DE 2021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335 DE FECHA 12 DE ENERO DEL 2021 DE LA VICERRECTORÍA DE EXTENSIÓN Y PROYECCIÓN SOCIAL.  </t>
  </si>
  <si>
    <t>OAG-VEX-0218</t>
  </si>
  <si>
    <t>NILSON CRISTO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</si>
  <si>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218 DE FECHA 12 DE ENERO DEL 2021 DE LA VICERRECTORÍA DE EXTENSIÓN Y PROYECCIÓN SOCIAL.  </t>
  </si>
  <si>
    <t>OPSP-VEX-0226</t>
  </si>
  <si>
    <t>JUAN JOSÉ HERNÁNDEZ CORREA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</si>
  <si>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226 DE FECHA 12 DE ENERO DEL 2021 DE LA VICERRECTORÍA DE EXTENSIÓN Y PROYECCIÓN SOCIAL.  </t>
  </si>
  <si>
    <t>OAG-VEX-0067</t>
  </si>
  <si>
    <t>DUNOIS BRAVO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</si>
  <si>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67 DE FECHA 12 DE ENERO DEL 2021 DE LA VICERRECTORÍA DE EXTENSIÓN Y PROYECCIÓN SOCIAL.  </t>
  </si>
  <si>
    <t>OAG-VEX-0116</t>
  </si>
  <si>
    <t>LEICER MANJARRÉS AGRESOTT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</si>
  <si>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116 DE FECHA 12 DE ENERO DEL 2021 DE LA VICERRECTORÍA DE EXTENSIÓN Y PROYECCIÓN SOCIAL.  </t>
  </si>
  <si>
    <t>OPSP-VEX-0269</t>
  </si>
  <si>
    <t>JADER SAMIR CORREA MARTINEZ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</si>
  <si>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269 DE FECHA 12 DE ENERO DEL 2021 DE LA VICERRECTORÍA DE EXTENSIÓN Y PROYECCIÓN SOCIAL.  </t>
  </si>
  <si>
    <t>OPSP-VEX-0315</t>
  </si>
  <si>
    <t>LUIS ORLANDO DUARTE CASARES</t>
  </si>
  <si>
    <t xml:space="preserve">SERVICIOS PROFESIONALES PARA COORDINAR EL PROCESO DE REVISIÓN Y ANÁLISIS DE DATOS DE PESCA ARTESANAL EN EL SEPEC, ORIENTAR LA REVISIÓN, EL PROCESAMIENTO Y EL ANÁLISIS DE LA INFORMACIÓN INHERENTE AL MONITOREO DE PESCA ARTESANAL EN 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315 DE FECHA 12 DE ENERO DEL 2021 DE LA VICERRECTORÍA DE EXTENSIÓN Y PROYECCIÓN SOCIAL.  </t>
  </si>
  <si>
    <t>OAG-VEX-0073</t>
  </si>
  <si>
    <t>JUVENAL PARDO CARABALLO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</si>
  <si>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73 DE FECHA 12 DE ENERO DEL 2021 DE LA VICERRECTORÍA DE EXTENSIÓN Y PROYECCIÓN SOCIAL.  </t>
  </si>
  <si>
    <t>OAG-VEX-0019</t>
  </si>
  <si>
    <t>JOSE BADILLO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</si>
  <si>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 DE FECHA 12 DE ENERO DEL 2021 DE LA VICERRECTORÍA DE EXTENSIÓN Y PROYECCIÓN SOCIAL.  </t>
  </si>
  <si>
    <t>OPSP-VEX-0187</t>
  </si>
  <si>
    <t>JAVIER FERNANDO RAMÍREZ RAMÍREZ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</si>
  <si>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187 DE FECHA 12 DE ENERO DEL 2021 DE LA VICERRECTORÍA DE EXTENSIÓN Y PROYECCIÓN SOCIAL.  </t>
  </si>
  <si>
    <t>OAG-VEX-0121</t>
  </si>
  <si>
    <t>CARLOS SEGUNDO REDONDO CAMPO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</si>
  <si>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121 DE FECHA 12 DE ENERO DEL 2021 DE LA VICERRECTORÍA DE EXTENSIÓN Y PROYECCIÓN SOCIAL.  </t>
  </si>
  <si>
    <t>OAG-VEX-0131</t>
  </si>
  <si>
    <t>ELSER JOSE REDONDO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</si>
  <si>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131 DE FECHA 12 DE ENERO DEL 2021 DE LA VICERRECTORÍA DE EXTENSIÓN Y PROYECCIÓN SOCIAL.  </t>
  </si>
  <si>
    <t>OAG-VEX-0120</t>
  </si>
  <si>
    <t>ANDIS REDONDO BARROS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</si>
  <si>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120 DE FECHA 12 DE ENERO DEL 2021 DE LA VICERRECTORÍA DE EXTENSIÓN Y PROYECCIÓN SOCIAL.  </t>
  </si>
  <si>
    <t>OPSP-VEX-0294</t>
  </si>
  <si>
    <t>JONATHAN SARMIENTO RODRÍGUEZ</t>
  </si>
  <si>
    <t xml:space="preserve">SERVICIOS PROFESIONALES PARA RECOLECTAR, DE ACUERDO AL MECANISMO DE REGISTRO DE LA INFORMACIÓN Y EL FORMULARIO ESTIPULADO POR EL EQUIPO TÉCNICO DEL CONTRATO 452 DE 2021, LA INFORMACIÓN REQUERIDA PARA CARACTERIZAR 100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294 DE FECHA 12 DE ENERO DEL 2021 DE LA VICERRECTORÍA DE EXTENSIÓN Y PROYECCIÓN SOCIAL.  </t>
  </si>
  <si>
    <t>OPSP-VEX-0326</t>
  </si>
  <si>
    <t>DANIEL EDGARDO RIVADENEIRA ARRIETA</t>
  </si>
  <si>
    <t xml:space="preserve">SERVICIOS PROFESIONALES PARA ORGANIZAR DE ACUERDO A LA INFORMACIÓN FINANCIERA SUMINISTRADA POR AL COORDINADOR ADMINISTRATIVO DEL PROYECTO SEPEC, EL INFORME DE LA EJECUCIÓN MENSUAL. 2) COORDINAR LA LEGALIZACIÓN DE AVANCES ANTE LAS DIFERENTES DEPENDENCIAS DE LA UNIVERSIDAD RESPONSABLES DE ESTE PROCESO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326 DE FECHA 12 DE ENERO DEL 2021 DE LA VICERRECTORÍA DE EXTENSIÓN Y PROYECCIÓN SOCIAL.  </t>
  </si>
  <si>
    <t>OPSP-VEX-0334</t>
  </si>
  <si>
    <t>ALBERT HERNÁNDEZ HERNÁNDEZ</t>
  </si>
  <si>
    <t xml:space="preserve">SERVICIOS PROFESIONALES PARA COORDINAR EL PROCESO DE GESTIÓN DE DOCUMENTAL DE LA INFORMACIÓN DE CAMPO GENERADA EN EL MARCO DEL COMPONENTE DE PESCA ARTESANAL DE CONSUMO DEL PROYECTO SEPEC, DE CONFORMIDAD CON LA PROGRAMACIÓN ESTIPULADA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334 DE FECHA 12 DE ENERO DEL 2021 DE LA VICERRECTORÍA DE EXTENSIÓN Y PROYECCIÓN SOCIAL.  </t>
  </si>
  <si>
    <t>OPSP-VEX-0316</t>
  </si>
  <si>
    <t>ROBERTO CARLOS RIVERA MENDOZA</t>
  </si>
  <si>
    <t xml:space="preserve">SERVICIOS PROFESIONALES PARA COORDINAR EL COMPONENTE DE PESCA DE CONSUMO DEL CONTRATO 452 DE 2021, COORDINAR EL PROCESO DE SELECCIÓN DEL PERSONAL DE CAMPO REQUERIDO PARA LA EJECUCIÓN DEL CONTRATO EN LO QUE RESPECTA AL COMPONENTE DE PESCA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316 DE FECHA 12 DE ENERO DEL 2021 DE LA VICERRECTORÍA DE EXTENSIÓN Y PROYECCIÓN SOCIAL.  </t>
  </si>
  <si>
    <t>OPSP-VEX-0324</t>
  </si>
  <si>
    <t>OLIVER JOSÉ GREGORIO OROZCO SANJUANELO</t>
  </si>
  <si>
    <t xml:space="preserve">SERVICIOS PROFESIONALES PARA REVISAR LOS SOPORTES DOCUMENTALES Y LOS DOCUMENTOS JURÍDICOS (MINUTAS) NECESARIOS PARA EL DESARROLLO CONTRACTUAL DEL PROYECTO SEPEC, PRESTAR ASISTENCIA  Y ASESORÍA JURÍDICA EN EL PROYECTO EN LAS ETAPAS PRE-CONTRACTUALES, CONTRACTUALES Y POST-CONTRACTUALES, DERIVADAS DEL MISMO Y DEMAS ACTIVIDADES DESCRITAS EN LA 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324 DE FECHA 12 DE ENERO DEL 2021 DE LA VICERRECTORÍA DE EXTENSIÓN Y PROYECCIÓN SOCIAL.  </t>
  </si>
  <si>
    <t>OPSP-VEX-0308</t>
  </si>
  <si>
    <t>FÉLIX DE JESÚS CUELLO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</si>
  <si>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NORTE DEL LITORAL CARIBE (DEPARTAMENTOS DE LA GUAJIRA, MAGDALENA, ATLÁNTICO Y BOLIVAR),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308 DE FECHA 12 DE ENERO DEL 2021 DE LA VICERRECTORÍA DE EXTENSIÓN Y PROYECCIÓN SOCIAL.  </t>
  </si>
  <si>
    <t>OAG-VEX-0137</t>
  </si>
  <si>
    <t>RAFAEL RODRIGUEZ ROBLES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</si>
  <si>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137 DE FECHA 12 DE ENERO DEL 2021 DE LA VICERRECTORÍA DE EXTENSIÓN Y PROYECCIÓN SOCIAL.  </t>
  </si>
  <si>
    <t>OPSP-VEX-0292</t>
  </si>
  <si>
    <t>ANDRÉS AVELINO PINTO JIMÉNEZ</t>
  </si>
  <si>
    <t xml:space="preserve">SERVICIOS PROFESIONALES PARA RECOLECTAR, DE ACUERDO AL MECANISMO DE REGISTRO DE LA INFORMACIÓN Y EL FORMULARIO ESTIPULADO POR EL EQUIPO TÉCNICO DEL CONTRATO 452 DE 2021, LA INFORMACIÓN REQUERIDA PARA CARACTERIZAR 49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292 DE FECHA 12 DE ENERO DEL 2021 DE LA VICERRECTORÍA DE EXTENSIÓN Y PROYECCIÓN SOCIAL.  </t>
  </si>
  <si>
    <t>OAG-VEX-0088</t>
  </si>
  <si>
    <t>JUAN CARLOS HERNÁNDEZ AGUIÑO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</si>
  <si>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88 DE FECHA 12 DE ENERO DEL 2021 DE LA VICERRECTORÍA DE EXTENSIÓN Y PROYECCIÓN SOCIAL.  </t>
  </si>
  <si>
    <t>OAG-VEX-0089</t>
  </si>
  <si>
    <t>YORDI DESIDERIO TENORIO ARAUJO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</si>
  <si>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89 DE FECHA 12 DE ENERO DEL 2021 DE LA VICERRECTORÍA DE EXTENSIÓN Y PROYECCIÓN SOCIAL.  </t>
  </si>
  <si>
    <t>OAG-VEX-0268</t>
  </si>
  <si>
    <t>JUAN CARLOS ROMERO ROJAS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</si>
  <si>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268 DE FECHA 12 DE ENERO DEL 2021 DE LA VICERRECTORÍA DE EXTENSIÓN Y PROYECCIÓN SOCIAL.  </t>
  </si>
  <si>
    <t>OPSP-VEX-0177</t>
  </si>
  <si>
    <t>OVIDIO BRAN BONILLA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</si>
  <si>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177 DE FECHA 12 DE ENERO DEL 2021 DE LA VICERRECTORÍA DE EXTENSIÓN Y PROYECCIÓN SOCIAL.  </t>
  </si>
  <si>
    <t>OAG-VEX-0219</t>
  </si>
  <si>
    <t>HEILER JOSÉ ROMERO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</si>
  <si>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219 DE FECHA 12 DE ENERO DEL 2021 DE LA VICERRECTORÍA DE EXTENSIÓN Y PROYECCIÓN SOCIAL.  </t>
  </si>
  <si>
    <t>OPSP-VEX-0222</t>
  </si>
  <si>
    <t>ROBERTO ANTONIO VERGARA PINTO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</si>
  <si>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222 DE FECHA 12 DE ENERO DEL 2021 DE LA VICERRECTORÍA DE EXTENSIÓN Y PROYECCIÓN SOCIAL.  </t>
  </si>
  <si>
    <t>OPSP-VEX-0024</t>
  </si>
  <si>
    <t>ANGEL ANDRES VILLA RESTREPO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</si>
  <si>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 DE FECHA 12 DE ENERO DEL 2021 DE LA VICERRECTORÍA DE EXTENSIÓN Y PROYECCIÓN SOCIAL.  </t>
  </si>
  <si>
    <t>OAG-VEX-0246</t>
  </si>
  <si>
    <t>CELEDONIO RIASCOS RIASCOS</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</si>
  <si>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246 DE FECHA 12 DE ENERO DEL 2021 DE LA VICERRECTORÍA DE EXTENSIÓN Y PROYECCIÓN SOCIAL.  </t>
  </si>
  <si>
    <t>OAG-VEX-0026</t>
  </si>
  <si>
    <t>LUIS YEXY LÓPEZ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</si>
  <si>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 DE FECHA 12 DE ENERO DEL 2021 DE LA VICERRECTORÍA DE EXTENSIÓN Y PROYECCIÓN SOCIAL.  </t>
  </si>
  <si>
    <t>OPSP-VEX-0206</t>
  </si>
  <si>
    <t>IVAN ANTONIO PÉREZ TAPIAS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</si>
  <si>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206 DE FECHA 12 DE ENERO DEL 2021 DE LA VICERRECTORÍA DE EXTENSIÓN Y PROYECCIÓN SOCIAL.  </t>
  </si>
  <si>
    <t>OAG-VEX-0271</t>
  </si>
  <si>
    <t>JOSÉ FERNANDO ORREGO AGUIRRE</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</si>
  <si>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271 DE FECHA 12 DE ENERO DEL 2021 DE LA VICERRECTORÍA DE EXTENSIÓN Y PROYECCIÓN SOCIAL.  </t>
  </si>
  <si>
    <t>OAG-VEX-0062</t>
  </si>
  <si>
    <t>CLARA INÉS MENA MENA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</si>
  <si>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62 DE FECHA 12 DE ENERO DEL 2021 DE LA VICERRECTORÍA DE EXTENSIÓN Y PROYECCIÓN SOCIAL.  </t>
  </si>
  <si>
    <t>OAG-VEX-0282</t>
  </si>
  <si>
    <t>RAMIRO ANTONIO PACHECO MARTINEZ</t>
  </si>
  <si>
    <t xml:space="preserve">SERVICIOSDE APOYO A LA GESTIÓN PARA RECOLECTAR, DE ACUERDO CON EL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ALMACENES DE MERCADO DE GRANDES SUPERFICIES UBICADOS EN BOGOTÁ. LA INFORMACIÓN A COLECTAR (PRECIOS DE VENTA POR ESPECIE, VOLÚMENES COMERCIALIZADOS, PROCEDENCIA Y DESTINO DEL RECURSO, TIPO DE ELABORACIÓN O TRANSFORMACIÓN DEL RECURSO)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282 DE FECHA 12 DE ENERO DEL 2021 DE LA VICERRECTORÍA DE EXTENSIÓN Y PROYECCIÓN SOCIAL.  </t>
  </si>
  <si>
    <t>OAG-VEX-0111</t>
  </si>
  <si>
    <t>MAYRA ALEJANDRA BARRAZA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</si>
  <si>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111 DE FECHA 12 DE ENERO DEL 2021 DE LA VICERRECTORÍA DE EXTENSIÓN Y PROYECCIÓN SOCIAL.  </t>
  </si>
  <si>
    <t>OAG-VEX-0117</t>
  </si>
  <si>
    <t>NELSON JOSE JIMENEZ VASQUEZ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</si>
  <si>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117 DE FECHA 12 DE ENERO DEL 2021 DE LA VICERRECTORÍA DE EXTENSIÓN Y PROYECCIÓN SOCIAL.  </t>
  </si>
  <si>
    <t>OAG-VEX-0068</t>
  </si>
  <si>
    <t>ALEXIS JUNIOR CARDALES TOSCANO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</si>
  <si>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68 DE FECHA 12 DE ENERO DEL 2021 DE LA VICERRECTORÍA DE EXTENSIÓN Y PROYECCIÓN SOCIAL.  </t>
  </si>
  <si>
    <t>OPSP-VEX-0161</t>
  </si>
  <si>
    <t>ALFENIS ENILETH ARTEAGA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</si>
  <si>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161 DE FECHA 12 DE ENERO DEL 2021 DE LA VICERRECTORÍA DE EXTENSIÓN Y PROYECCIÓN SOCIAL.  </t>
  </si>
  <si>
    <t>OAG-VEX-0075</t>
  </si>
  <si>
    <t>JOHARYS JULIO VERONA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</si>
  <si>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75 DE FECHA 12 DE ENERO DEL 2021 DE LA VICERRECTORÍA DE EXTENSIÓN Y PROYECCIÓN SOCIAL.  </t>
  </si>
  <si>
    <t>OAG-VEX-0230</t>
  </si>
  <si>
    <t>ZULY GLENIS VERGARA SALGADO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</si>
  <si>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230 DE FECHA 12 DE ENERO DEL 2021 DE LA VICERRECTORÍA DE EXTENSIÓN Y PROYECCIÓN SOCIAL.  </t>
  </si>
  <si>
    <t>OPSP-VEX-0210</t>
  </si>
  <si>
    <t>DANNY PAOLA HERNÁNDEZ HERRERA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</si>
  <si>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210 DE FECHA 12 DE ENERO DEL 2021 DE LA VICERRECTORÍA DE EXTENSIÓN Y PROYECCIÓN SOCIAL.  </t>
  </si>
  <si>
    <t>OAG-VEX-0016</t>
  </si>
  <si>
    <t>ERIKA ASPRILLA IBARGUEN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</si>
  <si>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 DE FECHA 12 DE ENERO DEL 2021 DE LA VICERRECTORÍA DE EXTENSIÓN Y PROYECCIÓN SOCIAL.  </t>
  </si>
  <si>
    <t>OAG-VEX-0015</t>
  </si>
  <si>
    <t>ANYI TATIANA RIVAS CONRADO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</si>
  <si>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 DE FECHA 12 DE ENERO DEL 2021 DE LA VICERRECTORÍA DE EXTENSIÓN Y PROYECCIÓN SOCIAL.  </t>
  </si>
  <si>
    <t>OAG-VEX-0099</t>
  </si>
  <si>
    <t>DIANY FERNANDA MICOLTA SALAZAR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</si>
  <si>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99 DE FECHA 12 DE ENERO DEL 2021 DE LA VICERRECTORÍA DE EXTENSIÓN Y PROYECCIÓN SOCIAL.  </t>
  </si>
  <si>
    <t>OAG-VEX-0242</t>
  </si>
  <si>
    <t>MARÍA JOSÉ PATERNINA ESCOBAR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</si>
  <si>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242 DE FECHA 12 DE ENERO DEL 2021 DE LA VICERRECTORÍA DE EXTENSIÓN Y PROYECCIÓN SOCIAL.  </t>
  </si>
  <si>
    <t>OAG-VEX-0097</t>
  </si>
  <si>
    <t>HEIDY CUERO VALENCIA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</si>
  <si>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97 DE FECHA 12 DE ENERO DEL 2021 DE LA VICERRECTORÍA DE EXTENSIÓN Y PROYECCIÓN SOCIAL.  </t>
  </si>
  <si>
    <t>OAG-VEX-0049</t>
  </si>
  <si>
    <t>RUTH CASTILLO TIQUE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</si>
  <si>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49 DE FECHA 12 DE ENERO DEL 2021 DE LA VICERRECTORÍA DE EXTENSIÓN Y PROYECCIÓN SOCIAL.  </t>
  </si>
  <si>
    <t>OAG-VEX-0105</t>
  </si>
  <si>
    <t>BRAYAN STIVEN RIVAS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</si>
  <si>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105 DE FECHA 12 DE ENERO DEL 2021 DE LA VICERRECTORÍA DE EXTENSIÓN Y PROYECCIÓN SOCIAL.  </t>
  </si>
  <si>
    <t>OAG-VEX-0103</t>
  </si>
  <si>
    <t>IVONNE YADIRA ESTUPIÑAN ESTUPIÑAN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</si>
  <si>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103 DE FECHA 12 DE ENERO DEL 2021 DE LA VICERRECTORÍA DE EXTENSIÓN Y PROYECCIÓN SOCIAL.  </t>
  </si>
  <si>
    <t>OAG-VEX-0128</t>
  </si>
  <si>
    <t>LIDIS VANESSA LOPEZ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</si>
  <si>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128 DE FECHA 12 DE ENERO DEL 2021 DE LA VICERRECTORÍA DE EXTENSIÓN Y PROYECCIÓN SOCIAL.  </t>
  </si>
  <si>
    <t>OAG-VEX-0221</t>
  </si>
  <si>
    <t>JOSE LEANDRO RANGEL SUESCUN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</si>
  <si>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221 DE FECHA 12 DE ENERO DEL 2021 DE LA VICERRECTORÍA DE EXTENSIÓN Y PROYECCIÓN SOCIAL.  </t>
  </si>
  <si>
    <t>OPSP-VEX-0322</t>
  </si>
  <si>
    <t>GIAN LUCA LO VERSO ALONSO</t>
  </si>
  <si>
    <t xml:space="preserve">SERVICIOS PROFESIONALES PARA COORDINAR EL COMPONENTE DE BANCO DE FOTOGRAFÍAS DEL SEPEC EN EL MARCO DEL CONTRATO 452 DE 2021, TANTO EN LO REFERENTE A LA CREACIÓN DEL NUEVO MÓDULO COMPROMETIDOS EN EL CONTRATO (PESCA INDUSTRIAL) COMO EN LO ATINENTE AL REGISTRO FOTOGRÁFICO DE ESPECIES Y OTROS ASPECTOS DE LAS PESQUERÍAS ARTESANALES PARA EL POBLAMIENTO DEL MÓDULO CORRESPONDIENTE EN LA PLATAFORMA INFORMÁTICA DEL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322 DE FECHA 12 DE ENERO DEL 2021 DE LA VICERRECTORÍA DE EXTENSIÓN Y PROYECCIÓN SOCIAL.  </t>
  </si>
  <si>
    <t>OAG-VEX-0091</t>
  </si>
  <si>
    <t>JUANA ELENA BELALCAZAR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</si>
  <si>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91 DE FECHA 12 DE ENERO DEL 2021 DE LA VICERRECTORÍA DE EXTENSIÓN Y PROYECCIÓN SOCIAL.  </t>
  </si>
  <si>
    <t>OAG-VEX-0096</t>
  </si>
  <si>
    <t>SULANYER RODRÍGUEZ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</si>
  <si>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96 DE FECHA 12 DE ENERO DEL 2021 DE LA VICERRECTORÍA DE EXTENSIÓN Y PROYECCIÓN SOCIAL.  </t>
  </si>
  <si>
    <t>OAG-VEX-0061</t>
  </si>
  <si>
    <t>DIANA VIRIS MOSQUERA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</si>
  <si>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61 DE FECHA 12 DE ENERO DEL 2021 DE LA VICERRECTORÍA DE EXTENSIÓN Y PROYECCIÓN SOCIAL.  </t>
  </si>
  <si>
    <t>OAG-VEX-0289</t>
  </si>
  <si>
    <t>EVANYS MANUEL VALDERRAMA ZAPATA</t>
  </si>
  <si>
    <t xml:space="preserve">SERVICIOS DE APOYO A LE GESTION PARA RECOLECTAR, DE ACUERDO AL MECANISMO DE REGISTRO DE LA INFORMACIÓN Y EL FORMULARIO ESTIPULADO POR EL EQUIPO TÉCNICO DEL CONTRATO 452 DE 2021, LA INFORMACIÓN REQUERIDA PARA CARACTERIZAR 165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289 DE FECHA 12 DE ENERO DEL 2021 DE LA VICERRECTORÍA DE EXTENSIÓN Y PROYECCIÓN SOCIAL.  </t>
  </si>
  <si>
    <t>OAG-VEX-0203</t>
  </si>
  <si>
    <t>EDWIN ANAYA RAMOS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</si>
  <si>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203 DE FECHA 12 DE ENERO DEL 2021 DE LA VICERRECTORÍA DE EXTENSIÓN Y PROYECCIÓN SOCIAL.  </t>
  </si>
  <si>
    <t>OAG-VEX-0056</t>
  </si>
  <si>
    <t>MARYURIS PALACIOS SALINAS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</si>
  <si>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56 DE FECHA 12 DE ENERO DEL 2021 DE LA VICERRECTORÍA DE EXTENSIÓN Y PROYECCIÓN SOCIAL.  </t>
  </si>
  <si>
    <t>OAG-VEX-0240</t>
  </si>
  <si>
    <t>DAYANA MARGARITA SOLANO BERTEL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</si>
  <si>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240 DE FECHA 12 DE ENERO DEL 2021 DE LA VICERRECTORÍA DE EXTENSIÓN Y PROYECCIÓN SOCIAL.  </t>
  </si>
  <si>
    <t>OAG-VEX-0198</t>
  </si>
  <si>
    <t>CRISTIHAN JAVIER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</si>
  <si>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198 DE FECHA 12 DE ENERO DEL 2021 DE LA VICERRECTORÍA DE EXTENSIÓN Y PROYECCIÓN SOCIAL.  </t>
  </si>
  <si>
    <t>OAG-VEX-0208</t>
  </si>
  <si>
    <t>FERNEL CRESPO MIRANDA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</si>
  <si>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208 DE FECHA 12 DE ENERO DEL 2021 DE LA VICERRECTORÍA DE EXTENSIÓN Y PROYECCIÓN SOCIAL.  </t>
  </si>
  <si>
    <t>OAG-VEX-0207</t>
  </si>
  <si>
    <t>MARÍA FERNANDA DÍAZ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</si>
  <si>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207 DE FECHA 12 DE ENERO DEL 2021 DE LA VICERRECTORÍA DE EXTENSIÓN Y PROYECCIÓN SOCIAL.  </t>
  </si>
  <si>
    <t>OAG-VEX-0204</t>
  </si>
  <si>
    <t>SIGILFREDO ARÉVALO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</si>
  <si>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204 DE FECHA 12 DE ENERO DEL 2021 DE LA VICERRECTORÍA DE EXTENSIÓN Y PROYECCIÓN SOCIAL.  </t>
  </si>
  <si>
    <t>OAG-VEX-0211</t>
  </si>
  <si>
    <t>YASELIS CORREA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</si>
  <si>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211 DE FECHA 12 DE ENERO DEL 2021 DE LA VICERRECTORÍA DE EXTENSIÓN Y PROYECCIÓN SOCIAL.  </t>
  </si>
  <si>
    <t>OPSP-VEX-0301</t>
  </si>
  <si>
    <t>SHEYLA CAROLINA HERNANDEZ PRIETO</t>
  </si>
  <si>
    <t xml:space="preserve">SERVICIOS PROFESIONALES PARA REVISAR LOS INFORMES DE ACTIVIDADES DE LOS COLECTORES DE CAMPO ADSCRITOS AL COMPONENTE DE PESCA ARTESANAL DE CONSUMO DEL PROYECTO SEPEC, A FIN DE EVALUAR TANTO LA CALIDAD COMO LA CONSISTENCIA DE LOS MISMOS Y REALIZAR SEGUIMIENTO, HASTA COMPLETA SATISFACCIÓN, AL PROCESO DE CORRECCIÓN A LAS QUE HAYA LUGAR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301 DE FECHA 12 DE ENERO DEL 2021 DE LA VICERRECTORÍA DE EXTENSIÓN Y PROYECCIÓN SOCIAL.  </t>
  </si>
  <si>
    <t>OAG-VEX-0209</t>
  </si>
  <si>
    <t>LISBETH HERNADEZ PAVA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</si>
  <si>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209 DE FECHA 12 DE ENERO DEL 2021 DE LA VICERRECTORÍA DE EXTENSIÓN Y PROYECCIÓN SOCIAL.  </t>
  </si>
  <si>
    <t>OAG-VEX-0182</t>
  </si>
  <si>
    <t>OSCAR ANDRÉS AYALA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</si>
  <si>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182 DE FECHA 12 DE ENERO DEL 2021 DE LA VICERRECTORÍA DE EXTENSIÓN Y PROYECCIÓN SOCIAL.  </t>
  </si>
  <si>
    <t>OAG-VEX-0196</t>
  </si>
  <si>
    <t>MAFE DANIELA GUTIERREZ YARA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</si>
  <si>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196 DE FECHA 12 DE ENERO DEL 2021 DE LA VICERRECTORÍA DE EXTENSIÓN Y PROYECCIÓN SOCIAL.  </t>
  </si>
  <si>
    <t>OAG-VEX-0181</t>
  </si>
  <si>
    <t>NAYARIT ZULENA CADAVID CADAVID</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</si>
  <si>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181 DE FECHA 12 DE ENERO DEL 2021 DE LA VICERRECTORÍA DE EXTENSIÓN Y PROYECCIÓN SOCIAL.  </t>
  </si>
  <si>
    <t>OAG-VEX-0180</t>
  </si>
  <si>
    <t>PABLO ANDRÉS VILLARREAL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</si>
  <si>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180 DE FECHA 12 DE ENERO DEL 2021 DE LA VICERRECTORÍA DE EXTENSIÓN Y PROYECCIÓN SOCIAL.  </t>
  </si>
  <si>
    <t>OAG-VEX-0079</t>
  </si>
  <si>
    <t>OSCAR FERNANDO QUIÑONES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</si>
  <si>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79 DE FECHA 12 DE ENERO DEL 2021 DE LA VICERRECTORÍA DE EXTENSIÓN Y PROYECCIÓN SOCIAL.  </t>
  </si>
  <si>
    <t>OAG-VEX-0083</t>
  </si>
  <si>
    <t>MARIA FERNANDA MINA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</si>
  <si>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83 DE FECHA 12 DE ENERO DEL 2021 DE LA VICERRECTORÍA DE EXTENSIÓN Y PROYECCIÓN SOCIAL.  </t>
  </si>
  <si>
    <t>OPSP-VEX-0142</t>
  </si>
  <si>
    <t>ANDREA MARCELA ESPITIA GALVIS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</si>
  <si>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142 DE FECHA 12 DE ENERO DEL 2021 DE LA VICERRECTORÍA DE EXTENSIÓN Y PROYECCIÓN SOCIAL.  </t>
  </si>
  <si>
    <t>OAG-VEX-0186</t>
  </si>
  <si>
    <t>AMARILIS SOFÍA QUIROZ BENITEZ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</si>
  <si>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186 DE FECHA 12 DE ENERO DEL 2021 DE LA VICERRECTORÍA DE EXTENSIÓN Y PROYECCIÓN SOCIAL.  </t>
  </si>
  <si>
    <t>OPSP-VEX-0296</t>
  </si>
  <si>
    <t>LILIANA MARÍA PACHECO OROZCO</t>
  </si>
  <si>
    <t xml:space="preserve">SERVICIOS PROFESIONALES PARA RECOLECTAR, DE ACUERDO AL MECANISMO DE REGISTRO DE LA INFORMACIÓN Y EL FORMULARIO ESTIPULADO POR EL EQUIPO TÉCNICO DEL CONTRATO 452 DE 2021, LA INFORMACIÓN REQUERIDA PARA CARACTERIZAR 50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296 DE FECHA 12 DE ENERO DEL 2021 DE LA VICERRECTORÍA DE EXTENSIÓN Y PROYECCIÓN SOCIAL.  </t>
  </si>
  <si>
    <t>OPSP-VEX-0228</t>
  </si>
  <si>
    <t>JAVIER JOAQUÍN NIEVES LÓPEZ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</si>
  <si>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228 DE FECHA 12 DE ENERO DEL 2021 DE LA VICERRECTORÍA DE EXTENSIÓN Y PROYECCIÓN SOCIAL.  </t>
  </si>
  <si>
    <t>OAG-VEX-0227</t>
  </si>
  <si>
    <t>DIOSMAR ENRIQUE REYES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</si>
  <si>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227 DE FECHA 12 DE ENERO DEL 2021 DE LA VICERRECTORÍA DE EXTENSIÓN Y PROYECCIÓN SOCIAL.  </t>
  </si>
  <si>
    <t>OAG-VEX-0229</t>
  </si>
  <si>
    <t>ELKIN DAVID ZARANTE TORDECILLA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</si>
  <si>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229 DE FECHA 12 DE ENERO DEL 2021 DE LA VICERRECTORÍA DE EXTENSIÓN Y PROYECCIÓN SOCIAL.  </t>
  </si>
  <si>
    <t>OAG-VEX-0214</t>
  </si>
  <si>
    <t>JAVIER ALEJANDRO GUERRA ROYERO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</si>
  <si>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214 DE FECHA 12 DE ENERO DEL 2021 DE LA VICERRECTORÍA DE EXTENSIÓN Y PROYECCIÓN SOCIAL.  </t>
  </si>
  <si>
    <t>OAG-VEX-0185</t>
  </si>
  <si>
    <t>ROBINSON ALBERTO ARCINIEGAS LIÑAN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</si>
  <si>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185 DE FECHA 12 DE ENERO DEL 2021 DE LA VICERRECTORÍA DE EXTENSIÓN Y PROYECCIÓN SOCIAL.  </t>
  </si>
  <si>
    <t>OAG-VEX-0076</t>
  </si>
  <si>
    <t>ARIEL ENRIQUE ANAYA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</si>
  <si>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76 DE FECHA 12 DE ENERO DEL 2021 DE LA VICERRECTORÍA DE EXTENSIÓN Y PROYECCIÓN SOCIAL.  </t>
  </si>
  <si>
    <t>OAG-VEX-0077</t>
  </si>
  <si>
    <t>SNAYDER JOSÉ LICONA MEDRANO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</si>
  <si>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77 DE FECHA 12 DE ENERO DEL 2021 DE LA VICERRECTORÍA DE EXTENSIÓN Y PROYECCIÓN SOCIAL.  </t>
  </si>
  <si>
    <t>OAG-VEX-0108</t>
  </si>
  <si>
    <t>LUIS EDUARDO CHARRASQUIEL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</si>
  <si>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108 DE FECHA 12 DE ENERO DEL 2021 DE LA VICERRECTORÍA DE EXTENSIÓN Y PROYECCIÓN SOCIAL.  </t>
  </si>
  <si>
    <t>0</t>
  </si>
  <si>
    <t>OAG-VEX-0081</t>
  </si>
  <si>
    <t>CARLOS HERNANDO MANCILLA SEGURA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</si>
  <si>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81 DE FECHA 12 DE ENERO DEL 2021 DE LA VICERRECTORÍA DE EXTENSIÓN Y PROYECCIÓN SOCIAL.  </t>
  </si>
  <si>
    <t>OPSP-VEX-0078</t>
  </si>
  <si>
    <t>LILIAN SAIDITH REZA GAVIRIA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</si>
  <si>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78 DE FECHA 12 DE ENERO DEL 2021 DE LA VICERRECTORÍA DE EXTENSIÓN Y PROYECCIÓN SOCIAL.  </t>
  </si>
  <si>
    <t>OPSP-VEX-0148</t>
  </si>
  <si>
    <t>GERALDINE INES DORIA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</si>
  <si>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148 DE FECHA 12 DE ENERO DEL 2021 DE LA VICERRECTORÍA DE EXTENSIÓN Y PROYECCIÓN SOCIAL.  </t>
  </si>
  <si>
    <t>OPSP-VEX-0232</t>
  </si>
  <si>
    <t>JOSÉ DARÍO DONADO GARCÍA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</si>
  <si>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232 DE FECHA 12 DE ENERO DEL 2021 DE LA VICERRECTORÍA DE EXTENSIÓN Y PROYECCIÓN SOCIAL.  </t>
  </si>
  <si>
    <t>OAG-VEX-0231</t>
  </si>
  <si>
    <t>YENIS PAOLA LOZANO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</si>
  <si>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231 DE FECHA 12 DE ENERO DEL 2021 DE LA VICERRECTORÍA DE EXTENSIÓN Y PROYECCIÓN SOCIAL.  </t>
  </si>
  <si>
    <t>OPSP-VEX-0155</t>
  </si>
  <si>
    <t>VIVIAN CÓRDOBA FIGUEROA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</si>
  <si>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155 DE FECHA 12 DE ENERO DEL 2021 DE LA VICERRECTORÍA DE EXTENSIÓN Y PROYECCIÓN SOCIAL.  </t>
  </si>
  <si>
    <t>OAG-VEX-0216</t>
  </si>
  <si>
    <t>MAYERLIS DEL CARMEN MIRANDA BELEÑO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</si>
  <si>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216 DE FECHA 12 DE ENERO DEL 2021 DE LA VICERRECTORÍA DE EXTENSIÓN Y PROYECCIÓN SOCIAL.  </t>
  </si>
  <si>
    <t>OPSP-VEX-0205</t>
  </si>
  <si>
    <t>LINDA PAOLA LÓPEZ FUENTES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</si>
  <si>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205 DE FECHA 12 DE ENERO DEL 2021 DE LA VICERRECTORÍA DE EXTENSIÓN Y PROYECCIÓN SOCIAL.  </t>
  </si>
  <si>
    <t>OAG-VEX-0243</t>
  </si>
  <si>
    <t>RENÉ ANTONIO GULFO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</si>
  <si>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243 DE FECHA 12 DE ENERO DEL 2021 DE LA VICERRECTORÍA DE EXTENSIÓN Y PROYECCIÓN SOCIAL.  </t>
  </si>
  <si>
    <t>OAG-VEX-0295</t>
  </si>
  <si>
    <t>JULIETH FERNANDA JUYA RAMÍREZ</t>
  </si>
  <si>
    <t xml:space="preserve">SERVICIOS DE APOYO A LA GESTIÓN PARA SISTEMATIZAR, DE ACUERDO AL MECANISMO DE REGISTRO DE LA INFORMACIÓN Y EL FORMULARIO ELECTRÓNICO ESTIPULADO POR EL EQUIPO TÉCNICO DEL CONTRATO 452 DE 2021, LA INFORMACIÓN DE 44 GRANJAS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295 DE FECHA 12 DE ENERO DEL 2021 DE LA VICERRECTORÍA DE EXTENSIÓN Y PROYECCIÓN SOCIAL.  </t>
  </si>
  <si>
    <t>OAG-VEX-0241</t>
  </si>
  <si>
    <t>ANGELA MARIA HERRERA ARTEAGA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</si>
  <si>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241 DE FECHA 12 DE ENERO DEL 2021 DE LA VICERRECTORÍA DE EXTENSIÓN Y PROYECCIÓN SOCIAL.  </t>
  </si>
  <si>
    <t>OAG-VEX-0060</t>
  </si>
  <si>
    <t>ARELIS ALLIN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</si>
  <si>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60 DE FECHA 12 DE ENERO DEL 2021 DE LA VICERRECTORÍA DE EXTENSIÓN Y PROYECCIÓN SOCIAL.  </t>
  </si>
  <si>
    <t>OAG-VEX-0197</t>
  </si>
  <si>
    <t>DIEGO ARMANDO GAONA VILLAQUIRA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</si>
  <si>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197 DE FECHA 12 DE ENERO DEL 2021 DE LA VICERRECTORÍA DE EXTENSIÓN Y PROYECCIÓN SOCIAL.  </t>
  </si>
  <si>
    <t>OAG-VEX-0020</t>
  </si>
  <si>
    <t>MARIA DEL ROSARIO ARBOLEDA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</si>
  <si>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 DE FECHA 12 DE ENERO DEL 2021 DE LA VICERRECTORÍA DE EXTENSIÓN Y PROYECCIÓN SOCIAL.  </t>
  </si>
  <si>
    <t>OAG-VEX-0021</t>
  </si>
  <si>
    <t>ROIVER HINESTROZA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</si>
  <si>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 DE FECHA 12 DE ENERO DEL 2021 DE LA VICERRECTORÍA DE EXTENSIÓN Y PROYECCIÓN SOCIAL.  </t>
  </si>
  <si>
    <t>OAG-VEX-0059</t>
  </si>
  <si>
    <t>IRIS YILESA PALACIOS CORDOBA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</si>
  <si>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59 DE FECHA 12 DE ENERO DEL 2021 DE LA VICERRECTORÍA DE EXTENSIÓN Y PROYECCIÓN SOCIAL.  </t>
  </si>
  <si>
    <t>OPSP-VEX-0063</t>
  </si>
  <si>
    <t>JHASBLEYDI PALACIO VALDES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</si>
  <si>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63 DE FECHA 12 DE ENERO DEL 2021 DE LA VICERRECTORÍA DE EXTENSIÓN Y PROYECCIÓN SOCIAL.  </t>
  </si>
  <si>
    <t>OAG-VEX-0052</t>
  </si>
  <si>
    <t>YIRLEDYS GUTIERREZ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</si>
  <si>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52 DE FECHA 12 DE ENERO DEL 2021 DE LA VICERRECTORÍA DE EXTENSIÓN Y PROYECCIÓN SOCIAL.  </t>
  </si>
  <si>
    <t>OAG-VEX-0008</t>
  </si>
  <si>
    <t>LEIBY YOHANA ASPRILLA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</si>
  <si>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 DE FECHA 12 DE ENERO DEL 2021 DE LA VICERRECTORÍA DE EXTENSIÓN Y PROYECCIÓN SOCIAL.  </t>
  </si>
  <si>
    <t>OAG-VEX-0011</t>
  </si>
  <si>
    <t>FRANCISCA ESTEFANÍA MURILLO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</si>
  <si>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 DE FECHA 12 DE ENERO DEL 2021 DE LA VICERRECTORÍA DE EXTENSIÓN Y PROYECCIÓN SOCIAL.  </t>
  </si>
  <si>
    <t>OAG-VEX-0074</t>
  </si>
  <si>
    <t>ELYS JOHANA GONZALEZ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</si>
  <si>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74 DE FECHA 12 DE ENERO DEL 2021 DE LA VICERRECTORÍA DE EXTENSIÓN Y PROYECCIÓN SOCIAL.  </t>
  </si>
  <si>
    <t>OPSP-VEX-0057</t>
  </si>
  <si>
    <t>MARIEL YOMARA RAMOS MURIEL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</si>
  <si>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57 DE FECHA 12 DE ENERO DEL 2021 DE LA VICERRECTORÍA DE EXTENSIÓN Y PROYECCIÓN SOCIAL.  </t>
  </si>
  <si>
    <t>OAG-VEX-0104</t>
  </si>
  <si>
    <t>LIVINTON JAVIER VIVAS NARANJO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</si>
  <si>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104 DE FECHA 12 DE ENERO DEL 2021 DE LA VICERRECTORÍA DE EXTENSIÓN Y PROYECCIÓN SOCIAL.  </t>
  </si>
  <si>
    <t>OAG-VEX-0007</t>
  </si>
  <si>
    <t>RUBIS YULIZA PEREA GARCES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</si>
  <si>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 DE FECHA 12 DE ENERO DEL 2021 DE LA VICERRECTORÍA DE EXTENSIÓN Y PROYECCIÓN SOCIAL.  </t>
  </si>
  <si>
    <t>OAG-VEX-0022</t>
  </si>
  <si>
    <t>AIDA LEIDIS PALACIOS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</si>
  <si>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 DE FECHA 12 DE ENERO DEL 2021 DE LA VICERRECTORÍA DE EXTENSIÓN Y PROYECCIÓN SOCIAL.  </t>
  </si>
  <si>
    <t>OAG-VEX-0010</t>
  </si>
  <si>
    <t>DAIRO LORENZO CAJIAO PANDALES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</si>
  <si>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 DE FECHA 12 DE ENERO DEL 2021 DE LA VICERRECTORÍA DE EXTENSIÓN Y PROYECCIÓN SOCIAL.  </t>
  </si>
  <si>
    <t>OPSP-VEX-0318</t>
  </si>
  <si>
    <t>CIRO ALFONSO POLO PALLARES</t>
  </si>
  <si>
    <t xml:space="preserve">SERVICIOS PROFESIONALES PARA LLEVAR A CABO LAS ACTIVIDADES DE SOPORTE INFORMÁTICO DE LOS COMPONENTES DE ACUICULTURA, COMERCIALIZACIÓN Y BIOLÓGICOS (INCLUYE TALLAS),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318 DE FECHA 12 DE ENERO DEL 2021 DE LA VICERRECTORÍA DE EXTENSIÓN Y PROYECCIÓN SOCIAL.  </t>
  </si>
  <si>
    <t>OAG-VEX-0332</t>
  </si>
  <si>
    <t>RICARDO ANDRES ROJAS MARTINEZ</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</si>
  <si>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EL TERMINO DE EJECUCIÓN ES CONTADOS A PARTIR DEL CUMPLIMIENTO DE LOS REQUISITOS DE PERFECCIONAMIENTO Y EJECUCIÓN DE LA ORDEN HASTA EL  31 DE JULIO DEL 2022 SEGÚN LO ESTABLECIDO EN LA ORDEN DE SERVICIO NO.  332 DE FECHA 12 DE ENERO DEL 2021 DE LA VICERRECTORÍA DE EXTENSIÓN Y PROYECCIÓN SOCIAL.  </t>
  </si>
  <si>
    <t>OPSP-VEX-0304</t>
  </si>
  <si>
    <t>MIRIAN ESTHER FERNANDEZ MOSQUERA</t>
  </si>
  <si>
    <t xml:space="preserve">SERVICIOS PROFESIONALES PARA VERIFICAR EL CUMPLIMIENTO DEL TAMAÑO DE LA MUESTRA EN LOS SITIOS DE MONITOREO DE DESEMBARCOS DE PESCA ARTESANAL DONDE SE EMPLEA LA METODOLOGÍA MUESTRAL Y DEMAS ACTIVIDDES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304 DE FECHA 12 DE ENERO DEL 2021 DE LA VICERRECTORÍA DE EXTENSIÓN Y PROYECCIÓN SOCIAL.  </t>
  </si>
  <si>
    <t>OPSP-VEX-0321</t>
  </si>
  <si>
    <t>BRAYAN RENÉ CARBONÓ CARBONÓ</t>
  </si>
  <si>
    <t xml:space="preserve">SERVICIOS PROFESIONALES PARA IMPLEMENTAR EN LA APP DE ALEATORIZACIÓN DE UEP, LA FUNCIONALIDAD DE OBTENER DESDE EL SISTEMA UN CALENDARIO DE MUESTREO PREVIAMENTE CREADO, LLEVAR A CABO LAS ACTIVIDADES DE SOPORTE TÉCNICO E INFORMÁTICO DEL MÓDULO DEL BANCO DE FOTOGRAFÍAS Y DE LA APP DE ALEATORIZACIÓN DE UEP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321 DE FECHA 12 DE ENERO DEL 2021 DE LA VICERRECTORÍA DE EXTENSIÓN Y PROYECCIÓN SOCIAL.  </t>
  </si>
  <si>
    <t>OPSP-VEX-0313</t>
  </si>
  <si>
    <t>KARINA LIZETH TEJEDA RICO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</si>
  <si>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313 DE FECHA 12 DE ENERO DEL 2021 DE LA VICERRECTORÍA DE EXTENSIÓN Y PROYECCIÓN SOCIAL.  </t>
  </si>
  <si>
    <t>OAG-VEX-0302</t>
  </si>
  <si>
    <t>SEIBY MARTIN BARROS AYOLA</t>
  </si>
  <si>
    <t xml:space="preserve">SERVICIOS DE APOYO A LA GESTIÓN PARA APOYAR LA ORGANIZACIÓN DE LOS FORMULARIOS DE CAMPO CORRESPONDIENTES A LA PESCA DE CONSUMO DE ACUERDO CON LOS PROCEDIMIENTOS Y DIRECTRICES INSTITUCIONALES Y DEMAS ACIVIDADES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302 DE FECHA 12 DE ENERO DEL 2021 DE LA VICERRECTORÍA DE EXTENSIÓN Y PROYECCIÓN SOCIAL.  </t>
  </si>
  <si>
    <t>OPSP-VEX-0317</t>
  </si>
  <si>
    <t>HUGUER ALBERTO REYES ARDILA</t>
  </si>
  <si>
    <t xml:space="preserve">SERVICIOS PROFESIONALES PARA COORDINAR EL COMPONENTE DE SOPORTE INFORMÁTICO DEL SISTEMA DE INFORMACIÓN DEL SERVICIO ESTADÍSTICO PESQUERO DE COLOMBIA (SEPEC), EN EL MARCO DEL CONTRATO 452 DE 2021, REPORTAR OPORTUNAMENTE, DE ACUERDO CON EL CALENDARIO DE REVISIÓN Y ANÁLISIS DE LOS DATOS, A LOS COLECTORES DE CAMPO Y SUPERVISOR RESPECTIVO LOS ERRORES, DATOS ATÍPICOS, INCONSISTENCIAS U OMISIONES DETECTADOS EN LAS BASES DE DATOS ANTES MENCIONADAS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317 DE FECHA 12 DE ENERO DEL 2021 DE LA VICERRECTORÍA DE EXTENSIÓN Y PROYECCIÓN SOCIAL.  </t>
  </si>
  <si>
    <t>OPSP-VEX-0323</t>
  </si>
  <si>
    <t>KATERIN JULIETH ALMENDRALES TEJEDA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</si>
  <si>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323 DE FECHA 12 DE ENERO DEL 2021 DE LA VICERRECTORÍA DE EXTENSIÓN Y PROYECCIÓN SOCIAL.  </t>
  </si>
  <si>
    <t>OPSP-VEX-0314</t>
  </si>
  <si>
    <t>OLGA CECILIA VARGAS CHARRIS</t>
  </si>
  <si>
    <t xml:space="preserve">SERVICIOS PROFESIONALES PARA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314 DE FECHA 12 DE ENERO DEL 2021 DE LA VICERRECTORÍA DE EXTENSIÓN Y PROYECCIÓN SOCIAL.  </t>
  </si>
  <si>
    <t>OPSP-VEX-0286</t>
  </si>
  <si>
    <t>BRAYAN ENRIQUE ROCA LANAO</t>
  </si>
  <si>
    <t xml:space="preserve">SERVICIOS PROFESIONALES PARA DIRIGIR EL COMPONENTE DE ACUICULTURA DEL CONTRATO INTERADMINISTRATIVO 452 DE 2021, COORDINAR LA ENCUESTA ESTRUCTURAL DE GRANJAS DE ACUICULTURA, INCLUYENDO LOS PROCESOS DE RECOLECCIÓN, SISTEMATIZACIÓN, ESCANEADO, PROCESAMIENTO Y ANÁLISIS DE LA INFORMACIÓN GENERADA POR LA MISMA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286 DE FECHA 12 DE ENERO DEL 2021 DE LA VICERRECTORÍA DE EXTENSIÓN Y PROYECCIÓN SOCIAL.  </t>
  </si>
  <si>
    <t>OPSP-VEX-0283</t>
  </si>
  <si>
    <t>RAFAEL ORLANDO MENDOZA URECHE</t>
  </si>
  <si>
    <t xml:space="preserve">SERVICIOS PROFESIONALES PARA APOYAR AL COORDINADOR DEL COMPONENTE DE ACUICULTURA EN LAS LABORES LOGÍSTICAS Y TÉCNICAS REQUERIDAS PARA EL DESARROLLO DE LAS ACTIVIDADES DE CAMPO DEL COMPONENTE Y DEMAS ACTIVIDADES DESCRITS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283 DE FECHA 12 DE ENERO DEL 2021 DE LA VICERRECTORÍA DE EXTENSIÓN Y PROYECCIÓN SOCIAL.  </t>
  </si>
  <si>
    <t>OPSP-VEX-0319</t>
  </si>
  <si>
    <t>MARIA CAMILA SAMPER MEZA</t>
  </si>
  <si>
    <t xml:space="preserve">SERVICIOS PROFESIONALES PARA LLEVAR A CABO LAS ACTIVIDADES DE SOPORTE INFORMÁTICO DE LOS COMPONENTES DE PESCA ARTESANAL Y PECES ORNAMENTALES,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319 DE FECHA 12 DE ENERO DEL 2021 DE LA VICERRECTORÍA DE EXTENSIÓN Y PROYECCIÓN SOCIAL.  </t>
  </si>
  <si>
    <t>OPSP-VEX-0250</t>
  </si>
  <si>
    <t>JESUS CORREA HELBRUM</t>
  </si>
  <si>
    <t xml:space="preserve">SERVICIOS PROFESIONALES PARA REALIZAR EL PROCESO DE TRAZABILIDAD O SEGUIMIENTO DE LAS REVISIONES EFECTUADAS POR EL ANALISTA DE DESEMBARCOS INDUSTRIALES DEL CONTRATO 452 DE 2021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250 DE FECHA 12 DE ENERO DEL 2021 DE LA VICERRECTORÍA DE EXTENSIÓN Y PROYECCIÓN SOCIAL.  </t>
  </si>
  <si>
    <t>OAG-VEX-0300</t>
  </si>
  <si>
    <t>SANDRA PAOLA TABARES BUELVAS</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</si>
  <si>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300 DE FECHA 12 DE ENERO DEL 2021 DE LA VICERRECTORÍA DE EXTENSIÓN Y PROYECCIÓN SOCIAL.  </t>
  </si>
  <si>
    <t>OPSP-VEX-0336</t>
  </si>
  <si>
    <t>ARLED ZAVIC MARTÍNEZ VILLALBA</t>
  </si>
  <si>
    <t xml:space="preserve">SERVICIOS PROFESIONALES PARA EL DESARROLLO DE LAS SIGUIENTES ACTIVIDADES: 1) REVISAR, VERIFICAR Y VALIDAR LA INFORMACIÓN CONSIGNADA EN LAS BASES DE DATOS DE LONGITUDES REGISTRADOS EN EN LAS CUENCAS MAGDALENA, CAUCA, SAN JORGE, SINÚ Y ATRATO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336 DE FECHA 12 DE ENERO DEL 2021 DE LA VICERRECTORÍA DE EXTENSIÓN Y PROYECCIÓN SOCIAL.  </t>
  </si>
  <si>
    <t>OPSP-VEX-0320</t>
  </si>
  <si>
    <t>DANIELA BARRIOS NAIZZIR</t>
  </si>
  <si>
    <t xml:space="preserve">SERVICIOS PROFESIONALES PARA COORDINAR LAS ACTIVIDADES TÉCNICAS Y LOGÍSTICAS RELACIONADAS CON LOS PROCESOS DE CERTIFICACIÓN DE LAS DOS OPERACIONES ESTADÍSTICAS PREVISTAS ARA EL EFECTO EN EL MARCO DEL CONTRATO 452 DE 2021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320 DE FECHA 12 DE ENERO DEL 2021 DE LA VICERRECTORÍA DE EXTENSIÓN Y PROYECCIÓN SOCIAL.  </t>
  </si>
  <si>
    <t>OPSP-VEX-0333</t>
  </si>
  <si>
    <t>CARLOS MARIO SALAZAR PÉREZ</t>
  </si>
  <si>
    <t xml:space="preserve">SERVICIOS PROFESIONALES PARA COORDINAR EL PROCESO DE ALEATORIZACIÓN DE LAS UEP PARA EFECTOS DEL MUESTREO DE DESEMBARCOS ARTESANALES DEL CONTRATO 452 DE 2021, SIENDO EL ENLACE ENTRE LOS SUPERVISORES Y LOS COLECTORES DE CAMPO CON EL GRUPO SOPORTE TÉCNICO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333 DE FECHA 12 DE ENERO DEL 2021 DE LA VICERRECTORÍA DE EXTENSIÓN Y PROYECCIÓN SOCIAL.  </t>
  </si>
  <si>
    <t>OPSP-VEX-0245</t>
  </si>
  <si>
    <t>EDUARDO JESÚS CHOLES RODRÍGUEZ</t>
  </si>
  <si>
    <t xml:space="preserve">SERVICIOS PROFESIONALES PARA APOYAR LAS ACTIVIDADES LOGÍSTICAS TENDIENTES A VIABILIZAR LA RECOLECCIÓN DE INFORMACIÓN DE LOS DESEMBARCOS DE LA FLOTA INDUSTRIAL, SUPERVISAR EL PROCESO DE ENVÍO Y REVISIÓN DE LOS FORMATOS EN FÍSICO DILIGENCIADOS POR LOS TÉCNICOS PARA EL MONITOREO DEL DESEMBARCO INDUSTRIAL Y COORDINAR EL PROCESO DE ESCANEO Y ARCHIVO DE LA INFORMACIÓN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245 DE FECHA 12 DE ENERO DEL 2021 DE LA VICERRECTORÍA DE EXTENSIÓN Y PROYECCIÓN SOCIAL.  </t>
  </si>
  <si>
    <t>OPSP-VEX-0309</t>
  </si>
  <si>
    <t>JESÚS EDUARDO CURIEL PÉREZ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</si>
  <si>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309 DE FECHA 12 DE ENERO DEL 2021 DE LA VICERRECTORÍA DE EXTENSIÓN Y PROYECCIÓN SOCIAL.  </t>
  </si>
  <si>
    <t>OAG-VEX-0262</t>
  </si>
  <si>
    <t>ANA KARINA RIASCOS ORTIZ</t>
  </si>
  <si>
    <t xml:space="preserve">SERVICIOS DE APOYO A LA GESTIÓN PARA VERIFICAR LA CORRESPONDENCIA ENTRE LA INFORMACIÓN REGISTRADA EN LOS FORMULARIOS IMPRESOS Y LA SISTEMATIZADA EN LAS BASES DE DATOS DEL SISTEMA DE INFORMACIÓN DEL SEPEC, RELATIVO A LOS COMPONENTES DE PRODUCCIÓN DE PECES ORNAMENTALES Y DE DESEMBARCOS INDUSTRIALES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262 DE FECHA 12 DE ENERO DEL 2021 DE LA VICERRECTORÍA DE EXTENSIÓN Y PROYECCIÓN SOCIAL.  </t>
  </si>
  <si>
    <t>OPSP-VEX-0327</t>
  </si>
  <si>
    <t>DANIELA VANESA VILLALBA CÁRDENAS</t>
  </si>
  <si>
    <t xml:space="preserve">SERVICIOS PROFESIONALES PARA APOYAR EN LA ELEBORACIÓN DEL INFORME FINANCIERO AL CONTADOR DEL PROYECTO SEPEC, APOYAR EN LA  NOTIFICACIÓN DE LOS LINEAMIENTOS CONTABLE A LOS SUPERVISORES DE CAMPO DE LOS DIFERENTES AVANCES DE GASTOS QUE SE REALICEN EN LOS TALLERES, CAPACITACIONES Y SALIDAS DE CAMPO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327 DE FECHA 12 DE ENERO DEL 2021 DE LA VICERRECTORÍA DE EXTENSIÓN Y PROYECCIÓN SOCIAL.  </t>
  </si>
  <si>
    <t>OPSP-VEX-0307</t>
  </si>
  <si>
    <t>ANDREA LUCIA GOMEZ KERGUELEN</t>
  </si>
  <si>
    <t xml:space="preserve">SERVICIOS PROFESIONALES PARA DOCUMENTAR LOS ANÁLISIS DE CONTEXTO DE LA INFORMACIÓN OBTENIDA EN EL MONITOREO DE PESCA ARTESANAL DE LAS CUENCAS Y LITORALES DEL PAÍS, A PARTIR DEL CONOCIMIENTO DE LOS FENÓMENOS (INTERNOS Y EXTERNOS) QUE INFLUYAN EN LOS DATOS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307 DE FECHA 12 DE ENERO DEL 2021 DE LA VICERRECTORÍA DE EXTENSIÓN Y PROYECCIÓN SOCIAL.  </t>
  </si>
  <si>
    <t>OPSP-VEX-0285</t>
  </si>
  <si>
    <t>ANGIE MELISSA CAMACHO RODRÍGUEZ</t>
  </si>
  <si>
    <t xml:space="preserve">SERVICIOS PROFESIONALES PARA APOYAR AL COORDINADOR DEL COMPONENTE DE ACUICULTURA EN LAS LABORES TÉCNICAS Y LOGÍSTICAS REQUERIDAS PARA EL DESARROLLO DE LAS ACTIVIDADES DE CAMPO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285 DE FECHA 12 DE ENERO DEL 2021 DE LA VICERRECTORÍA DE EXTENSIÓN Y PROYECCIÓN SOCIAL.  </t>
  </si>
  <si>
    <t>OAG-VEX-0212</t>
  </si>
  <si>
    <t>LORENA CENTENO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</si>
  <si>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212 DE FECHA 12 DE ENERO DEL 2021 DE LA VICERRECTORÍA DE EXTENSIÓN Y PROYECCIÓN SOCIAL.  </t>
  </si>
  <si>
    <t>OAG-VEX-0276</t>
  </si>
  <si>
    <t>JESUS RAMON MORÒN DIAZ</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</si>
  <si>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276 DE FECHA 12 DE ENERO DEL 2021 DE LA VICERRECTORÍA DE EXTENSIÓN Y PROYECCIÓN SOCIAL.  </t>
  </si>
  <si>
    <t>OPSP-VEX-0273</t>
  </si>
  <si>
    <t>LORENA PATRICIA ORTEGA VILLOTA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</si>
  <si>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273 DE FECHA 12 DE ENERO DEL 2021 DE LA VICERRECTORÍA DE EXTENSIÓN Y PROYECCIÓN SOCIAL.  </t>
  </si>
  <si>
    <t>OPSP-VEX-0046</t>
  </si>
  <si>
    <t>LADY JOHANNA MEZA BOTINA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</si>
  <si>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46 DE FECHA 12 DE ENERO DEL 2021 DE LA VICERRECTORÍA DE EXTENSIÓN Y PROYECCIÓN SOCIAL.  </t>
  </si>
  <si>
    <t>OAG-VEX-0270</t>
  </si>
  <si>
    <t>RAQUEL CECILIA DELGADO RAMOS</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</si>
  <si>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270 DE FECHA 12 DE ENERO DEL 2021 DE LA VICERRECTORÍA DE EXTENSIÓN Y PROYECCIÓN SOCIAL.  </t>
  </si>
  <si>
    <t>OAG-VEX-0100</t>
  </si>
  <si>
    <t>KAREN CRISITINA MORENO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</si>
  <si>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100 DE FECHA 12 DE ENERO DEL 2021 DE LA VICERRECTORÍA DE EXTENSIÓN Y PROYECCIÓN SOCIAL.  </t>
  </si>
  <si>
    <t>OAG-VEX-0101</t>
  </si>
  <si>
    <t>LEIDY KAROLINA GARCIA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</si>
  <si>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101 DE FECHA 12 DE ENERO DEL 2021 DE LA VICERRECTORÍA DE EXTENSIÓN Y PROYECCIÓN SOCIAL.  </t>
  </si>
  <si>
    <t>OAG-VEX-0085</t>
  </si>
  <si>
    <t>DORALINA PINEDA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</si>
  <si>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85 DE FECHA 12 DE ENERO DEL 2021 DE LA VICERRECTORÍA DE EXTENSIÓN Y PROYECCIÓN SOCIAL.  </t>
  </si>
  <si>
    <t>OAG-VEX-0106</t>
  </si>
  <si>
    <t>HAROL JAVIER PAREDES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</si>
  <si>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106 DE FECHA 12 DE ENERO DEL 2021 DE LA VICERRECTORÍA DE EXTENSIÓN Y PROYECCIÓN SOCIAL.  </t>
  </si>
  <si>
    <t>OAG-VEX-0082</t>
  </si>
  <si>
    <t>LORENA AGUIÑO CARABALÍ</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</si>
  <si>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82 DE FECHA 12 DE ENERO DEL 2021 DE LA VICERRECTORÍA DE EXTENSIÓN Y PROYECCIÓN SOCIAL.  </t>
  </si>
  <si>
    <t>OAG-VEX-0179</t>
  </si>
  <si>
    <t>MARIA MAGDALENA TELLEZ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</si>
  <si>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179 DE FECHA 12 DE ENERO DEL 2021 DE LA VICERRECTORÍA DE EXTENSIÓN Y PROYECCIÓN SOCIAL.  </t>
  </si>
  <si>
    <t>OAG-VEX-0263</t>
  </si>
  <si>
    <t>CARLOS ALBERTO RIOS GARAVITO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</si>
  <si>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263 DE FECHA 12 DE ENERO DEL 2021 DE LA VICERRECTORÍA DE EXTENSIÓN Y PROYECCIÓN SOCIAL.  </t>
  </si>
  <si>
    <t>OAG-VEX-0190</t>
  </si>
  <si>
    <t>EDELMIS MARTÍNEZ GIL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</si>
  <si>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190 DE FECHA 12 DE ENERO DEL 2021 DE LA VICERRECTORÍA DE EXTENSIÓN Y PROYECCIÓN SOCIAL.  </t>
  </si>
  <si>
    <t>OAG-VEX-0278</t>
  </si>
  <si>
    <t>OLIREIDA GUERRERO RUZ</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</si>
  <si>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278 DE FECHA 12 DE ENERO DEL 2021 DE LA VICERRECTORÍA DE EXTENSIÓN Y PROYECCIÓN SOCIAL.  </t>
  </si>
  <si>
    <t>OAG-VEX-0237</t>
  </si>
  <si>
    <t>JAIME ANDRÉS RAMOS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</si>
  <si>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237 DE FECHA 12 DE ENERO DEL 2021 DE LA VICERRECTORÍA DE EXTENSIÓN Y PROYECCIÓN SOCIAL.  </t>
  </si>
  <si>
    <t>OAG-VEX-0239</t>
  </si>
  <si>
    <t>RAMIRO ANTONIO GÓMEZ JULIO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</si>
  <si>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239 DE FECHA 12 DE ENERO DEL 2021 DE LA VICERRECTORÍA DE EXTENSIÓN Y PROYECCIÓN SOCIAL.  </t>
  </si>
  <si>
    <t>OAG-VEX-0244</t>
  </si>
  <si>
    <t>CRISTIAN DAYAN JULIO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</si>
  <si>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244 DE FECHA 12 DE ENERO DEL 2021 DE LA VICERRECTORÍA DE EXTENSIÓN Y PROYECCIÓN SOCIAL.  </t>
  </si>
  <si>
    <t>OAG-VEX-0238</t>
  </si>
  <si>
    <t>DEIDYS BUELVAS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</si>
  <si>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238 DE FECHA 12 DE ENERO DEL 2021 DE LA VICERRECTORÍA DE EXTENSIÓN Y PROYECCIÓN SOCIAL.  </t>
  </si>
  <si>
    <t>OAG-VEX-0183</t>
  </si>
  <si>
    <t>JEMMY LISSETE PADILLLA ARAMENDEZ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</si>
  <si>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183 DE FECHA 12 DE ENERO DEL 2021 DE LA VICERRECTORÍA DE EXTENSIÓN Y PROYECCIÓN SOCIAL.  </t>
  </si>
  <si>
    <t>OAG-VEX-0200</t>
  </si>
  <si>
    <t>JHONATAN EGIDIO MARTINEZ BETANCURT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</si>
  <si>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200 DE FECHA 12 DE ENERO DEL 2021 DE LA VICERRECTORÍA DE EXTENSIÓN Y PROYECCIÓN SOCIAL.  </t>
  </si>
  <si>
    <t>OPSP-VEX-0337</t>
  </si>
  <si>
    <t>LUIS FELIPE RAMOS LUNA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</si>
  <si>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337 DE FECHA 12 DE ENERO DEL 2021 DE LA VICERRECTORÍA DE EXTENSIÓN Y PROYECCIÓN SOCIAL.  </t>
  </si>
  <si>
    <t>OPSP-VEX-0257</t>
  </si>
  <si>
    <t>JHONATAN MAURICIO QUIÑONES MONTIEL</t>
  </si>
  <si>
    <t xml:space="preserve">SERVICIOS DE APOYO A LA GESTIÓN PARA SUPERVISAR LAS ACTIVIDADES DE LOS COLECTORES DE CAMPO DEL COMPONENTE, DE ACUERDO CON EL CRONOGRAMA Y EL ESFUERZO DE MUESTREO ESTABLECIDO EN EL MARCO DEL PROYECTO SEPEC Y DEMAS ACTIVIDADEES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257 DE FECHA 12 DE ENERO DEL 2021 DE LA VICERRECTORÍA DE EXTENSIÓN Y PROYECCIÓN SOCIAL.  </t>
  </si>
  <si>
    <t>OAG-VEX-0288</t>
  </si>
  <si>
    <t>DORA DEISSY ESPINOSA AGUIAR</t>
  </si>
  <si>
    <t xml:space="preserve">SERVICIOS DE APOYO A LE GESTION PARA RECOLECTAR, DE ACUERDO AL MECANISMO DE REGISTRO DE LA INFORMACIÓN Y EL FORMULARIO ESTIPULADO POR EL EQUIPO TÉCNICO DEL CONTRATO 452 DE 2021, LA INFORMACIÓN REQUERIDA PARA CARACTERIZAR 555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288 DE FECHA 12 DE ENERO DEL 2021 DE LA VICERRECTORÍA DE EXTENSIÓN Y PROYECCIÓN SOCIAL.  </t>
  </si>
  <si>
    <t>OAG-VEX-0023</t>
  </si>
  <si>
    <t>DAMARIS TOVAR HENANDEZ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</si>
  <si>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 DE FECHA 12 DE ENERO DEL 2021 DE LA VICERRECTORÍA DE EXTENSIÓN Y PROYECCIÓN SOCIAL.  </t>
  </si>
  <si>
    <t>OAG-VEX-0267</t>
  </si>
  <si>
    <t>LUIS EDWARD ARROYO RAMOS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</si>
  <si>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267 DE FECHA 12 DE ENERO DEL 2021 DE LA VICERRECTORÍA DE EXTENSIÓN Y PROYECCIÓN SOCIAL.  </t>
  </si>
  <si>
    <t>OPSP-VEX-0107</t>
  </si>
  <si>
    <t>ROSA VANESSA RIASCOS CUERO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</si>
  <si>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107 DE FECHA 12 DE ENERO DEL 2021 DE LA VICERRECTORÍA DE EXTENSIÓN Y PROYECCIÓN SOCIAL.  </t>
  </si>
  <si>
    <t>OAG-VEX-0012</t>
  </si>
  <si>
    <t>INGRI TATIANA CIFUENTES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</si>
  <si>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12 DE FECHA 12 DE ENERO DEL 2021 DE LA VICERRECTORÍA DE EXTENSIÓN Y PROYECCIÓN SOCIAL.  </t>
  </si>
  <si>
    <t>OAG-VEX-0095</t>
  </si>
  <si>
    <t>MALLIBEL MOSQUERA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</si>
  <si>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95 DE FECHA 12 DE ENERO DEL 2021 DE LA VICERRECTORÍA DE EXTENSIÓN Y PROYECCIÓN SOCIAL.  </t>
  </si>
  <si>
    <t>OAG-VEX-0092</t>
  </si>
  <si>
    <t>LUZ ARELY LÓPEZ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</si>
  <si>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92 DE FECHA 12 DE ENERO DEL 2021 DE LA VICERRECTORÍA DE EXTENSIÓN Y PROYECCIÓN SOCIAL.  </t>
  </si>
  <si>
    <t>OAG-VEX-0098</t>
  </si>
  <si>
    <t>KARENT LICETH RAMOS OLAVE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</si>
  <si>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98 DE FECHA 12 DE ENERO DEL 2021 DE LA VICERRECTORÍA DE EXTENSIÓN Y PROYECCIÓN SOCIAL.  </t>
  </si>
  <si>
    <t>OAG-VEX-0248</t>
  </si>
  <si>
    <t>YEISON REINA ROSERO</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</si>
  <si>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248 DE FECHA 12 DE ENERO DEL 2021 DE LA VICERRECTORÍA DE EXTENSIÓN Y PROYECCIÓN SOCIAL.  </t>
  </si>
  <si>
    <t>OAG-VEX-0261</t>
  </si>
  <si>
    <t>RUDI ROXANA RINCÓN HURTADO</t>
  </si>
  <si>
    <t xml:space="preserve">SERVICIOS DE APOYO A LA GESTIÓN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261 DE FECHA 12 DE ENERO DEL 2021 DE LA VICERRECTORÍA DE EXTENSIÓN Y PROYECCIÓN SOCIAL.  </t>
  </si>
  <si>
    <t>OAG-VEX-0042</t>
  </si>
  <si>
    <t>ESTIBEN ALBERTO RIOS SANDOVAL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</si>
  <si>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42 DE FECHA 12 DE ENERO DEL 2021 DE LA VICERRECTORÍA DE EXTENSIÓN Y PROYECCIÓN SOCIAL.  </t>
  </si>
  <si>
    <t>OPSP-VEX-0287</t>
  </si>
  <si>
    <t>DAIRO GARCÍA MORENO</t>
  </si>
  <si>
    <t xml:space="preserve">SERVICIOS PROFESIONALES PARA RECOLECTAR, DE ACUERDO AL MECANISMO DE REGISTRO DE LA INFORMACIÓN Y EL FORMULARIO ESTIPULADO POR EL EQUIPO TÉCNICO DEL CONTRATO 452 DE 2021, LA INFORMACIÓN REQUERIDA PARA CARACTERIZAR 177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287 DE FECHA 12 DE ENERO DEL 2021 DE LA VICERRECTORÍA DE EXTENSIÓN Y PROYECCIÓN SOCIAL.  </t>
  </si>
  <si>
    <t>OAG-VEX-0127</t>
  </si>
  <si>
    <t>ANA IPUANA IPUANA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</si>
  <si>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127 DE FECHA 12 DE ENERO DEL 2021 DE LA VICERRECTORÍA DE EXTENSIÓN Y PROYECCIÓN SOCIAL.  </t>
  </si>
  <si>
    <t>OAG-VEX-0129</t>
  </si>
  <si>
    <t>SONIA MARÍA GOURIYU GOURIYU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</si>
  <si>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129 DE FECHA 12 DE ENERO DEL 2021 DE LA VICERRECTORÍA DE EXTENSIÓN Y PROYECCIÓN SOCIAL.  </t>
  </si>
  <si>
    <t>OAG-VEX-0045</t>
  </si>
  <si>
    <t>JUAN DAVID VELA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</si>
  <si>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45 DE FECHA 12 DE ENERO DEL 2021 DE LA VICERRECTORÍA DE EXTENSIÓN Y PROYECCIÓN SOCIAL.  </t>
  </si>
  <si>
    <t>OAG-VEX-0035</t>
  </si>
  <si>
    <t>AMALFI REYES VALDÉS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</si>
  <si>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35 DE FECHA 12 DE ENERO DEL 2021 DE LA VICERRECTORÍA DE EXTENSIÓN Y PROYECCIÓN SOCIAL.  </t>
  </si>
  <si>
    <t>OAG-VEX-0037</t>
  </si>
  <si>
    <t>FRANKY ALEXANDER FORERO GONZÁLEZ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</si>
  <si>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37 DE FECHA 12 DE ENERO DEL 2021 DE LA VICERRECTORÍA DE EXTENSIÓN Y PROYECCIÓN SOCIAL.  </t>
  </si>
  <si>
    <t>OAG-VEX-0040</t>
  </si>
  <si>
    <t>GREYSI DEISI JAFAYTEQUE MUCA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</si>
  <si>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 DE FECHA 12 DE ENERO DEL 2021 DE LA VICERRECTORÍA DE EXTENSIÓN Y PROYECCIÓN SOCIAL.  </t>
  </si>
  <si>
    <t>OAG-VEX-0051</t>
  </si>
  <si>
    <t>DAVID DIAZ GAITAN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</si>
  <si>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51 DE FECHA 12 DE ENERO DEL 2021 DE LA VICERRECTORÍA DE EXTENSIÓN Y PROYECCIÓN SOCIAL.  </t>
  </si>
  <si>
    <t>OAG-VEX-0032</t>
  </si>
  <si>
    <t>BEYANIRA QUIROGA RUBIO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</si>
  <si>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32 DE FECHA 12 DE ENERO DEL 2021 DE LA VICERRECTORÍA DE EXTENSIÓN Y PROYECCIÓN SOCIAL.  </t>
  </si>
  <si>
    <t>OAG-VEX-0031</t>
  </si>
  <si>
    <t>MARY YUSLENY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</si>
  <si>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 DE FECHA 12 DE ENERO DEL 2021 DE LA VICERRECTORÍA DE EXTENSIÓN Y PROYECCIÓN SOCIAL.  </t>
  </si>
  <si>
    <t>OAG-VEX-0252</t>
  </si>
  <si>
    <t>JAIME ANDRÉS BOHORQUEZ ROZO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</si>
  <si>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252 DE FECHA 12 DE ENERO DEL 2021 DE LA VICERRECTORÍA DE EXTENSIÓN Y PROYECCIÓN SOCIAL.  </t>
  </si>
  <si>
    <t>OPSP-VEX-0277</t>
  </si>
  <si>
    <t>YULY ALEXANDRA CONTRERAS BARBOSA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</si>
  <si>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277 DE FECHA 12 DE ENERO DEL 2021 DE LA VICERRECTORÍA DE EXTENSIÓN Y PROYECCIÓN SOCIAL.  </t>
  </si>
  <si>
    <t>OAG-VEX-0260</t>
  </si>
  <si>
    <t>JEISSON ALEXIS LÓPEZ CASTAÑO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</si>
  <si>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260 DE FECHA 12 DE ENERO DEL 2021 DE LA VICERRECTORÍA DE EXTENSIÓN Y PROYECCIÓN SOCIAL.  </t>
  </si>
  <si>
    <t>OAG-VEX-0048</t>
  </si>
  <si>
    <t>YEISON EXNEIDER RODRÍGUEZ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</si>
  <si>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48 DE FECHA 12 DE ENERO DEL 2021 DE LA VICERRECTORÍA DE EXTENSIÓN Y PROYECCIÓN SOCIAL.  </t>
  </si>
  <si>
    <t>OAG-VEX-0047</t>
  </si>
  <si>
    <t>MÓNICA CABEZAS LOAIZA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</si>
  <si>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47 DE FECHA 12 DE ENERO DEL 2021 DE LA VICERRECTORÍA DE EXTENSIÓN Y PROYECCIÓN SOCIAL.  </t>
  </si>
  <si>
    <t>OPSP-VEX-0330</t>
  </si>
  <si>
    <t xml:space="preserve">SERVICIOS PROFESINALES PARA APOYAR EN EL PROCESO DE REVISIÓN DE HOJA DE VIDA EN LA PLATAFORMA SIGEP LA DOCUMENTACIÓN INHERENTE A LA CONTRATACIÓN DEL PERSONAL, APOYAR A LA COORDINACIÓN ADMINISTRATIVA Y DIRECTIVA DEL PROYECTO EN LOS PROCESOS  QUE SUBYACEN EN LAS DIFERENTES DEPENDENCIAS DE LA UNIVERSIDAD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330 DE FECHA 12 DE ENERO DEL 2021 DE LA VICERRECTORÍA DE EXTENSIÓN Y PROYECCIÓN SOCIAL.  </t>
  </si>
  <si>
    <t>OAG-VEX-0125</t>
  </si>
  <si>
    <t>FEDERICO MENGUAL SIJONA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</si>
  <si>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125 DE FECHA 12 DE ENERO DEL 2021 DE LA VICERRECTORÍA DE EXTENSIÓN Y PROYECCIÓN SOCIAL.  </t>
  </si>
  <si>
    <t>OAG-VEX-0253</t>
  </si>
  <si>
    <t>PAOLA ANDREA INFANTE SIERRA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</si>
  <si>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253 DE FECHA 12 DE ENERO DEL 2021 DE LA VICERRECTORÍA DE EXTENSIÓN Y PROYECCIÓN SOCIAL.  </t>
  </si>
  <si>
    <t>OAG-VEX-0050</t>
  </si>
  <si>
    <t>JOHNY DUBIAN URIBE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</si>
  <si>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50 DE FECHA 12 DE ENERO DEL 2021 DE LA VICERRECTORÍA DE EXTENSIÓN Y PROYECCIÓN SOCIAL.  </t>
  </si>
  <si>
    <t>OAG-VEX-0054</t>
  </si>
  <si>
    <t>YASIRA HEREDIA ROVIRA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</si>
  <si>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 DE FECHA 12 DE ENERO DEL 2021 DE LA VICERRECTORÍA DE EXTENSIÓN Y PROYECCIÓN SOCIAL.  </t>
  </si>
  <si>
    <t>OPSP-VEX-0310</t>
  </si>
  <si>
    <t>CARLOS ANDRÉS CUERVO CARVAJAL</t>
  </si>
  <si>
    <t xml:space="preserve">SERVICIOS PROFESIONALES PARA REALIZAR EL PROCESO DE TRAZABILIDAD DE LAS REVISIONES EFECTUADAS POR LOS ANALISTAS EN LAS BASES DE DATOS SOBRE PESCA DE CONSUMO, DATOS BIOLÓGICO-PESQUEROS Y DATOS DE COSTOS DE FAENA REGISTRADOS EN EL SEPEC PARA LAS CUENCAS DEL RÍO MAGDALENA, AMAZONÍA Y ORINOQUÍA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310 DE FECHA 12 DE ENERO DEL 2021 DE LA VICERRECTORÍA DE EXTENSIÓN Y PROYECCIÓN SOCIAL.  </t>
  </si>
  <si>
    <t>OAG-VEX-0071</t>
  </si>
  <si>
    <t>YURIS SILVANA BELTRÁN TRONCOSO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</si>
  <si>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71 DE FECHA 12 DE ENERO DEL 2021 DE LA VICERRECTORÍA DE EXTENSIÓN Y PROYECCIÓN SOCIAL.  </t>
  </si>
  <si>
    <t>OPSP-VEX-0298</t>
  </si>
  <si>
    <t>STEFANNI PAOLA TORRES PÉREZ</t>
  </si>
  <si>
    <t xml:space="preserve">SERVICIOS PROFESIONALES PARA RECOLECTAR, DE ACUERDO AL MECANISMO DE REGISTRO DE LA INFORMACIÓN Y EL FORMULARIO ESTIPULADO POR EL EQUIPO TÉCNICO DEL CONTRATO 452 DE 2021, LA INFORMACIÓN REQUERIDA PARA CARACTERIZAR 46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298 DE FECHA 12 DE ENERO DEL 2021 DE LA VICERRECTORÍA DE EXTENSIÓN Y PROYECCIÓN SOCIAL.  </t>
  </si>
  <si>
    <t>OPSP-VEX-0299</t>
  </si>
  <si>
    <t>PAOLA TATIANA SERNA CARMONA</t>
  </si>
  <si>
    <t xml:space="preserve">SERVICIOS PROFESIONALES PARA RECOLECTAR, DE ACUERDO AL MECANISMO DE REGISTRO DE LA INFORMACIÓN Y EL FORMULARIO ESTIPULADO POR EL EQUIPO TÉCNICO DEL CONTRATO 452 DE 2021, LA INFORMACIÓN REQUERIDA PARA CARACTERIZAR 51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299 DE FECHA 12 DE ENERO DEL 2021 DE LA VICERRECTORÍA DE EXTENSIÓN Y PROYECCIÓN SOCIAL.  </t>
  </si>
  <si>
    <t>OAG-VEX-0086</t>
  </si>
  <si>
    <t>FLORALVA SALAZAR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</si>
  <si>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86 DE FECHA 12 DE ENERO DEL 2021 DE LA VICERRECTORÍA DE EXTENSIÓN Y PROYECCIÓN SOCIAL.  </t>
  </si>
  <si>
    <t>OAG-VEX-0126</t>
  </si>
  <si>
    <t>ALEXANDER JOSÉ SALAS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</si>
  <si>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126 DE FECHA 12 DE ENERO DEL 2021 DE LA VICERRECTORÍA DE EXTENSIÓN Y PROYECCIÓN SOCIAL.  </t>
  </si>
  <si>
    <t>OAG-VEX-0132</t>
  </si>
  <si>
    <t>YUSNEI GÓMEZ EPIEYU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</si>
  <si>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132 DE FECHA 12 DE ENERO DEL 2021 DE LA VICERRECTORÍA DE EXTENSIÓN Y PROYECCIÓN SOCIAL.  </t>
  </si>
  <si>
    <t>OAG-VEX-0029</t>
  </si>
  <si>
    <t>FREDDY RODRÍGUEZ RAMÍREZ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</si>
  <si>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 DE FECHA 12 DE ENERO DEL 2021 DE LA VICERRECTORÍA DE EXTENSIÓN Y PROYECCIÓN SOCIAL.  </t>
  </si>
  <si>
    <t>OAG-VEX-0017</t>
  </si>
  <si>
    <t>EIDER ORLANDO CÓRDOBA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</si>
  <si>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 DE FECHA 12 DE ENERO DEL 2021 DE LA VICERRECTORÍA DE EXTENSIÓN Y PROYECCIÓN SOCIAL.  </t>
  </si>
  <si>
    <t>OAG-VEX-0213</t>
  </si>
  <si>
    <t>ERIKA HERNANDEZ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</si>
  <si>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213 DE FECHA 12 DE ENERO DEL 2021 DE LA VICERRECTORÍA DE EXTENSIÓN Y PROYECCIÓN SOCIAL.  </t>
  </si>
  <si>
    <t>OAG-VEX-0055</t>
  </si>
  <si>
    <t>MILEIDYS MENA BEITAR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</si>
  <si>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55 DE FECHA 12 DE ENERO DEL 2021 DE LA VICERRECTORÍA DE EXTENSIÓN Y PROYECCIÓN SOCIAL.  </t>
  </si>
  <si>
    <t>OAG-VEX-0030</t>
  </si>
  <si>
    <t>AIDA MONICA SANCHEZ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</si>
  <si>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 DE FECHA 12 DE ENERO DEL 2021 DE LA VICERRECTORÍA DE EXTENSIÓN Y PROYECCIÓN SOCIAL.  </t>
  </si>
  <si>
    <t>OAG-VEX-0166</t>
  </si>
  <si>
    <t>DINA LUZ OSTEN PEDROZA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</si>
  <si>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166 DE FECHA 12 DE ENERO DEL 2021 DE LA VICERRECTORÍA DE EXTENSIÓN Y PROYECCIÓN SOCIAL.  </t>
  </si>
  <si>
    <t>OAG-VEX-0146</t>
  </si>
  <si>
    <t>SULEIDY NOBLE MONTES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</si>
  <si>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146 DE FECHA 12 DE ENERO DEL 2021 DE LA VICERRECTORÍA DE EXTENSIÓN Y PROYECCIÓN SOCIAL.  </t>
  </si>
  <si>
    <t>OAG-VEX-0168</t>
  </si>
  <si>
    <t>MARYORIS CAPERA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</si>
  <si>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168 DE FECHA 12 DE ENERO DEL 2021 DE LA VICERRECTORÍA DE EXTENSIÓN Y PROYECCIÓN SOCIAL.  </t>
  </si>
  <si>
    <t>OAG-VEX-0156</t>
  </si>
  <si>
    <t>CLEIDA DEL CARMEN CASTILLO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</si>
  <si>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156 DE FECHA 12 DE ENERO DEL 2021 DE LA VICERRECTORÍA DE EXTENSIÓN Y PROYECCIÓN SOCIAL.  </t>
  </si>
  <si>
    <t>OAG-VEX-0165</t>
  </si>
  <si>
    <t>SHIRLEYS CHIQUILLO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</si>
  <si>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165 DE FECHA 12 DE ENERO DEL 2021 DE LA VICERRECTORÍA DE EXTENSIÓN Y PROYECCIÓN SOCIAL.  </t>
  </si>
  <si>
    <t>OAG-VEX-0173</t>
  </si>
  <si>
    <t>ROSMIRA ÁLVAREZ PÉREZ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</si>
  <si>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173 DE FECHA 12 DE ENERO DEL 2021 DE LA VICERRECTORÍA DE EXTENSIÓN Y PROYECCIÓN SOCIAL.  </t>
  </si>
  <si>
    <t>OAG-VEX-0154</t>
  </si>
  <si>
    <t>MARIA ISABEL CASTRO MESA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</si>
  <si>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154 DE FECHA 12 DE ENERO DEL 2021 DE LA VICERRECTORÍA DE EXTENSIÓN Y PROYECCIÓN SOCIAL.  </t>
  </si>
  <si>
    <t>OAG-VEX-0170</t>
  </si>
  <si>
    <t>KEILA PATRICIA CAÑAS DE LA ROSA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</si>
  <si>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170 DE FECHA 12 DE ENERO DEL 2021 DE LA VICERRECTORÍA DE EXTENSIÓN Y PROYECCIÓN SOCIAL.  </t>
  </si>
  <si>
    <t>OAG-VEX-0157</t>
  </si>
  <si>
    <t>GERARDO GÓMEZ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</si>
  <si>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157 DE FECHA 12 DE ENERO DEL 2021 DE LA VICERRECTORÍA DE EXTENSIÓN Y PROYECCIÓN SOCIAL.  </t>
  </si>
  <si>
    <t>OAG-VEX-0164</t>
  </si>
  <si>
    <t>UBERLIS VILLARREAL CAÑAVERA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</si>
  <si>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164 DE FECHA 12 DE ENERO DEL 2021 DE LA VICERRECTORÍA DE EXTENSIÓN Y PROYECCIÓN SOCIAL.  </t>
  </si>
  <si>
    <t>OAG-VEX-0171</t>
  </si>
  <si>
    <t>PABLO JOSE PORTELA RESTREPO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</si>
  <si>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171 DE FECHA 12 DE ENERO DEL 2021 DE LA VICERRECTORÍA DE EXTENSIÓN Y PROYECCIÓN SOCIAL.  </t>
  </si>
  <si>
    <t>OAG-VEX-0172</t>
  </si>
  <si>
    <t>JHAIR DE JESUS BERNAL ALIAN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</si>
  <si>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172 DE FECHA 12 DE ENERO DEL 2021 DE LA VICERRECTORÍA DE EXTENSIÓN Y PROYECCIÓN SOCIAL.  </t>
  </si>
  <si>
    <t>OAG-VEX-0169</t>
  </si>
  <si>
    <t>YEIDIS PATRICIA LOPEZ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</si>
  <si>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169 DE FECHA 12 DE ENERO DEL 2021 DE LA VICERRECTORÍA DE EXTENSIÓN Y PROYECCIÓN SOCIAL.  </t>
  </si>
  <si>
    <t>OAG-VEX-0162</t>
  </si>
  <si>
    <t>MARIA ISABEL SALAZAR CHACÓN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</si>
  <si>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162 DE FECHA 12 DE ENERO DEL 2021 DE LA VICERRECTORÍA DE EXTENSIÓN Y PROYECCIÓN SOCIAL.  </t>
  </si>
  <si>
    <t>OAG-VEX-0174</t>
  </si>
  <si>
    <t>LUCIA MARGARITA HERRERA 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</si>
  <si>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174 DE FECHA 12 DE ENERO DEL 2021 DE LA VICERRECTORÍA DE EXTENSIÓN Y PROYECCIÓN SOCIAL.  </t>
  </si>
  <si>
    <t>OAG-VEX-0160</t>
  </si>
  <si>
    <t>ANA CARINA HOYOS ALEMAN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</si>
  <si>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160 DE FECHA 12 DE ENERO DEL 2021 DE LA VICERRECTORÍA DE EXTENSIÓN Y PROYECCIÓN SOCIAL.  </t>
  </si>
  <si>
    <t>OAG-VEX-0143</t>
  </si>
  <si>
    <t>JUAN MANUEL VILLALBA QUINTERO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</si>
  <si>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143 DE FECHA 12 DE ENERO DEL 2021 DE LA VICERRECTORÍA DE EXTENSIÓN Y PROYECCIÓN SOCIAL.  </t>
  </si>
  <si>
    <t>OAG-VEX-0136</t>
  </si>
  <si>
    <t>NEYSON LUIS AYALA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</si>
  <si>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136 DE FECHA 12 DE ENERO DEL 2021 DE LA VICERRECTORÍA DE EXTENSIÓN Y PROYECCIÓN SOCIAL.  </t>
  </si>
  <si>
    <t>OAG-VEX-0144</t>
  </si>
  <si>
    <t>YEISMAN ISAAC HOYOS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</si>
  <si>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144 DE FECHA 12 DE ENERO DEL 2021 DE LA VICERRECTORÍA DE EXTENSIÓN Y PROYECCIÓN SOCIAL.  </t>
  </si>
  <si>
    <t>OAG-VEX-0192</t>
  </si>
  <si>
    <t>NINI JOHANNA CAMARGO RAMIREZ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</si>
  <si>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192 DE FECHA 12 DE ENERO DEL 2021 DE LA VICERRECTORÍA DE EXTENSIÓN Y PROYECCIÓN SOCIAL.  </t>
  </si>
  <si>
    <t>OAG-VEX-0147</t>
  </si>
  <si>
    <t>LUIS FERNANDO MADARIAGA AGUILAR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</si>
  <si>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147 DE FECHA 12 DE ENERO DEL 2021 DE LA VICERRECTORÍA DE EXTENSIÓN Y PROYECCIÓN SOCIAL.  </t>
  </si>
  <si>
    <t>OAG-VEX-0151</t>
  </si>
  <si>
    <t>ANA MARÍA BRAVO JEREZ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</si>
  <si>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151 DE FECHA 12 DE ENERO DEL 2021 DE LA VICERRECTORÍA DE EXTENSIÓN Y PROYECCIÓN SOCIAL.  </t>
  </si>
  <si>
    <t>OAG-VEX-0175</t>
  </si>
  <si>
    <t>ANA MARCELA MOLINA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</si>
  <si>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175 DE FECHA 12 DE ENERO DEL 2021 DE LA VICERRECTORÍA DE EXTENSIÓN Y PROYECCIÓN SOCIAL.  </t>
  </si>
  <si>
    <t>OAG-VEX-0167</t>
  </si>
  <si>
    <t>NEGUIT ALEMAN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</si>
  <si>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167 DE FECHA 12 DE ENERO DEL 2021 DE LA VICERRECTORÍA DE EXTENSIÓN Y PROYECCIÓN SOCIAL.  </t>
  </si>
  <si>
    <t>OAG-VEX-0193</t>
  </si>
  <si>
    <t>DIANA ESPINOSA ARTUNDUAGA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</si>
  <si>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193 DE FECHA 12 DE ENERO DEL 2021 DE LA VICERRECTORÍA DE EXTENSIÓN Y PROYECCIÓN SOCIAL.  </t>
  </si>
  <si>
    <t>OAG-VEX-0176</t>
  </si>
  <si>
    <t>YURBELY ATENCIO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</si>
  <si>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176 DE FECHA 12 DE ENERO DEL 2021 DE LA VICERRECTORÍA DE EXTENSIÓN Y PROYECCIÓN SOCIAL.  </t>
  </si>
  <si>
    <t>OAG-VEX-0194</t>
  </si>
  <si>
    <t>DEVERLIS LIZ MEJÍA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</si>
  <si>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194 DE FECHA 12 DE ENERO DEL 2021 DE LA VICERRECTORÍA DE EXTENSIÓN Y PROYECCIÓN SOCIAL.  </t>
  </si>
  <si>
    <t>OAG-VEX-0163</t>
  </si>
  <si>
    <t>JOSE MERCEDES CABRERA ZURMARY</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</si>
  <si>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163 DE FECHA 12 DE ENERO DEL 2021 DE LA VICERRECTORÍA DE EXTENSIÓN Y PROYECCIÓN SOCIAL.  </t>
  </si>
  <si>
    <t>OAG-VEX-0158</t>
  </si>
  <si>
    <t>WILTON GALVÁN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</si>
  <si>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158 DE FECHA 12 DE ENERO DEL 2021 DE LA VICERRECTORÍA DE EXTENSIÓN Y PROYECCIÓN SOCIAL.  </t>
  </si>
  <si>
    <t>OAG-VEX-0159</t>
  </si>
  <si>
    <t>ANTONIO JOSÉ TRESPALACIOS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</si>
  <si>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159 DE FECHA 12 DE ENERO DEL 2021 DE LA VICERRECTORÍA DE EXTENSIÓN Y PROYECCIÓN SOCIAL.  </t>
  </si>
  <si>
    <t>OAG-VEX-0145</t>
  </si>
  <si>
    <t>SAMIR ANTONIO NOBLE CAMAÑO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</si>
  <si>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145 DE FECHA 12 DE ENERO DEL 2021 DE LA VICERRECTORÍA DE EXTENSIÓN Y PROYECCIÓN SOCIAL.  </t>
  </si>
  <si>
    <t>OAG-VEX-0149</t>
  </si>
  <si>
    <t>HUBER ACUÑA VANEGAS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</si>
  <si>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149 DE FECHA 12 DE ENERO DEL 2021 DE LA VICERRECTORÍA DE EXTENSIÓN Y PROYECCIÓN SOCIAL.  </t>
  </si>
  <si>
    <t>OAG-VEX-0150</t>
  </si>
  <si>
    <t>JADER SALOMÓN LOZANO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</si>
  <si>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150 DE FECHA 12 DE ENERO DEL 2021 DE LA VICERRECTORÍA DE EXTENSIÓN Y PROYECCIÓN SOCIAL.  </t>
  </si>
  <si>
    <t>OPSP-VEX-0338</t>
  </si>
  <si>
    <t>1083001858</t>
  </si>
  <si>
    <t>ALEXANDRA COSTA GALVIS</t>
  </si>
  <si>
    <t xml:space="preserve">SERVICIOS PROFESIONALES PARA IDENTIFICAR LAS NECESIDADES Y OPORTUNIDADES DE ALIANZAS, CONFORME AL RECONOCIMIENTO Y ESTUDIO DEL CONTEXTO Y DE LA DEMANDA DEL GRUPO DE PARTICIPANTES ASIGNADO, BRINDAR ACOMPAÑAMIENTO TÉCNICO, METODOLÓGICO O LOGÍSTICO A LOS PROCESOS ORGANIZATIVOS PARA EL DESARROLLO E IMPLEMENTACIÓN DE LAS ESTRATEGIAS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0338 DE FECHA 12 DE ENERO DEL 2022 DE LA VICERRECTORÍA DE EXTENSIÓN Y PROYECCIÓN SOCIAL.  </t>
  </si>
  <si>
    <t>OAG-VEX-0339</t>
  </si>
  <si>
    <t>GLENIA ESTER MELO OSORO</t>
  </si>
  <si>
    <t xml:space="preserve">SERVICIOS DE APOYO A LA GESTIÓN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0339 DE FECHA 12 DE ENERO DEL 2022 DE LA VICERRECTORÍA DE EXTENSIÓN Y PROYECCIÓN SOCIAL.  </t>
  </si>
  <si>
    <t>OPSP-VEX-0340</t>
  </si>
  <si>
    <t>MARCELA ROSA DANGON MIRANDA</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</si>
  <si>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0340 DE FECHA 12 DE ENERO DEL 2022 DE LA VICERRECTORÍA DE EXTENSIÓN Y PROYECCIÓN SOCIAL. </t>
  </si>
  <si>
    <t>OPSP-VEX-0341</t>
  </si>
  <si>
    <t>BREINER DE JESUS YANCE GARCIA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</si>
  <si>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t>
  </si>
  <si>
    <t>OPSP-VEX-0342</t>
  </si>
  <si>
    <t>ROSSANNA MARIA DE LA CRUZ GOMEZ</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</si>
  <si>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342 DE FECHA 13 DE ENERO DEL 2022 DE LA VICERRECTORÍA DE EXTENSIÓN Y PROYECCIÓN SOCIAL.  </t>
  </si>
  <si>
    <t>OPSP-VEX-0343</t>
  </si>
  <si>
    <t>WENDY ALEXANDRA GONZALEZ DE LOS
RIOS</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</si>
  <si>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343 DE FECHA 13 DE ENERO DEL 2022 DE LA VICERRECTORÍA DE EXTENSIÓN Y PROYECCIÓN SOCIAL.  </t>
  </si>
  <si>
    <t>OPSP-VEX-0344</t>
  </si>
  <si>
    <t>57422295</t>
  </si>
  <si>
    <t>ARELYS ISABEL VISBAL CADAVID</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</si>
  <si>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344 DE FECHA 17 DE ENERO DEL 2022 DE LA VICERRECTORÍA DE EXTENSIÓN Y PROYECCIÓN SOCIAL.  </t>
  </si>
  <si>
    <t>OPSP-VEX-0345</t>
  </si>
  <si>
    <t>SANTIAGO ALBERTO ACOSTA ORTEGA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</si>
  <si>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345 DE FECHA 17 DE ENERO DEL 2022 DE LA VICERRECTORÍA DE EXTENSIÓN Y PROYECCIÓN SOCIAL.</t>
  </si>
  <si>
    <t>OAG-VEX-0357</t>
  </si>
  <si>
    <t>ALFREDO ANGEL HERNÁNDEZ PADILLA</t>
  </si>
  <si>
    <t xml:space="preserve"> 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357 DE FECHA 19 DE ENERO DEL 2022 DE LA VICERRECTORÍA DE EXTENSIÓN Y PROYECCIÓN SOCIAL.</t>
  </si>
  <si>
    <t>OPSP-VEX-0358</t>
  </si>
  <si>
    <t>SERGIO IVÁN JIMÉNEZ SUÁREZ</t>
  </si>
  <si>
    <t xml:space="preserve"> SERVICIOS PROFESIONALES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358 DE FECHA 19 DE ENERO DEL 2022 DE LA VICERRECTORÍA DE EXTENSIÓN Y PROYECCIÓN SOCIAL.</t>
  </si>
  <si>
    <t>OAG-VEX-0351</t>
  </si>
  <si>
    <t>VISMAR ORLANDO GIL HERNÁNDEZ</t>
  </si>
  <si>
    <t xml:space="preserve"> 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351 DE FECHA 19 DE ENERO DEL 2022 DE LA VICERRECTORÍA DE EXTENSIÓN Y PROYECCIÓN SOCIAL. </t>
  </si>
  <si>
    <t>OAG-VEX-0359</t>
  </si>
  <si>
    <t>LEIDY JOANA ALMANZA SANCHEZ</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</si>
  <si>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359 DE FECHA 19 DE ENERO DEL 2022 DE LA VICERRECTORÍA DE EXTENSIÓN Y PROYECCIÓN SOCIAL.</t>
  </si>
  <si>
    <t>OAG-VEX-0368</t>
  </si>
  <si>
    <t>YECENIA YULIETH ZAPATA BEDOYA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</si>
  <si>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368 DE FECHA 19 DE ENERO DEL 2022 DE LA VICERRECTORÍA DE EXTENSIÓN Y PROYECCIÓN SOCIAL.</t>
  </si>
  <si>
    <t>OAG-VEX-0348</t>
  </si>
  <si>
    <t>SULMA YANETH FLOREZ LIMA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</si>
  <si>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348 DE FECHA 19 DE ENERO DEL 2022 DE LA VICERRECTORÍA DE EXTENSIÓN Y PROYECCIÓN SOCIAL. </t>
  </si>
  <si>
    <t>OPSP-VEX-0350</t>
  </si>
  <si>
    <t>NILSA DE LA ENCARNACIÓN MONTENEGRO</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</si>
  <si>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350 DE FECHA 19 DE ENERO DEL 2022 DE LA VICERRECTORÍA DE EXTENSIÓN Y PROYECCIÓN SOCIAL. </t>
  </si>
  <si>
    <t>OAG-VEX-0364</t>
  </si>
  <si>
    <t>LUIS EDUARDO ORJUELA VALENCIA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</si>
  <si>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364 DE FECHA 19 DE ENERO DEL 2022 DE LA VICERRECTORÍA DE EXTENSIÓN Y PROYECCIÓN SOCIAL.</t>
  </si>
  <si>
    <t>OAG-VEX-0356</t>
  </si>
  <si>
    <t>CARLOS EDUARDO VIAÑA TOUS</t>
  </si>
  <si>
    <t>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356 DE FECHA 19 DE ENERO DEL 2022 DE LA VICERRECTORÍA DE EXTENSIÓN Y PROYECCIÓN SOCIAL.</t>
  </si>
  <si>
    <t>OAG-VEX-0354</t>
  </si>
  <si>
    <t>JESUS ANTONIO MORENO MOSQUERA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</si>
  <si>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354 DE FECHA 19 DE ENERO DEL 2022 DE LA VICERRECTORÍA DE EXTENSIÓN Y PROYECCIÓN SOCIAL.</t>
  </si>
  <si>
    <t>OAG-VEX-0361</t>
  </si>
  <si>
    <t>INDIRA MARCELA CUESTA MARTíNEZ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</si>
  <si>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361 DE FECHA 19 DE ENERO DEL 2022 DE LA VICERRECTORÍA DE EXTENSIÓN Y PROYECCIÓN SOCIAL.</t>
  </si>
  <si>
    <t>OAG-VEX-0355</t>
  </si>
  <si>
    <t>VICTORIA EMPERATRIZ GARCES DEDIOS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</si>
  <si>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355 DE FECHA 19 DE ENERO DEL 2022 DE LA VICERRECTORÍA DE EXTENSIÓN Y PROYECCIÓN SOCIAL.</t>
  </si>
  <si>
    <t>OAG-VEX-0365</t>
  </si>
  <si>
    <t>YEIS MANUEL MARTINEZ RAMIREZ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</si>
  <si>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365 DE FECHA 19 DE ENERO DEL 2022 DE LA VICERRECTORÍA DE EXTENSIÓN Y PROYECCIÓN SOCIAL.</t>
  </si>
  <si>
    <t>OAG-VEX-0349</t>
  </si>
  <si>
    <t>JHULDER GIOVANNY PARRA PATIÑO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</si>
  <si>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349 DE FECHA 19 DE ENERO DEL 2022 DE LA VICERRECTORÍA DE EXTENSIÓN Y PROYECCIÓN SOCIAL. </t>
  </si>
  <si>
    <t>OPSP-VEX-0352</t>
  </si>
  <si>
    <t>LEONARDO MALDONADO MONSALVE</t>
  </si>
  <si>
    <t>SERVICIOS PROFESIONALES PARA SISTEMATIZAR, DE ACUERDO AL MECANISMO DE REGISTRO DE LA INFORMACIÓN Y EL FORMULARIO ELECTRÓNICO ESTIPULADO POR EL EQUIPO TÉCNICO DEL CONTRATO 452 DE 2021, LA INFORMACIÓN DE 57 GRANJAS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352 DE FECHA 19 DE ENERO DEL 2022 DE LA VICERRECTORÍA DE EXTENSIÓN Y PROYECCIÓN SOCIAL.</t>
  </si>
  <si>
    <t>OAG-VEX-0366</t>
  </si>
  <si>
    <t>MARLENY ARDILA MUÑOZ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</si>
  <si>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366 DE FECHA 19 DE ENERO DEL 2022 DE LA VICERRECTORÍA DE EXTENSIÓN Y PROYECCIÓN SOCIAL.</t>
  </si>
  <si>
    <t>OAG-VEX-0347</t>
  </si>
  <si>
    <t>KENIA ADOLFINA CHIMÁ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</si>
  <si>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347 DE FECHA 19 DE ENERO DEL 2022 DE LA VICERRECTORÍA DE EXTENSIÓN Y PROYECCIÓN SOCIAL. </t>
  </si>
  <si>
    <t>OPSP-VEX-0346</t>
  </si>
  <si>
    <t>LEONARDO FABIO GARAY MENDEZ</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</si>
  <si>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346 DE FECHA 19 DE ENERO DEL 2022 DE LA VICERRECTORÍA DE EXTENSIÓN Y PROYECCIÓN SOCIAL.</t>
  </si>
  <si>
    <t>OAG-VEX-0362</t>
  </si>
  <si>
    <t>JEISSON OMAR FLOREZ GUTIERREZ</t>
  </si>
  <si>
    <t>SERVICIOS DE APOYO A LA GESTIÓN PARA APOYAR EN LA ORGANIZACIÓN Y LAS AUDITORIAS DE LOS DIFERENTES FORMULARIOS DILIGENCIADOS RELACIONADOS CON LOS DESEMBARCOS DEL COMPONENTE DE PESCA INDUSTRIAL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362 DE FECHA 19 DE ENERO DEL 2022 DE LA VICERRECTORÍA DE EXTENSIÓN Y PROYECCIÓN SOCIAL.</t>
  </si>
  <si>
    <t>OAG-VEX-0353</t>
  </si>
  <si>
    <t>CAROLINA QUINTANILLA INFANTE</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</si>
  <si>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353 DE FECHA 19 DE ENERO DEL 2022 DE LA VICERRECTORÍA DE EXTENSIÓN Y PROYECCIÓN SOCIAL.</t>
  </si>
  <si>
    <t>OAG-VEX-0363</t>
  </si>
  <si>
    <t>MARIA PAULA LOPEZ MENDEZ</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</si>
  <si>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363 DE FECHA 19 DE ENERO DEL 2022 DE LA VICERRECTORÍA DE EXTENSIÓN Y PROYECCIÓN SOCIAL.</t>
  </si>
  <si>
    <t>OAG-VEX-0367</t>
  </si>
  <si>
    <t>LUISA FERNANDA BARBOSA RIVAS</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</si>
  <si>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367 DE FECHA 19 DE ENERO DEL 2022 DE LA VICERRECTORÍA DE EXTENSIÓN Y PROYECCIÓN SOCIAL.</t>
  </si>
  <si>
    <t>OAG-VEX-0360</t>
  </si>
  <si>
    <t>LIZETH VALENTINA RODRIGUEZ CAMPO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</si>
  <si>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360 DE FECHA 19 DE ENERO DEL 2022 DE LA VICERRECTORÍA DE EXTENSIÓN Y PROYECCIÓN SOCIAL.</t>
  </si>
  <si>
    <t>OPSP-VEX-0369</t>
  </si>
  <si>
    <t>1082944857</t>
  </si>
  <si>
    <t>DIANA VIVES BONET</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</si>
  <si>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N°900-2021 - PROGRAMA GENERACIONES SACUDETE, ZONA 2 CIÉNAGA, CELEBRADO ENTRE EL CONSORCIO FONDO COLOMBIA EN PAZ 2019 Y LA UNIVERSIDAD DEL MAGDALENA, EL TERMINO DE EJECUCIÓN ES CONTADOS A PARTIR DEL CUMPLIMIENTO DE LOS REQUISITOS DE PERFECCIONAMIENTO Y EJECUCIÓN DE LA ORDEN HASTA EL 7 DE MAYO DEL 2022, SEGÚN LO ESTABLECIDO EN LA ORDEN DE SERVICIO NO. 0369 DE FECHA 20 DE ENERO DEL 2022 DE LA VICERRECTORÍA DE EXTENSIÓN Y PROYECCIÓN SOCIAL.  </t>
  </si>
  <si>
    <t>OPSP-VEX-0370</t>
  </si>
  <si>
    <t>52975045</t>
  </si>
  <si>
    <t>MONICA CENTENO RANGEL</t>
  </si>
  <si>
    <t xml:space="preserve">SERVICIOS PROFESIONALES PARA APOYAR LA BÚSQUEDA ACTIVA DE LOS POTENCIALES PARTICIPANTES DEL PROGRAMA DE ACUERDO CON LO ESTABLECIDO EN EL MANUAL OPERATIVO DE ÉSTE Y DEMÁS ACTIVIDADES DESCRITAS EN LA ORDEN, REQUERIDO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0370 DE FECHA 20 DE ENERO DEL 2022 DE LA VICERRECTORÍA DE EXTENSIÓN Y PROYECCIÓN SOCIAL.  </t>
  </si>
  <si>
    <t>OPSP-VEX-0371</t>
  </si>
  <si>
    <t>ALESKA YINELA CAICEDO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</si>
  <si>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371 DE FECHA 20 DE ENERO DEL 2022 DE LA VICERRECTORÍA DE EXTENSIÓN Y PROYECCIÓN SOCIAL.  </t>
  </si>
  <si>
    <t>OPSP-VEX-0372</t>
  </si>
  <si>
    <t>ANDRES FELIPE GIRALDO PEREZ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</si>
  <si>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372 DE FECHA 20 DE ENERO DEL 2022 DE LA VICERRECTORÍA DE EXTENSIÓN Y PROYECCIÓN SOCIAL. </t>
  </si>
  <si>
    <t>OPSP-VEX-0373</t>
  </si>
  <si>
    <t>FLORENTINA INES DAZA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</si>
  <si>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373 DE FECHA 20 DE ENERO DEL 2022 DE LA VICERRECTORÍA DE EXTENSIÓN Y PROYECCIÓN SOCIAL. </t>
  </si>
  <si>
    <t>OPSP-VEX-0374</t>
  </si>
  <si>
    <t>LELMADIS MARTINEZ DIAZ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</si>
  <si>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374 DE FECHA 20 DE ENERO DEL 2022 DE LA VICERRECTORÍA DE EXTENSIÓN Y PROYECCIÓN SOCIAL. </t>
  </si>
  <si>
    <t>OPSP-VEX-0375</t>
  </si>
  <si>
    <t>LIZETH PALACIO MAESTRE</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</si>
  <si>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375 DE FECHA 20 DE ENERO DEL 2022 DE LA VICERRECTORÍA DE EXTENSIÓN Y PROYECCIÓN SOCIAL. </t>
  </si>
  <si>
    <t>OPSP-VEX-0376</t>
  </si>
  <si>
    <t>NEIDITH MEDINA FONTALVO</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</si>
  <si>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376 DE FECHA 20 DE ENERO DEL 2022 DE LA VICERRECTORÍA DE EXTENSIÓN Y PROYECCIÓN SOCIAL. </t>
  </si>
  <si>
    <t>OAG-VEX-0383</t>
  </si>
  <si>
    <t>JOSUE VALENCIA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</si>
  <si>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0383 DE FECHA 20 DE ENERO DEL 2022 DE LA VICERRECTORÍA DE EXTENSIÓN Y PROYECCIÓN SOCIAL.  </t>
  </si>
  <si>
    <t>OPSP-VEX-0409</t>
  </si>
  <si>
    <t>JORGE ELIS QUIROGA GONZÁLEZ</t>
  </si>
  <si>
    <t xml:space="preserve">SERVICIOS PROFESIONALES PARA RECOLECTAR, DE ACUERDO AL MECANISMO DE REGISTRO DE LA INFORMACIÓN Y EL FORMULARIO ESTIPULADO POR EL EQUIPO TÉCNICO DEL CONTRATO 452, LA INFORMACIÓN REQUERIDA PARA CARACTERIZAR 183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409 DE FECHA 20 DE ENERO DEL 2022 DE LA VICERRECTORÍA DE EXTENSIÓN Y PROYECCIÓN SOCIAL. </t>
  </si>
  <si>
    <t>OAG-VEX-0379</t>
  </si>
  <si>
    <t>FRANCISCO CUESTA SALAS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</si>
  <si>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0379 DE FECHA 20 DE ENERO DEL 2022 DE LA VICERRECTORÍA DE EXTENSIÓN Y PROYECCIÓN SOCIAL.  </t>
  </si>
  <si>
    <t>OAG-VEX-0387</t>
  </si>
  <si>
    <t>ELSI ESTER MENDOZA FUENTES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</si>
  <si>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0387 DE FECHA 20 DE ENERO DEL 2022 DE LA VICERRECTORÍA DE EXTENSIÓN Y PROYECCIÓN SOCIAL.  </t>
  </si>
  <si>
    <t>OAG-VEX-0390</t>
  </si>
  <si>
    <t>YOVILMA ROSA PETRO HOYOS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</si>
  <si>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0390 DE FECHA 20 DE ENERO DEL 2022 DE LA VICERRECTORÍA DE EXTENSIÓN Y PROYECCIÓN SOCIAL.  </t>
  </si>
  <si>
    <t>OPSP-VEX-0404</t>
  </si>
  <si>
    <t>LILIANA HOLGUÍN SANABRIA</t>
  </si>
  <si>
    <t xml:space="preserve">SERVICIOS PROFESIONALES PARA RECOLECTAR, DE ACUERDO AL MECANISMO DE REGISTRO DE LA INFORMACIÓN Y EL FORMULARIO ESTIPULADO POR EL EQUIPO TÉCNICO DEL CONTRATO 452, LA INFORMACIÓN REQUERIDA PARA CARACTERIZAR 240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404 DE FECHA 20 DE ENERO DEL 2022 DE LA VICERRECTORÍA DE EXTENSIÓN Y PROYECCIÓN SOCIAL. </t>
  </si>
  <si>
    <t>OAG-VEX-0395</t>
  </si>
  <si>
    <t>JESÚS EDUARDO JIMÉNEZ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</si>
  <si>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0395 DE FECHA 20 DE ENERO DEL 2022 DE LA VICERRECTORÍA DE EXTENSIÓN Y PROYECCIÓN SOCIAL. </t>
  </si>
  <si>
    <t>OAG-VEX-0386</t>
  </si>
  <si>
    <t>RAMÓN EPIEYU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</si>
  <si>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0386 DE FECHA 20 DE ENERO DEL 2022 DE LA VICERRECTORÍA DE EXTENSIÓN Y PROYECCIÓN SOCIAL.  </t>
  </si>
  <si>
    <t>OPSP-VEX-0408</t>
  </si>
  <si>
    <t>ROSENDO ORTÍZ VELASQUEZ</t>
  </si>
  <si>
    <t xml:space="preserve">SERVICIOS PROFESIONALES  PARA RECOLECTAR, DE ACUERDO AL MECANISMO DE REGISTRO DE LA INFORMACIÓN Y EL FORMULARIO ESTIPULADO POR EL EQUIPO TÉCNICO DEL CONTRATO 452, LA INFORMACIÓN REQUERIDA PARA CARACTERIZAR 126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408 DE FECHA 20 DE ENERO DEL 2022 DE LA VICERRECTORÍA DE EXTENSIÓN Y PROYECCIÓN SOCIAL. </t>
  </si>
  <si>
    <t>OAG-VEX-0406</t>
  </si>
  <si>
    <t>HANDERSON DAVID VALLE</t>
  </si>
  <si>
    <t xml:space="preserve">SERVICIOS DE APOYO A LA GESTIÓN, PARA RECOLECTAR, DE ACUERDO AL MECANISMO DE REGISTRO DE LA INFORMACIÓN Y EL FORMULARIO ESTIPULADO POR EL EQUIPO TÉCNICO DEL CONTRATO 452, LA INFORMACIÓN REQUERIDA PARA CARACTERIZAR 147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406 DE FECHA 20 DE ENERO DEL 2022 DE LA VICERRECTORÍA DE EXTENSIÓN Y PROYECCIÓN SOCIAL. </t>
  </si>
  <si>
    <t>OAG-VEX-0392</t>
  </si>
  <si>
    <t>DAYANA VIOLET BARRANCO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</si>
  <si>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0392 DE FECHA 20 DE ENERO DEL 2022 DE LA VICERRECTORÍA DE EXTENSIÓN Y PROYECCIÓN SOCIAL. </t>
  </si>
  <si>
    <t>OAG-VEX-0389</t>
  </si>
  <si>
    <t>MARÍA ANGÉLICA ARRIETA BENÍTEZ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</si>
  <si>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0389 DE FECHA 20 DE ENERO DEL 2022 DE LA VICERRECTORÍA DE EXTENSIÓN Y PROYECCIÓN SOCIAL.  </t>
  </si>
  <si>
    <t>OAG-VEX-0384</t>
  </si>
  <si>
    <t>ESTEFANIA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</si>
  <si>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0384 DE FECHA 20 DE ENERO DEL 2022 DE LA VICERRECTORÍA DE EXTENSIÓN Y PROYECCIÓN SOCIAL.  </t>
  </si>
  <si>
    <t>OAG-VEX-0381</t>
  </si>
  <si>
    <t>LEONOR SALCEDO MONTALVO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</si>
  <si>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0381 DE FECHA 20 DE ENERO DEL 2022 DE LA VICERRECTORÍA DE EXTENSIÓN Y PROYECCIÓN SOCIAL.  </t>
  </si>
  <si>
    <t>OAG-VEX-0401</t>
  </si>
  <si>
    <t>HEIDY PATRICIA JULIO AHUMEDO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</si>
  <si>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0401 DE FECHA 20 DE ENERO DEL 2022 DE LA VICERRECTORÍA DE EXTENSIÓN Y PROYECCIÓN SOCIAL.</t>
  </si>
  <si>
    <t>OAG-VEX-0393</t>
  </si>
  <si>
    <t>ANA PATRICIA AREVALO OSPINO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</si>
  <si>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0393 DE FECHA 20 DE ENERO DEL 2022 DE LA VICERRECTORÍA DE EXTENSIÓN Y PROYECCIÓN SOCIAL. </t>
  </si>
  <si>
    <t>OAG-VEX-0394</t>
  </si>
  <si>
    <t>ANGEL MANUEL PORTELA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</si>
  <si>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0394 DE FECHA 20 DE ENERO DEL 2022 DE LA VICERRECTORÍA DE EXTENSIÓN Y PROYECCIÓN SOCIAL. </t>
  </si>
  <si>
    <t>OPSP-VEX-0398</t>
  </si>
  <si>
    <t>EMERSON SAMIR IBARRA GARCIA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</si>
  <si>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0398 DE FECHA 20 DE ENERO DEL 2022 DE LA VICERRECTORÍA DE EXTENSIÓN Y PROYECCIÓN SOCIAL. </t>
  </si>
  <si>
    <t>OAG-VEX-0382</t>
  </si>
  <si>
    <t>KELYS JOHANA MAYORAL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</si>
  <si>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0382 DE FECHA 20 DE ENERO DEL 2022 DE LA VICERRECTORÍA DE EXTENSIÓN Y PROYECCIÓN SOCIAL.  </t>
  </si>
  <si>
    <t>OAG-VEX-0377</t>
  </si>
  <si>
    <t>SINDI PAOLA GAMBOA ARANGO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</si>
  <si>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0377 DE FECHA 20 DE ENERO DEL 2022 DE LA VICERRECTORÍA DE EXTENSIÓN Y PROYECCIÓN SOCIAL.  </t>
  </si>
  <si>
    <t>OPSP-VEX-0397</t>
  </si>
  <si>
    <t>EDUARDO RAFAEL GARCIA RUBIO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</si>
  <si>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0397 DE FECHA 20 DE ENERO DEL 2022 DE LA VICERRECTORÍA DE EXTENSIÓN Y PROYECCIÓN SOCIAL. </t>
  </si>
  <si>
    <t>OPSP-VEX-0407</t>
  </si>
  <si>
    <t>JOHN WILLIAM FLÓREZ DÍAZ</t>
  </si>
  <si>
    <t xml:space="preserve">SERVICIOS PROFESIONALES PARA RECOLECTAR, DE ACUERDO AL MECANISMO DE REGISTRO DE LA INFORMACIÓN Y EL FORMULARIO ESTIPULADO POR EL EQUIPO TÉCNICO DEL CONTRATO 452, LA INFORMACIÓN REQUERIDA PARA CARACTERIZAR 223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407 DE FECHA 20 DE ENERO DEL 2022 DE LA VICERRECTORÍA DE EXTENSIÓN Y PROYECCIÓN SOCIAL. </t>
  </si>
  <si>
    <t>OAG-VEX-0385</t>
  </si>
  <si>
    <t>YINA MARCELA HINESTROZA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</si>
  <si>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0385 DE FECHA 20 DE ENERO DEL 2022 DE LA VICERRECTORÍA DE EXTENSIÓN Y PROYECCIÓN SOCIAL.  </t>
  </si>
  <si>
    <t>OAG-VEX-0403</t>
  </si>
  <si>
    <t>LEIDY DAYANA ROMERO BUITRAGO</t>
  </si>
  <si>
    <t xml:space="preserve">SERVICIOS DE APOYO A LA GESTIÓN PARA RECOLECTAR, DE ACUERDO AL MECANISMO DE REGISTRO DE LA INFORMACIÓN Y EL FORMULARIO ESTIPULADO POR EL EQUIPO TÉCNICO DEL CONTRATO 452, LA INFORMACIÓN REQUERIDA PARA CARACTERIZAR 161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403 DE FECHA 20 DE ENERO DEL 2022 DE LA VICERRECTORÍA DE EXTENSIÓN Y PROYECCIÓN SOCIAL. </t>
  </si>
  <si>
    <t>OPSP-VEX-0396</t>
  </si>
  <si>
    <t>HAROLD MOSCOSO ROJAS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</si>
  <si>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0396 DE FECHA 20 DE ENERO DEL 2022 DE LA VICERRECTORÍA DE EXTENSIÓN Y PROYECCIÓN SOCIAL. </t>
  </si>
  <si>
    <t>OPSP-VEX-0405</t>
  </si>
  <si>
    <t>ANDREA ÁLVAREZ GIRALDO</t>
  </si>
  <si>
    <t xml:space="preserve">SERVICIOS PROFESIONALES PARA RECOLECTAR, DE ACUERDO AL MECANISMO DE REGISTRO DE LA INFORMACIÓN Y EL FORMULARIO ESTIPULADO POR EL EQUIPO TÉCNICO DEL CONTRATO 452, LA INFORMACIÓN REQUERIDA PARA CARACTERIZAR 158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405 DE FECHA 20 DE ENERO DEL 2022 DE LA VICERRECTORÍA DE EXTENSIÓN Y PROYECCIÓN SOCIAL. </t>
  </si>
  <si>
    <t>OAG-VEX-0391</t>
  </si>
  <si>
    <t>SAIRA LISETT LOPEZ PALENCIA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</si>
  <si>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0391 DE FECHA 20 DE ENERO DEL 2022 DE LA VICERRECTORÍA DE EXTENSIÓN Y PROYECCIÓN SOCIAL.  </t>
  </si>
  <si>
    <t>OAG-VEX-0399</t>
  </si>
  <si>
    <t>JOSELIN PATRICIA ROBLEDO CUESTA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</si>
  <si>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0399 DE FECHA 20 DE ENERO DEL 2022 DE LA VICERRECTORÍA DE EXTENSIÓN Y PROYECCIÓN SOCIAL. </t>
  </si>
  <si>
    <t>OPSP-VEX-0402</t>
  </si>
  <si>
    <t>MEBLYN FERNANDO JULIO MEDINA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</si>
  <si>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402 DE FECHA 20 DE ENERO DEL 2022 DE LA VICERRECTORÍA DE EXTENSIÓN Y PROYECCIÓN SOCIAL. </t>
  </si>
  <si>
    <t>OAG-VEX-0378</t>
  </si>
  <si>
    <t>KATERINE VENTE GOMEZ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</si>
  <si>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0378 DE FECHA 20 DE ENERO DEL 2022 DE LA VICERRECTORÍA DE EXTENSIÓN Y PROYECCIÓN SOCIAL.  </t>
  </si>
  <si>
    <t>OAG-VEX-0400</t>
  </si>
  <si>
    <t>PAULA ANDREA RAMOS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</si>
  <si>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0400 DE FECHA 20 DE ENERO DEL 2022 DE LA VICERRECTORÍA DE EXTENSIÓN Y PROYECCIÓN SOCIAL. </t>
  </si>
  <si>
    <t>OAG-VEX-0380</t>
  </si>
  <si>
    <t>YARLENY ROBLEDO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</si>
  <si>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0380 DE FECHA 20 DE ENERO DEL 2022 DE LA VICERRECTORÍA DE EXTENSIÓN Y PROYECCIÓN SOCIAL.  </t>
  </si>
  <si>
    <t>OPS-VEX-0410</t>
  </si>
  <si>
    <t xml:space="preserve">SERVICIO DE FOTOCOPIADO DE HASTA 627.063 REPRODUCCIONES DE LOS FORMULARIOS, FORMATOS, FOLLETOS DE CAMPO, BOLETINES TÉCNICOS Y DOCUMENTOS QUE SE REQUIEREN PARA EL CUMPLIMIENTO DE LOS OBJETIVOS CONTRATADOS DEL PROYECTO SEPEC, EN EL MARCO DEL CONTRATO INTERADMINISTRATIVO NO 452 DE 2021, SUSCRITO ENTRE LA AUNAP Y UNIMAGDALENA. EL TERMINO DE EJECUCIÓN ES CONTADOS A PARTIR DEL CUMPLIMIENTO DE LOS REQUISITOS DE PERFECCIONAMIENTO Y EJECUCIÓN DE LA ORDEN HASTA EL 30 DE JULIO Y/O HASTA AGOTAR EL VALOR CONTRATADO, SEGÚN LO ESTABLECIDO EN LA ORDEN DE SERVICIO NO. 410 DE FECHA 24 DE ENERO DEL 2022 DE LA VICERRECTORÍA DE EXTENSIÓN Y PROYECCIÓN SOCIAL.  </t>
  </si>
  <si>
    <t>OPS-VEX-0411</t>
  </si>
  <si>
    <t>SERVIENTREGA S.A</t>
  </si>
  <si>
    <t xml:space="preserve">SERVICIO DE MENSAJERÍA EXPRESS NACIONAL, PARA EL ENVIÓ DE DOCUMENTOS, EMPAQUES, EMBALAJE Y DEMÁS ELEMENTOS QUE PRODUZCAN EL PROYECTO SEPEC, EN EL MARCO DEL CONTRATO INTERADMINISTRATIVO NO 452 DE 2021, SUSCRITO ENTRE LA AUTORIDAD NACIONAL DE ACUICULTURA Y PESCA -AUNAP Y UNIVERSIDAD DEL MAGDALENA, EL TERMINO DE EJECUCIÓN ES CONTADOS A PARTIR DEL CUMPLIMIENTO DE LOS REQUISITOS DE PERFECCIONAMIENTO Y EJECUCIÓN DE LA ORDEN HASTA EL 30 DE JULIO DEL 2022, SEGÚN LO ESTABLECIDO EN LA ORDEN DE SERVICIO NO. 411 DE FECHA 24 DE ENERO DEL 2022 DE LA VICERRECTORÍA DE EXTENSIÓN Y PROYECCIÓN SOCIAL.  </t>
  </si>
  <si>
    <t>OPSP-VEX-0412</t>
  </si>
  <si>
    <t>1085173121</t>
  </si>
  <si>
    <t>ANTHONY SALEBEB PEDROZO</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</si>
  <si>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412 DE FECHA 24 DE ENERO DEL 2022 DE LA VICERRECTORÍA DE EXTENSIÓN Y PROYECCIÓN SOCIAL.  </t>
  </si>
  <si>
    <t>OPSP-VEX-0413</t>
  </si>
  <si>
    <t>EMA SOFIA CORONADO JARABA</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</si>
  <si>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413 DE FECHA 24 DE ENERO DEL 2022 DE LA VICERRECTORÍA DE EXTENSIÓN Y PROYECCIÓN SOCIAL. </t>
  </si>
  <si>
    <t>OPSP-VEX-0414</t>
  </si>
  <si>
    <t>YERI BARLIZA ARNEDO</t>
  </si>
  <si>
    <t>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414 DE FECHA 24 DE ENERO DEL 2022 DE LA VICERRECTORÍA DE EXTENSIÓN Y PROYECCIÓN SOCIAL.</t>
  </si>
  <si>
    <t>OPSP-VEX-0415</t>
  </si>
  <si>
    <t>RODRIGO DAVID FRANCO BERROCAL</t>
  </si>
  <si>
    <t>SERVICIOS PROFESIONALES PARA REGISTRAR EN EL SISTEMA DE INFORMACIÓN QUE LE INDIQUE EL SUPERVISOR DEL CONTRATO, LOS DATOS DE LAS Y LOS PARTICIPANTES DEL PROGRAMA Y DEMÁS DOCUMENTOS RESULTANTES DEL PROCESO FORMATIVO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415 DE FECHA 24 DE ENERO DEL 2022 DE LA VICERRECTORÍA DE EXTENSIÓN Y PROYECCIÓN SOCIAL.</t>
  </si>
  <si>
    <t>JOHN TABORDA GIRALDO</t>
  </si>
  <si>
    <t>OAG-VEX-0416</t>
  </si>
  <si>
    <t>6798265</t>
  </si>
  <si>
    <t>JOSE ALFREDO MEJÍA OSPINO</t>
  </si>
  <si>
    <t xml:space="preserve">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416 DE FECHA 24 DE ENERO DEL 2022 DE LA VICERRECTORÍA DE EXTENSIÓN Y PROYECCIÓN SOCIAL.  </t>
  </si>
  <si>
    <t>OAG-VEX-0417</t>
  </si>
  <si>
    <t>1004712544</t>
  </si>
  <si>
    <t>JOSE NEKER CIFUENTES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</si>
  <si>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0417 DE FECHA 25 DE ENERO DEL 2022 DE LA VICERRECTORÍA DE EXTENSIÓN Y PROYECCIÓN SOCIAL.  </t>
  </si>
  <si>
    <t>OAG-VEX-0418</t>
  </si>
  <si>
    <t>1004618250</t>
  </si>
  <si>
    <t>LUZ JENNY CAICEDO CORTES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</si>
  <si>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0418 DE FECHA 25 DE ENERO DEL 2022 DE LA VICERRECTORÍA DE EXTENSIÓN Y PROYECCIÓN SOCIAL.  </t>
  </si>
  <si>
    <t>OAG-VEX-0419</t>
  </si>
  <si>
    <t>1111781674</t>
  </si>
  <si>
    <t>OLGA MIRELLA MOSQUERA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</si>
  <si>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0419 DE FECHA 25 DE ENERO DEL 2022 DE LA VICERRECTORÍA DE EXTENSIÓN Y PROYECCIÓN SOCIAL.  </t>
  </si>
  <si>
    <t>OPSP-VEX-0420</t>
  </si>
  <si>
    <t>1111769345</t>
  </si>
  <si>
    <t>YESENIA SUAREZ SAAVEDRA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</si>
  <si>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0420 DE FECHA 25 DE ENERO DEL 2022 DE LA VICERRECTORÍA DE EXTENSIÓN Y PROYECCIÓN SOCIAL.  </t>
  </si>
  <si>
    <t>OAG-VEX-0421</t>
  </si>
  <si>
    <t>1067906714</t>
  </si>
  <si>
    <t>ADOLFO ENRIQUE MENDEZ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</si>
  <si>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0421 DE FECHA 25 DE ENERO DEL 2022 DE LA VICERRECTORÍA DE EXTENSIÓN Y PROYECCIÓN SOCIAL.  </t>
  </si>
  <si>
    <t>OAG-VEX-0422</t>
  </si>
  <si>
    <t>1072531053</t>
  </si>
  <si>
    <t>BREYDIS CORREA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</si>
  <si>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0422 DE FECHA 25 DE ENERO DEL 2022 DE LA VICERRECTORÍA DE EXTENSIÓN Y PROYECCIÓN SOCIAL. </t>
  </si>
  <si>
    <t>OAG-VEX-0423</t>
  </si>
  <si>
    <t>1052040272</t>
  </si>
  <si>
    <t>KATTY MABEL SORACA LLORENTE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</si>
  <si>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0423 DE FECHA 25 DE ENERO DEL 2022 DE LA VICERRECTORÍA DE EXTENSIÓN Y PROYECCIÓN SOCIAL. </t>
  </si>
  <si>
    <t>OAG-VEX-0424</t>
  </si>
  <si>
    <t>YASNEY  CORREA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</si>
  <si>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0424 DE FECHA 25 DE ENERO DEL 2022 DE LA VICERRECTORÍA DE EXTENSIÓN Y PROYECCIÓN SOCIAL. </t>
  </si>
  <si>
    <t>OPSP-VEX-0425</t>
  </si>
  <si>
    <t>84088532</t>
  </si>
  <si>
    <t>JOSE MIGUEL SALAS RODRÍGUEZ</t>
  </si>
  <si>
    <t xml:space="preserve">SERVICIOS PROFESIONALES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DEL CONVENIO 1371- 2021 DE FECHA 30 DE JULIO DE 2021, FIRMADO ENTRE INVIAS Y LA UNIVERSIDAD DEL MAGDALENA, EL TERMINO DE EJECUCIÓN ES CONTADOS A PARTIR DEL CUMPLIMIENTO DE LOS REQUISITOS DE PERFECCIONAMIENTO Y EJECUCIÓN DE LA ORDEN HASTA EL 30 DE ENERO DEL 2022, SEGÚN LO ESTABLECIDO EN LA ORDEN DE SERVICIO NO. 425 DE FECHA 25 DE ENERO DEL 2022 DE LA VICERRECTORÍA DE EXTENSIÓN Y PROYECCIÓN SOCIAL.  </t>
  </si>
  <si>
    <t>MIRIAN SIERRA HERNANDEZ</t>
  </si>
  <si>
    <t>OPSP-VEX-0426</t>
  </si>
  <si>
    <t>1082951210</t>
  </si>
  <si>
    <t>KAREN STEPHANIE JIMENEZ CHARRIS</t>
  </si>
  <si>
    <t xml:space="preserve">SERVICIOS PROFESIONALES PARA ARTICULAR CON LAS DEPENDENCIAS ADMINISTRATIVAS Y FINANCIERAS DE LA UNIVERSIDAD, LAS SOLICITUDES DE CERTIFICADOS DE DISPONIBILIDAD PRESUPUESTAL, COMPROMISO PRESUPUESTAL, ÓRDENES DE PAGO Y ADICIONES, REALIZAR EL SEGUIMIENTO A LOS PROCESOS ADMINISTRATIVOS Y DEMÁS ACTIVIDADES DESCRITAS EN LA ORDEN, EL TERMINO DE EJECUCIÓN ES CONTADOS A PARTIR DEL CUMPLIMIENTO DE LOS REQUISITOS DE PERFECCIONAMIENTO Y EJECUCIÓN DE LA ORDEN HASTA EL 30 DE JUNIO DEL 2022, SEGÚN LO ESTABLECIDO EN LA ORDEN DE SERVICIO NO. 426 DE FECHA 25 DE ENERO DEL 2022 DE LA VICERRECTORÍA DE EXTENSIÓN Y PROYECCIÓN SOCIAL.   </t>
  </si>
  <si>
    <t>OPS-VEX-0427</t>
  </si>
  <si>
    <t>819000527</t>
  </si>
  <si>
    <t>LONJA DE PROPIEDAD RAIZ DE
SANTA MARTA Y MAGDALENA</t>
  </si>
  <si>
    <t>SERVICIOS DE AVALÚO DE PREDIOS RURALES UBICADOS EN EL MUNICIPIO DE SALAMINA,</t>
  </si>
  <si>
    <t>WILLIAM RETAMOZO CHAVEZ</t>
  </si>
  <si>
    <t>OAG-VEX-0428</t>
  </si>
  <si>
    <t>1082912748</t>
  </si>
  <si>
    <t xml:space="preserve">SERVICIOS DE APOYO A LA GESTIÓN PARA PLANIFICAR EL REGISTRO AUDIOVISUAL DE LOS TALLERES CON LA COMUNIDAD ETTE ENNAKA Y COMUNIDAD DEL CORREGIMIENTO LAS PALMAS, SAN JACINTO (BOLIVAR) Y DEMAS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 MARZO DEL 2022, SEGÚN LO ESTABLECIDO EN LA ORDEN DE SERVICIO NO. 428 DE FECHA 25 DE ENERO DEL 2022 DE LA VICERRECTORÍA DE EXTENSIÓN Y PROYECCIÓN SOCIAL.  </t>
  </si>
  <si>
    <t>OPSP-VEX-0429</t>
  </si>
  <si>
    <t>1082944854</t>
  </si>
  <si>
    <t>SERVICIOS PROFESIONALES PARA PROPONER LAS METODOLOGÍAS Y ACTIVIDADES A DESARROLLAR DURANTE LA EJECUCIÓN DEL TALLER DE LENGUA PROPIA, RECOLECTAR LA INFORMACIÓN DURANTE LA REALIZACIÓN DE LOS TALLERES Y DEMÁS ACTIVIDADES DESCRITAS EN LA ORDEN, REQUERIDO EN EL MARCO DEL CONTRATO INTERADMINISTRATIVO NO. CO1. PCCNTR 3010330 DE 2021, SUSCRITO ENTRE ICANH Y LA UNIVERSIDAD DEL MAGDALENA, EL TERMINO DE EJECUCIÓN ES CONTADOS A PARTIR DEL 11 AL 18 DE FEBRERO DEL 2022 PREVIO CUMPLIMIENTO DE LOS REQUISITOS DE PERFECCIONAMIENTO Y EJECUCIÓN DE LA ORDEN, SEGÚN LO ESTABLECIDO EN LA ORDEN DE SERVICIO NO. 429 DE FECHA 25 DE ENERO DEL 2022 DE LA VICERRECTORÍA DE EXTENSIÓN Y PROYECCIÓN SOCIAL.</t>
  </si>
  <si>
    <t>OPSP-VEX-0430</t>
  </si>
  <si>
    <t>1081928917</t>
  </si>
  <si>
    <t>MARIA JOSE MEYER MUGNO</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</si>
  <si>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430 DE FECHA 26 DE ENERO DEL 2022 DE LA VICERRECTORÍA DE EXTENSIÓN Y PROYECCIÓN SOCIAL</t>
  </si>
  <si>
    <t>OPSP-VEX-0431</t>
  </si>
  <si>
    <t>1082890218</t>
  </si>
  <si>
    <t>YAMILETH FLORIAN MARTINEZ</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</si>
  <si>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431 DE FECHA 26 DE ENERO DEL 2022 DE LA VICERRECTORÍA DE EXTENSIÓN Y PROYECCIÓN SOCIAL.</t>
  </si>
  <si>
    <t>OAG-VEX-0432</t>
  </si>
  <si>
    <t>7140330</t>
  </si>
  <si>
    <t>FABIAN DE JESUS RAMIREZ NUÑEZ</t>
  </si>
  <si>
    <t xml:space="preserve">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EL TERMINO DE EJECUCIÓN ES CONTADOS A PARTIR DEL CUMPLIMIENTO DE LOS REQUISITOS DE PERFECCIONAMIENTO Y EJECUCIÓN DE LA ORDEN HASTA EL 30 DE JUNIO DEL 2022, SEGÚN LO ESTABLECIDO EN LA ORDEN DE SERVICIO NO. 0432 DE FECHA 26 DE ENERO DEL 2022 DE LA VICERRECTORÍA DE EXTENSIÓN Y PROYECCIÓN SOCIAL.  </t>
  </si>
  <si>
    <t>OPSP-VEX-0433</t>
  </si>
  <si>
    <t>1082903282</t>
  </si>
  <si>
    <t>ALVARO JOSE CAMPO LOPEZ</t>
  </si>
  <si>
    <t>SERVICIOS PROFESIONALES PARA REVISAR LOS INFORMES PRESENTADOS PARA PAGO, VERIFICANDO LOS SOPORTES REQUERIDOS (APORTES A LA SEGURIDAD SOCIAL INTEGRAL Y FOSYGA) DE LOS DIFERENTES ACTOS ADMINISTRATIVOS GENERADOS EN LA VICERRECTORÍA DE EXTENSIÓN Y PROYECCIÓN SOCIAL, EL TERMINO DE EJECUCIÓN ES CONTADOS A PARTIR DEL CUMPLIMIENTO DE LOS REQUISITOS DE PERFECCIONAMIENTO Y EJECUCIÓN DE LA ORDEN HASTA EL 30 DE JUNIO DEL 2022, SEGÚN LO ESTABLECIDO EN LA ORDEN DE SERVICIO NO. 0433 DE FECHA 26 DE ENERO DEL 2022 DE LA VICERRECTORÍA DE EXTENSIÓN Y PROYECCIÓN SOCIAL.</t>
  </si>
  <si>
    <t>OPSP-VEX-0434</t>
  </si>
  <si>
    <t>1082872335</t>
  </si>
  <si>
    <t>MANUEL RAFAEL AREVALO LOBATO</t>
  </si>
  <si>
    <t>SERVICIOS PROFESIONALES PARA CONFIGURAR EL SISTEMA DE INFORMACIÓN FINANCIERO PARA EL PAGO Y LOS CONCEPTOS DE DEDUCCIONES Y RETENCIONES QUE LES APLIQUE A</t>
  </si>
  <si>
    <t>OPSP-VEX-0435</t>
  </si>
  <si>
    <t>85154455</t>
  </si>
  <si>
    <t>MARCIO POLO HURTADO</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</si>
  <si>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Y DEMÁS ACTIVIDADES DESCRITAS EN LA ORDEN, EL TERMINO DE EJECUCIÓN ES CONTADOS A PARTIR DEL CUMPLIMIENTO DE LOS REQUISITOS DE PERFECCIONAMIENTO Y EJECUCIÓN DE LA ORDEN HASTA EL 30 DE JUNIO DEL 2022, SEGÚN LO ESTABLECIDO EN LA ORDEN DE SERVICIO NO. 0435 DE FECHA 26 DE ENERO DEL 2022 DE LA VICERRECTORÍA DE EXTENSIÓN Y PROYECCIÓN SOCIAL.</t>
  </si>
  <si>
    <t>OPSP-VEX-0436</t>
  </si>
  <si>
    <t>12613225</t>
  </si>
  <si>
    <t>OMAR ENRIQUE MANJARRES OJEDA</t>
  </si>
  <si>
    <t>SERVICIOS PROFESIONALES PARA REVISAR LOS INFORMES PRESENTADOS PARA PAGO DE CONTRATISTA Y PROVEEDORES, VERIFICANDO LOS SOPORTES REQUERIDOS (APORTES A LA</t>
  </si>
  <si>
    <t>OPSP-VEX-0437</t>
  </si>
  <si>
    <t>ROBERTO DE LA ROSA</t>
  </si>
  <si>
    <t>SERVICIOS PROFESIONALES PARA ENVIAR EL REPORTE DIARIO DE LOS PAGOS REALIZADOS EN LA PLATAFORMA SINAP, DESCARGAR DE LA PÁGINA WEB DEL BANCO DE OCCIDENTE LOS INGRESOS, RECAUDOS EN LÍNEA, CÓDIGO DE BARRA Y ACH Y DEMÁS ACTIVIDADES DESCRITAS EN LA ORDEN, EL TERMINO DE EJECUCIÓN ES CONTADOS A PARTIR DEL CUMPLIMIENTO DE LOS REQUISITOS DE PERFECCIONAMIENTO Y EJECUCIÓN DE LA ORDEN HASTA EL 30 DE JUNIO DEL 2022, SEGÚN LO ESTABLECIDO EN LA ORDEN DE SERVICIO NO. 0437 DE FECHA 26 DE ENERO DEL 2022 DE LA VICERRECTORÍA DE EXTENSIÓN Y PROYECCIÓN SOCIAL.</t>
  </si>
  <si>
    <t>OPSP-VEX-0438</t>
  </si>
  <si>
    <t>1065827983</t>
  </si>
  <si>
    <t>LAURA NATALIE MANJARRES DIAZ</t>
  </si>
  <si>
    <t xml:space="preserve">SERVICIOS PROFESIONALES PARA REALIZAR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438 DE FECHA 26 DE ENERO DEL 2022 DE LA VICERRECTORÍA DE EXTENSIÓN Y PROYECCIÓN SOCIAL.  </t>
  </si>
  <si>
    <t>OPSP-VEX-0439</t>
  </si>
  <si>
    <t>7597867</t>
  </si>
  <si>
    <t>JOHN JAIRO PEREZ DE LOS REYES</t>
  </si>
  <si>
    <t>SERVICIOS PROFESIONALES PARA PARTICIPAR EN LAS ACTIVIDADES CONCERNIENTES AL PROCESO DE LIQUIDACIÓN DEL CONVENIO, RENDIR LOS INFORMES Y PRESENTAR LA INFORMACIÓN QUE SEA SOLICITADA POR PARTE DE LA VICERRECTORÍA DE EXTENSIÓN Y PROYECCIÓN SOCIAL DE LA</t>
  </si>
  <si>
    <t>OPS-VEX-0440</t>
  </si>
  <si>
    <t>COPYS STUDENT S.A.S.</t>
  </si>
  <si>
    <t>PRESTAR SERVICIO DE 60.000 FOTOCOPIAS A BLANCO Y NEGRO, NECESARIO PARA EL DESARROLLO DE LOS ENCUENTROS VIVENCIALES Y ENCUENTROS DE NÚCLEO DE DESARROLLO, QUE SE REALIZARÁN CON LOS NIÑOS Y NIÑAS BENEFICIARIOS DEL PROGRAMA GENERACIÓN EXPLORA MAGDALENA, EN EL MARCO DEL CONTRATO DE APORTE NO.209 DE 2021, SUSCRITO ENTRE EL INSTITUTO COLOMBIANO DE BIENESTAR FAMILIAR Y LA UNIVERSIDAD DEL MAGDALENA</t>
  </si>
  <si>
    <t>OPSP-VEX-0441</t>
  </si>
  <si>
    <t>1100547297</t>
  </si>
  <si>
    <t>JOSE ALFONSO VILLACOB ROYERTH</t>
  </si>
  <si>
    <t xml:space="preserve">SERVICIOS PROFESIONALES PARA COORDINAR LOS ASPECTOS ADMINISTRATIVOS Y DE PLANIFICACIÓN DE LAS ACTIVIDADES ASOCIADAS AL OBJETO DEL CONVENIO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0441 DE FECHA 26 DE ENERO DEL 2022 DE LA VICERRECTORÍA DE EXTENSIÓN Y PROYECCIÓN SOCIAL.  </t>
  </si>
  <si>
    <t>JUAN CARLOS
NARVAEZ BARANDICA</t>
  </si>
  <si>
    <t>OPSP-VEX-0442</t>
  </si>
  <si>
    <t>7144737</t>
  </si>
  <si>
    <t>SERVICIOS PROFESIONALES PARA APOYAR AL SEGUIMIENTO DEL CUMPLIMIENTO DE LAS ACTIVIDADES SUSCRITAS EN LOS CONVENIOS 002 Y 003 DE 2021 CON FUNDAMAG Y FIATMAR RESPECTIVAMENTE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0442 DE FECHA 26 DE ENERO DEL 2022 DE LA VICERRECTORÍA DE EXTENSIÓN Y PROYECCIÓN SOCIAL.</t>
  </si>
  <si>
    <t>JUAN CARLOS
 NARVAEZ BARANDICA</t>
  </si>
  <si>
    <t>OAG-VEX-0443</t>
  </si>
  <si>
    <t>1102575541</t>
  </si>
  <si>
    <t>ANA YURANIS ACUÑA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</si>
  <si>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0443 DE FECHA 26 DE ENERO DEL 2022 DE LA VICERRECTORÍA DE EXTENSIÓN Y PROYECCIÓN SOCIAL.  </t>
  </si>
  <si>
    <t>OPSP-VEX-0444</t>
  </si>
  <si>
    <t>14295344</t>
  </si>
  <si>
    <t>CRISTÓBAL BOTERO PARIS</t>
  </si>
  <si>
    <t>SERVICIOS PROFESIONALES PARA RECOLECTAR, DE ACUERDO AL MECANISMO DE REGISTRO DE LA INFORMACIÓN Y EL FORMULARIO ESTIPULADO POR EL EQUIPO TÉCNICO DEL CONTRATO 452, LA INFORMACIÓN DE PRODUCCIÓN DE 419 GRANJAS DE ACUICULTURA EN SU RESPECTIVA ÁREA DE</t>
  </si>
  <si>
    <t>OPSP-VEX-0445</t>
  </si>
  <si>
    <t>ORLANDO ENRIQUE CORREA GALVÁN</t>
  </si>
  <si>
    <t>SERVICIOS PROFESIONALES PARA RECOLECTAR, DE ACUERDO AL MECANISMO DE REGISTRO DE LA INFORMACIÓN Y EL FORMULARIO ESTIPULADO POR EL EQUIPO TÉCNICO DEL CONTRATO 452, LA INFORMACIÓN REQUERIDA PARA CARACTERIZAR 194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0445 DE FECHA 26 DE ENERO DEL 2022 DE LA VICERRECTORÍA DE EXTENSIÓN Y PROYECCIÓN SOCIAL</t>
  </si>
  <si>
    <t>OPSP-VEX-0446</t>
  </si>
  <si>
    <t>49786999</t>
  </si>
  <si>
    <t>ANA MARCELA MOISSL CANTILLO</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</si>
  <si>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446 DE FECHA 26 DE ENERO DEL 2022 DE LA VICERRECTORÍA DE EXTENSIÓN Y PROYECCIÓN SOCIAL.  </t>
  </si>
  <si>
    <t>OPSP-VEX-0447</t>
  </si>
  <si>
    <t>1082982756</t>
  </si>
  <si>
    <t>ANDREA CAROLINA OJEDA VERGEL</t>
  </si>
  <si>
    <t xml:space="preserve">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0447 DE FECHA 26 DE ENERO DEL 2022 DE LA VICERRECTORÍA DE EXTENSIÓN Y PROYECCIÓN SOCIAL.  </t>
  </si>
  <si>
    <t>OPSP-VEX-0448</t>
  </si>
  <si>
    <t>1083556073</t>
  </si>
  <si>
    <t>FELIPE ANDREA ANGARITA LOPEZ</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</si>
  <si>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0448 DE FECHA 26 DE ENERO DEL 2022 DE LA VICERRECTORÍA DE EXTENSIÓN Y PROYECCIÓN SOCIAL.</t>
  </si>
  <si>
    <t>OPSP-VEX-0449</t>
  </si>
  <si>
    <t>49766514</t>
  </si>
  <si>
    <t>LEIDA GONZALEZ CHINCHILLA</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</si>
  <si>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449 DE FECHA 26 DE ENERO DEL 2022 DE LA VICERRECTORÍA DE EXTENSIÓN Y PROYECCIÓN SOCIAL.  </t>
  </si>
  <si>
    <t>OPSP-VEX-0450</t>
  </si>
  <si>
    <t>49789692</t>
  </si>
  <si>
    <t>YOLIS JOHANNA VALDES PADILLA</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</si>
  <si>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0450 DE FECHA 26 DE ENERO DEL 2022 DE LA VICERRECTORÍA DE EXTENSIÓN Y PROYECCIÓN SOCIAL.</t>
  </si>
  <si>
    <t>OPSP-VEX-0451</t>
  </si>
  <si>
    <t>36725462</t>
  </si>
  <si>
    <t>AFRA ALEXANDRA HARDING GRACIA</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</si>
  <si>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Y DEMÁS ACTIVIDADES DESCRITAS EN LA ORDEN, EL TERMINO DE EJECUCIÓN ES CONTADOS A PARTIR DEL CUMPLIMIENTO DE LOS REQUISITOS DE PERFECCIONAMIENTO Y EJECUCIÓN DE LA ORDEN HASTA EL 30 DE JUNIO DEL 2022, SEGÚN LO ESTABLECIDO EN LA ORDEN DE SERVICIO NO. 0451 DE FECHA 27 DE ENERO DEL 2022 DE LA VICERRECTORÍA DE EXTENSIÓN Y PROYECCIÓN SOCIAL.</t>
  </si>
  <si>
    <t>OPSP-VEX-0452</t>
  </si>
  <si>
    <t>10773202</t>
  </si>
  <si>
    <t>DIEGO ANDRES GOMEZ COGOLLO</t>
  </si>
  <si>
    <t>SERVICIOS PROFESIONALES PARA RECOLECTAR, DE ACUERDO AL MECANISMO DE REGISTRO DE LA INFORMACIÓN Y EL FORMULARIO ESTIPULADO POR EL EQUIPO TÉCNICO DEL CONTRATO 452, LA INFORMACIÓN DE PRODUCCIÓN DE 290 GRANJAS DE ACUICULTURA EN SU RESPECTIVA ÁREA DE</t>
  </si>
  <si>
    <t>OPSP-VEX-0453</t>
  </si>
  <si>
    <t>1075272876</t>
  </si>
  <si>
    <t>LIZETH ADRIANA GUERRERO SILVA</t>
  </si>
  <si>
    <t>SERVICIOS PROFESIONALES PARA RECOLECTAR, DE ACUERDO AL MECANISMO DE REGISTRO DE LA INFORMACIÓN Y EL FORMULARIO ESTIPULADO POR EL EQUIPO TÉCNICO DEL CONTRATO 452, LA INFORMACIÓN DE PRODUCCIÓN DE 292 GRANJAS DE ACUICULTURA EN SU RESPECTIVA ÁREA DE</t>
  </si>
  <si>
    <t>OPSP-VEX-0454</t>
  </si>
  <si>
    <t>93453000</t>
  </si>
  <si>
    <t>ROBINSON RODRIGUEZ AVENDAÑO</t>
  </si>
  <si>
    <t>SERVICIOS PROFESIONALES PARA RECOLECTAR, DE ACUERDO AL MECANISMO DE REGISTRO DE LA INFORMACIÓN Y EL FORMULARIO ESTIPULADO POR EL EQUIPO TÉCNICO DEL CONTRATO 452, LA INFORMACIÓN DE PRODUCCIÓN DE 336 GRANJAS DE ACUICULTURA EN SU RESPECTIVA ÁREA DE</t>
  </si>
  <si>
    <t>OAG-VEX-0455</t>
  </si>
  <si>
    <t>1083010278</t>
  </si>
  <si>
    <t>VALENTINA VASQUEZ ZUÑIGA</t>
  </si>
  <si>
    <t xml:space="preserve">SERVICIOS DE APOYO A LA GESTIÓN PARA DISEÑAR CURSO EDUCATIVO EN BLOQUE 10 DIRIGIDO A LA IDENTIFICACIÓN DE ESPECIES MARINAS Y CONTINENTALES, ELABORACIÓN DE VIDEOS DIDÁCTICOS EN TEMA DE IDENTIFICACIÓN DE ESPECIES COMERCIALES Y DEMÁS ACTIVIDADES DESCRITAS EN LA ORDEN, REQUERIDO EN EL MARCO DEL CONTRATO INTERADMINISTRATIVO N. 452 DEL 2021 SUSCRITO CON AUNAP Y LA UNIVERSIDAD DEL MAGDALENA, EL TERMINO DE EJECUCIÓN ES CONTADOS A PARTIR DEL CUMPLIMIENTO DE LOS REQUISITOS DE PERFECCIONAMIENTO Y EJECUCIÓN DE LA ORDEN HASTA EL 30 DE JUNIO DEL 2022, SEGÚN LO ESTABLECIDO EN LA ORDEN DE SERVICIO NO. 0455 DE FECHA 27 DE ENERO DEL 2022 DE LA VICERRECTORÍA DE EXTENSIÓN Y PROYECCIÓN SOCIAL.  </t>
  </si>
  <si>
    <t>OAG-VEX-0456</t>
  </si>
  <si>
    <t>96323053</t>
  </si>
  <si>
    <t>ARIEL RUEDA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</si>
  <si>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0456 DE FECHA 27 DE ENERO DEL 2022 DE LA VICERRECTORÍA DE EXTENSIÓN Y PROYECCIÓN SOCIAL.  </t>
  </si>
  <si>
    <t>OPSP-VEX-0457</t>
  </si>
  <si>
    <t>64702184</t>
  </si>
  <si>
    <t>DILIA ROSA DUARTE MORENO</t>
  </si>
  <si>
    <t>GUSTAVO ADOLFO HERNANDEZ CORTES</t>
  </si>
  <si>
    <t>OAG-VEX-0458</t>
  </si>
  <si>
    <t>1045743528</t>
  </si>
  <si>
    <t>JENNIFER PAOLA SALCEDO ROMERO</t>
  </si>
  <si>
    <t xml:space="preserve">SERVICIOS DE APOYO A LA GESTIÓN PARA EL DESARROLLO DE LAS SIGUIENTES ACTIVIDADES: 1. REALIZAR SOPORTE A LOS PROCEDIMIENTOS ADMINISTRATIVOS Y FINANCIEROS QUE REQUIEREN USO DEL SOFTWARE ADMINISTRATIVO Y FINANCIERO DE LA UNIVERSIDAD EN EL PROYECTO. 2. APOYAR EN EL SEGUIMIENTO A LAS SOLICITUDES DE SOPORTE REALIZADAS A LA EMPRESA SINAP A TRAVÉS DE LA HERRAMIENTA JTRAC, EL TERMINO DE EJECUCIÓN ES CONTADOS A PARTIR DEL CUMPLIMIENTO DE LOS REQUISITOS DE PERFECCIONAMIENTO Y EJECUCIÓN DE LA ORDEN HASTA EL 30 DE MAYO DEL 2022, SEGÚN LO ESTABLECIDO EN LA ORDEN DE SERVICIO NO. 458 DE FECHA 27 DE ENERO DEL 2022 DE LA VICERRECTORÍA DE EXTENSIÓN Y PROYECCIÓN SOCIAL.  </t>
  </si>
  <si>
    <t>OPSP-VEX-0459</t>
  </si>
  <si>
    <t>1083024952</t>
  </si>
  <si>
    <t>LIER ANDRES PALLARES ALBEAR</t>
  </si>
  <si>
    <t xml:space="preserve">SERVICIOS PROFESIONALES PARA PRESTAR ASESORÍA JURÍDICA Y RESOLVER CONSULTAS DE TIPO JURÍDICO SOBRE LA EJECUCIÓN DEL PROYECTO, REALIZAR LA REVISIÓN JURÍDICA CONTRACTUAL A LAS ÓRDENES Y/O CONTRATOS DE SERVICIOS PROFESIONALES, APOYO A LA GESTIÓN, COMPRA, SUMINISTRO Y DEMÁS QUE SE GENEREN DURANTE LA EJECUCIÓN DEL PROYECTO Y DEMAS ACTIVIDADES DESCRITAS EN LA ORDEN, REQUERIDO EN EL MARCO DEL CONTRATO INTERADMINISTRATIVO DE INTERVENTORÍA INTEGRAL N. 0-235-2021 DEL 2021, SUSCRITO ENTRE LA CORPORACIÓN AUTÓNOMA REGIONAL DEL RÍO GRANDE DE LA MAGDALENA CORMAGDALENA Y LA UNIVERSIDAD DEL MAGDALENA, EL TERMINO DE EJECUCIÓN ES CONTADOS A PARTIR DEL CUMPLIMIENTO DE LOS REQUISITOS DE PERFECCIONAMIENTO Y EJECUCIÓN DE LA ORDEN HASTA EL 30 DE JUNIO DEL 2022, SEGÚN LO ESTABLECIDO EN LA ORDEN DE SERVICIO NO. 0459 DE FECHA 27 DE ENERO DEL 2022 DE LA VICERRECTORÍA DE EXTENSIÓN Y PROYECCIÓN SOCIAL.  </t>
  </si>
  <si>
    <t>OPSP-VEX-0460</t>
  </si>
  <si>
    <t>1083016337</t>
  </si>
  <si>
    <t>KEVIN JORDY ROMERO CASTRO</t>
  </si>
  <si>
    <t xml:space="preserve">SERVICIOS PROFESIONALES PARA REALIZAR MINI DOCUMENTAL QUE CONSISTE EN RECOPILAR IMÁGENES DE ARCHIVO, EN CONJUNTO CON GRABACIONES, QUE RESUMA LOS 5 MESES DE TRABAJO Y LOS RESULTADOS DEL PROYECTO EN SUS DOS HITOS, REQUERIDO EN EL MARCO DEL CONVENIO 1371-2021 DE FECHA 30 DE JULIO DE 2021, CELEBRADO ENTRE LA UNIVERSIDAD DEL MAGDALENA E INVIAS, EL TERMINO DE EJECUCIÓN ES CONTADOS A PARTIR DEL CUMPLIMIENTO DE LOS REQUISITOS DE PERFECCIONAMIENTO Y EJECUCIÓN DE LA ORDEN HASTA EL 30 DE ENERO DEL 2022, SEGÚN LO ESTABLECIDO EN LA ORDEN DE SERVICIO NO. 0460 DE FECHA 27 DE ENERO DEL 2022 DE LA VICERRECTORÍA DE EXTENSIÓN Y PROYECCIÓN SOCIAL.  </t>
  </si>
  <si>
    <t>OPSP-VEX-0461</t>
  </si>
  <si>
    <t>12557783</t>
  </si>
  <si>
    <t>CARLOS HERNAN PINZON BEDOYA</t>
  </si>
  <si>
    <t xml:space="preserve">SERVICIOS PROFESIONALES PARA COORDINAR TÉCNICAMENTE LA IMPLEMENTACIÓN Y SEGUIMIENTO DE LAS ACTIVIDADES DE CAMPO DEL PERSONAL ASOCIADO A LAS ACTIVIDADES DE APERTURA Y CANALIZACIÓN DE CAÑOS EN VÍA PARQUE ISLA DE SALAMANCA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0461 DE FECHA 27 DE ENERO DEL 2022 DE LA VICERRECTORÍA DE EXTENSIÓN Y PROYECCIÓN SOCIAL.  </t>
  </si>
  <si>
    <t>OPSP-VEX-0462</t>
  </si>
  <si>
    <t>1066000092</t>
  </si>
  <si>
    <t>LUIS ALEJANDRO ORTIZ HERAZO</t>
  </si>
  <si>
    <t xml:space="preserve">SERVICIOS PROFESIONALES PARA ACOMPAÑAR AL EQUIPO DEL PROYECTO EN LA ELABORACIÓN Y SEGUIMIENTO DEL PLAN DE CALIDAD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0462 DE FECHA 27 DE ENERO DEL 2022 DE LA VICERRECTORÍA DE EXTENSIÓN Y PROYECCIÓN SOCIAL.  </t>
  </si>
  <si>
    <t>OPSP-VEX-0463</t>
  </si>
  <si>
    <t>1082902907</t>
  </si>
  <si>
    <t>EVELYN ROSANA MARTINEZ ORTEGA</t>
  </si>
  <si>
    <t xml:space="preserve">SERVICIOS PROFESIONALES PARA REALIZAR ACTIVIDADES DE SEGUIMIENTO A LOS AVANCES TÉCNICOS DEL CONTRATO, REVISAR LOS INFORMES QUE PRESENTEN LOS CONTRATISTAS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0463 DE FECHA 27 DE ENERO DEL 2022 DE LA VICERRECTORÍA DE EXTENSIÓN Y PROYECCIÓN SOCIAL. </t>
  </si>
  <si>
    <t>OAG-VEX-0464</t>
  </si>
  <si>
    <t>1082941227</t>
  </si>
  <si>
    <t>BRAYAN JOSE PARRA ORTIZ</t>
  </si>
  <si>
    <t xml:space="preserve">SERVICIOS DE APOYO A LA GESTIÓN PARA APOYAR EN EL INGRESO DE INFORMACIÓN A LA PLATAFORMA SIA OBSERVA, APOYAR EN LA REVISIÓN DE DOCUMENTOS PARA TRÁMITES DE PAGOS DE CONTRATISTAS DE LA VICERRECTORÍA DE EXTENSIÓN Y PROYECCIÓN SOCIAL, REQUERIDO EN EL MARCO DEL CONTRATO DE CIENCIA Y TECNOLOGÍA NO.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0464 DE FECHA 27 DE ENERO DEL 2022 DE LA VICERRECTORÍA DE EXTENSIÓN Y PROYECCIÓN SOCIAL.  </t>
  </si>
  <si>
    <t>OPSP-VEX-0465</t>
  </si>
  <si>
    <t>1004369998</t>
  </si>
  <si>
    <t>CAROLINA LICETH RUEDA QUINTO</t>
  </si>
  <si>
    <t xml:space="preserve">SERVICIOS PROFESIONALES PARA REALIZAR PLANIFICACIÓN, EVALUACIÓN Y DOCUMENTACIÓN DE PROGRAMAS SOCIALES EN LAS COMUNIDADES DONDE LA UNIVERSIDAD DEL MAGDALENA REALIZA ACTIVIDADES DE EXTENSIÓN EN ALIANZA CON DIFERENTES FUNDACIONES Y REDES DE APOYO Y DEMÁS ACTIVIDADES DESCRITAS EN LA ORDEN, EL TERMINO DE EJECUCIÓN ES CONTADOS A PARTIR DEL CUMPLIMIENTO DE LOS REQUISITOS DE PERFECCIONAMIENTO Y EJECUCIÓN DE LA ORDEN HASTA EL 30 DE MAYO DEL 2022, SEGÚN LO ESTABLECIDO EN LA ORDEN DE SERVICIO NO. 465 DE FECHA 27 DE ENERO DEL 2022 DE LA VICERRECTORÍA DE EXTENSIÓN Y PROYECCIÓN SOCIAL.  </t>
  </si>
  <si>
    <t>OPSP-VEX-0466</t>
  </si>
  <si>
    <t>1082045208</t>
  </si>
  <si>
    <t>FREDY SALCEDO OSPINO</t>
  </si>
  <si>
    <t xml:space="preserve">SERVICIOS PROFESIONALES PARA ACTUALIZACIÓN DE LOS PROCEDIMIENTOS DE PRÁCTICAS EN EL COGUI Y DEMÁS ACTIVIDADES DESCRITAS EN LA ORDEN, EL TERMINO DE EJECUCIÓN ES CONTADOS A PARTIR DEL CUMPLIMIENTO DE LOS REQUISITOS DE PERFECCIONAMIENTO Y EJECUCIÓN DE LA ORDEN HASTA EL 30 DE MAYO DEL 2022, SEGÚN LO ESTABLECIDO EN LA ORDEN DE SERVICIO NO. 466 DE FECHA 27 DE ENERO DEL 2022 DE LA VICERRECTORÍA DE EXTENSIÓN Y PROYECCIÓN SOCIAL. </t>
  </si>
  <si>
    <t>BETSY MANJARRÉS FERNANDEZ</t>
  </si>
  <si>
    <t>OPSP-VEX-0467</t>
  </si>
  <si>
    <t>1082862417</t>
  </si>
  <si>
    <t>BRENDA INES MANJARRES SANCHEZ</t>
  </si>
  <si>
    <t xml:space="preserve">SERVICIOS PROFESIONALES PARA HACER SEGUIMIENTO A LOS RECIÉN GRADUADOS DE LAS MODALIDADES PRESENCIAL Y A DISTANCIA Y DEMÁS ACTIVIDADES DESCRITAS EN LA ORDEN, EL TERMINO DE EJECUCIÓN ES CONTADOS A PARTIR DEL 1 DE FEBRERO DEL 2022 AL 30 DE MAYO DEL 2022 PREVIO CUMPLIMIENTO DE LOS REQUISITOS DE PERFECCIONAMIENTO Y EJECUCIÓN DE LA ORDEN, SEGÚN LO ESTABLECIDO EN LA ORDEN DE SERVICIO NO. 467 DE FECHA 27 DE ENERO DEL 2022 DE LA VICERRECTORÍA DE EXTENSIÓN Y PROYECCIÓN SOCIAL. </t>
  </si>
  <si>
    <t>IVIS ALVARADO MONTENEGRO</t>
  </si>
  <si>
    <t>OAG-VEX-0468</t>
  </si>
  <si>
    <t>1221964687</t>
  </si>
  <si>
    <t xml:space="preserve">SERVICIOS DE APOYO A LA GESTIÓN PARA APOYAR LA TOMA DE MATERIAL AUDIOVISUAL DE LOS PROYECTOS DEL PLAN DE ACCIÓN Y DEMÁS ACTIVIDADES DESCRITAS EN LA ORDEN, EL TERMINO DE EJECUCIÓN ES CONTADOS A PARTIR DEL 1 DE FEBRERO DEL 2022 AL 30 DE MAYO DEL 2022 PREVIO CUMPLIMIENTO DE LOS REQUISITOS DE PERFECCIONAMIENTO Y EJECUCIÓN DE LA ORDEN, SEGÚN LO ESTABLECIDO EN LA ORDEN DE SERVICIO NO. 468 DE FECHA 27 DE ENERO DEL 2022 DE LA VICERRECTORÍA DE EXTENSIÓN Y PROYECCIÓN SOCIAL. </t>
  </si>
  <si>
    <t>OPSP-VEX-0469</t>
  </si>
  <si>
    <t>1091662627</t>
  </si>
  <si>
    <t>JASNEY MOTTA PEREZ</t>
  </si>
  <si>
    <t xml:space="preserve"> SERVICIOS PROFESIONALES PARA COORDINAR EL PROGRAMA DE RADIO “LA VOZ DEL EGRESADO” Y DEMÁS ACTIVIDADES DESCRITAS EN LA ORDEN, EL TERMINO DE EJECUCIÓN ES CONTADOS A PARTIR DEL 1 DE FEBRERO DEL 2022 AL 30 DE MAYO DEL 2022 PREVIO CUMPLIMIENTO DE LOS REQUISITOS DE PERFECCIONAMIENTO Y EJECUCIÓN DE LA ORDEN, SEGÚN LO ESTABLECIDO EN LA ORDEN DE SERVICIO NO. 469 DE FECHA 27 DE ENERO DEL 2022 DE LA VICERRECTORÍA DE EXTENSIÓN Y PROYECCIÓN SOCIAL.</t>
  </si>
  <si>
    <t>OAG-VEX-0470</t>
  </si>
  <si>
    <t>1082952509</t>
  </si>
  <si>
    <t>KATHERINE LIZETH CAMPO PINTO</t>
  </si>
  <si>
    <t xml:space="preserve">SERVICIOS DE APOYO A LA GESTIÓN PARA APOYAR LA GESTIÓN ADMINISTRATIVA DE LA FUNDACIÓN CASA EN EL ÁRBOL Y DEMÁS ACTIVIDADES DESCRITAS EN LA ORDEN, EL TERMINO DE EJECUCIÓN ES CONTADOS A PARTIR DEL 1 DE FEBRERO DEL 2022 AL 30 DE MAYO DEL 2022 PREVIO CUMPLIMIENTO DE LOS REQUISITOS DE PERFECCIONAMIENTO Y EJECUCIÓN DE LA ORDEN, SEGÚN LO ESTABLECIDO EN LA ORDEN DE SERVICIO NO. 470 DE FECHA 27 DE ENERO DEL 2022 DE LA VICERRECTORÍA DE EXTENSIÓN Y PROYECCIÓN SOCIAL. </t>
  </si>
  <si>
    <t>OPSP-VEX-0471</t>
  </si>
  <si>
    <t>1082977854</t>
  </si>
  <si>
    <t>LIZETH SHIRLEY MARTINEZ VALENCIA</t>
  </si>
  <si>
    <t xml:space="preserve">SERVICIOS PROFESIONALES PARA ESTUDIAR Y ADOPTAR ESTÁNDARES Y METODOLOGÍAS DE DESARROLLO DE SOFTWARE Y DEMÁS ACTIVIDADES DESCRITAS EN LA ORDEN, EL TERMINO DE EJECUCIÓN ES CONTADOS A PARTIR DEL 1 DE FEBRERO DEL 2022 AL 30 DE MAYO DEL 2022 PREVIO CUMPLIMIENTO DE LOS REQUISITOS DE PERFECCIONAMIENTO Y EJECUCIÓN DE LA ORDEN, SEGÚN LO ESTABLECIDO EN LA ORDEN DE SERVICIO NO. 471 DE FECHA 27 DE ENERO DEL 2022 DE LA VICERRECTORÍA DE EXTENSIÓN Y PROYECCIÓN SOCIAL. </t>
  </si>
  <si>
    <t>CESAR POLO</t>
  </si>
  <si>
    <t>OPSP-VEX-0472</t>
  </si>
  <si>
    <t>1082935407</t>
  </si>
  <si>
    <t>MARIA ISABEL CAMPO MACIAS</t>
  </si>
  <si>
    <t xml:space="preserve">SERVICIOS PROFESIONALES PARA APOYAR LA FORMULACIÓN DE PROPUESTAS DE FORMACIÓN CONTINUA Y DEMÁS ACTIVIDADES DESCRITAS EN LA ORDEN, EL TERMINO DE EJECUCIÓN ES CONTADOS A PARTIR DEL 1 DE FEBRERO DEL 2022 AL 30 DE MAYO DEL 2022 PREVIO CUMPLIMIENTO DE LOS REQUISITOS DE PERFECCIONAMIENTO Y EJECUCIÓN DE LA ORDEN, SEGÚN LO ESTABLECIDO EN LA ORDEN DE SERVICIO NO. 472 DE FECHA 27 DE ENERO DEL 2022 DE LA VICERRECTORÍA DE EXTENSIÓN Y PROYECCIÓN SOCIAL. </t>
  </si>
  <si>
    <t>OAG-VEX-0473</t>
  </si>
  <si>
    <t>1082990692</t>
  </si>
  <si>
    <t>MARÍA FERNANDA BARBOSA RAMOS</t>
  </si>
  <si>
    <t>SERVICIOS DE APOYO A LA GESTIÓN PARA APOYAR EN LA COORDINACIÓN DE LAS ACTIVIDADES DESDE EL MARCO PSICOLÓGICO EN LOS PROYECTOS VIGENTES DE LA FUNDACIÓN</t>
  </si>
  <si>
    <t>OPSP-VEX-0474</t>
  </si>
  <si>
    <t>19598758</t>
  </si>
  <si>
    <t>MIGUEL ANGEL GOMEZ ROMERO</t>
  </si>
  <si>
    <t xml:space="preserve">SERVICIOS PROFESIONALES PARA ARTICULAR EL PROGRAMA DE ODONTOLOGÍA CON LAS JORNADAS UN ODONTÓLOGO AMIGO EN CASA Y DEMÁS ACTIVIDADES DESCRITAS EN LA ORDEN, EL TERMINO DE EJECUCIÓN ES CONTADOS A PARTIR DEL 1 DE FEBRERO DEL 2022 AL 30 DE MAYO DEL 2022 PREVIO CUMPLIMIENTO DE LOS REQUISITOS DE PERFECCIONAMIENTO Y EJECUCIÓN DE LA ORDEN, SEGÚN LO ESTABLECIDO EN LA ORDEN DE SERVICIO NO. 474 DE FECHA 27 DE ENERO DEL 2022 DE LA VICERRECTORÍA DE EXTENSIÓN Y PROYECCIÓN SOCIAL. </t>
  </si>
  <si>
    <t>OPSP-VEX-0475</t>
  </si>
  <si>
    <t>57461707</t>
  </si>
  <si>
    <t>MAURA CECILIA RUBIO SUÁREZ</t>
  </si>
  <si>
    <t xml:space="preserve">SERVICIOS PROFESIONALES PARA ORGANIZAR LA LOGÍSTICA Y PROTOCOLO DE LAS ACTIVIDADES Y EVENTOS ACADÉMICOS, SOCIALES Y CULTURALES DE LA VICERRECTORÍA DE EXTENSIÓN Y PROYECCIÓN SOCIAL Y DEMÁS ACTIVIDADES DESCRITAS EN LA ORDEN, EL TERMINO DE EJECUCIÓN ES CONTADOS A PARTIR DEL  CUMPLIMIENTO DE LOS REQUISITOS DE PERFECCIONAMIENTO Y EJECUCIÓN DE LA ORDEN HASTA EL 30 DE MAYO DEL 2022, SEGÚN LO ESTABLECIDO EN LA ORDEN DE SERVICIO NO. 475 DE FECHA 27 DE ENERO DEL 2022 DE LA VICERRECTORÍA DE EXTENSIÓN Y PROYECCIÓN SOCIAL. </t>
  </si>
  <si>
    <t>OAG-VEX-0476</t>
  </si>
  <si>
    <t>12537790</t>
  </si>
  <si>
    <t>OBEYAIDO PEÑA PONSON</t>
  </si>
  <si>
    <t xml:space="preserve">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1 DE FEBRERO DEL 2022 AL 30 DE MAYO DEL 2022 PREVIO CUMPLIMIENTO DE LOS REQUISITOS DE PERFECCIONAMIENTO Y EJECUCIÓN DE LA ORDEN, SEGÚN LO ESTABLECIDO EN LA ORDEN DE SERVICIO NO. 476 DE FECHA 27 DE ENERO DEL 2022 DE LA VICERRECTORÍA DE EXTENSIÓN Y PROYECCIÓN SOCIAL. </t>
  </si>
  <si>
    <t>IBETH NORIEGA HERAZO</t>
  </si>
  <si>
    <t>OPSP-VEX-0477</t>
  </si>
  <si>
    <t>84454708</t>
  </si>
  <si>
    <t xml:space="preserve">SERVICIOS PROFESIONALES PARA ORIENTAR Y CAPACITAR A LOS DIRECTORES DE PROYECTOS DE EXTENSIÓN SOBRE LA IMPLEMENTACIÓN DE PROCESOS DE CALIDAD Y DEMÁS ACTIVIDADES DESCRITAS EN LA ORDEN, EL TERMINO DE EJECUCIÓN ES CONTADOS A PARTIR DEL CUMPLIMIENTO DE LOS REQUISITOS DE PERFECCIONAMIENTO Y EJECUCIÓN DE LA ORDEN HASTA EL 30 DE MAYO DEL 2022, SEGÚN LO ESTABLECIDO EN LA ORDEN DE SERVICIO NO. 477 DE FECHA 27 DE ENERO DEL 2022 DE LA VICERRECTORÍA DE EXTENSIÓN Y PROYECCIÓN SOCIAL. </t>
  </si>
  <si>
    <t>OPSP-VEX-0478</t>
  </si>
  <si>
    <t>1083008562</t>
  </si>
  <si>
    <t>ANDRES FELIPE CAMARGO LASTRA</t>
  </si>
  <si>
    <t>PRESTAR SERVICIOS PROFESIONALES EN EL MARCO DE LOS DIFERENTES PROYECTOS INSTITUCIONALES DEL PLAN DE ACCIÓN 2021, PARA EL DESARROLLO DE LAS SIGUIENTES ACTIVIDADES: 1. ESTUDIAR Y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CONSULTORÍA EN A) PROCESOS DE ASEGURAMIENTO DE CALIDAD DE SOFTWARE Y CERTIFICACIÓN EN MODELOS DE MADUREZ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</si>
  <si>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OAG-VEX-0479</t>
  </si>
  <si>
    <t>1082859777</t>
  </si>
  <si>
    <t>TRACY PRISCILA FERNANDEZ CABALLERO</t>
  </si>
  <si>
    <t>SERVICIOS DE APOYO A LA GESTIÓN PARA APOYAR EN LA REVISIÓN DE ACTOS ADMINISTRATIVOS Y DOCUMENTOS DE ÍNDOLE JURÍDICO Y DEMÁS ACTIVIDADES DESCRITAS EN LA ORDEN, EL TERMINO DE EJECUCIÓN ES CONTADOS A PARTIR DEL 1 DE FEBRERO DEL 2022 AL 30 DE MAYO DEL 2022 PREVIO CUMPLIMIENTO DE LOS REQUISITOS DE PERFECCIONAMIENTO Y EJECUCIÓN DE LA ORDEN, SEGÚN LO ESTABLECIDO EN LA ORDEN DE SERVICIO NO. 479 DE FECHA 27 DE ENERO DEL 2022 DE LA VICERRECTORÍA DE EXTENSIÓN Y PROYECCIÓN SOCIAL.</t>
  </si>
  <si>
    <t>OPSP-VEX-0480</t>
  </si>
  <si>
    <t>73077004</t>
  </si>
  <si>
    <t>RODRIGO ANTONIO PEÑARREDONDA
DUEÑAS</t>
  </si>
  <si>
    <t>PRESTAR SERVICIOS PROFESIONALES PARA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</si>
  <si>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OAG-VEX-0496</t>
  </si>
  <si>
    <t>PROSPERO NEBARDO PUENTES SALAZAR</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</si>
  <si>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496 DE FECHA 27 DE ENERO DEL 2022 DE LA VICERRECTORÍA DE EXTENSIÓN Y PROYECCIÓN SOCIAL. </t>
  </si>
  <si>
    <t>OPSP-VEX-0488</t>
  </si>
  <si>
    <t>DIEGO FERNANDO CORDOBA ROJAS</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</si>
  <si>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PACÍFICO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488 DE FECHA 27 DE ENERO DEL 2022 DE LA VICERRECTORÍA DE EXTENSIÓN Y PROYECCIÓN SOCIAL.  </t>
  </si>
  <si>
    <t>OAG-VEX-0510</t>
  </si>
  <si>
    <t>JHON EDWIN PERDOMO BALAGUERA</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</si>
  <si>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510 DE FECHA 27 DE ENERO DEL 2022 DE LA VICERRECTORÍA DE EXTENSIÓN Y PROYECCIÓN SOCIAL. </t>
  </si>
  <si>
    <t>OAG-VEX-0497</t>
  </si>
  <si>
    <t>ELKI ISAAC MINOTA VALOIS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</si>
  <si>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497 DE FECHA 27 DE ENERO DEL 2022 DE LA VICERRECTORÍA DE EXTENSIÓN Y PROYECCIÓN SOCIAL. </t>
  </si>
  <si>
    <t>OAG-VEX-0500</t>
  </si>
  <si>
    <t>PRUDENCIO CORDOBA PRETEL</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</si>
  <si>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500 DE FECHA 27 DE ENERO DEL 2022 DE LA VICERRECTORÍA DE EXTENSIÓN Y PROYECCIÓN SOCIAL. </t>
  </si>
  <si>
    <t>OPSP-VEX-0486</t>
  </si>
  <si>
    <t>SERGIO IVAN JIMENEZ SUAREZ</t>
  </si>
  <si>
    <t xml:space="preserve"> SERVICIOS PROFESIONALES PARA COORDINAR Y VERIFICAR CON UNA PERIODICIDAD SEMANAL LAS ACTIVIDADES DE LOS OBSERVADORES A BORDO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486 DE FECHA 27 DE ENERO DEL 2022 DE LA VICERRECTORÍA DE EXTENSIÓN Y PROYECCIÓN SOCIAL.  </t>
  </si>
  <si>
    <t>OAG-VEX-0511</t>
  </si>
  <si>
    <t>ROBINSON VALDEZ JIMENEZ</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</si>
  <si>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511 DE FECHA 27 DE ENERO DEL 2022 DE LA VICERRECTORÍA DE EXTENSIÓN Y PROYECCIÓN SOCIAL. </t>
  </si>
  <si>
    <t>OPSP-VEX-0485</t>
  </si>
  <si>
    <t>EMILIANO ZAMBRANO RODRIGUEZ</t>
  </si>
  <si>
    <t xml:space="preserve"> SERVICIOS PROFESIONALES PARA COORDINAR Y VERIFICAR CON UNA PERIODICIDAD SEMANAL LAS ACTIVIDADES DE LOS TÉCNICOS DE CAMPO DEL COMPONENTE POPC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485 DE FECHA 27 DE ENERO DEL 2022 DE LA VICERRECTORÍA DE EXTENSIÓN Y PROYECCIÓN SOCIAL.  </t>
  </si>
  <si>
    <t>OPSP-VEX-0487</t>
  </si>
  <si>
    <t>MIRLA YANETH SANCHEZ PIMIENTA</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</si>
  <si>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CARIBE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487 DE FECHA 27 DE ENERO DEL 2022 DE LA VICERRECTORÍA DE EXTENSIÓN Y PROYECCIÓN SOCIAL.  </t>
  </si>
  <si>
    <t>OAG-VEX-0502</t>
  </si>
  <si>
    <t>SONIA MONZON ARBOLEDA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</si>
  <si>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502 DE FECHA 27 DE ENERO DEL 2022 DE LA VICERRECTORÍA DE EXTENSIÓN Y PROYECCIÓN SOCIAL. </t>
  </si>
  <si>
    <t>OPSP-VEX-0481</t>
  </si>
  <si>
    <t>SANDRA PATRICIA ZAPATA FRAGOSO</t>
  </si>
  <si>
    <t xml:space="preserve"> SERVICIOS PROFESIONALES PARA COORDINAR LA LOGÍSTICA PARA LA REALIZACIÓN DE LOS EMBARQUES POR FLOTA EN EL CARIBE Y EL PACIFICO COLOMBIANO, GESTIONAR LOS INSUMOS REQUERIDOS POR LOS OBSERVADORES PESQUEROS PARA LA TOMA DE INFORMACIÓN A BORDO DE LAS FLOTAS INDUSTRIALES Y ARTESANALES DEL CARIBE Y PACIFICO COLOMBIANO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481 DE FECHA 27 DE ENERO DEL 2022 DE LA VICERRECTORÍA DE EXTENSIÓN Y PROYECCIÓN SOCIAL.  </t>
  </si>
  <si>
    <t>OPSP-VEX-0482</t>
  </si>
  <si>
    <t>DANETCY PATRICIA MARMOL RADA</t>
  </si>
  <si>
    <t xml:space="preserve"> SERVICIOS PROFESIONALES PARA DIRIGIR, EN LOS ASPECTOS ADMINISTRATIVOS Y CIENTÍFICOS DEL CONVENIO NO. 232 DE 2022 CELEBRADO ENTRE LA AUTORIDAD NACIONAL DE ACUICULTURA Y PESCA AUNAP Y LA UNIVERSIDAD DEL MAGDALENA, RELACIONADO CON 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482 DE FECHA 27 DE ENERO DEL 2022 DE LA VICERRECTORÍA DE EXTENSIÓN Y PROYECCIÓN SOCIAL.  </t>
  </si>
  <si>
    <t>OPSP-VEX-0494</t>
  </si>
  <si>
    <t>MIRIAN ESTHER SIERRA HERNANDEZ</t>
  </si>
  <si>
    <t xml:space="preserve"> SERVICIOS PROFESIONALES PARA REVISIÓN Y CODIFICACIÓN DE SOPORTES CONTABLES, REVISIÓN DE INFORMES FINANCIEROS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11 DE NOVIEMBRE DEL 2022, SEGÚN LO ESTABLECIDO EN LA ORDEN DE SERVICIO NO. 494 DE FECHA 27 DE ENERO DEL 2022 DE LA VICERRECTORÍA DE EXTENSIÓN Y PROYECCIÓN SOCIAL. </t>
  </si>
  <si>
    <t>OAG-VEX-0493</t>
  </si>
  <si>
    <t>PIEDAD DE LOS ANGELES DE LA HOZ IBAÑEZ</t>
  </si>
  <si>
    <t xml:space="preserve">SERVICIOS DE APOYO A LA GESTIÓN PARA APOYAR EN LA GESTIÓN CONTRACTUAL, APOYAR EN LA PREPARACIÓN DE INFORMES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8 DE NOVIEMBRE DEL 2022, SEGÚN LO ESTABLECIDO EN LA ORDEN DE SERVICIO NO. 493 DE FECHA 27 DE ENERO DEL 2022 DE LA VICERRECTORÍA DE EXTENSIÓN Y PROYECCIÓN SOCIAL.  </t>
  </si>
  <si>
    <t>OAG-VEX-0512</t>
  </si>
  <si>
    <t>HERIBERTO DONADO MOSCOTE</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</si>
  <si>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512 DE FECHA 27 DE ENERO DEL 2022 DE LA VICERRECTORÍA DE EXTENSIÓN Y PROYECCIÓN SOCIAL. </t>
  </si>
  <si>
    <t>OAG-VEX-0509</t>
  </si>
  <si>
    <t>HAISAWA OTERO GOMEZ</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</si>
  <si>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509 DE FECHA 27 DE ENERO DEL 2022 DE LA VICERRECTORÍA DE EXTENSIÓN Y PROYECCIÓN SOCIAL. </t>
  </si>
  <si>
    <t>OAG-VEX-0513</t>
  </si>
  <si>
    <t>ARIEL ARAMIS DANIELS TEJEDA</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</si>
  <si>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513 DE FECHA 27 DE ENERO DEL 2022 DE LA VICERRECTORÍA DE EXTENSIÓN Y PROYECCIÓN SOCIAL. </t>
  </si>
  <si>
    <t>OPSP-VEX-0492</t>
  </si>
  <si>
    <t>FELIX DE JESUS CUELLO</t>
  </si>
  <si>
    <t xml:space="preserve"> SERVICIOS PROFESIONALES PARA CONSOLIDAR LA BASE DE DATOS CON LA INFORMACIÓN DE LA CAPTURA REGISTRADA A BORDO DE LAS DIFERENTES FLOTAS PESQUERAS, ALMACENADA EN LA PLATAFORMA SEPEC, MODULO POPC. ESTA BASE DE DATOS DEBE SER DE TIPO GEODATABASE Y EN FORMATO COMPATIBLE CON ARCGIS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492 DE FECHA 27 DE ENERO DEL 2022 DE LA VICERRECTORÍA DE EXTENSIÓN Y PROYECCIÓN SOCIAL. </t>
  </si>
  <si>
    <t>OAG-VEX-0505</t>
  </si>
  <si>
    <t>ELIO ABADIA ANGULO RIASCOS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</si>
  <si>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505 DE FECHA 27 DE ENERO DEL 2022 DE LA VICERRECTORÍA DE EXTENSIÓN Y PROYECCIÓN SOCIAL. </t>
  </si>
  <si>
    <t>OAG-VEX-0508</t>
  </si>
  <si>
    <t>SEVERO HERNANDO CABEZAS CUERO</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</si>
  <si>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508 DE FECHA 27 DE ENERO DEL 2022 DE LA VICERRECTORÍA DE EXTENSIÓN Y PROYECCIÓN SOCIAL. </t>
  </si>
  <si>
    <t>OPSP-VEX-0484</t>
  </si>
  <si>
    <t>MAURICIO VERGARA CAUSIL</t>
  </si>
  <si>
    <t xml:space="preserve"> SERVICIOS PROFESIONALES PARA COORDINAR Y VERIFICAR CON UNA PERIODICIDAD SEMANAL LAS ACTIVIDADES DE LOS TÉCNICOS DE CAMPO DEL COMPONENTE POPC DEL CARIBE,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484 DE FECHA 27 DE ENERO DEL 2022 DE LA VICERRECTORÍA DE EXTENSIÓN Y PROYECCIÓN SOCIAL.  </t>
  </si>
  <si>
    <t>OAG-VEX-0506</t>
  </si>
  <si>
    <t>ALBERTO EFREN ESCOBAR LANDAZURI</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</si>
  <si>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506 DE FECHA 27 DE ENERO DEL 2022 DE LA VICERRECTORÍA DE EXTENSIÓN Y PROYECCIÓN SOCIAL. </t>
  </si>
  <si>
    <t>OAG-VEX-0498</t>
  </si>
  <si>
    <t>KELI YESENIA QUIÑONES HURTADO</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</si>
  <si>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498 DE FECHA 27 DE ENERO DEL 2022 DE LA VICERRECTORÍA DE EXTENSIÓN Y PROYECCIÓN SOCIAL. </t>
  </si>
  <si>
    <t>OAG-VEX-0499</t>
  </si>
  <si>
    <t>JHON JAIRO VALENCIA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</si>
  <si>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499 DE FECHA 27 DE ENERO DEL 2022 DE LA VICERRECTORÍA DE EXTENSIÓN Y PROYECCIÓN SOCIAL. </t>
  </si>
  <si>
    <t>OPSP-VEX-0491</t>
  </si>
  <si>
    <t xml:space="preserve"> SERVICIOS PROFESIONALES PARA REUNIR EN EL MENÚ DEL SEPEC TODOS LOS ACCESOS REQUERIDOS PARA EL FUNCIONAMIENTO DEL POPC RELACIONADOS CON TABLAS DE REFERENCIA, DIGITACIÓN DE FORMATOS, INFORMES GRAFICO E INFORMES TUBULARES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491 DE FECHA 27 DE ENERO DEL 2022 DE LA VICERRECTORÍA DE EXTENSIÓN Y PROYECCIÓN SOCIAL. </t>
  </si>
  <si>
    <t>OAG-VEX-0489</t>
  </si>
  <si>
    <t>LUIS ALBERTO ERAZO CARO</t>
  </si>
  <si>
    <t xml:space="preserve"> SERVICIOS DE APOYO A LA GESTIÓN PARA APOYAR EN EL PACÍFICO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489 DE FECHA 27 DE ENERO DEL 2022 DE LA VICERRECTORÍA DE EXTENSIÓN Y PROYECCIÓN SOCIAL.  </t>
  </si>
  <si>
    <t>OPSP-VEX-0483</t>
  </si>
  <si>
    <t>JESUS ANTONIO CORREA HELBRUM</t>
  </si>
  <si>
    <t xml:space="preserve"> SERVICIOS PROFESIONALES PARA DESARROLLAR EL PROCESO DE VERIFICACIÓN Y DEPURACIÓN DE LAS BASES DE DATOS Y LAS TABLAS DE REFERENCIAS DEL LITORAL CARIBE Y PACÍFICO, EN EL MARCO DEL CONVENIO NO. 232 DE 2022 REFERENTE AL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483 DE FECHA 27 DE ENERO DEL 2022 DE LA VICERRECTORÍA DE EXTENSIÓN Y PROYECCIÓN SOCIAL.  </t>
  </si>
  <si>
    <t>OAG-VEX-0490</t>
  </si>
  <si>
    <t>STEVEN ANDRES FONSECA MERCADO</t>
  </si>
  <si>
    <t xml:space="preserve"> SERVICIOS DE APOYO A LA GESTIÓN PARA APOYAR EN EL CARIBE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490 DE FECHA 27 DE ENERO DEL 2022 DE LA VICERRECTORÍA DE EXTENSIÓN Y PROYECCIÓN SOCIAL.  </t>
  </si>
  <si>
    <t>OAG-VEX-0503</t>
  </si>
  <si>
    <t>JAIRO GUSTAVO HERNANDEZ PRADO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</si>
  <si>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503 DE FECHA 27 DE ENERO DEL 2022 DE LA VICERRECTORÍA DE EXTENSIÓN Y PROYECCIÓN SOCIAL. </t>
  </si>
  <si>
    <t>OAG-VEX-0504</t>
  </si>
  <si>
    <t>LUIS ALBERTO BURBANO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</si>
  <si>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504 DE FECHA 27 DE ENERO DEL 2022 DE LA VICERRECTORÍA DE EXTENSIÓN Y PROYECCIÓN SOCIAL. </t>
  </si>
  <si>
    <t>OAG-VEX-0507</t>
  </si>
  <si>
    <t>JOSE WASHINGTON LANDAZURI BUILA</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</si>
  <si>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507 DE FECHA 27 DE ENERO DEL 2022 DE LA VICERRECTORÍA DE EXTENSIÓN Y PROYECCIÓN SOCIAL. </t>
  </si>
  <si>
    <t>OAG-VEX-0501</t>
  </si>
  <si>
    <t>SINALE VALLCILLA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</si>
  <si>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501 DE FECHA 27 DE ENERO DEL 2022 DE LA VICERRECTORÍA DE EXTENSIÓN Y PROYECCIÓN SOCIAL. </t>
  </si>
  <si>
    <t>OAG-VEX-0495</t>
  </si>
  <si>
    <t>LUIS FERNANDO MAHECHA AGUIRRE</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</si>
  <si>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495 DE FECHA 27 DE ENERO DEL 2022 DE LA VICERRECTORÍA DE EXTENSIÓN Y PROYECCIÓN SOCIAL. </t>
  </si>
  <si>
    <t>OPSP-VEX-0514</t>
  </si>
  <si>
    <t>1082974698</t>
  </si>
  <si>
    <t>EUFREDO DE JESUS GAMEZ TELLO</t>
  </si>
  <si>
    <t xml:space="preserve">SERVICIOS PROFESIONALES PARA REALIZAR EL CRONOGRAMA DEL PROYECTO DE ACUERDO CON LAS ACTIVIDADES A DESARROLLAR SEGÚN LOS RENDIMIENTOS DE CADA UNA DE ELLAS, DETERMINAR LA RUTA CRÍTICA, ASIGNAR LOS RECURSOS Y DETERMINAR LOS FLUJOS DE INVERSIÓN, REALIZAR EL DIAGRAMA DE GANTT DE LAS ACTIVIDADES, REQUERIDO EN EL MARCO DEL CONVENIO 1371-2021 CELEBRADO ENTRE LA UNIVERSIDAD DEL MAGDALENA E INVIAS, EL TERMINO DE EJECUCIÓN ES CONTADOS A PARTIR DEL CUMPLIMIENTO DE LOS REQUISITOS DE PERFECCIONAMIENTO Y EJECUCIÓN DE LA ORDEN HASTA EL 30 DE ENERO DEL 2022, SEGÚN LO ESTABLECIDO EN LA ORDEN DE SERVICIO NO. 0514 DE FECHA 27 DE ENERO DEL 2022 DE LA VICERRECTORÍA DE EXTENSIÓN Y PROYECCIÓN SOCIAL.  </t>
  </si>
  <si>
    <t>OPSP-VEX-0515</t>
  </si>
  <si>
    <t>1083024514</t>
  </si>
  <si>
    <t>MELANIE BRIYITH GARCIA TORRES</t>
  </si>
  <si>
    <t xml:space="preserve">SERVICIOS PROFESIONALES PARA APOYAR AL EQUIPO DE TRABAJO E INVITADOS EN LA REALIZACIÓN DE LOS TALLERES URBANOS Y RURALES CONTEMPLADOS EN EL MARCO DEL PROYECTO Y DEMÁS ACTIVIDADES DESCRITAS EN LA ORDEN, REQUERIDO EN EL MARCO DEL CONTRATO DE CIENCIA Y TECNOLOGÍA NO. 001 DE 2021, SUSCRITO ENTRE EL MUNICIPIO DE ALBANIA, LA GUAJIRA Y LA UNIVERSIDAD DEL MAGDALENA, EL TERMINO DE EJECUCIÓN ES DE 3 MESES CONTADOS A PARTIR DEL CUMPLIMIENTO DE LOS REQUISITOS DE PERFECCIONAMIENTO Y EJECUCIÓN DE LA ORDEN SEGÚN LO ESTABLECIDO EN LA ORDEN DE SERVICIO NO. 0515 DE FECHA 27 DE ENERO DEL 2022 DE LA VICERRECTORÍA DE EXTENSIÓN Y PROYECCIÓN SOCIAL.  </t>
  </si>
  <si>
    <t>OPS-VEX-0516</t>
  </si>
  <si>
    <t>900800792</t>
  </si>
  <si>
    <t>HERNANDEZ POLO INGENIERIA Y
CONSTRUCCIONES S.A.S.</t>
  </si>
  <si>
    <t>PRESTAR SERVICIOS DE TOPOGRAFÍA, TOMA DE MUESTRAS Y ENSAYOS DE LABORATORIO, EL CUAL INCLUYE PERSONAL   PROFESIONAL   CAPACITADO, HERRAMIENTAS, EQUIPOS Y ELEMENTOS COMPLEMENTARIOS NECESARIOS, SEGÚN LAS ESPECIFICACIONES TÉCNICAS REQUERIDAS, EN EL MARCO DE CONTRATO INTERADMINISTRATIVO DE INTERVENTORÍA NO. 0-235-2021 Y DE LOS PROYECTOS “SISTEMA DE ALCANTARILLADO PLUVIAL SECTOR LA PRADERA, LOSOSALES, LOS NOGALES  Y PARAISO MUNICIPIO DE PITALITO  HUILA”, Y “PRESUPUESTO INTERVENTORÍA A CONSTRUCCIÓN PLANTA DE TRATAMIENTO DE AGUAS RESIDUALES, EN EL CENTRO POBLADO PACARNÍ, MUNICIPIO DE TESALIA, DEPARTAMENTO DEL HUILA</t>
  </si>
  <si>
    <t>CA-VEX-0517</t>
  </si>
  <si>
    <t>AGENCIA DE VIAJES Y TURISMO JUMBO L' ALIANXA S.A.S</t>
  </si>
  <si>
    <t xml:space="preserve">ARRENDAMIENTO EL INMUEBLE UBICADO EN LA CALLE 11 NO. 2-19, EDIFICIO ROSMI, OFICINA 201, BARRIO LA PLAYA, EN LA CIUDAD DE CÚCUTA, REQUERIDO PARA EL FUNCIONAMIENTO DE LA SEDE DE ACTIVIDADES DE ADMINISTRACIÓN Y OPERACIÓN DEL PROYECTO EJECUTADO EN VIRTUD DEL CONTRATO INTERADMINISTRATIVO NO. INTER-SDEYP-01222-2021 DEL 2021, EL TERMINO DE EJECUCIÓN ES DE 12 MESES CONTADOS A PARTIR DEL CUMPLIMIENTO DE LOS REQUISITOS DE PERFECCIONAMIENTO Y EJECUCIÓN DE LA ORDEN, SEGÚN LO ESTABLECIDO EN EL CONTRATO DE ARRENDAMIENTO NO. 517 DE FECHA 27 DE ENERO DEL 2022 DE LA VICERRECTORÍA DE EXTENSIÓN Y PROYECCIÓN SOCIAL.  </t>
  </si>
  <si>
    <t>OPSP-VEX-0518</t>
  </si>
  <si>
    <t>1083016404</t>
  </si>
  <si>
    <t>KENDY JOHANA LOPEZ LOPEZ</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</si>
  <si>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0518 DE FECHA 28 DE ENERO DEL 2022 DE LA VICERRECTORÍA DE EXTENSIÓN Y PROYECCIÓN SOCIAL.  </t>
  </si>
  <si>
    <t>OPSP-VEX-0526</t>
  </si>
  <si>
    <t>ALEXANDER JOSE ORTIZ JIMENEZ</t>
  </si>
  <si>
    <t>SERVICIOS PROFESIONALES PARA PARTICIPAR EN EL DESARROLLO DE LOS MÓDULOS DENOMINADOS “ECONOMÍA SOLIDARIA” Y “ASOCIATIVIDAD Y ECONOMÍA SOLIDARIA”, DIRIGIDOS A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526 DE FECHA 28 DE ENERO DEL 2022 DE LA VICERRECTORÍA DE EXTENSIÓN Y PROYECCIÓN SOCIAL.</t>
  </si>
  <si>
    <t>OPSP-VEX-0535</t>
  </si>
  <si>
    <t>LORENA SAILETH MANJARRES IBARRA</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</si>
  <si>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535 DE FECHA 28 DE ENERO DEL 2022 DE LA VICERRECTORÍA DE EXTENSIÓN Y PROYECCIÓN SOCIAL</t>
  </si>
  <si>
    <t>OPSP-VEX-0525</t>
  </si>
  <si>
    <t>MILADYS ROCIO VILLARREAL MORALES</t>
  </si>
  <si>
    <t>SERVICIOS PROFESIONALES PARA PARTICIPAR EN EL DESARROLLO DEL MÓDULO DENOMINADO “PROYECTO DE VIDA”, DIRIGIDO A MIEMBROS DE JUNTAS DE ACCIÓN COMUNAL – JAC -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525 DE FECHA 28 DE ENERO DEL 2022 DE LA VICERRECTORÍA DE EXTENSIÓN Y PROYECCIÓN SOCIAL.</t>
  </si>
  <si>
    <t>OPSP-VEX-0524</t>
  </si>
  <si>
    <t>YESENIA PAOLA VILLALOBOS ACUÑA</t>
  </si>
  <si>
    <t xml:space="preserve">SERVICIOS PROFESIONALES PARA APOYAR EN LA GESTIÓN DE ESPACIOS Y ELEMENTOS NECESARIOS PARA LA REALIZACIÓN DE SOCIALIZACIONES, FERIAS, CURSOS Y ACTIVIDADES TENDIENTES AL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524 DE FECHA 28 DE ENERO DEL 2022 DE LA VICERRECTORÍA DE EXTENSIÓN Y PROYECCIÓN SOCIAL. </t>
  </si>
  <si>
    <t>OPSP-VEX-0536</t>
  </si>
  <si>
    <t>MARTHA JOHANA SANCHEZ GARCÍA</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</si>
  <si>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 HOGAR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536 DE FECHA 28 DE ENERO DEL 2022 DE LA VICERRECTORÍA DE EXTENSIÓN Y PROYECCIÓN SOCIAL</t>
  </si>
  <si>
    <t>OPSP-VEX-0527</t>
  </si>
  <si>
    <t>57466804</t>
  </si>
  <si>
    <t>ANGELICA CAROLINA CORWIN RONDANO</t>
  </si>
  <si>
    <t>SERVICIOS PROFESIONALES PARA PARTICIPAR EN EL DESARROLLO DE LOS MÓDULOS DENOMINADOS “HABILIDADES DIRECTIVAS Y COACHING FEMENINO”, “CONCEPTOS BÁSICOS SOBRE GÉNERO Y EMPRENDIMIENTO” Y “LA MUJER DE NEGOCIOS Y SU ENTORNO”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3 MESES CONTADO A PARTIR DEL 1 DE ABRIL DEL 2022 PREVIO CUMPLIMIENTO DE LOS REQUISITOS DE PERFECCIONAMIENTO Y EJECUCIÓN DE LA ORDEN, SEGÚN LO ESTABLECIDO EN LA ORDEN DE SERVICIO NO. 527 DE FECHA 28 DE ENERO DEL 2022 DE LA VICERRECTORÍA DE EXTENSIÓN Y PROYECCIÓN SOCIAL.</t>
  </si>
  <si>
    <t>OAG-VEX-0520</t>
  </si>
  <si>
    <t>JOSÉ LUIS LIÑAN VALAGUERA</t>
  </si>
  <si>
    <t>PRESTAR SERVICIOS DE APOYO A LA GESTIÓN EN EL MARCO DEL CONVENIO NO. 7000000013 DE 2021, SUSCRITO ENTRE CENIT LOGÍSTICA Y TRANSPORTE DE HIDROCARBUROS S.A.S Y LA UNIVERSIDAD DEL MAGDALENA, PARA EL DESARROLLO DE LAS SIGUIENTES ACTIVIDADES: 1) APOYAR EN LA GESTIÓN DE ESPACIOS Y ELEMENTOS NECESARIOS PARA LA REALIZACIÓN DE SOCIALIZACIONES, FOROS, REUNIONES Y ACTIVIDADES PARA EL FORTALECIMIENTO DE LAS JAC EN EL ÁREA DE INFLUENCIA DEL TERMINAL DE POZOS COLORADOS. 2) ORGANIZAR CON LOS PROVEEDORES LA LOGÍSTICA DE LAS CAPACITACIONES POR CADA MÓDULO OFERTADO A LAS JAC EN EL MARCO DEL PROYECTO. 3) DILIGENCIAR FORMATOS DE CONSENTIMIENTO INFORMADO DE LOS PARTICIPANTES DE LAS REUNIONES Y MESAS DE TRABAJO. 4) APOYAR LA SISTEMATIZACIÓN DE LA EXPERIENCIA PARA LAS ACTIVIDADES EN CADA MÓDULO.  5) BRINDAR ACOMPAÑAMIENTO EN LAS ACTIVIDADES DE INAUGURACIÓN Y CLAUSURA DEL PROYECTO</t>
  </si>
  <si>
    <t>OPSP-VEX-0530</t>
  </si>
  <si>
    <t>SERVICIOS PROFESIONALES PARA PARTICIPAR EN EL DESARROLLO DEL MÓDULO DENOMINADO “MANIPULACIÓN DE ALIMENTOS” DIRIGIDO A OPERADORES TURÍSTICOS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530 DE FECHA 28 DE ENERO DEL 2022 DE LA VICERRECTORÍA DE EXTENSIÓN Y PROYECCIÓN SOCIAL.</t>
  </si>
  <si>
    <t>OPSP-VEX-0519</t>
  </si>
  <si>
    <t>DRAYDA CAROLINA SANTIZ ROSAS</t>
  </si>
  <si>
    <t xml:space="preserve">SERVICIOS PROFESIONALES PARA APOYAR EL PROCESO DE SELECCIÓN DE LOS PARTICIPANTES DE LAS 17 JUNTAS DE ACCIÓN COMUNAL (JAC) AL PROCESO FORMATIVO, PARTICIPAR EN EL DESARROLLO DE REUNIONES, MESAS DE TRABAJO Y SOCIALIZACIONES DEL PROYECTO ANTE LAS JAC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519 DE FECHA 28 DE ENERO DEL 2022 DE LA VICERRECTORÍA DE EXTENSIÓN Y PROYECCIÓN SOCIAL.  </t>
  </si>
  <si>
    <t>OPSP-VEX-0534</t>
  </si>
  <si>
    <t>JHONATAN RUBEN ALBARRACIN CONTRERAS</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</si>
  <si>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534 DE FECHA 28 DE ENERO DEL 2022 DE LA VICERRECTORÍA DE EXTENSIÓN Y PROYECCIÓN SOCIAL.</t>
  </si>
  <si>
    <t>OPSP-VEX-0523</t>
  </si>
  <si>
    <t>ROBERTO ALFONSO GARCIA CAMPO</t>
  </si>
  <si>
    <t xml:space="preserve">SERVICIOS PROFESIONALES PARA APOYAR EL PROCESO DE SELECCIÓN DE LOS PARTICIPANTES PRESTADORES DE SERVICIOS TURÍSTICOS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523 DE FECHA 28 DE ENERO DEL 2022 DE LA VICERRECTORÍA DE EXTENSIÓN Y PROYECCIÓN SOCIAL. </t>
  </si>
  <si>
    <t>OPSP-VEX-0537</t>
  </si>
  <si>
    <t>ZULLY MILENA FONTALVO MONTERO</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</si>
  <si>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t>
  </si>
  <si>
    <t>OPSP-VEX-0522</t>
  </si>
  <si>
    <t>OMAR MAURICIO PINZON CANTILLO</t>
  </si>
  <si>
    <t xml:space="preserve">SERVICIOS PROFESIONALES PARA APOYAR EL PROCESO DE SELECCIÓN DE LAS PARTICIPANTES MUJERES CABEZAS DE HOGAR Y MIEMBROS DE ASOCIACIONES DE PESCADORES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522 DE FECHA 28 DE ENERO DEL 2022 DE LA VICERRECTORÍA DE EXTENSIÓN Y PROYECCIÓN SOCIAL.  </t>
  </si>
  <si>
    <t>OPSP-VEX-0531</t>
  </si>
  <si>
    <t>WILMER ALBEIRO TRONCOSO REYES</t>
  </si>
  <si>
    <t>SERVICIOS PROFESIONALES PARA PARTICIPAR EN EL DESARROLLO DE LOS MÓDULOS DENOMINADOS “DERECHOS HUMANOS E IDENTIDAD DE GÉNERO”, “LIDERAZGO”, “AUTONOMÍA DE LAS MUJERES” Y “RESOLUCIÓN DE CONFLICTOS” DIRIGIDOS A MIEMBROS DE JUNTAS DE ACCIÓN COMUNAL – JAC –,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 CONTADO A PARTIR DEL 1 DE MAYO DEL 2022 PREVIO CUMPLIMIENTO DE LOS REQUISITOS DE PERFECCIONAMIENTO Y EJECUCIÓN DE LA ORDEN, SEGÚN LO ESTABLECIDO EN LA ORDEN DE SERVICIO NO. 531 DE FECHA 28 DE ENERO DEL 2022 DE LA VICERRECTORÍA DE EXTENSIÓN Y PROYECCIÓN SOCIAL.</t>
  </si>
  <si>
    <t>OPSP-VEX-0528</t>
  </si>
  <si>
    <t>SERVICIOS PROFESIONALES PARA PARTICIPAR EN EL DESARROLLO DE LOS MÓDULOS DENOMINADOS “PROYECTO EMPRESARIAL” Y “PERSONAS, ORGANIZACIÓN Y GESTIÓN”,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MESES CONTADO A PARTIR DEL 1 DE ABRIL DEL 2022 PREVIO CUMPLIMIENTO DE LOS REQUISITOS DE PERFECCIONAMIENTO Y EJECUCIÓN DE LA ORDEN, SEGÚN LO ESTABLECIDO EN LA ORDEN DE SERVICIO NO. 528 DE FECHA 28 DE ENERO DEL 2022 DE LA VICERRECTORÍA DE EXTENSIÓN Y PROYECCIÓN SOCIAL.</t>
  </si>
  <si>
    <t>OPSP-VEX-0532</t>
  </si>
  <si>
    <t>ANDREA PAOLA LUENGAS DURAN</t>
  </si>
  <si>
    <t>SERVICIOS PROFESIONALES PARA COORDINAR LAS CONVOCATORIAS PARA LA SELECCIÓN DE BENEFICIARIOS DEL PROCESO FORMATIVO DE FORTALECIMIENTO EMPRESARIAL Y SOCIALIZACIONES DEL PROYECTO ANTE LAS JAC Y DEMÁS ACTIVIDADES DESCRITAS EN LA ORDEN, REQUERIDO EN EL MARCO DEL CONVENIO NO. 7000000013 DE 2021, SUSCRITO ENTRE CENIT LOGÍSTICA Y TRANSPORTE DE HIDROCARBUROS S.A.S Y LA UNIVERSIDAD DEL MAGDALENA, EL TERMINO DE EJECUCIÓN ES DE 11 MESES CONTADOS A PARTIR DEL CUMPLIMIENTO DE LOS REQUISITOS DE PERFECCIONAMIENTO Y EJECUCIÓN DE LA ORDEN, SEGÚN LO ESTABLECIDO EN LA ORDEN DE SERVICIO NO. 532 DE FECHA 28 DE ENERO DEL 2022 DE LA VICERRECTORÍA DE EXTENSIÓN Y PROYECCIÓN SOCIAL.</t>
  </si>
  <si>
    <t>OPSP-VEX-0533</t>
  </si>
  <si>
    <t>ANGIE LICETH HENAO ROA</t>
  </si>
  <si>
    <t>SERVICIOS PROFESIONALES PARA APOYAR EN LA GESTIÓN DE ESPACIOS Y ELEMENTOS NECESARIOS PARA LA REALIZACIÓN DE SOCIALIZACIONES, FOROS, REUNIONES Y ACTIVIDADES PARA EL FORTALECIMIENTO DE LAS JUNTAS DE ACCIÓN COMUNAL (JAC)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533 DE FECHA 28 DE ENERO DEL 2022 DE LA VICERRECTORÍA DE EXTENSIÓN Y PROYECCIÓN SOCIAL.</t>
  </si>
  <si>
    <t>OPSP-VEX-0521</t>
  </si>
  <si>
    <t>MARÍA ALEJANDRA TABORDA DE LA HOZ</t>
  </si>
  <si>
    <t xml:space="preserve">SERVICIOS PROFESIONALES PARA REVISAR Y HACER SEGUIMIENTO A LOS PAGOS DE HONORARIOS Y ESTÍMULOS ECONÓMICOS PARA DOCENTES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521 DE FECHA 28 DE ENERO DEL 2022 DE LA VICERRECTORÍA DE EXTENSIÓN Y PROYECCIÓN SOCIAL.  </t>
  </si>
  <si>
    <t>OPSP-VEX-0529</t>
  </si>
  <si>
    <t>JENNIFER PAOLA LOAIZA RADA</t>
  </si>
  <si>
    <t>SERVICIOS PROFESIONALES PARA PARTICIPAR EN EL DESARROLLO DEL MÓDULO DENOMINADO “EDUCACIÓN FINANCIERA”, DIRIGIDO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529 DE FECHA 28 DE ENERO DEL 2022 DE LA VICERRECTORÍA DE EXTENSIÓN Y PROYECCIÓN SOCIAL.</t>
  </si>
  <si>
    <t>OAG-VEX-0538</t>
  </si>
  <si>
    <t>50896535</t>
  </si>
  <si>
    <t>LILIANA IVETH PINEDA GODÍN</t>
  </si>
  <si>
    <t xml:space="preserve">SERVICIOS DE APOYO A LA GESTIÓN PARA RECOLECTAR, DE ACUERDO AL MECANISMO DE REGISTRO DE LA INFORMACIÓN Y EL FORMULARIO ESTIPULADO POR EL EQUIPO TÉCNICO DEL CONTRATO 452, LA INFORMACIÓN DE PRODUCCIÓN DE 584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538 DE FECHA 28 DE ENERO DEL 2022 DE LA VICERRECTORÍA DE EXTENSIÓN Y PROYECCIÓN SOCIAL.  </t>
  </si>
  <si>
    <t>OPSP-VEX-0539</t>
  </si>
  <si>
    <t>1075264135</t>
  </si>
  <si>
    <t>BAIRO ANTONIO ROJAS BELTRAN</t>
  </si>
  <si>
    <t xml:space="preserve">PRESTACIÓN DE SERVICIOS PROFESIONALES, EN EL MARCO DEL CONTRATO INTERADMINISTRATIVO NO. 452 DE 2021, SUSCRITO ENTRE LA AUNAP Y LA UNIVERSIDAD DEL MAGDALENA, PARA EL DESARROLLO DE LAS SIGUIENTES ACTIVIDADES: 1) RECOLECTAR, DE ACUERDO AL MECANISMO DE REGISTRO DE LA INFORMACIÓN Y EL FORMULARIO ESTIPULADO POR EL EQUIPO TÉCNICO DEL CONTRATO 452, LA INFORMACIÓN DE PRODUCCIÓN DE 200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SEPEC LA INFORMACIÓN RECOLECTADA SOBRE LAS GRANJAS DE ACUICULTURA EN EL TIEMPO ESTIPULADO POR EL COORDINADOR DEL COMPONENTE. 4) ENVIAR LOS FORMATOS FÍSICOS DILIGENCIADOS AL COORDINADOR DEL COMPONENTE (SEDE SANTA MARTA) DE ACUERDO CON LOS LINEAMIENTOS Y LA PROGRAMACIÓN QUE SE ESTIPULE PARA EL EFECTO. 5) PRESENTAR INFORMES MENSUALES DE ACTIVIDAD DE ACUERDO A LOS LINEAMIENTOS ESTABLECIDOS POR EL COORDINADOR DE ACUICULTURA. 6) ATENDER LAS SOLICITUDES DE REVISIÓN, VERIFICACIÓN O CORRECCIÓN DE LA INFORMACIÓN DIGITADA, HASTA SU COMPLETA CONFIRMACIÓN O SUBSANACIÓN. </t>
  </si>
  <si>
    <t>OAG-VEX-0540</t>
  </si>
  <si>
    <t>53176437</t>
  </si>
  <si>
    <t>DAYANYS PALENCIA GALVIS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</si>
  <si>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0540 DE FECHA 28 DE ENERO DEL 2022 DE LA VICERRECTORÍA DE EXTENSIÓN Y PROYECCIÓN SOCIAL.  </t>
  </si>
  <si>
    <t>OAG-VEX-0541</t>
  </si>
  <si>
    <t>1122267815</t>
  </si>
  <si>
    <t>LOIDA ELOISA VALERIO COACHE</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</si>
  <si>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0541 DE FECHA 28 DE ENERO DEL 2022 DE LA VICERRECTORÍA DE EXTENSIÓN Y PROYECCIÓN SOCIAL.</t>
  </si>
  <si>
    <t>OAG-VEX-0542</t>
  </si>
  <si>
    <t>1062402254</t>
  </si>
  <si>
    <t>GLORIA JUDITH RODRIGUEZ CASTRILLO</t>
  </si>
  <si>
    <t xml:space="preserve">PRESTAR SERVICIOS DE APOYO A LA GESTIÓN, EN EL MARCO DEL PLAN DE ACCIÓN DE LA UNIVERSIDAD DEL MAGDALENA, PARA EL DESARROLLO DE LAS SIGUIENTES ACTIVIDADES: 1. APOYO EN LA ACTUALIZACIÓN DEL CENSO DE GRADUADOS. 2. APOYO EN LA ELABORACIÓN DE INFORMES ESTADÍSTICOS DE GRADUADOS. 3. APOYO LOGÍSTICO EN EL DESARROLLO DE CURSOS, SEMINARIOS, TALLERES Y DIPLOMADOS DIRIGIDOS A GRADUADOS. LAS DEMÁS ACTIVIDADES QUE SE DERIVEN DE LA EJECUCIÓN DE LA ORDEN Y QUE TENGAN RELACIÓN DIRECTA CON EL OBJETO. </t>
  </si>
  <si>
    <t>OPSP-VEX-0543</t>
  </si>
  <si>
    <t xml:space="preserve">SERVICIOS PROFESIONALES PARA LA FORMULACIÓN DE PROPUESTAS Y PROYECTOS EN ATENCIÓN A INVITACIONES RECIBIDAS Y/O OPORTUNIDADES IDENTIFICADAS DESDE LA VICERRECTORÍA DE EXTENSIÓN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543 DE FECHA 28 DE ENERO DEL 2022 DE LA VICERRECTORÍA DE EXTENSIÓN Y PROYECCIÓN SOCIAL. </t>
  </si>
  <si>
    <t>OAG-VEX-0544</t>
  </si>
  <si>
    <t>38465632</t>
  </si>
  <si>
    <t>ANA BETTY MICOLTA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</si>
  <si>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544 DE FECHA 28 DE ENERO DEL 2022 DE LA VICERRECTORÍA DE EXTENSIÓN Y PROYECCIÓN SOCIAL.  </t>
  </si>
  <si>
    <t>OAG-VEX-0545</t>
  </si>
  <si>
    <t>KARY MIYICELA ZABALA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</si>
  <si>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545 DE FECHA 28 DE ENERO DEL 2022 DE LA VICERRECTORÍA DE EXTENSIÓN Y PROYECCIÓN SOCIAL.  </t>
  </si>
  <si>
    <t>OPSP-VEX-0546</t>
  </si>
  <si>
    <t>1082942381</t>
  </si>
  <si>
    <t>ALFREDO LUIS CALDERA GUZMAN</t>
  </si>
  <si>
    <t xml:space="preserve">SERVICIOS PROFESIONALES PARA REALIZAR MONTAJE DE LOS CONTENIDOS AUDIOVISUALES, EDICIÓN Y GRAFICACIÓN DE MATERIAL AUDIOVISUAL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546 DE FECHA 28 DE ENERO DEL 2022 DE LA VICERRECTORÍA DE EXTENSIÓN Y PROYECCIÓN SOCIAL.  </t>
  </si>
  <si>
    <t>OPSP-VEX-0547</t>
  </si>
  <si>
    <t>1082992753</t>
  </si>
  <si>
    <t xml:space="preserve">SERVICIOS PROFESIONALES PARA EL DESARROLLO DE LAS SIGUIENETS ACTIVIDADES: 1)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2) APOYAR Y DISEÑAR TALLERES, CAPACITACIONES Y ESPACIOS DE ACERCAMIENTO CON LAS PARTES INTERESADAS DE LOS PROYECTOS DE EXTENSIÓN Y PROYECCIÓN SOCIAL. 3) APOYAR EN LA ELABORACIÓN DEL INFORME DE “ANÁLISIS DE TECNOLOGÍAS DE FRONTERA”. </t>
  </si>
  <si>
    <t>OPSP-VEX-0548</t>
  </si>
  <si>
    <t>19380019</t>
  </si>
  <si>
    <t>JULIO MARINO BARRAGAN PARDO</t>
  </si>
  <si>
    <t>SERVICIOS PROFESIONALES PARA PLANIFICAR Y DICTAR EL TALLER DE GOBIERNO PROPIO COORDINAR EL DESARROLLO DE LAS ACTIVIDADES, COORDINAR LA ELABORACIÓN DE LOS INFORMES DE ACTIVIDADES Y DEMÁS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DE MARZO DEL 2022, SEGÚN LO ESTABLECIDO EN LA ORDEN DE SERVICIO NO. 548 DE FECHA 28 DE ENERO DEL 2022 DE LA VICERRECTORÍA DE EXTENSIÓN Y PROYECCIÓN SOCIAL</t>
  </si>
  <si>
    <t>OPS-VEX-0549</t>
  </si>
  <si>
    <t>860512330</t>
  </si>
  <si>
    <t xml:space="preserve">PRESTAR EL SERVICIO DE MENSAJERÍA EXPRESA NACIONAL PARA EL ENVÍO DE DOCUMENTOS, EMPAQUES, EMBALAJE Y DEMÁS ELEMENTOS REQUERIDOS PARA EL DESARROLLO DE LAS ACTIVIDADES DEL CONVENIO NO 232 DE 2022 SUSCRITO ENTRE UNIMAGDALENA Y LA AUTORIDAD NACIONAL DE ACUICULTURA Y PESCA (AUNAP). </t>
  </si>
  <si>
    <t>OPSP-VEX-0550</t>
  </si>
  <si>
    <t>1004369361</t>
  </si>
  <si>
    <t>ARANTXA CLEMENTINA TOLOZA ROYERO</t>
  </si>
  <si>
    <t>SERVICIOS PROFESIONALES PARA APOYAR LA TUTORÍA DEL MÓDULO DE DERECHOS HUMANOS E IDENTIDAD DE GÉNERO PARA LA EJECUCIÓN DEL COMPONENTE DE FORTALECIMIENTO DE CAPACIDADES EMPRESARIALES Y LIDERAZGO A LAS MUJERES CABEZAS DE HOGAR DEL ÁREA DE INFLUENCIA DEL TERMINAL DE POZOS COLORADOS Y DEMÁS ACTIVIDADES DESCRITAS EN LA ORDEN, REQUERIDO EN EL MARCO DEL CONVENIO NO. 7000000013 DE 2021, SUSCRITO ENTRE</t>
  </si>
  <si>
    <t>OPSP-VEX-0551</t>
  </si>
  <si>
    <t>1123631254</t>
  </si>
  <si>
    <t>DANIEL ARNULFO BALLESTAS LÓPEZ</t>
  </si>
  <si>
    <t xml:space="preserve">SERVICIOS PROFESIONALES PARA APOYAR LAS TUTORÍAS DEL MÓDULO DE TURISMO SOSTENIBLE PARA LA EJECUCIÓN DEL COMPONENTE DE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551 DE FECHA 28 DE ENERO DEL 2022 DE LA VICERRECTORÍA DE EXTENSIÓN Y PROYECCIÓN SOCIAL.  </t>
  </si>
  <si>
    <t>OPSP-VEX-0552</t>
  </si>
  <si>
    <t>NIVER ALBERTO QUIROZ MORA</t>
  </si>
  <si>
    <t xml:space="preserve">SERVICIOS PROFESIONALES PARA REALIZAR LA CONSTRUCCIÓN DE LA PROPUESTA METODOLÓGICA PARA LA RECOLECCIÓN DE LA INFORMACIÓN PRIMARIA Y SECUNDARIA DEL PROYECTO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552 DE FECHA 28 DE ENERO DEL 2022 DE LA VICERRECTORÍA DE EXTENSIÓN Y PROYECCIÓN SOCIAL.  </t>
  </si>
  <si>
    <t>OAG-VEX-0553</t>
  </si>
  <si>
    <t>WENDI CAROLINA FAYLLACE FUZCALDO</t>
  </si>
  <si>
    <t>SERVICIOS PROFESIONALES PARA APOYAR LAS TUTORÍAS DEL MÓDULO DE CONCEPTOS</t>
  </si>
  <si>
    <t>OPSP-VEX-0554</t>
  </si>
  <si>
    <t xml:space="preserve">SERVICIOS PROFESIONALES PARA APOYAR LA COORDINACIÓN DE LA JORNADA DE LIMPIEZA DE LA PLAYA DE POZOS COLORADOS Y DEMÁS ACTIVIDADES DESCRITAS EN LA ORDEN, REQUERIDO EN EL MARCO DEL CONVENIO NO. 7000000013 DE 2021, SUSCRITO ENTRE CENIT LOGÍSTICA Y TRANSPORTE DE HIDROCARBUROS S.A.S Y LA UNIVERSIDAD DEL MAGDALENA, EL TERMINO DE EJECUCIÓN ES DE 2 MESES CONTADOS A PARTIR DEL CUMPLIMIENTO DE LOS REQUISITOS DE PERFECCIONAMIENTO Y EJECUCIÓN DE LA ORDEN, SEGÚN LO ESTABLECIDO EN LA ORDEN DE SERVICIO NO. 554 DE FECHA 28 DE ENERO DEL 2022 DE LA VICERRECTORÍA DE EXTENSIÓN Y PROYECCIÓN SOCIAL.  </t>
  </si>
  <si>
    <t>OPSP-VEX-0555</t>
  </si>
  <si>
    <t>84455378</t>
  </si>
  <si>
    <t>PABLO ROSSY MELO NORIEGA</t>
  </si>
  <si>
    <t>SERVICIOS PROFESIONALES PARA APOYAR LAS TUTORÍAS DEL MÓDULO “CONCEPTOS BÁSICOS SOBRE GÉNERO Y EMPRENDIMIENTO” PARA EL FORTALECIMIENTO DE LAS CAPACIDADES EMPRESARIALES DE LOS BENEFICIARIOS, BRINDAR ACOMPAÑAMIENTO EN LAS TUTORÍAS DEL MÓDULO DE “PROYECTO EMPRESARIAL” PARA EL DESARROLLO DE LAS CAPACIDADES</t>
  </si>
  <si>
    <t>OPSP-VEX-0556</t>
  </si>
  <si>
    <t>1140858868</t>
  </si>
  <si>
    <t>RAFAEL JOSE COTES OROZCO</t>
  </si>
  <si>
    <t>SERVICIOS PROFESIONALES PARA REALIZAR EL DESPLIEGUE PUBLICITARIO DEL PROYECTO EN EL ÁREA DE INFLUENCIA DEL TERMINAL DE POZOS COLORADOS, DEFINIR LOS MEDIOS DE DIFUSIÓN QUE SERÁN UTILIZADOS EN LA EJECUCIÓN DEL PROYECTO Y DEMÁS ACTIVIDADES DESCRITAS EN LA ORDEN, REQUERIDO EN EL MARCO DEL CONVENIO NO. 7000000013 DE 2021, SUSCRITO ENTRE CENIT LOGÍSTICA Y TRANSPORTE DE HIDROCARBUROS S.A.S Y LA UNIVERSIDAD DEL MAGDALENA, EL TERMINO DE EJECUCIÓN ES DE 6 MESES CONTADOS A PARTIR DEL CUMPLIMIENTO DE LOS REQUISITOS DE PERFECCIONAMIENTO Y EJECUCIÓN DE LA ORDEN, SEGÚN LO ESTABLECIDO EN LA ORDEN DE SERVICIO NO. 556 DE FECHA 28 DE ENERO DEL 2022 DE LA VICERRECTORÍA DE EXTENSIÓN Y PROYECCIÓN SOCIAL</t>
  </si>
  <si>
    <t>OAG-VEX-0557</t>
  </si>
  <si>
    <t>1152938500</t>
  </si>
  <si>
    <t>YENIS LORIAN RETAMOZO POLO</t>
  </si>
  <si>
    <t xml:space="preserve">PRESTAR SERVICIOS DE APOYO A LA GESTIÓN EN EL MARCO DEL CONVENIO NO. 7000000013 DE 2021, SUSCRITO ENTRE CENIT LOGÍSTICA Y TRANSPORTE DE HIDROCARBUROS S.A.S Y LA UNIVERSIDAD DEL MAGDALENA, PARA EL DESARROLLO DE LAS SIGUIENTES ACTIVIDADES: 1) PARTICIPAR EN LAS TUTORÍAS DEL MÓDULO “IMAGEN PERSONAL, COMUNICACIÓN Y HABILIDADES SOCIALES”, PARA EL FORTALECIMIENTO DE CAPACIDADES EMPRESARIALES Y LIDERAZGO DE LAS MUJERES CABEZAS DE HOGAR DEL ÁREA DE INFLUENCIA DEL TERMINAL DE POZOS COLORADOS. 2) APOYAR LAS TUTORÍAS DEL MÓDULO DE “PARTICIPACIÓN POLÍTICA” PARA EL FORTALECIMIENTO DE LAS CAPACIDADES DE LIDERAZGO DE LOS BENEFICIARIOS DEL PROYECTO. 3) BRINDAR ACOMPAÑAMIENTO EN LAS TUTORÍAS DEL MÓDULO “AUTONOMÍA DE LAS MUJERES” PARA EL FORTALECIMIENTO DE LAS CAPACIDADES DE LIDERAZGO. </t>
  </si>
  <si>
    <t>OPSP-VEX-0558</t>
  </si>
  <si>
    <t>1044913180</t>
  </si>
  <si>
    <t>JORGE ANDRES VARGAS RONCALLO</t>
  </si>
  <si>
    <t>SERVICIOS PROFESIONALES PARA DISEÑO DE ESTRUCTURA DE DOS CURSOS VIRTUALES DEL PROGRAMA DE ATENCIÓN PSICOLÓGICA (PAP), ESCRITURA Y DE GUIONES DE LAS LECCIONES DE LOS DOS CURSOS DEL PROGRAMA DE ATENCIÓN PSICOLÓGICA (PAP) Y DEMÁS ACTIVIDADES DESCRITAS EN LA ORDEN, REQUERIDO DEL PLAN DE ACCIÓN DE LA UNIVERSIDAD DEL MAGDALENA, EL TERMINO DE EJECUCIÓN ES CONTADOS A PARTIR DEL CUMPLIMIENTO DE LOS REQUISITOS DE PERFECCIONAMIENTO Y EJECUCIÓN DE LA ORDEN HASTA EL 28 DE FEBRERO DEL 2022, SEGÚN LO ESTABLECIDO EN LA ORDEN DE SERVICIO NO. 558 DE FECHA 28 DE ENERO DEL 2022 DE LA VICERRECTORÍA DE EXTENSIÓN Y PROYECCIÓN SOCIAL</t>
  </si>
  <si>
    <t>OPSP-VEX-0559</t>
  </si>
  <si>
    <t>1082945326</t>
  </si>
  <si>
    <t>SERVICIOS PROFESIONALES PARA BRINDAR ASESORÍA, ASISTENCIA Y ACOMPAÑAMIENTOS A LAS ASOCIACIONES DE GRADUADO DE LA UNIVERSIDAD DEL MAGDALENA, BRINDAR ASESORÍAS A LOS FUNCIONARIOS DE LA ENTIDAD EN LO RELACIONADO AL FORTALECIMIENTO Y RELACIONAMIENTO CON LAS ASOCIACIONES DE GRADUADOS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559 DE FECHA 28 DE ENERO DEL 2022 DE LA VICERRECTORÍA DE EXTENSIÓN Y PROYECCIÓN SOCIAL</t>
  </si>
  <si>
    <t>OPSP-VEX-0560</t>
  </si>
  <si>
    <t>1081028294</t>
  </si>
  <si>
    <t>AUGUSTA ROSA MORENO QUANT</t>
  </si>
  <si>
    <t>SERVICIOS PROFESIONALES PARA LA ATENCIÓN SOLICITUDES COLECTIVOS DE MUJERES EN EL DEPARTAMENTO DEL MAGDALENA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560 DE FECHA 28 DE ENERO DEL 2022 DE LA VICERRECTORÍA DE EXTENSIÓN Y PROYECCIÓN SOCIAL</t>
  </si>
  <si>
    <t>OAG-VEX-0561</t>
  </si>
  <si>
    <t>1100627031</t>
  </si>
  <si>
    <t>JESUS SALVADOR DIAZ VILORIA</t>
  </si>
  <si>
    <t xml:space="preserve">SERVICIOS DE APOYO A LA GESTIÓN PARA APOYAR EN LA REVISIÓN DE ACTOS ADMINISTRATIVOS Y DOCUMENTOS DE ÍNDOLE JURÍDICO Y DEMÁS ACTIVIDADES DESCRITAS EN LA ORDEN, REQUERIDO EN EL MARCO DEL CONTRATO DE CIENCIAS Y TECNOLOGÍA N.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561 DE FECHA 28 DE ENERO DEL 2022 DE LA VICERRECTORÍA DE EXTENSIÓN Y PROYECCIÓN SOCIAL.  </t>
  </si>
  <si>
    <t>OAG-VEX-0562</t>
  </si>
  <si>
    <t>19620110</t>
  </si>
  <si>
    <t>ALVARO ALFONSO QUIROGA CASTILLO</t>
  </si>
  <si>
    <t xml:space="preserve">SERVICIOS DE APOYO A LA GESTIÓN PARA EL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REQUERIDO EN EL MARCO DEL PROYECTO EXTENSIÓN CULTURAL, EL TERMINO DE EJECUCIÓN ES CONTADOS A PARTIR DEL 1 DE FEBRERO DEL 2022 AL 30 DE ABRIL DEL 2022 PREVIO CUMPLIMIENTO DE LOS REQUISITOS DE PERFECCIONAMIENTO Y EJECUCIÓN DE LA ORDEN, SEGÚN LO ESTABLECIDO EN LA ORDEN DE SERVICIO NO. 562 DE FECHA 28 DE ENERO DEL 2022 DE LA VICERRECTORÍA DE EXTENSIÓN Y PROYECCIÓN SOCIAL.  </t>
  </si>
  <si>
    <t>OPSP-VEX-0563</t>
  </si>
  <si>
    <t>1081907898</t>
  </si>
  <si>
    <t>MARTHA ELOISA ACUÑA ORTIZ</t>
  </si>
  <si>
    <t xml:space="preserve">SERVICIOS PROFESIONALES PARA LA ATENCIÓN A LOS USUARIOS (ESTUDIANTES, TUTORES, EMPRESAS, DEPENDENCIAS, ETC) Y DEMÁS ACTIVIDADES DESCRITAS EN LA ORDEN, REQUERIDO EN EL MARCO DEL PROYECTO EXTENSIÓN CULTURAL, EL TERMINO DE EJECUCIÓN ES CONTADOS A PARTIR DEL 1 DE FEBRERO DEL 2022 AL 30 DE MAYO DEL 2022 PREVIO CUMPLIMIENTO DE LOS REQUISITOS DE PERFECCIONAMIENTO Y EJECUCIÓN DE LA ORDEN, SEGÚN LO ESTABLECIDO EN LA ORDEN DE SERVICIO NO. 563 DE FECHA 28 DE ENERO DEL 2022 DE LA VICERRECTORÍA DE EXTENSIÓN Y PROYECCIÓN SOCIAL.  </t>
  </si>
  <si>
    <t>OAG-VEX-0564</t>
  </si>
  <si>
    <t>57107014</t>
  </si>
  <si>
    <t>MILENA MARIA CIFUENTES GARCIA</t>
  </si>
  <si>
    <t xml:space="preserve">SERVICIOS DE APOYO A LA GESTIÓN PARA PROMOCIONAR EN LAS DIFERENTES INSTITUCIONES EDUCATIVAS LAS ACTIVIDADES CULTURALES DESARROLLADAS A TRAVÉS SISTEMA DE FORTALECIMIENTO DE MUSEOS Y LA OFERTA CULTURAL Y DEMÁS ACTIVIDADES DESCRITAS EN LA ORDEN, REQUERIDO EN EL MARCO DEL PROYECTO EXTENSIÓN CULTURAL, EL TERMINO DE EJECUCIÓN ES CONTADOS A PARTIR DEL CUMPLIMIENTO DE LOS REQUISITOS DE PERFECCIONAMIENTO Y EJECUCIÓN DE LA ORDEN HASTA EL 30 DE MAYO DEL 2022, SEGÚN LO ESTABLECIDO EN LA ORDEN DE SERVICIO NO. 564 DE FECHA 28 DE ENERO DEL 2022 DE LA VICERRECTORÍA DE EXTENSIÓN Y PROYECCIÓN SOCIAL.  </t>
  </si>
  <si>
    <t>OPSP-VEX-0565</t>
  </si>
  <si>
    <t>1082945799</t>
  </si>
  <si>
    <t>JOSE ALBERTO TONCEL BELTRAN</t>
  </si>
  <si>
    <t>OPSP-VEX-0566</t>
  </si>
  <si>
    <t>85470058</t>
  </si>
  <si>
    <t>EDUARDO JOSE BARRENECHE AVILA</t>
  </si>
  <si>
    <t xml:space="preserve">SERVICIOS PROFESIONALES PARA ACOMPAÑAR Y APOYAR EN EL PROCESO DE CONVOCATORIA PÚBLICA, PARA PROVEER EL CARGO DE SECRETARIO GENERAL DE LA ASAMBLEA DEL MAGDALENA, 2022 Y DEMÁS ACTIVIDADES DESCRITAS EN LA ORDEN, REQUERIDO EN EL MARCO DEL PROYECTO INSTITUCIONAL “PROMOCIÓN DE ALIANZAS PÚBLICO Y PRIVADAS, COOPERACIÓN NACIONAL E INTERNACIONAL PARA LA CREACIÓN DE VALOR SOCIAL EN EL TERRITORIO, EL TERMINO DE EJECUCIÓN ES CONTADOS A PARTIR DEL CUMPLIMIENTO DE LOS REQUISITOS DE PERFECCIONAMIENTO Y EJECUCIÓN DE LA ORDEN HASTA EL 28 DE FEBRERO DEL 2022, SEGÚN LO ESTABLECIDO EN LA ORDEN DE SERVICIO NO. 566 DE FECHA 28 DE ENERO DEL 2022 DE LA VICERRECTORÍA DE EXTENSIÓN Y PROYECCIÓN SOCIAL.  </t>
  </si>
  <si>
    <t>OPSP-VEX-0568</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</si>
  <si>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568 DE FECHA 28 DE ENERO DEL 2022 DE LA VICERRECTORÍA DE EXTENSIÓN Y PROYECCIÓN SOCIAL.  </t>
  </si>
  <si>
    <t>OPSP-VEX-0583</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</si>
  <si>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583 DE FECHA 28 DE ENERO DEL 2022 DE LA VICERRECTORÍA DE EXTENSIÓN Y PROYECCIÓN SOCIAL.</t>
  </si>
  <si>
    <t>OPSP-VEX-0581</t>
  </si>
  <si>
    <t>IRVING OSPINO ROGRIGUEZ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</si>
  <si>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581 DE FECHA 28 DE ENERO DEL 2022 DE LA VICERRECTORÍA DE EXTENSIÓN Y PROYECCIÓN SOCIAL.</t>
  </si>
  <si>
    <t>OPSP-VEX-0588</t>
  </si>
  <si>
    <t>LEONEL MOSCOTE DÍAZ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</si>
  <si>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588 DE FECHA 28 DE ENERO DEL 2022 DE LA VICERRECTORÍA DE EXTENSIÓN Y PROYECCIÓN SOCIAL.</t>
  </si>
  <si>
    <t>OPSP-VEX-0567</t>
  </si>
  <si>
    <t>ALDO VICTOR HERNANDEZ PACHECO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</si>
  <si>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567 DE FECHA 28 DE ENERO DEL 2022 DE LA VICERRECTORÍA DE EXTENSIÓN Y PROYECCIÓN SOCIAL. </t>
  </si>
  <si>
    <t>OPSP-VEX-0569</t>
  </si>
  <si>
    <t>ALFONSO ENRIQUE PIRELA LLANOS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</si>
  <si>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569 DE FECHA 28 DE ENERO DEL 2022 DE LA VICERRECTORÍA DE EXTENSIÓN Y PROYECCIÓN SOCIAL. </t>
  </si>
  <si>
    <t>OPSP-VEX-0574</t>
  </si>
  <si>
    <t>CESAR AUGUSTO ATENCIO GARCIA</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</si>
  <si>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574 DE FECHA 28 DE ENERO DEL 2022 DE LA VICERRECTORÍA DE EXTENSIÓN Y PROYECCIÓN SOCIAL. </t>
  </si>
  <si>
    <t>OPSP-VEX-0589</t>
  </si>
  <si>
    <t>LUIS ALBERTO PAVA CARMONA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</si>
  <si>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589 DE FECHA 28 DE ENERO DEL 2022 DE LA VICERRECTORÍA DE EXTENSIÓN Y PROYECCIÓN SOCIAL.</t>
  </si>
  <si>
    <t>OPSP-VEX-0592</t>
  </si>
  <si>
    <t>LUZ DARY RODRIGUEZ LUNA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</si>
  <si>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592 DE FECHA 28 DE ENERO DEL 2022 DE LA VICERRECTORÍA DE EXTENSIÓN Y PROYECCIÓN SOCIAL.</t>
  </si>
  <si>
    <t>OPSP-VEX-0572</t>
  </si>
  <si>
    <t>BIATNETT ELIANA CAMPO HUGUETT</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</si>
  <si>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572 DE FECHA 28 DE ENERO DEL 2022 DE LA VICERRECTORÍA DE EXTENSIÓN Y PROYECCIÓN SOCIAL. </t>
  </si>
  <si>
    <t>OPSP-VEX-0575</t>
  </si>
  <si>
    <t>COLOMBIA SANDRA PATRICIA JARAMILLO BOTERO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</si>
  <si>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575 DE FECHA 28 DE ENERO DEL 2022 DE LA VICERRECTORÍA DE EXTENSIÓN Y PROYECCIÓN SOCIAL. </t>
  </si>
  <si>
    <t>OPSP-VEX-0594</t>
  </si>
  <si>
    <t>MERCEDES ELENA MARTINEZ ZABALETA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</si>
  <si>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594 DE FECHA 28 DE ENERO DEL 2022 DE LA VICERRECTORÍA DE EXTENSIÓN Y PROYECCIÓN SOCIAL.</t>
  </si>
  <si>
    <t>OPSP-VEX-0571</t>
  </si>
  <si>
    <t>ALICIA DEL SOCORRO OROZCO SALINAS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</si>
  <si>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571 DE FECHA 28 DE ENERO DEL 2022 DE LA VICERRECTORÍA DE EXTENSIÓN Y PROYECCIÓN SOCIAL. </t>
  </si>
  <si>
    <t>OPSP-VEX-0584</t>
  </si>
  <si>
    <t>SANDRA PATRICIA RAMIREZ GUERRA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</si>
  <si>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584 DE FECHA 28 DE ENERO DEL 2022 DE LA VICERRECTORÍA DE EXTENSIÓN Y PROYECCIÓN SOCIAL.</t>
  </si>
  <si>
    <t>OPSP-VEX-0587</t>
  </si>
  <si>
    <t>KATY LIZETH HENRÍQUEZ BONILLA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</si>
  <si>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587 DE FECHA 28 DE ENERO DEL 2022 DE LA VICERRECTORÍA DE EXTENSIÓN Y PROYECCIÓN SOCIAL.</t>
  </si>
  <si>
    <t>OPSP-VEX-0596</t>
  </si>
  <si>
    <t>YESID MANUEL GRANADOS TRAVECEDO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</si>
  <si>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596 DE FECHA 28 DE ENERO DEL 2022 DE LA VICERRECTORÍA DE EXTENSIÓN Y PROYECCIÓN SOCIAL.</t>
  </si>
  <si>
    <t>OPSP-VEX-0580</t>
  </si>
  <si>
    <t>85151969</t>
  </si>
  <si>
    <t>HERNANDO RAFAEL RODRIGUEZ BARBOSA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</si>
  <si>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580 DE FECHA 28 DE ENERO DEL 2022 DE LA VICERRECTORÍA DE EXTENSIÓN Y PROYECCIÓN SOCIAL.</t>
  </si>
  <si>
    <t>OPSP-VEX-0591</t>
  </si>
  <si>
    <t>LUIS GERARDO PARRA HENRÍQUEZ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</si>
  <si>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591 DE FECHA 28 DE ENERO DEL 2022 DE LA VICERRECTORÍA DE EXTENSIÓN Y PROYECCIÓN SOCIAL.</t>
  </si>
  <si>
    <t>OPSP-VEX-0582</t>
  </si>
  <si>
    <t>JHONATAN JOSÉ FERNANDEZ DE CASTRO GALLEGO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</si>
  <si>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582 DE FECHA 28 DE ENERO DEL 2022 DE LA VICERRECTORÍA DE EXTENSIÓN Y PROYECCIÓN SOCIAL.</t>
  </si>
  <si>
    <t>OPSP-VEX-0586</t>
  </si>
  <si>
    <t>JUAN DE LA CRUZ TAPIA NIEVES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</si>
  <si>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586 DE FECHA 28 DE ENERO DEL 2022 DE LA VICERRECTORÍA DE EXTENSIÓN Y PROYECCIÓN SOCIAL.</t>
  </si>
  <si>
    <t>OPSP-VEX-0578</t>
  </si>
  <si>
    <t>EDGAR EMILIO FERNÁNDEZ LLANES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</si>
  <si>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578 DE FECHA 28 DE ENERO DEL 2022 DE LA VICERRECTORÍA DE EXTENSIÓN Y PROYECCIÓN SOCIAL.</t>
  </si>
  <si>
    <t>OPSP-VEX-0585</t>
  </si>
  <si>
    <t>JORGE ENRIQUE PINZON MAECHA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</si>
  <si>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585 DE FECHA 28 DE ENERO DEL 2022 DE LA VICERRECTORÍA DE EXTENSIÓN Y PROYECCIÓN SOCIAL.</t>
  </si>
  <si>
    <t>OPSP-VEX-0593</t>
  </si>
  <si>
    <t>MARIO ESTEBAN MEJÍA VIVES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</si>
  <si>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593 DE FECHA 28 DE ENERO DEL 2022 DE LA VICERRECTORÍA DE EXTENSIÓN Y PROYECCIÓN SOCIAL.</t>
  </si>
  <si>
    <t>OPSP-VEX-0573</t>
  </si>
  <si>
    <t>CARLOS ANDRES MEJIA ALVAREZ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</si>
  <si>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573 DE FECHA 28 DE ENERO DEL 2022 DE LA VICERRECTORÍA DE EXTENSIÓN Y PROYECCIÓN SOCIAL. </t>
  </si>
  <si>
    <t>OPSP-VEX-0579</t>
  </si>
  <si>
    <t>EDGARDO JOSE DIAZ OÑATE</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</si>
  <si>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579 DE FECHA 28 DE ENERO DEL 2022 DE LA VICERRECTORÍA DE EXTENSIÓN Y PROYECCIÓN SOCIAL.</t>
  </si>
  <si>
    <t>OPSP-VEX-0595</t>
  </si>
  <si>
    <t>NATALIA LIGIA RAMIREZ MENDOZA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</si>
  <si>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595 DE FECHA 28 DE ENERO DEL 2022 DE LA VICERRECTORÍA DE EXTENSIÓN Y PROYECCIÓN SOCIAL.</t>
  </si>
  <si>
    <t>OPSP-VEX-0590</t>
  </si>
  <si>
    <t>LUIS FELIPE URIBE SALTAREN</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</si>
  <si>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590 DE FECHA 28 DE ENERO DEL 2022 DE LA VICERRECTORÍA DE EXTENSIÓN Y PROYECCIÓN SOCIAL.</t>
  </si>
  <si>
    <t>OPSP-VEX-0570</t>
  </si>
  <si>
    <t>ALICIA DEL CARMEN RODRIGUEZ DIAZ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</si>
  <si>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570 DE FECHA 28 DE ENERO DEL 2022 DE LA VICERRECTORÍA DE EXTENSIÓN Y PROYECCIÓN SOCIAL. </t>
  </si>
  <si>
    <t>OPSP-VEX-0577</t>
  </si>
  <si>
    <t>DIEGO ANDRES RESTRETO LEAL</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</si>
  <si>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577 DE FECHA 28 DE ENERO DEL 2022 DE LA VICERRECTORÍA DE EXTENSIÓN Y PROYECCIÓN SOCIAL. </t>
  </si>
  <si>
    <t>OPSP-VEX-0576</t>
  </si>
  <si>
    <t>DANIELA PATRICIA CORTES VILLEGAS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</si>
  <si>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576 DE FECHA 28 DE ENERO DEL 2022 DE LA VICERRECTORÍA DE EXTENSIÓN Y PROYECCIÓN SOCIAL. </t>
  </si>
  <si>
    <t>OPSP-VEX-0597</t>
  </si>
  <si>
    <t>LEONARDO FABIO MELO MELO</t>
  </si>
  <si>
    <t xml:space="preserve">SERVICIOS PROFESIONALES PARA APOYAR LOGÍSTICAMENTE LAS ACTIVIDADES DE PRE PRÁCTICAS, BRINDAR ORIENTACIÓN Y HACER SEGUIMIENTO A LOS ESTUDIANTES QUE REALIZAN PRE PRÁCTICAS Y DEMÁS ACTIVIDADES DESCRITAS EN LA ORDEN, EL TERMINO DE EJECUCIÓN ES CONTADOS A PARTIR DEL 1 DE FEBRERO DEL 2022 AL 30 DE ABRIL DEL 2022 PREVIO CUMPLIMIENTO DE LOS REQUISITOS DE PERFECCIONAMIENTO Y EJECUCIÓN DE LA ORDEN, SEGÚN LO ESTABLECIDO EN LA ORDEN DE SERVICIO NO. 597 DE FECHA 28 DE ENERO DEL 2022 DE LA VICERRECTORÍA DE EXTENSIÓN Y PROYECCIÓN SOCIAL.  </t>
  </si>
  <si>
    <t>OPSP-VEX-0598</t>
  </si>
  <si>
    <t>LINA VANESSA MONTERO YEPES</t>
  </si>
  <si>
    <t>SERVICIOS PROFESIONALES PARA COORDINAR LAS ACTIVIDADES DEL VOLUNTARIADO DE ACUERDO CON LOS LINEAMIENTOS DE LA DIRECCIÓN DE DESARROLLO SOCIAL Y PRODUCTIVO Y DEMÁS ACTIVIDADES DESCRITAS EN LA ORDEN, EL TERMINO DE EJECUCIÓN ES CONTADOS DEL CUMPLIMIENTO DE LOS REQUISITOS DE PERFECCIONAMIENTO Y EJECUCIÓN DE LA ORDEN HASTA EL 30 DE MAYO DEL 2022, SEGÚN LO ESTABLECIDO EN LA ORDEN DE SERVICIO NO. 598 DE FECHA 28 DE ENERO DEL 2022 DE LA VICERRECTORÍA DE EXTENSIÓN Y PROYECCIÓN SOCIAL.</t>
  </si>
  <si>
    <t>OPSP-VEX-0599</t>
  </si>
  <si>
    <t>ENRIQUE JAVIER MORENO CAMPO</t>
  </si>
  <si>
    <t>SERVICIOS PROFESIONALES PARA DISEÑAR GUION DE VISITAS AL SISTEMA DE MUSEOS DE LA UNIVERSIDAD DEL MAGDALENA Y LOS SITIOS TURÍSTICOS DEL DISTRITO DE SANTA</t>
  </si>
  <si>
    <t>OPSP-VEX-0600</t>
  </si>
  <si>
    <t>LUIS ALVARO CADENA TEJEDA</t>
  </si>
  <si>
    <t xml:space="preserve">SERVICIOS PROFESIONALES PARA GESTIONAR CONFERENCIAS PARA LOS EVENTOS Y TEMÁTICAS DEFINIDAS DESDE LA VICERRECTORÍA DE EXTENSIÓN Y PROYECCIÓN SOCIAL. Y DEMÁS ACTIVIDADES DESCRITAS EN LA ORDEN, EL TERMINO DE EJECUCIÓN ES CONTADOS A PARTIR DEL 1 DE FEBRERO DEL 2022 AL 30 DE MAYO DEL 2022 PREVIO CUMPLIMIENTO DE LOS REQUISITOS DE PERFECCIONAMIENTO Y EJECUCIÓN DE LA ORDEN, SEGÚN LO ESTABLECIDO EN LA ORDEN DE SERVICIO NO. 600 DE FECHA 28 DE ENERO DEL 2022 DE LA VICERRECTORÍA DE EXTENSIÓN Y PROYECCIÓN SOCIAL.  </t>
  </si>
  <si>
    <t>OPSP-VEX-0601</t>
  </si>
  <si>
    <t>MARIA ANDREA MENDOZA ORDUZ</t>
  </si>
  <si>
    <t xml:space="preserve">SERVICIOS PROFESIONALES PARA APOYO A PROFESIONALES EN LA GENERACIÓN DE INFORMES Y OTROS PRODUCTOS DE ENTREGA EN LA REALIZACIÓN DE LOS ESTUDIOS A ENTREGAR REQUERIDO EN EL MARCO DEL ACUERDO ESPECÍFICO N° 03 DERIVADO DEL CONVENIO MARCO DE COOPERACIÓN CON MUNICIPIO DE EL PIÑON, MAGDALENA DE 2021, EL TERMINO DE EJECUCIÓN ES CONTADOS A PARTIR DEL CUMPLIMIENTO DE LOS REQUISITOS DE PERFECCIONAMIENTO Y EJECUCIÓN DE LA ORDEN HASTA EL 12 DE FEBRERO DEL 2022, SEGÚN LO ESTABLECIDO EN LA ORDEN DE SERVICIO NO. 601 DE FECHA 28 DE ENERO DEL 2022 DE LA VICERRECTORÍA DE EXTENSIÓN Y PROYECCIÓN SOCIAL.  </t>
  </si>
  <si>
    <t>OPS-VEX-0602</t>
  </si>
  <si>
    <t>MARIA VICTORIA MENESES SOCARRAS</t>
  </si>
  <si>
    <t>SERVICIO DE IMPRESIÓN DE 50.000 FORMULARIOS A BLANCO Y NEGRO EN MATERIAL BOND 75 GRS A UNA TINTA, REQUERIDOS PARA EL REGISTRO DE LA INFORMACIÓN DE LOS MUESTREOS REALIZADOS A BORDO DE LAS EMBARCACIONES PESQUERAS EN LOS LITORALES CARIBE Y PACÍFICO, EN EL MARCO DEL CONVENIO DE COOPERACIÓN NO 232 DE 2022 SUSCRITO ENTRE UNIMAGDALENA Y LA AUTORIDAD NACIONAL DE ACUICULTURA Y PESCA (AUNAP), EL TERMINO DE EJECUCIÓN ES CONTADOS A PARTIR DEL CUMPLIMIENTO DE LOS REQUISITOS DE PERFECCIONAMIENTO Y EJECUCIÓN DE LA ORDEN HASTA EL 26 DE NOVIEMBRE DEL 2022 O HASTA AGOTAR EL VALOR DE LA ORDEN, SEGÚN LO ESTABLECIDO EN LA ORDEN DE SERVICIO NO. 602 DE FECHA 28 DE ENERO DEL 2022 DE LA VICERRECTORÍA DE EXTENSIÓN Y PROYECCIÓN SOCIAL</t>
  </si>
  <si>
    <t>OAG-VEX-0603</t>
  </si>
  <si>
    <t>KATTY MELISSA GONZALEZ FONSECA</t>
  </si>
  <si>
    <t>OPSP-VEX-0604</t>
  </si>
  <si>
    <t>CARLOS AUGUSTO GAMEZ GARCIA</t>
  </si>
  <si>
    <t>OPSP-VEX-0605</t>
  </si>
  <si>
    <t>PABLO JOSE LACOUTURE MERCADO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</si>
  <si>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605 DE FECHA 28 DE ENERO DEL 2022 DE LA VICERRECTORÍA DE EXTENSIÓN Y PROYECCIÓN SOCIAL. </t>
  </si>
  <si>
    <t>OPSP-VEX-0606</t>
  </si>
  <si>
    <t>PAOLA ANDREA GONZALEZ FONSECA</t>
  </si>
  <si>
    <t xml:space="preserve">SERVICIOS PROFESIONALES PARA DESARROLLAR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606 DE FECHA 28 DE ENERO DEL 2022 DE LA VICERRECTORÍA DE EXTENSIÓN Y PROYECCIÓN SOCIAL. </t>
  </si>
  <si>
    <t>OPSP-VEX-0607</t>
  </si>
  <si>
    <t>RUBEN DAVID ANDRADE ALVAREZ</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</si>
  <si>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607 DE FECHA 28 DE ENERO DEL 2022 DE LA VICERRECTORÍA DE EXTENSIÓN Y PROYECCIÓN SOCIAL. </t>
  </si>
  <si>
    <t>OPSP-VEX-0608</t>
  </si>
  <si>
    <t>YOLANDA BEATRIZ CABALLERO CASTILLO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</si>
  <si>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608 DE FECHA 28 DE ENERO DEL 2022 DE LA VICERRECTORÍA DE EXTENSIÓN Y PROYECCIÓN SOCIAL. </t>
  </si>
  <si>
    <t>OAG-VEX-0609</t>
  </si>
  <si>
    <t>CLARA PATRICIA ROLDAN GOMEZ</t>
  </si>
  <si>
    <t>NELSON
CABALLERO HERNANDEZ</t>
  </si>
  <si>
    <t>OPSP-VEX-0610</t>
  </si>
  <si>
    <t>DANIELA SEGRERA TRUJILLO</t>
  </si>
  <si>
    <t>OPSP-VEX-0611</t>
  </si>
  <si>
    <t>KEVIN YORDY ROMERO CASTRO</t>
  </si>
  <si>
    <t>OPSP-VEX-0612</t>
  </si>
  <si>
    <t xml:space="preserve">SERVICIOS PROFESIONALES PARA LIQUIDAR LOS VIÁTICOS Y APOYOS ECONÓMICOS QUE RESULTEN DEL CONTRATO INTERADMINISTRATIVO, REALIZAR SEGUIMIENTO A LA LEGALIZACIÓN DEL PAGO DE HONORARIOS Y MOVILIDAD A LOS INTEGRANTES DEL EQUIPO TERRITORIAL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612 DE FECHA 28 DE ENERO DEL 2022 DE LA VICERRECTORÍA DE EXTENSIÓN Y PROYECCIÓN SOCIAL.  </t>
  </si>
  <si>
    <t>OPS-VEX-0613</t>
  </si>
  <si>
    <t>GREGORIA DEL CARMEN BELEÑO GARCÍA
(GRUPO DE ANÁLISIS EN MEDICIÓN
ECONÓMICA)</t>
  </si>
  <si>
    <t>SUMINISTRO DE MATERIALES E INSUMOS DE PAPELERÍA SEGÚN ESPECIFICACIONES DESCRITAS EN LA ORDEN, REQUERIDOS EN EL MARCO DEL CONVENIO N° 7000000013 DE 2021 - CENIT LOGÍSTICA Y TRANSPORTE DE HIDROCARBUROS S.A.S, EL TERMINO DE EJECUCIÓN ES DE 6 MESES CONTADOS A PARTIR DEL CUMPLIMIENTO DE LOS REQUISITOS DE PERFECCIONAMIENTO Y EJECUCIÓN DE LA ORDEN, SEGÚN LO ESTABLECIDO EN LA ORDEN DE SUMINISTRO NO. 017 DE FECHA 28 DE ENERO DEL 2022 DE LA VICERRECTORÍA DE EXTENSIÓN Y PROYECCIÓN SOCIAL</t>
  </si>
  <si>
    <t>OPSP-VEX-0614</t>
  </si>
  <si>
    <t>GUNNAWI KATERINE MEJIA TORRES</t>
  </si>
  <si>
    <t xml:space="preserve">SERVICIOS PROFESIONALES PARA COORDINAR PROYECTO DE ODONTOLOGÍA Y SALUD ORAL INTERCULTURAL, ORGANIZAR JORNADAS DE ATENCIÓN INTEGRAL EN LAS COMUNIDADES PRIORIZADAS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614 DE FECHA 28 DE ENERO DEL 2022 DE LA VICERRECTORÍA DE EXTENSIÓN Y PROYECCIÓN SOCIAL.  </t>
  </si>
  <si>
    <t>OPSP-VEX-0615</t>
  </si>
  <si>
    <t>HEIDY CRISTINA CAMPO BELTRAN</t>
  </si>
  <si>
    <t xml:space="preserve">SERVICIOS PROFESIONALES PARA PLANIFICAR Y SUPERVISAR LA GESTIÓN EFICIENTE Y OPORTUNA DE LOS PLANES DE TRABAJO DEFINIDOS PARA LOS PROYECTOS DE EXTENSIÓN Y PROYECCIÓN SOCIAL Y DEMÁS ACTIVIDADES DESCRITAS EN LA ORDEN, REQUERIDO EN EL MARCO DEL CONTRATO DE PRESTACIÓN DE SERVICIOS, SUSCRITO ENTRE LA UNIÓN TEMPORAL INNOVANEX Y LA UNIVERSIDAD DEL MAGDALENA, EL TERMINO DE EJECUCIÓN ES CONTADOS A PARTIR DEL CUMPLIMIENTO DE LOS REQUISITOS DE PERFECCIONAMIENTO Y EJECUCIÓN DE LA ORDEN HASTA EL 30 DE DICIEMBRE DEL 2022, SEGÚN LO ESTABLECIDO EN LA ORDEN DE SERVICIO NO. 615 DE FECHA 28 DE ENERO DEL 2022 DE LA VICERRECTORÍA DE EXTENSIÓN Y PROYECCIÓN SOCIAL.  </t>
  </si>
  <si>
    <t>OPSP-VEX-0616</t>
  </si>
  <si>
    <t>JAIME ALFONSO CASTRO MURGAS</t>
  </si>
  <si>
    <t xml:space="preserve">SERVICIOS PROFESIONALES PARA REALIZAR EL MANTENIMIENTO DE LOS EQUIPOS DE COMPUTO DE LA OFICINA DONDE FUNCIONA LA MODALIDAD MI FAMILIA, REQUERIDO EN EL MARCO DEL CONTRATO DE APORTE NO. 2000239-2021, CELEBRADO ENTRE EL INSTITUTO COLOMBIANO DE BIENESTAR FAMILIAR ICBF REGIONAL CESAR Y LA UNIVERSIDAD DEL MAGDALENA, EL TERMINO DE EJECUCIÓN ES CONTADOS A PARTIR DEL 1 DE ABRIL DEL 2022 AL 30 DE JUNIO DEL 2022 PREVIO CUMPLIMIENTO DE LOS REQUISITOS DE PERFECCIONAMIENTO Y EJECUCIÓN DE LA ORDEN, SEGÚN LO ESTABLECIDO EN LA ORDEN DE SERVICIO NO. 616 DE FECHA 28 DE ENERO DEL 2022 DE LA VICERRECTORÍA DE EXTENSIÓN Y PROYECCIÓN SOCIAL.  </t>
  </si>
  <si>
    <t>OAG-VEX-0617</t>
  </si>
  <si>
    <t>LAURA VANESSA MAESTRE MAESTRE</t>
  </si>
  <si>
    <t>SERVICIOS DE APOYO A LA GESTIÓN PARA APOYAR AL GRUPO DE CONTABILIDAD EN LA ELABORACIÓN DE CUENTAS POR PAGAR Y OBLIGACIONES PRESUPUESTALES DEL PROYECTO Y DEMÁS ACTIVIDADES DESCRITAS EN LA ORDEN, REQUERIDO EN EL MARCO DEL CONTRATO INTERADMINISTRATIVO DE</t>
  </si>
  <si>
    <t>OPSP-VEX-0618</t>
  </si>
  <si>
    <t>MARTHA SHIRLEY QUINTERO PEREZ</t>
  </si>
  <si>
    <t>SERVICIOS PROFESIONALES PARA COORDINAR LAS CONVOCATORIAS DE LAS JUNTAS DE ACCIÓN COMUNAL - JAC PARA LA EJECUCIÓN DEL COMPONENTE DE DESARROLLO SOCIAL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618 DE FECHA 28 DE ENERO DEL 2022 DE LA VICERRECTORÍA DE EXTENSIÓN Y PROYECCIÓN SOCIAL</t>
  </si>
  <si>
    <t>OAG-VEX-0619</t>
  </si>
  <si>
    <t>SILVANA LIZZETE MORENO FUENTES</t>
  </si>
  <si>
    <t>OPS-VEX-0620</t>
  </si>
  <si>
    <t>INSUELAB S.A.S</t>
  </si>
  <si>
    <t>GUSTAVO HERNANDEZ CORTES</t>
  </si>
  <si>
    <t>OPSP-VEX-0621</t>
  </si>
  <si>
    <t>OPS-VEX-0622</t>
  </si>
  <si>
    <t xml:space="preserve">SERVICIO DE LABORATORIO CLÍNICO ESPECIALIZADO PARA LA REALIZACIÓN DE PRUEBAS RÁPIDAS AG SARS COV-2 (COVID 19), REQUERIDAS COMO REQUISITO PARA EL ABORDAJE DE LOS OBSERVADORES PESQUEROS A LAS FLOTAS DE PESCA INDUSTRIAL EN EL PACIFICO COLOMBIANO; EN EL MARCO DEL CONVENIO DE COOPERACIÓN NO 314 DE 2021 SUSCRITO ENTRE UNIMAGDALENA Y LA AUTORIDAD NACIONAL DE ACUICULTURA Y PESCA (AUNAP), EL TERMINO DE EJECUCIÓN ES CONTADOS A PARTIR DEL CUMPLIMIENTO DE LOS REQUISITOS DE PERFECCIONAMIENTO Y EJECUCIÓN DE LA ORDEN HASTA EL 30 DE NOVIEMBRE DEL 2021 Y/O HASTA AGOTAR EL VALOR CONTRATADO, SEGÚN LO ESTABLECIDO EN LA ORDEN DE SERVICIO NO. 0657 DE FECHA 21 DE JUNIO DEL 2021 DE LA VICERRECTORÍA DE EXTENSIÓN Y PROYECCIÓN SOCIAL. </t>
  </si>
  <si>
    <t>OPSP-VEX-0623</t>
  </si>
  <si>
    <t>OPSP-VEX-0624</t>
  </si>
  <si>
    <t>DANIEL EDUARDO MARIN MARTINEZ</t>
  </si>
  <si>
    <t>SERVICIOS PROFESIONALES PARA APOYAR EN LA EDICIÓN Y GRAFICACIÓN DE MATERIALES AUDIOVISUALES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MARZO DEL 2022, SEGÚN LO ESTABLECIDO EN LA ORDEN DE SERVICIO NO. 624 DE FECHA 28 DE ENERO DEL 2022 DE LA VICERRECTORÍA DE EXTENSIÓN Y PROYECCIÓN SOCIAL</t>
  </si>
  <si>
    <t>OPSP-VEX-0625</t>
  </si>
  <si>
    <t>SERVICIOS PROFESIONALES PARA ASESORAR EN LA CREACIÓN DE CONTENIDOS AUDIOVISUALES, REVISAR Y APROBAR LA CALIDAD DE LOS CONTENIDOS AUDIOVISUALES CREADOS POR EL PERSONAL PARA LA VISUALIZACIÓN DE LA ESTRATEGIA SACÚDETE CESAR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FEBRERO DEL 2022, SEGÚN LO ESTABLECIDO EN LA ORDEN DE SERVICIO NO. 625 DE FECHA 28 DE ENERO DEL 2022 DE LA VICERRECTORÍA DE EXTENSIÓN Y PROYECCIÓN SOCIAL</t>
  </si>
  <si>
    <t>OPS-VEX-0626</t>
  </si>
  <si>
    <t>TRANSPORTE SENSACIÓN S.A.S</t>
  </si>
  <si>
    <t>OPS-VEX-0627</t>
  </si>
  <si>
    <t xml:space="preserve">SERVICIOS DE CARACTERIZACIÓN GEOTÉCNICA Y SEDIMENTOLÓGICA QUE INCLUYE TOMA DE MUESTRAS Y ENSAYOS DE LABORATORIO DE SUELOS, EN EL CORREGIMIENTO DE SANTA VERÓNICA, MUNICIPIO DE JUAN DE ACOSTA, EN EL MARCO DEL CONVENIO 202104471 DE 2021 SUSCRITO CON EL DEPARTAMENTO DEL ATLÁNTICO SEGÚN ESPECIFICACIONES DESCRITAS EN LA ORDEN, REQUERIDO CONVENIO 202104471 DE 2021 CON EL DEPARTAMENTO DEL ATLÁNTICO, EL TERMINO DE EJECUCIÓN ES DE OCHO (8) DÍAS CALENDARIO CONTADOS A PARTIR DEL REINICIO DEL CONVENIO CONVENIO 202104471 DE 2021 PREVIO CUMPLIMIENTO DE LOS REQUISITOS DE PERFECCIONAMIENTO Y EJECUCIÓN DE LA ORDEN, SEGÚN LO ESTABLECIDO EN LA ORDEN DE SERVICIO NO. 627 DE FECHA 28 DE ENERO DEL 2022 DE LA VICERRECTORÍA DE EXTENSIÓN Y PROYECCIÓN SOCIAL.  </t>
  </si>
  <si>
    <t>OPS-VEX-0628</t>
  </si>
  <si>
    <t>OPS-VEX-0629</t>
  </si>
  <si>
    <t>UNIVERSIDAD DE ANTIOQUIA</t>
  </si>
  <si>
    <t>SERVICIOS TÉCNICOS PARA EL ANÁLISIS GENÉTICO MEDIANTE LA TÉCNICA DE ELECTROFORESIS</t>
  </si>
  <si>
    <t>OPSP-VEX-0630</t>
  </si>
  <si>
    <t xml:space="preserve">SERVICIOS PROFESIONALES PARA APOYAR LA FORMULACIÓN DE PROPUESTAS DE FORMACIÓN CONTINUA PARA LA COMUNIDAD DE PUEBLO VIEJO Y DEMÁS ACTIVIDADES DESCRITAS EN LA ORDEN, REQUERIDO EN EL MARCO DEL ACUERDO ESPECIFICO DE COOPERACIÓN CON EL MUNICIPIO DE PUEBLO VIEJO Y LA EMPRESA DE ENERGÍA AIR-E S.A.S E.S.P DE 2021, EL TERMINO DE EJECUCIÓN ES CONTADOS A PARTIR DEL CUMPLIMIENTO DE LOS REQUISITOS DE PERFECCIONAMIENTO Y EJECUCIÓN DE LA ORDEN HASTA EL 28 DE MARZO DEL 2022, SEGÚN LO ESTABLECIDO EN LA ORDEN DE SERVICIO NO. 630 DE FECHA 28 DE ENERO DEL 2022 DE LA VICERRECTORÍA DE EXTENSIÓN Y PROYECCIÓN SOCIAL.  </t>
  </si>
  <si>
    <t>OPSP-VEX-0631</t>
  </si>
  <si>
    <t>ANA MARIELA MURGAS MEJIA</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</si>
  <si>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t>
  </si>
  <si>
    <t>OAG-VEX-0632</t>
  </si>
  <si>
    <t>CESAR ANTONIO REINA GONZALEZ</t>
  </si>
  <si>
    <t>SERVICIOS DE APOYO A LA GESTIÓN PARAR RECOLECTAR INFORMACIÓN A BORDO DE LAS EMBARCACIONES DE PESCA INDUSTRIAL QUE OPERAN EN EL LITORAL PACÍFICO DE CONFORMIDAD CON LOS FORMATOS PREVISTOS PARA TAL EFECTO Y DEMÁS ACTIVIDADES DESCRITAS EN LA ORDEN, REQUERIDO EN EL MARCO DEL CONVENIO NO.232 DE 2022 CELEBRADO ENTRE</t>
  </si>
  <si>
    <t>OPS-VEX-0633</t>
  </si>
  <si>
    <t>OPS-VEX-0634</t>
  </si>
  <si>
    <t>GESTION DEL DESARROLLO
TERRITORIAL SOSTENIBLE SAS -
GESTIÓN PRO S.A.S.</t>
  </si>
  <si>
    <t xml:space="preserve">SERVICIO DE APOYO LOGÍSTICO Y SERVICIO TÉCNICO SEGÚN ESPECIFICACIONES DESCRITAS EN LA ORDEN, REQUERIDO EN EL MARCO DEL CONVENIO N° 7000000013 DE 2021 - CENIT LOGÍSTICA Y TRANSPORTE DE HIDROCARBUROS S.A.S, EL TERMINO DE EJECUCIÓN ES DE 3 MESES CONTADOS A PARTIR DEL CUMPLIMIENTO DE LOS REQUISITOS DE PERFECCIONAMIENTO Y EJECUCIÓN DE LA ORDEN, SEGÚN LO ESTABLECIDO EN LA ORDEN DE SERVICIO NO. 634 DE FECHA 28 DE ENERO DEL 2022 DE LA VICERRECTORÍA DE EXTENSIÓN Y PROYECCIÓN SOCIAL.  </t>
  </si>
  <si>
    <t>OPS-VEX-0635</t>
  </si>
  <si>
    <t>COOPERATIVA MEDICA DEL VALLE Y
DE PROFESIONALES DE COLOMBIA -
COOMEVA</t>
  </si>
  <si>
    <t xml:space="preserve">SERVICIO DE ELABORACIÓN DE CURSOS TALLERES VIRTUALES DENTRO DEL CICLO DE FORMACIÓN PARA EL ENTORNO LABORAL, DIRIGIDOS A ESTUDIANTES DE LA UNIVERSIDAD DEL MAGDALENA, CON LA FINALIDAD DE CAPACITAR A LOS ESTUDIANTES VINCULADOS AL PROCESO DE PRÁCTICAS PROFESIONALES EN LOS REQUISITOS Y CONDICIONES QUE DEBEN SATISFACER PARA INGRESAR AL CAMPO LABORAL Y LOS ACTUALES SISTEMAS DE ACCESO AL MERCADO Y UTILIZACIÓN DE LA PLATAFORMA CAMPUS VIRTUAL COOMEVA, EL TERMINO DE EJECUCIÓN ES CONTADOS A PARTIR DEL CUMPLIMIENTO DE LOS REQUISITOS DE PERFECCIONAMIENTO Y EJECUCIÓN DE LA ORDEN HASTA EL 30 DE JUNIO DEL 2022, SEGÚN LO ESTABLECIDO EN LA ORDEN DE SERVICIO NO. 635 DE FECHA 28 DE ENERO DEL 2022 DE LA VICERRECTORÍA DE EXTENSIÓN Y PROYECCIÓN SOCIAL.  </t>
  </si>
  <si>
    <t>OPS-VEX-0636</t>
  </si>
  <si>
    <t>INSUELAB S.A.S.</t>
  </si>
  <si>
    <t xml:space="preserve">SERVICIOS DE TOPOGRAFÍA, TOMA DE MUESTRAS Y ENSAYOS DE LABORATORIO DE SUELOS Y CONCRETO, LOS CUALES INCLUYEN PERSONAL PROFESIONAL CAPACITADO, HERRAMIENTAS, EQUIPOS Y ELEMENTOS COMPLEMENTARIOS, SEGÚN LAS ESPECIFICACIONES TÉCNICAS REQUERIDAS, TRANSPORTE PARA TRASLADO DE LAS MUESTRAS AL LABORATORIO, EN EL MARCO DE CONTRATO INTERADMINISTRATIVO DE INTERVENTORÍA NO. 0-235-2021, Y ESPECÍFICAMENTE DEL PROYECTO “CONSTRUCCIÓN DE OBRAS DE CONSTRUCCIÓN Y ESTABILIACIÓN DE SUELO EN PEÑON BOLIVAR", EL TERMINO DE EJECUCIÓN ES DE 6 MESES CONTADOS A PARTIR DEL CUMPLIMIENTO DE LOS REQUISITOS DE PERFECCIONAMIENTO Y EJECUCIÓN DE LA ORDEN, SEGÚN LO ESTABLECIDO EN LA ORDEN DE SERVICIO NO. 636 DE FECHA 28 DE ENERO DEL 2022 DE LA VICERRECTORÍA DE EXTENSIÓN Y PROYECCIÓN SOCIAL.  </t>
  </si>
  <si>
    <t>OPS-VEX-0637</t>
  </si>
  <si>
    <t>SERVICIO DE 50.000 FOTOCOPIAS A BLANCO Y NEGRO, EN EL MARCO DE LOS PROYECTOS DEL</t>
  </si>
  <si>
    <t>OAG-VEX-0638</t>
  </si>
  <si>
    <t>PIEDAD DE LOS ANGELES DE LA HOZ</t>
  </si>
  <si>
    <t xml:space="preserve">SERVICIOS PROFESIONALES PARA ORGANIZAR, CLASIFICAR Y ARCHIVAR LOS SOPORTES DOCUMENTALES QUE SE GENEREN DURANTE LA EJECUCIÓN DEL PROGRAMA EXPLORA DE ACUERDO A LAS NORMAS DE ARCHIVO VIGENTE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638 DE FECHA 28 DE ENERO DEL 2022 DE LA VICERRECTORÍA DE EXTENSIÓN Y PROYECCIÓN SOCIAL.  </t>
  </si>
  <si>
    <t>OPSP-VEX-0388</t>
  </si>
  <si>
    <t>13166459</t>
  </si>
  <si>
    <t>WILDER ALONSO CAMPO MENGUAL</t>
  </si>
  <si>
    <t>VALOR TOTAL</t>
  </si>
  <si>
    <t>OPSP-CPF-0001</t>
  </si>
  <si>
    <t>PRESTACION  DE SERVICIOS</t>
  </si>
  <si>
    <t>ANDRES ALBERTO SANCHEZ LARA</t>
  </si>
  <si>
    <t>YAJAIRA MACHADO</t>
  </si>
  <si>
    <t>OPSP-CPF-0002</t>
  </si>
  <si>
    <t>ERIKA DE JESUS LOPEZ ESTRADA</t>
  </si>
  <si>
    <t>OPSP-CPF-0003</t>
  </si>
  <si>
    <t>LUCY RAQUEL GRACIA GAMARRA</t>
  </si>
  <si>
    <t>JUANA MARIN PINEDA</t>
  </si>
  <si>
    <t>OPSP-CPF-0004</t>
  </si>
  <si>
    <t>DIANA PATRICIA LOBO OSORIO</t>
  </si>
  <si>
    <t>OPSP-CPF-0005</t>
  </si>
  <si>
    <t>ROSA MARIA MARTINEZ LOZANO</t>
  </si>
  <si>
    <t>OPSP-CPF-0006</t>
  </si>
  <si>
    <t>OPSP-CPF-0007</t>
  </si>
  <si>
    <t>JAIME ALONSO BAENA FERNANDEZ</t>
  </si>
  <si>
    <t>MERCEDES NOHEMY SANTRICH MANJARRES</t>
  </si>
  <si>
    <t>OAG-CPF-0009</t>
  </si>
  <si>
    <t>MARGARITA LABARCES ROBLES</t>
  </si>
  <si>
    <t>OAG-CPF-0010</t>
  </si>
  <si>
    <t>YADIRA MARIA CABAS AGUILAR</t>
  </si>
  <si>
    <t>OPSP-CPF-0011</t>
  </si>
  <si>
    <t>GENITH ISABEL GARZON ALVAREZ</t>
  </si>
  <si>
    <t>OPSP-CPF-0012</t>
  </si>
  <si>
    <t>CLAUDIA PATRICIA ILLIDGE BUITRAGO</t>
  </si>
  <si>
    <t>OPSP-CPF-0013</t>
  </si>
  <si>
    <t>JESUS DAVID SUAREZ LOBATO</t>
  </si>
  <si>
    <t>OPSP-CPF-0014</t>
  </si>
  <si>
    <t>MARIA PAULA DURAN ROSO</t>
  </si>
  <si>
    <t>OPSP-CPF-0015</t>
  </si>
  <si>
    <t>LUIS CARLOS MENDOZA BERMUDEZ</t>
  </si>
  <si>
    <t>OPSP-CPF-0016</t>
  </si>
  <si>
    <t>JOHANA BARROS PEREZ</t>
  </si>
  <si>
    <t>OPSP-CPF-0017</t>
  </si>
  <si>
    <t>DILZO RAFAEL RADA CANTILLO</t>
  </si>
  <si>
    <t>OAG-CPF-0018</t>
  </si>
  <si>
    <t>HANLIA KAILE CHAPARRO GELVEZ</t>
  </si>
  <si>
    <t>OPSP-CPF-0019</t>
  </si>
  <si>
    <t>ALFONSO ESCORCIA SANDOVAL</t>
  </si>
  <si>
    <t>OPSP-CPF-0021</t>
  </si>
  <si>
    <t>OAG-CPF-0022</t>
  </si>
  <si>
    <t>NATALIA CAMILA OSORIO MARIN</t>
  </si>
  <si>
    <t>OPSP-CPF-0023</t>
  </si>
  <si>
    <t>HEIMY JOHANA VARGAS SEVILLA</t>
  </si>
  <si>
    <t>OPSP-CPF-0024</t>
  </si>
  <si>
    <t>DANIELA MARIA GONZALEZ GRANADOS</t>
  </si>
  <si>
    <t>OPSP-CPF-0025</t>
  </si>
  <si>
    <t>JULIAN JESUS RAMIREZ ESPITIA</t>
  </si>
  <si>
    <t>OPSP-CPF-0026</t>
  </si>
  <si>
    <t>YAMILE PUELLO VILORIA</t>
  </si>
  <si>
    <t>OPSP-CPF-0027</t>
  </si>
  <si>
    <t>AMANDA MIGUEL IGUARÁN JIMÉNEZ</t>
  </si>
  <si>
    <t>OPS-CPF-0028</t>
  </si>
  <si>
    <t>JOSE ANGEL PONCE OBISPO</t>
  </si>
  <si>
    <t>OPS-CPF-0029</t>
  </si>
  <si>
    <t>ANDRES DAVID TRIANA GRACIA</t>
  </si>
  <si>
    <t>OPSP-CPF-0030</t>
  </si>
  <si>
    <t>SONIA MONTENEGRO VASQUEZ</t>
  </si>
  <si>
    <t>OPSP-CPF-0031</t>
  </si>
  <si>
    <t>YELENA MARIA GAITAN MARTINEZ</t>
  </si>
  <si>
    <t>OPSP-CPF-0032</t>
  </si>
  <si>
    <t>CYNTHIA MILENA YEPES CAMPO</t>
  </si>
  <si>
    <t>SAMUEL NUÑEZ RICARDO</t>
  </si>
  <si>
    <t>OPSP-CPF-0033</t>
  </si>
  <si>
    <t>ALEJANDRO CELY JIMENEZ</t>
  </si>
  <si>
    <t>OPSP-CPF-0034</t>
  </si>
  <si>
    <t>KATHERIN VANESSA SEQUEDA ROMERO</t>
  </si>
  <si>
    <t>OPSP-CPF-0035</t>
  </si>
  <si>
    <t>JORGE ANDRES AYALA OVIEDO</t>
  </si>
  <si>
    <t>OPS-CPF-0036</t>
  </si>
  <si>
    <t>ALEX FERNANDO PEÑA LEGUIA</t>
  </si>
  <si>
    <t xml:space="preserve">SERVICIO DE IMPRESIÓN DE PENDÓN, CERTIFICADOS, PLEGABLES, AGENDAS, LAPICEROS, BOLSAS, LABEL, VOLANTES, CALCOMANÍAS, HABLADORES, CARPETAS, FOLLETOS, STIKERS, OFERTAS ACADÉMICAS, SOBRES CATÁLOGO, ABANICOS, CAMISETAS, GORRAS, CARTAS CON LOGOS E INFORMACIÓN DEL CENTRO DE POSTGRADOS Y FORMACIÓN CONTINUA DE LA UNIVERSIDAD DEL MAGDALENA. LA PROPUESTA HACE PARTE INTEGRAL DE LA PRESENTE ORDEN 
</t>
  </si>
  <si>
    <t>OPSP-CPF-0037</t>
  </si>
  <si>
    <t>INGRID YOHANA COQUIES PACHECO</t>
  </si>
  <si>
    <t>IVAN MANUEL SANCHEZ</t>
  </si>
  <si>
    <t>OPSP-CPF-0038</t>
  </si>
  <si>
    <t>ANA KAROLINA MELENDEZ VARELA</t>
  </si>
  <si>
    <t>OPSP-CPF-0039</t>
  </si>
  <si>
    <t>DAMAR EDUARDO FONTALVO SANCHEZ</t>
  </si>
  <si>
    <t>OPSP-CPF-0040</t>
  </si>
  <si>
    <t>OAG-CPF-0042</t>
  </si>
  <si>
    <t>RUBIEL HERNÁNDEZ PABÓN</t>
  </si>
  <si>
    <t>OPSP-CPF-0041</t>
  </si>
  <si>
    <t>JENNIFER TATIANA ORTIZ SEGRERA</t>
  </si>
  <si>
    <t>OAG-CPF-0043</t>
  </si>
  <si>
    <t>DARY LUZ FONTALVO MUÑOZ</t>
  </si>
  <si>
    <t>OPS-CPF-0044</t>
  </si>
  <si>
    <t>PUBLICACIONES SEGUIMIENTO S.A.S</t>
  </si>
  <si>
    <t>CARACOL PRIMERA CADENA RADIAL COLOMBIANA S.A. – CARACOL SA.</t>
  </si>
  <si>
    <t>OPS-CPF-0046</t>
  </si>
  <si>
    <t>SECRETARIADO DIOCESANO DE PASTORAL SOCIAL</t>
  </si>
  <si>
    <t>OPSP-CPF-0047</t>
  </si>
  <si>
    <t>MIGUEL ANTONIO SILVA ARRIETA</t>
  </si>
  <si>
    <t>OPSP-CPF-0048</t>
  </si>
  <si>
    <t>INDIRA SIERRA CARMONA</t>
  </si>
  <si>
    <t>OPSP-CPF-0049</t>
  </si>
  <si>
    <t>ALFREDO DANIEL FLOREZ MARTINEZ</t>
  </si>
  <si>
    <t>VALOR CONTRATO</t>
  </si>
  <si>
    <t>OPSP-FHU-0001</t>
  </si>
  <si>
    <t>CARMEN ELENA ROMERO RODRIGUEZ</t>
  </si>
  <si>
    <t>LA PRESENTE ORDEN TIENE POR OBJETO PRESTAR ASESORÍA JURÍDICA EN CONTRATACIÓN A LOS PROGRAMAS DE POSGRADOS DE LA FACULTAD DE HUMANIDADES EN EL PERIODO 2022-1, DESARROLLANDO LAS SIGUIENTES ACTIVIDADES:  1. REVISAR Y/O CORREGIR LAS RESOLUCIONES ELABORADOS EN LA FACULTAD DE HUMANIDADES.  2. REVISAR Y/O CORREGIR LAS ÓRDENES DE SERVICIOS PROFESIONALES Y APOYO A LA GESTIÓN ELABORADAS POR LA DEPENDENCIA.  3. REVISAR Y/O CORREGIR LAS ÓRDENES DE COMPRA Y SUMINISTRO ELABORADAS POR LA FACULTAD DE HUMANIDADES.  4. RENDIR INFORMES MENSUALES, SOBRE LAS ACTIVIDADES DESARROLLADAS, EN CUMPLIMIENTO DE LA PRESENTE ORDEN DE PRESTACIÓN DE SERVICIOS.  5. CUMPLIR CON LOS PROCEDIMIENTOS DEL PROCESO DE GESTIÓN DE LA CONTRATACIÓN DEL SISTEMA INTEGRAL DE LA CALIDAD COGUI.  6. VERIFICAR QUE LOS CONTRATISTAS APORTEN LA HOJA DE VIDA DE LA FUNCIÓN PÚBLICA Y DOCUMENTOS SOPORTES, TENIENDO EN CUENTA LAS DIRECTRICES DADAS POR EL GRUPO DE CONTRATACIÓN DE LA INSTITUCIÓN.  7. ELABORAR LAS ACTAS DE CATEDRÁTICOS DE LOS DOCENTES PARA LOS PROGRAMAS DE POSTGRADOS DE LA FACULTAD. 8. DAR RESPUESTA A LOS DERECHOS DE PETICIÓN RECIBIDOS PARA LOS PROGRAMAS DE POSTGRADOS DE LA FACULTAD.</t>
  </si>
  <si>
    <t>CHRISTIAN RODRIGUEZ MARTINEZ</t>
  </si>
  <si>
    <t>OPSP-FHU-0002</t>
  </si>
  <si>
    <t>DAYANA GUTIERREZ GUERRERO</t>
  </si>
  <si>
    <t>APOYAR LAS DISTINTAS ACTIVIDADES ADMINISTRATIVAS DERIVADAS DEL PROCESO DE CONTRATACIÓN DE LOS PROGRAMAS DE POSGRADOS DE LA FACULTAD DE HUMANIDADES EN EL PERIODO 2022-1, DESARROLLANDO LAS SIGUIENTES ACTIVIDADES:  1. ELABORACIÓN DE SOLICITUDES DE CDP.  2. PROYECTAR RESOLUCIONES DE PAGO DE BONIFICACIÓN Y DE ACTIVIDADES VIRTUALES.  3. PROYECTAR ÓRDENES DE SERVICIOS PROFESIONALES Y APOYO A LA GESTIÓN DE POSGRADOS DE LA FACULTAD DE HUMANIDADES. 4. REVISAR LA DOCUMENTACIÓN PARA ELABORACIÓN DE ÓRDENES DE SERVICIOS, RESOLUCIONES Y CONTRATOS DE CATEDRA.  5. REVISAR LAS PLATAFORMAS DE GEDOCO Y SIGEP PARA APROBAR LOS DOCUMENTOS DE CONTRATACIÓN DE CATEDRÁTICOS Y CONTRATISTAS DE POSGRADOS DE LA FACULTAD DE HUMANIDADES. 6. REVISAR LA PLATAFORMA DE SIGEP PARA APROBAR LOS DOCUMENTOS DE CONTRATACIÓN DE CATEDRÁTICOS DE PREGRADO DE LA FACULTAD DE HUMANIDADES. 7.LLENAR LOS FORMATOS REQUERIDOS POR PARTE DE LA OFICINA DE TALENTO HUMANO PARA TRAMITES DE AFILIACIÓN A LA SEGURIDAD SOCIAL DE LOS DOCENTES CATEDRÁTICOS DE POSGRADOS DE LA FACULTAD DE HUMANIDADES. 8. REALIZAR SEGUIMIENTO A LOS TRÁMITES DE PAGO DE LOS DOCENTES.  9.RENDIR INFORMES MENSUALES, SOBRE LAS ACTIVIDADES DESARROLLADAS, EN CUMPLIMIENTO DE LA PRESENTE ORDEN DE PRESTACIÓN DE SERVICIOS.</t>
  </si>
  <si>
    <t>OPSP-FHU-0003</t>
  </si>
  <si>
    <t>EDGAR ANDRES PABON RUBIO</t>
  </si>
  <si>
    <t>FORTALECER LOS PROCESOS LOGÍSTICOS Y ORGANIZATIVOS DE LAS ACTIVIDADES RELACIONADAS CON EL FUNCIONAMIENTO DE LAS COHORTES DENTRO DEL PROGRAMA DE LA MAESTRÍA EN ARGUMENTACIÓN JURÍDICA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t>
  </si>
  <si>
    <t>OPSP-FHU-0004</t>
  </si>
  <si>
    <t>JESUS DAVID VARELA MUJICA</t>
  </si>
  <si>
    <t>FORTALECER LOS PROCESOS LOGÍSTICOS Y ORGANIZATIVOS DE LAS ACTIVIDADES RELACIONADAS CON EL FUNCIONAMIENTO DE LAS COHORTES DENTRO DEL PROGRAMA DE LA ESPECIALIZACIÓN EN DERECHOS HUMANOS Y DERECHO INTERNACIONAL HUMANITARIO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DERECHO UN INFORME DETALLADO QUE DÉ CUENTA SOBRE EL CUMPLIMIENTO DE LAS ACTIVIDADES ACADÉMICAS CONTEMPLADAS EN LA PROGRAMACIÓN DE CADA COHORTE Y SOBRE EL SEGUIMIENTO O EVOLUCIÓN DEL RESPECTIVO PRESUPUESTO.</t>
  </si>
  <si>
    <t>OPSP-FHU-0005</t>
  </si>
  <si>
    <t>LUIS EDUARDO GOENAGA NAVARRO</t>
  </si>
  <si>
    <t>FORTALECER LOS PROCESOS LOGÍSTICOS Y ORGANIZATIVOS DE LAS ACTIVIDADES RELACIONADAS CON EL FUNCIONAMIENTO DE LAS COHORTES DENTRO DEL PROGRAMA DE LA MAESTRÍA EN PROMOCIÓN Y PROTECCIÓN DE LOS DERECHOS HUMANOS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 16. REALIZAR EL PROCESO DE INDUCCIÓN A LOS ESTUDIANTES NUEVOS.</t>
  </si>
  <si>
    <t>OPSP-FHU-0006</t>
  </si>
  <si>
    <t>MAGNELLYS PATRICIA VESGA ACOSTA</t>
  </si>
  <si>
    <t>FORTALECER LOS PROCESOS LOGÍSTICOS Y ORGANIZATIVOS DE LAS ACTIVIDADES RELACIONADAS CON EL FUNCIONAMIENTO DE LAS COHORTES DENTRO DEL PROGRAMA DE LA MAESTRÍA EN PRODUCCIÓN AUDIOVISUAL CREATIVA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CINE Y AUDIOVISUALES UN INFORME DETALLADO QUE DÉ CUENTA SOBRE EL CUMPLIMIENTO DE LAS ACTIVIDADES ACADÉMICAS CONTEMPLADAS EN LA PROGRAMACIÓN DE CADA COHORTE Y SOBRE EL SEGUIMIENTO O EVOLUCIÓN DEL RESPECTIVO PRESUPUESTO.</t>
  </si>
  <si>
    <t>LAURA MORALES GUERRERO</t>
  </si>
  <si>
    <t>OPSP-FHU-0007</t>
  </si>
  <si>
    <t>MARGIE MILENA SILVA OLAYA</t>
  </si>
  <si>
    <t>FORTALECER LOS PROCESOS LOGÍSTICOS Y ORGANIZATIVOS DE LAS ACTIVIDADES RELACIONADAS CON EL FUNCIONAMIENTO DE LAS COHORTES DENTRO DEL PROGRAMA DE LA MAESTRÍA EN ESCRITURAS AUDIOVISUALES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CINE Y AUDIOVISUALES UN INFORME DETALLADO QUE DÉ CUENTA SOBRE EL CUMPLIMIENTO DE LAS ACTIVIDADES ACADÉMICAS CONTEMPLADAS EN LA PROGRAMACIÓN DE CADA COHORTE Y SOBRE EL SEGUIMIENTO O EVOLUCIÓN DEL RESPECTIVO PRESUPUESTO.</t>
  </si>
  <si>
    <t>OPSP-FHU-0008</t>
  </si>
  <si>
    <t>OSWALTH ADRIAN ALZATE LOPEZ</t>
  </si>
  <si>
    <t>FORTALECER LOS PROCESOS LOGÍSTICOS Y ORGANIZATIVOS DE LAS ACTIVIDADES RELACIONADAS CON EL FUNCIONAMIENTO DE LAS COHORTES DENTRO DE LOS PROGRAMAS DE LA ESPECIALIZACIÓN EN DERECHO ADMINISTRATIVO Y DERECHO CONSTITUCIONAL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 LOS PROGRAMAS. 4. APOYAR Y PROMOVER CHARLAS, CONFERENCIAS, CURSOS Y ENCUENTROS ACADÉMICOS RELACIONADOS CON EL ÁREA DE LOS PROGRAMAS. 5. REALIZAR SEGUIMIENTO A LOS PROCESOS DE INSCRIPCIÓN, MATRÍCULA Y PROCESOS DE GRADO DE LOS ESTUDIANTES DE LOS PROGRAMAS. 6. APOYAR EL PROCESO ESTABLECIDO POR LA FACULTAD DE HUMANIDADES PARA LA CONTRATACIÓN DE DOCENTES NACIONALES E INTERNACIONALES DE LOS PROGRAMAS. SUMINISTRAR LA INFORMACIÓN NECESARIA PARA TAL FIN.  7. REALIZAR SEGUIMIENTO AL PROCESO PRECONTRACTUAL Y CONTRACTUAL, ASÍ COMO EL TRÁMITE DE PAGO DE DOCENTES NACIONALES E INTERNACIONALES DE LOS PROGRAMAS. 8. PRESENTAR LOS INFORMES REQUERIDOS ACERCA DE LA SITUACIÓN ACADÉMICA Y FINANCIERA DE LOS ESTUDIANTES DE LOS PROGRAMAS. 9. MANTENER UN ARCHIVO DIGITAL ACTUALIZADO RELACIONADO CON: ACTAS DE LOS CONSEJOS DE PROGRAMA REALIZADOS, E INFORMACIÓN ACADÉMICA Y FINANCIERA DE CADA COHORTE DE LOS PROGRAMAS. 10. APOYAR EL PROCESO DE AUTOEVALUACIÓN Y RENOVACIÓN DE REGISTRO CALIFICADO DE LOS PROGRAMAS.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 LOS PROGRAMAS.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</si>
  <si>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OPSP-FHU-0009</t>
  </si>
  <si>
    <t>PAULA ANDREA VELASQUEZ FERREIRA</t>
  </si>
  <si>
    <t>FORTALECER LOS PROCESOS LOGÍSTICOS Y ORGANIZATIVOS DE LAS ACTIVIDADES RELACIONADAS CON EL FUNCIONAMIENTO DE LAS COHORTES DENTRO DEL PROGRAMA DE LA ESPECIALIZACIÓN EN DERECHO PROCESAL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 APOYAR EL PROCESO DE AUTOEVALUACIÓN Y RENOVACIÓN DE REGISTRO CALIFICADO DEL PROGRAMA.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</si>
  <si>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OPSP-FHU-0010</t>
  </si>
  <si>
    <t>FORTALECER LOS PROCESOS LOGÍSTICOS Y ORGANIZATIVOS DE LAS ACTIVIDADES RELACIONADAS CON EL FUNCIONAMIENTO DE LAS COHORTES DENTRO DEL PROGRAMA DE LA MAESTRÍA EN ANTROPOLOGÍA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ANTROPOLOGÍA UN INFORME DETALLADO QUE DÉ CUENTA SOBRE EL CUMPLIMIENTO DE LAS ACTIVIDADES ACADÉMICAS CONTEMPLADAS EN LA PROGRAMACIÓN DE CADA COHORTE Y SOBRE EL SEGUIMIENTO O EVOLUCIÓN DEL RESPECTIVO PRESUPUESTO.</t>
  </si>
  <si>
    <t>HUGO DAVID DURAN GAMARRA</t>
  </si>
  <si>
    <t>OPSP-FHU-0011</t>
  </si>
  <si>
    <t>ANAMARIA QUINTANA CEPEDA</t>
  </si>
  <si>
    <t>APOYAR ACTIVIDADES ESPECÍFICAS DERIVADAS DE LOS PROCESOS DEL PROGRAMA DE DERECHO DESARROLLANDO LAS SIGUIENTES ACTIVIDADES: A. ASESORAR LA REFORMULACIÓN DEL DIPLOMADO DERECHO DE LA EMPRESA Y DE LOS NEGOCIOS. B. PROYECTAR LA REESTRUCTURACIÓN DE LOS MÓDULOS DEL DIPLOMADO DERECHO DE LA EMPRESA Y DE LOS NEGOCIOS EN LOS FORMATOS ESTABLECIDOS POR LA INSTITUCIÓN.</t>
  </si>
  <si>
    <t>OPSP-FHU-0012</t>
  </si>
  <si>
    <t>ELIANA MARCELA POLO MALDONADO</t>
  </si>
  <si>
    <t>APOYAR LA ORGANIZACIÓN Y LOGÍSTICA, DE LAS ACTIVIDADES ADMINISTRATIVAS Y ACADÉMICAS RELACIONADAS CON LOS PROCESOS DE AUTOEVALUACIÓN Y REGISTRO CALIFICADO DE LOS PROGRAMAS DE POSGRADOS DE LA FACULTAD DE HUMANIDADES PARA EL PERIODO 2022-1, DESARROLLANDO LAS SIGUIENTES ACTIVIDADES: 1. REALIZAR SEGUIMIENTO A LOS PROCESOS DE AUTOEVALUACIÓN Y REGISTRO CALIFICADO DE LOS PROGRAMAS DE POSGRADOS DE LA FACULTAD DE HUMANIDADES.  2. MANTENER ACTUALIZADA LA INFORMACIÓN RELACIONADA CON LOS PROCESOS DE AUTOEVALUACIÓN Y REGISTRO CALIFICADO DE LOS PROGRAMAS DE POSGRADOS DE LA FACULTAD DE HUMANIDADES.  3. PARTICIPAR, APOYAR, CONTRIBUIR EN LA ELABORACIÓN DEL PROCESO DE AUTOEVALUACIÓN Y REGISTRO CALIFICADO.  4. MANTENER ACTUALIZADO Y ORGANIZADO EL ARCHIVO DOCUMENTAL RELACIONADO CON LOS PROCESOS DE AUTOEVALUACIÓN Y REGISTRO CALIFICADO DE LOS PROGRAMAS DE POSGRADOS DE LA FACULTAD DE HUMANIDADES.  5.PRESENTAR MENSUALMENTE AL DIRECTOR(A) DEL CENTRO DE POSGRADOS UN INFORME DETALLADO QUE DÉ CUENTA SOBRE EL CUMPLIMIENTO DE SUS ACTIVIDADES ACADÉMICAS. 6. SERVIR DE APOYO EN LA CREACIÓN DE PROGRAMAS VIRTUALES PARA LA FACULTAD DE HUMANIDADES.</t>
  </si>
  <si>
    <t>ANETH CRISTINA RIVAS CASTRO</t>
  </si>
  <si>
    <t>OPSP-FHU-0013</t>
  </si>
  <si>
    <t>JESITH GOMEZ PERNETT</t>
  </si>
  <si>
    <t>APOYAR A LA DECANATURA DE LA FACULTAD DE HUMANIDADES EN PROCESOS ADMINISTRATIVOS, ACADÉMICOS, DE INVESTIGACIÓN Y EXTENSIÓN EN EL PERIODO 2022-I DESARROLLANDO LAS SIGUIENTES ACTIVIDADES: 1. APOYAR EN EL SEGUIMIENTO A LAS SOLICITUDES PRESENTADAS POR LA FACULTAD DE HUMANIDADES ANTE LAS DISTINTAS DEPENDENCIAS DE LA UNIVERSIDAD. 2. APOYAR EN LA REVISIÓN DE LA DOCUMENTACIÓN CONTRACTUAL EN EL SISTEMA GEDOCO DEL PERSONAL CATEDRÁTICO Y/O CONTRATISTA QUE SE VINCULE A LA FACULTAD DE HUMANIDADES. 3. APOYAR A LA FACULTAD EN LA PROMOCIÓN Y FUNCIONAMIENTO DE LOS DISTINTOS DIPLOMADOS Y CURSOS DE FORMACIÓN CONTINUA QUE SE OFERTEN EN LA FACULTAD DE HUMANIDADES. 4.  APOYAR EN EL DESARROLLO, IMPLEMENTACIÓN Y SEGUIMIENTO DE PROCESOS, Y ACTIVIDADES QUE SE ADELANTEN AL INTERIOR DE LA FACULTAD DE HUMANIDADES. 5. APOYAR EN LAS ACTIVIDADES DE EXTENSIÓN QUE DESARROLLE LA FACULTAD DE HUMANIDADES. 6. ASESORAR LA PROYECCIÓN DE RESPUESTA A SOLICITUDES Y DERECHOS DE PETICIÓN PRESENTADAS A LA FACULTAD DE HUMANIDADES.</t>
  </si>
  <si>
    <t>OPSP-FHU-0014</t>
  </si>
  <si>
    <t>MARIA CAMILA URECHE GONZALEZ</t>
  </si>
  <si>
    <t>APOYAR AL PROGRAMA DE DERECHO EN EL PROCESO DE ACREDITACIÓN POR ALTA CALIDAD, DESARROLLANDO LAS SIGUIENTES ACTIVIDADES: 1. APOYAR CON LOS AJUSTES DEL INFORME FINAL PARA EL PROCESO DE AUTOEVALUACIÓN CON FINES DE ACREDITACIÓN POR ALTA CALIDAD DEL PROGRAMA DE DERECHO. 2. ACOMPAÑAR LA RECOLECCIÓN, ORGANIZACIÓN Y PROCESAMIENTO DE LA INFORMACIÓN DOCUMENTAL, ESTADÍSTICA Y DE PERCEPCIÓN PARA APOYAR LA CONSTRUCCIÓN DE LA PRESENTACIÓN DEL INFORME DE AUTOEVALUACIÓN CON FINES DE ACREDITACIÓN POR ALTA CALIDAD DEL PROGRAMA DE DERECHO ANTE EL CONSEJO ACADÉMICO.</t>
  </si>
  <si>
    <t>OPSP-FHU-0015</t>
  </si>
  <si>
    <t>LUISA FERNANDA DOMINGUEZ MARTINEZ</t>
  </si>
  <si>
    <t>APOYAR LA EJECUCIÓN DEL DIPLOMADO DE PATRIMONIO CULTURAL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</si>
  <si>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OPSP-FHU-0016</t>
  </si>
  <si>
    <t>EYIS ADALBERTO TORO RODRIGUEZ</t>
  </si>
  <si>
    <t>1) APOYAR LA DIFUSIÓN DE LA OFERTA ACADÉMICA DE DIPLOMADOS Y FORMACIÓN CONTINUA. 2) APOYAR EL SEGUIMIENTO A LOS DOCENTES QUE ORIENTAN LOS DIPLOMADOS. 3) APOYAR EL SEGUIMIENTO A LA EVOLUCIÓN DE LOS DOCENTES QUE ORIENTAN LOS MÓDULOS DE LOS DIPLOMADOS. 4) APOYAR LA LOGÍSTICA REFERENTE A LAS AYUDAS TECNOLÓGICAS Y TODAS LAS NECESIDADES PARA EL BUEN DESARROLLO DE LOS MÓDULOS DE LOS DIPLOMADOS. 5) APOYAR EL SEGUIMIENTO A LOS PROCESOS DE CONTRATACIÓN DE CÁTEDRA Y PAGO DE LOS ESTÍMULOS ECONÓMICOS POR LA PRESTACIÓN DE SERVICIOS ACADÉMICOS DE LOS DOCENTES. 6) APOYAR LA ELABORACIÓN Y PRESENTACIÓN DE INFORMES ACADÉMICOS DE LOS DIPLOMADOS 7) APOYAR EL TRÁMITE DE LAS CERTIFICACIONES DE LOS PARTICIPANTES DEL DIPLOMADO ANTE LAS DEPENDENCIAS PERTINENTES.</t>
  </si>
  <si>
    <t>OPS-FHU-0017</t>
  </si>
  <si>
    <t>OBJDIGITAL S.A.S.</t>
  </si>
  <si>
    <t>CONTRATAR EL DISEÑO METODOLOGICO Y LA PRODUCCIÓN DE HERRAMIENTAS AUDIOVISUALES Y GRAFICAS PARA LA IMPLEMENTACION DE TRES CURSOS DEL PRIMER SEMESTRE DE LA MAESTRÍA EN PRODUCCIÓN AUDIVISUAL CREATIVA DE LA FACULTAD DE HUMANIDADES Y REALIZAR EL ACOMPAÑAMIENTO EN LA TRANSICIÓN DE LA FORMACIÓN PRESENCIAL A LA MODALIDAD VIRTUAL Y/O BLENDED A TRAVÉS DE DIFERENTES METODOLOGÍAS.</t>
  </si>
  <si>
    <t>OPSP-FHU-0018</t>
  </si>
  <si>
    <t>KARY BEATRIZ BLANCO GOMEZ</t>
  </si>
  <si>
    <t>APOYAR LA EJECUCIÓN DEL DIPLOMADO DE CONCILIACIÓN EN DERECHO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</si>
  <si>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 xml:space="preserve">TOTAL CONTRATO </t>
  </si>
  <si>
    <t>OPSP-VAD-0001</t>
  </si>
  <si>
    <t>CRISTINA ISABEL VELASQUEZ ESCOBAR</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</si>
  <si>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REVISIÓN DE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APOYAR EN LA VERIFICACIÓN DEL PAGO QUE REALICEN LOS CONTRATISTAS AL SISTEMA DE SEGURIDAD SOCIAL EN EJECUCIÓN DE LAS ÓRDENES DE PRESTACIÓN DE SERVICIOS PROFESIONALES Y DE APOYO A LA GESTIÓN CORRESPONDIENTE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APOYAR EN LA REVISIÓN DE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</si>
  <si>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OPSP-VAD-0002</t>
  </si>
  <si>
    <t>JUAN CARLOS BLANCO NAVARRO</t>
  </si>
  <si>
    <t>LA PRESENTE ORDEN TIENE POR OBJETO: 1. APOYAR A LA DIRECCIÓN FINANCIERA EN EL RECIBO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DE PROVEEDORES, EMPLEADOS, DIRECTORES, SUPERVISORES QUE REQUIEREN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</si>
  <si>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RONALD RAFAEL ROJAS DUICA</t>
  </si>
  <si>
    <t>OAG-VAD-0003</t>
  </si>
  <si>
    <t>SERGIO ANDRES CRESPO PALMERA</t>
  </si>
  <si>
    <t>LA PRESENTE ORDEN TIENE POR OBJETO: 1. APOYAR AL GRUPO INTERNO DE SERVICIOS GENERALES EN LA SUPERVISIÓN DE ESPACIOS FÍSICOS DE LAS SEDE ALTERNA, CERES DE PIVIJAY, MAGDALENA 2. APOYAR LAS APERTURAS DE SALONES Y ÁREAS ADMINISTRATIVAS DE ESA SEDE. 3. EFECTUAR REPORTE DE ANOMALÍAS EN LOS ESPACIOS FÍSICOS DESCRITOS Y APOYAR EN ORIENTACIONES LOCATIVAS. 4. APOYAR EN LA REALIZACIÓN DE RONDAS A TODOS LOS ESPACIOS DE LAS SEDE ALTERNA DE PIVIJAY. 5. APOYAR LA ALERTA SOBRE PERSONAS EXTRAÑAS QUE SE ENCUENTREN EN LOS ALREDEDORES DE LAS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</si>
  <si>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OAG-VAD-0004</t>
  </si>
  <si>
    <t>EVERT SEGUNDO CHARRIS GRANADOS</t>
  </si>
  <si>
    <t>LA PRESENTE ORDEN TIENE POR OBJETO: 1. APOYAR AL GRUPO INTERNO DE SERVICIOS GENERALES EN LA SUPERVISIÓN DE ESPACIOS FÍSICOS DE LAS SEDE ALTERNA, CERES DE ARACATACA, MAGDALENA 2. APOYAR LAS APERTURAS DE SALONES Y ÁREAS ADMINISTRATIVAS DE LA SEDE. 3. EFECTUAR REPORTE DE ANOMALÍAS EN LOS ESPACIOS FÍSICOS DESCRITOS Y APOYAR EN ORIENTACIONES LOCATIVAS. 4. APOYAR EN LA REALIZACIÓN DE RONDAS A TODOS LOS ESPACIOS DE LA SEDE ALTERNA DE ARACATACA. 5. APOYAR EN LA ALERTA SOBRE PERSONAS EXTRAÑAS QUE SE ENCUENTREN EN LOS ALREDEDORES DE LA SEDE DESCRITA, E INFORMAR A SU SUPERVISOR INMEDIATO. 6. APOYAR LA ATENCIÓN LOS REQUERIMIENTOS DE LOS FUNCIONARIOS DE LA UNIVERSIDAD PARA FACILITAR EL CABAL DESARROLLO DE LAS ACTIVIDADES ACADÉMICAS Y ADMINISTRATIVAS. 7. APOYAR EL CONTROL Y REPORTE EN MINUTAS, FORMATOS O GUÍAS, EL MOVIMIENTO DE LOS BIENES DE LA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</si>
  <si>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OPSP-VAD-0005</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</si>
  <si>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</si>
  <si>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</si>
  <si>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OAG-VAD-0006</t>
  </si>
  <si>
    <t>ALEJANDRO JAVIER LIZCANO OROZCO</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</si>
  <si>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</si>
  <si>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OAG-VAD-0007</t>
  </si>
  <si>
    <t>ANGEL ENRIQUE RUIZ MIER</t>
  </si>
  <si>
    <t>OAG-VAD-0008</t>
  </si>
  <si>
    <t>DEIMER DAVID GARCIA VARGAS</t>
  </si>
  <si>
    <t>OAG-VAD-0009</t>
  </si>
  <si>
    <t>JOSE FRANCISCO SABAN DIAZ GRANADOS</t>
  </si>
  <si>
    <t>OAG-VAD-0010</t>
  </si>
  <si>
    <t>HENRY ROGER ROJAS FERRARI</t>
  </si>
  <si>
    <t>OPSP-VAD-0011</t>
  </si>
  <si>
    <t>LIZETH CAROLINA DE LA HOZ COTES</t>
  </si>
  <si>
    <t>LA PRESENTE ORDEN TIENE POR OBJETO: 1. ASESORAR Y APOYAR EN LA REALIZACIÓN DE SOPORTE A LOS PROCEDIMIENTOS ADMINISTRATIVOS Y FINANCIEROS QUE REQUIEREN USO DEL SOFTWARE ADMINISTRATIVO Y FINANCIERO DE LA UNIVERSIDAD. 2. APOYAR EN EL SEGUIMIENTO A LAS SOLICITUDES DE SOPORTE REALIZADAS A LA EMPRESA SINAP A TRAVÉS DE LA HERRAMIENTA JTRAC. 3.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</si>
  <si>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HILDEMAR DAVID QUINTANA HERNANDEZ</t>
  </si>
  <si>
    <t>OAG-VAD-0012</t>
  </si>
  <si>
    <t>SHIRLEY MILENA HERRERA LLANES</t>
  </si>
  <si>
    <t>LA PRESENTE ORDEN TIENE POR OBJETO: 1.APOYAR  AL PROCESO DE MANTENIMIENTO.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</si>
  <si>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OPSP-VAD-0013</t>
  </si>
  <si>
    <t>CLAUDIO ALEXANDER BRUGES HERNANDEZ</t>
  </si>
  <si>
    <t>LA PRESENTE ORDEN TIENE POR OBJETO: 1. APOYAR LA PRESTACIÓN DE SOPORTE A USUARIOS. 2. APOYAR LA EJECUCIÓN DE LOS MANTENIMIENTOS PREVENTIVOS PMP. 3.  APOYAR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</si>
  <si>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OAG-VAD-0014</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</si>
  <si>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</si>
  <si>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</si>
  <si>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OAG-VAD-0015</t>
  </si>
  <si>
    <t>GEOVANY DIAGO MEDINA</t>
  </si>
  <si>
    <t>LA PRESENTE ORDEN TIENE POR OBJETO: 1. APOYAR AL GRUPO INTERNO DE ADMISIONES, REGISTRO Y CONTROL ACADÉMICO EN EL PROCESO DE INSCRIPCIÓN, SELECCIÓN Y ADMISIÓN DE NUEVOS ESTUDIANTES EN LA MODALIDAD DE PREGRADO A DISTANCIA.  2. APOYAR AL GRUPO INTERNO DE ADMISIONES, REGISTRO Y CONTROL ACADÉMICO EN EL PROCESO DE MATRÍCULAS FINANCIERAS DE LOS ESTUDIANTES DE LA MODALIDAD DE PREGRADO VIRTUAL Y A DISTANCIA 3. APOYAR AL GRUPO INTERNO DE ADMISIONES, REGISTRO Y CONTROL ACADÉMICO EN LA REVISIÓN DEL ESTADO ACADÉMICO Y FINANCIERO DE LOS ESTUDIANTES NUEVOS Y ANTIGUOS DE LA MODALIDAD DE PREGRADO A DISTANCIA. 4. APOYAR AL GRUPO INTERNO DE ADMISIONES, REGISTRO Y CONTROL ACADÉMICO EN LA RECEPCIÓN Y TRAMITE DE PAZ Y SALVOS DE LOS ESTUDIANTES DE LA MODALIDAD DE PREGRADO A DISTANCIA, EMITIDOS POR 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</si>
  <si>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EDWIN RAFAEL GUTIERREZ BOTO</t>
  </si>
  <si>
    <t>OAG-VAD-0016</t>
  </si>
  <si>
    <t>LUIS ALFREDO DIAZTAGLE GOMEZ</t>
  </si>
  <si>
    <t>LA PRESENTE ORDEN TIENE POR OBJETO: 1.  APOYAR AL GRUPO INTERNO DE ADMISIONES, REGISTRO Y CONTROL ACADÉMICO EN EL DESARROLLO DE HERRAMIENTAS TECNOLÓGICAS PARA LA MODALIDAD DE POSGRADOS. 2. APOYAR AL GRUPO INTERNO DE ADMISIONES, REGISTRO Y CONTROL ACADÉMICO EN EL PROCESO DE MATRÍCULAS ACADÉMICAS Y FINANCIERAS DE LOS ESTUDIANTES DE LA MODALIDAD DE POSGRADOS DE LA UNIVERSIDAD DEL MAGDALENA. 3. APOYAR AL GRUPO INTERNO DE ADMISIONES, REGISTRO Y CONTROL ACADÉMICO EN EL PROCESO DE INSCRIPCIÓN, SELECCIÓN Y ADMISIÓN DE NUEVOS ESTUDIANTES EN LA MODALIDAD DE POSGRADOS. 4. APOYAR AL GRUPO INTERNO DE ADMISIONES, REGISTRO Y CONTROL ACADÉMICO EN LA RECEPCIÓN Y TRAMITE DE PAZ Y SALVOS DE LOS ESTUDIANTES DE POSGRADOS, EMITIDOS POR EL GRUPO DE FACTURACIÓN CRÉDITO Y CARTERA. 5. APOYAR AL GRUPO INTERNO DE ADMISIONES, REGISTRO Y CONTROL ACADÉMICO EN LA REVISIÓN DEL ESTADO FINANCIERO Y ACADÉMICO DE LOS ESTUDIANTES NUEVOS Y ANTIGUOS DE LA MODALIDAD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</si>
  <si>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OAG-VAD-0017</t>
  </si>
  <si>
    <t>YILIAN ELIANA ARAUJO BARRERA</t>
  </si>
  <si>
    <t>OPSP-VAD-0018</t>
  </si>
  <si>
    <t>RICARDO JOSE ABELLO ZORRO</t>
  </si>
  <si>
    <t>LA PRESENTE ORDEN TIENE POR OBJETO: 1. ELABORAR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TODAS LAS ÓRDENES DE SERVICIOS PROFESIONALES Y DE APOYO A LA GESTIÓN QUE SUSCRIBA LA VICERRECTORÍA ADMINISTRATIVA Y LA DIRECCIÓN ADMINISTRATIVA DURANTE LAS DIFERENTES VIGENCIAS. 2.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3. VERIFICAR EL CUMPLIMIENTO DE LOS REQUISITOS EN LOS DOCUMENTOS QUE PRESENTAN LOS CONTRATISTAS PARA LA SUSCRIPCIÓN Y LEGALIZACIÓN DE LAS ÓRDENES DE SERVICIO.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</si>
  <si>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JULIAN RIOS BOTACHE</t>
  </si>
  <si>
    <t>OPSP-VAD-0019</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</si>
  <si>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</si>
  <si>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</si>
  <si>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OAG-VAD-0020</t>
  </si>
  <si>
    <t>ADRIANA PAOLA PEREIRA RIZZO</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</si>
  <si>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</si>
  <si>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OPSP-VAD-0021</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</si>
  <si>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PRESENTEN EN LOS DIFERENTES PROCESOS CONTRACTUALES QUE ADELANTE UNIMAGDALENA. 6. ASESORAR Y APOYAR EL PROCESO DE REVISIÓN DE GARANTÍAS CONTRACTUALES PARA LA POSTERIOR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</si>
  <si>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OPSP-VAD-0022</t>
  </si>
  <si>
    <t>LUIS ALBERTO COTES YANET</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</si>
  <si>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</si>
  <si>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OPSP-VAD-0023</t>
  </si>
  <si>
    <t>YAREYDIS CAMARGO VEGA</t>
  </si>
  <si>
    <t>LA PRESENTE ORDEN TIENE POR OBJETO: 1. APOYAR EN LOS PROCESOS Y TRÁMITES CON LA ORGANIZACIÓN Y ENLACE DE LAS REUNIONES Y ACTOS QUE SURJAN EN VIRTUD DE LOS CONSEJOS ACADÉMICOS, SUPERIORES Y VISITAS ORDINARIAS DE PERSONAS EXTERNAS A LA UNIVERSIDAD. 2. APOYAR LA COORDINACIÓN DEL RECIBO DE LAS COMUNICACIONES (INTERNAS Y EXTERNAS) A RECTORÍA, Y LA REMISIÓN A LAS DEPENDENCIAS ENCARGADAS PARA LOS TRÁMITES PERTINENTES. 3. APOYAR EN LA ELABORACIÓN DE DOCUMENTOS REQUERIDOS PARA TRÁMITES CON RESPECTO A ÓRDENES SUPERVISADAS POR PROFESIONALES ESPECIALIZADOS DE RECTORÍA Y ACADÉMICAS. 4. APOYAR EN LA LOGÍSTICA DE REUNIONES, ACTIVIDADES ACADÉMICAS CON DOCENTES, ESTUDIANTES Y PERSONAL DE LA COMUNIDAD UNIVERSITARIA, Y EVENTOS LIDERADOS POR LA RECTORÍA. 5. APOYAR EN LA ATENCIÓN AL PÚBLICO PARA BRINDAR DE MANERA OPORTUNA LA INFORMACIÓN SOLICITADA A LA COMUNIDAD UNIVERSITARIA (ESTUDIANTES, DOCENTES, FUNCIONARIOS, CONTRATITAS EN GENERAL). 6. APOYAR EN LA VERIFICACIÓN DE LA FORMULACIÓN PARTICIPATIVA DEL PORTAFOLIO INTEGRADO DE DESARROLLO INSTITUCIONAL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</si>
  <si>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GLENDA BEATRIZ ACOSTA MOLINA</t>
  </si>
  <si>
    <t>OPSP-VAD-0024</t>
  </si>
  <si>
    <t>LA PRESENTE ORDEN TIENE POR OBJETO: 1. APOYAR A LA VICERRECTORÍA ADMINISTRATIVA EN LA ELABORACIÓN DE ESTUDIOS PARA LA FORMULACIÓN, EJECUCIÓN Y EVALUACIÓN DE PROYECTOS INSTITUCIONALES. 2. APOYAR EN LA ELABORACIÓN Y PRESENTACIÓN DE INFORMES RELACIONADOS CON LA GESTIÓN ADMINISTRATIVA. 3. APOYAR EN EL DISEÑO, APLICACIÓN Y PROCESAMIENTO DE INDICADORES DE SEGUIMIENTO Y EVALUACIÓN DE LA GESTIÓN Y RESULTADOS INSTITUCIONALES. 4. APOYAR EN LA ORGANIZACIÓN Y SEGUIMIENTO A LA EJECUCIÓN ADMINISTRATIVA DE LOS DISTINTOS PROYECTOS DEL SISTEMA GENERAL DE REGALÍAS EJECUTADOS POR LA UNIVERSIDAD DEL MAGDALENA Y GESTIONADOS POR LA VICERRECTORÍA ADMINISTRATIVA. 5. APOYAR EN EL SEGUIMIENTO A LOS PROYECTOS QUE LA VICERRECTORÍA ADMINISTRATIVA ASIGNE A LA DIRECCIÓN ADMINISTRATIVA Y A LA DIRECCIÓN FINANCIERA.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</si>
  <si>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JAIME ALFREDO NOGUERA SERRANO</t>
  </si>
  <si>
    <t>OPSP-VAD-0025</t>
  </si>
  <si>
    <t>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</si>
  <si>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CESAR ENRIQUE POLO CASTRO</t>
  </si>
  <si>
    <t>OPSP-VAD-0026</t>
  </si>
  <si>
    <t>VANESA PAOLA LIZCANO ARAGON</t>
  </si>
  <si>
    <t>LA PRESENTE ORDEN TIENE POR OBJETO: 1. APOYAR EN EL PROCESO DE MEJORA CONTINUA, REVISIÓN Y ACTUALIZACIÓN DE LOS INDICADORES DE CALIDAD DEL GRUPO DE ADMISIONES. 2. APOYAR EN EL PROCESO DE INSCRIPCIÓN, MATRÍCULA FINANCIERA Y REGISTRO ACADÉMICO DE ESTUDIANTES EN LAS DIFERENTES MODALIDADES QUE OFERTA LA UNIVERSIDAD. 3. APOYAR EN LA RECEPCIÓN Y TRAMITE DE LOS PAZ Y SALVOS ACADÉMICOS DE LOS ESTUDIANTES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</si>
  <si>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OPSP-VAD-0027</t>
  </si>
  <si>
    <t>ALDO ANTONIO BUSTAMANTE CAMPO</t>
  </si>
  <si>
    <t>LA PRESENTE ORDEN TIENE POR OBJETO: 1. APOYAR EN EL DESARROLLO DE HERRAMIENTAS TECNOLÓGICAS PARA LA MODALIDAD DE PREGRADO. 4. APOYAR EN EL PROCESO DE INSCRIPCIÓN, MATRÍCULA FINANCIERA Y REGISTRO ACADÉMICO DE ESTUDIANTES EN LA MODALIDAD DE PREGRADO. 5. APOYAR EN EL PROCESO DE SELECCIÓN DE NUEVOS ESTUDIANTES EN LAS DIFERENTES MODALIDADES QUE OFERTA LA UNIVERSIDAD. 6. APOYAR EN LA REVISIÓN DEL ESTADO FINANCIERO DE LOS ESTUDIANTES NUEVOS Y ANTIGUOS DE LA MODALIDAD DE PREGRADO.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</si>
  <si>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OPSP-VAD-0028</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</si>
  <si>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</si>
  <si>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OPSP-VAD-0029</t>
  </si>
  <si>
    <t>SAUL ANTONIO TEJEDA ECHEVERRIA</t>
  </si>
  <si>
    <t>LA PRESENTE ORDEN TIENE POR OBJETO: 1. APOYAR EN LA CONSTRUCCIÓN DE MICROSITIOS DENTRO DEL PORTAL INSTITUCIONAL 2. APOYAR AL DIRECTOR DEL CENTRO EN LA VERIFICACIÓN DE ESTADO DE ACCESIBILIDAD DEL PORTAL INSTITUCIONAL. 3. APOYAR EN LA IMPLEMENTACIÓN DE ACTUALIZACIONES DEL CDN INSTITUCIONAL 4. APOYAR EN CAPACITACIONES A USUARIOS PARA LA PUBLICACIÓN DE CONTENIDO EN EL PORTAL INSTITUCIONAL 5. APOYAR EN LA OPTIMIZACIÓN Y PERFORMANCE DE CARGA DEL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</si>
  <si>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OPSP-VAD-0030</t>
  </si>
  <si>
    <t>LUIS FERNANDO PALMERA ESCORCIA</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</si>
  <si>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</si>
  <si>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OAG-VAD-0031</t>
  </si>
  <si>
    <t>SERGIO ARTURO VILORIA TRAVECEDO</t>
  </si>
  <si>
    <t>LA PRESENTE ORDEN TIENE POR OBJETO: 1. APOYAR EN EVENTOS DE STREAMING DE LOS DIFERENTES PROGRAMAS ACADÉMICOS Y DE INVESTIGACIÓN. 2. CAPACITAR A DOCENTES Y FUNCIONARIOS EN PROCEDIMIENTOS DE SESIONES EN REUNIÓN DE TEAMS Y DE ZOOM. 3. APOYAR EN LA REALIZACIÓN DE MOTION GRAPHICS PARA LOS MATERIALES AUDIOVISUALES DEL CETEP. 4. APOYAR EN LA ELABORACIÓN DE PIEZAS PUBLICITARIAS PARA LOS MATERIALES AUDIOVISUALES DEL CETEP. 5. APOYAR EN EL MONTAJE DE IMÁGENES PARA VIDEOS. 6.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</si>
  <si>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MAURICIO ARRIETA FONTANILLA</t>
  </si>
  <si>
    <t>OAG-VAD-0032</t>
  </si>
  <si>
    <t>MARIA ALEJANDRA ALCAZAR QUINTO</t>
  </si>
  <si>
    <t xml:space="preserve">LA PRESENTE ORDEN TIENE POR OBJETO: 1. APOYAR EN EVENTOS DE STREAMING DE LOS DIFERENTES PROGRAMAS ACADÉMICOS Y DEMÁS DEPENDENCIAS DE LA UNIVERSIDAD.2. APOYAR EN LA REALIZACIÓN DE MOTION GRAPHICS PARA LOS MATERIALES AUDIOVISUALES DEL CETEP. 3. APOYAR EN EL MONTAJE DE IMÁGENES PARA VIDEOS. 4.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</si>
  <si>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OPSP-VAD-0033</t>
  </si>
  <si>
    <t>JONATHAN JAVIER COHEN GRANADOS</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</si>
  <si>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</si>
  <si>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HERMIDES JEREZ BLANCO</t>
  </si>
  <si>
    <t>OPSP-VAD-0034</t>
  </si>
  <si>
    <t>MAIRA ALEJANDRA YANES FERRER</t>
  </si>
  <si>
    <t>LA PRESENTE ORDEN TIENE POR OBJETO: 1. APOYAR A LA DIRECCIÓN DE BIENESTAR EN LA TOMA DE MUESTRA NASOFARÍNGEA PARA COVID-19 Y ORIENTAR E INFORMAR A LOS PACIENTES SOBRE LOS REQUERIMIENTOS PARA LA TOMA DE UNA BUENA MUESTRA Y SOBRE LA FORMA DE RECOLECCIÓN DE ESTAS. 2. APOYAR AL DIRECTOR DE BIENESTAR EN LA ELABORACIÓN DE POLÍTICAS, PROCEDIMIENTOS, PROTOCOLOS, MANUALES, GUÍAS, FORMATOS Y DEMÁS DOCUMENTOS QUE SE DEFINAN DENTRO DEL ALCANCE TÉCNICO PARA EL CUMPLIMIENTO DE LOS ESTÁNDARES DE CALIDAD DEL PUNTO DE TOMA DE MUESTRA. 3. APOYAR A LA DIRECCIÓN DE BIENESTAR EN LAS ACTIVIDADES EDUCATIVAS DE SALUD A USUARIOS A NIVEL INFRA Y EXTRAMURAL. 4. APOYAR A LA DIRECCIÓN DE BIENESTAR CON LA AACTUALIZACIÓN DEL INVENTARIO DEL LABORATORIO. 5. APOYAR A LA DIRECCIÓN DE BIENESTAR EN LA EJECUCIÓN Y APLICACIÓN DE PRUEBAS DE CONTROL DE CALIDAD EN LOS ANÁLISIS CLÍNICOS. 6. APOYAR A LA DIRECCIÓN DE BIENESTAR EN LA CONSOLIDACIÓN Y REPORTE DE LOS DATOS DE LAS FICHAS EPIDEMIOLÓGICAS EN EL SIVIGILA. 7. APOYAR A LA DIRECCIÓN DE BIENESTAR EN EL RECIBO Y RECOLECCIÓN DE LAS MUESTRAS QUE SE VAN A ANALIZAR DE ACUERDO CON LOS EXÁMENES SOLICITADOS Y PREPARAR EL MATERIAL NECESARIO PARA LA REALIZACIÓN DE LOS TRABAJOS DEL LABORATORIO. 8. APOYAR A LA DIRECCIÓN DE BIENESTAR CON EL REPORTE DIARIO DE LOS RESULTADOS E INFORMES QUE EMITE EL LABORATORIO EN FORMA OPORTUNA, ASEGURÁNDOSE DE QUE SEAN COMPLETOS Y EXACTOS. 9. APOYAR A LA DIRECCIÓN DE BIENESTAR EN LA VERIFICACIÓN DEL USO ADECUADO DE MATERIALES, EQUIPOS Y SUMINISTROS ASIGNADOS A LA UNIDAD.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</si>
  <si>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OPSP-VAD-0035</t>
  </si>
  <si>
    <t>CIRO ANDRES CASTELLAR TAPIA</t>
  </si>
  <si>
    <t>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MENSUALES AL DIRECTOR DE BIENESTAR UNIVERSITARIO SOBRE LAS ACTIVIDADES DESARROLLADAS Y PLANTEADAS EN EL PLAN DE TRABAJO, PARA LA VERIFICACIÓN Y EVALUACIÓN DEL CUMPLIMIENTO DE LAS METAS PROPUESTAS. 8. APOYAR A LA DIRECCIÓN DE BIENESTAR UNIVERSITARIO EN LA PARTICIPACIÓN DE EVENTOS ACADÉMICOS, CIENTÍFICOS, ARTÍSTICOS, CULTURALES Y DEPORTIVOS. 9. APOYAR A LA DIRECCIÓN DE BIENESTAR UNIVERSITARIO EN LAS SOLICITUDES DE APROBACIÓN DE PAZ Y SALVO A ESTUDIANTES EN EL SISTEMA SIEG Y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</si>
  <si>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OAG-VAD-0036</t>
  </si>
  <si>
    <t>LEYDI CLARET PATIñO AFANADOR</t>
  </si>
  <si>
    <t>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APOYAR AL DIRECTOR DE BIENESTAR UNIVERSITARIO EN LOS PROCESOS ADMINISTRATIVO Y FINANCIERO DE LA DIRECCIÓN, NECESARIOS PARA EL PERFECTO DESARROLLO DE LAS ACTIVIDADES CULTURALES, DEPORTIVAS, DE SALUD Y DESARROLLO HUMANO ESTABLECIDAS EN EL PLAN DE ACCIÓN. 5. APOYAR AL DIRECTOR DE BIENESTAR UNIVERSITARIO EN LOS TRÁMITES ADMINISTRATIVOS CONTRACTUALES DE SONDEO, PROYECCIÓN PRESUPUESTAL, Y RECEPCIÓN DE DOCUMENTACIÓN DE PROPONENTES. 6.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DIRECCIÓN DE BIENESTAR UNIVERSITARIO EN LA ORGANIZACIÓN Y ARCHIVO DE LA DOCUMENTACIÓN CONCERNIENTE A LA CONTRATACIÓN DE PROVEEDORES DE LA DIRECCIÓN. 8. APOYAR AL DIRECTOR DE BIENESTAR UNIVERSITARIO, EN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</si>
  <si>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OPSP-VAD-0037</t>
  </si>
  <si>
    <t>LAURA VANESSA OROZCO MADRID </t>
  </si>
  <si>
    <t xml:space="preserve">LA PRESENTE ORDEN TIENE POR OBJETO: 1. APOYAR A LA DIRECCIÓN DE COMUNICACIONES EN LA REALIZACIÓN DE CUBRIMIENTO DE FUENTES INSTITUCIONALES: FACULTAD DE CIENCIAS DE LA SALUD  A PROGRAMAS ACADÉMICOS COMO MEDICINA, PSICOLOGÍA, ENFERMERÍA Y ODONTOLOGÍA; CENTRO DE POSTGRADOS Y FORMACIÓN CONTINUA QUE CUENTA CON 48 PROGRAMAS DE ESPECIALIZACIÓN, MAESTRÍA Y DOCTORADO; DOCTORADO EN CIENCIAS DE LA EDUCACIÓN Y DOCTORADO EN EDUCACIÓN, INTERCULTURALIDAD Y TERRITORIO. ESTO CONTEMPLA EL ABORDAJE DE TEMÁTICAS INFORMATIVAS, ACADÉMICAS E INVESTIGATIVAS. 2. APOYAR A LA DIRECCIÓN DE COMUNICACIONES EN EL SEGUIMIENTO A LA EMISORA RADIO MAGDALENA EN LOS NOTICIEROS EMITIDOS DE LUNES A VIERNES ENTRE 4:30 A.M.-8:00 A.M. Y 11:30 A.M.-1:00 P.M., CON EL FIN DE REGISTRAR LAS NOTICIAS PRESENTADAS SOBRE LA UNIVERSIDAD DEL MAGDALENA. 3. REALIZAR LOCUCIÓN DEL PROGRAMA DE RADIO DESDE EL CAMPUS, ENTRE UNA (1) Y DOS (2) VECES A LA SEMANA, EMITIDO DE LUNES A VIERNES DE 7:00 A.M. A 8:00 A.M. POR LA EMISORA UNIMAGDALENA RADIO. 4. REDACTAR UN (1) LIBRETO DE RADIO DIARIO, DE LUNES A VIERNES, SOBRE LAS NOVEDADES, EVENTOS E INFORMACIÓN DE LAS FUENTES ASIGNADAS, PARA LA TRANSMISIÓN EN LA EMISORA UNIMAGDALENA RADIO. 5. REDACTAR BOLETINES DE PRENSA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ENTRE 7 Y 15 ESCRITOS MENSUALES. 6. APOYAR A LA DIRECCIÓN DE COMUNICACIONES EN EL PROCESO DE ORGANIZACIÓN LOGÍSTICA DE EVENTOS DE LA FACULTAD DE CIENCIAS DE LA SALUD Y PROGRAMAS ACADÉMICOS COMO MEDICINA, PSICOLOGÍA, ENFERMERÍA Y ODONTOLOGÍA; CENTRO DE POSTGRADOS Y FORMACIÓN CONTINUA; DOCTORADO EN CIENCIAS DE LA EDUCACIÓN Y DOCTORADO EN EDUCACIÓN, INTERCULTURALIDAD Y TERRITORIO, ELABORACIÓN DE LIBRETOS DE PRESENTACIÓN, ÓRDENES DEL DÍA Y PRECEDENCIAS; REALIZACIÓN DE SEGUIMIENTO A SOLICITUDES DE INSUMOS Y ELEMENTOS PARA LOS EVENTOS. 7. PRESENTAR EVENTOS DE LA FACULTAD DE CIENCIAS DE LA SALUD Y PROGRAMAS ACADÉMICOS COMO MEDICINA, PSICOLOGÍA, ENFERMERÍA Y ODONTOLOGÍA; CENTRO DE POSTGRADOS Y FORMACIÓN CONTINUA; DOCTORADO EN CIENCIAS DE LA EDUCACIÓN Y DOCTORADO EN EDUCACIÓN, INTERCULTURALIDAD Y TERRITORIO. 8. ELABORAR DOS (2) BOLETINES AUDIOVISUALES DIARIOS DE LUNES A VIERNES, PARA UN TOTAL APROXIMADO DE 36 A 40 VIDEOS MENSUALES, QUE INCLUYA: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A LA DIRECCIÓN DE COMUNICACIONES EN LA ELABORACIÓN DE PIEZAS DE COMUNICACIÓN SOLICITADAS POR LA FACULTAD DE CIENCIAS DE LA SALUD Y PROGRAMAS ACADÉMICOS COMO MEDICINA, PSICOLOGÍA, ENFERMERÍA Y ODONTOLOGÍA; CENTRO DE POSTGRADOS Y FORMACIÓN CONTINUA; DOCTORADO EN CIENCIAS DE LA EDUCACIÓN Y DOCTORADO EN EDUCACIÓN, INTERCULTURALIDAD Y TERRITORIO: APOYAR LA PRODUCCIÓN DE VIDEOS; ACOMPAÑAR EL PROCESO DE SOLICITUD, REVISIÓN Y APROBACIÓN DISEÑOS DE BANNERS E INFOGRAFÍAS, ENTRE OTROS PRODUCTOS. 10. APOYAR A LA DIRECCIÓN DE COMUNICACIONES EN LA CREACIÓN DE COPYS PARA PUBLICACIONES EN LAS REDES SOCIALES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Y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t>
  </si>
  <si>
    <t>WILSON ARTURO PACHECO PALACIO</t>
  </si>
  <si>
    <t>OPSP-VAD-0038</t>
  </si>
  <si>
    <t>LAURA VELEZ VARGAS</t>
  </si>
  <si>
    <t>LA PRESENTE ORDEN TIENE POR OBJETO: 1. APOYAR A LA DIRECCIÓN DE COMUNICACIONES EN LA ADMINISTRACIÓN DE LAS REDES SOCIALES Y PÁGINA PRINCIPAL WEB DE LA UNIVERSIDAD DEL MAGDALENA, A TRAVÉS DE LA CONSTANTE ACTUALIZACIÓN DEL PORTAL WEB INSTITUCIONAL (WWW.UNIMAGDALENA.EDU.CO) Y LA PUBLICACIÓN DE ESTE Y OTROS CONTENIDOS DIARIOS EN LAS REDES SOCIALES. 2. ORGANIZAR, CREAR Y/O EDITAR EL CONTENIDO, INCLUYENDO LA REVISIÓN DE TEXTOS PARA SU PUBLICACIÓN EN LAS PLATAFORMAS DISPONIBLES. 3. APOYAR A LA DIRECCIÓN DE COMUNICACIONES EN LA OPTIMIZACIÓN DE LA ARQUITECTURA DE LOS CANALES WEB DE LA INSTITUCIÓN. 4. APOYAR A LA DIRECCIÓN DE COMUNICACIONES EN LA ADMINISTRACIÓN DINÁMICA Y ÓPTIMA DEL ESTILO; CALIDAD Y ACTUALIZACIÓN DE LA PÁGINA PRINCIPAL WEB Y DE LAS REDES SOCIALES. 5. APOYAR A LA DIRECCIÓN DE COMUNICACIONES EN LA INVESTIGACIÓN Y PROPUESTA DE PLANES PARA LA IMPLEMENTACIÓN DE NUEVAS TÉCNICAS WEB. 6. DISEÑAR ESTRATEGIAS DE COMUNICACIÓN DIGITAL. 7. ASESORAR Y APOYAR A LA DIRECCIÓN DE COMUNICACIONES EN LA PLANIFICACIÓN DEL CRECIMIENTO FUTURO Y ESTRATEGIAS DE LOS PORTALES UNIVERSITARIOS. 8. APOYAR EN  LA REALIZACIÓN DE PROYECTOS WEB EN COORDINACIÓN CON LA DIRECCIÓN DE COMUNICACIONES. 9. APOYAR A LA DIRECCIÓN DE COMUNICACIONES EN LA COORDINACIÓN CON EL GRUPO DE SERVICIOS TECNOLÓGICOS DE UNIMAGDALENA, PARA LA REALIZACIÓN DE ACTIVIDADES Y ASPECTOS RELACIONADOS A LA PROGRAMACIÓN Y MANEJO DEL SITIO WEB PRINCIPAL DE LA UNIVERSIDAD. 10. APOYAR A LA DIRECCIÓN DE COMUNICACIONES EN LA ATENCIÓN DE LAS SOLICITUDES, SUGERENCIAS, RECLAMOS O INQUIETUDES DE LOS USUARIOS POR CUALQUIERA DE LOS MEDIOS DE INTERACCIÓN. 11. APOYAR A LA DIRECCIÓN DE COMUNICACIONES EN EL MONITOREO DE LA INFORMACIÓN QUE PUBLICAN LOS MEDIOS DE DIFUSIÓN EXTERNOS PARA DETECTAR LA QUE ES DE INTERÉS PARA LA INSTITUCIÓN Y SUS ACCIONES DE POSICIONAMIENTO. 12. APOYAR A LA DIRECCIÓN DE COMUNICACIONES EN LA ELABORACIÓN Y ACTUALIZACIÓN DE UN CALENDARIO DE FECHAS ESPECIALES, ONOMÁSTICAS, DÍAS CONMEMORATIVOS DE PROFESIONALES. 13. PRESENTAR INFORMES DE RESULTADOS MENSUALES Y REUNIONES REQUERIDAS PARA INFORME DE AVANCES. 14. APOYAR AL FUNCIONARIO DESIGNADO POR EL ORDENADOR DEL GASTO PARA LA SUPERVISIÓN DE LAS ORDENES Y/O CONTRATOS DE LA DIRECCIÓN DE COMUNICACIONES. 15. APOYAR A LA DIRECCIÓN DE COMUNICACIONES EN LA IMPLEMENTACIÓN DE ESTRATEGIAS DE MARKETING DIGITAL PARA PROMOCIONAR LA OFERTA ACADÉMICA, PRODUCTOS Y SERVICIOS INSTITUCIONALES. 16. APOYAR AL DIRECCTOR DE COMUNICACIONES EN LA COORDINACIÓN DEL EQUIPO DE REDES SOCIALES EN LA GENERACIÓN DE CONTENIDOS ESTRATÉGICOS QUE AUMENTEN LOS INDICADORES DE CRECIMIENTO DE LAS DIFERENTES CUENTAS DIGITALES INSTITUCIONALES. 17. APOYAR A LA DIRECCIÓN DE COMUNICACIONES EN EL ANÁLISIS DE MÉTRICAS DIGITALES E IMPLEMENTACIÓN EN COORDINACIÓN CON EL CENTRO DE INVESTIGACIÓN Y DESARROLLO DE SOFTWARE ACCIONES DE MEJORA.  18. APOYAR AL DIRECTOR DE COMUNICACIONES EN LA SUPERVISIÓN Y COORDINACIÓN DEL EQUIPO DE REDES SOCIALES PARA POSTEAR ENTRE 600 - 800 CONTENIDOS MENSUALES EN LAS PRINCIPALES REDES SOCIALES DE LA INSTITUCIÓN. 19. APOYAR AL DIRECTOR DE  COMUNICACIONES EN LA COORDINACIÓN DE LA ACTUALIZACIÓN DEL PORTAL WEB, QUE INCLUYE ENTRE 60 Y 70 NOTICIAS MENSUALES; 20 A 30 BANNERS PUBLICITARIOS; Y 5 A 10 RESOLUCIONES Y CIRCULARES AL MES. 20. EMITIR UN INFORME ESTADÍSTICO MENSUAL DE LOS DIFERENTES CANALES DIGITALES DE LA UNIVERSIDAD CON EL FIN DE TOMAR DECISIONES Y ACCIONES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</si>
  <si>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OPSP-VAD-0039</t>
  </si>
  <si>
    <t>OSCAR FERNANDO BORRERO PARDO</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</si>
  <si>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</si>
  <si>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OPSP-VAD-0040</t>
  </si>
  <si>
    <t>ERICK FABIAN VALDERRAMA SANCHEZ</t>
  </si>
  <si>
    <t>LA PRESENTE ORDEN TIENE POR OBJETO: 1. DESARROLLAR UN SISTEMA DE REGISTRO, ANÁLISIS Y SEGUIMIENTO A LAS ACTIVIDADES QUE SE REALIZAN CON LOS ESTUDIANTES DEL PROGRAMA “TALENTO MAGDALENA”. 2.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8. PRESENTAR EL PLAN DE TRABAJO DE ACTIVIDADES A DESARROLLAR, DETALLANDO OBJETIVOS, FECHAS, METODOLOGÍA, METAS, INDICADORES ACORDES CON LAS DIRECTRICES IMPARTIDAS POR EL DIRECTOR DE DESARROLLO ESTUDIANTIL QUE DÉ RESPUESTA A LAS ACTIVIDADES POR LA CUAL FUE CONTRATADO. 9. APOYAR A LA DIRECCIÓN DE DESARROLLO ESTUDIANTIL EN LA ORGANIZACIÓN, PLANEACIÓN Y EJECUCIÓN DE ACTIVIDADES CON EL EQUIPO DE INTÉRPRETES DE LA UNIVERSIDAD DEL MAGDALENA. 11.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</si>
  <si>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JEIMMY PATRICIA POLO ROJAS</t>
  </si>
  <si>
    <t>OPSP-VAD-0041</t>
  </si>
  <si>
    <t>MALORY DE LOS ANGELES RODRIGUEZ CANTILLO</t>
  </si>
  <si>
    <t>LA PRESENTE ORDEN TIENE POR OBJETO: 1. APOYAR Y ASESORAR EN LA CARACTERIZACIÓN PSICOSOCIAL DE LOS ESTUDIANTES NUEVOS QUE INGRESAN AL PROGRAMA TALENTO MAGDALENA. 2. APOYAR EN EL DESARROLLO DE ACTIVIDADES DEL PROCESO DE ADMISIÓN DEL PROGRAMA TALENTO MAGDALENA. 3. APOYO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ASESORAR EN EL DESARROLLO DE ESTRATEGIAS DE ATENCIÓN Y ASESORÍA INDIVIDUAL A ESTUDIANTES DEL PROGRAMA TALENTO MAGDALENA. 6. APOYAR EN LA ACTUALIZACIÓN DE LOS DOCUMENTOS, PROCESOS Y FORMATOS EN LA PLATAFORMA DEL PROGRAMA TALENTO MAGDALENA. 7. APOYAR EN EL SEGUIMIENTO A LAS ACTIVIDADES QUE SE DESARROLLEN CON LOS ESTUDIANTES DEL PROGRAMA TALENTO MAGDALENA. 8. ELABORAR INFORMES DONDE SE RELACIONEN LAS ACTIVIDADES, PROCEDIMIENTOS EJECUTADOS EN EL MARCO DEL APOYO AL ACOMPAÑMIENTO PSICOPEDAGÓGICO QUE SE REALIZA A LOS ESTUDIANTES DEL PROGRAMA TALENTO MAGDALENA. 9. APOYO, SEGUIMIENTO Y MONITOREO A LOS ESTUDIANTES IDENTIFICADOS EN RIESGO DE DESERCIÓN ESTUDIANTIL EN LA UNIVERSIDAD DEL MAGDALENA. 10. APOYAR Y ASESORAR EN LA PLANIFICACIÓN DE ESTRATEGIAS DE PROMOCIÓN Y PREVENCIÓN DE CONDUCTAS DE RIESGO PARA EL CONSUMO DE SUSTANCIAS PSICOACTIVAS EN LOS ESTUDIANTES DE LA UNIVERSIDAD DEL MAGDALENA 11. APOYAR EN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</si>
  <si>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OPSP-VAD-0042</t>
  </si>
  <si>
    <t>JOSE CARLOS BOLAÑO OLIVEROS</t>
  </si>
  <si>
    <t>LA PRESENTE ORDEN TIENE POR OBJETO: 1. APOYAR A LA DIRECCION DE DESARROLLO ESTUDIANTIL EN LA CARACTERIZACIÓN PSICOSOCIAL DE LOS ESTUDIANTES NUEVOS QUE INGRESAN AL PROGRAMA “TALENTO MAGDALENA”. 2.  APOYAR A LA DIRECCION DE DESARROLLO ESTUDIANTIL EN EL PROCESO DE ADMISIÓN DEL PROGRAMA “TALENTO MAGDALENA”. 3. APOYAR A LA DIRECCION DE DESARROLLO ESTUDIANTIL EN EL ACOMPAÑAMIENTO PSICOPEDAGÓGICO CON LOS ESTUDIANTES PERTENECIENTES AL PROGRAMA “TALENTO MAGDALENA”. 4. ASESORAR Y APOYAR A LA DIRECCION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ACOMPAÑAMIENTO, SEGUIMIENTO Y MONITOREO A LOS ESTUDIANTES IDENTIFICADOS EN RIESGO DE DESERCIÓN ESTUDIANTIL EN LA UNIVERSIDAD DEL MAGDALENA. 10. ASESORAR Y APOYAR A LA DIRECTORA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DIRECCION DE DESARROLLO ESTUDIANTIL EN EL DISEÑO DE MATERIAL DE ACOMPAÑAMIENTO VIRTUAL PARA LOS ESTUDIANTES DE LA UNIVERSIDAD DEL MAGDALENA. 14. APOYAR A LA DIRECCION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</si>
  <si>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OAG-VAD-0043</t>
  </si>
  <si>
    <t>OSCAR DAVID VANEGAS QUERUZ</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</si>
  <si>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</si>
  <si>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OPSP-VAD-0044</t>
  </si>
  <si>
    <t>OSCAR JOSE ANDRADE NORIEGA</t>
  </si>
  <si>
    <t>LA PRESENTE ORDEN TIENE POR OBJETO: 1. ASESORAR AL DIRECTOR (A) DE DESARROLLO ESTUDIANTIL EN LAS ACTIVIDADES QUE SE REALICEN EN EL MARCO DE LA EJECUCIÓN DEL PROGRAMA “TALENTO MAGDALENA”. 2. ASESORAR A LOS PROFESIONALES  QUE SE CONTRATEN EN LA REALIZACIÓN DE LOS ACOMPAÑAMIENTOS SOCIOECONÓMICOS DE LOS ESTUDIANTES DEL PROGRAMA “TALENTO MAGDALENA”, CON EL FIN DE IDENTIFICAR Y EVALUAR LAS NECESIDADES ECONOMICAS, ADADEMICAS Y SOCIALES QUE PRESENTEN DURANTE SU PROCESO FORMATIVO. 3. ASESORAR AL DIRECTOR (A)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A LA DIRECCIÓN DE DESARROLLO ESTUDIANTIL EN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 (A) DE DESARROLLO ESTUDIANTIL EN LAS ACTIVIDADES QUE SE REALICEN EN EL MARCO DE LOS PROCESOS DE SELECCIÓN Y ADMISIÓN DEL PROGRAMA “TALENTO MAGDALENA”. 11. APOYAR AL DIRECTOR (A) DE DESARROLLO ESTUDIANTIL EN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</si>
  <si>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OPSP-VAD-0045</t>
  </si>
  <si>
    <t>DANIELA LAGOS TOBIAS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</si>
  <si>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ELABORAR INFORMES DE LA CARACTERIZACIÓN DE FACTORES DE RIESGO PSICOSOCIALES Y ACADÉMICOS EN ESTUDIANTES NUEVOS DURANTE LA VIGENCIA DE 2022-I POR PROGRAMA ACADÉMICO. 11. APOYAR A LA DIRECCIÓN DE DESARROLLO ESTUDIANTIL EN LA CONSTRUCCIÓN DE UNA RUTA DE ATENCIÓN PSICOLÓGICA Y ACOMPAÑAMIENTO EDUCATIVO PARA LOS ESTUDIANTES QUE HACEN PARTE DE LOS PROGRAMAS DEL GOBIERNO GENERACIÓN E Y MENTORÍAS. 12. APOYAR A LA DIRECCIÓN DE DESARROLLO ESTUDIANTIL EN LA CONSTRUCCIÓN DE INFORMES DONDE SE RELACIONEN LAS ACTIVIDADES, PROCEDIMIENTOS REALIZADOS EN EL MARCO DEL ACOMPAÑAMIENTO PSICOPEDAGÓGICO QUE SE REALIZA A LOS ESTUDIANTES HACEN PARTE DE LOS PROGRAMAS DEL GOBIERNO GENERACIÓN E Y MENTORÍAS. 13. APOYAR A LA DIRECCIÓN DE DESARROLLO ESTUDIANTIL EN LA REALIZACIÓN DE ENTREVISTAS DE ORIENTACIÓN VOCACIONAL DEL PROCESO DE ADMISIÓN DEL PROGRAMA “TALENTO MAGDALENA” PARA EL PERIODO ACADÉMICO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</si>
  <si>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OPSP-VAD-0046</t>
  </si>
  <si>
    <t>CAMILO ADOLFO SERRANO VELASCO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</si>
  <si>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A LA DIRECCIÓN DE DESARROLLO ESTUDIANTIL EN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DEL PROGRAMA DE LIDERAZGO Y FORTALECIMIENTO DE LAS ORGANIZACIONES, MOVIMIENTOS ESTUDIANTILES DE LA UNIVERSIDAD DEL MAGDALENA. 6. APOYAR EL PROCESO DE APLICACIÓN DE PRUEBAS PSICOTÉCNICAS A ESTUDIANTES QUE INGRESARÁN AL SEMESTRE 2022-1.  7. APOYAR A LA DIRECCIÓN DE DESARROLLO ESTUDIANTIL EN EL DISEÑO, PLANEACIÓN Y EJECUCIÓN DE LAS ACTIVIDADES PARA LA INDUCCIÓN DE LOS ESTUDIANTES QUE INGRESAN AL PRIMER SEMESTRE DEL 2022.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DESERCIÓN.10. ASESORAR A LA DIRECCIÓN DE DESARROLLO ESTUDIANTIL EN LA PLANEACIÓN Y EJECUCIÓN DE ACTIVIDADES DE ADMISIÓN DE LOS ESTUDIANTES DEL PROGRAMA TALENTO MAGDALENA. 12. ASESORAR A LA DIRECCIÓN DE DESARROLLO ESTUDIANTIL EN LA PLANEACIÓN Y EJECUCIÓN DE ACTIVIDADES DE INGRESO PARA EL PERIODO 2022-1.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</si>
  <si>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OPSP-VAD-0047</t>
  </si>
  <si>
    <t>LUIS ARNULFO QUINTERO BOTELLO</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</si>
  <si>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2022-I.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10. APOYAR A LA DIRECCIÓN DE DESARROLLO ESTUDIANTIL EN LA RECOPILACIÓN DE LA INFORMACIÓN Y ENTREGA DE INFORMES SOLICITADOS POR EL SUPERVISOR DE LA ORDEN. 11. APOYAR A LA DIRECCIÓN DE DESARROLLO ESTUDIANTIL EN EL DISEÑO DE MATERIALES DE ACOMPAÑAMIENTO VIRTUAL PARA LOS ESTUDIANTES CON DISCAPACIDAD DE LA UNIVERSIDAD DEL MAGDALENA. 12. PRESENTAR EL PLAN DE TRABAJO DE ACTIVIDADES A DESARROLLAR, DETALLANDO OBJETIVOS, FECHAS, METODOLOGÍA, METAS, INDICADORES ACORDES CON LAS DIRECTRICES IMPARTIDAS POR EL DIRECTOR DE DESARROLLO ESTUDIANTIL QUE DÉ RESPUESTA A LAS ACTIVIDADES PARA LAS CUALES FUE CONTRATADO.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</si>
  <si>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OAG-VAD-0048</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</si>
  <si>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CON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</si>
  <si>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OAG-VAD-0049</t>
  </si>
  <si>
    <t>OMAR ENRIQUE SEGURA ASCENCIO</t>
  </si>
  <si>
    <t>LA PRESENTE ORDEN TIENE POR OBJETO: 1. APOYAR EN LA ORGANIZACIÓN DEL REGISTRO DEL PERSONAL A CONTRATAR PARA PROYECTOS DEL SISTEMA GENERAL DE REGALÍAS. 2. APOYAR EN LA COORDINACIÓN PARA LA CREACIÓN DE USUARIOS DE LAS PLATAFORMAS GEDOCO Y SIGEP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</si>
  <si>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ALFA SIELO JAIMES SILVA</t>
  </si>
  <si>
    <t>OAG-VAD-0050</t>
  </si>
  <si>
    <t>EDUARDO LARA NIETO</t>
  </si>
  <si>
    <t>LA PRESENTE ORDEN TIENE POR OBJETO: 1. APOYAR A LA DIRECCIÓN FINANCIERA EN EL RECIBO DE LOS SOPORTES DE ORDENACIÓN DEL GASTO CORRESPONDIENTE A: SOLICITUD DE CDP, FACTURAS, RUT, LIQUIDACIONES DE VIÁTICOS U OTROS DOCUMENTOS EQUIVALENTES QUE DEN INFORMACIÓN DETALLADA SOBRE EL CONCEPTO DEL PAGO A REALIZAR. 2. APOYAR A LA DIRECCIÓN FINANCIERA EN LA REVISIÓN DE LOS SOPORTES DE ORDENACIÓN DEL GASTO CORRESPONDIENTES A: SOLICITUDES DE CDP, FACTURAS, RUT, LIQUIDACIONES DE VIÁTICOS U OTROS DOCUMENTOS EQUIVALENTES QUE AUTORICEN EL PAGO DE LA OBLIGACIÓN. 3. APOYAR A LA DIRECCIÓN FINANCIERA EN LA ELABORACIÓN DEL ACTO ADMINISTRATIVO O RESOLUCIÓN DE PAGO CON O SIN AFECTACIÓN PRESUPUESTAL PARA FIRMA DEL DIRECTOR FINANCIERO Y ENVÍO AL GRUPO DE PRESUPUESTO O GRUPO DE CONTABILIDAD. 4. APOYAR EN EL SEGUIMIENTO CORRESPONDIENTE DE LOS ACTOS ADMINISTRATIVOS DE PAGOS ELABORADOS DESDE LA DIRECCIÓN FINANCIERA HASTA LLEGAR AL GRUPO DE TESORERÍA. 5. APOYAR A LA DIRECCIÓN FINANCIERA EN LA ATENCIÓN A PROVEEDORES, EMPLEADOS, ESTUDIANTES, DIRECTORES, ORDENADORES DE GASTOS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</si>
  <si>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OPSP-VAD-0051</t>
  </si>
  <si>
    <t>ALVARO JOSE MENDEZ NAVARRO</t>
  </si>
  <si>
    <t>LA PRESENTE ORDEN TIENE POR OBJETO: 1.ASESORAR A LA DIRECCIÓN FINANCIERA EN LA PROYECCIÓN DE RESPUESTAS DE PETICIONES, QUEJAS O RECLAMOS DE ENTES EXTERNOS. 2. EMITIR CONCEPTOS JURÍDICOS FRENTE A CONSULTAS POR PARTE DE LOS PREFESIONALES ESPECAILIZADOS RESPONSABLES DE GRUPO DE LA DIRECCIÓN FINANCIERA. 3. ASESORAR A LA DIRECCIÓN FINANCIERA EN LA REVISIÓN DE LOS PROYECCTOS DE RESOLUCIONES DE PAGO ELABORADAS POR LA DIRECCIÓN FINANCIERA 4. ASESORAR AL DIRECTOR FINANCIERO EN LA REVISIÓN DE LOS PROYECTOS DE REFORMA A LOS PROCEDIMIENTOS DEL PROCESO FINANCIERO. 5. ASESORAR AL DIRECTOR FINANCIERO EN LA REALIZACIÓN DE LOS ANÁLISIS FINANCIEROS, JURÍDICOS Y TRIBUTARIOS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</si>
  <si>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OAG-VAD-0052</t>
  </si>
  <si>
    <t>CARLOS GREGORIO MC LEAN NAVARRO</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</si>
  <si>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</si>
  <si>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BETTY PATIÑO</t>
  </si>
  <si>
    <t>OAG-VAD-0053</t>
  </si>
  <si>
    <t>MARIO ANDRES NAVARRO TANO</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</si>
  <si>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8. APOYAR AL PROFESIONAL UNIVERSITARIO DEL GRUPO DE CONTABILIDAD EN LA REALIZACIÓN DE LAS PROYECCIONES FINANCIERAS, CUANDO LAS REQUIERA ALGÚN PROCESO INTERNO DE LA UNIVERSIDAD. 9. APOYAR AL PROFESIONAL ESPECIALIZADO DEL GRUPO DE CONTABILIDAD EN LA COORDINACIÓN DE LOS PLANES DE MEJORAMIENTO DEL PROCESO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</si>
  <si>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DEWARD LOPEZ MORGAN</t>
  </si>
  <si>
    <t>OPSP-VAD-0054</t>
  </si>
  <si>
    <t>CARLOS MANUEL ARIZA GUERRERO</t>
  </si>
  <si>
    <t>LA PRESENTE ORDEN TIENE POR OBJETO: 1. APOYAR AL GRUPO DE ESTAMPILLA EN LA ELABORACIÓN DE CRONOGRAMA DE AUDITORÍAS, MESAS DE TRABAJO Y CAPACITACIONES 2. IDENTIFICAR LOS CONTRIBUYENTES EN LA BASE DE DATOS DEL DEPARTAMENTO DEL MAGDALENA. 3. APOYAR AL GRUPO DE ESTAMPILLA EN LA VERIFICACIÓN DE LOS PAGOS REALIZADOS POR LOS CONTRIBUYENTES DE LA ESTAMPILLA Y SU GIRO OPORTUNO A LA UNIVERSIDAD. 4. REVISAR Y ANALIZAR LA BASE DE INFORMACIÓN DE RECAUDO CON RESPECTO A LO REPORTADO POR LA FIDUCIARIA Y LO REPORTADO POR LAS ENTIDADES. 5. APOYAR AL GRUPO DE ESTAMPILLA EN LA REVISIÓN DE LA CLASIFICACIÓN DE LOS HALLAZGOS GENERADOS POR LAS AUDITORIAS. 6. ELABORAR INFORMES PERIÓDICOS DEL COMPORTAMIENTO DEL RECAUDO Y EJECUCIÓN DE LAS ESTAMPILLAS DEPARTAMENTALES. 7. PARTICIPAR EN LAS MESAS DE TRABAJO DEL PROCESO AUDITOR. 8. APOYAR AL GRUPO DE ESTAMPILLA EN LA SALVAGUARDA DE LA INFORMACIÓN OBTENIDA EN EL PROCESO DE AUDITORÍA Y GUARDAR LA DEBIDA RESERVA. 9. ASESORAR RESPECTO DE LA SOLICITUD DE DOCUMENTOS QUE SE DEBAN REQUERIR A LAS ENTIDADES PARA EL DESARROLLO DE LAS ACTIVIDADES EN EL PROCESO AUDITOR. 10. APOYAR AL GRUPO DE ESTAMPILLA EN LA VERIFICACIÓN Y ANALISIS DE LA INFORMACIÓN SUMINISTRADA POR LAS ENTIDADES QUE LE FUERON ASIGNADOS PARA INICIAR EL PROCESO DE AUDITORÍA. 11. CONSOLIDAR LOS INFORMES DE LAS ENTIDADES AUDITADAS. 12. PROYECTAR INFORMES DE LA GESTIÓN GENERAL DE LA AUDITORÍA. 13. REALIZAR ANÁLISIS DE INFORMACIÓN FINANCIERA EN LO REFERENTE A LOS RECAUDOS DE VIGENCIA ACTUAL Y VIGENCIAS ANTERIORES. 14. ASESORAR EN EL PLANTEAMIENTO DE ESTRATEGIAS PARA LA MEJORA CONTINUA EN LOS PROCESOS DE RECAUDOS DE LAS ESTAMPILLAS. 15. APOYAR AL GRUPO DE ESTAMPILLA EN LA IDENTIFICACIÓN Y VERIFICACIÓN DE ENTIDADES QUE INCUMPLEN CON TODAS LA ORDENANZA OBJETO DEL CONVENIO. 16. APOYAR AL GRUPO DE ESTAMPILLA EN LA VERIFICACIÓN DE LA INFORMACIÓN QUE SE PRESENTE EN LAS MESAS DE TRABAJO Y LAS RESPECTIVAS RECLAMACIONES A LOS ENTES AUDITADOS SEA CONFIABLE. 17. PROYECTAR RESPUESTA DE LOS REQUERIMIENTOS EMITIDOS POR LOS DIFERENTES ENTES DE CONTROL. 18. APOYAR AL GRUPO DE ESTAMPILLA EN LA ELABORACIÓN Y PLANIFICACIÓN DE LOS CRONOGRAMAS DE VIAJES A LOS MUNICIPIOS ASIGNADOS AL GRUPO DE FACILITADORES. 19. ASESORAR EN ACCIONES ENCAMINADAS AL PLAN DE MEJORAMIENTO DEL RECAUDO DE LOS RECURSOS Y LOS REGISTROS DE INFORMACIÓN DE LA ESTAMPILLA EN BENEFICIO DE LA UNIVERSIDAD. 20. APOYAR AL GRUPO DE ESTAMPILLA EN LA CONSOLIDACIÓN DE LA DOCUMENTACIÓN PARA LA LEGALIZACIÓN DEL COBRO DE LOS RECURSOS DEL CONVENIO POR PARTE DE LA GOBERNACIÓN DEL MAGDALENA Y APOYAR EN EL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</si>
  <si>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OAG-VAD-0055</t>
  </si>
  <si>
    <t>MARIA DEL CARMEN CALDERON ORTIZ</t>
  </si>
  <si>
    <t>LA PRESENTE ORDEN TIENE POR OBJETO: 1. APOYAR AL GRUPO INTERNO DE GESTIÓN DOCUMENTAL EN LA ATENCIÓN DE LAS SOLICITUDES DE CONSULTA DE DOCUMENTOS DEL ARCHIVO CENTRAL. 2. APOYAR AL GRUPO INTERNO DE GESTIÓN DOCUMENTAL EN LA ORGANIZACIÓN DE LAS JORNADAS DE CAPACITACIÓN Y ASISTENCIA TÉCNICA SOLICITADAS POR LAS DEPENDENCIAS. 3. APOYAR EN LA ELABORACIÓN DE INFORMES RELACIONADOS CON LA GESTIÓN DOCUMENTAL. 4. APOYAR AL GRUPO INTERNO DE GESTIÓN DOCUMENTAL EN LA MEDICIÓN DE LOS INDICADORES DE GESTIÓN DEL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</si>
  <si>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MILVIDA MARIA SUAREZ FLOREZ</t>
  </si>
  <si>
    <t>OAG-VAD-0056</t>
  </si>
  <si>
    <t>LUZCENITH MARTINEZ COAS</t>
  </si>
  <si>
    <t>LA PRESENTE ORDEN TIENE POR OBJETO: 1. APOYAR EN LA ADMINISTRACIÓN DEL SISTEMA PARA LA ELABORACIÓN Y RADICACIÓN DE COMUNICACIONES INTERNAS ELECTRÓNICAS - SERIES: APOYAR EN LOS SEGUIMIENTOS DIARIOS DE LOS MÓDULOS DE COMUNICACIONES RADICADAS, COMUNICACIONES, ESTANCAMIENTO DE LOS FLUJOS Y ENVÍOS DE REPORTES DE COMUNICACIONES EN ESTADO PROYECTADAS Y PENDIENTES POR VISTOS BUENOS. APOYAR LA HABILITACIÓN DE USUARIOS SOLICITADOS POR LAS DEPENDENCIAS PARA PROYECTAR Y APROBAR COMUNICACIONES. REALIZAR CAPACITACIONES, ASESORÍAS Y SOPORTE A USUARIOS FINALES. 2. APOYAR EN LA ADMINISTRACIÓN DE LA PLATAFORMA WEB “GAIRACA PLUS” (GESTIÓN PARA LA ADMINISTRACIÓN INTEGRAL DE RADICADOS DE CORRESPONDENCIA): APOYAR EN LA ATENCIÓN A LAS SOLICITUDES DE RADICACIÓN DE LAS COMUNICACIONES PRESENTADAS ENTRE LOS ESTUDIANTES, EL CONSEJO ACADÉMICO, LOS CONSEJOS DE FACULTAD Y LOS CONSEJOS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</si>
  <si>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OPSP-VAD-0057</t>
  </si>
  <si>
    <t>HECTOR ALEXANDER VARGAS CARDONA</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</si>
  <si>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DE INFORMES DE INTERVENTORÍA. 8. APOYAR AL GRUPO DE INFRAESTRUCTURA Y PLANTA FÍSICA EN LA ELABORACIÓN Y REVISIÓN DE INFORMES DE SUPERVISIÓN. 9. ASESORAR Y APOYAR COMITÉS EVALUADORES DE PROCESOS DE CONTRATACIÓN. 10.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</si>
  <si>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BELARMINA CATAÑO</t>
  </si>
  <si>
    <t>OAG-VAD-0058</t>
  </si>
  <si>
    <t>DANELY BEATRIZ GRANADOS PARODI</t>
  </si>
  <si>
    <t>LA PRESENTE ORDEN TIENE POR OBJETO: 1. APOYAR EN EL PROCESO DE DEPURACIÓN DEL ARCHIVO DE GESTIÓN (FÍSICO) DEL GRUPO DE PRESUPUESTO; 2.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DISTRIBUIR RESOLUCIONES PROYECTADAS POR EL GRUPO DE PRESUPUESTO DE ADICIÓN, TRASLADO, DISMINUCIÓN, PARA EL VISTO BUENO DEL DIRECTOR FINANCIERO Y FIRMA DEL VICERRECTOR ADMINISTRATIVO. 7.  LLEVAR UN LIBRO CONTROL DE LOS ACTOS ADMINISTRATIVOS PROYECTADOS DE ADICIÓN, TRASLADO Y DISMINUCIÓN. 8. MANTENER ARCHIVADO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10.  MANTENER ARCHIVADO POR ORDEN, LAS SOLICITUDES DE AFECTACIÓN AL PRESUPUESTO GENERAL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</si>
  <si>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ANA FLORA JIMENEZ  DE LA HOZ </t>
  </si>
  <si>
    <t>OAG-VAD-0059</t>
  </si>
  <si>
    <t>SANDRA MILENA PEREZ LOPEZ</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</si>
  <si>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</si>
  <si>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OAG-VAD-0060</t>
  </si>
  <si>
    <t>JOSE PAIPA LUNA</t>
  </si>
  <si>
    <t>LA PRESENTE ORDEN TIENE POR OBJETO: 1. APOYAR AL GRUPO INTERNO DE SERVICIOS GENERALES EN LA SUPERVISIÓN DE LOS ESPACIOS FÍSICOS DE LAS SEDE ALTERNA, CERES DE ARACATACA, MAGDALENA 2. APOYAR LAS APERTURAS DE SALONES Y ÁREAS ADMINISTRATIVAS DE ESA SEDE. 3. EFECTUAR REPORTE DE ANOMALÍAS EN LOS ESPACIOS FÍSICOS DESCRITOS Y APOYAR EN ORIENTACIONES LOCATIVAS. 4. APOYAR EN LA REALIZACIÓN DE RONDAS A TODOS LOS ESPACIOS DE LA SEDE ALTERNA DE ARACATACA. 5. APOYAR EN LA REALIZACIÓN DE REPORTE DE LA ALERTA SOBRE PERSONAS EXTRAÑAS QUE SE ENCUENTREN EN LOS ALREDEDORES DE LA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ESAS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</si>
  <si>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OAG-VAD-0061</t>
  </si>
  <si>
    <t>HERNANDO JOSE MOZO VEGA</t>
  </si>
  <si>
    <t>LA PRESENTE ORDEN TIENE POR OBJETO: 1. APOYAR AL GRUPO INTERNO DE SERVICIOS GENERALES EN  LA SUPERVISIÓN DE LOS ESPACIOS FÍSICOS DE LAS SEDE ALTERNA, CERES DE PIVIJAY, MAGDALENA 2. APOYAR LAS APERTURAS DE SALONES Y ÁREAS ADMINISTRATIVAS DE ESA SEDE. 3. EFECTUAR REPORTE DE ANOMALÍAS EN LOS ESPACIOS FÍSICOS DESCRITO Y APOYAR ORIENTACIONES LOCATIVAS. 4. APOYAR LA REALIZACIÓN DE RONDAS A TODOS LOS ESPACIOS DE LAS SEDE ALTERNA DE PIVIJAY. 5. APOYAR EN REPORTE DE LA ALERTA SOBRE PERSONAS EXTRAÑAS QUE SE ENCUENTREN EN LOS ALREDEDORES DE LAS SEDE DESCRITA, E INFORMAR A SU SUPERVISOR INMEDIATO. 6. APOYAR LA ATENCIÓN A LOS REQUERIMIENTOS DE LOS FUNCIONARIOS DE LA UNIVERSIDAD PARA FACILITAR EL CABAL DESARROLLO DE LAS ACTIVIDADES ACADÉMICAS Y ADMINISTRATIVAS. 7. APOYAR EL CONTROL Y REPORTAJE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</si>
  <si>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OAG-VAD-0062</t>
  </si>
  <si>
    <t>LUIS ALBERTO BARRIOS MIER</t>
  </si>
  <si>
    <t>OAG-VAD-0063</t>
  </si>
  <si>
    <t>LEONARDO DE JESUS MORON GRANADOS</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</si>
  <si>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</si>
  <si>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OAG-VAD-0064</t>
  </si>
  <si>
    <t>DONAL JOSE RAMOS MOLINA</t>
  </si>
  <si>
    <t>LA PRESENTE ORDEN TIENE POR OBJETO: 1. APOYAR AL GRUPO INTERNO DE SERVICIOS GENERALES EN LA SUPERVISIÓN DE LOS ESPACIOS FÍSICOS DE LA CASA MUSEO GABRIEL GARCÍA MÁRQUEZ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CON LOS REGISTROS EN MINUTAS EN CADA ENTREGA DE TURNO QUE ESTE REALICE AL PERSONAL DE VIGILANCIA DE VIVAC. 7.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</si>
  <si>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OPSP-VAD-0065</t>
  </si>
  <si>
    <t>CARLOS MIGUEL MARTES VEGA</t>
  </si>
  <si>
    <t>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IMPLATACIÓN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REUNIONES PERIÓDICAS CON LOS EQUIPOS DE TRABAJO DE LOS PROYECTOS. 7. APOYAR Y ASESORAR EN LAS ESPECIFICACIONES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</si>
  <si>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OAG-VAD-0066</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</si>
  <si>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2.APOYAR PROYECTANDO PARA REVISIÓN DEL TESORERO, RELACIÓN MENSUAL DE RENDIMIENTOS Y GASTOS FINANCIEROS POR CADA UNA DE LAS CUENTAS BANCARIAS DE LA UNIVERSIDAD Y CONSOLIDAR INFORMACIÓN EN UNA MATRIZ QUE REÚNA HISTÓRICAMENTE ESTOS DATOS. 3.APOYAR EN LA REALIZACIÓN DE LAS CONCILIACIONES BANCARIAS, A PARTIR DE LOS EXTRACTOS BANCARIOS Y LIBROS DE BANCOS DE LA UNIVERSIDAD.4. APOYAR LA REVISIÓN DE LOS INFORMES GENERADOS POR EL CONTROL Y SEGUIMIENTO FINANCIERO DE LOS CONVENIOS SUSCRITOS POR LA UNIVERSIDAD. 5.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</si>
  <si>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OAG-VAD-0067</t>
  </si>
  <si>
    <t>MARIA ANGELICA SALAZAR MONTERROSA</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</si>
  <si>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LA ACTUALIZACIÓN DEL INVENTARIO DE ARCHIVO DOCUMENTAL DEL GRUPO DE ADMISIONES, REGISTRO Y CONTROL Y ACADÉMICO. 4. APOYAR EN LA REVISIÓN DE HISTORIALES ACADÉMICOS OBJETO DE TRANSFERENCIA DOCUMENTAL DEL GRUPO. 5. APOYAR EN LA RECEPCIÓN DE LA DOCUMENTACIÓN REQUERIDA A LOS NUEVOS ESTUDIANTES DE LAS DIFERENTES MODALIDADES DE LA UNIVERSIDAD DEL MAGDALENA. 6.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</si>
  <si>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OAG-VAD-0068</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</si>
  <si>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AL GRUPO INTERNO DE ADMISIONES, REGISTRO Y CONTROL ACADÉMICO EN LA ACTUALIZACIÓN DEL INVENTARIO DE ARCHIVO DOCUMENTAL DEL GRUPO DE ADMISIONES, REGISTRO Y CONTROL Y ACADÉMICO. 4. APOYAR AL GRUPO INTERNO DE ADMISIONES, REGISTRO Y CONTROL ACADÉMICO EN LA REVISIÓN DE HISTORIALES ACADÉMICOS OBJETO DE TRANSFERENCIA DOCUMENTAL DEL GRUPO. 5. APOYAR AL GRUPO INTERNO DE ADMISIONES, REGISTRO Y CONTROL ACADÉMICO EN LA RECEPCIÓN DE LA DOCUMENTACIÓN REQUERIDA A LOS NUEVOS ESTUDIANTES DE LAS DIFERENTES MODALIDADES DE LA UNIVERSIDAD DEL MAGDALENA. 6. APOYAR AL GRUPO INTERNO DE ADMISIONES, REGISTRO Y CONTROL ACADÉMICO EN ACTIVIDADES DE REPROGRAFÍA.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</si>
  <si>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OAG-VAD-0069</t>
  </si>
  <si>
    <t>ANA MELISSA ALVARADO RANGEL</t>
  </si>
  <si>
    <t>LA PRESENTE ORDEN TIENE POR OBJETO: 1. APOYAR AL GRUPO INTERNO DE ADMISIONES, REGISTRO Y CONTROL ACADÉMICO EN LA ATENCIÓN A LOS USUARIOS A TRAVÉS DE LAS REDES SOCIALES Y WHATSAPP DEL GRUPO. 2. APOYAR AL GRUPO INTERNO DE ADMISIONES, REGISTRO Y CONTROL ACADÉMICO EN LOS DISEÑOS DE PUBLICIDAD DE LOS DIFERENTES PROCESOS DE ADMISIÓN EN LAS MODALIDADES QUE OFERTA LA UNIVERSIDAD DEL MAGDALENA. 3. APOYAR AL GRUPO INTERNO DE ADMISIONES, REGISTRO Y CONTROL ACADÉMICO EN EL ACOMPAÑAMIENTO A LOS INTERESADOS EN LA OFERTA ACADÉMICA DE LA UNIVERSIDAD DEL MAGDALENA. 4. APOYAR AL GRUPO INTERNO DE ADMISIONES, REGISTRO Y CONTROL ACADÉMICO EN EL SEGUIMIENTO DE DEUDAS RELACIONADAS CON MATRÍCULA FINANCIERA DE LOS ESTUDIANTES DE PREGRADO PRESENCIAL. 5. APOYAR AL GRUPO INTERNO DE ADMISIONES, REGISTRO Y CONTROL ACADÉMICO EN LA RECEPCIÓN DE LA DOCUMENTACIÓN REQUERIDA A LOS NUEVOS ESTUDIANTES DE LAS DIFERENTES MODALIDADES DE LA UNIVERSIDAD DEL MAGDALENA. 6. APOYAR AL GRUPO INTERNO DE ADMISIONES, REGISTRO Y CONTROL ACADÉMICO EN LA ACTUALIZACIÓN DE DATOS PERSONALES DE ESTUDIANTES EN EL SISTEMA DE INFORMACIÓN DE ADMISIONES.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</si>
  <si>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OAG-VAD-0070</t>
  </si>
  <si>
    <t>GISSELL PAOLA CHIQUILLO MACIAS</t>
  </si>
  <si>
    <t>LA PRESENTE ORDEN TIENE POR OBJETO: 1. APOYAR AL GRUPO INTERNO DE ADMISIONES, REGISTRO Y CONTROL ACADÉMICO EN LA ATENCIÓN A LOS DISTINTOS USUARIOS QUE SE PRESENTAN EN LOS DIFERENTES MEDIOS DE ATENCIÓN DISPUESTOS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4. APOYAR AL GRUPO INTERNO DE ADMISIONES, REGISTRO Y CONTROL ACADÉMICO EN LA ACTUALIZACIÓN DE DATOS PERSONALES DE ESTUDIANTES EN EL SISTEMA DE INFORMACIÓN DE ADMISIONES. 5. APOYAR AL GRUPO INTERNO DE ADMISIONES, REGISTRO Y CONTROL ACADÉMICO EN LA RECEPCIÓN DE DOCUMENTOS DE ADMISIÓN DE LOS ASPIRANTES SELECCIONADOS COMO ESTUDIANTES NUEVOS EN LOS PROGRAMAS DE PREGRADO PRESENCIAL.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</si>
  <si>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OPSP-VAD-0071</t>
  </si>
  <si>
    <t>MARIELA FERMINA DE LA OSSA DE MERCADO</t>
  </si>
  <si>
    <t>OPSP-VAD-0072</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</si>
  <si>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</si>
  <si>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</si>
  <si>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OPSP-VAD-0073</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</si>
  <si>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</si>
  <si>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</si>
  <si>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OPSP-VAD-0074</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</si>
  <si>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</si>
  <si>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</si>
  <si>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OPSP-VAD-0075</t>
  </si>
  <si>
    <t>MILAGRO DEL CARMEN PONCE MONTES</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</si>
  <si>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</si>
  <si>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OPSP-VAD-0076</t>
  </si>
  <si>
    <t>MELISSA PAOLA RODRIGUEZ MARIN</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</si>
  <si>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</si>
  <si>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OPSP-VAD-0077</t>
  </si>
  <si>
    <t>AURA MARGARITA GONZALEZ PINTO</t>
  </si>
  <si>
    <t>LA PRESENTE ORDEN TIENE POR OBJETO: 1.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2.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</si>
  <si>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OPSP-VAD-0078</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</si>
  <si>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</si>
  <si>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</si>
  <si>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OPSP-VAD-0079</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</si>
  <si>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</si>
  <si>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</si>
  <si>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OPSP-VAD-0080</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</si>
  <si>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</si>
  <si>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</si>
  <si>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OPSP-VAD-0081</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</si>
  <si>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</si>
  <si>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ASESORIA A LA RENDICION DE CUENTAS SIA CONTRALORIAS. 5. APOYAR A LA OFICINA DE CONTROL INTERNO EN LA  REALIZACIÓN DE SEGUIMIENTO Y ELABORACIÓN DE INFORME ANUAL DE DERECHOS DE AUTOR EN SOFTWARE. 6. APOYAR A LA OFICINA DE CONTROL INTERNO EN LA REVISIÓN, ANALISIS Y ELABORACIÓN DE INFORME DE EVALUACIÓN A LA GESTIÓN CONTRACTUAL TRIMESTRAL.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</si>
  <si>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MILENA PATRICIA DE LEON MENDOZA</t>
  </si>
  <si>
    <t>OAG-VAD-0082</t>
  </si>
  <si>
    <t>JEIN ALEJANDRA MORA ZAMBRANO</t>
  </si>
  <si>
    <t>LA PRESENTE ORDEN. PARÁGRAFO SEGUNDO: EL CONTRATISTA PODRÁ ACORDAR CON EL SUPERVISOR DE LA PRESENTE ORDEN CRONOGRAMAS P: LA PRESENTE ORDEN TIENE POR OBJETO: 1. APOYAR EN LA ATENCIÓN A LOS USUARIOS DE LA SECRETARÍA GENERAL. 2. APOYAR A LA SECRETARÍA GENERAL EN LA ORGANIZACIÓN DE LOS EXPEDIENTES QUE LE SEAN ASIGNADOS, DE ACUERDO CON LOS PROCEDIMIENTOS Y DIRECTRICES INSTITUCIONALES CORRESPONDIENTES AL CONSEJO SUPERIOR Y ACADÉMICO 3. APOYAR A LA SECRETARÍA GENERAL EN LA ELABORACIÓN DE OFICIOS. 4. APOYAR A LA SECRETARÍA GENERAL EN EL SEGUIMIENTO Y CONTROL DE LAS COMUNICACIONES DEL CONSEJO SUPERIOR Y ACADÉMICO. 5. APOYAR A LA SECRETARÍA GENERAL EN LA COMUNICACIÓN Y PUBLICACIÓN DE ACTOS ADMINISTRATIVOS. 6. APOYAR A LA SECRETARÍA GENERAL EN LA ACTUALIZACIÓN Y GESTIÓN DEL SISTEMA DE GESTIÓN DE CALIDAD DEL PROCESO DE GESTIÓN DOCUMENTAL. 7. APOYAR A LA SECRETARÍA GENERAL EN EL SEGUIMIENTO DEL PAGO DE HONORARIOS DEL CONSEJO SUPERIOR. 8. APOYAR A LA SECRETARÍA GENERAL EN LA ORGANIZACIÓN DE LAS CEREMONIAS DE GRADO Y CEREMONIA ESPECIAL. 9. APOYAR A LA SECRETARÍA GENERAL EN LAS SOLICITUDES RECIBIDAS EN GAIRACA. 10. APOYAR A LA SECRETARÍA GENERAL EN REGISTRO DE RESOLUCIONES Y ACTOS ADMINISTRATIVOS. PARÁGRAFO PRIMERO: EN EL CASO QUE EL CONTRATISTA LO REQUIERA, UNIMAGDALENA PODRÁ FACILITARLE LOS EQUIPOS Y ESPACIO FÍSICO NECESARIO DENTRO DEL CAMPUS PARA LA EJECUCIÓN DEL OBJETO DE PARA EL DESARROLLO DE LAS ACTIVIDADES OBJETO DE LA MISMA, DE LO CUAL DEBERÁ DEJARSE CONSTANCIA ESCRITA.</t>
  </si>
  <si>
    <t>MERCEDES DE LA TORRE HASBUN</t>
  </si>
  <si>
    <t>OAG-VAD-0083</t>
  </si>
  <si>
    <t>ELVIA ROSA RODRIGUEZ PEREZ</t>
  </si>
  <si>
    <t>LA PRESENTE ORDEN TIENE POR OBJETO: 1. APOYAR A LA SECRETARÍA GENERAL EN LA ORGANIZACIÓN DE LOS EXPEDIENTES QUE LE SEAN ASIGNADOS, DE ACUERDO CON LOS PROCEDIMIENTOS Y DIRECTRICES INSTITUCIONALES 2. APOYAR A LA SECRETARÍA GENERAL EN LA ELABORACIÓN DE INVENTARIOS DOCUMENTALES DE LOS ARCHIVOS QUE LES SEAN ASIGNADOS. 3. APOYAR A LA SECRETARÍA GENERAL EN LOS PROCESOS DE REPROGRAFÍA QUE SEAN ESTABLECIDOS. 4. APOYAR EN LA ATENCIÓN A LOS USUARIOS DE LA SECRETARÍA GENERAL. 5. APOYAR A LA SECRETARÍA GENERAL EN LAS REALIZACIÓN DE LAS CEREMONIAS DE GRADUACIÓN COLECTIVAS Y ESPECIALES. 6. APOYAR A LA SECRETARÍA GENERAL EN LA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</si>
  <si>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OPSP-VAD-0084</t>
  </si>
  <si>
    <t>OLIVER JOSE GREGORIO OROZCO SANJUANELO</t>
  </si>
  <si>
    <t>LA PRESENTE ORDEN TIENE POR OBJETO: 1) PRESTAR ASESORÍA Y ORIENTACIÓN EN MATERIA JURÍDICA EN EL ÁREA DE CONTRATACIÓN ESTATAL EN LOS PROYECTOS DE REGALÍAS QUE ESTÉN A CARGO DEL VICERRECTOR ADMINISTRATIVO. 2) ASESORAR Y APOYAR EN LA REVISIÓN DE LOS DOCUMENTOS PRECONTRACTUALES Y CONTRACTUALES, DE CONFORMIDAD CON EL ESTATUTO DE CONTRATACIÓN, QUE LE SEAN TRASLADADOS DE LOS PROCESOS DE CONTRATACIÓN ADELANTADOS POR LA VICERRECTORÍA ADMINISTRATIVA. 3) PRESTAR ASESORÍA Y APOYO A LA VICERRECTORÍA ADMINISTRATIVA EN EL SEGUIMIENTO A PROCESOS DE CONTRATACIÓN POR SELECCIÓN DIRECTA. 4) ASESORAR Y APOYAR A LA VICERRECTORÍA ADMINISTRATIVA EN LA REVISIÓN Y ELABORACIÓN DE LOS ACTOS ADMINISTRATIVOS QUE SE REQUIERA EXPEDIR POR EL DESPACHO DEL VICERRECTOR EN VIRTUD DE DELEGACIONES ADMINISTRATIVAS. 5) ASESORAR Y APOYAR JURÍDICAMENTE A LA VICERRECTORÍA ADMINISTRATIVA, CON EL FIN DE RESOLVER CONSULTAS DE TIPO JURÍDICO EN MATERIA CONTRACTUAL, QUE SEAN SOLICITADAS POR PARTE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ADMINISTRATIVO.7) PROYECTAR LOS CONCEPTOS JURÍDICOS QUE TENGAN RELACIÓN CON EL ÁMBITO DE COMPETENCIA DE LA VICERRECTORÍA ADMINISTRATIVA. 8) APOYAR AL GRUPO INTERNO DE CONTRATACIÓN EN LAS PETICIONES QUE SE PRESENTEN DENTRO DE LOS PLAZOS Y/O TÉRMINOS ESTABLECIDOS EN LA LEY, QUE SEAN TRASLADADAS POR PARTE EL VICERRECTOR ADMINISTRATIVO. 9) APOYAR AL FUNCIONARIO DESIGNADO PARA LA SUPERVISIÓN DE LAS ORDENES LA VICERRECTORÍA ADMINISTRATIVA POR PARTE DEL ORDENADOR DEL GASTO. 10) EMITIR LOS CONCEPTOS JURÍDICOS QUE LE SEAN SOLICITADOS POR EL RECTOR Y/O EL VICERRECTOR ADMINISTRATIVO, CUANDO ESTOS DEBAN SER ENTREGADOS POR ESCRITO, DEBERÁN SER RUBRICADOS POR EL CONTRATISTA.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</si>
  <si>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OPSP-VAD-0085</t>
  </si>
  <si>
    <t>OSCAR SAID DURAN QUINTERO</t>
  </si>
  <si>
    <t>LA PRESENTE ORDEN TIENE POR OBJETO: 1. ASESORAR AL VICERRECTOR ADMINISTRATIVO EN MATERIA CONTRACTUAL. 2. ASESORAR Y APOYAR LOS PROCESOS CONTRACTUALES EN LA MODALIDAD DE SELECCIÓN DIRECTA. 3. ASESORAR LA ORIENTACIÓN JURÍDICA Y SEGUIMIENTO A PROCESOS DE SELECCIÓN DIRECTA DE CONFORMIDAD CON EL ESTATUTO DE CONTRATACIÓN. 4. APOYAR A LA OFICINA DE CONTRATACIÓN EN LAS PETICIONES QUE SE LE HICIERON DENTRO DE LOS PLAZOS Y/O TÉRMINOS ESTABLECIDOS EN LA LEY, QUE ME FUERON TRASLADADAS POR PARTE EL VICERRECTOR ADMINISTRATIVO.5. PROYECTAR ACTOS ADMINISTRATIVOS RELACIONADOS CON ACTIVIDADES CONTRACTUALES. 6. APOYAR EL SEGUIMIENTO A LOS PROCESOS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</si>
  <si>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OPSP-VAD-0086</t>
  </si>
  <si>
    <t>LA PRESENTE ORDEN TIENE POR OBJETO: 1.PRESTAR ASESORÍA JURÍDICA Y RESOLVER CONSULTAS DE TIPO JURÍDICO SOBRE LA EJECUCIÓN DE LOS PROYECTOS DE LA VICERRECTORÍA DE EXTENSIÓN Y PROYECCIÓN SOCIAL DE CONFORMIDAD CON LA NORMATIVIDAD VIGENTE. 2. APOYAR ASESORAR EN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</si>
  <si>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OPSP-VAD-0087</t>
  </si>
  <si>
    <t>LA PRESENTE ORDEN TIENE POR OBJETO: 1. REALIZAR SEGUIMIENTO AL AVANCE DE LOS PROYECTOS QUE SE EJECUTAN EN LA VICERRECTORÍA DE EXTENSIÓN Y PROYECCIÓN SOCIAL 2. APOYAR EN LA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</si>
  <si>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OPSP-VAD-0088</t>
  </si>
  <si>
    <t>JOSE GABRIEL MONTERO PATIÑO</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</si>
  <si>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</si>
  <si>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OPSP-VAD-0089</t>
  </si>
  <si>
    <t>KELLY JOHANNA MOLINARES ROA</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</si>
  <si>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</si>
  <si>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OAG-VAD-0090</t>
  </si>
  <si>
    <t>ROSALBA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</si>
  <si>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APOYAR A LA DIRECCIÓN DE DESARROLLO ESTUDIANTIL EN LA ORGANIZACIÓN, PLANEACIÓN Y EJECUCIÓN DE ACTIVIDADES CON EL EQUIPO DE INTÉRPRETES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</si>
  <si>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OPSP-VAD-0091</t>
  </si>
  <si>
    <t>BERNARDO JOSE SAADE MEJIA</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</si>
  <si>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</si>
  <si>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OAG-VAD-0092</t>
  </si>
  <si>
    <t>ELGHER BENJAMIN PACHECO LOPEZ</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</si>
  <si>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8. GENERAR Y APOYAR LA ADMINISTRACIÓN DEL ARCHIVO HISTÓRICO FOTOGRÁFICO DE LA UNIVERSIDAD. 9. SELECCIONAR EL MAYOR NÚMERO DE FOTOS HISTÓRICAS PARA TRABAJOS CIENTÍFICOS, ACADÉMICOS Y DE EXTENSIÓN. 10. ENVIAR DE MANERA DE MANERA OPORTUNA LAS FOTOS REALIZADAS DÍA A DÍA A LAS REDES SOCIALES PARA PUBLICACIÓN EN REDES SOCIALES COMO INSTAGRAM, TWITTEE, FACEBOOK. 11. PRESENTAR LOS INFORMES QUE SEAN REQUERIDOS POR EL SUPERVISOR DE LA ORDEN. 12. REALIZAR FOTOGRAFÍAS CONCEPTUALES TANTO EN EVENTOS INSTITUCIONALES COMO EN DIVERSOS ESCENARIOS QUE SE PRESENTEN DE MANERA ESPONTÁNEA.PARÁGRAFO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</si>
  <si>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OPSP-VAD-0093</t>
  </si>
  <si>
    <t>JESUS DANIEL RODRIGUEZ VASQUEZ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</si>
  <si>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APOYAR A LA DIRECCIÓN DE COMUNICACIONES EN LA PRE-PRODUCCIÓN Y POST-PRODUCCIÓN  MENSUAL DE ENTRE 15 Y 20 VÍDEOS INSTITUCIONALES QUE REQUIERAN LAS DIFERENTES DEPENDENCIAS DE LA ALMA MATER EN DINÁMICAS ESPECIALES DE LA UNIVERSIDAD COMO CONFERENCIAS MAGISTRALES, EVENTOS INSTITUCIONALES, GRADOS, ACTIVIDADES DEPORTIVAS Y CUBRIMIENTOS DE ESTOS. 3. APOYAR A LA DIRECCIÓN DE COMUNICACIONES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A LA DIRECCIÓN DE COMUNICACIONES CON ENTRE 5 Y 15 STREAMING EN VIVO MENSUALMENTE, CREANDO EL MONTAJE DE LOS EQUIPOS, UBICACIÓN DEL MISMO, OPERANDO LAS CÁMARAS Y ASESORANDO RESPECTO AL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SONORIZACIÓN, REALIZACIÓN DE GRÁFICOS, COLORIZACIÓN, CORRECCIÓN O ACTUALIZACIÓN MENSUALMENTE DE ENTRE 15 Y 20 PIEZAS AUDIOVISUALES QUE VISIBILICEN Y PROMUEVAN LOS PRINCIPIOS Y VALORES QUE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</si>
  <si>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OPSP-VAD-0094</t>
  </si>
  <si>
    <t>LEONOR MARIA MANOTAS GARCIA </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</si>
  <si>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COMUNICAR DE FORMA EFICIENTE Y RESPETUOSA. 7. APOYAR A LA DIRECCIÓN DE COMUNICACIONES EN LA RECOPILACIÓN VTR, PREGRABADOS, COMERCIALES INSTITUCIONALES (CONTENIDO A UTILIZAR EN LAS TRANSMISIONES). 8. APOYAR A LA DIRECCIÓN DE COMUNICACIONES EN LA REALIZACIÓN DE ACOMPAÑAMIENTO ESTADÍSTICO MENSUAL DE LAS ÁREAS Y/O DEPENDENCIAS ATENDIDAS Y LAS ACTIVIDADES QUE EN LOS EVENTOS SE REALICEN. 9. APOYAR AL DIRECTOR DE COMUNICACIONES EN LA SUPERVISIÓN Y COORDINACIÓN DEL EQUIPO DE TRANSMISIONES, LOS CUALES SE DIFUNDEN EN DOS TIPOS DE CANALES, EXTERNOS E INTERNOS. LOS EXTERNOS SON LAS PLATAFORMAS DE YOUTUBE Y FACEBOOK INSTITUCIONALES; Y LOS INTERNOS PLATAFORMA DE ZOOM Y TEAMS PARA REUNIONES PRIVADAS Y/O PROCESOS DE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</si>
  <si>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OPSP-VAD-0095</t>
  </si>
  <si>
    <t>MARIA ANGELICA IGUARAN GIRALDO</t>
  </si>
  <si>
    <t>LA PRESENTE ORDEN TIENE POR OBJETO: 1. APOYAR AL DIRECTOR DE COMUNICACIONES EN LA COORDINACIÓN DE LOS CUBRIMIENTOS DE LAS FUENTES INSTITUCIONALES: FACULTAD DE CIENCIAS BÁSICAS, OFICINA DE RELACIONES INTERNACIONALES, OFICINA ASESORA DE PLANEACIÓN, OFICINAS DE GESTIÓN DE LA CALIDAD Y ASEGURAMIENTO DE LA CALIDAD, Y CONTROL INTERNO. 2. APOYAR A LA DIRECCIÓN DE COMUNICACIONES EN EL MONITOREO DE LOS NOTICIEROS EMITIDOS POR LA EMISORA FUEGO STEREO, 3. REALIZAR ENTRE 15 Y 20 NOTAS MENSUALES PARA EL PROGRAMA DE RADIO “DESDE EL CAMPUS AL AIRE”. 4. REALIZAR LA LOCUCIÓN DEL PROGRAMA DE RADIO “DESDE EL CAMPUS AL AIRE”. 5. APOYAR A LA DIRECCIÓN DE COMUNICACIONES EN LA ORGANIZACIÓN Y PRESENTACIÓN DE EVENTOS, 6. REDACTAR DE 10 A 15 BOLETINES MENSUALES.  7. PRESENTAR LOS INFORMES QUE SEAN REQUERIDOS POR EL SUPERVISOR DE LA ORDEN, 8. APOYAR A LA DIRECCIÓN DE COMUNICACIONES EN EL SEGUIMIENTO AL PROCESO DE PLANEACIÓN, CONTROL INTERNO Y CALIDAD, 9. APOYAR A LA DIRECCIÓN DE COMUNICACIONES EN LA RECOLECCCIÓN Y SOCIALIZACIÓN DE LA INFORMACIÓN PARA LOS COPYS DESARROLLADOS POR EL EQUIPO DE REDES SOCIALES, 10. APOYAR A LA DIRECCIÓN DE COMUNICACIONES EN LA PRODUCCIÓN DE LOS VIDEOS INSTITUCIONALES REQUERIDOS POR LAS FUENTES CORRESPONDIENTES, 11. APOYAR A LA DIRECCIÓN DE COMUNICACIONES EN EL COMPAÑAMIENTO A LOS DISEÑOS DE BANNERS O INFOGRAFÍAS REQUERIDOS POR LAS FUENTES.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</si>
  <si>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OPSP-VAD-0096</t>
  </si>
  <si>
    <t>CESAR AUGUSTO ALVARADO MULETH</t>
  </si>
  <si>
    <t>LA PRESENTE ORDEN TIENE POR OBJETO: 1. APOYAR A LA DIRECCIÓN DE COMUNICACIONES EN LA REALIZACIÓN DE LA PRODUCCIÓN AUDIOVISUAL DE TODAS LAS ACTIVIDADES QUE SE DESARROLLA EN LA UNIVERSIDAD Y NECESITAN DE UN REGISTRO HISTÓRICO. 2. APOYAR A LA DIRECCIÓN DE COMUNICACIONES EN LA REALIZACIÓN DE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APOYAR A LA DIRECCIÓN DE COMUNICACIONES EN LA REALIZACIÓN DE LA PRODUCCIÓN, EDICIÓN Y POSTPRODUCCIÓN DE VIDEOS, MICROPROGRAMAS Y MICRONOTAS.7. APOYAR A LA DIRECCIÓN DE COMUNICACIONES EN LA UTILIZACIÓN Y BODEGAJE DE LAS HERRAMIENTAS DE PRODUCCIÓN AUDIOVISUAL Y FOTOGRÁFICA QUE PERTENEZCAN A LA DEPENDENCIA. 8. PRESENTAR LOS INFORMES QUE SEAN REQUERIDOS POR EL SUPERVISOR DE LA ORDEN.9. APOYAR AL DIRECTOR DE COMUNICACIONES EN LA COORDINACIÓN Y SUPERVISIÓN DE LAS ACTIVIDADES QUE REALIZA EL EQUIPO DE AUDIOVISUALES DE LA DIRECCIÓN DE COMUNICACIONES. 10. APOYAR AL DIRECCTOR DE COMUNICACIONES EN LA COORDINACIÓN DEL MANEJO Y DISTRIBUCIÓN DE LOS EQUIPOS DE TELEVISIÓN PARA LA REALIZACIÓN DE PIEZAS AUDIOVISUALES. 11. APOYAR A LA DIRECCIÓN DE COMUNICACIONES EN LA PRODUCCIÓN DE 2 A 5 PIEZAS (VIDEOS INSTITUCIONALES) MENSUALES. 12. APOYAR A LA DIRECCIÓN DE COMUNICACIONES EN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</si>
  <si>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OAG-VAD-0097</t>
  </si>
  <si>
    <t>MARIA MARCELA PASMIN GUZMAN</t>
  </si>
  <si>
    <t>LA PRESENTE ORDEN TIENE POR OBJETO: 1. APOYAR A LA DIRECCIÓN DE COMUNICACIONES EN LA CONSTRUCCIÓN DE PIEZAS DE DISEÑO GRÁFICA Y APOYAR LA REVISIÓN DE LAS PRODUCCIONES GRÁFICAS ELABORADAS POR LAS PERSONAS VINCULADAS AL ÁREA. 2. APOYAR EN MATERIA DE DISEÑO GRÁFICO A LA RECTORÍA, VICERRECTORÍAS, FACULTADES, DIRECCIÓN DE PROGRAMAS, DIRECCIONES Y OFICINAS INSTITUCIONALES PARA FORTALECER LA IMAGEN CORPORATIVA. 3.  APOYAR EL DESARROLLO DEL MANUAL DE IMAGEN CORPORATIVA. 4. APOYAR EL DESARROLLO DE PIEZAS PARA LA OFERTA ACADÉMICA INSTITUCIONAL. 5. APOYAR EL DESARROLLO DE PIEZAS PARA LOS DIFERENTES EVENTOS INSTITUCIONALES, CULTURALES Y ACADÉMICOS. 6.  APOYAR EL DISEÑO Y SEGUIMIENTO A LAS DIFERENTES PUBLICACIONES INTERNAS. 7.  APOYAR EL DISEÑO DE ELEMENTOS DE MERCHANDISING PARA DIFERENTES ÁREAS Y/O EVENTOS INSTITUCIONALES. 8. APOYAR EL DESARROLLO Y MONTAJE DE INTERFACES GRÁFICAS DE LOS SISTEMAS DE INFORMACIÓN WEB. 9. APOYAR EN DISEÑAR Y DIAGRAMAR LAS PRESENTACIONES INSTITUCIONALES. 10. APOYAR EL DISEÑO Y DIAGRAMACIÓN DE LIBROS, REVISTAS E INFORMES. 11. APOYAR EN EL ÁREA DE DISEÑO GRÁFICO A LAS DIFERENTES DEPENDENCIAS DE LA INSTITUCIÓN EN COORDINACIÓN CON LA DIRECCIÓN DE COMUNICACIONES.  12. APOYAR EN EL PROCESO DE GESTIÓN DOCUMENTAL. 13. APOYAR EN LOS PROCEDIMIENTOS Y PROCESOS DEL SISTEMA DE GESTIÓN DE LA CALIDAD. 14.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</si>
  <si>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OPSP-VAD-0098</t>
  </si>
  <si>
    <t>JORGE VARGAS RONCALLO</t>
  </si>
  <si>
    <t>LA PRESENTE ORDEN TIENE POR OBJETO: 1. REVISAR EL PROTOCOLO DEL PROCESO DE ORIENTACIÓN VOCACIONAL Y PROFESIONAL A ASPIRANTES AL PROGRAMA TALENTO MAGDALENA. 2. REALIZAR INTERVENCIONES PSICOEDUCATIVAS GRUPALES DE FORMA PRESENCIAL A LOS ASPIRANTES Y ACUDIENTES DENTRO DE LAS FECHAS PACTADAS. 3. REALIZAR ANOTACIONES, EN LA PLATAFORMA VIRTUAL DE TALENTO MAGDALENA, SOBRE EL DESARROLLO DE LAS INTERVENCIONES PSICOEDUCATIVAS GRUPALES REALIZADAS A LO LARGO DEL PROCESO DE ORIENTACIÓN A ASPIRANTES.  4. LEER LOS RESULTADOS DE LAS PRUEBAS DE ORIENTACIÓN VOCACIONAL U OTRAS, REALIZADAS A LOS ASPIRANTES QUE LE SEAN ASIGNADOS PARA ENTREVISTA. 5. APLICAR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</si>
  <si>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OAG-VAD-0099</t>
  </si>
  <si>
    <t>JULIO CESAR GOMEZ PUERTA</t>
  </si>
  <si>
    <t>LA PRESENTE ORDEN TIENE POR OBJETO: 1. APOYAR EL PROCESO DE ACOMPAÑAMIENTO SOCIOECONÓMICO A LOS ESTUDIANTES PERTENECIENTES AL PROGRAMA "TALENTO MAGDALENA". 2.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11. APOYAR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</si>
  <si>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OPSP-VAD-0100</t>
  </si>
  <si>
    <t>HENRY DAVID BRUGES CARBONO</t>
  </si>
  <si>
    <t>OPSP-VAD-0102</t>
  </si>
  <si>
    <t>JENIFER SOFIA CARVAJAL LORDUY</t>
  </si>
  <si>
    <t>OPSP-VAD-0103</t>
  </si>
  <si>
    <t>MAYERLIS PATRICIA PEREA CHAVEZ</t>
  </si>
  <si>
    <t>OPSP-VAD-0104</t>
  </si>
  <si>
    <t>DANIELA JOSE ALEAN MOLINARES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</si>
  <si>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A LA DIRECCION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DIRECCION DE DESARROLLO ESTUDIANTIL EN EL ACOMPAÑAMIENTO, SEGUIMIENTO Y MONITOREO A LOS ESTUDIANTES IDENTIFICADOS EN RIESGO DE DESERCIÓN ESTUDIANTIL EN LA UNIVERSIDAD DEL MAGDALENA. 4. APOYAR APOYAR A LA DIRECCION DE DESARROLLO ESTUDIANTIL EN LAS ACTIVIDADES DE PROMOCIÓN Y PREVENCIÓN AL INTERIOR DE LA COMUNIDAD UNIVERSITARIA QUE CONCIENTICEN A INCORPORAR ESTILOS DE VIDA SALUDABLE. 5. APOYAR A LA DIRECCION DE DESARROLLO ESTUDIANTIL EN LA ATENCIÓN BÁSICA, OPORTUNA Y ADECUADA EN CONSULTA COMO PSICÓLOGO A TODOS LOS MIEMBROS DE LA COMUNIDAD UNIVERSITARIA QUE LO SOLICITEN. 6. APOYAR A LA DIRECCION DE DESARROLLO ESTUDIANTIL EN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2022-1. 12. APOYAR A LA DIRECCION DE DESARROLLO ESTUDIANTIL EN LA REVISIÓN DE LOS INFORMES PSICOLÓGICOS DE LAS ENTREVISTAS DE ORIENTACIÓN VOCACIONAL DEL PROCESO DE ADMISIÓN DEL PROGRAMA “TALENTO MAGDALENA” PARA EL PERIODO ACADÉMICO 2022-1. 13.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</si>
  <si>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OPSP-VAD-0105</t>
  </si>
  <si>
    <t>ALVARO MONTERO MERCADO</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</si>
  <si>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</si>
  <si>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OAG-VAD-0106</t>
  </si>
  <si>
    <t>CARLOS FERNANDO ESLAIT BARROS</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</si>
  <si>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</si>
  <si>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OPSP-VAD-0107</t>
  </si>
  <si>
    <t>JUAN CARLOS BERNIER TAPIA</t>
  </si>
  <si>
    <t>LA PRESENTE ORDEN TIENE POR OBJETO: 1.APOYAR EN EL SEGUIMIENTO DE LOS RECAUDOS DE LAS PRINCIPALES FUENTES DE FINANCIACIÓN DEL PRESUPUESTO DE LA INSTITUCIÓN. 2. APOYAR Y ASESORAR EN LAS SOLICITUDES REALIZADAS AL GRUPO DE PRESUPUESTO LOS INFORMES DE EJECUCIONES PRESUPUESTALES DE INGRESOS Y EGRESOS ELABORADOS TRIMESTRALMENTE PARA ENVIARLOS A LA OFICINA ASESORA DE PLANEACIÓN PARA SU PUBLICACIÓN EN LA PÁGINA DE TRANSPARENCIA Y ACCESO A INFORMACIÓN PÚBLICA. 3. APOYAR AL JEFE DE LA OFICINA EN LAS SOLICITUDES DIRIGIDAS AL GRUPO DE CONTABILIDAD SOBRE LOS ESTADOS FINANCIEROS DEFINITIVOS ELABORADOS MENSUALMENTE PARA ENVIARLOS A LA OFICINA ASESORA DE PLANEACIÓN PARA SU PUBLICACIÓN EN LA PÁGINA DE TRANSPARENCIA Y ACCESO A INFORMACIÓN PÚBLICA.4. APOYAR EN EL DILIGENCIAMIENTO DE LOS FORMATOS DE ACTUALIZACIÓN FINANCIERA ENVIADAS POR LOS BANCOS. 5. ASESORAR Y APOYAR CON EL CONTROL DE LOS PROCEDIMIENTOS INTERNOS, RELACIONADOS CON LA GESTIÓN DE COBRO DE LAS DEUDAS DE CRÉDITOS A CORTO PLAZO QUE TIENEN LOS ESTUDIANTES EN LAS DIFERENTES MODALIDADES.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</si>
  <si>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OPSP-VAD-0108</t>
  </si>
  <si>
    <t>MARY DESIDERIA GARCIA VELASQUEZ</t>
  </si>
  <si>
    <t>LA PRESENTE ORDEN TIENE POR OBJETO: 1. ASESORAR Y APOYAR LOS PROCESOS DE HABILITACIÓN DE ESCENARIOS DE PRÁCTICAS PROFESIONALES. 2. APOYAR EN EL DISEÑO Y ELABORACIÓN DE DOCUMENTOS DE AUTOEVALUACIÓN PARA LA HABILITACIÓN DE ESCENARIOS DE PRÁCTICAS PROFESIONALES. 3. APOYAR EN LAS ACTIVIDADES DE RELACIÓN DOCENCIA SERVICIO DE LA FACULTAD CIENCIAS DE LA SALUD. 4. APOYAR Y ASESORAR LOS LOS TRÁMITES RELACIONADOS CON ACTIVIDADES DE DOCENCIA SERVICIO SE REALICEN. 5. APOYAR Y ASESORAR EN LAS CONSULTORÍAS Y ELABORACIÓN DE PROTOCOLOS DE SISTEMA DE CALIDAD DE: CLÍNICA ODONTOLÓGICA, PROGRAMA DE ATENCIÓN PSICOLÓGICA (PAP), BIENESTAR UNIVERSITARIO, LABORATORIO CENTRO DE BIOLOGÍA MOLECULAR Y LABORATORIO DE TOMA DE MUESTRAS. 6. ASESORAR Y APOYAR LOS PROCESOS DE CALIDAD DE: CLÍNICA ODONTOLÓGICA, PROGRAMA DE ATENCIÓN PSICOLÓGICA PAP, CENTRO DE BIOLOGÍA MOLECULAR Y DE GENÉTICA, LABORATORIO DE TOMA DE MUESTRA, SERVICIOS DE SALUD DE BIENESTAR UNIVERSITARIO. 7. APOYAR Y ASESORAR LA ELABORACIÓN DE MANUALES, PROTOCOLOS DERIVADOS DE LOS PROCESOS DE AUTOEVALUACIÓN Y AUDITORIA EN SERVICIOS DE SALUD. 9. APOYAR Y ASESORAR LA ACTUALIZACIÓN DE LOS PROTOCOLOS Y 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</si>
  <si>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OAG-VAD-0109</t>
  </si>
  <si>
    <t>ANDRES FELIPE MEJIA QUINTERO</t>
  </si>
  <si>
    <t>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2. APOYAR AL GRUPO DE CONTABILIDAD Y OFICINA DE TALENTO HUMANO EN LA PROYECCIÓN DEL CÁLCULO DEL PORCENTAJE FIJO DE RETENCIÓN EN LA FUENTE (PROCEDIMIENTO 2), APLICADO EN LOS PAGOS LABORALES QUE EJECUTA LA UNIVERSIDAD. 3. APOYAR AL TÉCNICO ADMINISTRATIVO DEL GRUPO DE CONTABILIDAD EN TODO LO RELACIONADO CON EL PROCESO DE DEVOLUCIÓN DE IVA, QUE DEBE PRESENTAR LA UNIVERSIDAD ANTE LA DIRECCIÓN DE IMPUESTOS Y ADUANAS NACIONALES – DIAN.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(DIAN, MINISTERIO DE EDUCACIÓN NACIONAL, CONTADURÍA GENERAL DE LA NACIÓN, CONTRALORÍA DEPARTAMENTAL DEL MAGDALENA). 6. APOYAR AL PROFESIONAL ESPECIALIZADO DEL GRUPO DE CONTABILIDAD EN EL PROCESO DE CONCILIACIÓN DE CARTERA, CON EL GRUPO DE FACTURACIÓN, CRÉDITO Y CARTERA. 7. APOYAR AL PROFESIONAL ESPECIALIZADO DEL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</si>
  <si>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OPSP-VAD-0110</t>
  </si>
  <si>
    <t>CARMEN MILENA DELGADO LARA</t>
  </si>
  <si>
    <t>LA PRESENTE ORDEN TIENE POR OBJETO: 1. ASESORAR AL DIRECTOR FINANCIERO EN LA ESTRUCTURACIÓN DE UNA POLÍTICA QUE CONTRIBUYA CON EL CONTROL Y RECAUDO POR CONCEPTO DE INGRESOS POR ESTAMPILLAS. 2. APOYAR EN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AL DIRECTOR FINANCIERO EN LA ELABORACIÓN DE INFORMES Y RECOMENDACIONES SOBRE EL NIVEL DE CUMPLIMIENTO DE OBLIGACIONES A CARGO DE RESPONSABLES DE LA LIQUIDACIÓN Y PAGO DEL IMPUESTO POR ESTAMPILLAS. 7. APOYAR AL DIRECTOR FINANCIERO EN LA ELABORACIÓN Y SUSTENTACIÓN DE INFORMES, DOCUMENTOS Y PRESENTACIONES.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</si>
  <si>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OAG-VAD-0111</t>
  </si>
  <si>
    <t>ROSALIA LEONOR ESTRADA LOMBARDI</t>
  </si>
  <si>
    <t>LA PRESENTE ORDEN TIENE POR OBJETO: 1. APOYAR LA RECEPCIÓN Y REVISIÓN DE ACTOS ADMINISTRATIVOS SUSCRITOS POR LOS ORDENADORES DEL GASTO 2. APOYAR EN LA ELABORACIÓN DE REGISTRO DE COMPROMISO DE ACTOS ADMINISTRATIVOS SUSCRITOS POR LOS ORDENADORES DEL GASTO.  3. APOYAR EN LA ENTREGA DE LOS ACTOS ADMINISTRATIVOS CON SU CORRESPONDIENTE REGISTRÓ PRESUPUESTAL FIRMADO A LOS DIFERENTES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</si>
  <si>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OPSP-VAD-0112</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</si>
  <si>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</si>
  <si>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DEL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DEPENDENICA CONJUNTAMENTE CON EL ADMINISTRADOR DE LA PLATAFORMA AMSI Y DE AM. 7. APOYAR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</si>
  <si>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OPSP-VAD-0113</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</si>
  <si>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</si>
  <si>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</si>
  <si>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OPSP-VAD-0114</t>
  </si>
  <si>
    <t>JAVIER JOSE MARTES VEGA</t>
  </si>
  <si>
    <t>OAG-VAD-0115</t>
  </si>
  <si>
    <t>FANNEDIS FERNANDEZ JARABA</t>
  </si>
  <si>
    <t>LA PRESENTE ORDEN TIENE POR OBJETO: 1. APOYAR AL GRUPO INTERNO DE FACTURACIÓN, CRÉDITO Y CARTERA EN LA RESPUESTA A LAS SOLCITUDES DE LOS USUARIOS. 2. APOYAR AL GRUPO INTERNO DE FACTURACIÓN, CRÉDITO Y CARTERA EN LA EXPEDICIÓN DE PAZ Y SALVOS 3. APOYAR AL GRUPO INTERNO DE FACTURACIÓN, CRÉDITO Y CARTERA EN EL INGRESO DE LOS PAGOS DE CUOTAS, A LA BASE DE DATOS CORRESPONDIENTES A LOS CRÉDITOS CORTO PLAZO (BASE DE DATOS ANTIGUA) 4. APOYAR AL GRUPO INTERNO DE FACTURACIÓN, CRÉDITO Y CARTERA EN EN LA ELABORACIÓN DE  VOLANTES DE CONSIGNACIÓN PARA EL  PAGO DE LAS CUOTAS MENSUALES (RECAUDO VIGENCIA ANTERIOR) 5.  APOYAR AL GRUPO INTERNO DE FACTURACIÓN, CRÉDITO Y CARTERA EN EN LA ORGANIZACIÓN, RELACIÓN Y ENTREGA DE DOCUMENTACIÓN PARA EL ARCHIVO DE GESTIÓN 6. APOYAR AL GRUPO INTERNO DE FACTURACIÓN, CRÉDITO Y CARTERA EN LA ELABORACIÓN DE LAS CUENTAS POR COBRAR POR CONCEPTO DE CONVENIOS, CONTRATOS Y TRANSFERENCIAS. 7. APOYAR AL GRUPO INTERNO DE FACTURACIÓN, CRÉDITO Y CARTERA EN EN EL ENVÍO POR CORREO CERTIFICADO LAS CUENTAS DE COBRO 8. APOYAR AL GRUPO INTERNO DE FACTURACIÓN, CRÉDITO Y CARTERA EN EN EL ENVÍO DE DEUDA A LOS CORREOS ELECTRÓNICOS DE LOS DEUDORES 9. APOYAR AL GRUPO INTERNO DE FACTURACIÓN, CRÉDITO Y CARTERA EN LA REALIZACIÓN DE LLAMADAS TELEFÓNICAS GESTIONANDO EL COBRO DE LAS DEUDAS RELACIONADAS CON LAS CUENTAS POR COBRAR POR VENTA DE SERVICIO, CONVENIOS Y ARRIENDOS 10.  APOYAR AL GRUPO INTERNO DE FACTURACIÓN, CRÉDITO Y CARTERA EN LA ELABORACIÓN DE INFORMES CON RESPECTO A LAS CUENTAS POR COBRAR.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</si>
  <si>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ROSMERY DEVIA</t>
  </si>
  <si>
    <t>OAG-VAD-0116</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</si>
  <si>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</si>
  <si>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AL GRUPO INTERNO DE CONTRATACIÓN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</si>
  <si>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OPSP-VAD-0117</t>
  </si>
  <si>
    <t>DAYANIS ROBLES POLO</t>
  </si>
  <si>
    <t>LA PRESENTE ORDEN TIENE POR OBJETO: 1. APOYAR A LA OFICINA ASESORA DE PLANEACIÓN EN EL SEGUIMIENTO A LAS DEPENDENCIAS QUE DEBEN PUBLICAR INFORMACIÓN EN EL SITIO DE TRANSPARENCIA Y ACCESO A LA INFORMACIÓN PÚBLICA. 2. APOYAR A LA OFICINA ASESORA DE PLANEACIÓN EN LA ADMINISTRACIÓN DEL SITIO WEB DE TRANSPARENCIA Y ACCESO A LA INFORMACIÓN PÚBLICA. 3. APOYAR A LA OFICINA ASESORA DE PLANEACIÓN EN EL PROCESO DE REVISIÓN DE SOPORTES DE EJECUCIÓN DEL PROYECTO DE PLAN DE ACCIÓN. 4. APOYAR A LA OFICINA ASESORA DE PLANEACIÓN EN EL PROCESO DE LEVANTAMIENTO DE INFORMACIÓN Y REVISIÓN DE SOPORTES REQUERIDOS PARA EL REGISTRO EN PLATAFORMA UI GREENMETRIC. 5. APOYAR A LA OFICINA ASESORA DE PLANEACIÓN EN LA GESTIÓN Y LEVANTAMIENTO DE INFORMACIÓN REQUERIDA PARA LA PARTICIPACIÓN DE LA UNIVERSIDAD EN LA PLATAFORMA MUNDIAL DE UN PACTO GLOBAL, PRIME Y QS STARS.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</si>
  <si>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OPSP-VAD-0118</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</si>
  <si>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</si>
  <si>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</si>
  <si>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OPSP-VAD-0119</t>
  </si>
  <si>
    <t>HAROLD ONASIS ACOSTA SANTOS</t>
  </si>
  <si>
    <t>LA PRESENTE ORDEN TIENE POR OBJETO: 1. EMITIR LOS CONCEPTOS Y RESOLVER LAS CONSULTAS DE TIPO JURÍDICO EN LAS DIFERENTES ÁREAS DEL DERECHO QUE LE SEAN SOLICITADOS, EN EL CASO QUE LAS CONSULTAS Y/O CONCEPTOS SE DEBAN ENTREGAR POR ESCRITO, ÉSTOS DEBERÁN SER RUBRICADOS POR EL CONTRATISTA. 2. ASESORAR Y APOYAR EN LA REPUESTA A LAS PETICIONES QUE LE HAGAN A LA UNIVERSIDAD DEL MAGDALENA DENTRO DE LOS PLAZOS Y/O TÉRMINOS ESTABLECIDOS EN LA LEY, QUE LE SEAN TRASLADADAS. 3. ASESORAR Y APOYAR EN LA REVISION Y PROYECCION DE LOS FORMATOS, GUÍAS Y MINUTAS DEL PROCESO DE CONTRATACIÓN QUE SE ENCUENRA EN EL COGUI +. 4. PRESTAR ASESORÍA Y APOYAR EN LA REVISIÓN DE LOS DOCUMENTOS PRECONTRACTUALES Y CONTRACTUALES QUE LE SEAN TRASLADADOS DE LOS PROCESOS DE CONTRATACIÓN ADELANTADOS POR UNIMAGDALENA.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</si>
  <si>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OPSP-VAD-0120</t>
  </si>
  <si>
    <t>WILLINTON ALEXANDER MAIGUEL GOENAGA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</si>
  <si>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</si>
  <si>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OPSP-VAD-0121</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</si>
  <si>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</si>
  <si>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</si>
  <si>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OPSP-VAD-0122</t>
  </si>
  <si>
    <t>KARINA JOHANA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</si>
  <si>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PERIDOS CUATRIMESTRALES. 4. APOYAR A LA OFICINA DE CONTROL INTERNO EN EL SEGUIMIENTO A CUMPLIMIENTO DE PUBLICACIÓN EN PAGINA TRANSPARENCIA SEGÚN MEN Y EN LA ELABORACION DEL RESPECTIVO INFORME DE RESULTADOS. 5. APOYAR A LA OFICINA DE CONTROL INTERNO EN EL AUTODIAGNÓSTICO MIPG Y EN LA ELABORACION DEL RESPECTIVO INFORME DE RESULTADOS. 6.  APOYAR A LA OFICINA DE CONTROL INTERNO EN EL SEGUIMIENTO AL SISTEMA DE CONTROL INTERNO A TRAVÉS DEL  DAFP / FURAG Y EN LA ELABORACION DEL RESPECTIVO INFORME DE RESULTADOS. 7. APOYAR A LA OFICINA DE CONTROL INTERNO EN EL SEGUIMIENTO AL INDICE DE TRANSPARENCIA Y ACCESO A LA INFORMACIÓN ITA Y EN LA ELABORACION DEL RESPECTIVO INFORME DE RESULTADOS. 8. APOYAR A LA OFICINA DE CONTROL INTERNO EN LA PLANIFICACIÓN DE CONTROL INTERNO Y EN EL SEGUIMIENTO Y VERIFICACIÓN DEL SISTEMA DE CONTROL INTERNO.9. ASESORAR A LA OFICINA DE CONTROL INTERNO EN LA IDENTIFICACIÓN DE RIESGOS Y DE ACCIONES DE MEJORA A LOS DIFERENTES RESPONSABLES DE PROCESOS EN EL MARCO DE AUDITORIAS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</si>
  <si>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OPSP-VAD-0123</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</si>
  <si>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</si>
  <si>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ANALISIS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PRESENTACION DE INFORME TRIMESTRAL DE TRABAJO EN CASA Y ESTADO JOVEN.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</si>
  <si>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OAG-VAD-0124</t>
  </si>
  <si>
    <t>CLAUDIA MILENA VALENCIA PEREZ</t>
  </si>
  <si>
    <t>LA PRESENTE ORDEN TIENE POR OBJETO: 1. APOYAR A LA DIRECCIÓN TÉCNICA DEL PROGRAMA DE ODONTOLOGÍA EN LA ENTREGA DE HISTORIAS CLÍNICAS Y REGISTROS DE LA CLÍNICA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 LA DIRECCIÓN TÉCNICA DEL PROGRAMA DE ODONTOLOGÍA EN LA ATENCIÓN DE ESTUDIANTES, DOCENTES Y PÚBLICO EN GENERAL DE LA CLÍNICA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EN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</si>
  <si>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ROSALIA BUSTILLO VERBEL</t>
  </si>
  <si>
    <t>OPSP-VAD-0125</t>
  </si>
  <si>
    <t>KATERINA ACOSTA MARTINEZ</t>
  </si>
  <si>
    <t>LA PRESENTE ORDEN TIENE POR OBJETO: 1. ASESORAR Y APOYAR A LA DIRECCION TECNICA DEL PROGRAMA DE ODONTOLOGÍA EN LA PLANIFICACIÓN DEL MANEJO ADMINISTRATIVO DE LA CLÍNICA ODONTOLÓGICA. 2. APOYAR A LA DIRECCION TECNICA DEL PROGRAMA DE ODONTOLOGÍA EN EL DESARROLLO, IMPLEMENTACIÓN Y SEGUIMIENTO DE PROCESOS, Y ACTIVIDADES RELACIONADAS CON LA SEGURIDAD Y SALUD EN EL TRABAJO E HIGIENE Y SEGURIDAD INDUSTRIAL EN LA CLÍNICA ODONTOLÓGICA DE LA UNIVERSIDAD DEL MAGDALENA. 3. ASESORAR Y APOYAR A LA DIRECCION TECNICA DEL PROGRAMA DE ODONTOLOGÍA EN LA ELABORACIÓN DE PRESUPUESTO ANUAL DE FUNCIONAMIENTO DE LA CLÍNICA ODONTOLÓGICA, PLANEACIÓN DE GASTOS Y PROYECCIONES FINANCIERAS. 4. APOYAR A LA DIRECCION TECNICA DEL PROGRAMA DE ODONTOLOGÍA EN EL MANTENIMIENTO Y GESTIÓN DE LA DOCUMENTACIÓN Y/O REGISTROS DEL SG-SST. 5. APOYAR A LA DIRECCION TECNICA DEL PROGRAMA DE ODONTOLOGÍA EN LA PLANIFICACIÓN, Y DESARROLLAR EL PLAN DE PREVENCIÓN, PREPARACIÓN ANTE EMERGENCIAS Y ANÁLISIS DE VULNERABILIDAD DE LA CLÍNICA ODONTOLÓGICA. 6. APOYAR A LA DIRECCION TECNICA DEL PROGRAMA DE ODONTOLOGÍA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</si>
  <si>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OAG-VAD-0126</t>
  </si>
  <si>
    <t>MARIA CONCEPCION MARTINEZ DIAZ</t>
  </si>
  <si>
    <t>LA PRESENTE ORDEN TIENE POR OBJETO: 1. APOYAR A LA DIRECCIÓN TÉCNICA DEL PROGRAMA DE ODONTOLOGÍA EN LA ORGANIZACIÓN DE INSUMOS ODONTOLÓGICOS EN ÁREA ALMACÉN, INVENTARIO Y SEMAFORIZACIÓN. 2. APOYAR A LA DIRECCIÓN TÉCNICA DEL PROGRAMA DE ODONTOLOGÍA EN EL BUEN MANEJO DE LOS RECURSOS MATERIALES DE LA CLÍNICA ODONTOLÓGICA. 3. APOYAR A LA DIRECCIÓN TÉCNICA DEL PROGRAMA DE ODONTOLOGÍA EN LA REALIZACIÓN DE CUENTAS DE COBRO DE ACUERDO A LOS INSUMOS REQUERIDOS POR ESTUDIANTES EN ÁREAS CLÍNICAS. 4. APOYAR A LA DIRECCIÓN TÉCNICA DEL PROGRAMA DE ODONTOLOGÍA EN LA ENTREGA DE INSUMOS ODONTOLÓGICOS EN ÁREA DE RECEPCIÓN Y EN EL PUESTO DE TRABAJO A ESTUDIANTES DE PRÁCTICAS Y DOCENTES SEGÚN EL PROCEDIMIENTO A REALIZAR. 5. APOYAR A LA DIRECCIÓN TÉCNICA DEL PROGRAMA DE ODONTOLOGÍA EN EL BUEN MANEJO DE LOS RECURSOS MATERIALES DE LA CLÍNICA ODONTOLÓGICA. 6. APOYAR A LA DIRECCIÓN TÉCNICA DEL PROGRAMA DE ODONTOLOGÍA EN LA SEGURIDAD, ORDEN Y LIMPIEZA DE LA CLÍNICA ODONTOLÓGICA  Y DEL ÁREA DE ALMACENAMIENTO DE LOS INSUMOS ODONTOLÓGICOS. 7. APOYAR A LA DIRECCIÓN TÉCNICA DEL PROGRAMA DE ODONTOLOGÍA EN LA INTEGRIDAD Y EL BUEN MANEJO DE LAS IPAD. 8. APOYAR A LA DIRECCIÓN TÉCNICA DEL PROGRAMA DE ODONTOLOGÍA EN LA REALIZACIÓN DE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</si>
  <si>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OAG-VAD-0127</t>
  </si>
  <si>
    <t>JOHN JAIRO ROMERO LUNA</t>
  </si>
  <si>
    <t>LA PRESENTE ORDEN TIENE POR OBJETO: 1. APOYAR A LA DIRECCIÓN TÉCNICA DEL PROGRAMA DE ODONTOLOGÍA EN EL MANTENIMIENTO DEL ESTADO DE LOS EQUIPOS, Y MOBILIARIOS QUE HACEN PARTE DE LA DOTACIÓN DE LA CLÍNICA ODONTOLÓGICA. 2. APOYAR A LA DIRECCIÓN TÉCNICA DEL PROGRAMA DE ODONTOLOGÍA EN LA GESTIÓN DE SOLICITUDES PARA LA COMPRA DE INSUMOS PARA EL MANTENIMIENTO DE LOS EQUIPOS DE LA CLÍNICA ODONTOLÓGICA. 3. APOYAR A LA DIRECCIÓN TÉCNICA DEL PROGRAMA DE ODONTOLOGÍA EL SEGUIMIENTO DEL ESTADO Y BUEN USO DE LOS EQUIPOS RADIOLÓGICOS DE LA CLÍNICA ODONTOLÓGICA. 4. APOYAR A LA DIRECCIÓN TÉCNICA DEL PROGRAMA DE ODONTOLOGÍA EN LA ELABORACIÓN, ACTUALIZACIÓN Y REALIZACIÓN DE SEGUIMIENTO A LAS HOJAS DE VIDA DE LOS EQUIPOS DE LA CLÍNICA ODONTOLÓGICA 5. APOYAR A LA DIRECCIÓN TÉCNICA DEL PROGRAMA DE ODONTOLOGÍA EN LA ATENCIÓN Y BUEN FUNCIONAMIENTO DE LA PRECLÍNICA. 6. APOYAR A LA DIRECCIÓN TÉCNICA DEL PROGRAMA DE ODONTOLOGÍA EN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</si>
  <si>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OAG-VAD-0128</t>
  </si>
  <si>
    <t>SANDY DEL CARMEN ALDANA MERCADO</t>
  </si>
  <si>
    <t>LA PRESENTE ORDEN TIENE POR OBJETO: 1. APOYAR A LA DIRECCIÓN TÉCNICA DEL PROGRAMA DE ODONTOLOGÍA EN LA ENTREGA DE HISTORIAS CLÍNICAS Y REGISTROS DE LA CLINICA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APOYAR A LA DIRECCIÓN TÉCNICA DEL PROGRAMA DE ODONTOLOGÍA EN LA ATENCIÓN DE ESTUDIANTES, DOCENTES Y PÚBLICO EN GENERAL DE LA CLINICA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DE LA CLINICA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</si>
  <si>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OAG-VAD-0129</t>
  </si>
  <si>
    <t>KATERINE GUIUMAR DIAZ VALERA</t>
  </si>
  <si>
    <t>LA PRESENTE ORDEN TIENE POR OBJETO: 1. APOYAR EN LA ATENCIÓN A LOS USUARIOS DE LA SECRETARÍA GENERAL. 2. APOYAR A LA SECRETARÍA GENERAL EN LA VERIFICACIÓN DE LA DOCUMENTACIÓN DEL PROCESO DE GRADOS (CEREMONIA COLECTIVA Y ESPECIAL). 3. APOYAR A LA SECRETARÍA GENERAL EN LA ELABORACIÓN DE OFICIOS. 4. APOYAR A LA SECRETARÍA GENERAL EN LA ELABORACIÓN DE CERTIFICACIONES QUE EXPIDA LA SECRETARIA GENERAL. 5. APOYAR A LA SECRETARÍA GENERAL EN LA ELABORACIÓN DE COPIAS DE ACTAS DE GRADO Y DUPLICADO DE DIPLOMAS 6. APOYAR A LA SECRETARÍA GENERAL EN EL SEGUIMIENTO Y CONTROL DE SOLICITUDES. 7. APOYAR A LA SECRETARÍA GENERAL EN LA REALIZACIÓN DE INFORMES ESTADÍSTICOS. 8. APOYAR A LA SECRETARÍA GENERAL EN LA ACTUALIZACIÓN Y GESTIÓN DEL SISTEMA DE GESTIÓN DE CALIDAD DEL PROCESO DE GESTIÓN DOCUMENTAL. 9. APOYAR A LA SECRETARÍA GENERAL EN LA AUTENTICACIÓN DE DOCUMENTOS. 10. APOYAR A LA SECRETARÍA GENERAL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</si>
  <si>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OPSP-VAD-0130</t>
  </si>
  <si>
    <t>FRANCISCO JAVIER GARCERANT VILLEGAS</t>
  </si>
  <si>
    <t>LA PRESENTE ORDEN TIENE POR OBJETO: 1. APOYAR A LA SECRETARÍA GENERAL EN LA REVISIÓN, ORIENTACIÓN Y PROYECCIÓN DE RESPUESTA A LAS SOLICITUDES DE DERECHO DE PETICIÓN. 2. ASESORAR JURÍDICAMENTE A LA SECRETARÍA GENERAL EN LAS ACTIVIDADES QUE DESARROLLA EL COMITÉ DE CONCILIACIÓN. 3. APOYAR A LA SECRETARÍA GENERAL EN LA REVISIÓN DE NORMAS, DECRETOS, Y LEYES INTERNAS Y EXTERNAS QUE SEAN APLICABLES A LA INSTITUCIÓN. 4. APOYAR A LA SECRETARÍA GENERAL EN LA REVISIÓN, ORGAZACIÓN Y CONTROL DE DOCUMENTOS JURÍDICOS. 5. APOYAR A LA SECRETARÍA GENERAL EN LA ELABORACIÓN DE OFICIOS. 6. ASESORAR Y APOYAR A LA SECRETARÍA GENERAL  EN LA ACTUALIZACIÓN DE NORMAS Y PROCEDIMIENTO DEL SISTEMA DE GESTIÓN DE CALIDAD DEL PROCESO DE GESTIÓN DOCUMENTAL. 7. ASESORAR Y APOYAR A LA SECRETARÍA GENERAL EN LA REVISIÓN DE ACUERDOS ACADÉMICOS Y SUPERIORES.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</si>
  <si>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OPSP-VAD-0131</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</si>
  <si>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</si>
  <si>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</si>
  <si>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OPSP-VAD-0132</t>
  </si>
  <si>
    <t>FABIO ANDRES FERNANDEZ PINTO</t>
  </si>
  <si>
    <t>LA PRESENTE ORDEN TIENE POR OBJETO: 1. ASESORAR Y APOYAR LA PLANEACIÓN, DISEÑO, EVALUACIÓN Y CONTROL DE LOS PROCESOS ADMINISTRATIVOS DE LA INSTITUCIÓN Y AQUELLOS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</si>
  <si>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OPSP-VAD-0133</t>
  </si>
  <si>
    <t>JADER DANIEL BARBOSA JULIO</t>
  </si>
  <si>
    <t>LA PRESENTE ORDEN TIENE POR OBJETO: 1. APOYAR EN LAS ACTIVIDADES ASOCIADAS A LA TRANSMISIÓN DE EVENTOS DENTRO DE LOS AUDITORIOS DEL EDIFICIO MAR CARIBE Y LAS SALAS ESPECIALIZADAS.  2. MANTENER EN ESTADO FUNCIONAL LAS HERRAMIENTAS MULTIMEDIALES QUE DAN SOPORTE A LAS TRANSMISIONES DE EVENTOS DURANTE EL USO DE LOS AUDITORIOS. 3. APOYAR CONJUNTAMENTE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VELAR POR EL BUEN MANTENIMIENTO Y OPERACIÓN DEL SOFTWARE Y HARDWARE QUE COMPLEMENTAN LA OPERACIÓN DE LOS AUDITORIOS.  7. APOYAR LA ASISTENCIA A EXPOSITORES DURANTE LOS EVENTOS QUE SE DESARROLLAN EN LOS AUDITORIOS.  8. APOYAR EN LA ATENCIÓN Y RESPUESTA A LAS INQUIETUDES O SOLICITUDES DE LOS USUARIOS MIENTRAS SE PRESTAN LOS SERVICIOS. 9. APOYAR CON LA INFORMACIÓN AL SUPERVISOR DE CUALQUIER NOVEDAD QUE SE PRESENTE CON LOS EQUIPOS CUANDO SE PRESTEN LOS SERVICIOS.  10. APOYAR EN LA REALIZACIÓN DE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APOYAR EN EL CUMPLIMIENTO LA PROGRAMACIÓN QUE DESDE LA PLATAFORMA SIARE SE ESTABLEZCA PARA EL USO DE LOS ESPACIOS. 14.APOYAR EN LA EVALUACIÓN A LOS USUARIOS FRENTE AL PRÉSTAMO DEL RECURSO AUDITORIO SU DOTACIÓN Y ESPACIO.  15.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</si>
  <si>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OPSP-VAD-0134</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</si>
  <si>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</si>
  <si>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</si>
  <si>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OPSP-VAD-0141</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</si>
  <si>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</si>
  <si>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</si>
  <si>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OPSP-VAD-0142</t>
  </si>
  <si>
    <t>EFRAIN ENRIQUE OLIVOS CEBALLOS</t>
  </si>
  <si>
    <t>LA PRESENTE ORDEN TIENE POR OBJETO: 1. APOYAR LA COORDINACIÓN GENERAL EN LA ESTRUCTURACIÓN INTEGRAL DE PROYECTOS DE INFRAESTRUCTURA PROYECTADOS POR LA UNIVERSIDAD. 2. REALIZAR ACTIVIDADES DE INTERVENTORÍA Y/O APOYAR AL FUNCIONARIO DESIGNADO PARA LA SUPERVISIÓN DE LAS OBRAS ASIGNADAS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</si>
  <si>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OPSP-VAD-0143</t>
  </si>
  <si>
    <t>ROSA MARGARITA CAMARGO VASQUEZ</t>
  </si>
  <si>
    <t>LA PRESENTE ORDEN TIENE POR OBJETO: 1. APOYAR AL DIRECTOR DE COMUNICACIONES EN LA COORDINACIÓN DE LOS CUBRIMIENTOS PERIODÍSTICOS DE LAS FUENTES INSTITUCIONALES, COMO: FACULTAD DE CIENCIAS EMPRESARIALES Y ECONÓMICAS, TALENTO HUMANO, DIRECCIÓN DE DESARROLLO ESTUDIANTIL. 2. APOYAR A LA DIRECCIÓN DE COMUNICACIONES EN LA REALIZACIÓN DE BOLETINES INFORMATIVOS DE PRENSA E INTERNOS. 3. APOYAR A LA DIRECCIÓN DE COMUNICACIONES EN EL MONITOREO DE LA RADIO. 4. APOYAR A LA DIRECCIÓN DE COMUNICACIONES CON LA LOCUCIÓN DEL PROGRAMA INSTITUCIONAL “DESDE EL CAMPUS”. 5. APOYAR A LA DIRECCIÓN DE COMUNICACIONES EN LA PRESENTACIÓN DE EVENTOS. 6. APOYAR A LA DIRECCIÓN DE COMUNICACIONES EN EN LA REDACCIÓN DE BOLETINES. 7. APOYAR A LA DIRECCIÓN DE COMUNICACIONES EN LA LOGÍSTICA Y PROTOCOLO PARA LOS EVENTOS CORRESPONDIENTES. 8. APOYAR A LA DIRECCIÓN DE COMUNICACIONES EN LA GENERACIÓN DE CONTENIDOS PARA REDES SOCIALES A PARTIR DE LOS CUBRIMIENTOS DE PRENSA CORRESPONDIENTES. 9. APOYAR A LA DIRECCIÓN DE COMUNICACIONES EN LA DIFUSIÓN DE INFORMACIÓN IMPORTANTE QUE SE GENERE DESDE LA UNIVERSIDAD HACIA LOS PÚBLICOS EXTERNOS. 10. REALIZACIÓN Y REDACCIÓN DE LIBRETOS PARA LOS EVENTOS QUE ASÍ LO REQUIERAN. 11. APOYAR A LA DIRECCIÓN DE COMUNICACIONES EN EL ENVÍO DE BOLETINES DE PRENSA A LOS DIFERENTES MEDIOS DE COMUNICACIÓN PARA SU POSTERIOR DIVULGACIÓN. 12. APOYAR A LA DIRECCIÓN DE COMUNICACIONES EN LA REDACCIÓN DE NOTICIAS PARA EMITIR “DESDE EL CAMPUS”, Y DE ACUERDO A LOS REQUERIMIENTOS ESTADÍSTICOS ATENDIDOS PARA LA FACULTAD DE CIENCIAS EMPRESARIALES Y ECONÓMICAS EN CADA UNO DE SUS PROGRAMAS ACADÉMICOS.PARÁGRAFO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</si>
  <si>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OPSP-VAD-0144</t>
  </si>
  <si>
    <t>BILLY JESUS ZEPHERIN ORTIZ</t>
  </si>
  <si>
    <t>LA PRESENTE ORDEN TIENE POR OBJETO: 1. APOYAR A LA DIRECCION DE COMUNICACIONES EN LA CONDUCCIÓN  DEL MAGAZÍN 'RUTAS PARA AVANZAR' TRANSMITIDO POR UNIMAGDALENA RADIO. 2. APOYAR A LA DIRECCION DE COMUNICACIONES EN HACER REPORTERÍA CON LAS DEPENDENCIAS QUE GENEREN INFORMACIÓN ÚTIL PARA EL PROGRAMA. 3. APOYAR A LA DIRECCION DE COMUNICACIONES EN LAS TRANSMISIONES EN VIVO Y EN DIRECTO DE LOS EVENTOS Y FRANJAS DE LA EMISORA CULTURAL. 4. APOYAR A LA DIRECCION DE COMUNICACIONES EN LA ELABORACIÓN DE LAS BASES DE DATOS DE FUNCIONARIOS ESTATALES Y PRIVADOS QUE PUEDAN SER CONSULTADOS EN EL ESPACIO DE LA EMISORA. 5. APOYAR A LA DIRECCION DE COMUNICACIONES EN LA REALIZACIÓN DE UN PROGRAMA NOCTURNO EN LA EMISORA CULTURAL 6. APOYAR A LA DIRECCION DE COMUNICACIONES EN LA REDACCIÓN DE DOCUMENTOS INSTITUCIONALES. 7. APOYAR TÉCNICAMENTE A LA DIRECCION DE COMUNICACIONES EN LA PRODUCCIÓN Y EDICIÓN LOS MATERIALES SONOROS INSTITUCIONALES, (CAMPUS AL AIRE FINES DE SEMANA). 8. APOYAR TÉCNICAMENTE A LA DIRECCION DE COMUNICACIONES EN LA VERIFICACIÓN DE LA PRODUCCIÓN TÉCNICA Y PROGRAMACIÓN DE LA EMISORA CULTURAL UNIMAGDALENA RADIO LOS FINES DE SEMANA. 9. APOYAR A LA DIRECCION DE COMUNICACIONES EN EL FORTALECIMIENTO DEL SISTEMA DE GESTIÓN INTEGRAL DE LA UNIVERSIDAD DEL MAGDALENA "SISTEMA COGUI". 10. APOYAR A LA DIRECCION DE COMUNICACIONES EN LA REALIZACIÓN Y CONDUCCIÓN DEL PROGRAMA “MELOMANOS” Y ESPECIALES PARA DÍAS FESTIVOS. 11. APOYAR A LA DIRECCION DE COMUNICACIONES EN LA REDACCIÓN DE BOLETINES INSTITUCIONALES. 12. APOYAR AL DIRECTOR DE COMUNICACIONES EN LA VERIFICACIÓN DEL CUMPLIMIENTO Y DESARROLLO DE LA PROGRAMACIÓN DE LA EMISORA CULTURAL UNIMAGDALENA RADIO LOS FINES DE SEMANA.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</si>
  <si>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OPSP-VAD-0145</t>
  </si>
  <si>
    <t>IMERA BEATRIZ VIVES CAMARGO</t>
  </si>
  <si>
    <t>LA PRESENTE ORDEN TIENE POR OBJETO: 1. APOYAR LA COORDINACIÓN DE LAS ACTIVIDADES DEL CICLO DE FORMACIÓN PARA EL ENTORNO LABORAL (PRE-PRÁCTICAS), 2. APOYAR LA DIRECCIÓN DE PRÁCTICAS EN LA ASESORÍA A LOS ESTUDIANTES EN PRE-PRÁCTICAS. 3. APOYAR LA DIRECCIÓN DE PRÁCTICAS EN LA ASESORÍA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</si>
  <si>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BETSY LAUDIT MANJARRES FERNANDEZ</t>
  </si>
  <si>
    <t>OAG-VAD-0146</t>
  </si>
  <si>
    <t>BERTHA NAYIBE MURCIA MEDINA</t>
  </si>
  <si>
    <t xml:space="preserve">LA PRESENTE ORDEN TIENE POR OBJETO: 1. APOYAR LAS ACTIVIDADES EN EL PROCESO DE CONVOCATORIA, BECAS INSTITUCIONALES Y BECAS ENTIDADES PÚBLICAS Y PREPRÁCTICAS DE PRÁCTICA PROFESIONAL. 2. APOYAR LA ATENCIÓN A LOS USUARIOS POR LOS DIFERENTES MEDIOS ESTABLECIDOS. 3. APOYAR LA REVISIÓN DE LOS PQR´S Y ELABORAR RESPUESTAS A LAS DIFERENTES SOLICITUDES. 4. APOYAR EN LOS PROCESOS DEL MANEJO DE ARCHIVO Y CORRESPONDENCIA. </t>
  </si>
  <si>
    <t>OPSP-VAD-0147</t>
  </si>
  <si>
    <t>NORAIMA TORRES CANTILLO</t>
  </si>
  <si>
    <t>  LA PRESENTE ORDEN TIENE POR OBJETO: 1. APOYAR A LA DIRECCIÓN DE TALENTO HUMANO EN LAS ACTIVIDADES DEL SISTEMA DE ESTÍMULOS, DESARROLLADO PARA LOS FUNCIONARIOS DE LA UNIVERSIDAD. 2. APOYAR EN EL DESARROLLO DEL PLAN DE CAPACITACIÓN INSTITUCIONAL PARA EL PERSONAL ADMINISTRATIVO. 3. ENTREGAR LOS INFORMES QUE LE SEAN SOLICITADOS POR LA DIRECCIÓN DE TALENTO HUMANO. 4. BRINDAR APOYO EN LOS PROGRAMAS DE PROMOCIÓN DE HÁBITOS Y ESTILOS DE VIDA SALUDABLES Y RIESGO PSICOSOCIAL.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</si>
  <si>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CINDY PATRICIA ROJAS MENDOZA</t>
  </si>
  <si>
    <t>OPSP-VAD-0148</t>
  </si>
  <si>
    <t>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DE NUEVAS COHORTES DE LOS PROGRAMAS DE POSGRADO A SU CARGO. 11. APOYAR EN LA PLANEACIÓN Y ORGANIZACIÓN DE ACTIVIDADES DE DOCENCIA E INVESTIGACIÓN DEL PROGRAMA. 12. APOYAR EN  LA PRESENTACIÓN  AL DECANO (A) Y/O CONSEJO DE PROGRAMA, LA PLANTA DEL PERSONAL DOCENTE A VINCULAR EN EL POSGRADO A CARGO.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</si>
  <si>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RAFAEL ROIMAN GARCIA LUNA</t>
  </si>
  <si>
    <t>OPSP-VAD-0149</t>
  </si>
  <si>
    <t>ANDY  GUERRA CORREDOR</t>
  </si>
  <si>
    <t>LA PRESENTE ORDEN TIENE POR OBJETO: 1.-BRINDAR ASISTENCIA A LA COORDINACIÓN ACADÉMICA DEL PROGRAMA EN LA ELABORACIÓN Y PRESENTACIÓN DE INFORMES SOLICITADOS POR LAS DIFERENTES DEPENDENCIAS 2.-APOYAR EN LA ORGANIZACIÓN Y CONSTRUCCIÓN DE DOCUMENTOS DE LOS PROCESOS DE REFORMA INTEGRAL AL PLAN DE ESTUDIOS Y ACREDITACIÓN EN ALTA CALIDAD. 3.-ASISTIR A LA COORDINACIÓN ACADÉMICA EN LOS PROCESOS DE ASIGNACIÓN ACADÉMICA, HORARIOS Y CONTRATACIÓN DE DOCENTES CATEDRÁTICOS 4.-APOYO EN LA ATENCIÓN DE REQUERIMIENTOS DE ESTUDIANTES, DOCENTES, GRADUADOS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</si>
  <si>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OAG-VAD-0150</t>
  </si>
  <si>
    <t>MEINER DE JESUS NORIEGA SAUMETH</t>
  </si>
  <si>
    <t>LA PRESENTE ORDEN TIENE POR OBJETO: 1. APOYAR EN LA ROTULACIÓN, ASÍ COMO SELLAR Y PREPARAR EL MATERIAL FÍSICAMENTE PARA PRESTAR EL SERVICIO. 2. APOYAR Y CATALOGAR, ASÍ COMO CLASIFICAR EL MATERIAL BIBLIOGRÁFICO QUE LLEGA NUEVO A LA BIBLIOTECA. 3. APOYAR EN EL INGRESO DE LOS DATOS A LOS SISTEMAS DE INFORMACIÓN ALMA, PRIMO VE Y LEGANTO. 4. APOYAR EN LA PREPARACIÓN Y ENTREGA DE LOS INFORMES NECESARIOS PARA LOS DIFERENTES PROGRAMAS ACADÉMICOS CUANDO HAYA VISITA DE PARES ACADÉMICOS. 5. APOYAR LOS PROCESOS DE DESARROLLO DE COLECCIONES BIBLIOGRÁFICAS. 6. APOYAR CON LA UBICACIÓN DE MATERIAL BIBLIOGRÁFICO EN ESTANTERÍAS E INVENTARIO DE COLECCIONES. 7. APOYAR EN LA REVISIÓN DE LOS AJUSTES NECESARIOS DE METADATOS EN ALMA Y PRIMO, CUANDO SE ENCUENTREN INCONSISTENCIAS EN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</si>
  <si>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OPSP-VAD-0151</t>
  </si>
  <si>
    <t>ESTEFANIA SARAI OROZCO SEQUEA</t>
  </si>
  <si>
    <t>LA PRESENTE ORDEN TIENE POR OBJETO: 1. APOYAR AL GRUPO DE ESTAMPILLA EN LA ELABORACIÓN DE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RESPUESTAS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APOYAR AL GRUPO DE ESTAMPILLA EN LA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 DE ESTUDIO DE AUDITORÍA. 8. ANALIZAR LAS ACTIVIDADES QUE SE DETERMINEN EN LAS DIFERENTES MESAS DE TRABAJOS. 9. DESPLAZARSE A LOS MUNICIPIOS EN LA JURISDICCIÓN DEL MAGDALENA PARA EL DESARROLLO DE ACTIVIDADES DE CAMPO EN EL PROCESO AUDITOR.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</si>
  <si>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OPSP-VAD-0152</t>
  </si>
  <si>
    <t>JENNIFER BALLESTAS MOLINA</t>
  </si>
  <si>
    <t>LA PRESENTE ORDEN TIENE POR OBJETO: 1. APOYAR AL GRUPO DE ESTAMPILLA EN LA IDENTIFICACIÓN DE CONTRIBUYENTES, Y LOS AGENTES OBLIGADOS A RETENER O EXIGIR EL PAGO DEL TRIBUTO. 2. APOYAR AL GRUPO DE ESTAMPILLA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AL GRUPO DE ESTAMPILLA EN LA ACTUALIZACIÓN DE LA MATRIZ DE INFORMACIÓN A FIN DE DEPURAR LOS RESULTADOS FINANCIEROS DE LA INVESTIGACIÓN. 7. APOYAR AL GRUPO DE ESTAMPILLA EN LA EVALUACIÓN DE LA PRIMERA ETAPA DE LA AUDITORÍA EN CONJUNTO CON LA COORDINADORA Y EL ASESOR JURÍDICO, CON EL FIN DE DETERMINAR EL PLAN DE ACCIÓN EN CADA CASO EN PARTICULAR A SEGUIR, DE LO CUAL SE LEVANTARÁ ACTA DE SEGUIMIENTO. 8. CLASIFICAR LOS HALLAZGOS RESULTANTES DE LA PRIMERA ETAPA. 9. APOYAR AL GRUPO DE ESTAMPILLA EN LA CLASIFICACIÓN DE LA INFORMACIÓN FINANCIERA Y DOCUMENTAL A FIN DE REMITIRLA AL ABOGADO, QUIEN JUNTO EL ASESOR SEÑALARÁ LAS ACCIONES A SEGUIR. 10. ADELANTAR LAS GESTIONES INSTRUIDAS POR LA DIRECCIÓN FINANCIERA UNA VEZ SE HUBIERE RECIBIDO RESPUESTA DE LA AMPLIACIÓN DE LA INFORMACIÓN SOLICITADA A LAS ENTIDADES. 11. CONFRONTAR LA INFORMACIÓN PROVISTA POR LA ENTIDAD VS LA INFORMACIÓN RECIBIDA A FIN DE ESTABLECER EL HALLAZGO. 12. APOYAR AL GRUPO DE ESTAMPILLA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ACOMPAÑAMIENTO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AL GRUPO DE ESTAMPILLA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</si>
  <si>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OPSP-VAD-0153</t>
  </si>
  <si>
    <t>LA PRESENTE ORDEN TIENE POR OBJETO: 1. APOYAR EN LA PRESTACIÓN DE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</si>
  <si>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OPSP-VAD-0154</t>
  </si>
  <si>
    <t>JAIME ALFONSO CASTRO ANGARITA</t>
  </si>
  <si>
    <t>LA PRESENTE ORDEN TIENE POR OBJETO: 1. APOYAR EN LOS MANTENIMIENTOS PREVENTIVOS Y CORRECTIVOS A LOS EQUIPOS DE CÓMPUTO DE LA INSTITUCIÓN, INCLUYENDO SEDES ALTERNAS (SEDE-CENTRO, PLANTA PILOTO, CONSULTORIO JURÍDICO, SAN JUAN NEPOMUCENO). 2. APOYAR EN LA PRESTACIÓN DE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CÓMPUTO (INSTALAR DE SOFTWARE, SISTEMA OPERATIVO). 5. BRINDAR APOYO EN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</si>
  <si>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OAG-VAD-0155</t>
  </si>
  <si>
    <t>JEFERSON DE JESUS GAMARRA MOLINA</t>
  </si>
  <si>
    <t>LA PRESENTE ORDEN TIENE POR OBJETO: 1.APOYAR EN EL PROCESO DE  MANTENIMIENTO PREVENTIVO Y CORRECTIVO A LOS EQUIPOS DE CÓMPUTO DE LA INSTITUCIÓN, INCLUYENDO SEDES ALTERNAS (SEDE-CENTRO, PLANTA PILOTO, CONSULTORIO JURÍDICO, SAN JUAN NEPOMUCENO). 2. APOYAR EN EL PROCESO DE SOPORTE  TÉCNICO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</si>
  <si>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OAG-VAD-0156</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</si>
  <si>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</si>
  <si>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(SINAP).2. INFORMAR AL TESORERO EN LA IDENTIFICACIÓN Y REGISTRO DE AJUSTES DE TESORERÍA. 3. APOYAR EN EL PROCESO DE LAS  CONCILIACIONES BANCARIAS, A PARTIR DE LOS EXTRACTOS BANCARIOS Y LIBROS DE BANCOS DE LA UNIVERSIDAD.4. APOYAR EN EL DESARROLLO DEL INFORME PERIÓDICO DE RENDIMIENTOS Y GASTOS FINANCIEROS POR CADA UNA DE LAS CUENTAS BANCARIAS DE LA UNIVERSIDAD. 5. APOYAR EN LA REVISIÓN MENSUAL LAS RETENCIONES Y DEDUCCIONES POR CONCEPTO DE RETENCIÓN EN LA FUENTE Y ESTAMPILLAS DEPARTAMENTALES. 6. APOYAR LA RECEPCIÓN DE SOLICITUDES DE EMBARGOS ENVIADAS POR LOS JUZGADOS PARA DIRECCIONAMIENTO DE LAS MISMAS. 7.APOYAR LA REVISIÓN Y LA APLICACIÓN DE LOS EMBARGOS DECRETADOS POR LOS JUZGADOS CONTRA FUNCIONARIOS Y CONTRATISTAS. 8.APOYAR PROYECTANDO PARA LA FIRMA DEL TESORERO, COMUNICACIONES EXTERNAS POR SOLICITUDES DE INFORMACIÓN DE LOS JUZGADOS EN RELACIÓN CON LOS EMBARGOS DECRETADOS. 9.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</si>
  <si>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OAG-VAD-0157</t>
  </si>
  <si>
    <t>YARAIMA LIBETH GUERRERO FAJARDO</t>
  </si>
  <si>
    <t>LA PRESENTE ORDEN TIENE POR OBJETO: 1. APOYAR AL GRUPO INTERNO DE ADMISIONES, REGISTRO Y CONTROL ACADÉMICO EN LA ATENCIÓN A LOS DISTINTOS USUARIOS QUE SE PRESENTAN EN LOS DIFERENTES MEDIOS DE ATENCIÓN DISPUESTOSS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</si>
  <si>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OPSP-VAD-0158</t>
  </si>
  <si>
    <t>PAULA MARCELA PINEDO CARRASCAL</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</si>
  <si>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APOYAR EL CARGUE DE INFORMACIÓN A LA PLATAFORMA DEL SECOP DE TODOS LOS PROCESOS DE CONTRATACIÓN QUE ADELANTE LA UNIVERSIDAD A TRAVÉS DE LA VICERRECTORÍA ADMINISTRATIVA. 3. APOYAR CON EL CARGUE Y ACTUALIZACIÓN DE LA INFORMACIÓN DE LAS ÓRDENES DE SERVICIOS PROFESIONALES Y DE APOYO A LA GESTIÓN QUE SUSCRIBA LA VICERRECTORÍA ADMINISTRATIVA EN LA PLATAFORMA SIA OBSERVA DE LA AUDITORÍA GENERAL DE LA REPÚBLICA. 3. APOYAR EN LA GESTIÓN Y PROYECCIÓN DE ÓRDENES Y/O CONTRATOS DE BIENES Y SERVICIOS. 4. ASESORAR Y APOYAR EN LA RESPUESTA A LAS PETICIONES QUE SE LE HAGAN A UNIVERSIDAD DEL MAGDALENA DENTRO DE LOS PLAZOS Y/O TÉRMINOS ESTABLECIDOS EN LA LEY. 6. APOYAR LA REVISIÓN EN LA PLATAFORMA DEL GEDOCO DE LOS DOCUMENTOS PRECONTRACTUALES NECESARIOS PARA LA ELABORACIÓN DE ÓRDENES DE SERVICIOS PROFESIONALES Y DE APOYO A LA GESTIÓN QUE REQUIERA LA VICERRECTORÍA ADMINISTRATIVA Y DIRECCIÓN ADMINISTRATIVA.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</si>
  <si>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OPSP-VAD-0160</t>
  </si>
  <si>
    <t>ALISON DANIELA FONTALVO NAVARRO</t>
  </si>
  <si>
    <t>LA PRESENTE ORDEN TIENE POR OBJETO: 1. APOYAR AL DIRECTOR DEL PROGRAMA DE HISTORIA Y PATRIMONIO EN LA COORDINACIÓN  DEL PROCESO DE CONTRATACIÓN DE CATEDRÁTICOS DEL PROGRAMA. 2. APOYAR A LA DIRECCIÓN DEL PROGRAMA DE HISTORIA Y PATRIMONIO EN EL MANEJO DE LOS SISTEMAS DE INFORMACIÓN: ADMISIONES Y REGISTRO, SIARE, GEDOCO. 3. ASESORAR Y APOYAR LA PLANEACIÓN, EJECUCIÓN Y SEGUIMIENTO DE LAS ACTIVIDADES ACADÉMICO-ADMINISTRATIVAS DEL PROGRAMA. 4. APOYAR AL DIRECTOR DEL PROGRAMA DE HISTORIA Y PATRIMONIO EN LA ELABORACIÓN DE PROYECTOS DE COMUNICACIONES, ACTOS ADMINISTRATIVOS, DOCUMENTOS E INFORMES DE GESTIÓN. 5. APOYAR AL DIRECTOR DEL PROGRAMA DE HISTORIA Y PATRIMONIO EN LA PROYECCIÓN, DESARROLLO, RECOMENDACIÓN Y EJECUCIÓN DE ACCIONES QUE PERMITAN MEJORAR LA GESTIÓN DE LOS SERVICIOS A CARGO DEL PROGRAMA. 6. APOYAR A LA DIRECCIÓN DEL PROGRAMA DE HISTORIA Y PATRIMONIO EN LA ADMINISTRACIÓN Y OPORTUNO CUMPLIMIENTO DE LOS PROCEDIMIENTOS, PROTOCOLOS, GUÍAS Y AGENDAS DISEÑADOS PARA EL ÓPTIMO FUNCIONAMIENTO DEL PROGRAMA. 7. APOYAR A LA DIRECCIÓN DEL PROGRAMA DE HISTORIA Y PATRIMONIO PROYECTAR EN LA RADICACIÓN Y GESTIÓN DE LAS COMUNICACIONES INTERNAS Y EXTERNAS DEL PROGRAMA. 8. APOYAR AL DIRECTOR DEL PROGRAMA DE HISTORIA Y PATRIMONIO EN LA ELABORACIÓN Y PRESENTACIÓN DE RESULTADOS DE LA GESTIÓN DEL PROGRAMA. 9. APOYAR A LA DIRECCCIÓN DEL PROGRAMA DE HISTORIA Y PATRIMONIO EN LA ATENCIÓN A LOS USUARIOS. 10. APOYAR A LA DIRECCCIÓN DEL PROGRAMA DE HISTORIA Y PATRIMONIO EN LA ATENCIÓN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</si>
  <si>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ADRIANO ISRAEL GUERRA</t>
  </si>
  <si>
    <t>OPSP-VAD-0161</t>
  </si>
  <si>
    <t>MARIA DE LOS ANGELES ACOSTA MORA</t>
  </si>
  <si>
    <t>LA PRESENTE ORDEN TIENE POR OBJETO: 1. ASESORAR Y RESOLVER CONSULTAS JURÍDICAS QUE SE PRESENTEN EN EL DESPACHO DE RECTORÍA 2. ASESORAR JURÍDICAMENTE EN EL CUMPLIMIENTO DE LAS POLÍTICAS DE PROTECCIÓN DE DATOS QUE HAN SIDO IMPLEMENTADAS EN LA INSTITUCIÓN A TRAVÉS DEL ACUERDOS SUPERIOR N° 017 DE 2018. 3. PRESTAR ASISTENCIA Y ASESORÍA JURÍDICA CON RELACIÓN A LOS CONVENIOS, ALIANZAS Y/O TRÁMITES JURÍDICOS ASIGNADOS, QUE SE TRAMITEN EN LA UNIVERSIDAD 4. REVISAR SOPORTES DOCUMENTALES Y REDACTAR DOCUMENTOS JURÍDICOS PARA EL DESARROLLO DE CONVENIOS INTERINSTITUCIONALES O CUALQUIER REQUERIMIENTO JURÍDICO. 5.  ASESORAR JURÍDICAMENTE Y ELABORAR MINUTAS PARA CONTRATOS, CONVENIOS, PROCESOS DE CONVOCATORIAS Y DEMÁS QUE REQUIERA LA UNIVERSIDAD DEL MAGDALENA Y QUE SEAN SOLICITADOS POR PARTE DEL DESPACHO DE RECTORÍA Y DEMÁS AUTORIDADES DE DIRECCIÓN DE LA UNIVERSIDAD. 6. APOYAR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</si>
  <si>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YANNIS MOSCOTE CASTILLO</t>
  </si>
  <si>
    <t>OPSP-VAD-0162</t>
  </si>
  <si>
    <t>RAISSA CARIME MURILLO DEMETRIO</t>
  </si>
  <si>
    <t>LA PRESENTE ORDEN TIENE POR OBJETO: 1. PRESTAR SERVICIOS PROFESIONALES COMO ASESOR JURÍDICO EXTERNO DEL DESPACHO DE LA RECTORÍA DE LA UNIVERSIDAD.  2. ASESORAR JURÍDICAMENTE EN LA RESOLUCIÓN DE PETICIONES Y SOLICITUDES QUE ESTÉN A NOMBRE DE LA UNIVERSIDAD DEL MAGDALENA DENTRO DE LOS PLAZOS Y/O TÉRMINOS ESTABLECIDOS EN LA LEY, QUE LE SEAN ASIGNADAS POR PARTE DEL DESPACHO DEL RECTOR Y DEMÁS AUTORIDADES QUE DESIGNEN LA ALTA DIRECCIÓN. 3. ASESORAR JURÍDICAMENTE, EMITIR CONCEPTOS Y RESOLVER CONSULTAS DE ACUERDO CON LA NORMATIVIDAD INTERNA Y EXTERNA DE LA UNIVERSIDAD, Y A LAS POLÍTICAS INSTITUCIONALES. 4. ELABORAR MINUTAS, CONVENIOS, PROCESOS DE CONVOCATORIAS QUE REQUIERA LA UNIVERSIDAD DEL MAGDALENA Y QUE SEAN SOLICITADOS POR PARTE DEL DESPACHO DE RECTORÍA. 5. PROYECTAR Y ASESORAR JURÍDICAMENTE EN LA ELABORACIÓN DE LOS ACTOS ADMINISTRATIVOS EMITIDOS POR LOS ÓRGANOS DE GOBIERNO Y DIRECCIÓN ACADÉMICA DE LA INSTITUCIÓN, EL DESPACHO DEL RECTOR Y DEMÁS AUTORIDADES QUE DESIGNEN LA ALTA DIRECCIÓN. 6. APOYAR EN LA COMPILACIÓN Y ACTUALIZACIÓN DE LAS NORMAS LEGALES, DE JURISPRUDENCIA, DOCTRINA Y DE LOS CONCEPTOS QUE TENGAN RELACIÓN CON EL ÁMBITO DE COMPETENCIA DE LA UNIVERSIDAD. 7.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</si>
  <si>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OPSP-VAD-0163</t>
  </si>
  <si>
    <t>ROBERT FRANKLIN BECERRA ORTEGA</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</si>
  <si>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EN RELACIÓN CON EL CUMPLIMIENTO DE LAS NORMAS QUE REGULAN EL RECAUDO DE LA ESTAMPILLA. 4. ASESORAR Y APOYAR EN LA FORMULACIÓN DE LOS PROCESOS Y PROCEDIMIENTOS DE TIPO JURÍDICO QUE SEAN REQUERIDOS, RELACIONADOS CON APLICACIÓN DE LA LEY 654 DE 2001 Y LA ORDENANZA 019 DE 2001. 5.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</si>
  <si>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OPSP-VAD-0164</t>
  </si>
  <si>
    <t>LA PRESENTE ORDEN TIENE POR OBJETO: 1. APOYAR AL VICERRECTOR DE EXTENSIÓN EN LAS TAREAS ENCAMINADAS A GARANTIZAR EL CUMPLIMIENTO DE LAS ACTIVIDADES ADMINISTRATIVAS Y FINANCIERAS DE CADA UNO DE LOS PROYECTOS SUSCRITOS POR ESTA VICERRECTORÍA. DEL PRESUPUESTO DE LOS PROYECTOS DE LA VICERRECTORÍA DE EXTENSIÓN Y PROYECCIÓN SOCIAL. 2. APOYAR EN EL SEGUIMIENTO A LOS PROYECTOS QUE SE ENCUENTRAN EN EJECUCIÓN EN LA VICERRECTORÍA DE EXTENSIÓN Y PROYECCIÓN SOCIAL. 3. APOYAR EN EL SEGUIMIENTO A LOS DIFERENTES ACTOS ADMINISTRATIVOS QUE SE EMITAN DE LOS PROYECTOS DE LA VICERRECTORÍA DE EXTENSIÓN Y PROYECCIÓN SOCIAL. 4. ASESORAR EN LA ELABORACIÓN DE INFORMES A LOS PROYECTOS EN EJECUCIÓN EN LA VICERRECTORIA DE EXTENSIÓN Y PROYECCIÓN SOCIAL. 5. APOYAR EN EL SEGUIMIENTO A LOS PROCEDIMIENTOS FINANCIEROS QUE SE EJECUTAN EN LA VICERRECTORÍA DE EXTENSIÓN Y PROYECCIÓN SOCIAL. 6. ASESORAR EN LA FINALIZACIÓN Y LIQUIDACIÓN DE LOS CONTRATOS Y CONVENIOS QUE SE EJECUTEN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</si>
  <si>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OPSP-VAD-0165</t>
  </si>
  <si>
    <t>NATALY JINETH MALDONADO COHEN</t>
  </si>
  <si>
    <t>LA PRESENTE ORDEN TIENE POR OBJETO: 1. ASESORAR Y APOYAR A LA COORDINACIÓN DE CADA UNO DE LOS CURSOS Y DIPLOMADOS QUE CONTEMPLA 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CUAL SE EJECUTA EN EL MARCO DEL CONVENIO NO. 7000000013, CELEBRADO CON CENIT LOGÍSTICA Y TRANSPORTE DE HIDROCARBUROS S.A.S. 2. APOYAR LA FORMULACIÓN, DISEÑO Y PLANEACIÓN DE NUEVOS PROYECTOS DEL GRUPO DE ANÁLISIS EN CIENCIAS ECONÓMICAS (GACE). 3. APOYAR EL SEGUIMIENTO PRESUPUESTAL A CADA UNO DE LOS CERTIFICADOS DE DISPONIBILIDAD PRESUPUESTAL (CDP) EXPEDIDOS PARA PROYECTOS DIRECCIONADOS POR EL GRUPO DE ANÁLISIS EN CIENCIAS ECONÓMICAS (GACE). 4. APOYAR LA REVISIÓN DE LOS MOVIMIENTOS FINANCIEROS DE LOS PROYECTOS, PARA ASEGURAR SU CUMPLIMIENTO DE ACUERDO CON LO ESTABLECIDO EN LOS PLANES ANUALES MENSUALIZADOS DE CAJA – PAC. 5. APOYAR EN LA ELABORACIÓN DE SOLICITUDES DE CUENTAS DE COBRO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</si>
  <si>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 JAIME ALBERTO MORON CARDENAS</t>
  </si>
  <si>
    <t>OPSP-VAD-0166</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</si>
  <si>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</si>
  <si>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CON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</si>
  <si>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OPSP-VAD-0167</t>
  </si>
  <si>
    <t>MILAGROS KAROLINA ALVARADO AVENDAÑO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</si>
  <si>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EL PROCESO DE ADMISIÓN DE LOS ESTUDIANTES REGULARES QUE INGRESAN A LA UNIVERSIDAD DEL MAGDALENA. 14.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</si>
  <si>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OPSP-VAD-0168</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</si>
  <si>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</si>
  <si>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PARA LA SUPERVISIÓN DE LAS OBRAS ASIGNADAS POR PARTE DEL ORDENADOR DEL GASTO. 4. REALIZAR LA RENDERIZACIÓN, DIGITALIZACIÓN DE PLANOS EN 2D Y 3D Y REVISIÓN TÉCNICA DE LOS PROYECTOS COORDINADOS DESDE EL GRUPO DE INFRAESTRUCTURA Y PLANTA FÍSICA.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</si>
  <si>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OPSP-VAD-0169</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</si>
  <si>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</si>
  <si>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E IMPLEMENTACIÓN DE LOS CAMBIOS REQUERIDOS DEL SISTEMA DE INFORMACIÓN SIARE. 3. APOYAR EN EL MANTENIMIENTO Y ACTUALIZACIÓN DEL SISTEMA DE INFORMACIÓN DE RECURSOS EDUCATIVOS. 4. APOYAR EN LA CONSTRUCCIÓN DE ESTADÍSTICAS DE LOS PROCESOS Y/O SERVICIOS DEL GRUPO DE RECURSOS EDUCATIVOS Y ADMINISTRACIÓN DE LABORATORIOS. 5. APOYAR EN LA CAPACITACIÓN A USUARIOS FINALES DEL SIARE. 6. APOYAR AL DIRECTOR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</si>
  <si>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OPSP-VAD-0170</t>
  </si>
  <si>
    <t>LA PRESENTE ORDEN TIENE POR OBJETO: 1. APOYAR EN EL LEVANTAMIENTO DE LA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IMPLEMENTAR LOS CAMBIOS REQUERIDOS DEL SISTEMA DE INFORMACIÓN SIARE. 3. REALIZAR MANTENIMIENTO Y ACTUALIZACIÓN DEL SISTEMA DE INFORMACIÓN DE RECURSOS EDUCATIVOS. 4. APOYAR EN LA CONSTRUCCIÓN DE ESTADÍSTICAS DE LOS PROCESOS Y/O SERVICIOS DEL GRUPO DE RECURSOS EDUCATIVOS Y ADMINISTRACIÓN DE LABORATORIOS. 5. APOYAR EN LAS CAPACITACIONES A USUARIOS FINALES DEL SIARE. 6. APOYAR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</si>
  <si>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OPSP-VAD-0171</t>
  </si>
  <si>
    <t>EDGARDO RAFAEL QUINTERO GUERRA</t>
  </si>
  <si>
    <t>LA PRESENTE ORDEN TIENE POR OBJETO: 1. APOYAR A LA DIRECCION DE TALENTO HUMANO EN LAS ACTIVIDADES DE PROMOCIÓN Y PREVENCIÓN QUE CONCIENTICEN A LOS EMPLEADOS DE LA INSTITUCIÓN A INCORPORAR ESTILOS DE VIDA SALUDABLES. 2. APOYAR A LA DIRECCION DE TALENTO HUMANO EN LA ATENCIÓN BÁSICA EN CONSULTA COMO PSICÓLOGO EN EL SISTEMA DE GESTIÓN DE SEGURIDAD Y SALUD EN EL TRABAJO Y EN EL DESARROLLO DE LOS PROGRAMAS DE PREVENCIÓN Y PROMOCIÓN QUE LA UNIVERSIDAD LLEVE A CABO. 3. PRESTAR ASESORIA Y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5. ENTREGAR DE MANERA OPORTUNA LOS INFORMES QUE LE SEAN SOLICITADOS POR LA DIRECCIÓN DE TALENTO HUMANO Y EL GRUPO INTERNO DE SEGURIDAD Y SALUD EN EL TRABAJO EN RELACIÓN CON LA EJECUCIÓN DEL OBJETO DE LA PRESENTE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</si>
  <si>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OAG-VAD-0172</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</si>
  <si>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</si>
  <si>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</si>
  <si>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OAG-VAD-0173</t>
  </si>
  <si>
    <t>LIZARDO JOSE BALLESTEROS MEJIA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</si>
  <si>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</si>
  <si>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OPSP-VAD-0174</t>
  </si>
  <si>
    <t>ANDRES FELIPE LIZCANO GONZALEZ</t>
  </si>
  <si>
    <t>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3. PRESTAR ASESORÍA, EMITIR LOS CONCEPTOS, Y RESOLVER LAS CONSULTAS DE TIPO JURÍDICO EN TODAS LAS ÁREAS DEL DERECHO QUE LE SEAN SOLICITADOS, EN EL CASO QUE LAS CONSULTAS Y/O CONCEPTOS SE DEBAN ENTREGAR POR ESCRITO ÉSTOS DEBERÁN SER RUBRICADOS POR EL CONTRATISTA. 4. APOYAR EN LA RESPUESTA A LAS PETICIONES QUE SE LE HAGAN A LA UNIVERSIDAD DEL MAGDALENA DENTRO DE LOS PLAZOS Y/O TÉRMINOS ESTABLECIDOS EN LA LEY. 5. APOYAR LA VALIDACIÓN, Y APROBACIÓN DE LA INFORMACIÓN PRECONTRACTUAL DE LAS HOJAS DE VIDA DEL PERSONAL EN LA PLATAFORMA SIGEP (SISTEMA DE INFORMACIÓN, Y GESTIÓN DEL EMPLEO PÚBLICO). 6. APOYAR AL GRUPO INTERNO DE CONTRATACIÓN EN LA REVISIÓN Y VERIFICACIÓN EN LA PLATAFORMA DEL GEDOCO DE LOS DOCUMENTOS PRECONTRACTUALES NECESARIOS PARA LA ELABORACIÓN DE ORDENES DE SERVICIOS PROFESIONALES Y DE APOYO A LA GESTIÓN. 7. APOYAR AL GRUPO INTERNO DE CONTRATACIÓN EN EL CARGUE DE LOS CONTRATOS, MODIFICACIONES, Y LIQUIDACIONES DE LAS ORDENES DE PRESTACIÓN DE SERVICIOS PROFESIONALES Y DE APOYO EN LA GESTIÓN EN LA PLATA FORMA SIGEP.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</si>
  <si>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OPSP-VAD-0175</t>
  </si>
  <si>
    <t>WILMER MANUEL GUERRERO MULETH</t>
  </si>
  <si>
    <t>LA PRESENTE ORDEN TIENE POR OBJETO: 1. ASESORAR Y APOYAR AL GRUPO DE ASEGURAMIENTO DE LA CALIDAD EN LOS PROCESOS DEL SISTEMA COGUI+ PARA LA ARTICULACIÓN DE LOS PROCESOS DEL SISTEMA DE GESTIÓN INSTITUCIONAL INTEGRAL COGUI+ AL NUEVO PLAN DE GOBIERNO 2020- 2024 Y PLAN DE DESARROLLO 2020-2030. 2. ASESORAR AL GRUPO DE ASEGURAMIENTO DE LA CALIDAD EN LA REVISIÓN, EL SEGUIMIENTO, MEDICIÓN, ANÁLISIS Y EVALUACIÓN DEL SISTEMA DE GESTIÓN DEL CONSULTORIO JURÍDICO Y CENTRO DE CONCILIACIÓN. 3. ASESORAR Y APOYAR AL GRUPO DE ASEGURAMIENTO DE LA CALIDAD EN LOS PROCESOS DEL SISTEMA INTEGRADO DE GESTIÓN EN LA FORMULACIÓN DE ACCIONES A PARTIR DEL PLAN DE MEJORAMIENTO DE AUTOEVALUACIÓN INSTITUCIONAL ARTICULADO AL PLAN DE DESARROLLO 2020-2030. 4. APOYAR LA COORDINACIÓN DEL SISTEMA DE GESTIÓN DE CALIDAD DEL CENTRO PARA LA REGIONALIZACIÓN DE LA EDUCACIÓN Y LAS OPORTUNIDADES (CREO) BAJO LA NORMA NTC 5555:2011 5. ASESORAR Y APOYAR LA COORDINACIÓN DEL DISEÑO DOCUMENTAL ATENDIENDO LOS REQUISITOS DE LAS NORMAS DE CALIDAD PARA LOS 4 PROGRAMAS TÉCNICOS LABORALES POR COMPETENCIA DE CREO, BAJO LAS NORMAS NTC 5581: 2011, 5663:2011.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</si>
  <si>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EIRA ROSARIO MADERA REYES</t>
  </si>
  <si>
    <t>OPSP-VAD-0176</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</si>
  <si>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</si>
  <si>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CETEP.6. APOYAR EN LA REALIZACIÓN DE INFOGRAFIAS EN BLOQUE 10.7.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</si>
  <si>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XIMENA PORTILLO PUENTES</t>
  </si>
  <si>
    <t>LA PRESENTE ORDEN TIENE POR OBJETO: 1. APOYAR AL GRUPO DE GESTIÓN DE LA CALIDAD EN LA TENCIÓN DE LAS SOLICITUDES DE ASESORÍA Y CONSULTA DE LOS 21 PROCESOS DEL SISTEMA DE GESTIÓN INTEGRAL INSTITUCIONAL PARA LA ELABORACIÓN O MEJORAMIENTO DE LA DOCUMENTACIÓN (CARACTERIZACIÓN, PROCEDIMIENTOS, FORMATOS, ENTRE OTROS). 2. APOYAR AL GRUPO DE GESTIÓN DE LA CALIDAD EN LA TENCIÓN DE LAS SOLICITUDES QUE INCIDAN EN EL MEJORAMIENTO DE LOS PROCEDIMIENTOS PARA LA ELABORACIÓN Y CONTROL DE DOCUMENTOS Y REGISTROS. 3. APOYAR AL GRUPO DE GESTIÓN DE LA CALIDAD EN LA VERIFICACIÓN QUE LOS DOCUMENTOS DEL SISTEMA DE GESTIÓN “COGUI+” CUMPLAN CON LAS DISPOSICIONES DE FORMA DADAS EN LA GUÍA PARA LA ELABORACIÓN DE DOCUMENTOS, ANTES DE SU PUBLICACIÓN. 4. APOYAR AL GRUPO DE GESTIÓN DE LA CALIDAD EN LA COORDINACIÓN Y ASEGURAMIENTO DE LA PUBLICACIÓN DE LOS DOCUMENTOS APROBADOS DEL SISTEMA “COGUI+”, CON EL FIN DE GARANTIZAR LA DISPONIBILIDAD DE LOS MISMOS PARA TODA LA COMUNIDAD UNIVERSITARIA. 5. APOYAR AL GRUPO DE GESTIÓN DE LA CALIDAD EN LA ADMINISTRACIÓN DE LOS LISTADOS MAESTROS DEL SISTEMA DE GESTIÓN “COGUI+”. 6. APOYAR AL GRUPO DE GESTIÓN DE LA CALIDAD EN LA ADMINISTRACIÓN, CUIDADO Y PROTECCIÓN DE LA DOCUMENTACIÓN DEL SISTEMA DE GESTIÓN. 7. APOYAR AL GRUPO DE GESTIÓN DE LA CALIDAD EN LA ORGANIZACIÓN, COORDINACIÓN Y ASESORARÍA DE LA FORMULACIÓN Y EJECUCIÓN DE ACCIONES CORRECTIVAS, PREVENTIVAS Y DE MEJORAMIENTO PARA GARANTIZAR LA EFICACIA DE LOS 21 PROCESOS DEL SISTEMA DE GESTIÓN. 8. APOYAR AL GRUPO DE GESTIÓN DE LA CALIDAD EN LA ORGANIZACIÓN Y EJECUCIÓN DEL PROCESO DE AUDITORÍA INTERNA. 9. ASESORAR AL GRUPO DE GESTIÓN DE LA CALIDAD RESPECTO DE LOS 21 PROCESOS DEL SISTEMA DE GESTIÓN INTEGRAL INSTITUCIONAL EN EL MANEJO Y USO DE LAS PLATAFORMAS QUE SE DISPONGAN PARA LA GESTIÓN DE LAS ACTIVIDADES DEL SISTEMA DE GESTIÓN. 10. APOYAR AL GRUPO DE GESTIÓN DE LA CALIDAD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</si>
  <si>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OPSP-VAD-0177</t>
  </si>
  <si>
    <t>CAMILA BARRIOS LEON</t>
  </si>
  <si>
    <t>LA PRESENTE ORDEN TIENE POR OBJETO: 1. APOYAR EN LOS PROCESOS ADMINISTRATIVOS PRECONTRACTUALES DE LA DIRECCIÓN ADMINISTRATIVA: COMPILACIÓN DE LAS NECESIDADES DE CONTRATACIÓN POR PARTE DE LAS UNIDADES GESTORAS ADSCRITAS A LA DIRECCIÓN ADMINISTRATIVA, REVISIÓN Y SEGUIMIENTO DE LAS SOLICITUDES DE CDP ALLEGADAS A LA DIRECCIÓN ADMINISTRTAIVA, REVISIÓN DE LOS SALDOS DIPONIBLES SEGÚN CATALOGO PRESUPUESTAL, COMPARACÓN DE PRECIOS (SONDEO COMERCIAL), ETC  2. APOYAR AL DIRECTOR ADMINISTRATIVO EN LA REALIZACIÓN DE INFORMES SOBRE EL MANEJO DE LOS RUBROS DE FUNCIONAMIENTO QUE SOPORTEN LOS PROCESOS ADMINISTRATIVOS A CARGO DE LA DIRECCIÓN ADMINISTRATIVA. 3. APOYAR AL DIRECTOR ADMINISTRATIVO EN EL SEGUIMIENTO A LOS PLANES, PROYECTOS Y ACTIVIDADES PROPIAS DE LA DEPENDENCIA Y, PROYECTAR PARA SU APROBACIÓN PROCEDIMIENTOS PARA MEJORAR LA PRESTACIÓN DE SERVICIOS. 4. APOYAR AL DIRECTOR ADMININSTRATIVO EN LA ELABORACIÓN DE INFORMES SOBRE LA GESTIÓN Y ADMINISTRACIÓN DE LA DEPENDENCIA. 5. ASESORAR AL DIRECTOR ADMINISTRATIVO EN LA IMPLEMENTACIÓN DE ESTRATEGIAS QUE CONTRIBUYAN AL MEJORAMIENTO DEL DESEMPEÑO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</si>
  <si>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OPSP-VAD-0178</t>
  </si>
  <si>
    <t>RAMIRO DAVID PALMERA DE LA ROSA</t>
  </si>
  <si>
    <t>LA PRESENTE ORDEN TIENE POR OBJETO: 1.ASESORAR Y APOYAR EN LA REVISIÓN  DEL  PROTOCOLO DEL PROCESO DE ORIENTACIÓN VOCACIONAL Y PROFESIONAL A ASPIRANTES AL PROGRAMA TALENTO MAGDALENA. 2. APOYAR EN LA REALIZACIÓN DE INTERVENCIONES PSICOEDUCATIVAS GRUPALES  A LOS ASPIRANTES Y ACUDIENTES DENTRO DE LAS FECHAS PACTADAS. 3.ASESORAR Y APOYAR EN LA REALIZACIÓN DE  ANOTACIONES, EN LA PLATAFORMA VIRTUAL DE TALENTO MAGDALENA, SOBRE EL DESARROLLO DE LAS INTERVENCIONES PSICOEDUCATIVAS GRUPALES REALIZADAS A LO LARGO DEL PROCESO DE ORIENTACIÓN A ASPIRANTES. 4.APOYAR EN EL PROCESO DE LECTURA DE LOS RESULTADOS DE LAS PRUEBAS DE ORIENTACIÓN VOCACIONAL U OTRAS, REALIZADAS A LOS ASPIRANTES QUE LE SEAN ASIGNADOS PARA ENTREVISTA. 5.ASESORAR Y APOYAR EN LA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</si>
  <si>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OPSP-VAD-0179</t>
  </si>
  <si>
    <t>ANDRES FELIPE PEREZ CAMPO</t>
  </si>
  <si>
    <t>LA PRESENTE ORDEN TIENE POR OBJETO: 1. APOYAR LA COORDINACIÓN DE LOS DIFERENTES PROCESOS TECNOLÓGICOS DEL BLOQUE 10.2. APOYAR EN EL DESARROLLO DE SISTEMAS DE INFORMACIÓN HACIENDO USO DE TECNOLOGÍAS BACKEND COMO LARAVEL. 3. APOYAR EN EL DISEÑO, ELABORACIÓN E IMPLEMENTACIÓN DE MICROSITIOS, LANDING PAGES EN EL ECOSISTEMA DIGITAL DE APRENDIZAJE BLOQUE 10. 4. APOYAR EN LA ELABORACIÓN DE CURSOS VIRTUALES EN LA PLATAFORMA BLOQUE 10. 5. APOYAR EN LA IMPLEMENTACIÓN DE SISTEMAS GESTORES DE CONTENIDOS CON WORDPRESS. 6. BRINDAR ASESORÍA A LOS DOCENTES Y ESTUDIANTES EN EL USO DE LAS HERRAMIENTAS TECNOLÓGICAS PARA EL DESARROLLO DE SUS ACTIVIDADES DE APRENDIZAJE. 7. APOYAR EN LA ACTUALIZACIÓN DE LAS FUNCIONALIDADES, CONTENIDOS Y COMPLEMENTOS DEL ECOSISTEMA DIGITAL DE APRENDIZAJE BLOQUE 10. 8. APOYAR EN LA ACTUALIZACIONES DE DISEÑO DE PÁGINAS WEB EN BLOQUE 10, HACIENDO USO DE TECNOLOGÍAS WEB COMO HTML, CSS Y JAVASCRIPT 9. ELABORAR REPORTES CON MICROSOFT POWER BI.10. APOYAR EN LA MODERACIÓN DE USUARIOS Y DE CONTENIDOS EN LA PLATAFORMA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</si>
  <si>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OPSP-VAD-0180</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</si>
  <si>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</si>
  <si>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OPSP-VAD-0181</t>
  </si>
  <si>
    <t>MATIAS CANTILLO VASQUEZ</t>
  </si>
  <si>
    <t>LA PRESENTE ORDEN TIENE POR OBJETO: 1. APOYAR EN EL MANTENIMIENTO Y ACTUALIZACIÓN DE LOS SERVICIOS DE LA PLATAFORMA DE AMBIENTES VIRTUALES DE APRENDIZAJE. 2. APOYAR AL DIRECTOR DEL CENTRO DE TECNOLOGÍA EDUCATIVA Y PEDAGÓGICA (CETEP) EN LA INTERACCIÓN CON EL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PROYECTAR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ASESORAR Y APOYAR AL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EL ESTABLECIMINETO DEL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</si>
  <si>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OAG-VAD-0182</t>
  </si>
  <si>
    <t>LUIS ANGEL ACOSTA MARTINEZ</t>
  </si>
  <si>
    <t>LA PRESENTE ORDEN TIENE POR OBJETO: 1. APOYAR EN EL MANTENIMIENTO DEL ESTADO DE LOS EQUIPOS, Y MOBILIARIOS QUE HACEN PARTE DE LA DOTACIÓN DE LA CLÍNICA ODONTOLÓGICA. 2. APOYAR EL SEGUIMIENTO DEL ESTADO Y BUEN USO DE LOS EQUIPOS RADIOLÓGICOS. 3. ELABORAR, ACTUALIZAR Y REALIZAR SEGUIMIENTO DE LAS HOJAS DE VIDA DE LOS EQUIPOS 4. APOYAR EN LA ATENCIÓN Y BUEN FUNCIONAMIENTO DE LA PRECLÍNICA. 5. APOYAR EL SEGUIMIENTO DEL ESTADO DE LOS EQUIPOS Y LA OPERACIÓN NORMAL DE LOS ESPACIOS ACADÉMICOS DE APOYO AL PROGRAMA DE ODONTOLOGÍA.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</si>
  <si>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OAG-VAD-0187</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</si>
  <si>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ACOMPANAMIENTO A DOCENTE EN LA REALIZACIÓN DE OBJETOS VIRTUAL DE APRENDIZAJE (OVA).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</si>
  <si>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OAG-VAD-0188</t>
  </si>
  <si>
    <t>JOSE GREGORIO COTES CEBALLOS</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</si>
  <si>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</si>
  <si>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OAG-VAD-0189</t>
  </si>
  <si>
    <t>ARMANDO YUNIOR POLO PAZ</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</si>
  <si>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</si>
  <si>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OAG-VAD-0190</t>
  </si>
  <si>
    <t>MARLON PAVA NIEBLES</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</si>
  <si>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</si>
  <si>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OAG-VAD-0191</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</si>
  <si>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</si>
  <si>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OPSP-VAD-0192</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</si>
  <si>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</si>
  <si>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</si>
  <si>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OPSP-VAD-0193</t>
  </si>
  <si>
    <t>HERNAN ALBERTO ROJAS CEBALLOS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</si>
  <si>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CORRESPONDA.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</si>
  <si>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OPSP-VAD-0194</t>
  </si>
  <si>
    <t>MONICA CANDELARIO MOROS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</si>
  <si>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ENFERMERA A TODOS LOS MIEMBROS DE COMUNIDAD UNIVERSITARIA QUE LO SOLICITEN. 3. APOYAR A LA DIRECCION DE BIENESTAR EN LA VALORACIÓN DE LA INFORMACIÓN RECOGIDA DE LOS PACIENTES PARA REALIZAR ACCIONES DE ENFERMERÍA, REGISTRÁNDOLAS EN LA HISTORIA CLÍNICA. 4. APOYAR A LA DIRECCION DE BIENESTAR EN LA EJECUCIÓN DE ACTIVIDADES DE PROMOCIÓN Y FOMENTO DE LA SALUD A LOS MIEMBROS DE LA COMUNIDAD UNIVERSITARIA. 5. APOYAR A LA DIRECCION DE BIENESTAR EN LA ORIENTACIÓN EN CONSULTA A LOS MIEMBROS DE LA COMUNIDAD UNIVERSITARIA PARA QUE ASUMA CONDUCTAS RESPONSABLES EN EL CUIDADO DE SU SALUD. 6. APOYAR A LA DIRECCION DE BIENESTAR EN LA EJECUCIÓN DE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TERMINAR LA ORDEN DE PRESTACIÓN DE SERVICIOS, EL INVENTARIO DE LOS EQUIPOS DE OFICINA QUE LE FUERON FACILITADOS PARA LA EJECUCIÓN DEL OBJETO CONTRACTUAL. 10. APOYAR A LA DIRECCION DE BIENESTAR EN EL FOMENTO AL INTERIOR DE LA COMUNIDAD UNIVERSITARIA DE ACTIVIDADES DE PROMOCIÓN Y PREVENCIÓN PARA LA ADOPCIÓN DE ESTILOS DE VIDA SALUDABLE. 11. DILIGENCIAR LOS FORMATOS DEL PROCESO "BIENESTAR UNIVERSITARIO" DEL SISTEMA DE GESTIÓN DE CALIDAD, Y ASÍ MISMO GENERAR INFORMES DE ACUERDO CON LAS INDICACIONES DADAS POR LA DIRECCIÓN DE BIENESTAR UNIVERSITARIO O EL COORDINADOR DEL ÁREA. 12.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13. ENTREGAR DE MANERA OPORTUNA Y BAJO SU RESPONSABILIDAD LOS INFORMES QUE SE LE SOLICITEN QUE SEAN DE SU COMPETENCIA PARA SER PRESENTADOS EN OTRAS DEPENDENCIAS. 14. APOYAR A LA DIRECCION DE BIENESTAR EN LA COORDINACIÓN CON EL PROGRAMA DE ENFERMERÍA DE LA FACULTAD DE CIENCIAS DE LA SALUD ACTIVIDADES DE PROMOCIÓN Y PREVENCIÓN PARA TODOS LOS MIEMBROS DE LA COMUNIDAD UNIVERSITARIA. 15. APOYAR A LA DIRECCION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16.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</si>
  <si>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LUZ VIVES LACOUTURE</t>
  </si>
  <si>
    <t>OPSP-VAD-0195</t>
  </si>
  <si>
    <t>MIGUEL MARIANO TORRALVO PUERTA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</si>
  <si>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GENERAL A TODOS LOS MIEMBROS DE COMUNIDAD UNIVERSITARIA QUE LO SOLICITEN. 3. APOYAR A LA DIRECCIÓN DE BIENESTAR EN EL FOMENTO AL INTERIOR DE LA COMUNIDAD UNIVERSITARIA DE ACTIVIDADES DE PROMOCIÓN Y PREVENCIÓN, EVITANDO DE ESTA MANERA LA APARICIÓN DE ENFERMEDADES Y CONCIENTIZAR A LA COMUNIDAD UNIVERSITARIA A INCORPORAR ESTILOS DE VIDA SALUDABLE. 4. APOYAR A LA DIRECCIÓN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 LA DIRECCIÓN DE BIENESTAR EN LA PARTICIPACIÓN EN EVENTOS ACADÉMICOS, CIENTÍFICOS, ARTÍSTICOS, CULTURALES Y DEPORTIVOS 9. APOYAR AL DIRECTOR DE BIENESTAR EN LA REALIZACIÓN DE ACTIVIDADES DOCENTE ASISTENCIALES BAJO LA MODALIDAD DE SUPERVISIÓN DE PRÁCTICAS FORMATIVAS A LOS ESTUDIANTES DE LA FACULTAD DE CIENCIAS DE LA SALUD DE LA UNIVERSIDAD DEL MAGDALENA. 10. APOYAR A LA DIRECCIÓN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</si>
  <si>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OAG-VAD-0196</t>
  </si>
  <si>
    <t>HEYNER ALONSO CARROL PINEDA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</si>
  <si>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FÍSIC0O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</si>
  <si>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OAG-VAD-0197</t>
  </si>
  <si>
    <t>HUGO ELIECER ACOSTA MOLINA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</si>
  <si>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ASESORAR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</si>
  <si>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OPSP-VAD-0198</t>
  </si>
  <si>
    <t>LORENA ISABEL GONZALEZ ARIAS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</si>
  <si>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NUTRICIONISTA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AL DIRECTOR DE BIENESTAR EN LAS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</si>
  <si>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OAG-VAD-0199</t>
  </si>
  <si>
    <t>LUIS MIGUEL MADERO OLIVARES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</si>
  <si>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</si>
  <si>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OPSP-VAD-0200</t>
  </si>
  <si>
    <t>MARTHA PATRICIA PALACIO LIZCANO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</si>
  <si>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ODONTÓLOGO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AL DIRECTOR DE BIENESTAR EN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IMPLEMENTACIÓN DE LAS NUEVAS MEDIDAS ACADÉMICAS EN LA FACULTADES, ASÍ COMO EN EL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</si>
  <si>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OAG-VAD-0201</t>
  </si>
  <si>
    <t>MARVI LAIDYS CAICEDO OSPINA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</si>
  <si>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</si>
  <si>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OAG-VAD-0202</t>
  </si>
  <si>
    <t>MAURICIO DE JESUS TORRES IZAQUITA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</si>
  <si>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</si>
  <si>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OPSP-VAD-0203</t>
  </si>
  <si>
    <t>CARLOS JOSE MATTOS PERILLA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</si>
  <si>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3.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A LA DIRECCIÓN DE BIENESTAR EN EL PROCESO DE CARACTERIZACIÓN PSICOSOCIAL DE LOS MIEMBROS DE LA COMUNIDAD UNIVERSITARIA EN RIESGO DE CONSUMO DE SUSTANCIAS PSICOACTIVAS. 9. APOYAR A LA DIRECCION DE BIENESTAR EN LA ELABORACIÓN DE INFORMES, BOLETINES, Y AYUDAS VISUALES, PARA ABORDAR EL CONSUMO DE SUSTANCIAS PSICOACTIVAS, TABAQUISMO, Y FOMENTAR ESTILOS DE VIDA, POLÍTICAS Y AMBIENTES SALUDABLES. 10. APOYAR A LA DIRECCION DE BIENESTAR EN LA REALIZACIÓN DE LAS VISITAS DOMICILIARIAS QUE SE REQUIERAN EN EL MARCO DEL PROCESO DE ADMISIÓN INSTITUCIONAL. 11. APOYAR A LA DIRECCION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</si>
  <si>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OAG-VAD-0204</t>
  </si>
  <si>
    <t>DENNIS JOSE PERNIA LAREZ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</si>
  <si>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</si>
  <si>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OAG-VAD-0205</t>
  </si>
  <si>
    <t>JAIME RAFAEL VILLA VALENCIA</t>
  </si>
  <si>
    <t>OAG-VAD-0206</t>
  </si>
  <si>
    <t>FRANCKY NORBERTO CORREDOR SANTAMARIA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</si>
  <si>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</si>
  <si>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OAG-VAD-0207</t>
  </si>
  <si>
    <t>RAFAEL DE JESUS CABRERA BRICEÑO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</si>
  <si>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</si>
  <si>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OAG-VAD-0208</t>
  </si>
  <si>
    <t>SIGIFREDO GARCIA FUENTES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</si>
  <si>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</si>
  <si>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OPSP-VAD-0209</t>
  </si>
  <si>
    <t>JHAN CARLOS STAND FLOREZ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</si>
  <si>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A LA DIRECCIÓN DE BIENESTAR EN LA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</si>
  <si>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OAG-VAD-0210</t>
  </si>
  <si>
    <t>CESAR DAVID NAVARRO ALTAMAR</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</si>
  <si>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EL FOMENTO, ORIENTACIÓN, ORGANIZACIÓN Y DIVULGACIÓN DE ACTIVIDADES DEPORTIVAS DE CARÁCTER RECREATIVO CON ENFOQUE DIFERENCIAL E INCLUSIVO PARA LOS DOCENTES, FUNCIONARIOS Y ESTUDIANTES DEL ALMA MATER; 3. APOYAR AL DIRECTOR DE BIENESTAR EN EL DISEÑO, IMPLEMENTACIÓN  Y EJECUCIÓN DE ESTRATEGIAS DE PROMOCIÓN, DIFUSIÓN Y DIVULGACIÓN DE DEPORTE INCLUSIVO, ASÍ COMO AJUSTAR EL DESARROLLO DE SUS ACTIVIDADES A LAS NUEVAS MEDIDAS ACADÉMICAS (VIRTUALIDAD Y/O ALTERNANCIA); 4. APOYAR AL DIRECTOR DE BIENESTAR EN EL DISEÑO, IMPLEMENTACIÓN Y EJECUCIÓN DE ESTRATEGIAS QUE PROMUEVAN E INCENTIVEN LA PARTICIPACIÓN DE TODOS LOS ESTUDIANTES CON DISCAPACIDAD EN LAS ACTIVIDADES DEPORTIVAS ORGANIZADAS DESDE BIENESTAR UNIVERSITARIO; 5. APOYAR AL DIRECTOR DE BIENESTAR EN LA PLANIFICACIÓN DE LA PARTICIPACIÓN DE LA INSTITUCIÓN EN INTERCAMBIOS, TORNEOS, CAMPEONATOS, OLIMPIADAS Y/O EVENTOS EXTERNOS DEL ORDEN LOCAL, DEPARTAMENTAL, REGIONAL, NACIONAL E INTERNACIONAL CON ENFOQUE INCLUSIVO; 6. DEVOLVER AL FINALIZAR EL SEMESTRE, EL INVENTARIO DE IMPLEMENTOS, UNIFORMES, HERRAMIENTAS Y EQUIPOS QUE SE LE FACILITARON PARA LA EJECUCIÓN DEL OBJETO;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</si>
  <si>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OPSP-VAD-0211</t>
  </si>
  <si>
    <t>TULIA ROSA VALVERDE NUÑEZ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</si>
  <si>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A LA DIRECCIÓN DE BIENESTAR EN LA ATENCIÓN BÁSICA, OPORTUNA Y ADECUADA A LOS ESTUDIANTES QUE REQUIERAN EL SERVICIO DE ATENCIÓN EN TRABAJO SOCIAL. 3. APOYAR A LA DIRECCIÓN DE BIENESTAR EN LA VERIFICACIÓN DEL DILIGENCIAMIENTO OPORTUNO DE TODOS LOS FORMATOS ESTABLECIDOS POR BIENESTAR UNIVERSITARIO EN EL SISTEMA DE GESTIÓN DE LA CALIDAD Y OTROS PROCESOS, PARA EL REGISTRO DE TODAS LAS ACTIVIDADES QUE SE REALICEN DESDE EL SERVICIO TRABAJO SOCIAL. 4. PRESENTAR INFORMES MENSUALES AL COORDINADOR DEL ÁREA SOBRE LAS ACTIVIDADES DESARROLLADAS Y PLANTEADAS EN EL PLAN DE TRABAJO, PARA LA VERIFICACIÓN Y EL CUMPLIMIENTO DE LAS METAS PROPUESTAS; EL INFORME DEBE TENER ANEXOS. 5. ENTREGAR DE MANERA OPORTUNA Y BAJO SU RESPONSABILIDAD LOS INFORMES QUE SE LE SOLICITEN QUE SEAN DE SU COMPETENCIA PARA SER PRESENTADOS EN OTRAS DEPENDENCIAS. 6. APOYAR AL  DIRECTOR DE BIENESTAR EN LA PLANEACIÓN, ORGANIZACIÓN Y EJECUCIÓN DE LOS PROGRAMAS DE ESTÍMULOS Y BECAS ESTUDIANTILES. 7. APOYAR A LA DIRECCIÓN DE BIENESTAR EN EL PROCESO DE CONSTRUCCIÓN DEL PERFIL EPIDEMIOLÓGICO DE LA COMUNIDAD UNIVERSITARIA. 8. APOYAR APOYAR A LA DIRECCIÓN DE BIENESTAR EN EL PROCESO DE CARACTERIZACIÓN DE LOS ESTUDIANTES QUE REALICEN READMISIÓN A LOS DISTINTOS PROGRAMAS ACADÉMICOS. 9. APOYAR APOYAR A LA DIRECCIÓN DE BIENESTAR EN LA REALIZACIÓN DE LAS VISITAS DOMICILIARIAS QUE SE REQUIERAN EN EL MARCO DEL PROCESO DE ADMISIÓN PARA ASPIRANTES EN LA INSTITUCIÓN Y DURANTE EL PROCESO DE CAMBIO DE ESTRATO SOCIOECONÓMICO. 10. APOYAR APOYAR A LA DIRECCIÓN DE BIENESTAR EN  LA ATENCIÓN TELEFÓNICA Y PRESENCIAL A LOS MIEMBROS DE LA COMUNIDAD UNIVERSITARIA QUE REQUIERAN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</si>
  <si>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OPSP-VAD-0212</t>
  </si>
  <si>
    <t>ELIANA MARGARITA GARCIA LOPEZ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</si>
  <si>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 LA DIRECCIÓN DE BIENESTAR EN EL PROCESO DE CARACTERIZACIÓN DE LOS ESTUDIANTES QUE REALICEN READMISIÓN A LOS DISTINTOS PROGRAMAS ACADÉMICOS. 10. APOYAR A LA DIRECCIÓN DE BIENESTAR EN LA REALIZACIÓN DE LAS VISITAS DOMICILIARIAS QUE SE REQUIERAN EN EL MARCO DEL PROCESO DE ADMISIÓN Y DURANTE EL PROCESO DE CAMBIO DE ESTRATO SOCIOECONÓMICO.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</si>
  <si>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OAG-VAD-0213</t>
  </si>
  <si>
    <t>KELLY DAYANA ROMANO MOLINA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</si>
  <si>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CARACTERIZACIÓN Y AFIANZAMIENTO DE LA ARTICULACIÓN ENTRE BIENESTAR UNIVERSITARIO Y LOS ESTUDIANTES PADRES Y MADRES CABEZA DE HOGAR.  3. APOYAR AL DIRECTOR DE BIENESTAR EN LA COORDINACIÓN DE LA IMPLEMENTACIÓN DE ESTRATEGIAS DE PROMOCIÓN DE LOS SERVICIOS Y ACTIVIDADES DE BIENESTAR UNIVERSITARIO CON LOS ESTUDIANTES PADRES Y MADRES CABEZA DE HOGAR  DE LA UNIVERSIDAD DEL MAGDALENA. 4. APOYAR A LA DIRECCIÓN DE BIENESTAR EN EL DESARROLLAO DE LAS RUTAS DE ATENCIÓN, ACOMPAÑAMIENTO Y SENSIBILIZACIÓN HACIA LA COMUNIDAD UNIVERSITARIA QUE PERMITA MEJORAR LA INCLUSIÓN, PERMANENCIA DE LOS ESTUDIANTES PADRES Y MADRES CABEZA DE HOGAR. 5. APOYAR LAS ACTIVIDADES LIDERADAS POR EL DIRECTOR DE BIENESTAR Y EL COORDINADOR DE ÁREA, EN EL CUMPLIMIENTO DE METAS DEFINIDAS EN EL PLAN DE ACCIÓN Y PLAN DE DESARROLLO INSTITUCIONAL EN RELACIÓN A LA ATENCIÓN A LOS ESTUDIANTES PADRES Y MADRES.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</si>
  <si>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OAG-VAD-0214</t>
  </si>
  <si>
    <t>MARENA SOFIA SABALLET RADA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</si>
  <si>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</si>
  <si>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OPSP-VAD-0215</t>
  </si>
  <si>
    <t>MARIA ISABEL PORTO INFANTE</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</si>
  <si>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FOMENTO AL INTERIOR DE LA COMUNIDAD UNIVERSITARIA DE ACTIVIDADES DE PROMOCIÓN Y PREVENCIÓN QUE CONCIENTICEN A LA COMUNIDAD UNIVERSITARIA A INCORPORAR ESTILOS DE VIDA SALUDABLE, 3. APOYAR A LA DIRECCIÓN DE BIENESTAR EN LA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A LA DIRECCIÓN DE BIENESTAR EN LA PARTICIPACIÓN EN EVENTOS ACADÉMICOS, CIENTÍFICOS, ARTÍSTICOS, CULTURALES Y DEPORTIVOS QUE PROGRAME LA UNIVERSIDAD DEL MAGDALENA. 8. APOYAR APOYAR A LA DIRECCIÓN DE BIENESTAR EN  LA ATENCIÓN A LOS MIEMBROS DE LA COMUNIDAD UNIVERSITARIA QUE REQUIERAN INFORMACIÓN SOBRE LAS DISTINTAS ÁREAS DE BIENESTAR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</si>
  <si>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OAG-VAD-0216</t>
  </si>
  <si>
    <t>JOSE LUIS RODRIGUEZ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</si>
  <si>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</si>
  <si>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OAG-VAD-0217</t>
  </si>
  <si>
    <t>EFRAIN ALFONSO RADA VARGAS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</si>
  <si>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DIRECCIÓN DE BIENESTAR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CORRESPONDIENTE.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</si>
  <si>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OAG-VAD-0218</t>
  </si>
  <si>
    <t>ALFREDO SHARYNE VALDELAMAR SALJA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</si>
  <si>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EL DISEÑO DE ESTRATEGIAS DE PROMOCIÓN, DIFUSIÓN Y DIVULGACIÓN DE LA DISCIPLINA DEPORTIVA QUE DIRIGE, ASÍ COMO AJUSTAR EL DESARROLLO DE SUS ACTIVIDADES A LAS NUEVAS MEDIDAS ACADÉMICAS (VIRTUALIDAD Y/O ALTERNANCIA). 4. APOYAR LA EJECUCIÓN DE ESTRATEGIAS QUE PROMUEVAN E INCENTIVEN LA PARTICIPACIÓN DE TODOS LOS ESTAMENTOS UNIVERSITARIOS EN EL DEPORTE O DISCIPLINA QUE DIRIGE, ASÍ COMO AJUSTAR EL DESARROLLO DE SUS ACTIVIDADES A LAS NUEVAS MEDIDAS ACADÉMICAS (VIRTUALIDAD Y/O ALTERNANCIA). 5. APOYAR LA CONSTRUCCIÓN DE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APOYAR LA PLANIFICACIÓN, DESARROLLO Y EJECUCIÓN DE INTERCAMBIOS, TORNEOS, CAMPEONATOS, OLIMPIADAS Y/O EVENTOS INTERNOS. 7. ASESORAR A LA INSTITUCIÓN EN LA PLANIFICACIÓN DE INTERCAMBIOS, TORNEOS, CAMPEONATOS, OLIMPIADAS Y/O EVENTOS EXTERNOS DEL ORDEN LOCAL, DEPARTAMENTAL, REGIONAL, NACIONAL E INTERNACIONAL. 8. DILIGENCIAR OPORTUNAMENTE TODOS LOS FORMATOS ESTABLECIDOS POR BIENESTAR UNIVERSITARIO EN EL SISTEMA DE GESTIÓN DE LA CALIDAD Y OTROS PROCESOS, PARA EL REGISTRO DE TODAS LAS ACTIVIDADES QUE SE REALICEN DESDE EL DEPORTE O DISCIPLINA CORRESPONDIENTE. 9. ENTREGAR SEMANALMENTE O EN LOS TIEMPOS Y SEGÚN LAS DIRECTRICES QUE EL DIRECTOR DE BIENESTAR UNIVERSITARIO O EL COORDINADOR DEL ÁREA ESTABLEZCAN, INFORMES ESTADÍSTICOS DE LAS ACTIVIDADES REALIZADAS. 10.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</si>
  <si>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OAG-VAD-0219</t>
  </si>
  <si>
    <t>YOLANDA AGUILAR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</si>
  <si>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AUXILIAR DE ENFERMERÍA A TODOS LOS MIEMBROS DE COMUNIDAD UNIVERSITARIA QUE LO SOLICITEN. 3. APOYAR A LA DIRECCIÓN DE BIENESTAR EN EL CUIDADO DE LA SALUD DE LOS MIEMBROS DE LA COMUNIDAD UNIVERSITARIA, ATENDIÉNDOLOS EN FORMA PERSONALIZADA, INTEGRAL Y CONTINUA, RESPETANDO SUS VALORES, COSTUMBRE Y CREENCIAS. 4. APOYAR AL DIRECTOR DE BIENESTAR EN LA EJECUCIÓN DE ACCIONES COMPRENDIDAS EN LOS PROGRAMAS DE SALUD QUE DEN SOLUCIÓN A LOS PROBLEMAS DE LA COMUNIDAD UNIVERSITARIA. 5. APOYAR A LA DIRECCIÓN DE BIENESTAR EN LA VALORACIÓN DE LA INFORMACIÓN RECOGIDA DE LOS PACIENTES PARA REALIZAR REGISTROS DE LA HISTORIA CLÍNICA. 6. APOYAR A LA DIRECCIÓN DE BIENESTAR EN LA EJECUCIÓN DE ACTIVIDADES DE PROMOCIÓN Y FOMENTO DE LA SALUD A LOS MIEMBROS DE LA COMUNIDAD UNIVERSITARIA. 7. APOYAR A LA DIRECCIÓN DE BIENESTAR EN LA ORIENTACIÓN EN CONSULTA A LOS MIEMBROS DE LA COMUNIDAD UNIVERSITARIA PARA QUE ASUMA CONDUCTAS RESPONSABLES EN EL CUIDADO DE SU SALUD. 8. APOYAR A LA DIRECCIÓN DE BIENESTAR EN LA EJECUCIÓN DE TÉCNICAS Y PROCEDIMIENTOS COMO AUXILIAR DE ENFERMERÍA EN EL ÁMBITO DE SU COMPETENCIA. 9. APOYAR AL COORDINADOR DEL ÁREA EN LA ACTUALIZACIÓN DEL INVENTARIO DE LOS EQUIPOS DE OFICINA Y DE INSUMOS MÉDICOS Y GARANTIZAR EL BUEN USO DE LOS MISMOS. 10. ENTREGAR AL COORDINADOR DEL ÁREA AL MOMENTO DE TERMINAR LA ORDEN DE PRESTACIÓN DE SERVICIOS, EL INVENTARIO DE LOS EQUIPOS DE OFICINA QUE LE FUERON FACILITADOS PARA LA EJECUCIÓN DEL OBJETO CONTRACTUAL. 11. APOYAR A LA DIRECCIÓN DE BIENESTAR EN EL FOMENTO AL INTERIOR DE LA COMUNIDAD UNIVERSITARIA DE ACTIVIDADES DE PROMOCIÓN Y PREVENCIÓN, EVITANDO DE ESTA MANERA LA APARICIÓN DE ENFERMEDADES Y CONCIENTIZAR A LA COMUNIDAD UNIVERSITARIA A INCORPORAR ESTILOS DE VIDA SALUDABLE. 12.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13.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14. ENTREGAR DE MANERA OPORTUNA Y BAJO SU RESPONSABILIDAD LOS INFORMES QUE SE LE SOLICITEN QUE SEAN DE SU COMPETENCIA PARA SER PRESENTADOS EN OTRAS DEPENDENCIAS. 15. APOYAR A LA DIRECCIÓN DE BIENESTAR EN LA EN LA PARTICIPACIÓN DE EVENTOS ACADÉMICOS, CIENTÍFICOS, ARTÍSTICOS, CULTURALES Y DEPORTIVOS 16. APOYAR AL DIRECTOR DE BIENESTAR EN LA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</si>
  <si>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OPSP-VAD-0220</t>
  </si>
  <si>
    <t>WUENDY JOHANA SILVA RODRIGUEZ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</si>
  <si>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AL DIRECTOR DE BIENESTAR EN EL PROCESO DE PLANEACIÓN Y EJECUCIÓN DE LAS ACTIVIDADES PROPIAS DEL PROTOCOLO INSTITUCIONAL PARA LA PREVENCIÓN Y ATENCIÓN DE LA VIOLENCIA BASADA EN GÉNERO Y VIOLENCIA SEXUAL. 10. APOYAR A LA DIRECCIÓN DE BIENESTAR EN LA REALIZACIÓN DE LAS VISITAS DOMICILIARIAS QUE SE REQUIERAN EN EL MARCO DEL PROCESO DE ADMISIÓN PARA ASPIRANTES.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</si>
  <si>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OAG-VAD-0221</t>
  </si>
  <si>
    <t>IVONE PAOLA ARIAS ALCOCER</t>
  </si>
  <si>
    <t>LA PRESENTE ORDEN TIENE POR OBJETO: 1. APOYAR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APOYAR EN LA CONSOLIDACIÓN DE LA INFORMACIÓN RELACIONADA CON LOS ESTUDIANTES BENEFICIADOS DE LAS DISTINTAS BECAS OFRECIDAS POR LA UNIVERSIDAD PARA POBLACIÓN CON VULNERABILIDAD SOCIOECONÓMICA. 4. APOYAR EN LA PLANEACIÓN Y EJECUCIÓN DE LOS PROGRAMAS DE ESTÍMULOS Y BECAS ESTUDIANTILES OFRECIDOS POR LA INSTITUCIÓN. 5. APOYAR EN LA PLANEACIÓN Y EJECUCIÓN DEL PROGRAMA DE ALMUERZO Y REFRIGERIOS GRATUITOS OFRECIDOS POR LA UNIVERSIDAD. 6. APOYAR EN LA ORGANIZACIÓN Y TRASFERENCIA DEL ARCHIVO DE LA DIRECCIÓN DE BIENESTAR UNIVERSITARIO. 7. PRESENTAR INFORMES MENSUALES AL DIRECTOR DE BIENESTAR UNIVERSITARIO SOBRE LAS ACTIVIDADES DESARROLLADAS Y PLANTEADAS EN EL PLAN DE TRABAJO. 8. APOYAR LA IMPLEMENTACIÓN DE LAS ESTRATEGIAS DISEÑADAS PARA ACOMPAÑAR DE MANERA INTEGRAL A LOS ESTUDIANTES QUE HAGAN PARTE DEL PROGRAMA DE BECAS DE LA INSTITUCIÓN.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</si>
  <si>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OPSP-VAD-0222</t>
  </si>
  <si>
    <t>ORLANDO DAVID IGUARAN MANJARRES</t>
  </si>
  <si>
    <t>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</si>
  <si>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OAG-VAD-0223</t>
  </si>
  <si>
    <t>OLVIS MARIA LOPEZ CALDERA</t>
  </si>
  <si>
    <t>LA PRESENTE ORDEN TIENE POR OBJETO: 1. APOYAR A LA DIRECCIÓN DE TALENTO HUMANO EN LOS PROGRAMAS DE PROMOCIÓN DE HÁBITOS Y ESTILO DE VIDA SALUDABLE. 2. APOYAR A LA DIRECCIÓN DE TALENTO HUMANO CON LA ATENCIÓN DE ENFERMERÍA A LOS EMPLEADOS AFECTADOS POR UNA ENFERMEDAD RELACIONADA CON EL TRABAJO O ENFERMEDAD COMÚN, QUE ESTÉ DENTRO DE LOS SISTEMAS DE VIGILANCIA EPIDEMIOLÓGICA DESARROLLADOS POR LA UNIVERSIDAD. 3. APOYAR A LA DIRECCIÓN DE TALENTO HUMANO EN LAS ACTIVIDADES DE PREVENCIÓN DE ENFERMEDADES LABORALES, ACCIDENTES DE TRABAJO Y EDUCACIÓN EN SALUD A LOS EMPLEADOS DE LA UNIVERSIDAD Y PARTES INTERESADAS DEL SISTEMA DE GESTIÓN DE SEGURIDAD Y SALUD EN EL TRABAJO. 4. APOYAR A LA DIRECCIÓN DE TALENTO HUMANO EN LA SENSIBILIZACIÓN Y SOCIALIZACIÓN DE LOS PROGRAMAS, PLANES Y PROYECTOS ESTABLECIDOS EN LA UNIVERSIDAD EN MATERIA DE SEGURIDAD Y SALUD EN EL TRABAJO. 5. APOYAR A LA DIRECCIÓN DE TALENTO HUMANO EN LA ELABORACIÓN Y ACTUALIZACIÓN DE LAS DIFERENTES MATRICES DE PELIGROS DE LA UNIVERSIDAD DEL MAGDALENA. 6. APOYAR A LA DIRECCIÓN DE TALENTO HUMANO EN LA REALIZACIÓN DE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</si>
  <si>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OAG-VAD-0224</t>
  </si>
  <si>
    <t>MARIA DE JESUS GALINDO VILLALOBOS</t>
  </si>
  <si>
    <t>LA PRESENTE ORDEN TIENE POR OBJETO: 1. APOYAR EN LA REVISIÓN DE LOS CONTRATOS DE CÁTEDRA DEL CENTRO DE POSGRADOS Y FACULTADES, NECESARIAS PARA EL PERFECTO FUNCIONAMIENTO DEL CENTRO Y APOYO EN LA REVISIÓN DE LAS RESOLUCIONES DE VINCULACIÓN Y ACTAS DE VINCULACIÓN.  2. APOYAR EN LA RECEPCIÓN Y VERIFICACIÓN DE LOS DOCUMENTOS PRECONTRACTUALES DE LOS DOCENTES CENTRO DE POSGRADOS Y FACULTADES.  3. APOYAR EN LA ELABORACIÓN DE LAS LIQUIDACIONES DE CENTRO DE POSGRADOS Y FACULTADES. 4. APOYAR EN LA ELABORACIÓN Y ACTUALIZACIÓN DE LA BASE DE DATOS DE DOCENTES CATEDRÁTICOS DEL CENTRO DE POSGRADOS Y FACULTADES. 5. APOYAR A  LA DIRECIÓN DE TALENTO HUMANO  EN EL CONTROL DE LAS BONIFICACIONES NO CONSTITUTIVAS DE DOCENTES DE PLANTA, OCASIONALES Y EMPLEADOS. 6.  APOYAR A LA DIRECIÓN DE TALENTO HUMANO  EN LA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UNIMAGDALENA.13. APOYAR A LA DIRECIÓN DE TALENTO HUMANO  EN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</si>
  <si>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OAG-VAD-0225</t>
  </si>
  <si>
    <t>MAXIMILIANO GARCIA TEJEDA</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</si>
  <si>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</si>
  <si>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OPSP-VAD-0226</t>
  </si>
  <si>
    <t>JHON JAIRO PEREZ DE LOS REYES</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</si>
  <si>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INFORMES DE INTERVENTORÍA. 8. APOYAR AL GRUPO DE INFRAESTRUCTURA Y PLANTA FÍSICA EN LA ELABORACIÓN Y REVISIÓN DE INFORMES DE SUPERVISIÓN. 9. ASESORAR Y APOYAR COMITÉS EVALUADORES DE PROCESOS DE CONTRATACIÓN. 10. .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</si>
  <si>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OAG-VAD-0227</t>
  </si>
  <si>
    <t>YELENA DEL ROSARIO VEGA VEGA</t>
  </si>
  <si>
    <t>LA PRESENTE ORDEN TIENE POR OBJETO: 1 APOYAR EL SOPORTE TÉCNICO MÓVIL A LOS USUARIOS A TRAVÉS DEL CHAT-ACTIVO+CODIGOQR, DONDE SE REQUIERA. 2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</si>
  <si>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OAG-VAD-0228</t>
  </si>
  <si>
    <t>JOSE IGNACIO STROBEL PAREJO</t>
  </si>
  <si>
    <t>LA PRESENTE ORDEN TIENE POR OBJETO: 1. APOYAR LA APERTURA Y CIERRE DEL AUDITORIO MAR CARIBE. 2.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A CABALIDAD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10. APOYAR EN LA REALIZACIÓN DE SOPORTE TÉCNICO Y CAPACITACIÓN PARA EL BUEN USO DE LOS EQUIPOS- AUDIOVISUALES Y DESARROLLO DEL PLAN DE MANTENIMIENTO DE LOS RECURSOS EDUCATIVOS. 11. APOYAR EN LAS ACTIVIDADES QUE SE PROGRAMEN PARA GARANTIZAR LA EFICIENCIA EN LA PRESTACIÓN DE LOS SERVICIOS. 12. APOYAR LA CAPACITACIÓN A USUARIOS EN EL MANEJO DE LAS AYUDAS MULTIMEDIALES DEL AUDITORIO. 13. APOYAR EL SEGUIMIENTO AL MANEJO Y FUNCIONAMIENTO DE LOS EQUIPOS Y DEMÁS DOTACIONES PERTENECIENTES A LOS AUDITORIOS Y APOYAR POR LA CORRECTA Y OPORTUNA GESTIÓN DEL MANTENIMIENTO A TRAVÉS DE LA PLATAFORMA AMSI. 14. RESPETAR Y SOCIALIZAR LA PROGRAMACIÓN QUE DESDE LA PLATAFORMA SIARE SE ESTABLEZCA PARA EL USO DE LOS ESPACIOS. 15. HACER EVALUACIÓN A LOS USUARIOS FRENTE AL PRÉSTAMO DEL RECURSO AUDITORIO SU DOTACIÓN Y ESPACIO.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</si>
  <si>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OAG-VAD-0229</t>
  </si>
  <si>
    <t>LAINA VANESSA CERVANTES AREVALO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</si>
  <si>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LAS ORDENES Y/O CONTRATOS QUE SUSCRIBA LA VICERRECTORÍA ADMINISTRATIVA Y LA DIRECCIÓN ADMINISTRATIVA. 2. APOYAR AL GRUPO INTERNO DE CONTRATACIÓN EN EL CARGUE DE INFORMACIÓN A LA PLATAFORMA DEL SECOP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EL CARGUE Y ACTUALIZACIÓN DE LA INFORMACIÓN DE LAS ÓRDENES DE SERVICIOS PROFESIONALES Y DE APOYO A LA GESTIÓN QUE SUSCRIBA LA VICERRECTORÍA ADMINISTRATIVA Y/O DIRECCIÓN ADMINISTRATIVA EN LA PLATAFORMA SIA OBSERVA DE LA AUDITORÍA GENERAL DE LA REPÚBLICA.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</si>
  <si>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OPSP-VAD-0230</t>
  </si>
  <si>
    <t>JENNY FERNANDA TORRES BRAVO</t>
  </si>
  <si>
    <t>LA PRESENTE ORDEN TIENE POR OBJETO: 1. REVISAR LA ARTICULACIÓN DEL SISTEMA DE ASEGURAMIENTO DE LA CALIDAD DE LAS FACULTADES CON EL PLAN DE DESARROLLO 2020-2030. 2. APOYAR EN LA ESTANDARIZACIÓN DE LOS PROCESOS DE ASEGURAMIENTO DE LA CALIDAD DE LAS FACULTADES Y PROGRAMAS ACADÉMICOS 3. APOYAR EN EL ANÁLISIS Y SEGUIMIENTO DE LOS INDICADORES DEL PLAN DE ACCIÓN DEL PROYECTO FORTALECIMIENTO DE LOS PROCESOS DE AUTOEVALUACIÓN, ACREDITACIÓN Y MEJORAMIENTO CONTINUO. 4. ASESORAR Y APOYAR LA FORMULACIÓN Y EJECUCIÓN DE ACCIONES DE MEJORAMIENTO PARA GARANTIZAR LA EFICACIA DE LA ARTICULACIÓN DEL SISTEMA DE GESTIÓN INTEGRAL DE LA INSTITUCIÓN. 5. APOYAR EN LOS PROCESOS DE AUTOEVALUACIÓN CON FINES DE RENOVACIÓN DE REGISTROS CALIFICADOS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</si>
  <si>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JULIETH ALEXANDRA LIZCANO PRADA</t>
  </si>
  <si>
    <t>OPSP-VAD-0231</t>
  </si>
  <si>
    <t>ANDREA CAROLINA MARTINEZ GUERRERO</t>
  </si>
  <si>
    <t>LA PRESENTE ORDEN TIENE POR OBJETO: 1. APOYAR EN LA  REVISIÓN DE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EN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APOYAR EN LA VERIFICACIÓN DE LA APLICACIÓN DE LOS PROCEDIMIENTOS PARA LA TOMA DE ACCIONES CORRECTIVAS, PREVENTIVAS Y DE MEJORA; Y DE AUDITORÍAS INTERNAS DE CALIDAD Y EL CORRECTO DILIGENCIAMIENTO DE LOS FORMATOS ALLÍ DESCRITOS. 10. APOYAR EN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</si>
  <si>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OPSP-VAD-0232</t>
  </si>
  <si>
    <t>INDIRA ALEJANDRA OLIVEROS OROZCO</t>
  </si>
  <si>
    <t>LA PRESENTE ORDEN TIENE POR OBJETO: 1. APOYAR A LA OFICINA DE RELACIONES INTERNACIONALES EN LAS INICIATIVAS DE INTERNACIONALIZACIÓN DE LOS POSGRADOS. 2. APOYAR A LA OFICINA DE RELACIONES INTERNACIONALES EN LA GESTIÓN DE DOBLES TITULACIONES INTERNACIONALES 3. APOYAR A LA OFICINA DE RELACIONES INTERNACIONALES EN EL ANÁLISIS DE IMPACTO DE LOS PROGRAMAS DE INTERNACIONALIZACIÓN. 4. APOYAR AL JEFE DE LA OFICINA DE RELACIONES INTERNACIONALES EN LA FORMULACIÓN DE PROYECTOS INTERNACIONALES. 5. APOYAR A LA OFICINA DE RELACIONES INTERNACIONALES EN LA EJECUCIÓN DE PROYECTOS INTERNACIONALES.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</si>
  <si>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OPSP-VAD-0233</t>
  </si>
  <si>
    <t>NATALIA MARLEN LAFAURIE PALACIO</t>
  </si>
  <si>
    <t>LA PRESENTE ORDEN TIENE POR OBJETO: 1. APOYAR  A LA OFICINA DE RELACIONES INTERNACIONALES EN LAS  ASESORÍAS  A  ESTUDIANTES  PARA  MOVILIDAD INTERNACIONAL. 2. APOYAR LA GESTIÓN DE LAS COMUNICACIONES DE LA ORI. 3.APOYAR A LA OFICINA DE RELACIONES INTERNACIONALES EN LA GESTIÓN DE CONVENIOS NACIONALES E  INTERNACIONALES.  4.  APOYAR  A LA OFICINA DE RELACIONES INTERNACIONALES EN LAS  INICIATIVAS  DE  INTERNACIONALIZACIÓN  EN  CASA  E  INTERNACIONALIZACIÓN  DEL  CURRÍCULO.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</si>
  <si>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OPSP-VAD-0234</t>
  </si>
  <si>
    <t>SMITH ADRIANA YANCY CABALLERO</t>
  </si>
  <si>
    <t>LA PRESENTE ORDEN TIENE POR OBJETO: 1. APOYAR AL JEFE DE LA OFICINA DE RELACIONES INTERNACIONALES EN LA COORDINACIÓN Y SUPERVISIÓN DE LOS PROGRAMAS DE INTERCAMBIOS: “CONEXIÓN GLOBAL” "DOBLE TITULACIÓN" "PROGRAMA SEMESTRE EN EL EXTERIOR". 2. APOYAR A LA OFICINA DE RELACIONES INTERNACIONALES EN LA REALIZACIÓN, SEGUIMIENTO Y PROMOCIÓN DE LAS CONVOCATORIAS. 3. APOYAR A LA OFICINA DE RELACIONES INTERNACIONALES EN LAS ASESORÍAS A ESTUDIANTES. 4. APOYAR A LA OFICINA DE RELACIONES INTERNACIONALES EN EL PROCESO DE SELECCIÓN Y POSTULACIÓN DE ESTUDIANTES. 5. APOYAR A LA OFICINA DE RELACIONES INTERNACIONALES EN EL SEGUIMIENTO A LOS ESTUDIANTES SELECCIONADOS DURANTE Y DESPUÉS DEL INTERCAMBIO (HOMOLOGACIÓN DE ASIGNATURAS) 6. APOYAR AL JEFE DE LA OFICINA DE RELACIONES INTERNACIONALES EN LA COORDINACIÓN DE LAS INICIATIVAS DE INTERNACIONALIZACIÓN DEL CURRÍCULO  E INTERNACIONALIZACIÓN EN CASA. 7. APOYAR A LA OFICINA DE RELACIONES INTERNACIONALES EN LA COORDINACIÓN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</si>
  <si>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OPSP-VAD-0235</t>
  </si>
  <si>
    <t>LA PRESENTE ORDEN TIENE POR OBJETO: 1. APOYAR A LA OFICINA DE RELACIONES INTERNACIONALES EN LA ELABORACIÓN DE PROYECTOS DE COOPERACIÓN INTERNACIONAL EN EDUCACIÓN SUPERIOR. 2.  APOYAR AL JEFE DE LA OFICINA DE RELACIONES INTERNACIONALES EN LA COORDINACIÓN DE PROYECTOS DE COOPERACIÓN INTERNACIONAL EN EDUCACIÓN SUPERIOR  3. APOYAR AL JEFE DE LA OFICINA DE RELACIONES INTERNACIONALES EN EL SEGUIMIENTO DE INDICADORES Y GESTIÓN DE LA CALIDAD, COGUI+. 4. APOYAR A LA OFICINA DE RELACIONES INTERNACIONALES EN EL DESARROLLO DE AGENDAS DE COLABORACIÓN CON INSTITUCIONES INTERNACIONALES. 5. APOYAR A LA OFICINA DE RELACIONES INTERNACIONALES EN LA ESTRATEGIA DE MOVILIZACIÓN DE RECURSOS INTERNACIONALES. 6. AL JEFE DE LA OFICINA DE RELACIONES INTERNACIONALES EN EL MANEJO DE LAS REDES SOCIALES Y ESTRATEGIA TRANSMEDIA DE LA OFICINA. 7. APOYAR A LA OFICINA DE RELACIONES INTERNACIONALES EN EL DESARROLLO DE PROCESOS DE MEJORA CONTINUA Y ADOPCIÓN DE TECNOLOGÍAS.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</si>
  <si>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OPSP-VAD-0236</t>
  </si>
  <si>
    <t>MARIANA STAND AYALA</t>
  </si>
  <si>
    <t>LA PRESENTE ORDEN TIENE POR OBJETO: 1. ASESORAR COMUNICACIONES PARA LA PLATAFORMA VIDEOSFERAS 2. APOYAR A LA DIRECCIÓN TÉCNICA DEL PROGRAMA DE CINE Y AUDIOVISUALES EN LA REALIZACIÓN DEL WEB MASTER DE LA PLATAFORMA VOD 3. APOYAR A LA DIRECCIÓN TÉCNICA DEL PROGRAMA DE CINE Y AUDIOVISUALES EN LA REVISIÓN DE CARTAS DE AUTORIZACIÓN Y SESIÓN DE DERECHOS PARA LAS OBRAS QUE HARÁN PARTE DE LA PLATAFORMA VOD 4. APOYAR A LA DIRECCIÓN TÉCNICA DEL PROGRAMA DE CINE Y AUDIOVISUALES EN LA FORMALIZACIÓN DE LAS PELÍCULAS QUE HARÁN PARTE DE LA PLATAFORMA 5. APOYAR A LA DIRECCIÓN TÉCNICA DEL PROGRAMA DE CINE Y AUDIOVISUALES EN LA FORMULACIÓN DE CONVOCATORIAS DE FINANCIACIÓN PARA PROYECTOS INTERNOS DEL PROGRAMA 6. APOYAR A LA DIRECCIÓN TÉCNICA DEL PROGRAMA DE CINE Y AUDIOVISUALES EN LA GESTIÓN DE CONVENIOS CON OTRAS INSTITUCIONES AFINES AL ÁREA AUDIOVISUAL 7. APOYAR A LA DIRECCIÓN TÉCNICA DEL PROGRAMA DE CINE Y AUDIOVISUALES EN LAS ACTIVIDADES DE EXTENSIÓN Y FORMACIÓN DE PÚBLICO COMO CINE FOROS, PARTICIPACIÓN EN FESTIVALES.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</si>
  <si>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LAURA MARCELA MORALES GUERRERO</t>
  </si>
  <si>
    <t>OAG-VAD-0237</t>
  </si>
  <si>
    <t>KELLYS MARIA MANCERA LOPEZ</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</si>
  <si>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</si>
  <si>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OAG-VAD-0238</t>
  </si>
  <si>
    <t>ESTEFANY RAMOS PEREZ</t>
  </si>
  <si>
    <t>LA PRESENTE ORDEN TIENE POR OBJETO: 1. APOYAR EN LA RECEPCIÓN E INGRESO DE PERSONAL A CLÍNICA, ESTO INCLUYE A PACIENTES, DOCENTES, ESTUDIANTES Y PERSONAL DE APOYO. 2. APOYAR EN LA TOMA DE LOS SIGNOS Y SÍNTOMAS, MEDIANTE LA ENCUESTA DE VERIFICACIÓN A PACIENTES, DOCENTES, ESTUDIANTES, PERSONAL AUXILIAR, Y ADMINISTRATIVO DE LA CLÍNICA. 3. REALIZAR VERIFICACIÓN QUE EL PACIENTE ACUDA A LA CONSULTA ODONTOLÓGICA SIN ACOMPAÑANTE Y EVITAR LLEVAR ELEMENTOS INNECESARIOS. (EXCEPCIONES EN CASO DE MENORES DE EDAD, Y PERSONAS CON CONDICIONES ESPECIALES) 4. REALIZAR TOMA DE TEMPERATURA Y REGISTRO EN FORMATO ESTABLECIDO A PACIENTES, DOCENTES, ESTUDIANTES, PERSONAL AUXILIAR Y ADMINISTRATIVO DE LA CLÍNICA. 5. REALIZAR INDICACIÓN AL PERSONAL QUE INGRESE A LA CLÍNICA SOBRE EL PROTOCOLO DE LAVADO DE MANOS. 6. REALIZAR SEGUIMIENTO A QUE TODO EL PERSONAL ANTES DE INGRESAR A LA CLÍNICA REALICE EL PROCESO DE DESINFECCIÓN DE ZAPATOS (TAPETE). 7. APOYAR EN LA VERIFICACIÓN DEL USO OBLIGATORIO DE TAPABOCA AL INGRESO DE LA CLÍNICA. 8. RECIBIR INSTRUMENTAL CONTAMINADO, LAVADO Y EMPAQUE DEL INSTRUMENTAL EN LA CENTRAL DE ESTERILIZACIÓN, DESPUÉS DEL TURNO CLÍNICO.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</si>
  <si>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OAG-VAD-0239</t>
  </si>
  <si>
    <t>DIANA PAOLA OROZCO TETE</t>
  </si>
  <si>
    <t>LA PRESENTE ORDEN TIENE POR OBJETO: 1. APOYAR EN LA BÚSQUEDA DE PARE PARA EVALUACIÓN DE ARTÍCULOS, CAPÍTULOS DE LIBRO, LIBROS, SOFTWARE, OBRAS ARTÍSTICAS, VIDEOS. 2. APOYAR EN LA ELABORACIÓN DE LAS COMUNICACIONES PARA LOS DOCENTES. 3. APOYAR EN LA REVISIÓN DE HOJAS DE VIDA PARA REALIZA CATEGORIZACIONES DE NUEVOS DOCENTES CATEDRÁTICOS. 4. APOYAR EN LA REVISIÓN DE HOJAS DE VIDA PARA REALIZA RECATEGORIZACIONES DE DOCENTES CATEDRÁTICOS ANTIGUOS. 5. APOYAR EN LA ELABORACIÓN DE RESOLUCIONES DE RECONOCIMIENTO D PUNTAJE SALARIAL Y DE BONIFICACIÓN.  6. APOYAR EN LA ELABORACIÓN DE INFORMES DE CATEGORÍAS DE DOCENTE CATEDRÁTICOS. 7. APOYAR EN LA CONSOLIDACIÓN DE INFORMACIÓN HISTÓRICA DE L PRODUCTIVIDAD DE DOCENTES DE OCASIONALES. 8. APOYAR EN LA RECEPCIÓN Y REVISIÓN DE SOLICITUDES REALIZADAS POR LO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9. ATENCIÓN A DOCENTES CATEDRÁTICOS PARA BRINDAR APOYO E INFORMACIÓN DE LAS SOLICITUDES EN TRÁMITE.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</si>
  <si>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ALICIA ESTHER CASTRO VILLEGAS </t>
  </si>
  <si>
    <t>OAG-VAD-0240</t>
  </si>
  <si>
    <t>LA PRESENTE ORDEN TIENE POR OBJETO: 1.APOYAR EN LA PROYECCIÓN DE  ÓRDENES, CONTRATOS, RESOLUCIONES Y FORMATOS AUTORIZADOS POR LA VICERRECTORÍA ACADÉMICA. 2. APOYAR EN LA PROYECCIÓN DE    MODIFICACIONES Y/O ADICIONES, ACTAS DE INICIO, SUSPENSIÓN REINICIO Y FINALIZACIÓN O TERMINACIÓN DE LAS ÓRDENES AUTORIZADAS POR LA VICERRECTORÍA ACADÉMICA. 3. APOYAR EN EL CARGUE DE INFORMACIÓN DE MODIFICACIONES, ADICIONE TERMINACIONES Y LIQUIDACIONES DE LAS ÓRDENES Y CONTRATOS EXPEDIDOS POR LA VICERRECTORÍA ACADÉMICA EN LAS PLATAFORMAS SIA OBSERVA Y SECOP L, EN LOS PLAZOS ESTABLECIDOS.  4.APOYAR EN LA CONSOLIDACIÓN DE INFORMACIÓN PARA EL TRÁMITE DE RESERVAS DEL SERVICIO DE HOSPEDAJE PARA DOCENTES VISITANTES SOLICITADOS POR LAS DIRECCIONES DE PROGRAMAS. 5. APOYAR A LA DIRECTORA CURRICULAR EN LA ORGANIZACIÓN DE REUNIONES SEGUIMIENTO AL PROCESO DEL  PROGRAMA DE MONITORIAS ACADÉMICAS.  6. APOYAR CON EL SEGUIMIENTO Y TRÁMITE DE SOLICITUDES DE ESTUDIANTE MONITORES RECIBIDAS EN LA VICERRECTORÍA ACADÉMICA.  7.APOYAR EN EL PROCESO DE ATENCIÓN A ESTUDIANTES BENEFICIARIOS DEL PROGRAMA DE MONITORIA ACADÉMICAS, COORDINACIONES ACADÉMICAS Y DIRECCIONES DE PROGRAMA CON EL FIN DE BRINDAR APOYO CON LOS TRÁMITES RELACIONADOS CON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</si>
  <si>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LEYNIN ESTHER CAAMAÑO ROCHA</t>
  </si>
  <si>
    <t>OPSP-VAD-0241</t>
  </si>
  <si>
    <t>MARTA CRISTINA MEJIA SANCHEZ</t>
  </si>
  <si>
    <t>LA PRESENTE ORDEN TIENE POR OBJETO: 1. APOYAR EN LA CONSOLIDACIÓN DE LA INFORMACIÓN RELACIONADA CON LA ASIGNACIÓN ACADÉMICA.  2. APOYAR EN LA CONSOLIDACIÓN INFORMACIÓN PARA LA ELABORACIÓN DE RESOLUCIONES DE PAGO POR CONCEPTO DE BONIFICACIONES NO CONSTITUTIVAS DE SALARIO DEL PREGRADO PRESENCIAL DE DOCENTES DE PLANTA Y FUNCIONARIOS ADMINISTRATIVOS. 3. APOYAR EN LA ELABORAR DE ACTAS DE VINCULACIÓN, DISMINUCIÓN Y/O MODIFICATORIOS DE CÁTEDRA.  4. APOYAR EN EL DILIGENCIAMIENTO DE INFORMES REQUERIDOS POR ENTES EXTERNOS (DANE, SNIES) 5. APOYAR EN LA ELABORACIÓN DE RESOLUCIONES DE TRÁMITES DE PAGO DE ASUNTOS Y ACTIVIDADES ACADÉMICAS.  6. APOYAR EN LA ELABORACIÓN DE INFORMES RELACIONADOS CON TEMAS DE CÁTEDRAS QUE LA DIRECCIÓN CURRICULAR O EL VICERRECTOR ACADÉMICO. 7. ASESORAR A DOCENTES CATEDRÁTICOS, COORDINACIONES ACADÉMICAS O DIRECCIONES DE PROGRAMA QUE REQUIEREN INFORMACIÓN O APOYO EN TEMAS DE CÁTEDRAS, ADICIONES, DISMINUCIONES Y/O MODIFICATORIOS.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</si>
  <si>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OPSP-VAD-0242</t>
  </si>
  <si>
    <t>GISELL GRAVINI PORRAS</t>
  </si>
  <si>
    <t>LA PRESENTE ORDEN TIENE POR OBJETO:  1) ASESORAR Y APOYAR LAS ESTRATEGIAS DE ATENCIÓN Y ACOMPAÑAMIENTO DE LA COMUNIDAD ESTUDIANTIL EN RIESGO DE DISCRIMINACIÓN, SEGREGACIÓN Y DESERCIÓN DE LA UNIVERSIDAD DEL MAGDALENA. 2)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9)ASESORAR Y APOYAR EN LA FORMULACIÓN Y EJECUCIÓN DEL PLAN Y CAPACITACIÓN DE LOS DOCENTES CON RESPECTO A LA FUNCIÓN ESPECÍFICA DE EDUCAR A ESTUDIANTES CON DISCAPACIDAD.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</si>
  <si>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OAG-VAD-0250</t>
  </si>
  <si>
    <t>JONATAN VARGAS RAMOS</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</si>
  <si>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</si>
  <si>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OPSP-VAD-0251</t>
  </si>
  <si>
    <t>JESUS DAVID MIRANDA CORRALES</t>
  </si>
  <si>
    <t>LA PRESENTE ORDEN TIENE POR OBJETO: 1. ASESORAR Y APOYAR LA PLANEACIÓN DE LOS PROCESOS ADMINISTRATIVOS. 2. REALIZAR INFORMES TÉCNICOS SOBRE EL FUNCIONAMIENTO DE LOS DISTINTOS PROCESOS ADMINISTRATIVOS (GESTIÓN DE INFRAESTRUCTURA, GESTIÓN TIC, GESTIÓN DE RECURSOS EDUCATIVOS, GESTIÓN DE BIBLIOTECA, GESTIÓN DE SERVICIOS GENERALES Y GESTIÓN DE ALMACÉN E INVENTARIOS). 3. ASESORAR Y APOYAR EN LA REALIZACIÓN DE ESTUDIOS DE PROYECTOS INSTITUCIONALES DESDE LA GESTIÓN ADMINISTRATIVA. 4. ASESORAR Y APOYAR EN LA ELABORACIÓN Y PRESENTACIÓN DE INFORMES RELACIONADOS CON LA GESTIÓN ADMINISTRATIVA INSTITUCIONAL. 5.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</si>
  <si>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OAG-VAD-0252</t>
  </si>
  <si>
    <t>MARIO ALBERTO MENDEZ VAZQUEZ</t>
  </si>
  <si>
    <t>LA PRESENTE ORDEN TIENE POR OBJETO: 1. APOYAR EN LA ACTUALIZACIÓN DE LA INFORMACIÓN Y PARAMETRIZACIÓN DEL SISTEMA DE INFORMACIÓN DE MANTENIMIENTO. 2. APOYAR EN LA VERIFICACIÓN DEL INVENTARIO Y LOS ELEMENTOS NECESARIOS PARA LA EJECUCIÓN DEL MANTENIMIENTO. 3. APOYAR EN LA ELABORACIÓN DE INFORMES DE LOS ESTADOS DE LOS BIENES DE LA INSTITUCIÓN. 4. APOYAR EN EL SEGUIMIENTO Y CONTROL DE LOS SERVICIOS DE APOYO A CARGO DE LOS GRUPOS DE TRABAJO ADSCRITOS A LA DIRECCIÓN ADMINISTRATIVA. 5.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</si>
  <si>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OAG-VAD-0253</t>
  </si>
  <si>
    <t>MARTIN ALONSO SUAREZ MAZENETT</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</si>
  <si>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(VIRTUALES, PRESENCIALES Y/O EN ALTERNANCIA). 3. ASESORAR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ASESORAR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CORRESPONDA.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</si>
  <si>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OPSP-VAD-0254</t>
  </si>
  <si>
    <t>NATALIA RUIZ CAPATAZ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</si>
  <si>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LAS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APOYAR A LA DIRECCIÓN DE BIENESTAR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</si>
  <si>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OPSP-VAD-0255</t>
  </si>
  <si>
    <t>ORLANDO SANTIAGO MORENO BARRIGA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</si>
  <si>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DEPORTÓLOGO A TODOS LOS MIEMBROS DE COMUNIDAD UNIVERSITARIA. 3. APOYAR A LA DIRECCIÓN DE BIENESTAR EN EL FOMENTO AL INTERIOR DE LA COMUNIDAD UNIVERSITARIA DE ACTIVIDADES DE PROMOCIÓN Y PREVENCIÓN, PARA CONCIENTIZAR A LA COMUNIDAD UNIVERSITARIA SOBRE ESTILOS DE VIDA SALUDABLE. 4. DILIGENCIAR LOS FORMATOS DE ATENCIÓN REGISTRADOS EN EL PROCESO "BIENESTAR UNIVERSITARIO" DEL SISTEMA DE GESTIÓN DE CALIDAD. 5. PRESENTAR INFORMES MENSUALES AL COORDINADOR DEL ÁREA SOBRE LAS ACTIVIDADES DESARROLLADAS Y PLANTEADAS EN EL PLAN DE TRABAJO, PARA LA VERIFICACIÓN Y EVALUACIÓN DEL CUMPLIMIENTO DE LAS METAS PROPUESTAS. EL INFORME DEBE TENER ANEXOS. 6. ENTREGAR DE MANERA OPORTUNA Y BAJO SU RESPONSABILIDAD LOS INFORMES QUE SE LE SOLICITEN PARA SER PRESENTADOS EN OTRAS DEPENDENCIAS. 7. APOYAR A LA DIRECCIÓN DE BIENESTAR EN EL FOMENTO EN LA PARTICIPACIÓN EN EVENTOS QUE PROGRAME LA UNIVERSIDAD DEL MAGDALENA 8. APOYAR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</si>
  <si>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OAG-VAD-0256</t>
  </si>
  <si>
    <t>WILLIAM EDUARDO VELEZ GONZALEZ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</si>
  <si>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UNIVERSITARIO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</si>
  <si>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OAG-VAD-0257</t>
  </si>
  <si>
    <t>YANETH DEL SOCORRO DIAZ CHARRIS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</si>
  <si>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A PLANIFICACIÓN, DESARROLLO Y EJECUCIÓN CONCURSOS, FESTIVALES Y/O EVENTOS INTERNOS DONDE PARTICIPEN TODOS LOS MIEMBROS DE LA COMUNIDAD UNIVERSITARIA. 5APOYAR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</si>
  <si>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OAG-VAD-0258</t>
  </si>
  <si>
    <t>LILIBETH ESTHER FLOREZ DIAZ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</si>
  <si>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</si>
  <si>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OAG-VAD-0259</t>
  </si>
  <si>
    <t>WALDIR MANGA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</si>
  <si>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ORGANIZACIÓN DE PLANES DE ACONDICIONAMIENTO FÍSICO PARA LOS MIEMBROS DE LA COMUNIDAD UNIVERSITARIA QUE PRACTIQUEN DISCIPLINAS DEPORTIVAS EN LOS NIVELES FORMATIVO Y REPRESENTATIVO. 3. APOYAR A LA DIRECCIÓN DE BIENESTAR EN EL DISEÑO, IMPLEMENTACIÓN Y EJECUCIÓN DE UN PLAN DE ENTRENAMIENTO PARA EL ACONDICIONAMIENTO FÍSICO DE LOS DEPORTISTAS OBEDECIENDO A LAS PARTICULARIDADES DE CADA DISCIPLINA DEPORTIVA OFRECIDA EN LA INSTITUCIÓN. 4. APOYAR Y ASESORAR EN LA PLANIFICACIÓN DE LA PARTICIPACIÓN DE LA INSTITUCIÓN EN INTERCAMBIOS, TORNEOS, CAMPEONATOS, OLIMPIADAS Y/O EVENTOS EXTERNOS DEL ORDEN LOCAL, DEPARTAMENTAL, REGIONAL, NACIONAL E INTERNACIONAL. 5. APOYAR EN LA PLANIFICACIÓN Y DESARROLLO DE LOS INTERCAMBIOS, TORNEOS, CAMPEONATOS, OLIMPIADAS Y/O EVENTOS INTERNOS Y EXTERNOS DONDE SE PARTICIPE, RESPETANDO LOS PRINCIPIOS Y VALORES INSTITUCIONALES. 6. DEVOLVER AL FINALIZAR EL SEMESTRE, EL INVENTARIO DE IMPLEMENTOS, UNIFORMES, HERRAMIENTAS Y EQUIPOS QUE LE FUERON FACILITADOS PARA LA EJECUCIÓN DEL OBJETO CONTRACTUAL.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11.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</si>
  <si>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OAG-VAD-0260</t>
  </si>
  <si>
    <t>CRISTIAN ALEXIS ORTIZ BERMUDEZ</t>
  </si>
  <si>
    <t>LA PRESENTE ORDEN TIENE POR OBJETO: 1.APOYAR A LA COORDINACIÓN DEL ÁREA DE FORMACIÓN INTEGRAL EN LA ATENCIÓN AL PÚBLICO EN GENERAL. 2. APOYAR LA REALIZACIÓN DE PROMOCIÓN Y DIVULGACIÓN DE INSCRIPCIONES Y MATRICULAS DE CURSOS DE FORMACIÓN INTEGRAL 3. ORGANIZAR INFORMACIÓN PARA INFORMES. 4. ORGANIZAR LA DOCUMENTACIÓN Y GENERAR LISTADOS DE ESTUDIANTES MATRICULADOS. 5. APOYAR LA GENERACIÓN Y PROYECCIÓN DE INFORME SOBRE EL ÁREA. 6. PRESENTAR INFORMES REQUERIDOS. 7. APOYAR EL CARGUE DE ESPACIOS EN EL SIARE. 8. APOYAR EL CARGUE DE ASIGNACIÓN Y APOYO A DOCENTE. 9. APOYAR EN LA CREACIÓN Y TABULACIÓN DE ENCUESTAS. 10. APOYAR GENERACIÓN DE INFORME DEL SNIES. 11 APOYAR LA GENERACIÓN DEL INFORME DE PRESUPUESTO PROYECCIÓN DE INGRESOS Y GASTOS.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</si>
  <si>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OPSP-VAD-0261</t>
  </si>
  <si>
    <t>GUSTAVO ANTONIO MUÑOZ CONTRERAS</t>
  </si>
  <si>
    <t>LA PRESENTE ORDEN TIENE POR OBJETO: 1. PRESENTAR PLAN DE TRABAJO DE ACTIVIDADES A DESARROLLAR, DETALLANDO OBJETIVOS, FECHAS, METODOLOGÍA, METAS, INDICADORES ACORDES CON LAS DIRECTRICES IMPARTIDAS POR EL DIRECTOR DE BIENESTAR. 2. APOYAR LA FOMENTACIÓN, ORIENTACIÓN Y ORGANIZACIÓN DE ACTIVIDADES DE CARÁCTER RECREATIVO, FORMATIVO Y REPRESENTATIVO PARA EL FORTALECIMIENTO DE LOS PROCESOS DEPORTIVOS DE LA INSTITUCIÓN. 3. APOYAR EL DISEÑO, IMPLEMENTACIÓN Y EJECUCIÓN DE ESTRATEGIAS DE PROMOCIÓN, DIFUSIÓN Y DIVULGACIÓN DE LAS DISCIPLINAS DEPORTIVAS DE LA INSTITUCIÓN. 4. APOYAR EL DISEÑO, IMPLEMENTACIÓN Y EJECUCIÓN DE ESTRATEGIAS QUE PROMUEVAN E INCENTIVEN LA PARTICIPACIÓN DE TODOS LOS ESTAMENTOS UNIVERSITARIOS, ESTUDIANTES, DOCENTES Y FUNCIONARIOS, EN LAS DISCIPLINAS DEPORTIVAS DE LA INSTITUCIÓN. 5. APOYAR LA PLANIFICACIÓN, DESARROLLO Y EJECUCIÓN DE INTERCAMBIOS, TORNEOS, CAMPEONATOS, OLIMPIADAS Y/O EVENTOS INTERNOS. 6. APOYAR LA PARTICIPACIÓN DE LA INSTITUCIÓN EN INTERCAMBIOS, TORNEOS, CAMPEONATOS, OLIMPIADAS Y/O EVENTOS EXTERNOS DEL ORDEN LOCAL, DEPARTAMENTAL, REGIONAL, NACIONAL E INTERNACIONAL. 7. APOYAR Y ASESORAR EL PROCESO DE SELECCIÓN DE LOS DEPORTISTAS EN CADA ESTAMENTO (DOCENTE, FUNCIONARIO, EGRESADO Y ESTUDIANTES) QUE CONFORMAN LAS DELEGACIONES QUE REPRESENTARÁN A LA UNIVERSIDAD EN INTERCAMBIOS, TORNEOS, CAMPEONATOS, OLIMPIADAS Y/O EVENTOS EXTERNOS DEL ORDEN LOCAL, DEPARTAMENTAL, REGIONAL, NACIONAL E INTERNACIONAL. 8. APOYAR AL JEFE DE LA OFICINA EN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DISICIPLINA PARA LA CUAL FUE CONTRATADO 10. ENTREGAR SEMANALMENTE O EN LOS TIEMPOS SEGÚN LAS DIRECTRICES QUE EL DIRECTOR DE BIENESTAR UNIVERSITARIO INFORMES ESTADÍSTICOS DE LAS ACTIVIDADES REALIZADAS, ASÍ COMO LAS PARTICIPACIONES DE LOS ESTAMENTOS UNIVERSITARIOS EN LAS MISMAS. 11. APOYAR EN LA ACTUALIZACIÓN DE LA BASE DE DATOS DE LOS ESTUDIANTES QUE GOCEN DE BECA O DESCUENTO EL VALOR DE LA MATRÍCULA, YA SEA POR CUPO ESPECIAL O POR HABER OCUPADO PRIMERO, SEGUNDO O TERCER LUGAR EN EVENTOS EN REPRESENTACIÓN DE LA INSTITUCIÓN. 12.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APOYAR EN CORRDINACIÓN DE LOS INSTRUCTORES DE LAS DISTINTAS DISCIPLINAS Y LAS ÁREAS DE BIENESTAR UNIVERSITARIO, EL PROCESO DE ACOMPAÑAMIENTO INTEGRAL, MÉDICO Y PSICOLÓGICO, A LOS ESTUDIANTES, DOCENTES Y FUNCIONARIOS QUE ESTÉN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APOYAR EN LAS ACTIVIDADES TENDIENTES A COORDINAR EL MANTENIMIENTO DE LOS ESCENARIOS DEPORTIVOS Y ESPACIOS DE ACTIVIDAD FÍSICA. 17. APOYAR Y ASESORAR LAS ACTIVIDADES REALIZADAS POR LOS INSTRUCTORES DE MANERA VIRTUAL Y PRESENCIAL EN CADA UNA DE LAS DISCIPLINAS DEPORTIVAS OFRECIDAS POR LA INSTITUCIÓN. 18. APOYAR Y ASESORAR 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</si>
  <si>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OAG-VAD-0262</t>
  </si>
  <si>
    <t>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REDACTAR DOCUMENTOS INSTITUCIONALES QUE SE REQUIERAN. 6. PRODUCIR Y EDITAR LOS MATERIALES SONOROS INSTITUCIONALES QUE SE REQUIERAN, (CAMPUS AL AIRE FINES DE SEMANA) 7. APOYAR EN LA VERIFICACIÓN DE LA PRODUCCIÓN TÉCNICA Y PROGRAMACIÓN DE LA EMISORA CULTURAL UNIMAGDALENA RADIO LOS FINES DE SEMANA.  8. APOYAR CON EL FORTALECIMIENTO DEL SISTEMA DE GESTIÓN INTEGRAL DE LA UNIVERSIDAD DEL MAGDALENA ""SISTEMA COGUI"".  9.  PRESENTAR ESPECIALES PARA DÍAS FESTIVOS. 10. REDACTAR BOLETÍNES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</si>
  <si>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HAMLET HASSER LOMBARDI VANEGAS</t>
  </si>
  <si>
    <t>OPSP-VAD-0263</t>
  </si>
  <si>
    <t>BRAYAN ALEXANDER ROMERO OROZCO</t>
  </si>
  <si>
    <t>LA PRESENTE ORDEN TIENE POR OBJETO: 1. PRESTAR ASESORÍA EN LA RESOLUCIÓN DE PETICIONES QUE SE LE HAGA A LA UNIVERSIDAD DEL MAGDALENA DENTRO DE LOS PLAZOS Y/O TÉRMINOS ESTABLECIDOS EN LA LEY. 2. APOYAR EN EL SEGUIMIENTO A LOS PROCEDIMIENTOS ADMINISTRATIVOS QUE LE SEAN SOLICITADOS 3. PROYECTAR LOS ACTOS ADMINISTRATIVOS REQUERIDOS PARA FINES MISIONALES Y DE ORDEN LABORAL. 4. EMITIR CONCEPTOS JURÍDICOS A SOLICITUD DE LA DIRECTORA DE TALENTO HUMANO, RELATIVOS CON LAS FUNCIONES DE LA DEPENDENCIA. EN EL CASO QUE LAS CONSULTAS Y/O CONCEPTOS SE DEBAN ENTREGAR POR ESCRITO, ÉSTOS DEBERÁN SER RUBRICADOS POR EL CONTRATISTA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</si>
  <si>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OPSP-VAD-0264</t>
  </si>
  <si>
    <t>ROSA PAULINA CEBALLOS RIASCOS</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</si>
  <si>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Y ASESORAR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</si>
  <si>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OAG-VAD-0265</t>
  </si>
  <si>
    <t>JEEZETH MILENA PERTUZ TAIBEL</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</si>
  <si>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</si>
  <si>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OPSP-VAD-0266</t>
  </si>
  <si>
    <t>ISABEL ROSARIO CASTAÑEDA DE CHARRIS</t>
  </si>
  <si>
    <t>LA PRESENTE ORDEN TIENE POR OBJETO: 1. PRESTAR ASESORÍA, EMITIR CONCEPTOS Y RESOLVER CONSULTAS EN LAS MATERIAS RELACIONADAS CON EL DERECHO LABORAL Y/O ADMINISTRATIVO. EN EL CASO DE QUE LOS CONCEPTOS SE DEBAN ENTREGAR POR ESCRITO, ÉSTOS DEBERÁN SER RUBRICADOS POR EL CONTRATISTA. 2. ASESORAR Y APOYAR EN LA RESPUESTA A LAS PETICIONES QUE SE LE HAGAN A LA UNIVERSIDAD DEL MAGDALENA DENTRO DE LOS PLAZOS Y/O TÉRMINOS ESTABLECIDOS EN LA LEY. 3. REPRESENTAR A LA UNIVERSIDAD DEL MAGDALENA EN LOS PROCEDIMIENTOS Y ACTUACIONES ADMINISTRATIVAS, PROCESOS JUDICIALES Y ACCIONES PÚBLICAS QUE ASÍ LO REQUIERAN Y HACER SOBRE ÉSTAS LOS SEGUIMIENTOS REQUERIDOS. 4. ASESORA Y APOYAR A LA DIRECCION DE TALENTO HUMANO EN LA ELABORACIÓN DE  ACTOS ADMINISTRATIVOS Y MINUTAS. 5. ASESORAR Y APOYAR EN LA FORMULACIÓN DE LOS PROCESOS Y PROCEDIMIENTOS DE TIPO JURÍDICO QUE LE SEAN REQUERIDOS.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</si>
  <si>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OAG-VAD-0267</t>
  </si>
  <si>
    <t>CARLOS ANDRES ACOSTA MAIGUEL</t>
  </si>
  <si>
    <t>LA PRESENTE ORDEN TIENE POR OBJETO: 1. APOYAR LA GESTIÓN ACADÉMICO-ADMINISTRATIVA QUE PERMITAN CONTRIBUIR AL CUMPLIMIENTO DE LOS OBJETIVOS DE LOS PLANES Y PROYECTOS INSTITUCIONALES Y LAS RESPONSABILIDADES DEL PROGRAMA DE CONTADURÍA PÚBLICA. 2. APOYAR EN LA ELABORACIÓN Y PRESENTACIÓN DE INFORMES SOLICITADOS POR LAS DIFERENTES DEPENDENCIAS DE LA UNIVERSIDAD. 3. APOYAR EN EL PROCESO DE REFORMA INTEGRAL AL PLAN DE ESTUDIOS Y ACREDITACIÓN EN ALTA CALIDAD DEL PROGRAMA DE CONTADURÍA PÚBLICA. 4. APOYAR EN LA ATENCIÓN A LOS REQUERIMIENTOS DE ESTUDIANTES, DOCENTES, GRADUADOS DEL PROGRAMA DE CONTADURÍA PÚBLICA.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</si>
  <si>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OAG-VAD-0268</t>
  </si>
  <si>
    <t>CARMEN VANESSA MENDEZ POLO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</si>
  <si>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</si>
  <si>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OAG-VAD-0269</t>
  </si>
  <si>
    <t>CLARIBEL VARGAS GUETTE</t>
  </si>
  <si>
    <t>LA PRESENTE ORDEN TIENE POR OBJETO: 1. APOYAR EN EL PROCESO DE IMPLEMENTACIÓN DE LEGANTO. 2.APOYAR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</si>
  <si>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OAG-VAD-0270</t>
  </si>
  <si>
    <t>FABIOLA DEL CARMEN ROSADO PERALTA</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</si>
  <si>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</si>
  <si>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OAG-VAD-0271</t>
  </si>
  <si>
    <t>TATIANA MARGARITA TERNERA OROZCO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</si>
  <si>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</si>
  <si>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OAG-VAD-0272</t>
  </si>
  <si>
    <t>ALFREDO JOSE DAZA VELEZ</t>
  </si>
  <si>
    <t>OAG-VAD-0273</t>
  </si>
  <si>
    <t>YEINNER DE JESUS MEZA RIVAS</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</si>
  <si>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</si>
  <si>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OAG-VAD-0274</t>
  </si>
  <si>
    <t>RODOLFO DE JESUS MONTERO VILLA</t>
  </si>
  <si>
    <t>OAG-VAD-0275</t>
  </si>
  <si>
    <t>JAIDER MAURICIO GUARDIOLA NUÑEZ</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</si>
  <si>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</si>
  <si>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OAG-VAD-0276</t>
  </si>
  <si>
    <t>ALEJANDRO DAVID MARTINEZ JIMENEZ</t>
  </si>
  <si>
    <t xml:space="preserve">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</si>
  <si>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OAG-VAD-0277</t>
  </si>
  <si>
    <t>JESUS OSNAIDER URIBE SOLANO</t>
  </si>
  <si>
    <t>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</si>
  <si>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OAG-VAD-0278</t>
  </si>
  <si>
    <t>LAURA CAROLINA PEREZ MARTINEZ</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</si>
  <si>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</si>
  <si>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OAG-VAD-0279</t>
  </si>
  <si>
    <t>PAOLA PATRICIA GARCIA CERVANTES</t>
  </si>
  <si>
    <t>LA PRESENTE ORDEN TIENE POR OBJETO: 1. APOYAR EL REGISTRO DE LAS COMUNICACIONES OFICIALES INTERNAS Y EXTERNAS RECIBIDAS EN LA BASE DE DATOS CONSECUTIVO INSTITUCIONAL DE COMUNICACIONES OFICIALES 2. APOYAR EN LA ATENCIÓN DE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</si>
  <si>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OAG-VAD-0280</t>
  </si>
  <si>
    <t>ALBERTO JOSE MARTINEZ COAS</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</si>
  <si>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</si>
  <si>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OPSP-VAD-0281</t>
  </si>
  <si>
    <t>LA PRESENTE ORDEN TIENE POR OBJETO: 1. ASESORAR Y APOYAR AL GRUPO INTERNO DE INFRAESTRUCTURA Y PLANTA FÍSICA EN LA FORMULACIÓN, DISEÑO, ORGANIZACIÓN, EJECUCIÓN Y CONTROL DE PROYECTOS DEL GRUPO DE INFRAESTRUCTURA Y PLANTA FÍSICA. 2. REALIZAR ACTIVIDADES DE INTERVENTORÍA DE LAS OBRAS DETERMINADAS POR UNIMAGDALENA. 3. APOYAR AL GRUPO INTERNO DE INFRAESTRUCTURA Y PLANTA FÍSICA EN LA ELABORACIÓN, ANÁLISIS Y REVISIÓN DE PRECIOS UNITARIOS. 4. APOYAR AL GRUPO INTERNO DE INFRAESTRUCTURA Y PLANTA FÍSICA EN LA ELABORACIÓN, ANÁLISIS Y REVISIÓN DE PRESUPUESTOS. 5. APOYAR AL GRUPO INTERNO DE INFRAESTRUCTURA Y PLANTA FÍSICA EN LA ELABORACIÓN DE INFORMES DE DIAGNÓSTICO. 6. APOYAR AL GRUPO INTERNO DE INFRAESTRUCTURA Y PLANTA FÍSICA EN LA ELABORACIÓN DE LAS DIFERENTES ACTAS (INICIO, SUSPENSIÓN, TERMINACIÓN, LIQUIDACIÓN, PAGO). 7. APOYAR AL GRUPO INTERNO DE INFRAESTRUCTURA Y PLANTA FÍSICA EN LA REVISIÓN DE INFORMES DE INTERVENTORÍA. 8. APOYAR AL GRUPO INTERNO DE INFRAESTRUCTURA Y PLANTA FÍSICA EN LA EN LA ELABORACIÓN Y REVISIÓN DE INFORMES DE SUPERVISIÓN. 9. PARTICIPAR EN COMITÉS EVALUADORES DE PROCESOS DE CONTRATACIÓN. 10. APOYAR EN LA ASESORÍA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</si>
  <si>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OAG-VAD-0282</t>
  </si>
  <si>
    <t>ADALBERTO MIRANDA DIAZ</t>
  </si>
  <si>
    <t>LA PRESENTE ORDEN TIENE POR OBJETO: 1. APOYAR AL GRUPO INTERNO DE SERVICIOS GENERALES EN LA INSPECCIÓN DE ESPACIOS FÍSICOS. 2. APOYAR LA VERIFICACIÓN DE ESPACIOS ACADÉMICOS Y ADMINISTRATIVOS. 3. APOYAR EN EL REPORTE DE CUALQUIER ANOMALÍA QUE SE PRESENTE EN ESPACIOS FÍSICOS, Y APOYAR EN ORIENTACIONES LOCATIVAS. 4. APOYAR EN LA REALIZACIÓN DE INPECCIONES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</si>
  <si>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OAG-VAD-0283</t>
  </si>
  <si>
    <t>ANA ISABEL VALERA GUERRERO</t>
  </si>
  <si>
    <t>LA PRESENTE ORDEN TIENE POR OBJETO: 1. APOYAR LA ATENCIÓN AL PÚBLICO EN GENERAL. 2. APOYAR LA EXPEDICIÓN DE PAZ Y SALVOS. 3.APOYAR EN EL PROCESO DE INGRESO DE LOS PAGOS DE CUOTAS, A LA BASE DE DATOS CORRESPONDIENTES A LOS CRÉDITOS CORTO PLAZO (BASE DE DATOS ANTIGUA). 4. ELABORACIÓN DE VOLANTES DE CONSIGNACIÓN PARA EL PAGO DE LAS CUOTAS MENSUALES (RECAUDO VIGENCIA ANTERIOR). 5. APOYAR EN LA EXPEDICIÓN DE  CONSTANCIAS REQUERIDAS POR LOS ESTUDIANTES. 6. APOYAR LOS TRÁMITES DE REEMBOLSO, CRUCES DE CUENTAS Y RELIQUIDACIONES DE DEUDAS ESTUDIANTES DE DIPLOMADOS. 7.APOYAR EN LA ORGANIZACIÓN DE DOCUMENTACIÓN PARA EL ARCHIVO DE GESTIÓN. 8.APOYAR EN EL TRÁMITE Y RESPUESTA A LAS SOLICITUDES PRESENTADAS POR ESCRITO DE LOS ESTUDIANTES. 9. APLICAR DE ENCUESTAS DE SATISFACCIÓN. 10. APOYAR Y TRAMITAR LAS SOLICITUDES ESCRITAS (COMUNICACIÓN INTERNA Y CORREO ELECTRÓNICOS) DE ESTUDIANTES.12.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15.APOYAR EN EL REPORTE ESTADÍSTICO UN CONTROL DE LAS LLAMADAS DE GESTIÓN DE COBRO REALIZADAS 16. REALIZAR MENSUALMENTE INFORME DE EFECTIVIDAD DEL PROCESO DE GESTIÓN DE COBRO POR MEDIO DE LLAMADAS TELEFÓNICAS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</si>
  <si>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OAG-VAD-0284</t>
  </si>
  <si>
    <t>GLORIA INES FLOREZ FONTALVO</t>
  </si>
  <si>
    <t>LA PRESENTE ORDEN TIENE POR OBJETO: 1. APOYAR EN LA ATENCIÓN AL PÚBLICO  2. APOYAR EN LA EXPEDICIÓN DE PAZ Y SALVOS 3. APOYAR EN EL PROCESO DE INGRESO DE LOS PAGOS DE CUOTAS, A LA BASE DE DATOS CORRESPONDIENTES A LOS CRÉDITOS CORTO PLAZO (BASE DE DATOS ANTIGUA) 4. APOYAR EN LA ELABORACIÓN DE VOLANTES DE CONSIGNACIÓN PARA EL PAGO DE LAS CUOTAS MENSUALES (RECAUDO VIGENCIA ANTERIOR) 5. .APOYAR EN LA ORGANIZACIÓN DE DOCUMENTACIÓN PARA EL ARCHIVO DE GESTIÓN. 6. APOYAR EN LA APLICACIÓN  ENCUESTAS DE SATISFACCIÓN. 7.APOYAR EN EL PROCESO DE ENVÍO DE DEUDA A LOS CORREOS ELECTRÓNICOS DE LOS DEUDORES Y CODEUDORES. 8. APOYAR EN LA REALIZACIÓN LLAMADAS TELEFÓNICAS GESTIONANDO EL COBRO DE LAS DEUDAS DE CRÉDITOS CORTO PLAZO QUE TIENE LOS ESTUDIANTES DE LAS DIFERENTES, MODALIDADES (PRESENCIAL, IDEA, POSGRADOS Y DIPLOMADOS). 9. APOYAR EN EL REPORTE ESTADÍSTICO DE GESTIÓN DE COBRO REALIZADAS. 10. REALIZAR EL ENVÍO DE NOTIFICACIONES DE DEUDA A LOS CORREOS ELECTRÓNICOS DE LOS DEUDORES Y CODEUDORES.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</si>
  <si>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OPSP-VAD-0285</t>
  </si>
  <si>
    <t>FELIX ARTURO LOBO CASTRO</t>
  </si>
  <si>
    <t>LA PRESENTE ORDEN TIENE POR OBJETO: 1. APOYAR AL PROFESIONAL ESPECIALIZADO RESPONSABLE DEL GRUPO DE FACTURACIÓN Y CARTERA EN LA ACTUALIZACIÓN DEL SITIO WEB DE CARTERA. 2. APOYAR EN LA ACTUALIZACIÓN DEL SISTEMA DE INFORMACIÓN DE CRÉDITOS ANTERIORES AL 2015- II. 3. REALIZAR DE FORMA PERIÓDICA LOS BACKUPS DE LA BASE DE DATOS DE CRÉDITOS. 4. GENERAR REPORTES MENSUALES PARA LOS DIFERENTES INFORMES CUANDO ASÍ LO REQUIERA LA PROFESIONAL ESPECIALIZADO RESPONSABLE DEL GRUPO DE FACTURACIÓN Y CARTERA. 5. DEPURAR DE LA BASE DE DATOS DE CRÉDITOS. 6. ASESORAR A LA PROFESIONAL ESPECIALIZADO RESPONSABLE DEL GRUPO DE FACTURACIÓN Y CARTERA EN LA IMPLEMENTACIÓN DE ACCIONES PARA GARANTIZAR LA RECUPERACIÓN DE CARTERA. 7. VERIFICAR A TRAVÉS DE LA PLATAFORMA LAS ENCUESTAS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</si>
  <si>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OPSP-VAD-0286</t>
  </si>
  <si>
    <t>LUIS ALBERTO AARON VILORIA</t>
  </si>
  <si>
    <t>LA PRESENTE ORDEN TIENE POR OBJETO: 1. APOYAR CUANDO SEA NECESARIO LA ATENCIÓN AL PÚBLICO CON CARTERA EN COBRO PRE JURÍDICO Y JURÍDICO. 2. APOYAR EN LA ELABORACIÓN DE VOLANTES DE CONSIGNACIÓN PARA EL PAGO DE LAS CUOTAS MENSUALES (RECAUDO VIGENCIA ANTERIOR). 3. APOYAR EN LA EXPEDICIÓN DE CONSTANCIA REQUERIDAS POR LOS ESTUDIANTES. 4. ORGANIZAR, RELACIONAR Y ENTREGAR DOCUMENTACIÓN PARA EL ARCHIVO DE GESTIÓN. 5. APOYAR ÉL ENVIÓ DE NOTIFICACIÓN DE DEUDA A LOS CORREOS ELECTRÓNICOS DE LOS DEUDORES Y CODEUDORES. 6. APOYAR CUANDO SEA NECESARIO EN LAS LLAMADAS TELEFÓNICAS GESTIONANDO EL COBRO DE LAS DEUDAS DE CRÉDITOS CORTO PLAZO QUE TIENEN LOS ESTUDIANTES DE LAS DIFERENTES MODALIDADES (PRESENCIAL, CREO, POSGRADOS Y DIPLOMADOS). 7. REALIZAR LOS ACUERDOS DE PAGO SOLICITADOS POR LOS ESTUDIANTES DE LAS DISTINTAS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</si>
  <si>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OAG-VAD-0287</t>
  </si>
  <si>
    <t>HECTOR MARIO MOLINA RODRIGUEZ</t>
  </si>
  <si>
    <t>LA PRESENTE ORDEN TIENE POR OBJETO: 1. APOYAR LA ATENCIÓN AL PÚBLICO . 2. APOYAR EN LA ELABORACIÓN DE PAZ Y SALVOS. 3. APOYAR EN EL PROCESO DE INGRESO DE LOS PAGOS,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6.APOYAR EN EL TRÁMITE DE REEMBOLSO, CRUCES DE CUENTAS Y RELIQUIDACIONES DE DEUDAS ESTUDIANTES DE ICETEX. 7. APOYAR EN LA ORGANIZACIÓN DE DOCUMENTACIÓN PARA EL ARCHIVO DE GESTIÓN. 8.APOYAR Y TRAMITAR  RESPUESTA A LAS SOLICITUDES PRESENTADAS POR LOS ESTUDIANTES (COMUNICACIÓN INTERNA Y CORREO ELECTRÓNICOS) DE LA POBLACIÓN DE ESTUDIANTES DE ICETEX.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</si>
  <si>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OPSP-VAD-0288</t>
  </si>
  <si>
    <t>GISELA MATILDE LOZANO DE LA OSSA</t>
  </si>
  <si>
    <t>LA PRESENTE ORDEN TIENE POR OBJETO: 1. PRESTAR ASESORÍA Y APOYAR EN LA REVISIÓN DE LOS DOCUMENTOS PRECONTRACTUALES Y CONTRACTUALES QUE LE SEAN TRASLADADOS DE LOS PROCESOS DE CONTRATACIÓN ADELANTADOS POR UNIMAGDALENA. 2. ASESORA Y APOYAR EN LA RESPUESTA A LAS PETICIONES QUE SE LE HAGAN A LA UNIMAGDALENA DENTRO DE LOS PLAZOS Y/O TÉRMINOS ESTABLECIDOS EN LA LEY. 3. ASESORAR Y APOYAR EN LA ELABORACIÓN DE MINUTAS PARA CONTRATOS, CONVENIOS, PROCESOS DE CONVOCATORIAS. 4. APOYAR AL GRUPO INTERNO DE CONTRATACIÓN EN LA REVISIÓN EN LA PLATAFORMA DEL GEDOCO DE LOS DOCUMENTOS PRECONTRACTUALES NECESARIOS PARA LA ELABORACIÓN DE ÓRDENES DE SERVICIOS PROFESIONALES Y DE APOYO A LA GESTIÓN. 5. ASESORAR Y APOYAR EN EL DESARROLLO DE ACCIONES ENCAMINADAS AL PLAN DE MEJORAMIENTO DEL RECAUDO DE LOS RECURSOS Y LOS REGISTROS DE INFORMACIÓN DE LA ESTAMPILLA EN BENEFICIO DE LA UNIVERSIDAD.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</si>
  <si>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OPSP-VAD-0289</t>
  </si>
  <si>
    <t>IRIS MARIA FONSECA LIDUEÑA</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</si>
  <si>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AASESORAR Y APOYAR LOS PROYECTOS DE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</si>
  <si>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CARMEN SILENA LABARCES MANJARRES</t>
  </si>
  <si>
    <t>OPSP-VAD-0290</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</si>
  <si>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</si>
  <si>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</si>
  <si>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OPSP-VAD-0291</t>
  </si>
  <si>
    <t>LA PRESENTE ORDEN TIENE POR OBJETO: 1. APOYAR LOS REQUERIMIENTOS DEL LIIC. 2. APOYAR EL DESARROLLO DE PRÁCTICAS ACADÉMICAS DE PAVIMENTOS Y MATERIALES DE CONSTRUCCIÓN.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</si>
  <si>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ANDRES HATUM</t>
  </si>
  <si>
    <t>OAG-VAD-0292</t>
  </si>
  <si>
    <t>FARID FABIAN BENITEZ RODRIGUEZ</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</si>
  <si>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</si>
  <si>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OPSP-VAD-0293</t>
  </si>
  <si>
    <t>MARIA ISABEL FERNANDEZ PINTO</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</si>
  <si>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</si>
  <si>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OAG-VAD-0294</t>
  </si>
  <si>
    <t>ANA JOSEFA ANAYA HERNANDEZ</t>
  </si>
  <si>
    <t>LA PRESENTE ORDEN TIENE POR OBJETO: 1. APOYAR EN LA TOMA DE RADIOGRAFÍAS PERIAPICALES A LOS PACIENTES DE LA CLÍNICA ODONTOLÓGICA. 2. REALIZAR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</si>
  <si>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OAG-VAD-0295</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</si>
  <si>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</si>
  <si>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</si>
  <si>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OAG-VAD-0296</t>
  </si>
  <si>
    <t>MARTHA BEATRIZ HUMANES MENDOZA</t>
  </si>
  <si>
    <t>LA PRESENTE ORDEN TIENE POR OBJETO: 1.APOYAR EN LA ENTREGA DE INSUMOS ODONTOLÓGICOS EN ÁREA DE RECEPCIÓN A ESTUDIANTES DE PRÁCTICAS Y DOCENTES SEGÚN EL PROCEDIMIENTO A REALIZAR. 2.APOYAR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</si>
  <si>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OAG-VAD-0297</t>
  </si>
  <si>
    <t>ROSALBA ESTHER JIMENEZ MOSS</t>
  </si>
  <si>
    <t>OAG-VAD-0298</t>
  </si>
  <si>
    <t>TEODOSIA VERGARA VENERA</t>
  </si>
  <si>
    <t>OPSP-VAD-0299</t>
  </si>
  <si>
    <t>KATTY JOHANA ORTIZ GRISOLLE</t>
  </si>
  <si>
    <t>LA PRESENTE ORDEN TIENE POR OBJETO: 1. APOYAR EN EL SEGUIMIENTO A LOS PACIENTES DE LA CLÍNICA ODONTOLÓGICA.  2. APOYAR EN EL ÁREA DE AUDITORIA DE LA CLÍNICA ODONTOLÓGICA. 3. APOYAR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7. APOYAR EN EL ANÁLISIS Y REPORTE MENSUAL DE LOS RIPS GENERADOS DURANTE LA ATENCIÓN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</si>
  <si>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OAG-VAD-0300</t>
  </si>
  <si>
    <t>YELITZA PAOLA  GRANADOS CUAO</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</si>
  <si>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</si>
  <si>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OAG-VAD-0301</t>
  </si>
  <si>
    <t>ROCIO DEL CARMEN MOLINA GUTIERREZ</t>
  </si>
  <si>
    <t>LA PRESENTE ORDEN TIENE POR OBJETO: 1.APOYAR EN LA ENTREGA DE INSUMOS ODONTOLÓGICOS  A ESTUDIANTES DE PRÁCTICAS Y DOCENTES SEGÚN EL PROCEDIMIENTO A REALIZAR. 2.APOYAR EN LA ENTREGA DE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</si>
  <si>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OAG-VAD-0302</t>
  </si>
  <si>
    <t>KARELYS BRUGES CHARRIS</t>
  </si>
  <si>
    <t>LA PRESENTE ORDEN TIENE POR OBJETO: 1.APOYAR EN LA ENTREGA DE INSUMOS ODONTOLÓGICOS A ESTUDIANTES DE PRÁCTICAS Y DOCENTES SEGÚN EL PROCEDIMIENTO A REALIZAR. 2.APOYAR EN LA ENTREGA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</si>
  <si>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OPSP-VAD-0303</t>
  </si>
  <si>
    <t>OSIRIS CRISTINA RUSSO CANO</t>
  </si>
  <si>
    <t>LA PRESENTE ORDEN TIENE POR OBJETO: 1. ASESORAR Y APOYAR EN LA ELABORACIÓN DE FORMATOS RELACIONADOS CON LA ACTUALIZACIÓN DE PROCEDIMIENTOS DE LA DEPENDENCIA. 2. APOYAR CON LA ELABORACIÓN DE INFORMES REQUERIDOS POR LAS DIRECCIONES DE PROGRAMAS EN RELACIÓN CON LOS DATOS DE MOVILIDAD DOCENTE Y ESTUDIANTIL. 3. APOYAR CON LA ELABORACIÓN DE INDICADORES DE GESTIÓN DE LA VICERRECTORÍA ACADÉMICA. 4. APOYAR EN LA ELABORACIÓN DE PIEZAS PUBLICITARIAS E INFORMATIVAS PARA LA PÁGINA WEB DE LA VICERRECTORÍA ACADÉMICA. 5. APOYAR CON EL DILIGENCIAMIENTO Y CARGUE DE INFORMACIÓN DE LA PLATAFORMA RENATA.  6. APOYAR CON EL DILIGENCIAMIENTO Y CARGUE DE LOS INDICADORES E INFORMACIÓN DEL MAPA DE RIESGOS DEL PROCESO DE GESTIÓN ACADÉMICA, EN LA PLATAFORMA ISOLUCION 7. APOYAR EN LA ACTUALIZACIÓN DE LA INFORMACIÓN EN LA PÁGINA WEB Y REDES SOCIALES DE LA VICERRECTORÍA ACADÉMICA. 8. APOYAR EN LA ORGANIZACIÓN Y LOGÍSTICA DE ACTIVIDADES Y EVENTOS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</si>
  <si>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OPSP-VAD-0304</t>
  </si>
  <si>
    <t>MARCO RAFAEL LOPEZ SIERRA</t>
  </si>
  <si>
    <t>LA PRESENTE ORDEN TIENE POR OBJETO: 1) APOYAR Y ASESORAR EN LA REALIZACIÓN DE DIAGNÓSTICO SOBRE LAS ACTIVIDADES, CUMPLIMIENTO DE LOS REQUISITOS LEGALES, NECESIDADES Y ANÁLISIS DE LA SITUACIÓN ACTUAL. 2) ASESORAR Y APOYAR EN LA ELABORACIÓN DE UN PLAN DE TRABAJO PARA LA IMPLEMENTACIÓN DE LAS ACTIVIDADES DE MEJORA, EL CUAL PUEDA DIRIMIR A CABALIDAD LAS FALENCIAS, DEBILIDADES E INCUMPLIMIENTOS QUE SE HAYAN DETECTADO. 3) ASESORAR Y APOYAR EN EL DISEÑOR DE INSTRUMENTOS NECESARIOS PARA LA MEJORA DEL PROCEDIMIENTO DE ADMINISTRACIÓN Y BAJA DE BIENES (DOCUMENTOS TALES COMO FICHAS TÉCNICAS, POLÍTICAS, PROCEDIMIENTOS, INSTRUCTIVOS, GUÍAS, PROTOCOLOS, MANUALES) CON FUNDAMENTO EN LA NORMATIVIDAD LEGAL APLICABLE Y LA DEBIDA ARTICULACIÓN CON LAS DEPENDENCIAS Y RESPONSABLES INVOLUCRADOS. 4) APOYAR Y ASESORAR EN LA REALIZACIÓN DE AUDITORÍAS PARA LA VERIFICACIÓN DE LA EFICIENCIA Y EFICACIA DEL CUMPLIMIENTO DE LA IMPLEMENTACIÓN DE LOS INSTRUMENTOS DISEÑADOS Y DE LOS RESULTADOS OBTENIDOS. EN CASO DE TENER ALGUNA OBSERVACIÓN, APOYAR EN LA PROYECCIÓN DE RECOMENDACIONES CON LA FINALIDAD DE MEJORAR LO ESTABLECIDO DENTRO DE UN PLAN DE MEJORAMIENTO. 5) ACOMPAÑAR Y APOYAR LA PLANIFICACIÓN E IMPLEMENTACIÓN DE LAS ACCIONES DE MEJORAMIENTO TOMADAS COMO RESULTADO DE LA VERIFICACIÓN. 6) CONSOLIDAR Y PRESENTAR INFORMES DE AVANCE Y SEGUIMIENTO.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</si>
  <si>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OPSP-VAD-0305</t>
  </si>
  <si>
    <t>RAUL CAYETANO OLIVEROS CANO</t>
  </si>
  <si>
    <t>LA PRESENTE ORDEN TIENE POR OBJETO: 1. APOYAR EN EL DESARROLLO DE CONTENIDOS Y EN LA BUSQUEDA DE INFORMACIÓN PARA EL VOLUMEN 4 DE LA REVISTA ALIMNI. 2. APOYAR EN LA EDICIÓN DE LA REVISTA ALUMNI. 3. APOYAR EN EL DESARROLLO DE CONTENIDOS PARA LAS REDES SOCIALES DEL CENTRO DE EGRESADOS. 4. APOYAR EN EL DESARROLLO DE ACTIVIDADES DE EDUCACIÓN CONTINUADA. 5. APOYAR EN LA ELABORACIÓN DE INFORMES ESTADÍSTICOS DE SEGUIMIENTO A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</si>
  <si>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OPSP-VAD-0311</t>
  </si>
  <si>
    <t>LORENNI JOHANA AMAYA ZUÑIGA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</si>
  <si>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ASESORAR Y APOYAR EN LA ATENCIÓN BÁSICA, OPORTUNA Y ADECUADA EN CONSULTA COMO ODONTÓLOGO A TODOS LOS MIEMBROS DE COMUNIDAD UNIVERSITARIA QUE LO SOLICITEN. 3. APOYAR Y ASEORAR EN LAS ACTIVIDADES AL INTERIOR DE LA COMUNIDAD UNIVERSITARIA, ACTIVIDADES DE PROMOCIÓN Y PREVENCIÓN, EVITANDO DE ESTA MANERA LA APARICIÓN DE ENFERMEDADES Y CONCIENTIZAR A LA COMUNIDAD UNIVERSITARIA A INCORPORAR ESTILOS DE VIDA SALUDABLE. 4. APOYAR EN LA VALIDACIÓN Y VERIFICACIÓN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EL INFORME DEBE TENER COMO ANEXO LAS ESTADÍSTICAS SOBRE LOS SERVICIOS PRESTADOS, DEBIDAMENTE SOPORTADOS Y LOS FORMATOS DE REGISTROS RESPECTIVOS. 7. ENTREGAR DE MANERA OPORTUNA Y BAJO SU RESPONSABILIDAD LOS INFORMES QUE SE LE SOLICITEN QUE SEAN DE SU COMPETENCIA. 8. APOYAR EN LA PARTICIPACIÓN DE EVENTOS ACADÉMICOS, CIENTÍFICOS, ARTÍSTICOS, CULTURALES Y DEPORTIVOS. 9. ASESORAR Y APOYAR ACTIVIDADES DOCENTE ASISTENCIALES BAJO LA MODALIDAD DE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</si>
  <si>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OAG-VAD-0312</t>
  </si>
  <si>
    <t>JOSE AMABLE ARAUJO BLANCO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</si>
  <si>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LA PLANIFICACIÓN, DESARROLLO Y EJECUCIÓN CONCURSOS, FESTIVALES Y/O EVENTOS INTERNOS DONDE PARTICIPEN TODOS LOS MIEMBROS DE LA COMUNIDAD UNIVERSITARIA. 5.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</si>
  <si>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OPSP-VAD-0313</t>
  </si>
  <si>
    <t>NADIA JUDITH SOLANO MARCHENA</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</si>
  <si>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APOYAR EN LA FOMENTACIÓN DE LA COMUNIDAD UNIVERSITARIA, DE ACTIVIDADES DE PROMOCIÓN Y PREVENCIÓN DE ENFERMEDADES, ASESORAR A LA COMUNIDAD UNIVERSITARIA A INCORPORAR ESTILOS DE VIDA SALUDABLE. 4. APOYAR Y ASESORAR EN LA VALIDADICÓN Y VERIFICACIÓN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</si>
  <si>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OAG-VAD-0314</t>
  </si>
  <si>
    <t>ALCIDES ALFONSO MONERY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</si>
  <si>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APOYAR EN LA INFORMACIÓN DE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</si>
  <si>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OAG-VAD-0315</t>
  </si>
  <si>
    <t>ANA KARINA CAMPO VERGARA</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</si>
  <si>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5.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</si>
  <si>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OAG-VAD-0316</t>
  </si>
  <si>
    <t>CARLOS LUIS FONSECA MENDOZA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</si>
  <si>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</si>
  <si>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OAG-VAD-0317</t>
  </si>
  <si>
    <t>EDILBERTO GOMEZ ANAYA</t>
  </si>
  <si>
    <t>OAG-VAD-0318</t>
  </si>
  <si>
    <t>JOSE MANUEL BETANCOURT AVILA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</si>
  <si>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</si>
  <si>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OAG-VAD-0319</t>
  </si>
  <si>
    <t>LUIS CARLOS OLIVEROS MANJARRES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</si>
  <si>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ORGANIZANIZACIÓN Y DIVULGACIÓN  DE LAS ACTIVIDADES DEPORTIVAS DE CARÁCTER RECREATIVO CON ENFOQUE DIFERENCIAL E INCLUSIVO PARA LOS DOCENTES, FUNCIONARIOS Y ESTUDIANTES DEL ALMA MATER; 3. APOYAR EN EL DISEÑO E IMPLEMENTACIÓN DE ESTRATEGIAS DE PROMOCIÓN, DIFUSIÓN Y DIVULGACIÓN DE ESTRATEGIAS DE DEPORTE INCLUSIVO, ASÍ COMO AJUSTAR EL DESARROLLO DE SUS ACTIVIDADES A LAS NUEVAS MEDIDAS ACADÉMICAS (VIRTUALIDAD Y/O ALTERNANCIA); 4. APOYAR EN EL DISEÑO, E IMPLEMENTACIÓN DE ESTRATEGIAS QUE PROMUEVAN E INCENTIVEN LA PARTICIPACIÓN DE TODOS LOS ESTUDIANTES CON DISCAPACIDAD EN LAS ACTIVIDADES DEPORTIVAS ORGANIZADAS DESDE BIENESTAR UNIVERSITARIO; 5.APOYAR EN LA PLANIFICACIÓN EN ATENCIÓN A LA PARTICIPACIÓN DE LA INSTITUCIÓN EN INTERCAMBIOS, TORNEOS, CAMPEONATOS, OLIMPIADAS Y/O EVENTOS EXTERNOS DEL ORDEN LOCAL, DEPARTAMENTAL, REGIONAL, NACIONAL E INTERNACIONAL CON ENFOQUE INCLUSIVO;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</si>
  <si>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OAG-VAD-0320</t>
  </si>
  <si>
    <t>MARVIN ALEXI GARCIA RODRIGUEZ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</si>
  <si>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</si>
  <si>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OAG-VAD-0321</t>
  </si>
  <si>
    <t>ANDRES FELIPE ROJAS DODINO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</si>
  <si>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2.APOYAR EN LA ELABORACIÓN DEL  PECI (PLAN ESTRATÉGICO DE COMUNICACIÓN INTEGRAL DE BIENESTAR) QUE MOTIVE Y AFIANCE LA ARTICULACIÓN ENTRE BIENESTAR UNIVERSITARIO Y TODAS LAS DEPENDENCIAS. 3. APOYAR EN LA REALIZACIÓN DE LA PRODUCCIÓN GENERAL DE CONTENIDOS PARA LAS REDES SOCIALES Y MEDIOS DIGITALES DE LA DIRECCIÓN DE BIENESTAR UNIVERSITARIO. 4. APOYAR EN LA ORGANIZACIÓN LOGÍSTICA Y PROTOCOLARIA DE LAS ACTIVIDADES Y EVENTOS ACADÉMICOS, SOCIALES, DEPORTIVOS Y CULTURALES DE LA DIRECCIÓN DE BIENESTAR UNIVERSITARIO. 5. ENTREGAR DE MANERA OPORTUNA Y BAJO SU RESPONSABILIDAD LOS INFORMES PARA SER PRESENTADOS EN OTRAS DEPENDENCIAS. 6 GRABAR Y EDITAR MENSAJES INSTITUCIONALES.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</si>
  <si>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OAG-VAD-0322</t>
  </si>
  <si>
    <t>VILMA MARGARITA CARRILLO GARCIA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</si>
  <si>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 3. APOYAR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APOYAR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</si>
  <si>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OAG-VAD-0323</t>
  </si>
  <si>
    <t>GUSTAVO ENRIQUE CUAO CAMPO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</si>
  <si>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APOYAR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</si>
  <si>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OPSP-VAD-0324</t>
  </si>
  <si>
    <t>JENNIFFER IVONNE GUZMAN CAMACHO</t>
  </si>
  <si>
    <t>LA PRESENTE ORDEN TIENE POR OBJETO: 1. APOYAR EN LA CARACTERIZACIÓN PSICOSOCIAL DE LOS ESTUDIANTES NUEVOS QUE INGRESAN AL PROGRAMA TALENTO MAGDALENA. 2. APOYAR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LA ELABORACIÓN DE UNA RUTA DE ATENCIÓN PSICOSOCIAL PARA LOS ESTUDIANTES DEL PROGRAMA TALENTO MAGDALENA. 5. APOYAR Y ASESORAR EL DESARROLLO DE LAS ESTRATEGIAS DE ATENCIÓN Y ASESORÍA INDIVIDUAL A ESTUDIANTES DEL PROGRAMA TALENTO MAGDALENA. 6. APOYAR Y ASESORAR LA ACTUALIZACIÓN DE LOS DOCUMENTOS, PROCESOS Y FORMATOS EN LA PLATAFORMA DEL PROGRAMA TALENTO MAGDALENA. 7. ASESORAR Y APOYAR EL SEGUIMIENTO A LAS ACTIVIDADES QUE SE DESARROLLEN CON LOS ESTUDIANTES DEL PROGRAMA TALENTO MAGDALENA. 8. ELABORAR INFORMES DONDE SE RELACIONEN LAS ACTIVIDADES, PROCEDIMIENTOS REALIZADOS EN EL APOYO PSICOPEDAGÓGICO QUE SE REALIZA A LOS ESTUDIANTES DEL PROGRAMA TALENTO MAGDALENA. 9. ASESORAR Y APOYAR EL DISEÑO DE HERRAMIENTAS VIRTUALES PARA EL ACOMPAÑAMIENTO 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EN LAS ACTIVIDADES DEL PROCESO DE ADMISIÓN DE LOS ESTUDIANTES REGULARES QUE INGRESAN A LA UNIVERSIDAD DEL MAGDALENA. 14. APOYAR Y ASESORAR EL DESARROLLO DE ESTRATEGIAS DE ATENCIÓN Y ASESORÍA INDIVIDUAL A ESTUDIANTES DE LA UNIVERSIDAD DEL MAGDALENA.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</si>
  <si>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OAG-VAD-0325</t>
  </si>
  <si>
    <t>DANIEL ESTEBAN QUIÑONEZ MUÑOZ</t>
  </si>
  <si>
    <t>LA PRESENTE ORDEN TIENE POR OBJETO: 1.APOYAR EN EL DESARROLLO  DE DISEÑO GRÁFICO PARA LOS DISTINTOS PROCESOS INSTITUCIONALES. 2. APOYAR EN LA CONSTRUCCIÓN DE PIEZAS GRÁFICAS SOLICITADAS PARA EL DESARROLLO DE EVENTOS INTERNOS O EXTERNOS DE LA UNIVERSIDAD DE MAGDALENA. 3. APOYAR EN EL DISEÑO DE LA IMAGEN CORPORATIVA DE LA UNIVERSIDAD. 4.APOYAR EN EL TRABAJO DE PIEZAS  PARA LA OFERTA ACADÉMICA Y ELEMENTOS DE MARKETING PARA DIFERENTES ÁREAS Y/O EVENTOS INSTITUCIONALES. 5.APOYAR EN LA CREACIÓN DE CONTENIDO AUDIOVISUAL PARA LA PROMOCIÓN DE EVENTOS REALIZADOS ADSCRITOS A LA UNIVERSIDAD DEL MAGDALENA. 6. CONTRIBUIR CON EL FORTALECIMIENTO DE GESTIÓN DE LA CALIDAD ""SISTEMA COGUI"". 7. APOYAR EN EL PROCESO DE GESTIÓN DOCUMENTAL. 8. APOYAR EN LOS PROCEDIMIENTOS Y PROCESOS DEL SISTEMA DE GESTIÓN DE LA CALIDAD. 9.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</si>
  <si>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OAG-VAD-0326</t>
  </si>
  <si>
    <t>FEDERICO ALONSO DIAZ</t>
  </si>
  <si>
    <t>LA PRESENTE ORDEN TIENE POR OBJETO: 1. APOYAR LAS ACTIVIDADES SOLICITADAS A LA DIRECCIÓN DE COMUNICACIONES POR LAS FACULTADES DE LA ALMA MATER Y LA RECTORÍA EN EVENTOS NACIONALES E INTERNACIONALES COMO REPORTERO GRÁFICO Y FOTÓGRAFO, ENMARCADO DENTRO DEL PLAN DE GOBIERNO “DE UNA UNIVERSIDAD AUN MAS INCLUYENTE E IMNOVADORA"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</si>
  <si>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OPSP-VAD-0327</t>
  </si>
  <si>
    <t>RUTH ELENA NIETO BENJUMEA</t>
  </si>
  <si>
    <t xml:space="preserve"> 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</si>
  <si>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OPSP-VAD-0328</t>
  </si>
  <si>
    <t>MARIA CRISTINA LOPEZ HOYOS</t>
  </si>
  <si>
    <t>LA PRESENTE ORDEN TIENE POR OBJETO: 1. APOYAR Y ASESORAR EN EL DISEÑO GRÁFICO PARA LOS DISTINTOS PROCESOS INSTITUCIONALES (FECHAS ESPECIALES, ANUNCIOS INSTITUCIONALES, ETC.); 2. APOYAR Y ASESORAR EN EL DISEÑO Y DESARROLLO DE LAS ANIMACIONES SOLICITADAS EN LAS DIFERENTES ACTIVIDADES, TALLERES, INFORMES Y MATERIAL MULTIMEDIA. 3. APOYAR Y ASEORAR EN EL DISEÑO DE LA IMAGEN CORPORATIVA PARA LA UNIVERSIDAD DEL MAGDALENA Y SU DIVULGACIÓN COMO ELEMENTOS DE MARKETING PARA LAS DIFERENTES ÁREAS Y/O EVENTOS INSTITUCIONALES. 4. APOYAR Y ASESORAR EN LOS PROCESOS DE GESTIÓN DE LA CALIDAD. 5. APOYAR Y ASESORAR EN EL DISEÑO Y DOCUMENTOS REQUERIDOS PARA EL FORTALECIMIENTO DE GESTIÓN DE LA CALIDAD “SISTEMA COGUI”. 6.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</si>
  <si>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OPSP-VAD-0329</t>
  </si>
  <si>
    <t>VANESSA MIER GARCIA</t>
  </si>
  <si>
    <t>LA PRESENTE ORDEN TIENE POR OBJETO: 1. ELABORAR Y PRESENTAR PLAN DE TRABAJO DE LAS ACTIVIDADES A DESARROLLAR, DETALLANDO OBJETIVOS, FECHAS, METODOLOGÍA, METAS E INDICADORES DE ACUERDO CON LAS DIRECTRICES DE RECTORÍA, PARA LAS ASOCIACIONES Y/O COLECTIVOS ESTUDIANTILES, AJUSTANDO EL DESARROLLO DE ÉSTAS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3.APOYAR EN EL ACOMPAÑAMIENTO A LOS PROCESOS DE LEGALIZACIÓN Y DESARROLLO DE LAS ACTIVIDADES DE LAS ASOCIACIONES Y/O COLECTIVOS ESTUDIANTILES. 4. ASESORAR A LOS INTEGRANTES DE LAS ASOCIACIONES Y/O COLECTIVOS ESTUDIANTILES A TENER UN LIDERAZGO PARTICIPATIVO AL INTERIOR DE LA UNIVERSIDAD. 5. APOYAR Y ASESORAR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</si>
  <si>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OAG-VAD-0330</t>
  </si>
  <si>
    <t>LORENA PIRAGUA CASTRO</t>
  </si>
  <si>
    <t>LA PRESENTE ORDEN TIENE POR OBJETO: 1. APOYAR LA CONSOLIDACIÓN DE LAS POLÍTICAS DE INCLUSIÓN EDUCATIVA PARA LOS ESTUDIANTES CON DISCAPACIDAD AUDITIVA, A TRAVÉS DE LA FORMACIÓN BÁSICA EN LENGUA DE SEÑAS COLOMBIANA PARA LOS FUNCIONARIOS, CONTRATISTAS Y DOCENTES DE LA UNIVERSIDAD DEL MAGDALENA. 2.APOYAR EL DESARROLLO DE  ACTIVIDADES QUE PROMUEVAN EL RESPETO POR LA DIFERENCIA Y LA ACEPTACIÓN DE LAS PERSONAS CON DISCAPACIDAD COMO PARTE DE LA DIVERSIDAD Y LA CONDICIÓN HUMANA 3. APOYAR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EN LA CREACIÓN DE CARTILLAS DE VOCABULARIO EN LENGUA DE SEÑAS COLOMBIANA. 7. APOYAR EN LA CREACIÓN DE  NEOLOGISMOS EN LENGUA DE SEÑAS COLOMBIANA. 8. APOYAR  EL CURSO DE LENGUA CASTELLANA PARA PERSONAS SORDAS. 9. . APOYAR EN LA CREACIÓN DE VIDEOS INFORMATIVOS PARA LA COMUNIDAD SORDA. 10. APOYAR EN LA INDUCCIÓN A LOS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</si>
  <si>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OAG-VAD-0331</t>
  </si>
  <si>
    <t>LINDA STEFHANY HURTADO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</si>
  <si>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</si>
  <si>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OPSP-VAD-0332</t>
  </si>
  <si>
    <t>KELHY ALEXANDRA SIERRA NAVARRO</t>
  </si>
  <si>
    <t>LA PRESENTE ORDEN TIENE POR OBJETO: 1.APOYAR EN LAS ACTIVIDADES DE LOS LABORATORIOS DE LA FACULTAD DE CIENCIAS DE LA SALUD: ANFITEATRO ORGÁNICO Y CLÍNICA DE SIMULACIÓN. 2. APOYAR Y ASESORAR EN LA ORGANIZACIÓN Y PREPARACIÓN DE LOS LABORATORIOS PARA LAS PRÁCTICAS Y SERVICIOS REQUERIDOS EN EL MISMO, DE CONFORMIDAD CON LA PROGRAMACIÓN ESTABLECIDA. 3. APOYAR Y ASESORAR LAS ACTIVIDADES ADMINISTRATIVAS Y DE GESTIÓN PARA ASEGURAR LA EFICIENCIA Y CALIDAD DEL SERVICIO: IDENTIFICACIÓN DE NECESIDADES Y MEJORAS EN LA PRESTACIÓN DEL SERVICIO; PLANEACIÓN DEL SERVICIO; GESTIÓN DE RECURSOS PARA CUBRIR LAS NECESIDADES DE LOS LABORATORIOS. 4. APOYAR Y ASESORAR LA DISPOSICIÓN OPORTUNA DE LOS EQUIPOS, MATERIALES E INSUMOS REQUERIDOS EN EL MONTAJE DE PRÁCTICAS Y SERVICIOS DE LABORATORIO. 5. APOYAR Y ASESORAR EN LA APLICACIÓN DE LOS PROCEDIMIENTOS Y PROTOCOLOS ESTABLECIDOS PARA EL FUNCIONAMIENTO, CUIDADO, PRESERVACIÓN Y MANTENIMIENTO DE EQUIPOS, MATERIALES E INSTALACIONES DE LABORATORIO. 6. APOYAR Y ASESORAR LA ADMINISTRACIÓN Y ACTUALIZACIÓN DEL INVENTARIO DE BIENES, MATERIALES E INSUMOS DE LABORATORIO, VERIFICANDO SU EFICIENTE Y ADECUADO USO, ASÍ COMO ELABORAR Y PRESENTAR LOS INFORMES RESPECTIVOS. 7. APOYAR Y ASESORAR EL CONTROL DE INGRESO, PERMANENCIA Y EGRESO DE DOCENTES, ESTUDIANTES Y FUNCIONARIOS A LOS LABORATORIOS, ASÍ MISMO, BRINDAR INFORMACIÓN Y VERIFICAR LA APLICACIÓN ADECUADA DE NORMAS Y PROTOCOLOS DE BIOSEGURIDAD, BUENAS PRÁCTICAS DE MANUFACTURA Y SEGURIDAD INDUSTRIAL. 8. APOYAR Y ASESORAR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</si>
  <si>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OPSP-VAD-0333</t>
  </si>
  <si>
    <t>LA PRESENTE ORDEN TIENE POR OBJETO: 1. PROYECTAR ÓRDENES DE SERVICIO, COMPRA Y SUMINISTRO, ASÍ COMO LAS NOTIFICACIONES AL SUPERVISOR Y CONTRATISTA. 2. VERIFICAR LOS DOCUMENTOS PRECONTRACTUALES REQUERIDOS POR EL SISTEMA DE CALIDAD PARA LA GESTIÓN UNIVERSITARIA – COGUI. 3. APOYAR EN LA PROYECCIÓN DE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APOYAR LA PROYECCIÓN DE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</si>
  <si>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Yiniva Camargo </t>
  </si>
  <si>
    <t>OPSP-VAD-0334</t>
  </si>
  <si>
    <t>CRISTHIAN CAMILO SUAREZ IBAÑEZ</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</si>
  <si>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ASESOSAR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</si>
  <si>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OAG-VAD-0335</t>
  </si>
  <si>
    <t>AMANDA ESTER MOJICA CUETO</t>
  </si>
  <si>
    <t>OAG-VAD-0336</t>
  </si>
  <si>
    <t>MARIA ALEXANDRA MANJARRES MEZA</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</si>
  <si>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</si>
  <si>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OAG-VAD-0337</t>
  </si>
  <si>
    <t>YURANIS PATRICIA BOTTO JIMENEZ</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</si>
  <si>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</si>
  <si>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OPSP-VAD-0338</t>
  </si>
  <si>
    <t>MAYRA CRISTINA ZABALETA RAMOS</t>
  </si>
  <si>
    <t>LA PRESENTE ORDEN TIENE POR OBJETO: 1. APOYAR EN EN LA FORMULACIÓN, DISEÑO, ORGANIZACIÓN, EJECUCIÓN Y CONTROL DE PROYECTOS DEL GRUPO DE INFRAESTRUCTURA Y PLANTA FÍSICA. 2. APOYAR EN LAS ACTIVIDADES DE INTERVENTORÍA DE LAS OBRAS DETERMINADAS POR UNIMAGDALENA. 3. APOYAR EN LA ELABORACIÓN, ANALISIS Y REVISIÓN DE PRECIOS UNITARIOS. 4. APOYAR EN LA ELABORACIÓN, ANALISIS Y REVISIÓN DE PRESUPUESTOS. 5. APOYAR EN LA ELABORACIÓN DE INFORMES DE DIAGNÓSTICO. 6. APOYAR EN LA ELABORACIÓN DE LAS DIFERENTES ACTAS (INICIO, SUSPENSIÓN, TERMINACIÓN, LIQUIDACIÓN, PAGO). 7. APOYAR Y ASESORAR EN LA REVISIÓN DE INFORMES DE INTERVENTORÍA. 8. APOYAR EN LA ELABORACIÓN Y REVISIÓN DE INFORMES DE SUPERVISIÓN. 9. APOYAR Y ASESORAREN COMITÉS EVALUADORES DE PROCESOS DE CONTRATACIÓN. 10. APOYAR Y ASESORAR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</si>
  <si>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OAG-VAD-0339</t>
  </si>
  <si>
    <t>CARLOS SAMUEL ESPAÑA RANGEL</t>
  </si>
  <si>
    <t>OAG-VAD-0340</t>
  </si>
  <si>
    <t>GEIDIS MARCELA ARRAZOLA MURILLO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</si>
  <si>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</si>
  <si>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OAG-VAD-0341</t>
  </si>
  <si>
    <t>JOSE MARIA GARCIA DIAZ</t>
  </si>
  <si>
    <t>OAG-VAD-0342</t>
  </si>
  <si>
    <t>LUIS ALEXANDER HERRERA PEREZ</t>
  </si>
  <si>
    <t>OAG-VAD-0343</t>
  </si>
  <si>
    <t>ZENITH ELENA DE LA HOZ MONSALVO</t>
  </si>
  <si>
    <t>OAG-VAD-0344</t>
  </si>
  <si>
    <t>HERNANDO JUNIOR BRAVO LLANOS</t>
  </si>
  <si>
    <t xml:space="preserve"> 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</si>
  <si>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OAG-VAD-0345</t>
  </si>
  <si>
    <t>JERONIMO RAFAEL MONTERO OCHOA</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</si>
  <si>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</si>
  <si>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OAG-VAD-0346</t>
  </si>
  <si>
    <t>LUIS JOSE AYALA CORREDOR</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</si>
  <si>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</si>
  <si>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OAG-VAD-0347</t>
  </si>
  <si>
    <t>HEIMAR SONELL HINCAPIE PISCIOTTI</t>
  </si>
  <si>
    <t>OAG-VAD-0348</t>
  </si>
  <si>
    <t>MANUEL ALEJANDRO RAMIREZ VELASQUEZ</t>
  </si>
  <si>
    <t>OAG-VAD-0349</t>
  </si>
  <si>
    <t>GUSTAVO MANUEL LOPEZ GOMEZ</t>
  </si>
  <si>
    <t>OAG-VAD-0350</t>
  </si>
  <si>
    <t>ADOLFO JOSE DE LEON DURAN</t>
  </si>
  <si>
    <t>LA PRESENTE ORDEN TIENE POR OBJETO: 1. APOYAR AL GRUPO INTERNO DE SERVICIOS GENERALES EN LAS ACTIVIDADES DE MANTENIMIENTO ELÉCTRICO, PINTURAS EN PAREDES, RESANES Y ACABADOS, FONTANERÍA, TRASLADOS DE MATERIALES DE APOYO EN MANTENIMIENTO Y AFINES. 2. APOYAR EN EL REPORTE DE CUALQUIER ANOMALÍA EN ESPACIOS FÍSICOS Y APOYAR EN ORIENTACIONES LOCATIVAS. 3. APOYAR EN LA ATENCIÓN DE LOS REQUERIMIENTOS DE LOS FUNCIONARIOS DE LA UNIVERSIDAD PARA FACILITAR EL CABAL DESARROLLO DE LAS ACTIVIDADES ACADÉMICAS Y ADMINISTRATIVAS, 4. APOYAR EN EL CONTROL DE TRÁNSITO INTERNO DE ELEMENTOS Y EQUIPOS DENTRO DE LAS INSTALACIONES, 5.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</si>
  <si>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OAG-VAD-0351</t>
  </si>
  <si>
    <t>EDGARDO ANDRES OROZCO MOLINA</t>
  </si>
  <si>
    <t>LA PRESENTE ORDEN TIENE POR OBJETO: 1. APOYAR AL GRUPO INTERNO DE SERVICIOS GENERALES EN LA INSPECCIÓN  DE ESPACIOS FÍSICOS. 2. APOYAR LA VERIFICACION DE  ESPACIOS ACADÉMICOS Y ADMINISTRATIVOS. 3. APOYAR EN EL REPORTE DE CUALQUIER ANOMALÍA QUE SE PRESENTE EN ESPACIOS FÍSICOS, Y APOYAR EN ORIENTACIONES LOCATIVAS. 4. APOYAR EN LA REALIZACIÓN DE INSPECCIONES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</si>
  <si>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OAG-VAD-0352</t>
  </si>
  <si>
    <t>JULIO JOSE ALVAREZ NUÑEZ</t>
  </si>
  <si>
    <t>LA PRESENTE ORDEN TIENE POR OBJETO: 1. APOYAR AL PROCESO APOYO TECNOLÓGICO TIC, PARA LA TOMA DE ACCIONES PREVENTIVAS, CORRECTIVAS Y MEJORAS. 2.APOYAR EN LA ELABORACIÓN FORMATOS, PROCEDIMIENTO, GUÍAS, INSTRUCTIVOS, MANUALES E INDICADORES AL PROCESO DE APOYO TECNOLÓGICO TIC. 3.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</si>
  <si>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OAG-VAD-0353</t>
  </si>
  <si>
    <t>ISAAC MATEO CANTILLO GAMARRA</t>
  </si>
  <si>
    <t>LA PRESENTE ORDEN TIENE POR OBJETO: 1. APOYAR EN EL MANTENIMIENTO PREVENTIVO Y CORRECTIVO A LOS EQUIPOS DE CÓMPUTO DE LA INSTITUCIÓN, INCLUYENDO SEDES ALTERNAS (SEDE-CENTRO, PLANTA PILOTO, CONSULTORIO JURÍDICO, SAN JUAN NEPOMUCENO). 2. APOYAR EN EL PROCESO DE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</si>
  <si>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OAG-VAD-0354</t>
  </si>
  <si>
    <t>MIGUEL ANGEL LOPEZ TERNERA</t>
  </si>
  <si>
    <t>LA PRESENTE ORDEN TIENE POR OBJETO: 1. APOYAR  AL PROCESO APOYO TECNOLÓGICO TIC, PARA LA TOMA DE ACCIONES PREVENTIVAS, CORRECTIVAS Y MEJORAS. 2. APOYAR EN LA ELABORACIÓN DE MANUALES, FORMATOS DE PROCEDIMIENTO, GUÍAS, INSTRUCTIVOS E INDICADORES AL PROCESO DE APOYO TECNOLÓGICO. 3. APOYAR LOS SEGUIMIENTOS AL PDU Y PDA. 4.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</si>
  <si>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OAG-VAD-0355</t>
  </si>
  <si>
    <t>JAMES GARCIA FUENTES</t>
  </si>
  <si>
    <t>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3.APOYAR EL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6.APOYAR EN LAS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8.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</si>
  <si>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OAG-VAD-0356</t>
  </si>
  <si>
    <t>ERLIDES MARIA ALFARO VEGA</t>
  </si>
  <si>
    <t>LA PRESENTE ORDEN TIENE POR OBJETO: 1. APOYAR EN LA TOMA DE RADIOGRAFÍAS PERIAPICALES A LOS PACIENTES DE LA CLÍNICA ODONTOLÓGICA. 2.APOYAR EL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</si>
  <si>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OAG-VAD-0357</t>
  </si>
  <si>
    <t>ADRIANA PAOLA NAVARRO BECERRA</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</si>
  <si>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</si>
  <si>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OAG-VAD-0358</t>
  </si>
  <si>
    <t>ROSA GUILLERMINA SUAREZ ARRIETA</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</si>
  <si>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</si>
  <si>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OAG-VAD-0359</t>
  </si>
  <si>
    <t>YUBIRIS ZAMBRANO GUERRERO</t>
  </si>
  <si>
    <t>LA PRESENTE ORDEN TIENE POR OBJETO: 1. APOYAR EN LA ENTREGA DE LAS HISTORIAS CLÍNICAS Y REGISTROS.2. MANTENER ORGANIZADO, ACTUALIZADO Y SEGURO EL ARCHIVO DE HISTORIA CLÍNICA. 3.APOYAR EL REGISTRO  DE CONSULTAS DE LA CLÍNICA ODONTOLÓGICA. 4. APOYAR EN LA ATENCIÓN DE ESTUDIANTES, DOCENTES Y PÚBLICO EN GENERAL. 5. APOYAR EN LA VERIFICACIÓN DEL BUEN MANEJO DE LOS RECURSOS MATERIALES DE LA CLÍNICA. 6.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</si>
  <si>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OAG-VAD-0360</t>
  </si>
  <si>
    <t>MARIELA VARON RODRIGUEZ</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</si>
  <si>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</si>
  <si>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OAG-VAD-0361</t>
  </si>
  <si>
    <t>PATRICIA MILENA RICO CASTRO</t>
  </si>
  <si>
    <t>OPSP-VAD-0362</t>
  </si>
  <si>
    <t>RICHAR STEVEN RAMOS DURAN</t>
  </si>
  <si>
    <t>LA PRESENTE ORDEN TIENE POR OBJETO: 1. POYAR Y ASESORAR EL DISEÑOR E IMPLEMENTACIÓN DEL SISTEMA DE INFORMACIÓN DE LA VICERRECTORÍA ACADÉMICA, REVISIÓN Y AJUSTE DEL SISTEMA CIARP, BDC, PTD DE LA VICERRECTORÍA ACADÉMICA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</si>
  <si>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OAG-VAD-0363</t>
  </si>
  <si>
    <t>ELVIRA OLGA TORREGROZA CABARCAS</t>
  </si>
  <si>
    <t>LA PRESENTE ORDEN TIENE POR OBJETO: 1. ORGANIZAR LOS EXPEDIENTES DOCUMENTALES DE LA VICERRECTORÍA DE EXTENSIÓN Y PROYECCIÓN SOCIAL DE ACUERDO CON LOS PROCEDIMIENTOS Y DIRECTRICES INSTITUCIONALES. 2. APOYAR CON EL CARGUE DE LA INFORMACIÓN EN SIA OBSERVA. 3. APOYAR CON EL CARGUE DE LA INFORMACIÓN EN EL SECOP 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</si>
  <si>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OPSP-VAD-0364</t>
  </si>
  <si>
    <t>CESAR ANDRES SCOTT PARDO</t>
  </si>
  <si>
    <t>LA PRESENTE ORDEN TIENE POR OBJETO: 1. APOYAR EN LA ORGANIZACIÓN DE ACTIVIDADES DE PREPRÁCTICAS. 2. ASESORAR Y APOYAR EN LA ORIENTACIÓN A LOS ESTUDIANTES QUE REALIZAN PREPRÁCTICAS. 3. REALIZAR ENCUESTA DE SATISFACCIÓN DE LAS ACTIVIDADES DE PREPRÁCTICAS. 4. ELABORAR REPORTES DE EVALUACIONES DE RESULTADOS DE LAS PRÁCTICAS PROFESIONALES. 5. APOYAR EL EL ACOMPAÑAMIENTO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</si>
  <si>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OAG-VAD-0371</t>
  </si>
  <si>
    <t>ESTEFANIA BAQUERO LOZANO</t>
  </si>
  <si>
    <t>LA PRESENTE ORDEN TIENE POR OBJETO: 1. APOYAR EN EL MONTAJE DE IMÁGENES PARA VIDEO. 2. APOYAR EN LA EDICIÓN Y POSTPRODUCIÓN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</si>
  <si>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OPSP-VAD-0372</t>
  </si>
  <si>
    <t>ROSA VIRGINA SIRTORI TARAZONA</t>
  </si>
  <si>
    <t>LA PRESENTE ORDEN TIENE POR OBJETO: 1) PRESTAR ASESORÍA JURÍDICA AL CENTRO PARA LA REGIONALIZACIÓN DE LA EDUCACIÓN Y LAS OPORTUNIDADES - CREO 2) APOYAR Y ASESORAR EN LA REVISIÓN Y COREECCIÓN DE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APOYAR EN LA REVISIÓN DE LAS HOJAS DE VIDA DE LA FUNCIÓN PÚBLICA Y DOCUMENTO SOPORTES, ASÍ MISMO DEL CUMPLIMIENTO DE LA ENTREGA DE INFORME MENSUAL, SEGÚN LO ESTABLECIDO, TENIENDO EN CUENTA LAS DIRECTRICES DADAS POR EL GRUPO DE CONTRATACIÓN DE LA UNIVERSIDAD. 8) ASESORAR Y APOYAR LA REVISIÓN DE LOS CONVENIOS SUSCRITO POR EL DIRECTOR DEL CENTRO PARA LA REGIONALIZACIÓN DE LA EDUCACIÓN Y LAS OPORTUNIDADES - CREO, ASÍ COMO LA VIGENCIA Y PRÓRROGA DE LOS MISMOS. 9) APOYAR EN LAS RESPUESTAS A LAS CONSULTAS DE TIPO JURÍDICO QUE SEAN LE SEAN ASIGNADAS. 10) REPRESENTAR JURÍDICAMENTE A LA INSTITUCIÓN EN LOS PROCESOS JUDICIALES Y/O ADMINISTRATIVOS QUE SE REQUIERAN. 11.)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</si>
  <si>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WILSON VELASQUEZ BASTIDAS</t>
  </si>
  <si>
    <t>OAG-VAD-0373</t>
  </si>
  <si>
    <t>LUIS ALFREDO BARROS RODRIGUEZ</t>
  </si>
  <si>
    <t>LA PRESENTE ORDEN TIENE POR OBJETO: 1. APOYAR AL PROGRAMA TECNOLOGÍA EN EDUCACIÓN FÍSICA, RECREACIÓN Y DEPORTES EN EL REGISTRO DE REGISTRO DE ESTUDIANTES EN EL SISTEMA AYRE 2. APOYAR EN LA VERIFICACIÓN DE LOS SOPORTES PRESENTADOS POR LOS DOCENTES PARA LA EXPEDICIÓN DE PAZ Y SALVOS DE LOS CURSOS DESARROLLADOS 3. APOYAR EN LOS TRÁMITES OPERATIVOS DE REPORTE DE NOTAS 4. APOYAR EN LA ORGANIZAR DE LOS DOCUMENTOS REQUERIDOS PARA GRADO 5. APOYAR EN LA VIGILANCIA DEL CUMPLIMIENTO DE LAS ACTIVIDADES ACADÉMICAS EN LAS DISTINTAS PLATAFORMAS VIRTUALES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</si>
  <si>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NELSON NOEL DAZA GOENAGA</t>
  </si>
  <si>
    <t>OAG-VAD-0374</t>
  </si>
  <si>
    <t>CLAUDIA MARIA OSPINO MONTAÑO</t>
  </si>
  <si>
    <t>LA PRESENTE ORDEN TIENE POR OBJETO: 1. APOYAR A LA DIRECCIÓN DEL DEPARTAMENTO DE ESTUDIOS GENERALES E IDIOMAS EN EL DESARROLLO DE ACTIVIDADES ADMINISTRATIVAS. 2. APOYAR EN LA ASIGNACIÓN DOCENTE. 3. APOYAR EN EL DESARROLLO DE ESTRUCTURACIÓN Y GENERACIÓN DE INFORMES SOLICITADOS A LA DEPENDENCIA. 4. APOYAR EN LA ATENCIÓN AL PÚBLICOL;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APOYAR EN LA ADMINISTRACIÓN DE LAS REDES SOCIALES DEL DEPARTAMENTO DE ESTUDIOS GENERALES E IDIOMAS. 13.APOYAR  Y REMITIR INFORMES DE EVALUACIÓN Y SEGUIMIENTO DE AYUDANTES ACADÉMICOS Y ADMINISTRATIVOS. 14. APOYAR EL CONTROLAR Y SEGUIMIENTO DE LA ENTREGA DE REPORTES DE ASISTENCIAS A LOS DOCENTES DE FORMACIÓN GENERAL E INTEGRAL. 15.APOYAR EN LA CREACIÓN DE PROCEDIMIENTOS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</si>
  <si>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JUAN CARLOS DE LA ROSA SERRANO</t>
  </si>
  <si>
    <t>OPSP-VAD-0375</t>
  </si>
  <si>
    <t>IBIS LENIS RODRIGUEZ CRUZ</t>
  </si>
  <si>
    <t>LA PRESENTE ORDEN TIENE POR OBJETO: 1. APOYAR LA GENERACIÓN Y PROYECCIÓN DE INFORME SOBRE EL ÁREA. 2. PRESENTAR INFORMES REQUERIDOS. 3. APOYAR EL CARGUE DE ESPACIOS EN EL SIARE. 4. APOYAR EL CARGUE DE ASIGNACIÓN Y APOYO A DOCENTE. 5. APOYAR EN LA CREACIÓN Y TABULACIÓN DE ENCUESTAS. 6. APOYAR EN LA GENERACIÓN DE RESOLUCIÓN Y TRÁMITE PARA PAGO DE LIBROS. 7. TABULACIÓN DE RESULTADOS DE EXAMEN DE SUFICIENCIA. 8. APOYAR GENERACIÓN DE INFORME DEL SNIES. 15. APOYAR LA REVISIÓN DE SOLICITUDES DE HOMOLOGACIÓN Y DE MATRÍCULAS EN MÓDULO ACADÉMICO, 9. APOYAR LA GENERACIÓN DEL INFORME DE PRESUPUESTO PROYECCIÓN DE INGRESOS Y GASTOS. 10. APOYAR EN EL DESARROLLO DE ESTRUCTURACIÓN Y GENERACIÓN DE INFORMES SOLICITADOS A LA DEPENDENCIA. 11, APOYAR EN LA ATENCIÓN AL PÚBLICO EN GENERAL; A TRAVÉS DE LOS DIFERENTES CANALES DE COMUNICACIÓN YA SEA DE MANERA PRESENCIAL, TELEFÓNICA O VIRTUAL.12.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</si>
  <si>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OAG-VAD-0376</t>
  </si>
  <si>
    <t>JORGE RAFAEL AREVALO ORTIZ</t>
  </si>
  <si>
    <t>LA PRESENTE ORDEN TIENE POR OBJETO: 1.APOYAR EN LA ATENCIÓN AL PÚBLICO . 2. APOYAR LA REALIZACIÓN DE PROMOCIÓN Y DIVULGACIÓN DE INSCRIPCIONES Y MATRICULAS DE CURSOS DEL DEGI. 3. APOYAR  Y ORGANIZAR INFORMACIÓN PARA LA ELABORACIÓN DE INFORMES. 4. ORGANIZAR LA DOCUMENTACIÓN Y GENERAR LISTADOS DE ESTUDIANTES MATRICULADOS. 5. APOYAR LA GENERACIÓN Y PROYECCIÓN DE INFORME SOBRE EL ÁREA. 6. PRESENTAR INFORMES REQUERIDOS. 8. APOYAR EL CARGUE DE ESPACIOS EN EL SIARE. 7. APOYAR EL CARGUE DE ASIGNACIÓN Y APOYO A DOCENTE. 8. APOYAR EN LA CREACIÓN Y TABULACIÓN DE ENCUESTAS. 9. APOYAR GENERACIÓN DE INFORME DEL SNIES. 10 APOYAR EN LA ATENCIÓN AL PÚBLICO; A TRAVÉS DE LOS DIFERENTES CANALES DE COMUNICACIÓN YA SEA DE MANERA, TELEFÓNICA O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</si>
  <si>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OPSP-VAD-0377</t>
  </si>
  <si>
    <t>SAYMA RUTH TAPIA VERGARA</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</si>
  <si>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</si>
  <si>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OAG-VAD-0378</t>
  </si>
  <si>
    <t>MONICA MARINA POSADA GUTIERREZ</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</si>
  <si>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</si>
  <si>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OAG-VAD-0379</t>
  </si>
  <si>
    <t>BELKYS PATRICIA MANGA BLANCO</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</si>
  <si>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</si>
  <si>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OAG-VAD-0380</t>
  </si>
  <si>
    <t>RODNEY DAVID GARCIA OSPINO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</si>
  <si>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 APOYAR  A PLANIFICACIÓN, DESARROLLO Y EJECUCIÓN CONCURSOS, FESTIVALES Y/O EVENTOS INTERNOS DONDE PARTICIPEN TODOS LOS MIEMBROS DE LA COMUNIDAD UNIVERSITARIA. 5. .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</si>
  <si>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OPSP-VAD-0381</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</si>
  <si>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</si>
  <si>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</si>
  <si>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OAG-VAD-0382</t>
  </si>
  <si>
    <t>CARLOS ALFONSO RIVAS CABALLERO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</si>
  <si>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ENTREGA DE MANERA OPORTUNA  BAJO SU RESPONSABILIDAD LOS INFORMES QUE SE LE SOLICITEN QUE SEAN DE SUCOMPETENCIA PARA SER PRESENTADOS ENOTRAS DEPENDENCIAS. 3. APOYAR EL PROCESO OPERATIVO DEL PROGRAMA DEJÓVENES EN ACCIÓN (JEA), DESDE LAFASE DE INSCRIPCIÓN DE ESTUDIANTES,SEGUIMIENTO, CAPACITACIONES,ATENCIÓN, ACTUALIZACIÓN DEINFORMACIÓN. 4. APOYAR EN EL DILIGENCIAMIENTO DE TODOS LOS FORMATOS ESTABLECIDOS POR BIENESTAR UNIVERSITARIO EN EL SISTEMA DE GESTIÓN DE LA CALIDAD Y OTROSPROCESOS, PARA EL REGISTRO DE TODAS LAS ACTIVIDADES QUE SE REALICEN. 5.APOYAR EN EL PROCESO DE PRE-INSCRIPCIÓN DE ESTUDIANTES ALPROGRAMA JOVENES EN ACCIÓN. 6.APOYAR SOBRE EL PROGRAMA JÓVENES EN ACCIÓN A LOS ESTUDIANTESDE LA UNIVERSIDAD DEL MAGDALENA. 7.APOYAR EL PROCESO DE REVISIÓN DE LOS ESTUDIANTES DE LA UNIVERSIDAD QUE PERTENECEN AL PROGRAMA JÓVENES EN ACCIÓN EL SISTEMA SIJA. 8. APOYAR LAS ESTRATEGIAS DE PROMOCIÓN, DIFUSIÓN YIVULGACIÓN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</si>
  <si>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OAG-VAD-0383</t>
  </si>
  <si>
    <t>OMAR DAVID DEAVILA MEJIA</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</si>
  <si>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</si>
  <si>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OPSP-VAD-0384</t>
  </si>
  <si>
    <t>NERLYS VANESSA SOBRINO ERAZO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</si>
  <si>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ASESORAR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EL FOMENTO AL INTERIOR DE LA COMUNIDAD UNIVERSITARIA, ACTIVIDADES DE PROMOCIÓN Y PREVENCIÓN QUE PERMITAN EVITAR ENFERMEDADES RELACIONADAS CON DIFICULTADES DE MOVILIZACIONES Y POSTURAS CORPORALES EN LOS AMBIENTES LABORALES.5. DILIGENCIAR DIARIAMENTE O SEGÚN LOS HORARIOS DE ATENCIÓN,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</si>
  <si>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OAG-VAD-0385</t>
  </si>
  <si>
    <t>ELVIRA MARIA ATIA BELLO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</si>
  <si>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ENTREGAR DE MANERA OPORTUNA Y BAJO SU RESPONSABILIDAD LOS INFORMES QUE SE LE SOLICITEN QUE SEAN DE SU COMPETENCIA PARA SER PRESENTADOS EN OTRAS DEPENDENCIAS. 3. APOYAR EL PROCESO OPERATIVO DEL PROGRAMA DE JÓVENES EN ACCIÓN (JEA), DESDE LA FASE DE INSCRIPCIÓN DE ESTUDIANTES, SEGUIMIENTO, CAPACITACIONES, ATENCIÓN, ACTUALIZACIÓN DE INFORMACIÓN. 4. DILIGENCIAR OPORTUNAMENTE TODOS LOS FORMATOS ESTABLECIDOS POR BIENESTAR UNIVERSITARIO EN EL SISTEMA DE GESTIÓN DE LA CALIDAD Y OTROS PROCESOS, PARA EL REGISTRO DE TODAS LAS ACTIVIDADES QUE SE REALICEN. 5.APOYAR EN EL PROCESO DE PRE-INSCRIPCIÓN DE ESTUDIANTES AL PROGRAMA JOVENES EN ACCIÓN. 6. REALIZAR ASESORÍA SOBRE EL PROGRAMA JÓVENES EN ACCIÓN A LOS ESTUDIANTES DE LA UNIVERSIDAD DEL MAGDALENA. 7.APOYAR PROCESO DE REVISIÓN DE LOS ESTUDIANTES DE LA UNIVERSIDAD QUE PERTENECEN AL PROGRAMA JÓVENES EN ACCIÓN EL SISTEMA SIJA. 8. APOYAR LAS ESTRATEGIAS DE PROMOCIÓN, DIFUSIÓN Y DIVULGACIÓN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</si>
  <si>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OAG-VAD-0386</t>
  </si>
  <si>
    <t>CARLOS EDUARDO CONTRERAS ABELLO</t>
  </si>
  <si>
    <t>LA PRESENTE ORDEN TIENE POR OBJETO: 1. APOYAR EN LA ATENCIÓN DE REQUERIMIENTOS DE EVENTOS EN STREAMING DE LAS DIFERENTES DEPENDENCIAS Y DOCENTES QUE LA SOLICITAN. 2. APOYAR EN LA ARTICULACIÓN DE PROCESOS DE EVENTOS EN STREAMING ENTRE CETEP Y COMUNICACIONES. 3. APOYAR  EN LOS DIFERENTES EVENTOS DE STREAMING QUE SE REQUIERAN. 4. APOYAR EN LA LOGÍSTICA DE EVENTOS TRANSMITIDOS DESDE EL CAMPUS DE LA UNIVERSIDAD DEL MAGDALENA.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AL EQUIPO DE TRANSMISIONES, EN LAS REUNIONES PRIVADAS Y/O PROCESOS DE ACREDITACIÓN POR MEDIO DE LOS CANALES INTERNOS Y EXTERNOS EN LAS PLATAFORMAS DE YOUTUBE, FACEBOOK, ZOOM Y TEAMS INSTITUCIONALES. 10. APOYAR EN LA REALIZACIÓN DE LAS TRANSMISIONES EN VIVO, LOS ENLACES Y PREGRABADOS QUE SE TRANSMITEN POR LOS CANALES FACEBOOK Y YOUTUBE DE LA INSTITUCIÓN. 11. REALIZAR LOS REPOSITORIOS EN LA PÁGINA EN VIMEO DE LAS TRANSMISIONES REALIZADAS DE LA UNIVERSIDAD DEL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</si>
  <si>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OPSP-VAD-0387</t>
  </si>
  <si>
    <t>JOSE BELTRAN MAESTRE NAVARRO</t>
  </si>
  <si>
    <t>LA PRESENTE ORDEN TIENE POR OBJETO: 1. APOYAR EN LA PRESENTACIÓN DEL MAGAZÍN 'RUTAS PARA AVANZAR ' TRANSMITIDO POR UNIMAGDALENA RADIO. 2. ASESORAR Y APOYAR LA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 6. APOYAR CON LA PRODUCCIÓN Y EDICIÓN DE LOS MATERIALES SONOROS INSTITUCIONALES QUE SE REQUIERAN, (CAMPUS AL AIRE FINES DE SEMANA) 7. APOYAR EN LA PRODUCCIÓN TÉCNICA Y PROGRAMACIÓN DE LA EMISORA CULTURAL UNIMAGDALENA RADIO LOS FINES DE SEMANA. 8. APOYAR Y ASESORAR LA PRODUCCIÓN Y REALIZACIÓN DEL PROGRAMA RADIAL QUE TALENTO, EMITIDO EN REDES SOCIALES Y EMISORA CULTURAL 9. PRODUCIR Y REALIZAR EL CLICK RADIAL LA HORA 10. PRODUCIR ESPECIALES PARA DÍAS FESTIVOS. 11. REDACTAR BOLETINES INSTITUCIONALES. 12.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</si>
  <si>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OPSP-VAD-0388</t>
  </si>
  <si>
    <t>ORLANDO JOSE ARBELAEZ BATEMAN</t>
  </si>
  <si>
    <t>LA PRESENTE ORDEN TIENE POR OBJETO: 1. PRESENTAR Y PRODUCIR EL MAGAZÍN CULTURAL 'ENCUENTROS CULTURALES' TRANSMITIDO POR UNIMAGDALENA RADIO. 2. HACER REPORTERÍA CON LAS DEPENDENCIAS QUE GENEREN INFORMACIÓN ÚTIL PARA LA PROGRAMACIÓN DE LA EMISORA. 3. APOYAR Y PARTICIPAR EN LAS TRANSMISIONES EN VIVO Y EN DIRECTO DE LOS EVENTOS DE LA EMISORA CULTURAL. 4.APOYAR EN LA ELABORACIÓN DE LAS BASES DE DATOS DE FUNCIONARIOS ESTATALES Y PRIVADOS QUE PUEDAN SER CONSULTADOS EN EL ESPACIO DE LA EMISORA. 5. REDACTAR DOCUMENTOS INSTITUCIONALES QUE SE REQUIERAN. 6.APOYAR EN LA PRODUCIÓN Y EDICIÓN DE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9.APOYAR EN LA PRODUCIÓN DE ESPECIALES PARA DÍAS FESTIVOS PARA SER EMITIDOS EN LA PROGRAMACIÓN DE LA EMISORA. 10.ASESORAR EN LA REDACCIÓN DE BOLETINES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</si>
  <si>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OAG-VAD-0389</t>
  </si>
  <si>
    <t>JOEL ALFREDO MARTELO MARTINEZ</t>
  </si>
  <si>
    <t xml:space="preserve"> 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</si>
  <si>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OAG-VAD-0390</t>
  </si>
  <si>
    <t>PAOLA INES RAMIREZ ROSADO</t>
  </si>
  <si>
    <t>OPSP-VAD-0391</t>
  </si>
  <si>
    <t>MANIRA ISABEL DIAZ GRANADOS GUERRA</t>
  </si>
  <si>
    <t>LA PRESENTE ORDEN TIENE POR OBJETO: 1. APOYAR A LA DIRECCIÓN DE DESARROLLO ESTUDIANTIL EN LA REALIZACIÓN DE LA CARACTERIZACIÓN PSICOSOCIAL DE LOS ESTUDIANTES NUEVOS QUE INGRESAN AL PROGRAMA TALENTO MAGDALENA. 2.  APOYAR A LA DIRECCIÓN DE DESARROLLO ESTUDIANTIL EN EL DESARROLLO DE LAS ACTIVIDADES DEL PROCESO DE ADMISIÓN DEL PROGRAMA TALENTO MAGDALENA. 3. APOYAR A LA DIRECCIÓN DE DESARROLLO ESTUDIANTIL EN LA REALIZACIÓN DE ACOMPAÑAMIENTO PSICOPEDAGÓGICO CON LOS ESTUDIANTES PERTENECIENTES AL PROGRAMA TALENTO MAGDALENA. 4.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 10. APOYAR AL DIRECCTOR (A)  DE DESARROLLO ESTUDIANTIL EN LA PLANEACIÓN Y EJECUCIÓN DE ESTRATEGIAS DE PROMOCIÓN Y PREVENCIÓN DE CONDUCTAS DE RIESGO PARA EL CONSUMO DE SUSTANCIAS PSICOACTIVAS EN LOS ESTUDIANTES DE LA UNIVERSIDAD DEL MAGDALENA 11. APOYAR APOYAR A LA DIRECCIÓN DE DESARROLLO ESTUDIANTIL EN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</si>
  <si>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OAG-VAD-0392</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</si>
  <si>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</si>
  <si>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APOYAR  A LA DIRECCIÓN DE DESARROLLO ESTUDIANTIL EN EL DISEÑO DE CAMPAÑAS PUBLICITARIAS DE INDUCCIÓN DE LOS ESTUDIANTES QUE INGRESAN EN EL PRIMER SEMESTRE 2022-1. 9.  APOYAR   A LA DIRECCIÓN DE DESARROLLO ESTUDIANTIL EN LA CREACIÓN DE CAMPAÑAS PUBLICITARIAS DE DIVULGACIÓN MASIVA PARA LA PREVENCIÓN Y PROMOCIÓN DE LA SALUD METAL DE LOS ESTUDIANTES QUE INGRESAN AL PRIMER SEMESTRE 2022-1. 10. ASISTIR A LAS REUNIONES DE PLANEACIÓN, SEGUIMIENTO Y EVALUACIÓN CONVOCADAS POR EL DIRECTOR(A) DE DESARROLLO ESTUDIANTIL.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</si>
  <si>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OAG-VAD-0393</t>
  </si>
  <si>
    <t>LUIS FERNANDO GARCIA CASTRO</t>
  </si>
  <si>
    <t>OAG-VAD-0394</t>
  </si>
  <si>
    <t>YURANI DANIELA PANADERO RAMOS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</si>
  <si>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LAS DEMÁS ACTIVIDADES QUE SE DERIVEN DE LA EJECUCIÓN DE LA ORDEN Y QUE TENGAN RELACIÓN DIRECTA CON EL OBJETO CONTRACTUAL. 10. SERVIR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</si>
  <si>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OPSP-VAD-0395</t>
  </si>
  <si>
    <t>DANIEL MAURICIO HERNANDEZ MENESES</t>
  </si>
  <si>
    <t xml:space="preserve"> 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CIENTÍFICO, HUMANÍSTICO Y CULTURAL. 4. ASESORAR EN EL ANÁLISIS, LA DISCUSIÓN Y LA FORMULACIÓN DE PROPUESTAS ENTRE LOS DOCENTES PARA EL MEJORAMIENTO DEL CURRÍCULO, LAS METODOLOGÍAS, LAS TÉCNICAS Y LOS INSTRUMENTOS DE TRASMISIÓN DEL CONOCIMIENTO. 5. INTERACTUAR Y APOYAR  EN EL  CUMPLIMIENTO DE LAS RESPONSABILIDADES DE LOS DOCENTES DEL PROGRAMA DE DERECHO. 6. ASESORAR Y APOYAR EN LA PARTICIPACIÓN DE ESTUDIANTES EN LAS EVALUACIONES DE CALIDAD DE LOS DOCENTES Y RECIBIR LAS RECOMENDACIONES PARA EL MEJORAMIENTO DEL PROCESO ACADÉMICO Y DE INVESTIGACIÓN DEL PROGRAMA DE DERECHO. 7. ASESORAR AL PROGRAMA DE DERECHO EN EL PROCESO DE AUTOEVALUACIÓN Y ACREDITACIÓN.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</si>
  <si>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OAG-VAD-0396</t>
  </si>
  <si>
    <t>YINA ALEJANDRA TELLEZ FUENTES</t>
  </si>
  <si>
    <t>LA PRESENTE ORDEN TIENE POR OBJETO: 1.  APOYAR EN EL PROCESO DE ATENCIÓN DE SOLICITUDES ESTUDIANTES, DOCENTES Y EGRESADOS. 2. APOYAR EN EL MANEJO DEL ARCHIVO DIGITAL Y DOCUMENTAL DEL PROGRAMA. 3. APOYAR EN LA PROYECCIÓN DE DOCUMENTOS O INFORMES QUE SEAN SOLICITADOS POR OTRAS DEPENDENCIAS DE LA UNIVERSIDAD Ó POR INSTITUCIONES EXTERNAS. 4.APOYAR EN LA PROYECCIÓN DE LAS RESPUESTAS DENTRO DE LOS TÉRMINOS LEGALES PREVISTOS  A LOS DERECHOS DE PETICIÓN PRESENTADOS AL PROGRAMA DE DERECHO. 5. APOYAR EN LA CONVOCATORIA DE REALIZACIÓN DEL CONSEJO DE PROGRAMA DE DERECHO Y LA ELABORACIÓN DE LAS ACTAS RESPECTIVAS. 6.APOYAR LOS TRÁMITES CORRESPONDIENTES A LAS INTERVENTORÍAS DE LOS CONTRATOS EN BENEFICIO DEL PROGRAMA DE DERECHO. 7. APOYAR EN EL SEGUIMIENTO A LOS CONTRATOS DE DOCENTES CATEDRÁTICOS E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</si>
  <si>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OAG-VAD-0397</t>
  </si>
  <si>
    <t>ANDREA LIZETH CASTRO VELEZ</t>
  </si>
  <si>
    <t>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DE SANTA MARTA. 3. APOYAR A LOS DOCENTES ASESORES EN LAS ÁREAS DE DERECHO PÚBLICO, DERECHOS HUMANOS, CIVIL Y COMERCIAL, PENAL, LABORAL Y SEGURIDAD SOCIAL Y FAMILIA EN LO QUE RESPECTA AL DESARROLLO DE ESTAS Y SUS RESPECTIVAS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</si>
  <si>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OPSP-VAD-0398</t>
  </si>
  <si>
    <t>GUSTAVO ADOLFO AMAYA CANDIA</t>
  </si>
  <si>
    <t>LA PRESENTE ORDEN TIENE POR OBJETO: 1. ASESORAR Y APOYAR EN LA COORDINACIÓN DE LAS RELACIONES INTERNAS Y EXTERNAS DEL CONSULTORIO JURÍDICO Y CENTRO DE CONCILIACIÓN. 2. APOYAR CON EL COORDINADOR Y LOS DOCENTES ASESORES DE ÁREA, MONITORES Y ESTUDIANTES, LAS ACTIVIDADES ACADÉMICAS, DE INVESTIGACIÓN Y DE EXTENSIÓN DEL CONSULTORIO JURÍDICO Y CENTRO DE CONCILIACIÓN. 3. APOYAR Y ASESORAR EN LA DETERMINACIÓN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Y ASESORAR LAS INICIATIVAS DE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</si>
  <si>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OPSP-VAD-0399</t>
  </si>
  <si>
    <t>YASMERY CRUZ RODRIGUEZ NOGUERA</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</si>
  <si>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APOYAR EN LA REALIZACIÓN DE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</si>
  <si>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OPSP-VAD-0400</t>
  </si>
  <si>
    <t>GIOVANNA MARIA SIMANCAS TINOCO</t>
  </si>
  <si>
    <t>LA PRESENTE ORDEN TIENE POR OBJETO: 1. ASESORAR Y ORIENTAR JURÍDICA, ÉTICA Y ACADÉMICAMENTE A LOS ESTUDIANTES DEL CONSULTORIO JURÍDICO Y CENTRO DE CONCILIACIÓN. 2. ASESORAR A LOS ESTUDIANTES ANTES DE LA REALIZACIÓN DE LOS CONCEPTOS JURÍDICOS, POR SOLICITUD DE LOS MISMOS. 3. APOYAR CON LA REVISIÓN DE CONCEPTOS PRESENTADOS POR LOS ESTUDIANTES Y ORIENTAR SOBRE EL PROCEDIMIENTO A SEGUIR EN RELACIÓN CON LA CONSULTA. 4. APOYAR Y ASESORAR LA INTERVENCIONES QUE LOS ESTUDIANTES DEL CONSULTORIO JURÍDICO Y DEBAN REALIZAR EN AUDIENCIAS O DILIGENCIAS JUDICIALES. 5. INTERACTUAR Y APOYAR EN EL CUMPLIMIENTO DE LAS RESPONSABILIDADES DE LA DIRECCIÓN DEL CONSULTORIO JURÍDICO Y CENTRO DE CONCILIACIÓN POR EL NORMAL Y CORRECTO DESEMPEÑO DE LAS ACTIVIDADES QUE REALICE, DE LOS ELEMENTOS Y MATERIALES DIDÁCTICOS A SU CARGO. 6. APOYAR CON LA VIGILANCIA Y CONTROL DE LAS ACTUACIONES DESPLEGADAS POR ESTUDIANTES EN LAS CONSULTAS Y PROCESOS QUE CORRESPONDEN A SU ESPECIALIDAD Y QUE EL CONSULTORIO JURÍDICO ASUMA POR COMPETENCIA. 7. APOYAR CON LA COORDINACIÓN DE LOS HORARIOS DE ATENCIÓN PRESENCIAL DE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10. APOYAR EN LA ATENCIÓN DIRECTA A LOS USUARIOS DE SERVICIO, CUANDO LAS CIRCUNSTANCIAS LO AMERITEN. 11. APOYAR Y ASESORAR EN LA PLANEACIÓN Y EJECUCIÓN DEL CALENDARIO DE ACTIVIDADES ACADÉMICAS, DE INVESTIGACIÓN Y DE EXTENSIÓN DEL CONSULTORIO JURÍDICO Y CENTRO DE CONCILIACIÓN, EN LO QUE CORRESPONDA A SU ÁREA. 12. ASISTIR A LAS REUNIONES QUE SE PROGRAMEN POR LA FACULTAD DE HUMANIDADES, DIRECCIÓN DE PROGRAMA Y DIRECCIÓN DE CONSULTORIO JURÍDICO Y CENTRO DE CONCILIACIÓN, SIEMPRE QUE SE RECIBA CITACIÓN PREVIA PARA LAS MISMAS.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</si>
  <si>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OPSP-VAD-0401</t>
  </si>
  <si>
    <t>DIEGO TORRES SOTO</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</si>
  <si>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2. APOYAR EL CONTROL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APOYAR CON EL TRAMITE DE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</si>
  <si>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OPSP-VAD-0402</t>
  </si>
  <si>
    <t>KATHERINE PATRICIA BALLESTAS MESTRE</t>
  </si>
  <si>
    <t>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MANTENER ORGANIZADO LOS DOCUMENTOS REQUERIDOS, DE ACUERDO CON LOS LINEAMIENTOS DEL GRUPO DE GESTIÓN DOCUMENTAL.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</si>
  <si>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OPSP-VAD-0403</t>
  </si>
  <si>
    <t>JUAN FEDERICO BATEMAN ZUÑIGA</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</si>
  <si>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</si>
  <si>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OPSP-VAD-0404</t>
  </si>
  <si>
    <t>MARIA DEL CARMEN PINZON MAHECHA</t>
  </si>
  <si>
    <t>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</si>
  <si>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OPSP-VAD-0405</t>
  </si>
  <si>
    <t>LILIAN ZARATE MONROY</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</si>
  <si>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</si>
  <si>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OPSP-VAD-0406</t>
  </si>
  <si>
    <t>JAIME FRANCISCO LLANOS ESCOBAR</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</si>
  <si>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</si>
  <si>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OPSP-VAD-0407</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</si>
  <si>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</si>
  <si>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</si>
  <si>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ALBERTO RUIZ MIER</t>
  </si>
  <si>
    <t>OPSP-VAD-0408</t>
  </si>
  <si>
    <t>LA PRESENTE ORDEN TIENE POR OBJETO: 1). APOYAR EN LA FACULTAD DE CIENCIAS BÁSICAS AL DIRECTOR DE INVESTIGACIÓN Y EXTENSIÓN EN LOS PROCESOS DE PROGRAMACIÓN, RELATORÍAS Y PROCESAMIENTO DE INFORMACIÓN. 2). APOYAR EL ANÁLISIS FINANCIERO, MERCADEO, PLANEACIÓN ACADÉMICA, ADMINISTRATIVA Y LOGÍSTICA DE LOS PROYECTOS DE EDUCACIÓN CONTINUADA. 3). REALIZAR ACOMPAÑAMIENTO EN LOS PROYECTOS ESTRATÉGICOS DEL CENTRO DE COLECCIONES BIOLÓGICAS. 4). APOYAR LA ACTUALIZACIÓN DEL ARCHIVO DE INFORMES SEMESTRALES DE PROYECTOS ESTRATÉGICOS: CENTRO DE COLECCIONES BIOLÓGICA Y PARCELA DE BOSQUE SECO. 5). APOYAR LAS ACCIONES PARA ALIMENTAR LA BASE DE DATOS DEL SISTEMA DE INFORMACIÓN DOCENTE. 6). ASESORAR Y APOYAR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</si>
  <si>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OAG-VAD-0409</t>
  </si>
  <si>
    <t>JUAN CARLOS FRANCO RESTREPO</t>
  </si>
  <si>
    <t>LA PRESENTE ORDEN TIENE POR OBJETO: 1. APOYAR EN EL DESARROLLO DE LAS SESIONES TEÓRICAS Y PRÁCTICAS, SINCRÓNICAS Y ASINCRÓNICAS PARA LA ASIGNATURA DE ALIMENTOS Y BEBIDAS III: COCINA Y SERVICIO DE COMEDOR Y BAR PARA LOS DOS (3) GRUPOS DE CLASE. 2. APOYAR EN EL DESARROLLO DE LOS EVENTOS INSTITUCIONALES, MEDIANTE EL MONTAJE Y DESMONTAJE Y LA PRODUCCIÓN DE ALIMENTOS, CUANDO SE REQUIRIERAN. 3. APOYAR EN LA CONSTRUCCIÓN DEL DOCUMENTO DE SOLICITUD DE REGISTRO CALIFICADO PARA EL PROGRAMA PROFESIONAL DE GASTRONOMÍA. 4. APOYAR EN LA GENERACIÓN DE PRODUCTOS DERIVADOS DE LA INVESTIGACIÓN EN GASTRONOMÍA (RECETARIOS, LIBROS, ARTÍCULOS, BANCO DE FOTOGRAFÍAS, ENTRE OTROS) QUE FORTALEZCAN LOS PROCESOS DE ENSEÑANZA - APRENDIZAJE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</si>
  <si>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OAG-VAD-0410</t>
  </si>
  <si>
    <t>JUAN CARLOS MIRANDA VASQUEZ</t>
  </si>
  <si>
    <t>OAG-VAD-0411</t>
  </si>
  <si>
    <t>BELQUIS LILIANA PEREZ ROJAS</t>
  </si>
  <si>
    <t>OAG-VAD-0412</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</si>
  <si>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</si>
  <si>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</si>
  <si>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OAG-VAD-0413</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</si>
  <si>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</si>
  <si>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</si>
  <si>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OAG-VAD-0414</t>
  </si>
  <si>
    <t>YAHAINIS LISSETH CABRERA DURAN</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</si>
  <si>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</si>
  <si>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OAG-VAD-0415</t>
  </si>
  <si>
    <t>YUSLAY MISEL VALLE TETTE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</si>
  <si>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</si>
  <si>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OAG-VAD-0416</t>
  </si>
  <si>
    <t>JEISSON DE JESUS MOLANO PATIÑO</t>
  </si>
  <si>
    <t>LA PRESENTE ORDEN TIENE POR OBJETO: 1 APOYAR EL SOPORTE TÉCNICO MÓVIL A LOS USUARIOS A TRAVÉS DEL CHAT-ACTIVO+CODIGOQR, DONDE SE REQUIERA. 2 DAR RESPUESTA OPORTUNA A LAS INQUIETUDES O SOLICITUDES A TRAVÉS DEL CHAT-ACTIVO U OTRO MEDIO.  3.APOYAR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</si>
  <si>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OAG-VAD-0417</t>
  </si>
  <si>
    <t>LILIANA PAOLA RIOS PERDOMO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</si>
  <si>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</si>
  <si>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OPSP-VAD-0418</t>
  </si>
  <si>
    <t>YIBETH MARCELA HERRERA HERNANDEZ</t>
  </si>
  <si>
    <t>LA PRESENTE ORDEN TIENE POR OBJETO: 1. APOYAR EN LA PRESTACIÓN DE SOPORTE A USUARIOS QUE LO REQUIERAN. 2. APOYAR EN LA ACTUALIZACIÓN DE LA INFRAESTRUCTURA TECNOLÓGICA. 3. APOYAR EN LOS TRÁMITES ADMINISTRATIVOS DEL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</si>
  <si>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OAG-VAD-0419</t>
  </si>
  <si>
    <t>JUAN CARLOS MAESTRE DOMINGUEZ</t>
  </si>
  <si>
    <t>LA PRESENTE ORDEN TIENE POR OBJETO: 1. APOYAR EN LA SUPERVISIÓN ESPACIOS FÍSICOS. 2. APOYAR LA VERIFICACIÓN DE ESPACIOS ACADÉMICOS Y ADMINISTRATIVOS. 3. APOYAR EN EL REPORTE DE ANOMALÍAS EN ESPACIOS FÍSICOS4. APOYAR EN EL REPORTE DE CUALQUIER ANOMALÍA QUE SE PRESENTE EN ESPACIOS FÍSICOS, Y APOYAR EN ORIENTACIONES LOCATIVAS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</si>
  <si>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OAG-VAD-0420</t>
  </si>
  <si>
    <t>PEDRO NEL ESMERAL MUÑOZ</t>
  </si>
  <si>
    <t>LA PRESENTE ORDEN TIENE POR OBJETO: 1.APOYAR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</si>
  <si>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OAG-VAD-0421</t>
  </si>
  <si>
    <t>AMALIA PATRICIA HERNANDEZ PATERNINA</t>
  </si>
  <si>
    <t>LA PRESENTE ORDEN TIENE POR OBJETO: 1APOYAR AL PROCESO TECNOLÓGICO TIC, PARA LA TOMA DE ACCIONES PREVENTIVAS, CORRECTIVAS Y MEJORAS. 2.APOYAR EN EL LEVANTAMINETO DE FORMATOS, PROCEDIMIENTO, GUÍAS, INSTRUCTIVOS, MANUALES E INDICADORES AL PROCESO DE APOYO TECNOLÓGICO. 3.APOYAR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</si>
  <si>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OPSP-VAD-0422</t>
  </si>
  <si>
    <t>ISAAC DE JESUS PALACIO FRIAS</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</si>
  <si>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</si>
  <si>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OPSP-VAD-0423</t>
  </si>
  <si>
    <t>ANA MARIA DEL CARMEN GONZALEZ ROJAS</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</si>
  <si>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</si>
  <si>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OPSP-VAD-0424</t>
  </si>
  <si>
    <t>ADAN ALFONSO GUERRERO RODRIGUEZ</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</si>
  <si>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 LA ADMINISTRACIÓN DEL RIESGO DE GESTIÓN Y CORRUPCIÓN INSTITUCIONAL Y POR PROCESO.  4. ASESORAR A LA OFICINA DE CONTROL INTERNO EN EL SEGUIMIENTO Y ESTABLECIMIENTO DE COMPROMISOS AL FALTANTE, DAÑO Y/O DETERIORO DE BIENES EN EL MARCO DEL CAP. III RESREC 624 DE 2018, Y EN LA ELABORACIÓN DE INFORMES TRIMESTRALES QUE DEN CUENTA DEL ESTADO DE LOS BIENES. 5. APOYAR A LA OFICINA DE CONTROL INTERNO EN LA CONSTRUCCIÓN Y ACTUALIZACIÓN DE SU NORMOGRAMA. 6. APOYAR A LA OFICINA DE CONTROL INTERNO EN LA ACTUALIZACIÓN, MANTENIMIENTO Y SEGUIMIENTO DE CRONOGRAMA DE PRESENTACIÓN DE INFORMES A ÓRGANOS DE CONTROL EXTERNO POR PARTE DE TODAS LAS DEPENDENCIAS Y ÁREAS DE LA UNIVERSIDAD. 7. ASESORAR A LA OFICINA DE CONTROL INTERNO EN LA EMISIÓN DE CONCEPTOS JURÍDICOS QUE LE SEAN REQUERIDOS Y EN EL SEGUIMIENTO AL CUMPLIMIENTO DE LOS REQUERIMIENTOS. 8. APOYAR A LA OFICINA DE CONTROL INTERNO EN EL SEGUIMIENTO AL ESTADO DE LAS PQRS RECIBIDAS POR LA UNIVERSIDAD Y ELABORACIÓN DE INFORME DE RESULTADOS CON PERIODICIDAD SEMESTRAL Y ANUAL.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</si>
  <si>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OPSP-VAD-0425</t>
  </si>
  <si>
    <t>DIEGO ARMANDO SILVA OLAYA</t>
  </si>
  <si>
    <t>LA PRESENTE ORDEN TIENE POR OBJETO: 1. ASESORAR Y APOYAR EL DISEÑO DE GRÁFICO DE PLATAFORMA VOD Y APOYO A COMUNICACIONES. 2. ASESORAR Y APOYAR LA REALIZACIÓN DE WEB MASTER DE LA PLATAFORMA VOD. 3. APOYAR DE EDICIÓN DE TRÁILER Y AFICHES DE LA PLATAFORMA VOD. 4. ASESORAR Y APOYAR LA GESTIÓN DE LAS PELÍCULAS QUE DARÁN PARTE DE LA PLATAFORMA. 5. APOYAR AL PROGRAMA DE CINE EN ACTIVIDADES COMO PROTECCIONES, PRESENTACIONES, TRANSMISIONES.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</si>
  <si>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OAG-VAD-0426</t>
  </si>
  <si>
    <t>CHRISTIAN JAVIER MOZO CABAS</t>
  </si>
  <si>
    <t>LA PRESENTE ORDEN TIENE POR OBJETO: 1. APOYAR EL PROCESO DE FUNCIONAMIENTO Y ATENCIÓN DEL LABORATORIO DE EDICIÓN, SALA DE REALIZACIÓN, ANIMACIÓN O LA DE SU CORRESPONDENCIA EN LA ROTACIÓN DE RESPONSABILIDADES, EN LOS HORARIOS ESTABLECIDOS PARA LA PRESTACIÓN DE LOS SERVICIOS. 2. APOYAR LA ATENCIÓN OPORTUNA DE LAS INQUIETUDES O SOLICITUDES DE LOS DOCENTES TANTO PERMANENTES COMO VISITANTES Y APOYAR EN LAS LABORES  DE LOS ALUMNOS DE LA CÁTEDRA. 3.  APOYAR LA REVISIÓN BÁSICA Y REPORTE DE ANOMALÍAS EN LOS COMPUTADORES Y DEMÁS EQUIPAMIENTO TECNOLÓGICO. 4. CUMPLIR A CABALIDAD CON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YHACER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</si>
  <si>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OAG-VAD-0427</t>
  </si>
  <si>
    <t>MILENA PATRICIA TOVAR LUNA</t>
  </si>
  <si>
    <t>LA PRESENTE ORDEN TIENE POR OBJETO: 1. APOYAR EN LA ENTREGA DE INSUMOS ODONTOLÓGICOS A ESTUDIANTES DE PRÁCTICAS Y DOCENTES SEGÚN EL PROCEDIMIENTO A REALIZAR. 2. APOYAR EN EL BUEN MANEJO DE LOS RECURSOS MATERIALES DE LA CLÍNICA. 3. APOYAR EN LA SEGURIDAD, ORDEN Y LIMPIEZA DE LA CLÍNICA. 4. APOYAR EN EL PROCESO DE LIMPIEZA Y DESINFECCIÓN DE LA UNIDAD ODONTOLÓGICA, PIEZAS DE MANO, JERINGA TRIPLE, SUPERFICIES Y ESPACIOS DE LA CLÍNICA ODONTOLÓGICA. 5.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</si>
  <si>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OPSP-VAD-0428</t>
  </si>
  <si>
    <t>MARIA ANGELICA MOJICA LOPEZ</t>
  </si>
  <si>
    <t>LA PRESENTE ORDEN TIENE POR OBJETO: 1. ASESORAR Y APOYAR LA ESTRUCTURACIÓN DE PROYECTOS INTEGRADORES. 2. ASESORAR, APOYAR Y ORGANIZAR ACTIVIDADES PARA DAR CUMPLIMIENTO AL PLAN DE ACCIÓN DE LOS PROYECTOS INTEGRADORES ESTRUCTURADOS. 3. APOYAR EL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</si>
  <si>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OPSP-VAD-0435</t>
  </si>
  <si>
    <t>HUGO CESAR VEGA ALVAREZ</t>
  </si>
  <si>
    <t>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</si>
  <si>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OAG-VAD-0436</t>
  </si>
  <si>
    <t>KEISY ANDREA FLOREZ BERTEL</t>
  </si>
  <si>
    <t>LA PRESENTE ORDEN TIENE POR OBJETO: 1. APOYAR EN LA ESCRITURA DE GUIONES PARA LOS PRODUCTOS AUDIOVISUALES DE CETEP Y BLOQUE 10. 2. APOYAR EN LA ESCRITURA DE NARRATIVAS DE LAS EXPERIENCIAS DE APRENDIZAJE DE BLOQUE 10.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</si>
  <si>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OAG-VAD-0437</t>
  </si>
  <si>
    <t>JOSELIN STEEL PEREZ FLOREZ</t>
  </si>
  <si>
    <t>LA PRESENTE ORDEN TIENE POR OBJETO: 1. APOYAR EN LA COMUNICACIÓN PERMANENTE CON LAS FACULTADES Y DEPENDENCIAS DE LA UNIVERSIDAD. 2. APOYAR LAS REDES SOCIALES DE CETEP. 3. APOYAR EN LA ELABORACIÓN DEL COPY DE CONTENIDOS 4. APOYAR EN LA CREACIÓN DE DINÁMICAS PARA ESTUDIANTES EN BLOQUE 10 5. APOYAR EN LAS  RECOMENDACIONES DE USUARIOS B10 EN LA CREACIÓN Y ADMINISTRACIÓN DE GRUPOS.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</si>
  <si>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OAG-VAD-0438</t>
  </si>
  <si>
    <t>CARLOS JOSE ECHEVERRIA CUADRADO</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</si>
  <si>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</si>
  <si>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OAG-VAD-0439</t>
  </si>
  <si>
    <t>HENDERSON ADOLFO VERGARA AHUMADA</t>
  </si>
  <si>
    <t>LA PRESENTE ORDEN TIENE POR OBJETO: 1. APOYAR EN LA GRABACIÓN DE IMÁGENES Y SONIDO PARA VIDEOS.  2. APOYAR EN LA REALIZACIÓN DE MOTION GRAPHICS. 3. APOYAR EN EL DISEÑO DE PIEZAS GRÁFICAS PARA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</si>
  <si>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OAG-VAD-0440</t>
  </si>
  <si>
    <t>MARIA JOSE FUENTES ALVAREZ</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</si>
  <si>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</si>
  <si>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OAG-VAD-0441</t>
  </si>
  <si>
    <t>CARLOS MARIO PALACIO SALAZAR</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</si>
  <si>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</si>
  <si>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OAG-VAD-0442</t>
  </si>
  <si>
    <t>STEVEN DANIEL CODINA CANTILLO</t>
  </si>
  <si>
    <t>LA PRESENTE ORDEN TIENE POR OBJETO: 1. APOYAR EN LA ELABORACIÓN DE UN PLAN DE TRABAJO, PROPONIENDO METAS 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</si>
  <si>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OAG-VAD-0443</t>
  </si>
  <si>
    <t>VIVIANA ANDREA CARDENAS ARIAS</t>
  </si>
  <si>
    <t>LA PRESENTE ORDEN TIENE POR OBJETO: 1. APOYAR EN EL SEGUIMIENTO DE LAS EJECUCIONES PRESUPUESTALES DE INGRESOS Y GASTOS 2. APOYAR AL GRUPO DE CONTABILIDAD EN LA REVISIÓN DE LAS CUENTAS POR PAGAR 3.  APOYAR AL GRUPO DE CONTABILIDAD EN LA REVISIÓN DE LOS ANEXOS PARA SOLICITAR A LA DIAN LA DEVOLUCIÓN DE IVA, 4. 5. APOYAR AL DIRECTOR FINANCIERO EN LA REVISIÓN DE LOS SOPORTES PARA LA ELABORACIÓN DE LA RESOLUCIÓN DE PAGO DE LEGALIZACIÓN DE CAJA MENOR. 6. APOYAR AL GRUPO DE TESORERÍA EN LAS CONCILIACIONES BANCARIAS. 7. APOYAR AL GRUPO DE CONTABILIDAD EN LA PRESENTACIÓN DE LAS DECLARACIONES DE LAS ESTAMPILLAS DEPARTAMENTALES.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</si>
  <si>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OAG-VAD-0444</t>
  </si>
  <si>
    <t>WILSON TOMAS GARCIA MARTINEZ</t>
  </si>
  <si>
    <t>LA PRESENTE ORDEN TIENE POR OBJETO: 1). ELABORAR CRONOGRAMA DE TRABAJO Y CUMPLIR LAS ACTIVIDADES ACORDADAS CON LA FACULTAD Y LAS DOCENTES ASIGNADAS A LAS FUNCIONES DE BOSQUE SECO, DENTRO DE LOS TIEMPOS ESTABLECIDOS. 2). APOYAR EN LA REALIZACIÓN DE UN MONITOREO ORNITOLÓGICO DESPUÉS DE LA EMERGENCIA SANITARIA CAUSADA POR EL COVID-19 PARA EVALUAR LOS EFECTOS EN LAS COMUNIDADES DE AVES ASOCIADAS AL CAMPUS Y EL BOSQUE SECO. 3). APOYAR TAREAS DE CARÁCTER ADMINISTRATIVO, HACER SEGUIMIENTO A SOLICITUDES Y PROCESOS PARA EL PLAN RETORNO AL CAMPUS DE LOS ESTUDIANTES Y DOCENTES QUE TENDRÁN ACCESO AL BOSQUE SECO DESPUÉS DE LA EMERGENCIA SANITARIA. 4). APOYAR PROCESOS ADMINISTRATIVOS RELACIONADOS CON LA CREACIÓN DE NUEVOS ESPACIOS (OBSERVATORIO EXPERIMENTAL ORNITOLÓGICO Y VIVERO QUE DONARÁ LA FUNDACIÓN BACHAQUEROS). 5)APOYAR EN LA ELABORACIÓN DE UNA BASE DE DATOS DE LOS PRODUCTOS HISTÓRICOS Y ACTUALES DEL BOSQUE SECO (TESIS, PRÁCTICAS, ARTÍCULOS CIENTÍFICOS, ENTRE OTROS). 6).APOYAR EN LA ORGANIZACIÓN DE INFORMACIÓN DEL BOSQUE SECO CON FINES DE PUBLICACIÓN EN LAS REDES SOCIALES DE LA UNIVERSIDAD Y DE LA FACULTAD DE CIENCIAS BÁSICAS. 7). APOYAR EL CUMPLIMIENTO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</si>
  <si>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OPSP-VAD-0445</t>
  </si>
  <si>
    <t>SEBASTIAN EDUARDO ARRIETA TORRES</t>
  </si>
  <si>
    <t>LA PRESENTE ORDEN TIENE POR OBJETO: 1. APOYAR Y ASESORAR LA SUPERVISIÓN DE LAS LABORES CULTURALES EFECTUADAS EN LAS ESPECIES FRUTALES Y TRANSITORIAS ESTABLECIDAS EN LA GRANJA EXPERIMENTAL. 2. APOYAR Y ASESORAR LA TOMA DE MUESTRAS Y REGISTRO PRODUCTIVO DE LOS RENDIMIENTOS EN LOS LOTES EXPERIMENTALES. 3. ELABORAR PLANES DE MANEJO AMBIENTALES. 4. ASESORAR LA CONSTRUCCIÓN DE CARTILLA DE SALUD OCUPACIONAL. 5. APOYAR LA SUPERVISIÓN DEL CONSUMO DE AGUA. 6. APOYAR LA COORDINACIÓN DE INSTALACIONES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</si>
  <si>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PEDRO MERCADO GONZALEZ</t>
  </si>
  <si>
    <t>OAG-VAD-0446</t>
  </si>
  <si>
    <t>GERARDO ALFREDO CODINA CANTILLO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</si>
  <si>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</si>
  <si>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OPSP-VAD-0447</t>
  </si>
  <si>
    <t>MARIA CAMILA SANCHEZ ZAMBRANO</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</si>
  <si>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</si>
  <si>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OPSP-VAD-0448</t>
  </si>
  <si>
    <t>GREISI MARIA BARRANCO MANOTAS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</si>
  <si>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</si>
  <si>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OPSP-VAD-0449</t>
  </si>
  <si>
    <t>CAMILO DAVID PINEDO DIAZGRANADOS</t>
  </si>
  <si>
    <t>OAG-VAD-0450</t>
  </si>
  <si>
    <t>MISLEE MAIRETH MEZA MASSON</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</si>
  <si>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APOYAR LOS PROCESOS PARA DESARROLLAR ACCIONES ENCAMINADAS AL PLAN DE MEJORAMIENTO DEL RECAUDO DE LOS RECURSOS Y LOS REGISTROS DE INFORMACIÓN DE LA ESTAMPILLA EN BENEFICIO DE LA UNIVERSIDAD. 8. APOYAR EN LA ELABORACIÓN Y EMISIÓN DEL INFORME FINAL DE LAS ENTIDADES AUDITADAS A LA COORDINACIÓN DE LA OFICINA. 9. APOYO PARA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</si>
  <si>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OPSP-VAD-0451</t>
  </si>
  <si>
    <t>JAVIER ENRIQUE GOMEZ TORRES</t>
  </si>
  <si>
    <t>OPSP-VAD-0452</t>
  </si>
  <si>
    <t>HERNANDO JOSE SAUCEDO HERNANDEZ</t>
  </si>
  <si>
    <t>OPSP-VAD-0453</t>
  </si>
  <si>
    <t>GISELLE ANDREA VITOLA GRANADOS</t>
  </si>
  <si>
    <t>LA PRESENTE ORDEN TIENE POR OBJETO: 1. APOYAR Y ASESORAR LA ELABORACIÓN DE SOLICITUDES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2.PROYECTAR RESPUESTA A COMUNICACIONES ENVIADAS POR LAS DIFERENTES ENTIDADES. 3. APOYAR Y ASESORAR LA EVALUACIÓN DE LA PRIMERA ETAPA DE LA AUDITORIA A LOS CONTRATOS QUE LAS ENTIDADES ENVÍAN COMO EXENTOS DEL PAGO DE LA ESTAMPILLA. 4. CLASIFICAR LOS HALLAZGOS RESULTANTES DE LA PRIMERA ETAPA Y ELABORACIÓN DE LAS COMUNICACIONES PERTINENTES. 5. ASESORAR Y APOYAR EL ANALISIS Y VERIFICACIÓN DE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ASESORAR LAS ACTIVIDADES QUE SE DETERMINEN EN LAS DIFERENTES MESAS DE TRABAJOS. 9. DESPLAZARSE A LOS MUNICIPIOS EN LA JURISDICCIÓN DEL MAGDALENA PARA EL DESARROLLO DE ACTIVIDADES DE CAMPO EN EL PROCESO AUDITOR PARA CASOS ESPECÍFICOS EN LA QUE SE REQUIERA. 10. APOYAR EL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</si>
  <si>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OPSP-VAD-0454</t>
  </si>
  <si>
    <t>ANTONIO DE JESUS FORERO GRANADOS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</si>
  <si>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</si>
  <si>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OPSP-VAD-0455</t>
  </si>
  <si>
    <t>JORGE LUIS REY ESCOBAR</t>
  </si>
  <si>
    <t>OPSP-VAD-0456</t>
  </si>
  <si>
    <t>DANIEL JOSE TAMAYO ELJURE</t>
  </si>
  <si>
    <t>OAG-VAD-0457</t>
  </si>
  <si>
    <t>DANIEL EDUARDO DIAZ DIAZ</t>
  </si>
  <si>
    <t>LA PRESENTE ORDEN TIENE POR OBJETO: 1. APOYAR EN  LOS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</si>
  <si>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OAG-VAD-0458</t>
  </si>
  <si>
    <t>GREGORIA INES ESCORCIA BUSTAMANTE</t>
  </si>
  <si>
    <t>LA PRESENTE ORDEN TIENE POR OBJETO: 1 APOYAR EL SOPORTE TÉCNICO MÓVIL A LOS USUARIOS A TRAVÉS DEL CHAT-ACTIVO+CODIGOQR, DONDE SE REQUIERA. 2 APOYAR EN EL PROCESO DE RESPUESTA  A LAS INQUIETUDES O SOLICITUDES DE LOS USUARIOS A TRAVÉS DEL CHAT-ACTIVO U OTRO MEDIO.  3.APOYAR EN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</si>
  <si>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OAG-VAD-0459</t>
  </si>
  <si>
    <t>ORLANDO JOSE GOMEZ CAMARGO</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</si>
  <si>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</si>
  <si>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OAG-VAD-0460</t>
  </si>
  <si>
    <t>DENIS MARGARITA MOLINA CERVANTES</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</si>
  <si>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</si>
  <si>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OAG-VAD-0461</t>
  </si>
  <si>
    <t>SAIDI MARIA  RODRIGUEZ RATIVA</t>
  </si>
  <si>
    <t>LA PRESENTE ORDEN TIENE POR OBJETO: 1. APOYAR EN LA VERIFICACIÓN DE PRÁCTICAS ACADÉMICAS EN EL LABORATORIO INTEGRADO DE PSICOLOGIA (LIP). 2. APOYAR EN EL CUIDADO DE LOS MATERIALES Y ELEMENTOS DEL LIP. 3. APOYAR EN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</si>
  <si>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OPSP-VAD-0462</t>
  </si>
  <si>
    <t>KATHLEEN JOHANA BOLAÑO PEREZ</t>
  </si>
  <si>
    <t>LA PRESENTE ORDEN TIENE POR OBJETO: 1. APOYAR Y ASESORAR LA DEFINICIÓN, ELABORACIÓN Y REVISIÓN DE LA ARQUITECTURA DE DESARROLLO DE LOS PROYECTOS (CASOS DE USO, BASES DE DATOS, CLASES, INTERFAZ DE USUARIO, MIGRACIÓN DE DATOS. 2. ASESORAR Y APOYAR LA CONSTRUCCIÓN DE LOS PROTOTIPOS PARA LA EJECUCIÓN DE PRUEBAS A LOS PRODUCTOS SOFTWARE. 3. ASESORAR Y APOYAR LA IMPLEMENTACIÓN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LAS REUNIONES PERIÓDICAS CON LOS EQUIPOS DE TRABAJO DE LOS PROYECTOS. 7. ASESORAR LA ESPECIFICACIÓN DE LOS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</si>
  <si>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OAG-VAD-0463</t>
  </si>
  <si>
    <t>EDIER LUIS SALAZAR SERPA</t>
  </si>
  <si>
    <t>LA PRESENTE ORDEN TIENE POR OBJETO: 1. APOYAR LA REALIZACIÓN DE LABORES DE DEPURACIÓN Y CONCILIACIÓN DE FINANCIAMIENTO DE MATRÍCULA DE LAS DISTINTAS MODALIDADES DE ESTUDIO. 2. APOYAR EN LA ELABORACIÓN DE INFORMES DE CARTERA POR FINANCIAMIENTO DE MATRÍCULA DE LOS DISTINTOS PROGRAMAS DE LAS FACULTADES 3. APOYAR EN EL ESTUDIO DE LAS SOLICITUDES DE FINANCIAMIENTO DE MATRÍCULA DE LAS MODALIDADES DE PRESENCIAL, DISTANCIA Y POSGRADO. 4. APOYAR EN LA ELABORACIÓN DE INFORMES FINANCIEROS DEL GRUPO DE FACTURACIÓN, CRÉDITO Y CARTERA SOLICITADAS POR EL PROFESIONAL ESPECIALIZADO CON EL ROL DE COORDINADOR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</si>
  <si>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OAG-VAD-0464</t>
  </si>
  <si>
    <t>ROSANA PIÑERES SOTO</t>
  </si>
  <si>
    <t>LA PRESENTE ORDEN TIENE POR OBJETO: 1. APOYAR EN EL PROCESO  EXPEDICIÓN DE PAZ Y SALVOS 2. APOYAR EL INGRESO DE LOS PAGOS DE CUOTAS, A LA BASE DE DATOS CORRESPONDIENTES A LOS CRÉDITOS CORTO PLAZO (BASE DE DATOS ANTIGUA) 3. APOYAR EN LA ELABORACIÓN DE VOLANTES DE CONSIGNACIÓN PARA EL PAGO DE LAS CUOTAS MENSUALES (RECAUDO VIGENCIA ANTERIOR) 4. APOYAR LA EXPEDICIÓN DE CONSTANCIAS REQUERIDAS POR LOS ESTUDIANTES 5. APOYAR EL TRÁMITE REEMBOLSO, CRUCES DE CUENTAS Y RELIQUIDACIONES DE DEUDAS (SEGÚN EL SEGMENTO DE POBLACIÓN ASIGNADO) 6. APOYAR LA ORGANIZACIÓN, RELACIÓN Y ENTREGA DE DOCUMENTACIÓN PARA EL ARCHIVO DE GESTIÓN 7. APOYAR EN EL TRÁMITE Y RESPUESTA A LAS SOLICITUDES PRESENTADAS POR ESCRITO DE LOS ESTUDIANTES (SEGÚN EL SEGMENTO DE POBLACIÓN ASIGNADO) 8.APOYAR EN LA APLICACIÓN DE ENCUESTAS DE SATISFACCIÓN 10.APOYAR  LA VERIFICACIÓN DE DATOS Y ESTUDIO DE CRÉDITOS EDUCATIVOS OTORGADOS POR LA UNIVERSIDAD DURANTE EL PROCESO DE MATRÍCULA 13. APOYO EN EL PROCESO DE APROBACIÓN DE CRÉDITOS.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</si>
  <si>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OAG-VAD-0465</t>
  </si>
  <si>
    <t>BERLIS JOHANA ROBLES PADILLA</t>
  </si>
  <si>
    <t>LA PRESENTE ORDEN TIENE POR OBJETO: 1. APOYAR EN EL PROCESO DE  EXPEDICIÓN DE PAZ Y SALVOS 2. APOYAR CON EL REGISTRO DE LOS PAGOS DE CUOTAS, A LA BASE DE DATOS CORRESPONDIENTES A LOS CRÉDITOS A CORTO PLAZO (BASE DE DATOS ANTIGUA) 3.APOYAR EN LA ELABORACIÓN DE VOLANTES DE CONSIGNACIÓN PARA EL PAGO DE LAS CUOTAS MENSUALES (RECAUDO VIGENCIA ANTERIOR) 4. APOYAR EN LA ELABORACIÓN DE CONSTANCIAS REQUERIDAS POR LOS ESTUDIANTES 5. APOYAR EN EL TRÁMITE DE REEMBOLSO, CRUCES DE CUENTAS Y RE LIQUIDACIONES DE DEUDAS DE LOS ESTUDIANTES. 6. APOYAR A ORGANIZAR, RELACIONAR Y EN LA ENTREGAR DE DOCUMENTACIÓN PARA EL ARCHIVO DE GESTIÓN. 7.APOYAR Y TRAMITAR   LAS SOLICITUDES PRESENTADAS POR ESCRITO DE LOS ESTUDIANTES 9. APOYAR EN LA APLICACIÓN DE ENCUESTAS DE SATISFACCIÓN 10.  APOYAR EN EL ENVÍO DE DEUDA A LOS CORREOS ELECTRÓNICOS DE LOS DEUDORES Y CODEUDORES 11. APOYAR EN LA REALIZACIÓN DE LLAMADAS TELEFÓNICAS GESTIONANDO EL COBRO DE LAS DEUDAS DE CRÉDITOS CORTO PLAZO QUE TIENEN LOS ESTUDIANTES DE LAS DIFERENTES MODALIDADES (PRESENCIAL, IDEA,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</si>
  <si>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OPSP-VAD-0466</t>
  </si>
  <si>
    <t>MARTHA LUZ GRANADOS VANEGAS</t>
  </si>
  <si>
    <t>LA PRESENTE ORDEN TIENE POR OBJETO: 1. APOYAR LA ATENCIÓN DE LA COMUNIDAD UNIVERSITARIA. 2. APOYAR EL PROCESO DE EXPEDICIÓN DE PAZ Y SALVOS Y/O CONSTANCIA DE DEUDAS. 3. INGRESAR DE LOS PAGOS DE CUOTAS, A LA BASE DE DATOS CORRESPONDIENTES A LOS CRÉDITOS CORTO PLAZO (BASE DE DATOS ANTIGUA) 4.APOYAR EN LA ELABORACIÓN DE VOLANTES DE CONSIGNACIÓN PARA EL PAGO DE LAS CUOTAS MENSUALES (RECAUDO VIGENCIA ANTERIOR). 5. APOYAR EN LA ORGANIZACIÓN, RELACIÓN Y ENTREGA DE DOCUMENTACIÓN PARA EL ARCHIVO DE GESTIÓN. 6. COADYUVAR EN LA ACTUALIZACIÓN DE LOS PROCEDIMIENTOS DE SISTEMA DE CALIDAD DEL GRUPO DE FACTURACIÓN, CRÉDITO Y CARTERA. 7. PREPARAR INFORMES DE AUDITORÍAS INTERNAS Y EXTERNAS DE LOS PROCEDIMIENTOS DE CALIDAD DEL GRUPO DE FACTURACIÓN, CRÉDITO Y CARTERA. 8. SEGUIR LAS ACTAS DE LIQUIDACIÓN DEL 7 DE FEBRERO DE 2006 DEL CONVENIO 12-0307 SUSCRITO ENTRE LA UNIVERSIDAD DEL MAGDALENA Y EL INSTITUTO COLOMBIANO DE CRÉDITO EDUCATIVO Y ESTUDIOS TÉCNICOS EN EL EXTERIOR, MARIANO OSPINA PÉREZ – ICETEX CÓDIGO 12-0213. 9. APOYAR GESTIONANDO EL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</si>
  <si>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OPSP-VAD-0467</t>
  </si>
  <si>
    <t>DANIEL CAMILO AARON LINERO</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</si>
  <si>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</si>
  <si>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OPSP-VAD-0468</t>
  </si>
  <si>
    <t>LA PRESENTE ORDEN TIENE POR OBJETO: REALIZAR LAS SIGUIENTES ACTIVIDADES ENMARCADAS EN EL DESARROLLO DEL PROYECTO BPIN2019000100064 “FORTALECIMIENTO DE HABILIDADES Y COMPETENCIAS COMUNICATIVAS, INVESTIGATIVAS Y TECNOLÓGICAS ALREDEDOR DE LA MEMORIA HISTÓRICA Y CULTURAL EN NIÑOS, ADOLESCENTES Y JÓVENES DEL DEPARTAMENTO DEL CESAR”: 1. APOYAR Y ASESORAR EL PROCESO DE DOCUMENTACIÓN DE EXPERIENCIAS. 2. ELABORAR Y ENTREGAR OPORTUNAMENTE LOS INFORMES DE AVANCES CIENTÍFICOS DEL PROYECTO. 3. ASESORAR Y APOYAR EL DISEÑO METODOLÓGICO Y SU IMPLEMENTACIÓN CORRESPONDIENTE. 4. ASISTIR A REUNIONES ORIENTATIVAS Y DESEGUIMIENTO A LAS ACTIVIDADES. 5. ASESORAR Y APOYAR EN LA IMPLEMENTACIÓN DE DIRECTRICES QUE SE CONSIDEREN NECESARIAS PARA MEJORAR LOS PROCESOS. 6. APOYAR EL ACOMPAÑAMIENTO CON LOS LÍDERES DE LOS DIFERENTES COMPONENTES QUE CONFORMAN EL PROYECTO. 7. ACOMPAÑAR LA ARTICULACIÓN CON LAS INSTITUCIONES EDUCATIVAS SELECCIONADAS EN EL MARCO DE LA REALIZACIÓN DE LOS OBJETIVOS DEL PROYECTO. 8. APOYAR Y ASESORAR LA INVESTIGACIÓN EN LOS CODOS Y MUNICIPIOS PARA LA APLICACIÓN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</si>
  <si>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OPSP-VAD-0469</t>
  </si>
  <si>
    <t>AYMER ALBERTO LOPESIERRA PALACIO</t>
  </si>
  <si>
    <t>LA PRESENTE ORDEN TIENE POR OBJETO: 1. APOYAR LOS REQUERIMIENTOS DEL LIIC. 2. APOYO EN LA COORDINACIÓN DE ACTIVIDADES ACADÉMICAS REFERENTE AL LABORATORIO DE MECÁNICA DE FLUIDOS E HIDRÁULICA. 3. APOYAR EN LA PREPARACIÓN DE MUESTRAS E INSUMOS PARA EL DESARROLLO DE LAS PRÁCTICAS. 4. APOYAR EN LA ORGANIZACIÓN DEL LABORATORIO. 5. APOYAR EN LA REVISIÓN, ACTUALIZACIÓN Y MEJORAMIENTO DE HOJAS DE CÁLCULO DE ENSAYOS DEL LIIC.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</si>
  <si>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OPSP-VAD-0470</t>
  </si>
  <si>
    <t>LA PRESENTE ORDEN TIENE POR OBJETO: 1. APOYAR Y CONTROLAR LA MATERIA PRIMA PARA CADA CLASE. APOYAR LLEVANDO EL INVENTARIO DE MATERIA PRIMA. 2. REPORTAR LOS INCIDENTES QUE PUEDAN SURGIR CON LOS PROVEEDORES DE LA MATERIA PRIMA. 3. APOYAR EN LA VERIFICACIÓN DEL ASEO PERIÓDICO DE NEVERAS Y ALMACENES. 4. APOYAR EN EL CONTROL DE TEMPERATURAS DE REFRIGERADORES, ALMACENES Y CONGELADORES. 5. APOYAR LOS PROCESOS, PLANES Y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</si>
  <si>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HUMBERTO NICOLAS CALABRIA ARRIETA</t>
  </si>
  <si>
    <t>OAG-VAD-0471</t>
  </si>
  <si>
    <t>TATIANA ESTHER ROJAS RODRIGUEZ</t>
  </si>
  <si>
    <t>LA PRESENTE ORDEN TIENE POR OBJETO: 1. APOYAR EN EL PROCESO DE  EXPEDICIÓN DE PAZ Y SALVOS 2.APOYAR INGRESANDO LOS PAGOS DE CUOTAS, A LA BASE DE DATOS CORRESPONDIENTES A LOS CRÉDITOS A CORTO PLAZO (BASE DE DATOS ANTIGUA) 3. APOYAR EN LA ELABORACIÓN DE VOLANTES DE CONSIGNACIÓN PARA EL PAGO DE LAS CUOTAS MENSUALES (RECAUDO VIGENCIA ANTERIOR) 4. APOYAR EN LA ELABORACIÓN DE DIVERSAS CERTIFICACIONES REQUERIDAS POR LOS ESTUDIANTES 5 APOYAR EN EL TRÁMITE DE REEMBOLSO, CRUCES DE CUENTAS Y RE LIQUIDACIONES DE DEUDAS DE LOS ESTUDIANTES DE LAS DISTINTAS MODALIDADES Y ESPECIALMENTE LOS ESTUDIANTES DE LOS DIFERENTES FONDOS DEL ICETEX. 6. APOYAR A ORGANIZAR, RELACIONAR Y EN LA ENTREGAR DE DOCUMENTACIÓN PARA EL ARCHIVO DE GESTIÓN. 7.APOYAR EN EL TRÁMITE Y DAR RESPUESTA A LAS SOLICITUDES PRESENTADAS POR ESCRITO DE LOS ESTUDIANTES DEL CREO 9. APOYAR EN LA APLICACIÓN DE ENCUESTAS DE SATISFACCIÓN 10. APOYAR EN EL ENVÍO DE DEUDA A LOS CORREOS ELECTRÓNICOS DE LOS DEUDORES Y CODEUDORES 11. APOYAR EN LA GESTIÓN DE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</si>
  <si>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OPSP-VAD-0475</t>
  </si>
  <si>
    <t>RICARDO ALFREDO POSADA ARIZA</t>
  </si>
  <si>
    <t>LA PRESENTE ORDEN TIENE POR OBJETO: 1. APOYAR EN EL DESARROLLO DE COMPONENTES SOFTWARE EN TECNOLOGÍAS .NET MVC, NETCORE Y ANGULAR EN EL PROYECTO DE SEGUIMIENTO Y CONTROL DEL PLAN DE DESARROLLO Y PLAN DE ACCIÓN HACIENDO USO DE PATRONES DE DISEÑO. 2. APOYAR EN LA IMPLEMENTACIÓN DE PRINCIPIOS SOLID EN LOS COMPONENTES DE SOFTWARE 3. ASESORAR AL DIRECTOR DEL CENTRO EN EL DISEÑO DE ESTRUCTURAS DE COMUNICACIÓN ENTRE SISTEMAS DE INFORMACIÓN 4. APOYAR EN LA CONSTRUCCIÓN DE ENDPOINT DE COMUNICACIÓN ENTRE CAPA CLIENTE Y BACKEND 5. APOYAR EN EL PROCESO DE OPTIMIZACIÓN DE SENTENCIAS SQL EN SQL SERVER 6. IMPLEMENTAR GRÁFICAS QUE PERMITAN GENERAR INDICADORES DE SEGUIMIENTO A PARTIR DE LOS PROYECTOS IMPLEMENTADOS. 7.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</si>
  <si>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OAG-VAD-0476</t>
  </si>
  <si>
    <t>JUAN CAMILO CAMPO VIVES</t>
  </si>
  <si>
    <t>LA PRESENTE ORDEN TIENE POR OBJETO: 1. APOYAR EN LA ELABORACIÓN Y PRESENTACIÓN OPORTUNA DE INFORMES Y EL ENVÍO DE LA INFORMACIÓN REQUERIDA POR LAS DIFERENTES UNIDADES DE LA UNIVERSIDAD DEL MAGDALENA Y DEMÁS ENTIDADES CUANDO SEA NECESARIO. 2. APOYAR EL PROCESO DE REGISTRO Y ENVÍO DE LA DOCUMENTACIÓN INTERNA Y EXTERNA QUE SE REQUIERA PARA EL NORMAL DESARROLLO DE LAS ACTIVIDADES DEL CENTRO DE INNOVACIÓN Y EMPRENDIMIENTO DE LA UNIVERSIDAD DEL MAGDALENA. 3.  APOYAR EN LA PUBLICACIÓN EN LA PÁGINA WEB Y CUENTAS DE REDES SOCIALES DEL CENTRO DE INNOVACIÓN Y EMPRENDIMIENTO PARA LA DIVULGACIÓN DE LAS DIFERENTES ACTIVIDADES REALIZADAS POR EL CENTRO DE INNOVACIÓN Y EMPRENDIMIENTO. 4. ACOMPAÑAR LA RECOPILACIÓN DE LOS DOCUMENTOS SOPORTE PARA ATENDER LOS INFORMES QUE DEBA RENDIR EL CENTRO DE INNOVACIÓN Y EMPRENDIMIENTO DE LA UNIVERSIDAD DEL MAGDALENA. 5. APOYAR EN LA ATENCIÓN DE REQUERIMIENTOS QUE REALICEN ESTUDIANTES, PROFESORES, GRADUADOS DE UNIMAGDALENA Y DEMÁS USUARIOS DEL CENTRO DE INNOVACIÓN Y EMPRENDIMIENTO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</si>
  <si>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OAG-VAD-0477</t>
  </si>
  <si>
    <t>LILIBETH MENDOZA BERDUGO</t>
  </si>
  <si>
    <t>LA PRESENTE ORDEN TIENE POR OBJETO: 1. APOYAR EN EL MONTAJE Y LA EDICIÓN DE CONTENIDOS AUDIOVISUALES PARA BLOQUE 10. 2. CREAR INFOGRAFÍAS PARA EL BLOQUE 10. 3. REALIZAR GRÁFICOS ANIMADOS PARA VIDEOS DE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</si>
  <si>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OAG-VAD-0478</t>
  </si>
  <si>
    <t>MARIA JOSE ALVAREZ CORREA</t>
  </si>
  <si>
    <t>LA PRESENTE ORDEN TIENE POR OBJETO: 1. APOYAR EN LA CREACIÓN DE CURSOS PARA EL BLOQUE 10. 2. APOYAR EN LA ESCRITURA, REVISIÓN DE REDACCIÓN Y ESTILO DE LOS CURSOS B10, DOCUMENTOS Y PROYECTOS B10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</si>
  <si>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OPSP-VAD-0479</t>
  </si>
  <si>
    <t>ASDRUBAL SENEN OROZCO SANJUANELO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</si>
  <si>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FACULTADES, ASÍ COMO, REALIZAR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</si>
  <si>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OAG-VAD-0480</t>
  </si>
  <si>
    <t>ORLANDO LABORDE MONTES</t>
  </si>
  <si>
    <t>LA PRESENTE ORDEN TIENE POR OBJETO: 1. APOYAR EN LA ELABORACIÓN DE UNPLAN DE TRABAJO, PROPONIENDO METAS</t>
  </si>
  <si>
    <t>OAG-VAD-0481</t>
  </si>
  <si>
    <t>MARIO ALBERTO LOPEZ HERRERA</t>
  </si>
  <si>
    <t>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</si>
  <si>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OPSP-VAD-0482</t>
  </si>
  <si>
    <t>ROSSANA DIAZ ORTIZ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</si>
  <si>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</si>
  <si>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OAG-VAD-0483</t>
  </si>
  <si>
    <t>EMILY VANESSA CANTILLO VENERA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</si>
  <si>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DIRECCION DE BIENESTAR UNIVERSITARIO EN LA PARTICIPACIÓN DE LOS ESTUDIANTES DE LAS DISTINTAS FACULTADES Y PROGRAMAS EN EVENTOS ACADÉMICOS, CIENTÍFICOS, ARTÍSTICOS, CULTURALES Y DEPORTIVOS QUE PROGRAME LA INSTITUCIÓN. 9. APOYAR A  LA DIRECCION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</si>
  <si>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OAG-VAD-0484</t>
  </si>
  <si>
    <t>ENRIQUE ALFONSO NAVARRO URBINA</t>
  </si>
  <si>
    <t>LA PRESENTE ORDEN TIENE POR OBJETO: 1. 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CREAR VIDEOS INFORMATIVOS PARA LA COMUNIDAD SORDA. 10. INDUCIR A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</si>
  <si>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OPSP-VAD-0485</t>
  </si>
  <si>
    <t>MARIA INES MOSCARELLA VALLE</t>
  </si>
  <si>
    <t>LA PRESENTE ORDEN TIENE POR OBJETO: 1. APOYAR A LA DIRECCIÓN DE TALENTO HUMANO,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</si>
  <si>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OPSP-VAD-0486</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</si>
  <si>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</si>
  <si>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COADYUVAR EN LA ELABORACIÓN DEL PROFESIOGRAMA Y RECOMENDACIÓN DE LOS EXÁMENES MÉDICOS LABORALES A REALIZAR Y PRUEBAS COMPLEMENTARIAS. 4. REALIZAR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PARTICIPAR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</si>
  <si>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OAG-VAD-0487</t>
  </si>
  <si>
    <t>GUSTAVO ADOLFO TERAN COTES</t>
  </si>
  <si>
    <t>LA PRESENTE ORDEN TIENE POR OBJETO: 1. APOYAR EN EL SEGUIMIENTO DE LOS RECAUDOS DE LAS PRINCIPALES FUENTES DE FINANCIACIÓN DEL PRESUPUESTO DE LA INSTITUCIÓN. 2. APOYAR EN EL DILIGENCIAMIENTO LOS FORMATOS DE ACTUALIZACIÓN FINANCIERA ENVIADAS POR LOS BANCOS.3. APOYAR EN EL CONTROL Y SEGUIMIENTO DE LOS PROCEDIMIENTOS INTERNOS, RELACIONADOS CON LA GESTIÓN FINANCIERA. 4 APOYAR AL DIRECTOR FINANCIERO EN LA ELABORACIÓN DE NUEVOS PROCEDIMIENTOS DE LA DIRECCIÓN FINANCIERA RELACIONADOS CON LAS PROYECCIONES DE LOS COSTOS DE LOS PROGRAMAS DE FORMACIÓN AVANZADA Y FORMACIÓN CIENTÍFICA DIRIGIDA A LOS DOCENTES DE LA UNIVERSIDAD DEL MAGDALENA, APOYAR A LA DIRECCIÓN FINANCIERA EN LAS LIQUIDACIONES DE VIÁTICOS SOLICITADAS POR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</si>
  <si>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OPSP-VAD-0488</t>
  </si>
  <si>
    <t>MARGARITA ROSA ROMERO OROZCO</t>
  </si>
  <si>
    <t>LA PRESENTE ORDEN TIENE POR OBJETO: 1. APOYAR EN LA DE DEPURACIÓN CONTABLE, ADMINISTRATIVA Y FINANCIERA DE LOS RECURSOS ADMINISTRADOS (CONVENIOS) A CARGO DE LA UNIVERSIDAD DEL MAGDALENA. 2. APOYAR EN LA ELABORACIÓN DE NUEVOS PROCEDIMIENTOS DE LA GESTIÓN FINANCIERA, DE ACUERDO CON LAS DIRECTRICES TRAZADAS POR EL DIRECTOR FINANCIERO. 3. APOYAR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5. APOYAR AL DIRECTOR FINANCIERO EN LA RESPUESTA DE LOS PQR CON RESPECTO A SOLICITUDES DE INFORMACIÓN FINANCIERA POR ENTES EXTERNOS.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</si>
  <si>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OPSP-VAD-0489</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</si>
  <si>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</si>
  <si>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</si>
  <si>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OPSP-VAD-0490</t>
  </si>
  <si>
    <t>ANDREINA FIDELINA VILLA AREVALO</t>
  </si>
  <si>
    <t>LA PRESENTE ORDEN TIENE POR OBJETO: 1. APOYAR  EN LA PLANEACIÓN, EJECUCIÓN Y SEGUIMIENTO DE LAS ACTIVIDADES ACADÉMICO- ADMINISTRATIVAS Y PROYECTOS DE LA FACULTAD.    2. PROYECTAR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PARTICIPAR EN EL DISEÑO Y MEDICIÓN DE INDICADORES DE GESTIÓN DEL ÁREA DE SU COMPETENCIA. 12. APOYAR LA ELABORACIÓN Y PRESENTACIÓN DE RESULTADOS DE LA GESTIÓN DE LA FACULTAD. 13. APOYAR EN LA ADECUADA, OPORTUNA, EFICIENTE, EFICAZ Y AMABLE ATENCIÓN AL USUARIO, EN LA PRESTACIÓN DE SERVICIOS. 14. INFORMAR OPORTUNAMENTE SOBRE SITUACIONES QUE AFECTEN EL DESARROLLO DE LAS ACTIVIDADES DE LA FACULTAD. 15. APOYAR EN LA ATENCIÓN OPORTUNA Y ADECUADA DE LAS PETICIONES, QUEJAS, RECLAMOS Y SUGERENCIAS, RELACIONADAS CON LOS SERVICIOS DE LA FACULTAD. 16. CUMPLIR LAS NORMAS Y PROTOCOLOS DEL PLAN INSTITUCIONAL DE GESTIÓN AMBIENTAL – PIGA. 17. APOYAR EN EL CUMPLIMIENTO DE LAS RESPONSABILIDADES Y COMPETENCIAS ESTABLECIDAS EN LOS SISTEMAS DE GESTIÓN INTEGRAL Y EL MODELO ESTÁNDAR DE CONTROL INTERNO, ASÍ COMO FACILITAR LOS DOCUMENTOS Y SOPORTES QUE LE SEAN SOLICITADOS POR LAS INSTANCIAS COMPETENTES. 18. CUMPLIR CON LAS ACTIVIDADES Y RESPONSABILIDADES ESTABLECIDAS EN LAS LEYES QUE ENMARCAN EL SISTEMA DE GESTIÓN DE SEGURIDAD Y SALUD EN EL TRABAJO.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</si>
  <si>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MANUEL PACHECO RICAUTE</t>
  </si>
  <si>
    <t>OPSP-VAD-0491</t>
  </si>
  <si>
    <t>DANIELA MARIA FERNANDEZ NORIEGA</t>
  </si>
  <si>
    <t>LA PRESENTE ORDEN TIENE POR OBJETO: 1. APOYAR EN EL CUMPLIMIENTO DE LOS PROCEDIMIENTOS, PROTOCOLOS, GUÍAS Y AGENDAS DISEÑADOS PARA EL ÓPTIMO FUNCIONAMIENTO DEL PROGRAMA. 2.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CUMPLIR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PARTICIPAR EN LA PLANEACIÓN, EJECUCIÓN Y SEGUIMIENTO DE LAS ACTIVIDADES ACADÉMICO- ADMINISTRATIVAS Y PROYECTOS DEL PROGRAMA. 14. ELABORAR COMUNICACIONES, ACTOS ADMINISTRATIVOS, DOCUMENTOS E INFORMES DE GESTIÓN DEL PROGRAMA. 15. PROYECTAR, DESARROLLAR, RECOMENDAR Y EJECUTAR ACCIONES QUE PERMITAN MEJORAR LA GESTIÓN DE LOS SERVICIOS A CARGO DEL PROGRAMA. 16. PARTICIPAR EN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</si>
  <si>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OAG-VAD-0492</t>
  </si>
  <si>
    <t>NIYIRETH PINZON JARAMILLO</t>
  </si>
  <si>
    <t>LA PRESENTE ORDEN TIENE POR OBJETO: 1. APOYO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APOYO EN LA ELABORACIÓN DEL PRESUPUESTO ANUAL DE FUNCIONAMIENTO DEL CENTRO, PLANEACIÓN DE GASTOS Y OTRAS PROYECCIONES FINANCIERAS. 4. MANTENER Y GESTIONAR LA DOCUMENTACIÓN Y/O REGISTROS DEL SG-SST. 5. APOYO EN LA PLANIFICACIÓN Y DESARROLLO EL PLAN DE PREVENCIÓN, PREPARACIÓN ANTE EMERGENCIAS Y ANÁLISIS DE VULNERABILIDAD DEL CENTRO DE TRANSFERENCIA EN SALUD (SEXTO PISO DEL HOSPITAL).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</si>
  <si>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OAG-VAD-0493</t>
  </si>
  <si>
    <t>LUIS ALEJANDRO DAVILA CHAVEZ</t>
  </si>
  <si>
    <t>LA PRESENTE ORDEN TIENE POR OBJETO: 1. APOYAR EN LA COORDINACIÓN DEL PROGRAMA POSGRADUAL “MAESTRÍA EN GESTIÓN DEL TURISMO SOSTENIBLE STOREM”. 2. APOYAR EN EL DESARROLLO DE LAS SESIONES TEÓRICAS Y PRÁCTICAS, SINCRÓNICAS Y ASINCRÓNICAS PARA LAS ASIGNATURAS DE FRANCES I Y ECONOMÍA DEL TURISMO (2 GRUPOS). 3. APOYAR EN LA CONSTRUCCIÓN DEL DOCUMENTO DE SOLICITUD DE RENOVACIÓN DE REGISTRO CALIFICADO PARA LOS PROGRAMAS DE TECNOLOGÍA EN GESTIÓN HOTELERA Y TURÍSTICA Y ADMINISTRACIÓN DE EMPRESAS TURÍSTICAS Y HOTELERAS - POR CICLOS PROPEDÉUTICOS. 4. APOYAR EN EL PROCESO DE VIRTUALIZACIÓN DE CONTENIDOS (PLAN DE ESTUDIOS) DEL PROGRAMA DE TECNOLOGÍA EN GESTIÓN HOTELERA Y TURÍSTICA - POR CICLOS PROPEDÉUTICOS.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</si>
  <si>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OPSP-VAD-0494</t>
  </si>
  <si>
    <t>LINA MARIA ANDRADE GUTIERREZ</t>
  </si>
  <si>
    <t>LA PRESENTE ORDEN TIENE POR OBJETO: 1- APOYAR EN LA REALIZACION DEL ANÁLISIS ESTADÍSTICOS DE ENSAYOS DE PARCELAS EXPERIMENTALES EN PROYECTOS AGRÍCOLAS Y PRODUCTIVOS Y PRÁCTICAS ACADÉMICAS. 2- REALIZAR RELACIÓN DE INFORMACIÓN DE CAMPO EN PROYECTOS AGRÍCOLAS Y PRODUCTIVOS Y PRACTICAS ACADÉMICAS EN LA GRANJA EXPERIMENTAL. 3-PROCESAR MUESTRAS EN LOS ENSAYOS DE LAS PARCELAS EXPERIMENTALES. 4- APOYAR Y SUPERVISAR DEL MANUAL DE PROCEDIMIENTO DE LAS UNIDADES EXPERIMENTALES.  5- ELABORAR Y DILIGENCIAR EL FORMATO DE HERRAMIENTAS E INSUMOS. 6- APOYAR EN LA ELABORACIÓN DE GUÍAS DE CAMPO Y BOLETÍN 7- APOYAR EN LA ATENCIÓN DE PÚBLICO. 8- APOYAR EN LOS PROCESOS DE LOGÍSTICA DE LA DEPENDENCIA Y DE LOS DIPLOMADOS. 9- FACILITAR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COLABORAR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</si>
  <si>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OAG-VAD-0495</t>
  </si>
  <si>
    <t>EDWIN DAVID ROSADO FLOREZ</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</si>
  <si>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</si>
  <si>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OAG-VAD-0496</t>
  </si>
  <si>
    <t>CHRISTHIAN CAMILO NUÑEZ GARCIA</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</si>
  <si>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</si>
  <si>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OAG-VAD-0497</t>
  </si>
  <si>
    <t>GINA MARTHA ADARRAGA GOMEZ</t>
  </si>
  <si>
    <t>LA PRESENTE ORDEN TIENE POR OBJETO: 1. APOYAR EN EL PROCESO DE IMPLEMENTACIÓN DE LEGANTO.2.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BIBLIOGRÁFICOS.5. BRINDAR ORIENTACIÓN A LOS USUARIOS ACERCA DE CÓMO ACCEDER A LOS SERVICIOS DE LA BIBLIOTECA.6. APOYAR EN EL PROCESO DE ALIMENTACIÓN Y FLUJO DE TRABAJO DEL REPOSITORIO DIGITAL INSTITUCIONAL.7.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BIBLIOGRÁFICAS.9. APOYAR LOS PROCESOS DE DIGITALIZACIÓN DE TRABAJOS DE GRADO.10. APOYAR CON LA ATENCIÓN DE USUARIOS EN EL SERVICIO DE SALAS VIRTUALES.11.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</si>
  <si>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OPSP-VAD-0498</t>
  </si>
  <si>
    <t>LUIS CARLOS LOPEZ OLIVERO</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</si>
  <si>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</si>
  <si>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OPSP-VAD-0499</t>
  </si>
  <si>
    <t>NIDIA PETRONA VEGA VELAIDES</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</si>
  <si>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</si>
  <si>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OAG-VAD-0500</t>
  </si>
  <si>
    <t>FRANKLIN ENRIQUE SIERRA DE AGUA</t>
  </si>
  <si>
    <t>LA PRESENTE ORDEN TIENE POR OBJETO: 1. APOYAR EN LA RECOLECCIÓN Y DISTRIBUCIÓN DE COMUNICACIONES OFICIALES AL INTERIOR DE LA INSTITUCIÓN.  2. APOYAR ARCHIVANDO LOS REGISTROS DE CONTROL DE ENTREGA DE LAS COMUNICACIONES OFICIALES Y DEMÁS FORMATOS PRODUCIDOS POR LA DEPENDENCIA. 3.  APOYAR EN EL ARCHIVO CENTRAL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</si>
  <si>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OAG-VAD-0501</t>
  </si>
  <si>
    <t>MARTIN JOSE LLANOS PERTUZ</t>
  </si>
  <si>
    <t>LA PRESENTE ORDEN TIENE POR OBJETO: 1. APOYAR EL SOPORTE TÉCNICO MÓVIL A LOS USUARIOS A TRAVÉS DEL CHAT-ACTIVO+CODIGOQR, DONDE SE REQUIERA. 2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</si>
  <si>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OAG-VAD-0502</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</si>
  <si>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</si>
  <si>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EL CUMPLIMIENTO DE LAS ACTIVIDADES Y RESPONSABILIDADES ESTABLECIDAS EN EL SISTEMA DE GESTIÓN INTEGRAL Y EL MODELO ESTÁNDAR DE CONTROL INTERNO. 12.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</si>
  <si>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OAG-VAD-0503</t>
  </si>
  <si>
    <t>RAFAEL JOSE CAMPO CAMPO</t>
  </si>
  <si>
    <t>OAG-VAD-0504</t>
  </si>
  <si>
    <t>RAFAEL DAVID VALENCIA PALACIO</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</si>
  <si>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</si>
  <si>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OAG-VAD-0505</t>
  </si>
  <si>
    <t>NEVIN ANDRES ROSADO VILLEGAS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</si>
  <si>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</si>
  <si>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OAG-VAD-0506</t>
  </si>
  <si>
    <t>ANDREA PAOLA JARUFFE PINILLA</t>
  </si>
  <si>
    <t>OAG-VAD-0507</t>
  </si>
  <si>
    <t>JORGE LUIS NARVAEZ RUDAS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</si>
  <si>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</si>
  <si>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OAG-VAD-0508</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</si>
  <si>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</si>
  <si>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</si>
  <si>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OAG-VAD-0509</t>
  </si>
  <si>
    <t>ANDERSON DARIO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</si>
  <si>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</si>
  <si>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OAG-VAD-0510</t>
  </si>
  <si>
    <t>JULIANA DE LA MILAGROSA VIVES NORIEGA</t>
  </si>
  <si>
    <t>LA PRESENTE ORDEN TIENE POR OBJETO: 1. APOYAR AL GRUPO INTERNO DE SERVICIOS GENERALES EN LA ATENCIÓN AL PÚBLICO, TANTO EN VENTANILLA COMO POR VÍA TELEFÓNICA, 2. APOYAR EN LOS REGISTROS DE LOS MANTENIMIENTOS, CONSUMO DE COMBUSTIBLES, VEHÍCULOS SOLICITADOS Y SALIDAS DE PRÁCTICAS ACADÉMICAS, 3. REGISTRAR LOS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DEJAR REGISTROS DIARIOS DE LAS SOLICITUDES QUE NO SE PUDIERON ATENDER PARA HACERLE SEGUIMIENTO, 7. APOYAR EN EL CONTROL DE LOS REGISTROS QUE GENERA AMSI (AM) PARA FUTUROS INFORMES, 8. APOYAR EN LOS CONTROLES QUE SE DEBEN REALIZAR PARA TODO LO QUE CORRESPONDE A MANTENIMIENTOS.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</si>
  <si>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OAG-VAD-0511</t>
  </si>
  <si>
    <t>YASNIRIS JULIO MUÑOZ</t>
  </si>
  <si>
    <t xml:space="preserve"> LA PRESENTE ORDEN TIENE POR OBJETO: 1. APOYAR AL GRUPO INTERNO DE SERVICIOS GENERALES EN LA SUPERVISIÓN DE ESPACIOS FÍSICOS QUE COMPRENDEN LA BIBLIOTECA GERMAN BULA MEYER. 2. APOYAR EN APERTURAS DE SALONES, ESPACIOS ACADÉMICOS Y ADMINISTRATIVOS CUANDO SE NECESITE CUBRIR A OTRO COMPAÑERO. 3. EFECTUAR A SU SUPERVISOR INMEDIATO, CUALQUIER ANOMALÍA QUE OBSERVE Y AFECTE NEGATIVAMENTE A LA INSTITUCIÓN. 4. COLABORARLE A CUALQUIER MIEMBRO DE LA UNIVERSIDAD O VISITANTE, EN TEMAS DE ORIENTACIÓN LOCATIVA. 5. APOYAR EN LA ATENCIÓN DE LOS REQUERIMIENTOS DE LOS FUNCIONARIOS DE LA UNIVERSIDAD PARA FACILITAR EL CABAL DESARROLLO DE LAS ACTIVIDADES ACADÉMICAS Y ADMINISTRATIVAS. 6. APOYAR EN EL CONTROL DE TRÁNSITO INTERNO DE ELEMENTOS Y EQUIPOS PRINCIPALMENTE DENTRO DE LA BIBLIOTECA Y DENTRO DE LAS INSTALACIONES DE LA UNIVERSIDAD, CUANDO ASÍ SE REQUIERA,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</si>
  <si>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OAG-VAD-0512</t>
  </si>
  <si>
    <t>RICHAR MONTERO OJEDA</t>
  </si>
  <si>
    <t>LA PRESENTE ORDEN TIENE POR OBJETO: 1. APOYAR EN LA SUPERVISIÓN ESPACIOS FÍSICOS, 2. APOYAR EN APERTURAS DE SALONES Y ESPACIOS ACADÉMICOS Y ADMINISTRATIVOS. 3. EFECTUAR REPORTE DE ANOMALÍAS EN ESPACIOS FÍSICOS, COADYUVAR EN ORIENTACIONES LOCATIVAS. 4. APOYAR EN LA REALIZACIÓN DE RONDAS A PARQUEADEROS (CARROS Y MOTOS).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DEL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</si>
  <si>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OPSP-VAD-0513</t>
  </si>
  <si>
    <t>LIANA PATRICIA MACHADO SANABRIA</t>
  </si>
  <si>
    <t>LA PRESENTE ORDEN TIENE POR OBJETO: 1. ASESORAR EN EL MANTENIMIENTO Y MEJORA DE LOS PROCEDIMIENTOS, GUÍAS Y DOCUMENTACIÓN DEL PROCESO DE ACREDITACIÓN DENTRO DEL SISTEMA DE GESTIÓN INSTITUCIONAL INTEGRAL. 2. REALIZAR ACOMPAÑAMIENTO EN LOS PROCESOS DE AUDITORÍA INTERNA Y AUDITORÍA EXTERNA. 3. FACILITAR LA MEDICIÓN Y SATISFACCIÓN DEL USUARIO A TRAVÉS DE ENCUESTAS, INDICADORES Y OTRAS HERRAMIENTAS DE SEGUIMIENTO AL PROCESO DE ACREDITACIÓN. 4. APOYAR EN EL SEGUIMIENTO DE LOS INDICADORES DE LOS PROYECTOS DEL PLAN DE ACCIÓN. 5. REALIZAR ACOMPAÑAMIENTO A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</si>
  <si>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OPSP-VAD-0514</t>
  </si>
  <si>
    <t>CLAUDIA PATRICIA VINUEZA RIVEROS</t>
  </si>
  <si>
    <t>LA PRESENTE ORDEN TIENE POR OBJETO: 1. APOYAR EN LA ELABORACIÓN DE  MATERIALES PEDAGÓGICOS DIGITALES E IMPRESOS PARA LOS CURSOS PROPIOS DE INGLÉS QUE SE REQUIERAN EN EL CENTRO DE PLURILINGÜISMO. 2. APOAYAR Y COORDINAR CON EL CETEP, LA CREACIÓN DE MATERIALES DIDÁCTICOS DIGITALES. 3. ARTICULAR LA CREACIÓN DE MATERIALES PEDAGÓGICOS CON TODOS LOS DOCENTES DE IDIOMAS DE LA UNIVERSIDAD. 4. ASESORAR EN  LA PUBLICACIÓN DE MATERIALES PEDAGÓGICOS EN COLABORACIÓN CON LA EDITORIAL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</si>
  <si>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OAG-VAD-0515</t>
  </si>
  <si>
    <t>CAROLY MILDRED CORONADO ALCALA</t>
  </si>
  <si>
    <t>LA PRESENTE ORDEN TIENE POR OBJETO: 1. APOYAR EN EL SEGUIMIENTO Y CONTROL DEL INVENTARIO Y ESTADO DE LOS RECURSOS. 2. ENTREGA Y RECEPCIÓN DE EQUIPOS DE PRODUCCIÓN A ESTUDIANTES Y DOCENTES 3. APERTURA Y CIERRE DE SALA DE REALIZACIÓN 4. MANTENIMIENTO DE EQUIPOS DE PRODUCCIÓN DE LA BODEGA 5. ATENCIÓN A ESTUDIANTES 6. ATENCIONES DOCENTES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</si>
  <si>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OAG-VAD-0516</t>
  </si>
  <si>
    <t>ENEL JESUS NIETO ROPAIN</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</si>
  <si>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</si>
  <si>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OPSP-VAD-0517</t>
  </si>
  <si>
    <t>DANIEL DE JESUS CASTILLO SANCHEZ</t>
  </si>
  <si>
    <t>LA PRESENTE ORDEN TIENE POR OBJETO: 1.APOYAR MEDIANTE LA ATENCIÓN PERMANENTE A LOS REQUERIMIENTOS DEL LIIC. 2. APOYO EN EL DESARROLLO DE PRÁCTICAS ACADÉMICAS DE GEOTECNIA Y RESISTENCIA DE MATERIALES.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</si>
  <si>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OPSP-VAD-0518</t>
  </si>
  <si>
    <t>ANA ISABEL TETTE MARQUEZ</t>
  </si>
  <si>
    <t>LA PRESENTE ORDEN TIENE POR OBJETO: 1. APOYAR EN EL FORTALECIMIENTO DEL PROGRAMA DE SEGURIDAD DEL PACIENTE DE LA CLÍNICA ODONTOLÓGICA. 2.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</si>
  <si>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OAG-VAD-0519</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</si>
  <si>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</si>
  <si>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</si>
  <si>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OPSP-VAD-0520</t>
  </si>
  <si>
    <t>DANIELA ALEJANDRA MARTINEZ RODRIGUEZ</t>
  </si>
  <si>
    <t>: 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</si>
  <si>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KAREN AVILA LABASTIDAS</t>
  </si>
  <si>
    <t>OPSP-VAD-0521</t>
  </si>
  <si>
    <t>LA PRESENTE ORDEN TIENE POR OBJETO: 1.DESARROLLAR LAS ACTIVIDADES DE DIAGNÓSTICO, EVALUACIÓN, INTERVENCIÓN, REHABILITACIÓN NEUROCOGNITIVA. 2.PARTICIPAR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</si>
  <si>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OPSP-VAD-0522</t>
  </si>
  <si>
    <t>MAYRA ALEJANDRA MENDOZA HERNANDEZ</t>
  </si>
  <si>
    <t>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PARRÁGRAFO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</si>
  <si>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OPSP-VAD-0523</t>
  </si>
  <si>
    <t>VIVIAN CAROLINA BAUTE ZULUAGA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</si>
  <si>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</si>
  <si>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OPSP-VAD-0524</t>
  </si>
  <si>
    <t>SHAROL MERCEDES CORTES MIRANDA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</si>
  <si>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</si>
  <si>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OAG-VAD-0525</t>
  </si>
  <si>
    <t>TISSIANA JULIETH RODRIGUEZ ORTIZ</t>
  </si>
  <si>
    <t>LA PRESENTE ORDEN TIENE POR OBJETO: 1. APOYAR EN LA ATENCIÓN A USUARIOS Y LLAMADAS TELEFÓNICA DE LA SECRETARÍA GENERAL. 2.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 10. APOYAR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</si>
  <si>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OAG-VAD-0526</t>
  </si>
  <si>
    <t>RAFAEL ALBERTO SANCHEZ OVIEDO</t>
  </si>
  <si>
    <t>LA PRESENTE ORDEN TIENE POR OBJETO: 1. APOYAR EN LA ELABORACIÓN DE MATERIAL PEDAGÓGICO Y PIEZAS INFORMATIVAS QUE SE REQUIERAN PARA ACTIVIDADES RELACIONADAS CON LOS PROCESOS DE GESTIÓN ACADÉMICA DE LA DIRECCIÓN CURRICULAR Y DE DOCENCIA: PLAN DE ACCIÓN CAPACITACIÓN Y CUALIFICACIÓN DOCENTE; PROCESO DE MONITORIAS ACADÉMICAS Y PROCESO DE INDUCCIÓN DOCENTE 2. APOYAR EN LA REVISIÓN Y VALIDACIÓN HOJAS DE VIDA Y DOCUMENTO PRECONTRACTUALES DE DOCENTES DE CATEDRA EN EL SISTEMA SIGEP. 3. REVISAR LA DOCUMENTACIÓN PRECONTRACTUAL, REVISAR DOCUMENTACIÓN DE TITULACIÓN, REVISAR DOCUMENTACIÓN DE EXPERIENCIA LABORAL, VALIDAR LA HOJA DE VIDA DEL DOCENTE A VINCULAR 4. APOYAR EN LA ELABORACIÓN DE REPORTE DE INFORMACIÓN RELACIONADA CON LA TITULACIÓN DOCENTE EXTRAÍDA DEL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</si>
  <si>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OAG-VAD-0527</t>
  </si>
  <si>
    <t>DAVID ANDRES RODRIGUEZ RICO</t>
  </si>
  <si>
    <t>LA PRESENTE ORDEN TIENE POR OBJETO: 1. BRINDAR ASESORÍA Y ORIENTACIÓN EN MATERIA JURÍDICA AL VICERRECTOR ADMINISTRATIVO. 2) FUNDAMENTAR JURÍDICAMENTE LA ELABORACIÓN Y REVISIÓN DE LOS ACTOS ADMINISTRATIVOS QUE SE REQUIERA EXPEDIR POR EL DESPACHO DEL VICERRECTOR EN VIRTUD DE DELEGACIONES ADMINISTRATIVAS. 3) ASESORAR, ASISTIR, APOYAR JURÍDICAMENTE Y RESOLVER CONSULTAS DE TIPO JURÍDICO QUE LE SEAN SOLICITADAS POR PARTE DEL VICERRECTOR ADMINISTRATIVO Y DEMÁS AUTORIDADES DEL ÁREA ADMINISTRATIVA Y DE DIRECCIÓN DE UNIMAGDALENA. 4) APOYAR EN LA PROYECCIÓN DE MINUTAS PARA ORDENES, CONTRATOS, CONVENIOS Y DEMÁS PROCESOS QUE REQUIERA UNIMAGDALENA Y QUE SEAN SOLICITADOS POR EL VICERRECTOR ADMINISTRATIVO. 5) APOYAR EN LA REVISIÓN EN LA PLATAFORMA DEL GEDOCO DE LOS DOCUMENTOS PRECONTRACTUALES, NECESARIOS PARA LA ELABORACIÓN DE ÓRDENES DE SERVICIOS PROFESIONALES Y DE APOYO A LA GESTIÓN. 6) PROYECTAR LOS CONCEPTOS JURÍDICOS QUE TENGAN RELACIÓN CON EL ÁMBITO DE COMPETENCIA DE LA VICERRECTORÍA ADMINISTRATIVA. 7) ASISTIR A LAS REUNIONES A LAS QUE SEA CONVOCADO POR EL DESPACHO DEL VICERRECTOR. 8) CUMPLIR CON LOS PROCEDIMIENTOS DEL PROCESO GESTIÓN JURÍDICA DEL SISTEMA DE GESTIÓN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</si>
  <si>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OPSP-VAD-0528</t>
  </si>
  <si>
    <t>ANDERSON IGNACIO MARIN VIDAL</t>
  </si>
  <si>
    <t>LA PRESENTE ORDEN TIENE POR OBJETO: 1. REVISAR SOPORTES DOCUMENTALES Y REDACTAR DOCUMENTOS JURÍDICOS PARA EL DESARROLLO DE CONVENIOS INTERINSTITUCIONALES. 2. COADYUVAR CON LOS PROCESOS DE REGLAMENTACIÓN Y NUEVAS POLÍTICAS GESTIONADAS POR LA UNIVERSIDAD .3 PROYECTAR MINUTAS PARA LA SUSCRIPCIÓN DE NUEVOS CONVENIOS Y ACTAS PARA LA VICERRECTORIA ADMINISTRATIVA 4. REDACTAR, REVISAR Y HACER SEGUIMIENTO A LAS ACTAS DE CONVENIOS. 5. APOYAR EN LOS ESTUDIOS PARA LA ACTUALIZACION DEL PREDIAL DE LA UNIVERSIDAD 6. APOYAR EN LOS ESTUDIOS PARA LA ACTUALIZACION DE LAS ESCRITURAS  DE LA UNIVERSIDAD DEL MAGDALENA, 7. ELABORAR CONVENIOS ADMINISTRATIVOS Y REVISAR DOCUMENTOS JURIDICOS  PARA LA VICERRECTORIA Y EL AREA DE ESTAMPILLSA E IMPUESTOS DE LA UNIVERSIDAD DEL MAGDALENA 8. TRAMITA Y VERIFICAR LAS LIQUIDACIONES Y PAGOS DE LOS  IMPUESTO PREDIAL, IMPUESTO AL VALOR AGREGADO, RETENCION DE INDUSTRIA Y COMERCIO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</si>
  <si>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OPSP-VAD-0529</t>
  </si>
  <si>
    <t>JAVIER DONALDO HERRERA SANTIAGO</t>
  </si>
  <si>
    <t>LA PRESENTE ORDEN TIENE POR OBJETO: 1. APOYAR EN LA ESTRUCTURACIÓN DE PROYECTOS INTEGRADORES. 2. ORGANIZAR ACTIVIDADES PARA DAR CUMPLIMIENTO AL PLAN DE ACCIÓN DE LOS PROYECTOS INTEGRADORES ESTRUCTURADOS. 3. REALIZAR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</si>
  <si>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OPSP-VAD-0530</t>
  </si>
  <si>
    <t>RAUL JOSE SARABIA GOMEZ</t>
  </si>
  <si>
    <t>LA PRESENTE ORDEN TIENE POR OBJETO: 1. ASESORAR EN LA ELABOARACIÓN DE PROPUESTAS DE INVESTIGACIÓN. 2. ASESORAR EN LA PRESENTACIÓN  DE PROPUESTAS DE INVESTIGACIÓN A ENTIDADES EXTERNAS 3. ASESORAR EN LA BÚSQUEDA DE  FINANCIACIÓN DE ENTIDADES NACIONALES E INTERNACIONALES PARA PROYECTOS DE I+D.  4. ADMINISTRACIÒN Y CARGUE DE CONVOCATORIAS NACIONALES E INTRNACIONALES  EN LA PLATAFORMA CO-LAB DE LA VICERRECTORÌA DE INVESTIGACIÒN 5. ASISTIR A LAS REUNIONES QUE SEAN REQUERIDAS POR EL SUPERVISOR PARA EL CUMPLIMIENTO DEL OBJETO DEL CONTRATO 6. APOYAR LA  ELABORACIÓN Y EL REGISTRO BASE DE PROYECTOS EN LA HERRAMIENTA MGA WEB Y EN EL CARGUE DE TODOS LOS DATOS Y DOCUMENTOS SOPORTE EN EL SISTEMA, COMO INSUMO PARA LA PRESENTACIÓN DEL PROYECTO 7. ASESORAR Y ACOMPAÑAR A LOS DIRECTORES DE GRUPO DE INVESTIGACIÓN PARA LA  PRESENTACIÓN DE PROPUESTAS I+D.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</si>
  <si>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OPSP-VAD-0531</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</si>
  <si>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</si>
  <si>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OPSP-VAD-0532</t>
  </si>
  <si>
    <t>OPS-VAC-0001-2022</t>
  </si>
  <si>
    <t>ADMINISTRADORA DE HOTELES GMH SA</t>
  </si>
  <si>
    <t>SERVICIO DE HOSPEDAJE Y ALIMENTACIÓN EN LA CIUDAD DE SANTA MARTA PARA CONFERENCISTAS VISITANTES E INVITADOS ESPECIALES EN EL MARCO DE LAS ACTIVIDADES ACADÉMICAS Y DE EXTENSIÓN QUE SE DESARROLLAN EN LA UNIVERSIDAD DEL MAGDALENA DURANTE LA VIGENCIA 2022 EL SERVICIO DE HOSPEDAJE DEBE INCLUIR HABITACIÓN CON AIRE ACONDICIONADO DUCHA CON AGUA CALIENTE CONEXIÓN A RED IFI Y LA ALIMENTACIÓN DEBE INCLUIR DESAYUNO ALMUERZO Y CENA EN PORCIONES PARA ADULTOS</t>
  </si>
  <si>
    <t>ALICIA ESTHER CASTRO VILLEGAS</t>
  </si>
  <si>
    <t>OPS-VAC-0002-2022</t>
  </si>
  <si>
    <t>LA PREVISORA SA COMPAÑÍA DE SEGUROS</t>
  </si>
  <si>
    <t>COMPRA DE UNA 1 PÓLIZA DE RESPONSABILIDAD CIVIL PROFESIONAL MÉDICA PARA LOS ESTUDIANTES DE LOS PROGRAMAS ACADÉMICOS DE LA FACULTAD DE CIENCIAS DE LA SALUD MEDICINA PSICOLOGÍA ODONTOLOGÍA Y ENFERMERÍA Y LOS ESTUDIANTES DEL CENTRO PARA LA REGIONALIZACIÓN DE LA EDUCACIÓN Y LAS OPORTUNIDADES CREO AUXILIAR EN SALUD ORAL QUE REALIZARAN PRÁCTICAS EN DIFERENTES INSTITUCIONES PRESTADORAS DEL SERVICIO DE SALUD EN CONVENIO CON LA UNIVERSIDAD</t>
  </si>
  <si>
    <t>OPS-VAC-0003-2022</t>
  </si>
  <si>
    <t>STANZIA SANTA MARTA SAS</t>
  </si>
  <si>
    <t>OSM-VAC-0001-2022</t>
  </si>
  <si>
    <t>HOTEL GRAN MARINA SAS</t>
  </si>
  <si>
    <t>ODC-VAC-0001-2022</t>
  </si>
  <si>
    <t>OTRO TIPO DE CONTRATO</t>
  </si>
  <si>
    <t>CRISTIAM DE JESUS FERNANDEZ GUZMAN</t>
  </si>
  <si>
    <t>SUMINISTRO DE ALMUERZOS Y REFRIGERIOS EN EL MARCO DE LAS ACTIVIDADES DE TIPO ACADÉMICO TALES COMO EVENTOS REUNIONES TALLERES SEMINARIOS CAPACITACIONES ENTRE OTRAS QUE SE REALIZAN DESDE LA DIRECCIÓN CURRICULAR Y DE DOCENCIA DE LA VICERRECTORÍA ACADÉMICA</t>
  </si>
  <si>
    <t xml:space="preserve">FUNCIONAMIENTO </t>
  </si>
  <si>
    <t>2022/07/31</t>
  </si>
  <si>
    <t>TECNODEM LTDA</t>
  </si>
  <si>
    <t>OPS-DAD-0009</t>
  </si>
  <si>
    <t xml:space="preserve"> FVO SAS.</t>
  </si>
  <si>
    <t xml:space="preserve">SERVICIO DE DIVULGACIÓN DE LA OFERTA ACADÉMICA DE POSTGRADOS EN PUBLICIDAD ESTÁTICA A TRAVÉS DE VALLAS PUBLICITARIAS, UBICADAS EN LA AVENIDA DEL LIBERTADOR, SITIO ESTRATÉGICOS DE LA CIUDAD DE SANTA MARTA. </t>
  </si>
  <si>
    <t>OPS-DAD-0010</t>
  </si>
  <si>
    <t>FUMIABA</t>
  </si>
  <si>
    <t>SERVICIO DE FUMIGACIÓN Y CONTROL DE PLAGAS PARA LA UNIVERSIDAD DEL MAGDALENA, CAMPUS PRINCIPAL Y SUS SEDES ALTERNAS.</t>
  </si>
  <si>
    <t>OPS-DAD-0011</t>
  </si>
  <si>
    <t>HIGH QUALITY TECHNOLOGY S.A.S</t>
  </si>
  <si>
    <t>MANTENIMIENTO PREVENTIVO Y CORRECTIVO DEL SISTEMA DE INFORMACIÓN SERIES, CORRESPONDIENTE A LA PLATAFORMA DE COMUNICACIONES OFICIALES DE LA UNIVERSIDAD DEL MAGDALENA.</t>
  </si>
  <si>
    <t>2022/07/26</t>
  </si>
  <si>
    <t>OPS-DAD-0012</t>
  </si>
  <si>
    <t>METALMECANICA ELECTRICOS Y CIVILES S.A.</t>
  </si>
  <si>
    <t>SERVICIO PREVENTIVO Y CORRECTIVO EN CARPINTERÍA METÁLICA, VIDRIERÍA Y SOLDADURA PARA EL BUEN FUNCIONAMIENTO DE LOS MUEBLES Y ESTRUCTURAS EN METÁLICA Y VIDRIERÍA DE LAS DIFERENTES LOCACIONES DE LA UNIVERSIDAD DEL MAGDALENA Y SUS SEDES ALTERNAS</t>
  </si>
  <si>
    <t>OPS-DAD-0013</t>
  </si>
  <si>
    <t>MARTHA ROCIO CABALLERO ZAMBRANO MUDIAUTOS</t>
  </si>
  <si>
    <t xml:space="preserve">SERVICIO DE MANTENIMIENTO PREVENTIVO Y CORRECTIVO DE LOS VEHÍCULOS PERTENECIENTES AL PARQUE AUTOMOTOR DE LA UNIVERSIDAD DEL MAGDALENA </t>
  </si>
  <si>
    <t>OPS-DAD-0014</t>
  </si>
  <si>
    <t>OBJETO EL SERVICIO DE ALQUILER DE MODULOS METALICOS (CONTENEDORES) DE 6 MTS, CON EL FIN DE CUBRIR REQUERIMIENTOS DE ESPACIOS PARA OFICINAS ALTERNAS Y BODEGAS NECESARIAS PARA EL BUEN FUNCIONAMIENTO DE LAS UNIDADES ADMINISTRATIVAS</t>
  </si>
  <si>
    <t>BETTY PATIÑO URIELES</t>
  </si>
  <si>
    <t>OPS-DAD-0015</t>
  </si>
  <si>
    <t>ALBERTO DE JESUS MENDEZ LINERO</t>
  </si>
  <si>
    <t>SERVICIO DE LAVADO Y PLANCHADO DE LOS MANTELES Y BANDERAS DE LA UNIVERSIDAD QUE SE UTILIZAN EN EVENTOS INSTITUCIONALES</t>
  </si>
  <si>
    <t>OPSP-DAD-0016</t>
  </si>
  <si>
    <t>PRODUCCIONES TERRITORIO SAMARIO S.A.S.</t>
  </si>
  <si>
    <t>OBJETO HONORARIOS PROFESIONALES PARA PREPRODUCCIÓN, PRODUCCIÓN Y POST PRODUCCIÓN DEL PROGRAMA INSTITUCIONAL DE LA UNIVERSIDAD DEL MAGDALENA EL CAMPUS TV, PROGRAMA SEMANAL PARA TRANSMITIR CINCO (05) MESES DE 2021, POR EL CANAL REGIONAL TELECARIBE, EL CANAL UNIVERSITARIO ZOOM Y EL CANAL TERRITORIO DE TELEVISIÓN LOCAL- CANAL 78 POR TV NORTE TELEVISIÓN POR CABLE</t>
  </si>
  <si>
    <t>OPS-DAD-0017</t>
  </si>
  <si>
    <t>ALBERTO ELIAS GONZALEZ IGUARAN</t>
  </si>
  <si>
    <t>SERVICIO DE CERRAJERÍA PARA LA UNIVERSIDAD DEL MAGDALENA Y SUS SEDES ALTERNAS</t>
  </si>
  <si>
    <t>OPS-DAD-0018</t>
  </si>
  <si>
    <t>SERVICIOS POSTALES NACIONALES S.A.</t>
  </si>
  <si>
    <t>SERVICIO DE CORREO CERTIFICADO Y CORREO ELECTRÓNICO CERTIFICADO PARA EL ENVÍO DE DOCUMENTOS Y DEMÁS ELEMENTOS REQUERIDOS EN LA GESTIÓN ACADÉMICO - ADMINISTRATIVA DE LA UNIVERSIDAD</t>
  </si>
  <si>
    <t>OPS-DAD-0019</t>
  </si>
  <si>
    <t>JULIO ALBERTO CAMARGO PULIDO</t>
  </si>
  <si>
    <t xml:space="preserve">SERVICIO DE POLARIZADO PARA VENTANAS DE SALONES, OFICINAS, LABORATORIOS Y VEHÍCULOS INSTITUCIONALES PERTENECIENTES A LA UNIVERSIDAD DEL MAGDALENA. </t>
  </si>
  <si>
    <t>OPS-DAD-0020</t>
  </si>
  <si>
    <t>COLVANES S.A.S.</t>
  </si>
  <si>
    <t>SERVICIO DE MENSAJERÍA EXPRESA NACIONAL PARA EL ENVÍO DE DOCUMENTOS Y DEMÁS ELEMENTOS REQUERIDOS EN LA GESTIÓN ACADÉMICO - ADMINISTRATIVA DE LA UNIVERSIDAD</t>
  </si>
  <si>
    <t>OPS-DAD-0021</t>
  </si>
  <si>
    <t>DIANA LUZ ROMERO GARCIA</t>
  </si>
  <si>
    <t>SERVICIO DE DESINFECCIÓN PARA EL LABORATORIO DE BIOLOGÍA MOLECULAR, OFICINAS DEL LABORATORIO DE BIOLOGÍA MOLECULAR</t>
  </si>
  <si>
    <t>OPS-DAD-0022</t>
  </si>
  <si>
    <t>JAVIER DAVID PINTO DELGHANS</t>
  </si>
  <si>
    <t>SERVICIO DE LIMPIEZA Y DESINFECCIÓN DE LOS ESTANQUES DE ALMACENAMIENTO DE AGUA PERTENECIENTES A LA UNIVERSIDAD DEL MAGDALENA Y SUS SEDES ALTERNAS</t>
  </si>
  <si>
    <t>OPS-DAD-0023</t>
  </si>
  <si>
    <t>SERVICIO DE IMPRESIÓN LITOGRÁFICA Y ELABORACIÓN DE PUBLICACIONES OFICIALES Y DE INFORMACIÓN EN GENERAL PARA LA DIFUSIÓN DE LOS PROGRAMAS, ACTIVIDADES Y NUEVOS PROYECTOS INSTITUCIONALES QUE A PARTIR DEL NUEVO PERIODO ADMINISTRATIVO INICIARON EN LA UNIVERSIDAD DEL MAGDALENA</t>
  </si>
  <si>
    <t>OPS-DAD-0024</t>
  </si>
  <si>
    <t>SERVIENTREGA INTERNACIONAL S.A.</t>
  </si>
  <si>
    <t>SERVICIO DE MENSAJERÍA EXPRESA INTERNACIONAL PARA EL ENVÍO DE DOCUMENTOS, EMPAQUE, EMBALAJE Y DEMÁS ELEMENTOS REQUERIDOS EN LA GESTIÓN ACADÉMICO ADMINISTRATIVA DE LA UNIVERSIADAD</t>
  </si>
  <si>
    <t>OPS-DAD-0025</t>
  </si>
  <si>
    <t>AUTOCLAVES DEL CARIBE S.A.S.</t>
  </si>
  <si>
    <t>SERVICIO DE MANTENIMIENTO PREVENTIVO Y/O CORRECTIVO DE LOS AUTOCLAVES DE LAS CLÍNICAS ODONTOLÓGICAS UBICADAS EN BLOQUE V, PRIMER Y SEGUNDO PISO DE LA UNIVERSIDAD DEL MAGDALENA.</t>
  </si>
  <si>
    <t>OPS-DAD-0026</t>
  </si>
  <si>
    <t>EL HERALDO S.A.</t>
  </si>
  <si>
    <t>SERVICIO DE DIVULGACIÓN EN PRENSA DE LA OFERTA ACADÉMICA CORRESPONDIENTE AL PERIODO 2022-II, CAMPAÑAS DE PROMOCIÓN INSTITUCIONAL DE UNIMAGDALENA, EN LOS PERIÓDICOS "EL HERALDO" Y “AL DÍA”, MEDIANTE LA PUBLICACIÓN DE CINCO (05) AVISOS, CON LAS SIGUIENTES ESPECIFICACIONES: DOS (2) AVISOS DE MEDIA PÁGINA EN AL DÍA SANTA MARTA Y TRES (3) AVISOS DE 3 COL X 20 CMS EN EL HERALDO</t>
  </si>
  <si>
    <t>OPS-DAD-0027</t>
  </si>
  <si>
    <t>PRODUCCIONES JOV S.A.S.</t>
  </si>
  <si>
    <t>SERVICIO DE DIVULGACIÓN EN PRENSA DE LA OFERTA ACADÉMICA CORRESPONDIENTE AL PERIODO 2022 -II, CAMPAÑAS DE PROMOCIÓN INSTITUCIONAL DE UNIMAGDALENA, EN EL PERIÓDICO "EL VOCERO DE LA PROVINCIA”, MEDIANTE LA PUBLICACIÓN DE DOS (02) AVISOS Y EN SU PÁGINA WEB WWW.ELVOCERODELAPROVINCIA.COM.  CON LAS SIGUIENTES ESPECIFICACIONES: LAS MEDIDAS PARA EL BANNER SON 1.000 PX DE ANCHO POR 293 Y DE 13 X 13 CMS PARA EL AVISO DEL PERIÓDICO IMPRESO</t>
  </si>
  <si>
    <t>OPS-DAD-0028</t>
  </si>
  <si>
    <t xml:space="preserve"> INGRID APARICIO</t>
  </si>
  <si>
    <t xml:space="preserve">SERVICIO DE MANTENIMIENTO PREVENTIVO Y CORRECTIVO DE LOS CARGADORES ELÉCTRICOS INSTITUCIONALES DE BLOQUE 4 Y 5 DE LA UNIVERSIDAD DEL MAGDALENA. </t>
  </si>
  <si>
    <t>2022/02/01</t>
  </si>
  <si>
    <t>OPS-DAD-0029</t>
  </si>
  <si>
    <t>ASISTENCIA MEDICA S.A.S</t>
  </si>
  <si>
    <t>SERVICIO DE ÁREA PROTEGIDA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t>
  </si>
  <si>
    <t>OPS-DAD-0030</t>
  </si>
  <si>
    <t>EMSEALTEC S.A.S.</t>
  </si>
  <si>
    <t>SERVICIO DE MANTENIMIENTO PREVENTIVO Y CORRECTIVO DE LAS PUERTAS AUTOMATIZADAS DE LA UNIVERSIDAD DEL MAGDALENA Y SUS SEDES ALTERNAS</t>
  </si>
  <si>
    <t>OPS-DAD-0031</t>
  </si>
  <si>
    <t xml:space="preserve"> LIGTHBOX S.A.S</t>
  </si>
  <si>
    <t xml:space="preserve">SERVICIO DE MANTENIMIENTO PREVENTIVO Y/O CORRECTIVOS PARA LOS EQUIPOS DE FOTOGRAFÍA, SONIDO Y PROYECCIÓN DEL PROGRAMA DE CINE Y AUDIOVISUALES DE LA UNIVERSIDAD DEL MAGDALENA. </t>
  </si>
  <si>
    <t>OPS-DAD-0032</t>
  </si>
  <si>
    <t>OSCAR PALACIO PEÑA</t>
  </si>
  <si>
    <t>SERVICIO DE DIVULGACIÓN EN PRENSA DE LA OFERTA ACADÉMICA CORRESPONDIENTE AL PERIODO 2022-II, CAMPAÑAS DE PROMOCIÓN INSTITUCIONAL EN MEDIOS IMPRESOS EN DIARIO LA PRENSA, MEDIO DE COMUNICACIÓN IMPRESO PERIODICIDAD SEMANAL Y CIRCULACIÓN REGIONAL, EN LOS DEPARTAMENTOS DE LA GUAJIRA, CESAR Y MAGDALENA</t>
  </si>
  <si>
    <t>OPS-DAD-0033</t>
  </si>
  <si>
    <t>CASA EDITORIAL EL TIEMPO S.A.</t>
  </si>
  <si>
    <t>SERVICIO DE DIVULGACIÓN EN PRENSA DE LA OFERTA ACADÉMICA CORRESPONDIENTE AL PERIODO 2022-II, CAMPAÑAS DE PROMOCIÓN INSTITUCIONAL EN  EL PERIÓDICO "EL TIEMPO", MEDIANTE LA PUBLICACIÓN DE TRES (03) AVISOS.  CON LAS SIGUIENTES ESPECIFICACIONES: UBICACIÓN: CORRIENTE CUERPO 2 – NACIONAL, TAMAÑO: 3 COL X 20 CMS POLICROMÍA</t>
  </si>
  <si>
    <t>OPS-DAD-0034</t>
  </si>
  <si>
    <t xml:space="preserve"> SISTEMAS INTEGRADOS WORLD WIDE SAS</t>
  </si>
  <si>
    <t>SERVICIO DE MANTENIMIENTO PREVENTIVO Y CORRECTIVO DEL SISTEMA DE INFORMACIÓN DE DNS PÚBLICOS INSTITUCIONALES, INCLUYE RENOVACIÓN DE LICENCIA DE ORACLE LINUX PREMIER NECESARIAS PARA EL MANTENIMIENTO DEL SISTEMA</t>
  </si>
  <si>
    <t>OPS-DAD-0035</t>
  </si>
  <si>
    <t>EDITORA DE MEDIOS S.A.S.</t>
  </si>
  <si>
    <t>SERVICIO DE DIVULGACIÓN EN PRENSA DE LA OFERTA ACADÉMICA CORRESPONDIENTE AL PERIODO 2022-II, CAMPAÑAS DE PROMOCIÓN INSTITUCIONAL EN EL PERIÓDICO "HOY DIARIO DEL MAGDALENA", MEDIANTE LA PUBLICACIÓN DE CINCO (05) AVISOS. CON LAS SIGUIENTES ESPECIFICACIONES: ESPACIO: 3 COLUMNAS X 20 CM, TINTA: POLICROMÍA, UBICACIÓN: PÁGINA IMPAR</t>
  </si>
  <si>
    <t>OPS-DAD-0036</t>
  </si>
  <si>
    <t>ADVANCED TECHNOLOGIES SOLUTION LABORATORIOS</t>
  </si>
  <si>
    <t>SERVICIO DE MANTENIMIENTO PREVENTIVO Y/O CORRECTIVO Y REPUESTOS NECESARIOS PARA LOS EQUIPOS DE LOS LABORATORIOS ELECTRÓNICA, FÍSICA Y MECÁNICA DE LA UNIVERSIDAD PARA EL AÑO 2022</t>
  </si>
  <si>
    <t>OPS-DAD-0037</t>
  </si>
  <si>
    <t>MEZA MOTORES E.U.</t>
  </si>
  <si>
    <t>SERVICIOS TÉCNICOS PARA LA REPARACIÓN DE LOS MOTORES ELÉCTRICOS Y EL  MANTENIMIENTO PREVENTIVO Y CORRECTIVO DE LAS PLANTAS ELÉCTRICAS PERTENECIENTES A LA UNIVERSIDAD DEL MAGDALENA</t>
  </si>
  <si>
    <t>OPS-DAD-0038</t>
  </si>
  <si>
    <t>EDITORIAL MAGDALENA S.A.</t>
  </si>
  <si>
    <t>SERVICIO DE DIVULGACIÓN EN PRENSA DE LA OFERTA ACADÉMICA CORRESPONDIENTE AL PERIODO 2022-II, CAMPAÑAS DE PROMOCIÓN INSTITUCIONAL EN EL PERIÓDICO "EL INFORMADOR", MEDIANTE LA PUBLICACIÓN DE TRES (3) AVISOS. CON LAS SIGUIENTES ESPECIFICACIONES: TAMAÑO   27 CMS X 3 COL (27 CMS ALTO X 13 CMS ANCHO), COLOR POLICROMÍA</t>
  </si>
  <si>
    <t>OPS-DAD-0039</t>
  </si>
  <si>
    <t>EMPRESA PRESTADORA DE SERVICIOS VARIOS S.A.S. SIGLA EMPRESERVA S.A.S.</t>
  </si>
  <si>
    <t>SERVICIO DE IMPRESIÓN EN LAS DIFERENTES UNIDADES ACADÉMICO ADMINISTRATIVAS EL CUAL INCLUYE EL SUMINISTRO DE EQUIPOS DE IMPRESIÓN EN CALIDAD DE RENTA. ADMINISTRACIÓN, MANTENIMIENTO DE EQUIPOS DE IMPRESIÓN Y SUMINISTRO DE TINTAS NECESARIOS PARA LA BUENA PRESTACIÓN DEL SERVICIO</t>
  </si>
  <si>
    <t>OPS-DAD-0040</t>
  </si>
  <si>
    <t>NOVATRONICA S.A.S.</t>
  </si>
  <si>
    <t>SERVICIO TÉCNICO ESPECIALIZADO PARA EL MANTENIMIENTO PREVENTIVO Y CORRECTIVO DE LOS EQUIPOS DE CORTE HUSQVARNA</t>
  </si>
  <si>
    <t>PEDRO MERCADO  GONZALEZ</t>
  </si>
  <si>
    <t>OPS-DAD-0041</t>
  </si>
  <si>
    <t>INGENIERIAS AVANZADAS DE COLOMBIA S.A.S.</t>
  </si>
  <si>
    <t xml:space="preserve">MANTENIMIENTO PREVENTIVO Y CORRECTIVO DE LOS EQUIPOS ÓPTICOS DE LOS LABORATORIOS DE LA UNIMAGDALENA. </t>
  </si>
  <si>
    <t>OPS-DAD-0042</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</si>
  <si>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</si>
  <si>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AM.CO, DE CONFORMIDAD CON LAS ESPECIFICACIONES ESTABLECIDAS EN LA PROPUESTA PRESENTADA POR EL CONTRATISTA</t>
  </si>
  <si>
    <t>OPS-DAD-0043</t>
  </si>
  <si>
    <t xml:space="preserve"> MELBA HERNANDEZ</t>
  </si>
  <si>
    <t>SERVICIO DE  ALQUILER DE 2.500 TOGAS Y DISEÑO, CONFECCIÓN DE ESTOLAS PARA LAS CEREMONIAS DE GRADOS DE LA UNIVERSIDAD DEL MAGDALENA A DESARROLLARSE SEGÚN EL CALENDARIO ACADÉMICO DEL 2022.</t>
  </si>
  <si>
    <t>OPS-DAD-0044</t>
  </si>
  <si>
    <t>KAREN LORENA ZULUAGA PEREZ</t>
  </si>
  <si>
    <t>SERVICIO DE MANTENIEMIENTO Y REPARACIÓN DE INSTRUMENTOS MUSICALES Y ALQUILER DE VESTUARIOS PARA EL DESARROLLO DE LAS ACITVIDADES REALIZADAS POR LAS ÁREAS DE CULTURA, DEPORTE, SALUD Y DESARROLLO HUMANO ADSCRITAS A LA DIRECCIÓN DE BIENESTAR UNIVERSITARIO</t>
  </si>
  <si>
    <t>OPS-DAD-0045</t>
  </si>
  <si>
    <t xml:space="preserve">VICTOR JOSE OLIVERO ORTIZ  </t>
  </si>
  <si>
    <t>SERVICIO DE DISEÑO FOTOVOLTAICO PARA AULA ABIERTA DE FISIOLOGÍA DEL EJERCICIO, ACONDICIONAMIENTO FÍSICO EN EL DEPORTE, GIMNASIA Y CALISTENIA, UBICADO EN LA ZONA ALEDAÑA DEL PARQUEADERO DEL HEMICICLO,</t>
  </si>
  <si>
    <t>2022/02/02</t>
  </si>
  <si>
    <t>LEONARDO RUIZ JIMENEZ</t>
  </si>
  <si>
    <t>OPS-DAD-0046</t>
  </si>
  <si>
    <t>INFORMESE SAS</t>
  </si>
  <si>
    <t xml:space="preserve">SERVICIO DE RENOVACIÓN DE LA LICENCIA PALA IBM SPSS STATITICS STANDARD PARA 100 USUARIOS POR UN AÑO. </t>
  </si>
  <si>
    <t>OPS-DAD-0047</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</si>
  <si>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</si>
  <si>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 DE CONFORMIDAD CON LAS ESPECIFICACIONES ESTABLECIDAS EN LA PROPUESTA PRESENTADA POR EL CONTRATISTA,</t>
  </si>
  <si>
    <t>OPS-DAD-0048</t>
  </si>
  <si>
    <t>RICARDO ALONSO</t>
  </si>
  <si>
    <t>SERVICIO DE PUESTA EN SERVICIO DE DRONE, CÁMARA DE FOTOGRAFÍA Y VIDEO, OPERACIÓN DEL MISMO, PARA HACER ACOMPAÑAMIENTO DE LAS DIFERENTES ACTIVIDADES QUE SE DESARROLLARÁN EN LA UNIVERSIDAD DEL MAGDALENA QUE SERÁN TRANSMITIDAS EN LAS REDES SOCIALES, PÁGINA WEB Y TODOS LOS ESPACIOS OFICIALES</t>
  </si>
  <si>
    <t>OPS-DAD-0049</t>
  </si>
  <si>
    <t>PUBLICACIONES SEGUIMIENTOS S.A.S</t>
  </si>
  <si>
    <t xml:space="preserve">LA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 DE CONFORMIDAD CON LAS ESPECIFICACIONES ESTABLECIDAS EN LA PROPUESTA PRESENTADA POR EL CONTRATISTA, LA PROPUESTA HACE PARTE INTEGRAL DE LA PRESENTE ORDEN.
</t>
  </si>
  <si>
    <t>OPS-DAD-0050</t>
  </si>
  <si>
    <t>COPYS STUENT SAS</t>
  </si>
  <si>
    <t>SERVICIO DE FOTOCOPIAS, EMPASTES Y ARGOLLADO QUE SE REQUIERAN PARA LAS OFICINAS ACADÉMICAS Y ADMINISTRATIVAS DE LA UNIVERSIDAD.</t>
  </si>
  <si>
    <t>OPS-DAD-0051</t>
  </si>
  <si>
    <t xml:space="preserve"> AGENCIA Y PRODUCTORA DE  MEDIOS</t>
  </si>
  <si>
    <t>SERVICIO DE DIVULGACIÓN Y PROMOCIÓN DE LOS DISTINTOS PROCESOS ACADÉMICOS DE INVESTIGACIÓN Y EXTENSIÓN INSTITUCIONAL DE LA UNIVERSIDAD DEL MAGDALENA  UTILIZANDO LAS PLATAFORMAS PERIODÍSTICAS DIGITALES DE CARÁCTER REGIONAL, COMO EL PORTAL WEB CANALTVCOSTA.CO, DE CONFORMIDAD CON LAS ESPECIFICACIONES ESTABLECIDAS EN LA PROPUESTA PRESENTADA POR EL CONTRATISTA</t>
  </si>
  <si>
    <t>OPS-DAD-0052</t>
  </si>
  <si>
    <t>ESPUMAS Y  COLOR</t>
  </si>
  <si>
    <t>SERVICIO DE LAVADO, LIMPIEZA Y TEÑIDO DE PRENDAS DE VESTIR USADAS EN LAS ACTIVIDADES QUE DESARROLLAN LAS ÁREAS DE CULTURA, DEPORTE, SALUD Y DESARROLLO HUMANO ADSCRITAS A LA DIRECCIÓN DE BIENESTAR UNIVERSITARIO</t>
  </si>
  <si>
    <t>OPS-DAD-0053</t>
  </si>
  <si>
    <t>SAKAL &amp; YARA S.A.S</t>
  </si>
  <si>
    <t>SERVICIO DE LICÉNCIAMIENTO DE LAS BASES DE DATOS
HOSPITALITY &amp; TOURISM Y DENTISTRY &amp; ORAL SCIENCES SOURCE, DE LA EDITORIAL EBSCO, PARA LOS PROGRAMAS DE
LAS FACULTADES DE CIENCIAS DE LA SALUD Y CIENCIAS ECONÓMICAS Y EMPRESARIALES. LA PROPUESTA HACE PARTE
INTEGRAL DE LA PRESENTE ORDEN</t>
  </si>
  <si>
    <t>OPS-DAD-0054</t>
  </si>
  <si>
    <t>DIRIMPEX S.A.S</t>
  </si>
  <si>
    <t>SERVICIO DE MANTENIMIENTO PREVENTIVO, CORRECTIVO Y/O
CALIBRACIÓN PARA LOS EQUIPOS NECESARIOS PARA EL DESARROLLO DE PRÁCTICAS ACADÉMICAS DE LAS ASIGNATURAS DE
PAVIMENTOS, MATERIALES DE CONSTRUCCIÓN Y GEOTECNIA UBICADOS EN EL LABORATORIO INTEGRADO DE INGENIERÍA
CIVIL QUE SON UTILIZADOS POR LOS ESTUDIANTES DE LOS PROGRAMAS DE INGENIERÍA CIVIL, LOS CUALES SON
SUSCEPTIBLES AL DETERIORO Y DES CALIBRACIÓN POR EL USO CONSTANTE EN LAS PRACTICAS ACADÉMICAS</t>
  </si>
  <si>
    <t>OPS-DAD-0055</t>
  </si>
  <si>
    <t>FORO LECCIONES APRENDIDAS EN LA EDUCACIÓN, DEPUÉS DE 19 MESES, DE CARACOL RADIO EL PAÍS, A TRAVÉS DE EXPERIENCIAS VIVIDAS EN UNIMAGDALENA DONDE SE DESTACA LA IMPLEMENTACIÓN DE LA VIRTUALIDAD COMO EJE ESENCIAL PARA UNA EDUCACIÓN SIN LÍMITES.</t>
  </si>
  <si>
    <t>OPS-DAD-0056</t>
  </si>
  <si>
    <t>AVANTIKA COLOMBIA S.A.S</t>
  </si>
  <si>
    <t xml:space="preserve">SERVICIO DE MANTENIMIENTO PREVENTIVO Y/O CORRECTIVO DEL ESPECTOFOTOMETRO MARCA THERMO ELECTRON MODELO SOLAR S-4, QUE ES UTILIZADO POR DOCENTE Y ESTUDIANTES DE LOS DISTINTOS PROGRAMAS DE LA UNIVERSIDAD DEL MAGDALENA. NECESARIO PARA EL BUEN DESARROLLO DE LAS PRÁCTICAS ACADÉMICAS. </t>
  </si>
  <si>
    <t>OPS-DAD-0057</t>
  </si>
  <si>
    <t>SERVICIO DE DIVULGACIÓN DE LA OFERTA ACADÉMICA
CORRESPONDIENTE AL PERIODO 2022-II, COMO TAMBIÉN REALIZAR CAMPAÑAS DE PROMOCIÓN INSTITUCIONAL DE LA
UNIVERSIDAD SOBRE DISTINTOS PROCESOS EN LA RADIO LOCAL Y REGIONAL</t>
  </si>
  <si>
    <t>OPS-DAD-0058</t>
  </si>
  <si>
    <t>SANDRA MILENA MENDIETA PUGLIESE</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</si>
  <si>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WWW.SANTAMARTAALDIA.COM.</t>
  </si>
  <si>
    <t>OPS-DAD-0059</t>
  </si>
  <si>
    <t>ROSENDO DIAZ GARCIA</t>
  </si>
  <si>
    <t>SERVICIO DE MANTENIMIENTO PREVENTIVO Y CORRECTIVO DE LOS
TRACTORES NEW HOLLAD TM 135, FORD 5000 Y ELEMENTOS DE MAQUINARÍA AGRÍCOLA. EL CUAL INCLUYE SUMINISTRO
DE REPUESTOS.</t>
  </si>
  <si>
    <t>OPS-DAD-0060</t>
  </si>
  <si>
    <t xml:space="preserve">SISTEMAS  INTEGRADOS WORLD WIDE  S AS </t>
  </si>
  <si>
    <t>SERVICIO DE SOPORTE PARA EL MANTENIMIENTO DE LOS
SISTEMAS DE INFORMACIÓN CON BASES DE DATOS INSTITUCIONALES EN ORACLE E IMPLEMENTACIÓN DE SOFTWARE DE
MONITOREO PARA EL SISTEMA DE INFORMACIÓN AYRE EN EL MARCO DEL PLAN DE MEJORAMIENTO DEL SISTEMA
ACADÉMICO DE LA UNIVERSIDAD DEL MAGDALENA - ETAPA 1</t>
  </si>
  <si>
    <t>2023/01/28</t>
  </si>
  <si>
    <t>OPS-DAD-0061</t>
  </si>
  <si>
    <t>CONSORTIA S.A.S</t>
  </si>
  <si>
    <t>SERVICIO DE RENOVACIÓN DE LA SUSCRIPCIÓN DE LA BASE DE
DATOS UPTODATE PARA APOYAR A LA DOCENCIA Y A LA INVESTIGACIÓN DE LOS PROGRAMAS ADSCRITOS A LA FACULTAD
DE CIENCIAS DE LA SALUD.</t>
  </si>
  <si>
    <t>OPS-DAD-0062</t>
  </si>
  <si>
    <t>EDDIE ENRIQUE MOLINA PABON</t>
  </si>
  <si>
    <t>SERVICIO DE RECOPILACIÓN , REMISIÓN O ENTREGA DE LOS
LISTADOS DE LOS ESTADOS JUDICIALES QUE PUBLICAN LOS JUZGADOS Y TRIBUNALES DE LA CIUDAD DE SANTA MARTA
DURANTE EL AÑO 2022.</t>
  </si>
  <si>
    <t>OSCAR CASTILLO MOSCARELLA</t>
  </si>
  <si>
    <t>OPS-DAD-0063</t>
  </si>
  <si>
    <t>SERVICIO DE ARREGLOS FLORALES, ELEMENTOS DECORATIVOS,
ORGANIZACIÓN Y AMBIENTACIÓN DE ESPACIOS REQUERIDOS PARA EL DESARROLLO DE LAS ACTIVIDADES INSTITUCIONALES
PROGRAMADAS POR LA DIRECCIÓN DE BIENESTAR</t>
  </si>
  <si>
    <t>OPS-DAD-0064</t>
  </si>
  <si>
    <t>INDEXA SYSTEMS S.A.S.</t>
  </si>
  <si>
    <t>SERVICIO DE RENOVACIÓN POR DOCE (12) MESES DE LA SUITE
ADOBE CREATIVE CLOUD FOR TEAMS Y SUITE ADOBE EDUCATIVO CREATIVE CLOUD FOR ENTERPRISE</t>
  </si>
  <si>
    <t>OPS-DAD-0065</t>
  </si>
  <si>
    <t xml:space="preserve">INSTITUTO COLOMBIANO DE NORMAS TÉCNICAS Y CERTIFICACIÓN - ICONTEC </t>
  </si>
  <si>
    <t>SERVICIO DE AUDITORÍA DE RENOVACIÓN BAJO LA NORMA
NTC ISO 9001:2015. PARA LA MEJORA CONTINUA DEL SISTEMA DE GESTIÓN DE CALIDAD COGUI+.</t>
  </si>
  <si>
    <t xml:space="preserve"> LUCAS ERNESTO GUTIERREZ MARTINEZ </t>
  </si>
  <si>
    <t>OPS-DAD-0066</t>
  </si>
  <si>
    <t>INTEGRAL V6 SAS</t>
  </si>
  <si>
    <t>EL SERVICIO DE ASESORÍA, MANTENIMIENTO Y SOPORTE DEL SISTEMA DE INFORMACIÓN FINANCIERO Y ADMINISTRATIVO SINAP V6 DE LA UNIVERSIDAD DEL MAGDALENA.</t>
  </si>
  <si>
    <t>OPS-DAD-0067</t>
  </si>
  <si>
    <t>SFM COMPRESORES SAS.</t>
  </si>
  <si>
    <t xml:space="preserve">MTO DE  COMPRENSORES </t>
  </si>
  <si>
    <t>OPS-DAD-0068</t>
  </si>
  <si>
    <t>INNOVACION &amp; DISEÑOS S.A.S.</t>
  </si>
  <si>
    <t>SERVICIO DE DIVULGACIÓN Y PROMOCIÓN DE LOS DISTINTOS PROCESOS ACADÉMICOS DE INVESTIGACIÓN Y EXTENSIÓN INSTITUCIONAL DE LA UNIVERSIDAD DEL MAGDALENA EN LA RADIO, EN LAS EMISORA  RADIO MAGDALENA 1420 AM Y RADIO RODADERO 1480</t>
  </si>
  <si>
    <t>OPS-DAD-0069</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</si>
  <si>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SU PÁGINA WEB WWW.HOYDIARIODELMAGDALENA.COM.CO. </t>
  </si>
  <si>
    <t>OPS-DAD-0070</t>
  </si>
  <si>
    <t xml:space="preserve"> ELFRED DE JESUS RODRIGUEZ DIAZ</t>
  </si>
  <si>
    <t>SERVICIO DE MANTENIMIENTO PREVENTIVO Y CORRECTIVO DE LOS EQUIPOS DE SONIDO PERTENECIENTES A LA UNIVERSIDAD DEL MAGDALENA</t>
  </si>
  <si>
    <t>OPS-DAD-0071</t>
  </si>
  <si>
    <t>BOMBAS Y REPUESTOS S.A.S.</t>
  </si>
  <si>
    <t>SERVICIO TÉCNICO ESPECIALIZADO PARA EL MANTENIMIENTO PREVENTIVO Y/O CORRECTIVO DE LOS EQUIPOS DE CORTE Y FUMIGACIÓN MARCA STIH</t>
  </si>
  <si>
    <t>OPS-DAD-0072</t>
  </si>
  <si>
    <t>LEGIS EDITORES S.A</t>
  </si>
  <si>
    <t xml:space="preserve">SERVICIO DE SUSCRIPCIÓN PARA LICENCIAMIENTO DE LEGISOFFICE PARA EL CONSULTORIO JURÍDICO Y CENTRO DE CONCILIACIÓN POR DOCE (12) MESES Y CIENTO CUARENTA Y DOS (142) DÍAS. </t>
  </si>
  <si>
    <t>2022/02/09</t>
  </si>
  <si>
    <t>OPS-DAD-0073</t>
  </si>
  <si>
    <t>JARINOX S.A.S</t>
  </si>
  <si>
    <t>SERVICIO DE MANTENIMIENTO PREVENTIVO Y/O CORRECTIVO PARA LOS IMPLEMENTOS Y MAQUINARIA PARA LA INDUSTRIA DE ALIMENTOS UTLIZADAS POR LOS ESTUDIANTES EN LAS DIFERENTES PRÁCTICAS ACADÉMICAS DE LOS DINTINTOS PROGRAMAS DE LA UNIVERSIDDA DEL MAGDALENA. INCLUYE REPUESTOS</t>
  </si>
  <si>
    <t>OPS-DAD-0074</t>
  </si>
  <si>
    <t>SEGURIDAD Y SOLUCIONES INFORMATICAS SOLUSISTEM SAS</t>
  </si>
  <si>
    <t>OBJETO MANTENIMIENTO PREVENTIVO PARA LA INFRAESTRUCTURA DE LA TORRE AUTOSOPORTADA DE 42M DE ALTURA, QUE TRANSMITE LA SEÑAL DE LA EMISORA UNIMAGDALENA RADIO, DE LA UNIVERSIDAD DEL MAGDALENA</t>
  </si>
  <si>
    <t>OPS-DAD-0075</t>
  </si>
  <si>
    <t>SOCIEDAD  DE MEDIO  EL ARTICULO</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</si>
  <si>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PÁGINA WEB WWW.ELARTICULO.CO.</t>
  </si>
  <si>
    <t>OPS-DAD-0076</t>
  </si>
  <si>
    <t>ESRI COLOMBIA S.A.S.</t>
  </si>
  <si>
    <t>SERVICIO DE LICENCIAMIENTO DEL SOFTWARE: ARCGIS - EDUCATIONAL ACADEMIC DEPARTMENTAL  LARGE SINGLE USE TERM LICENSE (100 USERS).</t>
  </si>
  <si>
    <t>OPS-DAD-0077</t>
  </si>
  <si>
    <t>SIIGO S.A.S</t>
  </si>
  <si>
    <t xml:space="preserve">DE SERVICIO DE RENOVACIÓN DE 999 LICENCIAS DE USO DEL SOFTWARE SIIGO POR 12 MESES. LA PROPUESTA HACE PARTE INTEGRAL DE LA PRESENTE ORDEN. </t>
  </si>
  <si>
    <t>OPS-DAD-0078</t>
  </si>
  <si>
    <t>PROGRAMACIONES CAMPO TELEVISION S.A.S</t>
  </si>
  <si>
    <t>OPS-DAD-0079</t>
  </si>
  <si>
    <t>AUDITBRAIN</t>
  </si>
  <si>
    <t xml:space="preserve">SERVICIO DE RENOVACIÓN DE LA LICENCIA AUDITBRAIN POR UN AÑO. LA PROPUESTA HACE PARTE INTEGRAL DE LA PRESENTE ORDEN. 
</t>
  </si>
  <si>
    <t>OPS-DAD-0080</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</si>
  <si>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</si>
  <si>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OPS-DAD-0081</t>
  </si>
  <si>
    <t xml:space="preserve">SERVICIO DE PUBLICACIÓN EN PRENSA ESCRITA A TRAVÉS DE PROCESOS ESPECIALES DE INFORMACIÓN GENERADO POR EL HOY DIARIO DEL MAGDALENA DE FORMA MENSUAL DOS PÁGINAS A TODO COLOR Y EN EL PORTAL DIGITAL DEL MISMO MEDIO DURANTE UN PERIODO DE CUATRO MES ALUSIVOS A LA HISTORIA DE LA UNIVERSIDAD DEL MAGDALENA. </t>
  </si>
  <si>
    <t>OPS-DAD-0082</t>
  </si>
  <si>
    <t>SISTEMAS DE INFORMACION EMPRESARIAL S.A</t>
  </si>
  <si>
    <t>SERVICIO DE LICENCIAMIENTO DE 41 USUARIOS DEL SOFTWARE ZEUS POR 11 MESES, PARA LOS ESTUDIANTES DEL PROGRAMA DE HOTELERÍA Y TURISMO DE LA FACULTAD DE CIENCIAS EMPRESARIALES Y ECONÓMICAS.</t>
  </si>
  <si>
    <t>OPS-DAD-0083</t>
  </si>
  <si>
    <t>TWO-WAY FOUNDATION</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</si>
  <si>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</si>
  <si>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OPS-DAD-0084</t>
  </si>
  <si>
    <t>PLUSS DENT LTDA</t>
  </si>
  <si>
    <t>SERVICIO DE MANTENIMIENTO PREVENTIVE Y/O CORRECTIVO,
PARA LAS UNIDADES ODONTOLOGICAS (27UNIDADES) MARCA KAVO, QUE SON UTILIZADA POR LOS ESTUDIANTES DURANTE
EL SEMESTRE, NECESARIAS PARA EL DESARROLLO DE LAS PRACTICAS ACADEMICAS. LA</t>
  </si>
  <si>
    <t>OPS-DAD-0085</t>
  </si>
  <si>
    <t>PUBLICIENCIA S.A.S</t>
  </si>
  <si>
    <t>SERVICIO DE RENOVACIÓN DE LA LICENCIA PARA LA SUSCRIPCIÓN DE LA BASE DE DATOS ACM DIGITAL LIBRARY CON LICENCIA DE ACCESO A USUARIOS CONCURRENTES ILIMITADOS VALIDADOS POR IP EN LA BIBLIOTECA CENTRAL GERMAN BULA MEYER</t>
  </si>
  <si>
    <t>OPS-DAD-0086</t>
  </si>
  <si>
    <t>ISOLUCION SISTEMAS INTEGRADOS DE GESTION S.A.</t>
  </si>
  <si>
    <t xml:space="preserve">LA RENOVACIÓN DE LA LICENCIA DE SOPORTE Y MANTENIMIENTO POR 12 MESES DEL SOFTWARE ISOLUTION VERSION 4. </t>
  </si>
  <si>
    <t>OPS-DAD-0087</t>
  </si>
  <si>
    <t>LIA SOLUTION S.A.S</t>
  </si>
  <si>
    <t>SERVICIO DE RENOVACIÓN DEL LICENCIAMIENTO DE 1.800 PERMISOS DE USO DEL ANTIVIRUS SOPHOS Y 20 LICENCIAS PARA SERVIDOR, PARA PROTEGER DE AMENAZAS INFORMÁTICAS LA INFRAESTRUCTURA TECNOLÓGICA INSTITUCIONAL</t>
  </si>
  <si>
    <t>OPS-DAD-0088</t>
  </si>
  <si>
    <t>MC GRAW HILL INTERAMERICANA S.A.</t>
  </si>
  <si>
    <t>SERVICIO DE RENOVACIÓN DE SUSCRIPCIÓN DE LAS BASES DE DATOS ACCESS MEDICINE Y ACCESS MEDICINA  PARA APOYAR A LA DOCENCIA Y A LA INVESTIGACIÓN DE LOS PROGRAMAS ADSCRITOS A LA FACULTAD DE CIENCIAS DE LA SALUD EN LA BIBLIOTECA CENTRAL GERMAN BULA MEYER</t>
  </si>
  <si>
    <t>OPS-DAD-0089</t>
  </si>
  <si>
    <t xml:space="preserve">AMADEUS </t>
  </si>
  <si>
    <t>EL SERVICIO DE RENOVACIÓN PARA EL USO DE LA PLATAFORMA DE ENTRENAMIENTO AMADEUS PARA 100 USUARIOS Y SOPORTE TÉCNICO POR UN AÑO DEL SOFTWARE AMADEUS REQUERIDOS PARA EL PROGRAMA ACADEMICO DE ADMINISTRACIÓN DE EMPRESAS TURISTICAS Y HOTELERAS</t>
  </si>
  <si>
    <t>OPS-DAD-0090</t>
  </si>
  <si>
    <t xml:space="preserve">YOMIS  PERDOMO </t>
  </si>
  <si>
    <t>SERVICIO DE PREPRODUCCIÓN, PRODUCCIÓN Y POST PRODUCCIÓN
DE PIEZAS AUDIOVISUALES DE CARÁCTER INSTITUCIONAL PARA TRANSMITIR CADA SEMANA DURANTE CINCO (05) MESES,
POR LAS REDES SOCIALES, PÁGINA WEB Y TODOS LOS ESPACIOS OFICIALES DE COMUNICACIÓN AUDIOVISUAL E
INTERACTIVA DE LA UNIMAGDALENA,</t>
  </si>
  <si>
    <t>OPS-DAD-0091</t>
  </si>
  <si>
    <t>BUSINESS LIFE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</si>
  <si>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LA PÁGINA WEB WWW.UNIVERSIDAD.EDU.CO</t>
  </si>
  <si>
    <t>OPS-DAD-0092</t>
  </si>
  <si>
    <t>SERVICIO DE DIVULGACIÓN DE LA OFERTA ACADÉMICA DE
POSTGRADOS EN PUBLICIDAD ESTÁTICA A TRAVÉS DE VALLAS PUBLICITARIAS AGUA BENDITA UBICADAS SOBRE LA
AVENIDA BAVARIA Y AVENIDA DE LOS ESTUDIANTES EN LA CRA 12 # 26B -155, SITIO ESTRATÉGICO DE LA CIUDAD DE
SANTA MARTA.</t>
  </si>
  <si>
    <t>OPS-DAD-0093</t>
  </si>
  <si>
    <t>SERVICIO PUBLICACIÓN DE DOS (02) AVISOS A TRAVÉS DE UNA
SEPARATA ESPECIAL DEDICADA A PROCESOS UNIVERSITARIOS DE UNO DE LOS PRINCIPALES PERIÓDICOS A NIVEL REGIONAL,
CON REPLICA EN SUS PLATAFORMAS DIGITALES CÓMO WWW.ELINFORMADOR.COM.CO</t>
  </si>
  <si>
    <t>OPS-DAD-0094</t>
  </si>
  <si>
    <t>RADIO HOY S.A.S.</t>
  </si>
  <si>
    <t>SERVICIO DE PUBLICACIÓN DE PAUTAS RADIALES, EN LA
PLATAFORMA DIGITAL RADIOHOY.COM CON EL FIN DE DAR A CONOCER EL DESARROLLO DE LA ALMA MATER EN LAS
CONDICIONES ESPECIALES DE LA ACTUALIDAD MUNDIAL A TRAVÉS DE LOS PROCESOS ACADÉMICOS E INSTITUCIONALES Y
EL IMPACTO EN SU ENTORNO INMEDIATO Y LEJANO.</t>
  </si>
  <si>
    <t>OPS-DAD-0095</t>
  </si>
  <si>
    <t>HUGO OMAR HERNANDEZ GRANADOS</t>
  </si>
  <si>
    <t>SERVICIO DE SERVICIO DE MANTENIMIENTO PREVENTIVO Y
CORRECTIVO EN CARPINTERÍA DE MADERA PARA EL NORMAL FUNCIONAMIENTO DE LOS MUEBLES Y ESTRUCTURAS EN
MADERA DE LAS DIFERENTES LOCACIONES DE LA UNIVERSIDAD DEL MAGDALENA Y SUS SEDES ALTERNAS.</t>
  </si>
  <si>
    <t>OPS-DAD-0096</t>
  </si>
  <si>
    <t>SERVICIO DE LICENCIAMIENTO PARA LA RENOVACIÓN DE SPROUT SOCIAL UPGRADE P-AVANZADO Y CERTIFICADO WILD CARD KOMODO PARA EL DOMINIO DE BIBLIOTECA.UNIMAGDALENA.EDU.CO, POR DOCE (12) MESES.</t>
  </si>
  <si>
    <t>OPS-DAD-0097</t>
  </si>
  <si>
    <t xml:space="preserve"> INVERSIONES VAOS</t>
  </si>
  <si>
    <t>SERVICIO DE DIVULGACIÓN DE LA OFERTA ACADÉMICA DE
POSTGRADOS EN PUBLICIDAD ESTÁTICA A TRAVÉS DE VALLAS PUBLICITARIAS INVERSIONES VAOS S.A.S., UBICADAS
EN SITIO ESTRATÉGICOS DE LA CIUDAD DE SANTA MARTA (CALLE 22 ENTRE AVENIDA DEL FERROACRRIL Y CARRERA 12).</t>
  </si>
  <si>
    <t>OPS-DAD-0098</t>
  </si>
  <si>
    <t>SERVICIO DE MANTENIMIENTO PREVENTIVO Y/O CORRECTIVO DE
LOS EQUIPOS ESPECTRÓMETRO INFRARROJO, DESTILADOR DE NITRÓGENO, MICROCENTRIFUGA CL, ESPECTRÓMETRO 10UV Y
EL MICRÓTOMO CUT 4060, EQUIPOS UTILIZADOS POR DOCENTES Y ESTUDIANTES DE LOS DISTINTOS PROGRAMAS.</t>
  </si>
  <si>
    <t>OPS-DAD-0099</t>
  </si>
  <si>
    <t>SOLUCIONES CORPORATIVAS DE LA COSTA S.A.S.</t>
  </si>
  <si>
    <t>SERVICIO DE MANTENIMIENTO PREVENTIVO Y CORRECTIVO DE 7 SERVIDORES, 17 SWITCH DE TELECOMUNICACIONES Y DE 18 IDF: CENTRO DE CABLEADO, IDF'S DE BLOQUE 1,2, 3, 4,5,6,7, 8, SN, CG, MAR CARIBE, HANGARES, VILLA COUNTRY,  TAGANGA</t>
  </si>
  <si>
    <t>OPS-DAD-0100</t>
  </si>
  <si>
    <t xml:space="preserve">SOCIEDAD CARIBE TELECOMUNICA-CIONES CATEL S.A.S. pte soportes </t>
  </si>
  <si>
    <t>SERVICIO DE CANAL DEDICADO DE BANDA ANCHA DE 40MG
EN CADA UNO DE LOS CENTROS ZONALES DE AGUACHICA Y PELAYA - CESAR.</t>
  </si>
  <si>
    <t>OPS-DAD-0101</t>
  </si>
  <si>
    <t xml:space="preserve">UNIDAD  DE  MEDIOS </t>
  </si>
  <si>
    <t xml:space="preserve">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t>
  </si>
  <si>
    <t>OPS-DAD-0102</t>
  </si>
  <si>
    <t>DOT LIB SUCURSAL COLOMBIA</t>
  </si>
  <si>
    <t>SERVICIO DE RENOVACIÓN DEL LICENCIAMIENTO DE LAS BASES DE DATOS JSTOR, PARA LA BIBLIOTECA CENTRAL GERMAN BULA MEYER. DURANTE 12 MESES.</t>
  </si>
  <si>
    <t>OPS-DAD-0103</t>
  </si>
  <si>
    <t>SERVICIO DE MANTENIMIENTO PREVENTIVO Y/O CORRECTIVO, INCLUYENDO LOS REPUESTOS NECESARIOS PARA LAS UNIDADES ODONTOLÓGICAS DE LA CLÍNICA DE LA UNIVERSIDAD DEL MAGDALENA, PARA EL BUEN FUNCIONAMIENTO DE LAS PRÁCTICAS ACADÉMICAS</t>
  </si>
  <si>
    <t>OPS-DAD-0104</t>
  </si>
  <si>
    <t>CALIBRAR S.A.S.</t>
  </si>
  <si>
    <t xml:space="preserve">EL SERVICIO DE MANTENIMIENTO PREVENTIVO Y/O CORRECTIVO Y CALIBRACION PARA LOS EQUIPOS BIOMEDICOS UBICADOS EN LA CLÍNICA ODONTOLÓGICA Y DE BIENESTAR UNIVERSITARIO  QUE SON UTILIZADOS POR LOS ESTUDIANTES, INCLUYE REPUESTOS. </t>
  </si>
  <si>
    <t>OPS-DAD-0105</t>
  </si>
  <si>
    <t>JM INGENIERIA AVANZADA S.A.S.</t>
  </si>
  <si>
    <t>SERVICIO DE MANTENIMIENTO PREVENTIVO DE UPS DE CENTRO DE CABLEADO, ACCESO PEATONAL Y EDIFICIO MAR CARIBE DE LA UNIVERSIDAD DEL MAGDALENA Y EL MANTENIMIENTO CORRECTIVO DEL SISTEMA SOLAR HIBRIDO COMPUESTO POR DOS (2) INVERSORES MODELO INFINISOLAR V 4KW CONSISTENTE EN LA SINCRONIZACIÓN DE LOS INVERSORES Y REEMPLAZO DEL BANCO DE BATERÍAS QUE LO ALIMENTAN</t>
  </si>
  <si>
    <t>OPS-DAD-0106</t>
  </si>
  <si>
    <t>ADVANCED TECHNOLOGIES SOLUTIONS S.A.S.</t>
  </si>
  <si>
    <t xml:space="preserve">SERVICIO DE MANTENIMIENTO PREVENTIVO Y/O CORRECTIVO DE EQUIPOS DE LABORATORIOS DE ACUICULTURA, BIOLOGIA Y FISIOLOGÍA ANIMAL, CALIDAD DE AGUA Y AIRE, CLÍNICA DE SIMULACIÓN, LAB DE FÍSICA DE SUELO, LABORATORIO DE FITOPATOLOGÍA, LAB. DE BIOTECNOLOGÍA, LAB. DE ENTOMOLOGÍA, LABORATORIO DE MOLUSCOS Y MICROALGAS, MICROBIOLOGÍA, BIOLOGIA QUE SON UTILIZADOS POR LOS ESTUDIANTES DE LOS DISTINTOS PROGRAMAS, LOS CUALES SON SUSCEPTIBLES AL DETERIORO. LA PROPUESTA HACE PARTE INTEGRAL DE LA PRESENTE ORDEN. 
</t>
  </si>
  <si>
    <t>OPS-DAD-0107</t>
  </si>
  <si>
    <t>DIDACTICOS Y LIBROS DIDACLIBROS LTDA.</t>
  </si>
  <si>
    <t>SERVICIO DE RENOVACIÓN DEL LICENCIAMIENTO DE LA PLATAFORMA LT PARA LOS CONTENIDOS DIGITALES DE ASIGNATURAS DE LA FACULTAD DE SALUD</t>
  </si>
  <si>
    <t>OPS-DAD-0108</t>
  </si>
  <si>
    <t>INGENIERIA DE BIOSERVICIOS S.A.S.</t>
  </si>
  <si>
    <t>SERVICIO DE MANTENIMIENTO PREVENTIVO Y/O
CORRECTIVO (REPUESTOS INCLUIDOS) PARA LOS EQUIPOS BIOMÉDICOS UBICADOS EN LA CLÍNICA ODONTOLÓGICA Y
DE BIENESTAR UNIVERSITARIO DE LA UNIVERSIDAD DEL MAGDALENA</t>
  </si>
  <si>
    <t>ODC-DAD-0001</t>
  </si>
  <si>
    <t>OTROS</t>
  </si>
  <si>
    <t>FRANCISCO ALEJANDRO GAVIRIA QUINTERO</t>
  </si>
  <si>
    <t xml:space="preserve">COMPRA E INSTALACIÓN DE DOSCIENTAS (200) SILLAS TIPO PUPITRE Y SEIS (06) JUEGOS DE ESCRITORIOS (TIPO TANDEM DE 5 PUESTOS INCLUIDO SILLA Y ESCRITORIO), PARA LOS DIFERENTES SALONES DE CLASE DE LA UNIVERSIDAD DEL MAGDALENA. </t>
  </si>
  <si>
    <t>ODC-DAD-0002</t>
  </si>
  <si>
    <t>SOLUCIONES CORPORATIVAS DE LA COSTA S.A.S</t>
  </si>
  <si>
    <t>COMPRA DE ELEMENTOS Y MATERIALES REQUERIDOS PARA EL FUNCIONAMIENTO DE LOS EQUIPOS DE AUDIOVISUALES DE LOS LABORATORIOS DEL PROGRAMA DE CINE Y AUDIOVISUALES</t>
  </si>
  <si>
    <t>ODC-DAD-0003</t>
  </si>
  <si>
    <t>LEGARCHIVO SAS</t>
  </si>
  <si>
    <t>COMPRA DE MIL (1000) CAJAS DE REFERENCIA X-300 Y DOSCIENTAS (200) CAJAS DE REFERENCIA X-200 CALIBRES 790 K, LAS CUALES SERÁN UTILIZADAS PARA LA ORGANIZACIÓN Y PROTECCIÓN DE LA DOCUMENTACIÓN DE LA UNIVERSIDAD</t>
  </si>
  <si>
    <t>2022/03/29</t>
  </si>
  <si>
    <t>ODC-DAD-0004</t>
  </si>
  <si>
    <t xml:space="preserve">LAHERAL SAS BIC </t>
  </si>
  <si>
    <t>COMPRA DE TREINTA Y UN (31) TABLET MARCA HUAWEI MATEPAD T8 2GB, PARA ENTREGAR COMO RECONOCIMIENTO A ESTUDIANTES ADMITIDOS CON MEJOR ICFES, CUPO ESPECIAL DE ESTUDIANTES Y MEJOR SABER PRO DEL PERIDOOD 2022-I</t>
  </si>
  <si>
    <t>2022/02/04</t>
  </si>
  <si>
    <t>ODC-DAD-0005</t>
  </si>
  <si>
    <t>LA COMPRA DE (20) KIT DE DISECCIÓN DE 13 PIEZAS, (20) CALIBRADORES DIGITAL, (30) BANDEJAS PLANAS, (30) BANDEJAS HONDAS Y (20) DINAMÓMETROS PARA DOTAR LABORATORIO DEL PROGRAMA DE INGENIERÍA PESQUERA EN LA SEDE DE TAGANGA</t>
  </si>
  <si>
    <t>ODC-DAD-0006</t>
  </si>
  <si>
    <t xml:space="preserve">COPY STUDENT </t>
  </si>
  <si>
    <t xml:space="preserve">COMPRA DE CANECAS PARA  BASURA </t>
  </si>
  <si>
    <t>ODC-DAD-0007</t>
  </si>
  <si>
    <t>CRISTOBAL QUINTERO BUENO</t>
  </si>
  <si>
    <t>COMPRA DE IMPLEMENTOS Y HERRAMIENTAS AGRICOLAS PARA EL DESARROLLO EN ÓPTIMAS CONDICIONES DE LAS DIFERENTES ACTIVIDADES ACADÉMICAS VIRTUALES Y PRESENCIALES EN LA GRANJA EXPERIMENTAL</t>
  </si>
  <si>
    <t>ODC-DAD-0008</t>
  </si>
  <si>
    <t>TATIANA CAROLINA ARDILA CAVARIQUE</t>
  </si>
  <si>
    <t>COMPRA DE CIENTO CINCUENTA (150) BATAS TIPO TELA GABARDINA BLANCA CON PUÑOS DE RESORTE,  CUATRO (04) BATAS TELA GABARDINA AZUL TURQUI, DOCE (12) BATAS TIPO TELA GABARDINA CAQUI, CIENTO SESENTA (160) BATAS ANTIFUIDO EN TELA LAFAYETTE PUÑOS DE RESORTE, OCHO (08) OVEROL CAQUI CON CINTA REFLECTIVA VERDE FLUORESCENTE, VEINTICUATRO (24) UNIFORMES ANTIFLUIDOS, TREINTA (30) UNIFORMES BRIGRADA DE EMERGENCIA (SUETER, CHALECO CON LOGOS INSTITUCIONALES Y CINTA REFLECTIVA, PANTALON EN OVEROL CON CINTA REFLECTIVA) EN TELA LAFAYETTE.</t>
  </si>
  <si>
    <t>2022/02/27</t>
  </si>
  <si>
    <t>HAROLD ROMERO CAHUANA</t>
  </si>
  <si>
    <t>ODC-DAD-0009</t>
  </si>
  <si>
    <t xml:space="preserve">COVALTEC  SAS </t>
  </si>
  <si>
    <t>COMPRA DE UN (1) AVISO INSTITUCIONAL PARA EL EDIFICIO DE
BIENESTAR UNIVERSITARIO DE LA UNIVERSIDAD DEL MAGDALENA CON LAS SIGUIENTES ESPECIFICACIONES: AVISO EN
ACERO INOXIDABLE REF. 304, CON LONGITUD DE 8 MTS, CON VOLUMEN DE 6 CMS, ACABADO SATINADO, INCLUYE
NOMBRE DEL EDIFICIO Y ESCUDO DE LA UNIVERSIDAD, CON BASE EN ACERO REF. 304, CON VOLUMEN DE 3-4 CMS Y
VINILO PLASTIFICADO PARA ALTURA 1,2 MTS. TODAS LAS LETRAS VAN CON TORNILLO DE ANCLAJE 3" LIBRES</t>
  </si>
  <si>
    <t>FORERO GÓMEZ OSCAR ELIECER</t>
  </si>
  <si>
    <t>ODC-DAD-0010</t>
  </si>
  <si>
    <t>DUCON</t>
  </si>
  <si>
    <t>COMPRA DE MOBILIARIO PARA DOTAR LAS
VICERRECTORÍAS ACADÉMICA, INVESTIGACIÓN, SECRETARIA GENERAL Y PARA LAS AREAS ADMINISTRATIVAS DE LA UNIVERSIDAD DEL MAGDALENA.</t>
  </si>
  <si>
    <t>JORGE ROOS ALFARO</t>
  </si>
  <si>
    <t xml:space="preserve">COMPRA DE VEINTE (20) MOCHILAS ARHUACAS GRANDES, TEJIDAS A MANO, PARA LA ENTREGA DE SOUVENIRS EN LA REALIZACIÓN DE REUNIONES, EVENTOS Y DEMÁS ASISTENCIAS EN LO QUE LA INSTITUCIÓN PARTICIPE COMO ORGANIZADORA </t>
  </si>
  <si>
    <t xml:space="preserve">GLENDA  ACOSTA </t>
  </si>
  <si>
    <t>ODC-DAD-0012</t>
  </si>
  <si>
    <t xml:space="preserve">INGENIERIA AVANZADA </t>
  </si>
  <si>
    <t>COMPRA DE EQUIPOS Y OTROS ELEMENTOS PARA LA
AMPLIACIÓN Y MEJORAMIENTO DE COBERTURA WIFI EN LAS ÁREAS DE LABORATORIOS, SALONES DE CLASES Y OTROS
ESPACIOS ACADÉMICOS DEL CAMPUS UNIVERSITARIO.</t>
  </si>
  <si>
    <t>ODC-DAD-0013</t>
  </si>
  <si>
    <t>ESTRATEGIAS SAS</t>
  </si>
  <si>
    <t>COMPRA DE ELEMENTOS DE ASEO PARA EL APOYO DE LOS OPERARIOS DE ASEO EN SUS ACTIVIDADES DIARIAS.</t>
  </si>
  <si>
    <t>ODC-DAD-0014</t>
  </si>
  <si>
    <t>COMPRA DE EQUIPOS PARA LOS LABORATORIOS DEL PROGRAMA DE CINE Y AUDIOVISUALES DE LA FACULTAD DE HUMANIDADES</t>
  </si>
  <si>
    <t>ODC-DAD-0015</t>
  </si>
  <si>
    <t>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t>
  </si>
  <si>
    <t>ODC-DAD-0016</t>
  </si>
  <si>
    <t>SAG SERVICIOS DE INGENIERIA S.A.S</t>
  </si>
  <si>
    <t>COMPRA DE 20.000 TARJETA DELGADA TAG´S RFID,CON FRECUENCIA DE 13.56 MHZ, DE TAMAÑO 50.0 X 50.0 MM, 1.97 X 1.97 PULGADAS CON MEMORIA ENTRE 0.5K - 2.5K BIT, PARA SER INSTALADAS EN LOS LIBROS FÍSICOS DE LA BIBLIOTECA GERMÁN BULA MEYER</t>
  </si>
  <si>
    <t>2022/03/14</t>
  </si>
  <si>
    <t>JULIO VEGA BAQUERO</t>
  </si>
  <si>
    <t>ODC-DAD-0017</t>
  </si>
  <si>
    <t>TECNOSEMILLA</t>
  </si>
  <si>
    <t>COMPRA DE INSUMOS AGRÍCOLAS PARA EL SOPORTE DE LA REALIZACIÓN DE LAS PRÁCTICAS ACADÉMICAS EN LA GRANJA EXPERIMENTAL DEL CENTRO DE DESARROLLO AGRÍCOLA Y FORESTAL DE LA UNIVERSIDAD DEL MAGDALENA.</t>
  </si>
  <si>
    <t>ODC-DAD-0018</t>
  </si>
  <si>
    <t>COMPRA DE (2.000) CARPETAS IMPRESAS A FULL COLOR EN PAPEL PROPALCOTE CON TAMAÑO (46 X 33 CTM) PARA DOTAR LA CLÍNICA ODONTOLÓGICA DE LA UNIVERSIDAD DEL MAGDALENA.</t>
  </si>
  <si>
    <t>ODC-DAD-0019</t>
  </si>
  <si>
    <t>COMERCIALIZADORA INTERNACIONAL SOLUCIONES Y TECNOLOGIA COLOMBIA LTDA.</t>
  </si>
  <si>
    <t>COMPRA DE CIEN (100) TABLAS EN FORMICA  ABATIBLE, CIEN (100) TABLAS PLÁSTICA ABATIBLE Y DIEZ (10) ESPALDA Y ASIENTO RISMA, PARA LAS SILLAS UNIVERSITARIAS UBICADAS EN LOS DIFERENTES SALONES DE CLASES DE LA UNIVERSIDAD.</t>
  </si>
  <si>
    <t>ODC-DAD-0020</t>
  </si>
  <si>
    <t xml:space="preserve">CORPORACON DE  LA COSTA </t>
  </si>
  <si>
    <t>COMPRA DE LICENCIAS PARA EL MANTENIMIENTO, AUTOMATIZACIONES E INTEGRACIONES EN EL BLOQUE 10 Y PARA EL DISEÑO DE EXPERIENCIAS COLABORATIVAS E INTERACTIVAS EN LA VIRTUALIDAD, DISEÑO DE ACTIVIDADES DE APRENDIZAJE, VOTACIONES, INCRUSTAR VIDEOS, PRESENTACIONES, INDISPENSABLES PARA EL DESARROLLO DE ACTIVIDADES EN EL CETEP Y OTRAS UNIDADES Y PROCESOS INSTITUCIONALES</t>
  </si>
  <si>
    <t>ODC-DAD-0021</t>
  </si>
  <si>
    <t>LADYS CONFECCIONES SAS BIC</t>
  </si>
  <si>
    <t>COMPRA DE 70 CAMISAS MANGAS LARGA Y 35 CAMISETAS TIPO POLO PARA LOS SERVIDORES PÚBLICOS DE LA UNIVERSIDAD DEL MAGDALENA</t>
  </si>
  <si>
    <t>2022/02/24</t>
  </si>
  <si>
    <t>ODC-DAD-0022</t>
  </si>
  <si>
    <t>LUIS DIAZ ACEVEDO</t>
  </si>
  <si>
    <t xml:space="preserve">COMPRA DE (2.500) PINES PARA GRADUADOS, (50) PINES ESCUDO UNIVERSIDAD DEL MAGDALENA, (40) MEDALLAS AL MÉRITO CON PINES Y ESTUCHE, (10) MEDALLAS AL MÉRITO ESTÁNDAR, (20) PINES AL MÉRITO, (5) MEDALLAS SIERRA NEVADA Y (31) MEDALLAS A LA EXCELENCIA ACADÉMICA PARA ENTREGARSE EN EVENTOS INSTITUCIONALES.  </t>
  </si>
  <si>
    <t>ODC-DAD-0023</t>
  </si>
  <si>
    <t>INVERSIONES VAOS S.A.S.</t>
  </si>
  <si>
    <t xml:space="preserve">LA COMPRA E INSTALACIÓN DE RETABLOS EN ACRÍLICO CON IMPRESIONES TRASPARENTES Y VINILO, CON DILATADORES PARA LECTURA BRAILLE, QUE SERÁ UTILIZADO COMO NOMENCLATURAS DE OFICINAS Y ESPACIOS EN EL EDIFICIO DE BIENESTAR UNIVERSITARIO Y EL SEXTO PISO (6) DEL HOSPITAL UNIVERSITARIO JULIO MÉNDEZ BARRENECHE. CON LAS SIGUIENTES ESPECIFICACIONES: CIENTO CINCUENTA Y DOS (152) SEÑALES EN ACRILICO MAS VINILO IMPRESO Y CINCO (05) SEÑALES EN ACRILICO DE 3MM CON IMPRESIÒN TRANSPARENTE, RESPALDO BLANCO CON DILATADORES. </t>
  </si>
  <si>
    <t>OSM-DAD-0001</t>
  </si>
  <si>
    <t xml:space="preserve">SUMINISTRO </t>
  </si>
  <si>
    <t>SUMINISTRO DE COMIDAS Y BEBIDAS PREPARADAS Y SERVICIO DE CATERING PARA EL DESARROLLO DE LAS SESIONES DEL CONSEJO SUPERIOR, CONSEJO ACADÉMICO, CONSEJO DE PLANEACIÓN Y OTRAS REUNIONES DE TRABAJO DEL CUERPO DIRECTIVO DE LA UNIVERSIDAD Y DEMÁS FUNCIONARIOS QUE CONCURRAN A LAS MISMAS. (EL SERVICIO PUEDE INCLUIR SERVICIO DE COMIDAS PREPARADAS, TALES COMO MENÚ ESPECIAL, ALMUERZOS O CENAS TIPO BUFFET, ALMUERZOS EJECUTIVOS, COMIDAS CORRIENTES, PICADAS, BEBIDAS, MANTELERÍA, CUBIERTOS, SERVICIO DE MESEROS Y DEMÁS, NECESARIOS PARA LA PRESTACIÓN DEL SERVICIO</t>
  </si>
  <si>
    <t>OSM-DAD-0002</t>
  </si>
  <si>
    <t>ORGANIZACION TERPEL S.A</t>
  </si>
  <si>
    <t>SUMINISTRO DE COMBUSTIBLES (GASOLINA CORRIENTE, A.C.P.M Y EXTRAS) PARA LOS VEHÍCULOS PERTENECIENTES AL PARQUE AUTOMOTOR, PLANTAS ELÉCTRICAS Y MAQUINARIA
AGRÍCOLA DE LA UNIVERSIDAD DEL MAGDALENA Y SUS SEDES ALTERNAS</t>
  </si>
  <si>
    <t>OSM-DAD-0003</t>
  </si>
  <si>
    <t>ADVANCED TECHNOLOGIES SOLUTIONS S.A.S</t>
  </si>
  <si>
    <t>SUMINISTRO DE PARTES PARA MANTENIMIENTO CORRECTIVO DE COMPUTADORES, DISPOSITIVOS ACTIVOS MENORES DE LA RED DE VOZ Y DATOS.</t>
  </si>
  <si>
    <t>OSM-DAD-0004</t>
  </si>
  <si>
    <t>MAKROFERRETEIRA PAURI S.A.</t>
  </si>
  <si>
    <t>SUMINISTRO DE MATERIAL ELÉCTRICO Y DE FERRETERÍA EN GENERAL, PARA EL MANTENIMIENTO PREVENTIVO Y CORRECTIVO DE LAS DEPENDENCIAS Y ÁREAS COMUNES DE LA
UNIVERSIDAD DEL MAGDALENA Y SUS SEDES ALTERNAS.</t>
  </si>
  <si>
    <t>OSM-DAD-0005</t>
  </si>
  <si>
    <t>HIELO INDUROD S.A.S.</t>
  </si>
  <si>
    <t>SUMINISTRO DE AGUA TRATADA PARA SUPLIR LAS NECESIDADES BÁSICAS DEL PERSONAL ACADÉMICO - ADMINISTRATIVO Y DE EVENTOS QUE SE REALIZAN EN LA INSTITUCIÓN</t>
  </si>
  <si>
    <t>OSM-DAD-0006</t>
  </si>
  <si>
    <t>COPYS STUDENT S.A.S</t>
  </si>
  <si>
    <t xml:space="preserve">SUMINISTRO DE PAPELERÍA Y ÚTILES DE OFICINA PARA LAS DISTINTAS DEPENDENCIAS DE LA UNIVERSIDAD </t>
  </si>
  <si>
    <t>OSM-DAD-0007</t>
  </si>
  <si>
    <t>SERVICIOS DE AMBIENTES LIMPIOS INDUSTRIALES S.A.S.</t>
  </si>
  <si>
    <t>SUMINISTRO DE DESODORIZANTE CONCENTRADO Y AROMATIZANTE DE AMBIENTES PARA LAS UNIDADES SANITARIAS DE LA UNIVERSIDAD DEL MAGDALENA</t>
  </si>
  <si>
    <t>OSM-DAD-0008</t>
  </si>
  <si>
    <t>QUIMIFEX S.A.S</t>
  </si>
  <si>
    <t xml:space="preserve">SUMINISTRO DE SUMINISTRO DE REACTIVOS E INSUMOS QUÍMICOS Y VIDRIERÍA NECESARIOS PARA EL NORMAL DESARROLLO DE LAS ACTIVIDADES ACADÉMICAS QUE SE REALIZAN EN LOS LABORATORIOS DE CALIDAD DE AGUA Y MICROBIOLOGÍA DE LA UNIVERSIDAD PARA EL PRIMER SEMESTRE 2022-I. </t>
  </si>
  <si>
    <t>OSM-DAD-0009</t>
  </si>
  <si>
    <t>DUVIS ALICIA MENDEZ GONZALEZ</t>
  </si>
  <si>
    <t>SUMINISTRO DE ARREGLOS EXÓTICOS EN FLORES NATURALES Y ARREGLOS PARA LAS DIFERENTES CEREMONIAS Y OTRAS ACTIVIDADES INSTITUCIONALES QUE SE DESARROLLEN POR LA DIRECCIÓN DE COMUNICACIONES EN EL AÑO 2022.</t>
  </si>
  <si>
    <t>OSM-DAD-0010</t>
  </si>
  <si>
    <t>SODEXO SERVICIOS DE BENEFICIOS E INCENTIVOS COLOMBIA S. A.</t>
  </si>
  <si>
    <t>SUMINISTRO DE BONOS Y/O TARJETAS RECARGABLES PARA DOTACIÓN (VESTIDO Y CALZADO) DE LOS EMPLEADOS PÚBLICOS ADMINISTRATIVOS, CORRESPONDIENTE AL PRIMER, SEGUNDO Y TERCER CUATRIMESTRE SEGÚN LO ESTABLECIDO EN LA LEY 70/88 Y DECRETO 1878/89 Y DE LOS TRABAJADORES OFICIALES DEL PRIMER Y SEGUNDO SEMESTRE SEGÚN CONVENCIÓN COLECTIVA DE TRABAJO VIGENTE</t>
  </si>
  <si>
    <t>OSM-DAD-0011</t>
  </si>
  <si>
    <t>H&amp;L SUMINISTROS HOSPITALARIOS S.A.S</t>
  </si>
  <si>
    <t>SUMINISTRO DE ELEMENTOS DE ASEO Y CAFETERÍA PARA LA ATENCIÓN AL PERSONAL ACADÉMICO-ADMINISTRATIVO, EVENTOS INSTITUCIONALES Y GARANTIZAR LOS ELEMENTOS DE ASEO MÍNIMOS PARA DOTAR LAS UNIDADES SANITARIAS</t>
  </si>
  <si>
    <t>OSM-DAD-0012</t>
  </si>
  <si>
    <t>LADYS CONFECCIONES S.A.S.</t>
  </si>
  <si>
    <t>SUMINISTRO DE PRENDAS DE VESTIR CON IMÁGENES INSTITUCIONALES PARA PERSONAL QUE PRESTA APOYO
COORDINADO CON LA UNIVERSIDAD EN TEMAS DE ATENCIÓN A LOS DIFERENTES MIEMBROS DE LA COMUNIDAD Y EVENTOS
MÚLTIPLES.</t>
  </si>
  <si>
    <t>OSM-DAD-0013</t>
  </si>
  <si>
    <t>CAMPO CAFÉ S.A.S</t>
  </si>
  <si>
    <t>SUMINISTRO DE CAFÉ ORGÁNICO, PARA LA ATENCIÓN AL
PERSONAL ACADÉMICO-ADMINISTRATIVO Y EVENTOS INSTITUCIONALES.</t>
  </si>
  <si>
    <t>OSM-DAD-0014</t>
  </si>
  <si>
    <t xml:space="preserve">SUMINISTRO DE ELEMENTOS DE PROTECCIÓN PERSONAL PARA LOS FUNCIONARIOS Y DOCENTES QUE TRABAJAN EN LOS LABORATORIOS Y OTRAS DEPENDENCIAS DE LA UNIVERSIDAD DEL MAGDALENA, CON EL FIN DE PROTEGER LA SALUD DE LOS TRABAJADORES Y MINIMIZAR EL RIESGO DE ADQUISICIÓN DE ENFERMEDAD Y ACCIDENTE DE TRABAJO COMO LO ESTABLECE EL PARÁGRAFO 1 DEL ARTÍCULO 2.2.4.6.24 DEL DECRETO 1072 DE 2015. </t>
  </si>
  <si>
    <t>OSM-DAD-0015</t>
  </si>
  <si>
    <t>BOMBAS Y REPUESTOS LTDA</t>
  </si>
  <si>
    <t>SUMINISTRO DE ACCESORIOS PARA EL MANTENIMIENTO
PREVENTIVO Y CORRECTIVO DE LOS SISTEMAS DE RIEGO DE LA UNIVERSIDAD DEL MAGDALENA Y SUS SEDES ALTERNAS.</t>
  </si>
  <si>
    <t>OSM-DAD-0016</t>
  </si>
  <si>
    <t>JORGE ARAGON TINOCO</t>
  </si>
  <si>
    <t>SUMINISTRO DE MATERIALES VEGETALES PARA EL MANTENIMIENTO Y RECUPERACIÓN DE JARDINES, ZONAS VERDES Y ÁREAS DEPORTIVAS DE LA SEDE PRINCIPAL DE LA UNIVERSIDAD DEL MAGDALENA</t>
  </si>
  <si>
    <t>OSM-DAD-0017</t>
  </si>
  <si>
    <t>COSTADENT S.A.S</t>
  </si>
  <si>
    <t xml:space="preserve">SUMINISTRO DE INSUMOS DE PROMOCIÓN Y PREVENCIÓN MÉDICA PARA EL CUIDADO DE LA SALUD, INSUMOS GENERALES, DE BIOSEGURIDAD, ELEMENTOS DE PROTECCIÓN PERSONAL Y BIOSEGURIDAD QUE GARANTICEN LA BUENA Y OPORTUNA PRESTACIÓN DE LOS SERVICIOS DEL ÁREA DE SALUD Y DESARROLLO HUMANO ADSCIRTA A LA DIRECCIÓN DE BIENESTAR UNIVERSITARIO. </t>
  </si>
  <si>
    <t>OSM-DAD-0018</t>
  </si>
  <si>
    <t>DISTRIBUIDORA DISTRIMED LTDA</t>
  </si>
  <si>
    <t xml:space="preserve">SUMINISTRO DE INSUMOS DE LA CLINICA DE SIMULACION  (HANGAR E Y EL 6° PISO HOSPITAL UNIVERSITARIO JULIO MÉNDEZ BARRENECHE) Y PARA CERCA DE 562 ESTUDIANTES DE LOS PROGRAMAS DE ENFERMERÍA, MEDICINA Y ODONTOLOGÍA QUE REALIZARÁN APROXIMADAMENTE 500 REPETICIONES DE GUÍAS (SESIONES DE LABORATORIO). </t>
  </si>
  <si>
    <t>OSM-DAD-0019</t>
  </si>
  <si>
    <t>DEPORTES VERA LIMA &amp; CIA LTDA</t>
  </si>
  <si>
    <t>EL SUMINISTRO DE UNIFORMES DEPORTIVOS DE COMPETENCIA Y PRESENTACIÓN PARA LAS DELEGACIONES QUE REPRESENTARÁN A LA UNIVERSIDAD EN LOS CICLOS DEPORTIVOS REGIONALES Y NACIONALES DE LA RED ASCUN/ DEPORTES, COMPETENCIAS INTERNACIONALES, ADEMÁS DE LAS DELEGACIONES DE SINDICALISTAS QUE PARTICIPARÁN EN LOS JUEGOS NACIONALES DEPORTIVOS DE TRABAJADORES.</t>
  </si>
  <si>
    <t>OSM-DAD-0020</t>
  </si>
  <si>
    <t>INTERLUD S.A.S.</t>
  </si>
  <si>
    <t xml:space="preserve">SUMINISTRO Y ENTREGA DE UN BENEFICIO ALIMENTARIO (REFRIGERIO) DIARIO, PARA LOS EMPLEADOS PÚBLICOS ADMINISTRATIVOS QUE LABORAN EN JORNADA ESPECIAL. </t>
  </si>
  <si>
    <t>OSM-DAD-0021</t>
  </si>
  <si>
    <t>SUMINISTRO DE HIDRATACIÓN Y PRODUCTOS ALIMENTICIOS
PREPARADOS, REQUERIDOS PARA EL NORMAL DESARROLLO DE LAS ACTIVIDADES EN EL MARCO DE LAS POLÍTICAS DE
BIENESTAR INSTITUCIONAL QUE SE REALIZAN BAJO LOS PROYECTOS DEL PLAN DE ACCIÓN EN UNIMAGDALENA</t>
  </si>
  <si>
    <t>OSM-DAD-0022</t>
  </si>
  <si>
    <t>JORGE ELIECER DEWDNEY PRADO</t>
  </si>
  <si>
    <t>SUMINISTRO DE INSUMOS PARA LA REALIZACIÓN DE PRÁCTICAS ACADÉMICAS (LABORATORIO) CORRESPONDIENTE A LAS ASIGNATURAS DEL PROGRAMA DE INGENIERÍA PESQUERA EN EL PERIODO ACADÉMICO 2022-I.</t>
  </si>
  <si>
    <t>JOAQUIN ALBERTO POMARES BLAISE</t>
  </si>
  <si>
    <t>OSM-DAD-0023</t>
  </si>
  <si>
    <t>SALUD DENTAL SU DEPOSITO DE CONFIANZA S.A.S.</t>
  </si>
  <si>
    <t>SUMINISTRO DE INSUMOS ODONTOLOGICOS NECESARIOS PARA LAS ACTIVIDADES ACADEMICAS A DESARROLLAR DENTRO DE LA CLÍNICA ODONTOLÓGICA DE LA UNIVERSIDAD DEL MAGDALENA. LA PROPUESTA HACE PARTE INTEGRAL DE LA PRESENTE ORDEN. PARÁGRAFO: EL CONTRATISTA DEBERÁ ENTREGAR LOS ELEMENTOS CONTRATADOS DE CONFORMIDAD CON LAS ESPECIFICACIONES Y LAS CANTIDADES SOLICITADAS POR UNIMAGDALENA</t>
  </si>
  <si>
    <t>OSM-DAD-0024</t>
  </si>
  <si>
    <t>ENLACES L&amp;J S.A.S</t>
  </si>
  <si>
    <t>SUMINISTRO DE INSUMOS REQUERIDOS PARA LABORATORIO GASTRONÓMICO, PARA EL DESARROLLO DE LAS SESIONES PRÁCTICAS DE LA ASIGNATURA ALIMENTOS Y BEBIDAS III: COCINA Y SERVICIOS DE COMEDOR Y BAR DEL PROGRAMA DE TECNOLOGÍA EN GESTIÓN HOTELERA Y TURÍSTICA – POR CICLOS PROPEDÉUTICOS.</t>
  </si>
  <si>
    <t xml:space="preserve">RAFAEL GARCIA LUNA </t>
  </si>
  <si>
    <t>ODO-DAD-0001</t>
  </si>
  <si>
    <t xml:space="preserve">OBRA </t>
  </si>
  <si>
    <t xml:space="preserve"> KM CONSTRUCCIONES</t>
  </si>
  <si>
    <t>OBRAS CIVILES DE ADECUACIÓN Y MANTENIMIENTOS DE LAS
INSTALACIONES DE LA UNIVERSIDAD DEL MAGDALENA Y SUS SEDES ALTERNAS DE CONFORMIDAD CON LAS
ESPECIFICACIONES TÉCNICAS ESTABLECIDAS POR UNIMAGDALENA PARA CADA UNA DE LAS INSTALACIONES A
INTERVENIR. LA PROPUESTA HACE PARTE INTEGRAL DE LA PRESENTE ORDEN.</t>
  </si>
  <si>
    <t xml:space="preserve">BELARMINA CATAÑO </t>
  </si>
  <si>
    <t>ORDEN DE PRESTACION</t>
  </si>
  <si>
    <t>SERVICIO DE ALOJAMIENTO PARA DOCENTE VISITANTES, CONFERENCISTAS E INVITADOS DE FACULTAD DE CIENCIAS DE LA EDUCACIÓN DURANTE LA VIGENCIA DEL AÑO 2022</t>
  </si>
  <si>
    <t>HENRY SANCHEZ</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</si>
  <si>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</si>
  <si>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ELIZABETH CORDOBA</t>
  </si>
  <si>
    <t>VIRGINIA ISABEL BARRERO TONCEL</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</si>
  <si>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</si>
  <si>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</si>
  <si>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</si>
  <si>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LUISA LAVALLE PERILLA</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</si>
  <si>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</si>
  <si>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YESSICA PATRICIA PALLARE MARTINEZ</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</si>
  <si>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</si>
  <si>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 xml:space="preserve">LORENA PATRICIA BERMUDEZ CASTAÑEDA </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</si>
  <si>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</si>
  <si>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ANGELICA LARGE ACOSTA</t>
  </si>
  <si>
    <t>SERVICIO DE 2000 PLEGABLES A COLOR TAMAÑO CARTA IMPRESO POR AMBAS CARAS, 90 TULAS EN CUERINA CON LOGO INSTITUCIONAL REPUJADO EN BAJO RELIEVE, 600 MINI BLOCK IMPRESOS CON PORTADA A FULL COLOR, TAMAÑO MEDIA CARTA, 10 BANNER PUBLICITARIOS A TODO COLOR DE 100X70CM Y DISEÑOS GRÁFICO DE BANNER Y DE PIEZAS PUBLICITARIAS PARA EVENTOS DE LA FACULTAD DE CIENCIAS DE LA EDUCACIÓN.</t>
  </si>
  <si>
    <t>TREACY YURAINE BONETH ROBLES</t>
  </si>
  <si>
    <t>QUE LA CONTRATISTA DESARROLLE LAS SIGUIENTES ACTIVIDADES EN LA FACULTAD DE CIENCIAS DE LA EDUCACIÓN: APOYAR AL PROGRAMA DE LICENCIATURA EN QUÍMICA EN LA IMPLEMENTACIÓN DE ESTRATEGIAS DIDÁCTICAS Y EVALUATIVAS.</t>
  </si>
  <si>
    <t>LA PRESENTE ORDEN TIENE POR OBJETO ASEGURAR EL CUMPLIMIENTO DEL REGLAMENTO ACUERDO SUPERIOR 19 Y DEMÁS NORMAS UNIVERSITARIAS EN EL PROGRAMA A SU CARGO 2 COORDINAR EL PROCESO DE ADMISIÓN AL PROGRAMA CON LA COLABORACIÓN DEL GRUPO DE ADMISIONES REGISTROS Y CONTROL ACADÉMICO</t>
  </si>
  <si>
    <t>OPSP-FCS-0004</t>
  </si>
  <si>
    <t>GUILLERMO TROUT GUARDIOLA</t>
  </si>
  <si>
    <t xml:space="preserve">LA PRESENTE ORDEN TIENE POR OBJETO QUE EL CONTRATISTA REALICE LAS SIGUIENTES ACTIVIDADES: 1) COORDINAR LAS ACTIVIDADES ACADÉMICAS, ATENCIÓN A DOCENTES RELACIONADAS CON LA OFERTA, MERCADEO Y FUNCIONAMIENTO DE LA MAESTRÍA EN EPIDEMIOLOGÍA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Y TOMAR MEDIDAS </t>
  </si>
  <si>
    <t>OPSP-FCS-0005</t>
  </si>
  <si>
    <t>MARY LUZ PEÑARANDA REALES</t>
  </si>
  <si>
    <t>LA PRESENTE ORDEN TIENE POR OBJETO: 1) COORDINAR LAS ACTIVIDADES ACADÉMICAS, ATENCIÓN A DOCENTES RELACIONADAS CON LA OFERTA, MERCADEO Y FUNCIONAMIENTO DE LA ESPECIALIZACIÓN EN SEGURIDAD Y SALUD EN EL TRABAJO. 2) REALIZAR EL CONTROL, SEGUIMIENTO Y EVALUACIÓN DE LAS ACTIVIDADES ACADÉMICAS DE PROGRAMA. 3.) APOYAR EN LA ORGANIZACIÓN, REALIZACIÓN Y SEGUIMIENTO DE LOS ASPECTOS CURRICULARES DE LA ESPECIALIZACIÓN (PLAN DE ESTUDIO, MICRO DISEÑOS, GULAS Y DESARROLLO GENERAL DE LA TEMÁTICA. 4) ORGANIZAR EL PROCESO DE SELECCIÓN Y ADMISIÓN DE LOS ESTUDIANTES AL PROGRAMA. 5) ORGANIZAR EL CUERPO DOCENTE DEL PROGRAMA ACORDE AL PERFIL DE CADA UNO DE LOS MÓDULOS PROPUESTOS. 6) HACER SEGUIMIENTO Y PRESENTAR LOS INFORMES REQUERIDOS.</t>
  </si>
  <si>
    <t>OPSP-FCS-0006</t>
  </si>
  <si>
    <t>MILENA DEL SOCORRO MARTINEZ RUDAS</t>
  </si>
  <si>
    <t>LA PRESENTE ORDEN TIENE POR OBJETO QUE EL CONTRATISTA REALICE LAS SIGUIENTES ACTIVIDADES: 1) COORDINAR LAS ACTIVIDADES ACADÉMICAS, ATENCIÓN A DOCENTES RELACIONADAS CON LA OFERTA, MERCADEO Y FUNCIONAMIENTO DE LA MAESTRÍA EN PSICOLOGÍA JURÍDICA Y FORENSE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t>
  </si>
  <si>
    <t>OPS-FCE-001-2022</t>
  </si>
  <si>
    <t>OPSP-FCE-002-2022</t>
  </si>
  <si>
    <t>OPSP-FCE-003-2022</t>
  </si>
  <si>
    <t>OPSP-FCE-004-2022</t>
  </si>
  <si>
    <t>OPSP-FCE-005-2022</t>
  </si>
  <si>
    <t>OPSP-FCE-006-2022</t>
  </si>
  <si>
    <t>OPSP-FCE-007-2022</t>
  </si>
  <si>
    <t>OPS-FCE-008-2022</t>
  </si>
  <si>
    <t>OPSP-FCE-009-2022</t>
  </si>
  <si>
    <t>652960000</t>
  </si>
  <si>
    <t>PRESTAR SERVICIOS PROFESIONALES EN EL MARCO DEL CONTRATO N° 724-2021, SUSCRITO ENTRE EL CONSORCIO FONDO COLOMBIA EN PAZ 2019 Y LA UNIVERSIDAD DEL MAGDALENA, PARA EL DESARROLLO DE LAS SIGUIENTES ACTIVIDADES: 1. EJECUTAR LAS GRABACIONES DE CONTENIDOS AUDIOVISUALES. 2. APOYAR EN EL MONTAJE DE LOS CONTENIDOS AUDIOVISUALES. 3. APOYAR EN LA EDICIÓN DE MATERIALES AUDIOVISUALES, REQUERIDOS PARA LA VISUALIZACIÓN DE LA ESTRATEGIA SACÚDETE CESAR.</t>
  </si>
  <si>
    <t>819000635</t>
  </si>
  <si>
    <t>SERVICIO DE TRANSPORTE PARA EL TRASLADO DE ESTUDIANTES, CONTRATISTAS, EMPLEADOS PÚBLICOS Y DEMÁS PERSONAL DE APOYO REQUERIDO PARA LAS ACTIVIDADES DE EXTENSIÓN QUE ORGANIZA LA VICERRECTORA DE EXTENSIÓN Y PROYECCIÓN SOCIAL, EN EL MARCO DEL PLAN DE ACCIÓN DE LA UNIVERSIDAD DEL MAGDALENA, EL TERMINO DE EJECUCIÓN ES CONTADOS A PARTIR DEL CUMPLIMIENTO DE LOS REQUISITOS DE PERFECCIONAMIENTO Y EJECUCIÓN DE LA ORDEN HASTA EL 30 DE NOVIEMBRE DEL 2022, SEGÚN LO ESTABLECIDO EN LA ORDEN DE SERVICIO NO. 626 DE FECHA 28 DE ENERO DEL 2022 DE LA VICERRECTORÍA DE EXTENSIÓN Y PROYECCIÓN SOCIAL</t>
  </si>
  <si>
    <t>SERVICIO DE TRANSPORTE PARA EL TRASLADO DE ESTUDIANTES, CONTRATISTAS, EMPLEADOS PÚBLICOS Y DEMÁS PERSONAL DE APOYO SEGÚN ESPECIFICACIONES DESCRITAS EN LA ORDEN, REQUERIDO PARA LAS ACTIVIDADES QUE SE LLEVARAN A CABO EN EL MARCO DEL CONTRATO DE PRESTACIÓN DE SERVICIOS SUSCRITO ENTRE LA UNIÓN TEMPORAL INNOVANEX Y LA UNIVERSIDAD DEL MAGDALENA DE 23 DE SEPTIEMBRE DE 2021, EL TERMINO DE EJECUCIÓN ES CONTADOS A PARTIR DEL CUMPLIMIENTO DE LOS REQUISITOS DE PERFECCIONAMIENTO Y EJECUCIÓN DE LA ORDEN HASTA EL 30 DE NOVIEMBRE DEL 2022, SEGÚN LO ESTABLECIDO EN LA ORDEN DE SERVICIO NO. 628 DE FECHA 28 DE ENERO DEL 2022 DE LA VICERRECTORÍA DE EXTENSIÓN Y PROYECCIÓN SOCIAL</t>
  </si>
  <si>
    <t>2022/02/10</t>
  </si>
  <si>
    <t>2022/08/31</t>
  </si>
  <si>
    <t>2022/02/17</t>
  </si>
  <si>
    <t>2022/06/29</t>
  </si>
  <si>
    <t>2023/02/01</t>
  </si>
  <si>
    <t>2022/02/28</t>
  </si>
  <si>
    <t>2022/07/28</t>
  </si>
  <si>
    <t>2022/02/15</t>
  </si>
  <si>
    <t>2022/06/15</t>
  </si>
  <si>
    <t>2022/02/11</t>
  </si>
  <si>
    <t>2022/06/01</t>
  </si>
  <si>
    <t>2022/02/14</t>
  </si>
  <si>
    <t>2022/02/23</t>
  </si>
  <si>
    <t>2023/02/22</t>
  </si>
  <si>
    <t>2022/04/02</t>
  </si>
  <si>
    <t>2022/03/03</t>
  </si>
  <si>
    <t>2023/01/04</t>
  </si>
  <si>
    <t>2022/03/15</t>
  </si>
  <si>
    <t>2022/02/21</t>
  </si>
  <si>
    <t>2022/03/18</t>
  </si>
  <si>
    <t>2022/04/18</t>
  </si>
  <si>
    <t>2023/02/24</t>
  </si>
  <si>
    <t>2022/07/01</t>
  </si>
  <si>
    <t>2022/02/06</t>
  </si>
  <si>
    <t>2022/03/08</t>
  </si>
  <si>
    <t>2022/03/20</t>
  </si>
  <si>
    <t>2021/12/28</t>
  </si>
  <si>
    <t>2021/12/30</t>
  </si>
  <si>
    <t>2022/03/01</t>
  </si>
  <si>
    <t>2022/02/16</t>
  </si>
  <si>
    <t>2022/04/21</t>
  </si>
  <si>
    <t>2022/02/03</t>
  </si>
  <si>
    <t>2022/02/08</t>
  </si>
  <si>
    <t>2022/03/10</t>
  </si>
  <si>
    <t>2022/02/07</t>
  </si>
  <si>
    <t>2022/06/13</t>
  </si>
  <si>
    <t>2022/04/29</t>
  </si>
  <si>
    <t>2022/07/30</t>
  </si>
  <si>
    <t>2022/04/09</t>
  </si>
  <si>
    <t>WT INGENIERIA S.A.S.</t>
  </si>
  <si>
    <t>OBRAS CIVILES DE CONSTRUCCION Y ADECUACION PARA LOS PROYECTOS DE MARICULTURA Y ACUICULTURA UBICADOS EN LA GRANJA Y SEDE DE TAGANGA, PROYECTO DE SALUD MENTAL UBICADO EN LA CAMARA GESSEL BLOQUE VI Y ESPACIO DEL GRUPO DE INVESTIGACION EN DESARROLLO ELECTRONICO Y APLICACIONES MOVILES GIDEAM BLOQUE 8 DE LA UNIVERSIDAD DEL MAGDALENA DE CONFORMIDAD CON LAS ESPECIFICACIONES TECNICAS ESTABLECIDAS POR UNIMAGDALENA PARA CADA UNA DE LAS INSTALACIONES A INTERVENIR</t>
  </si>
  <si>
    <t>2022/03/06</t>
  </si>
  <si>
    <t xml:space="preserve">TOTAL CONTRTATOS </t>
  </si>
  <si>
    <t>JORGE MARIO ORTEGA 
IGLESIAS</t>
  </si>
  <si>
    <t>CAMARA DE COMERCIO DE SANTA
MARTA PARA EL MAGDALENA</t>
  </si>
  <si>
    <t>819005564</t>
  </si>
  <si>
    <t>79613181</t>
  </si>
  <si>
    <t>174210626</t>
  </si>
  <si>
    <t>4816234</t>
  </si>
  <si>
    <t>5010318</t>
  </si>
  <si>
    <t>5054039</t>
  </si>
  <si>
    <t>5185146</t>
  </si>
  <si>
    <t>5695870</t>
  </si>
  <si>
    <t>6097847</t>
  </si>
  <si>
    <t>7382848</t>
  </si>
  <si>
    <t>8786080</t>
  </si>
  <si>
    <t>8853927</t>
  </si>
  <si>
    <t>9737087</t>
  </si>
  <si>
    <t>10766717</t>
  </si>
  <si>
    <t>10775608</t>
  </si>
  <si>
    <t>6939800</t>
  </si>
  <si>
    <t>10888223</t>
  </si>
  <si>
    <t>5191200</t>
  </si>
  <si>
    <t>11039943</t>
  </si>
  <si>
    <t>11807924</t>
  </si>
  <si>
    <t>14327338</t>
  </si>
  <si>
    <t>15618407</t>
  </si>
  <si>
    <t>15926964</t>
  </si>
  <si>
    <t>16188896</t>
  </si>
  <si>
    <t>16487096</t>
  </si>
  <si>
    <t>16488500</t>
  </si>
  <si>
    <t>16496548</t>
  </si>
  <si>
    <t>17343238</t>
  </si>
  <si>
    <t>17684823</t>
  </si>
  <si>
    <t>17830200</t>
  </si>
  <si>
    <t>19431312</t>
  </si>
  <si>
    <t>19871174</t>
  </si>
  <si>
    <t>22565443</t>
  </si>
  <si>
    <t>22589273</t>
  </si>
  <si>
    <t>23152036</t>
  </si>
  <si>
    <t>26203230</t>
  </si>
  <si>
    <t>26363262</t>
  </si>
  <si>
    <t>26366809</t>
  </si>
  <si>
    <t>26371430</t>
  </si>
  <si>
    <t>26638171</t>
  </si>
  <si>
    <t>27034159</t>
  </si>
  <si>
    <t>28483728</t>
  </si>
  <si>
    <t>30580692</t>
  </si>
  <si>
    <t>30665173</t>
  </si>
  <si>
    <t>30688551</t>
  </si>
  <si>
    <t>32203884</t>
  </si>
  <si>
    <t>33102531</t>
  </si>
  <si>
    <t>33209044</t>
  </si>
  <si>
    <t>33311261</t>
  </si>
  <si>
    <t>34678739</t>
  </si>
  <si>
    <t>35115955</t>
  </si>
  <si>
    <t>35263151</t>
  </si>
  <si>
    <t>35586928</t>
  </si>
  <si>
    <t>35990852</t>
  </si>
  <si>
    <t>36557372</t>
  </si>
  <si>
    <t>26970100</t>
  </si>
  <si>
    <t>7451600</t>
  </si>
  <si>
    <t>36559849</t>
  </si>
  <si>
    <t>36560284</t>
  </si>
  <si>
    <t>36669639</t>
  </si>
  <si>
    <t>36695203</t>
  </si>
  <si>
    <t>36724831</t>
  </si>
  <si>
    <t>36724996</t>
  </si>
  <si>
    <t>36727138</t>
  </si>
  <si>
    <t>37688465</t>
  </si>
  <si>
    <t>38469252</t>
  </si>
  <si>
    <t>38604254</t>
  </si>
  <si>
    <t>38643917</t>
  </si>
  <si>
    <t>39048264</t>
  </si>
  <si>
    <t>39143431</t>
  </si>
  <si>
    <t>39315104</t>
  </si>
  <si>
    <t>39573680</t>
  </si>
  <si>
    <t>40266404</t>
  </si>
  <si>
    <t>40334505</t>
  </si>
  <si>
    <t>40388066</t>
  </si>
  <si>
    <t>40622321</t>
  </si>
  <si>
    <t>40848916</t>
  </si>
  <si>
    <t>40937090</t>
  </si>
  <si>
    <t>40953541</t>
  </si>
  <si>
    <t>41057196</t>
  </si>
  <si>
    <t>41061085</t>
  </si>
  <si>
    <t>41061383</t>
  </si>
  <si>
    <t>41243799</t>
  </si>
  <si>
    <t>41250936</t>
  </si>
  <si>
    <t>42548261</t>
  </si>
  <si>
    <t>50570411</t>
  </si>
  <si>
    <t>50934770</t>
  </si>
  <si>
    <t>50955393</t>
  </si>
  <si>
    <t>50970558</t>
  </si>
  <si>
    <t>50979312</t>
  </si>
  <si>
    <t>50989436</t>
  </si>
  <si>
    <t>52506924</t>
  </si>
  <si>
    <t>52856372</t>
  </si>
  <si>
    <t>52861365</t>
  </si>
  <si>
    <t>52991831</t>
  </si>
  <si>
    <t>57304414</t>
  </si>
  <si>
    <t>57456729</t>
  </si>
  <si>
    <t>59666037</t>
  </si>
  <si>
    <t>59679871</t>
  </si>
  <si>
    <t>59684609</t>
  </si>
  <si>
    <t>59688810</t>
  </si>
  <si>
    <t>66741499</t>
  </si>
  <si>
    <t>68293985</t>
  </si>
  <si>
    <t>68295521</t>
  </si>
  <si>
    <t>70529668</t>
  </si>
  <si>
    <t>71190766</t>
  </si>
  <si>
    <t>71218110</t>
  </si>
  <si>
    <t>71985959</t>
  </si>
  <si>
    <t>72334966</t>
  </si>
  <si>
    <t>73204348</t>
  </si>
  <si>
    <t>73595301</t>
  </si>
  <si>
    <t>76313289</t>
  </si>
  <si>
    <t>77184929</t>
  </si>
  <si>
    <t>78079726</t>
  </si>
  <si>
    <t>78710974</t>
  </si>
  <si>
    <t>78756770</t>
  </si>
  <si>
    <t>78757699</t>
  </si>
  <si>
    <t>79541443</t>
  </si>
  <si>
    <t>82330081</t>
  </si>
  <si>
    <t>82384739</t>
  </si>
  <si>
    <t>83237964</t>
  </si>
  <si>
    <t>84029005</t>
  </si>
  <si>
    <t>84091510</t>
  </si>
  <si>
    <t>84091578</t>
  </si>
  <si>
    <t>84459239</t>
  </si>
  <si>
    <t>84459825</t>
  </si>
  <si>
    <t>85164268</t>
  </si>
  <si>
    <t>85465209</t>
  </si>
  <si>
    <t>85468614</t>
  </si>
  <si>
    <t>85474379</t>
  </si>
  <si>
    <t>85489365</t>
  </si>
  <si>
    <t>87067458</t>
  </si>
  <si>
    <t>87941793</t>
  </si>
  <si>
    <t>87945062</t>
  </si>
  <si>
    <t>88260836</t>
  </si>
  <si>
    <t>91437155</t>
  </si>
  <si>
    <t>92257950</t>
  </si>
  <si>
    <t>92537926</t>
  </si>
  <si>
    <t>94430288</t>
  </si>
  <si>
    <t>94442853</t>
  </si>
  <si>
    <t>96194334</t>
  </si>
  <si>
    <t>98599167</t>
  </si>
  <si>
    <t>98671471</t>
  </si>
  <si>
    <t>1001153892</t>
  </si>
  <si>
    <t>1001800259</t>
  </si>
  <si>
    <t>1001969098</t>
  </si>
  <si>
    <t>1002430621</t>
  </si>
  <si>
    <t>1002997999</t>
  </si>
  <si>
    <t>1003034022</t>
  </si>
  <si>
    <t>1003092031</t>
  </si>
  <si>
    <t>1003457692</t>
  </si>
  <si>
    <t>1003721980</t>
  </si>
  <si>
    <t>1003944745</t>
  </si>
  <si>
    <t>1003944780</t>
  </si>
  <si>
    <t>1004712306</t>
  </si>
  <si>
    <t>1005710276</t>
  </si>
  <si>
    <t>1006186749</t>
  </si>
  <si>
    <t>1006788367</t>
  </si>
  <si>
    <t>1007857355</t>
  </si>
  <si>
    <t>1007871133</t>
  </si>
  <si>
    <t>1010064185</t>
  </si>
  <si>
    <t>1014275873</t>
  </si>
  <si>
    <t>17700000</t>
  </si>
  <si>
    <t>1500000</t>
  </si>
  <si>
    <t>1020809722</t>
  </si>
  <si>
    <t>1024461712</t>
  </si>
  <si>
    <t>1028182964</t>
  </si>
  <si>
    <t>1030460108</t>
  </si>
  <si>
    <t>1038804735</t>
  </si>
  <si>
    <t>1042004348</t>
  </si>
  <si>
    <t>1045508880</t>
  </si>
  <si>
    <t>1045677654</t>
  </si>
  <si>
    <t>1048994605</t>
  </si>
  <si>
    <t>1051739807</t>
  </si>
  <si>
    <t>1051746030</t>
  </si>
  <si>
    <t>1052040936</t>
  </si>
  <si>
    <t>1052948750</t>
  </si>
  <si>
    <t>1052999688</t>
  </si>
  <si>
    <t>1053003173</t>
  </si>
  <si>
    <t>1054553214</t>
  </si>
  <si>
    <t>1054568963</t>
  </si>
  <si>
    <t>1056774767</t>
  </si>
  <si>
    <t>1056778319</t>
  </si>
  <si>
    <t>1059449930</t>
  </si>
  <si>
    <t>1061198346</t>
  </si>
  <si>
    <t>1062680061</t>
  </si>
  <si>
    <t>1062876391</t>
  </si>
  <si>
    <t>1063143177</t>
  </si>
  <si>
    <t>1063147301</t>
  </si>
  <si>
    <t>1063150198</t>
  </si>
  <si>
    <t>1063164409</t>
  </si>
  <si>
    <t>1063481862</t>
  </si>
  <si>
    <t>1063560382</t>
  </si>
  <si>
    <t>1063725189</t>
  </si>
  <si>
    <t>1064312222</t>
  </si>
  <si>
    <t>1064313548</t>
  </si>
  <si>
    <t>1064489627</t>
  </si>
  <si>
    <t>1064982193</t>
  </si>
  <si>
    <t>1064999111</t>
  </si>
  <si>
    <t>1065375537</t>
  </si>
  <si>
    <t>1066726236</t>
  </si>
  <si>
    <t>1066741065</t>
  </si>
  <si>
    <t>1067032134</t>
  </si>
  <si>
    <t>1067860539</t>
  </si>
  <si>
    <t>1067871655</t>
  </si>
  <si>
    <t>1069755338</t>
  </si>
  <si>
    <t>1070810826</t>
  </si>
  <si>
    <t>1075089018</t>
  </si>
  <si>
    <t>1075212826</t>
  </si>
  <si>
    <t>1076876126</t>
  </si>
  <si>
    <t>1077173190</t>
  </si>
  <si>
    <t>1077423088</t>
  </si>
  <si>
    <t>1077446235</t>
  </si>
  <si>
    <t>1077460387</t>
  </si>
  <si>
    <t>1077632445</t>
  </si>
  <si>
    <t>1077649063</t>
  </si>
  <si>
    <t>1078579601</t>
  </si>
  <si>
    <t>1078916789</t>
  </si>
  <si>
    <t>1079358494</t>
  </si>
  <si>
    <t>1079359335</t>
  </si>
  <si>
    <t>1079359625</t>
  </si>
  <si>
    <t>1079911413</t>
  </si>
  <si>
    <t>1081811668</t>
  </si>
  <si>
    <t>1081833102</t>
  </si>
  <si>
    <t>1082410248</t>
  </si>
  <si>
    <t>1082837576</t>
  </si>
  <si>
    <t>1082838731</t>
  </si>
  <si>
    <t>1082843154</t>
  </si>
  <si>
    <t>1082886770</t>
  </si>
  <si>
    <t>1082907260</t>
  </si>
  <si>
    <t>1082914133</t>
  </si>
  <si>
    <t>1082921309</t>
  </si>
  <si>
    <t>1082927274</t>
  </si>
  <si>
    <t>1082961548</t>
  </si>
  <si>
    <t>1082974774</t>
  </si>
  <si>
    <t>30914000</t>
  </si>
  <si>
    <t>1082978022</t>
  </si>
  <si>
    <t>1082986047</t>
  </si>
  <si>
    <t>1082998090</t>
  </si>
  <si>
    <t>1082998091</t>
  </si>
  <si>
    <t>1082998304</t>
  </si>
  <si>
    <t>1083000989</t>
  </si>
  <si>
    <t>1083024560</t>
  </si>
  <si>
    <t>1083035432</t>
  </si>
  <si>
    <t>1084742661</t>
  </si>
  <si>
    <t>1085100449</t>
  </si>
  <si>
    <t>1085170561</t>
  </si>
  <si>
    <t>1085263803</t>
  </si>
  <si>
    <t>1085270248</t>
  </si>
  <si>
    <t>1087047043</t>
  </si>
  <si>
    <t>1087119959</t>
  </si>
  <si>
    <t>1087209321</t>
  </si>
  <si>
    <t>1089003034</t>
  </si>
  <si>
    <t>1089796625</t>
  </si>
  <si>
    <t>1089796649</t>
  </si>
  <si>
    <t>1096189855</t>
  </si>
  <si>
    <t>1096192035</t>
  </si>
  <si>
    <t>1096240107</t>
  </si>
  <si>
    <t>1098700784</t>
  </si>
  <si>
    <t>1101455706</t>
  </si>
  <si>
    <t>1101455713</t>
  </si>
  <si>
    <t>1104871007</t>
  </si>
  <si>
    <t>1104871190</t>
  </si>
  <si>
    <t>1105785568</t>
  </si>
  <si>
    <t>1105786398</t>
  </si>
  <si>
    <t>1105788867</t>
  </si>
  <si>
    <t>1110490275</t>
  </si>
  <si>
    <t>1110575761</t>
  </si>
  <si>
    <t>1111756479</t>
  </si>
  <si>
    <t>1111766301</t>
  </si>
  <si>
    <t>1111767277</t>
  </si>
  <si>
    <t>1111768195</t>
  </si>
  <si>
    <t>1111771690</t>
  </si>
  <si>
    <t>1111779001</t>
  </si>
  <si>
    <t>1111793216</t>
  </si>
  <si>
    <t>1114729292</t>
  </si>
  <si>
    <t>1116802818</t>
  </si>
  <si>
    <t>1117494753</t>
  </si>
  <si>
    <t>1117509030</t>
  </si>
  <si>
    <t>1118806257</t>
  </si>
  <si>
    <t>1118857530</t>
  </si>
  <si>
    <t>1119212838</t>
  </si>
  <si>
    <t>1120577471</t>
  </si>
  <si>
    <t>1121147772</t>
  </si>
  <si>
    <t>1121214476</t>
  </si>
  <si>
    <t>1121707170</t>
  </si>
  <si>
    <t>1121709816</t>
  </si>
  <si>
    <t>1121717689</t>
  </si>
  <si>
    <t>1121816828</t>
  </si>
  <si>
    <t>1121879687</t>
  </si>
  <si>
    <t>1121904908</t>
  </si>
  <si>
    <t>1122725940</t>
  </si>
  <si>
    <t>1122727609</t>
  </si>
  <si>
    <t>1124381940</t>
  </si>
  <si>
    <t>1124829922</t>
  </si>
  <si>
    <t>1125474890</t>
  </si>
  <si>
    <t>1128804166</t>
  </si>
  <si>
    <t>1130670780</t>
  </si>
  <si>
    <t>1133796006</t>
  </si>
  <si>
    <t>1140860943</t>
  </si>
  <si>
    <t>1144037020</t>
  </si>
  <si>
    <t>1151445611</t>
  </si>
  <si>
    <t>1192716638</t>
  </si>
  <si>
    <t>1192750848</t>
  </si>
  <si>
    <t>1193356079</t>
  </si>
  <si>
    <t>1193457834</t>
  </si>
  <si>
    <t>1193529136</t>
  </si>
  <si>
    <t>1193594864</t>
  </si>
  <si>
    <t>1193595679</t>
  </si>
  <si>
    <t>57106225</t>
  </si>
  <si>
    <t>57466572</t>
  </si>
  <si>
    <t>9103222</t>
  </si>
  <si>
    <t>18505463</t>
  </si>
  <si>
    <t>22009602</t>
  </si>
  <si>
    <t>30687111</t>
  </si>
  <si>
    <t>49754969</t>
  </si>
  <si>
    <t>60323839</t>
  </si>
  <si>
    <t>86082122</t>
  </si>
  <si>
    <t>92225865</t>
  </si>
  <si>
    <t>1003914460</t>
  </si>
  <si>
    <t>1003934634</t>
  </si>
  <si>
    <t>1006499323</t>
  </si>
  <si>
    <t>1010065621</t>
  </si>
  <si>
    <t>1026576561</t>
  </si>
  <si>
    <t>1037613672</t>
  </si>
  <si>
    <t>1038435826</t>
  </si>
  <si>
    <t>1066524284</t>
  </si>
  <si>
    <t>1066726401</t>
  </si>
  <si>
    <t>1083002394</t>
  </si>
  <si>
    <t>1096239574</t>
  </si>
  <si>
    <t>1123039549</t>
  </si>
  <si>
    <t>1124832888</t>
  </si>
  <si>
    <t>1193376593</t>
  </si>
  <si>
    <t>1121045219</t>
  </si>
  <si>
    <t>6163951</t>
  </si>
  <si>
    <t>10952798</t>
  </si>
  <si>
    <t>11803799</t>
  </si>
  <si>
    <t>45563939</t>
  </si>
  <si>
    <t>50986069</t>
  </si>
  <si>
    <t>63254783</t>
  </si>
  <si>
    <t>78077574</t>
  </si>
  <si>
    <t>84109948</t>
  </si>
  <si>
    <t>91106415</t>
  </si>
  <si>
    <t>97435659</t>
  </si>
  <si>
    <t>1003045950</t>
  </si>
  <si>
    <t>1003503289</t>
  </si>
  <si>
    <t>1004636964</t>
  </si>
  <si>
    <t>1039652997</t>
  </si>
  <si>
    <t>1047418085</t>
  </si>
  <si>
    <t>1051662444</t>
  </si>
  <si>
    <t>1052995192</t>
  </si>
  <si>
    <t>1052996816</t>
  </si>
  <si>
    <t>1067922795</t>
  </si>
  <si>
    <t>1077647654</t>
  </si>
  <si>
    <t>1083030113</t>
  </si>
  <si>
    <t>1085273275</t>
  </si>
  <si>
    <t>1089802320</t>
  </si>
  <si>
    <t>1104698529</t>
  </si>
  <si>
    <t>1114826773</t>
  </si>
  <si>
    <t>1127945513</t>
  </si>
  <si>
    <t>1128005002</t>
  </si>
  <si>
    <t>1131107518</t>
  </si>
  <si>
    <t>1144126541</t>
  </si>
  <si>
    <t>1193065244</t>
  </si>
  <si>
    <t>1193549595</t>
  </si>
  <si>
    <t>36537204</t>
  </si>
  <si>
    <t>ESMERALDA LUCIA MENESES DURAN</t>
  </si>
  <si>
    <t>1082879484</t>
  </si>
  <si>
    <t>7382064</t>
  </si>
  <si>
    <t>SERVICIOS PROFESIONALES PARA REALIZAR INSPECCIONES PERIÓDICAS A LAS ÁREAS, FRENTES DE TRABAJO Y EQUIPOS EN GENERAL, REALIZAR ENTREGA DE EQUIPO DE PROTECCIÓN A TODO EL PERSONAL QUE LO REQUIERA DE ACUERDO CON LA PERIODICIDAD DESCRITA EN EL PROGRAMA DE SALUD OCUPACIONAL, DILIGENCIAR LAS PLANTILLAS CORRESPONDIENTES Y DEMÁS ACTIVIDADES DESCRITAS EN LA ORDEN, REQUERIDO EN EL MARCO DEL CONTRATO INTERADMINISTRATIVO DE INTERVENTORÍA NRO. 0-235-2021</t>
  </si>
  <si>
    <t>6010490</t>
  </si>
  <si>
    <t>7630724</t>
  </si>
  <si>
    <t>12907705</t>
  </si>
  <si>
    <t>16475907</t>
  </si>
  <si>
    <t>16702067</t>
  </si>
  <si>
    <t>17848250</t>
  </si>
  <si>
    <t>27036418</t>
  </si>
  <si>
    <t>27259484</t>
  </si>
  <si>
    <t>36722139</t>
  </si>
  <si>
    <t>57292715</t>
  </si>
  <si>
    <t>57299411</t>
  </si>
  <si>
    <t>57416391</t>
  </si>
  <si>
    <t>72161821</t>
  </si>
  <si>
    <t>73181142</t>
  </si>
  <si>
    <t>84457828</t>
  </si>
  <si>
    <t>87943518</t>
  </si>
  <si>
    <t>87944754</t>
  </si>
  <si>
    <t>92543672</t>
  </si>
  <si>
    <t>98430277</t>
  </si>
  <si>
    <t>1006387342</t>
  </si>
  <si>
    <t>1007838619</t>
  </si>
  <si>
    <t>1082937729</t>
  </si>
  <si>
    <t>1083039462</t>
  </si>
  <si>
    <t>1087107254</t>
  </si>
  <si>
    <t>1087124597</t>
  </si>
  <si>
    <t>10457370</t>
  </si>
  <si>
    <t>1087802954</t>
  </si>
  <si>
    <t>1111770139</t>
  </si>
  <si>
    <t>1111788515</t>
  </si>
  <si>
    <t>10000000</t>
  </si>
  <si>
    <t>12500000</t>
  </si>
  <si>
    <t>7143554</t>
  </si>
  <si>
    <t>57292703</t>
  </si>
  <si>
    <t>57295704</t>
  </si>
  <si>
    <t>57460690</t>
  </si>
  <si>
    <t>57464026</t>
  </si>
  <si>
    <t>72279757</t>
  </si>
  <si>
    <t>1020757367</t>
  </si>
  <si>
    <t>1052983008</t>
  </si>
  <si>
    <t>1081821957</t>
  </si>
  <si>
    <t>1082872242</t>
  </si>
  <si>
    <t>1082927691</t>
  </si>
  <si>
    <t>1082941708</t>
  </si>
  <si>
    <t>1082946330</t>
  </si>
  <si>
    <t>1082994818</t>
  </si>
  <si>
    <t>1082998041</t>
  </si>
  <si>
    <t>1083014411</t>
  </si>
  <si>
    <t>1083040792</t>
  </si>
  <si>
    <t>7601791</t>
  </si>
  <si>
    <t>CARLOS DE LOS REYES CAMARGO CERVANTES</t>
  </si>
  <si>
    <t>26430338</t>
  </si>
  <si>
    <t>ADRIANA CAROLINA RODRIGUEZ DEL CASTILLO</t>
  </si>
  <si>
    <t xml:space="preserve">SERVICIOS PROFESIONALES PARA COORDINAR PROCESOS DE PREPARACIÓN PARA PRUEBAS SABER 11 A ESTUDIANTES DE LAS INSTITUCIONES EDUCATIVAS DE PUEBLO VIEJO Y DINAMIZACIÓN DE LA SEDE DIGITAL BLOQUE 10 Y DEMÁS ACTIVIDADES DESCRITAS EN LA ORDEN, REQUERIDO EN EL PROYECTO ACUERDO ESPECÍFICO DE COOPERACIÓN CON EL MUNICIPIO DE PUEBLO VIEJO Y LA EMPRESA DE ENERGÍA AIR-E S.A.S, E.S.P.DE 2021, EL TERMINO DE EJECUCIÓN ES CONTADOS A PARTIR DEL 1 DE FEBRERO DEL 2022 AL 31 DE MARZO DEL 2022 PREVIO CUMPLIMIENTO DE LOS REQUISITOS DE PERFECCIONAMIENTO Y EJECUCIÓN DE LA ORDEN, SEGÚN LO ESTABLECIDO EN LA ORDEN DE SERVICIO NO. 565 DE FECHA 28 DE ENERO DEL 2022 DE LA VICERRECTORÍA DE EXTENSIÓN Y PROYECCIÓN SOCIAL.  </t>
  </si>
  <si>
    <t>1082924498</t>
  </si>
  <si>
    <t>1081825579</t>
  </si>
  <si>
    <t>85474926</t>
  </si>
  <si>
    <t>7601537</t>
  </si>
  <si>
    <t>1120749302</t>
  </si>
  <si>
    <t>36557713</t>
  </si>
  <si>
    <t>13200000</t>
  </si>
  <si>
    <t>64697522</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</si>
  <si>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603 DE FECHA 28 DE ENERO DEL 2022 DE LA VICERRECTORÍA DE EXTENSIÓN Y PROYECCIÓN SOCIAL.</t>
  </si>
  <si>
    <t>29700000</t>
  </si>
  <si>
    <t>84451796</t>
  </si>
  <si>
    <t>SERVICIOS PROFESIONALES PARA REALIZAR EL DISEÑO Y CHEQUEO DE ESTRUCTURA PROPUESTAS EN LA MITIGACIÓN DE LOS PROCESOS EROSIVOS EN EL CORREGIMIENTO DE SANTA VERÓNICA, MEMORIA DE DISEÑO ESTRUCTURAL DE LAS OBRAS PROPUESTAS EN EL MARCO DE LA EJECUCIÓN DEL CONTRATO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604 DE FECHA 28 DE ENERO DEL 2022 DE LA VICERRECTORÍA DE EXTENSIÓN Y PROYECCIÓN SOCIAL.</t>
  </si>
  <si>
    <t>19800000</t>
  </si>
  <si>
    <t>85459575</t>
  </si>
  <si>
    <t>1082925036</t>
  </si>
  <si>
    <t xml:space="preserve">SERVICIOS DE APOYO A LA GESTIÓN PARA EJECUTAR GRABACIONES DE CONTENIDOS AUDIOVISUALES Y DEMAS ACTIVIDADES DESCRITAS EN LA ORDEN, REQUERIDO EN EL MARCO DEL CONTRATO DE APORTE NO. 2000239-2021, CELEBRADO ENTRE EL INSTITUTO COLOMBIANO DE BIENESTAR FAMILIAR - ICBF REGIONAL CESAR Y LA UNIVERSIDAD DEL MAGDALENA, EL TERMINO DE EJECUCIÓN ES CONTADOS A PARTIR DEL 1 DE FEBRERO DEL 2022 AL 30 DE JULIO DEL 2022 PREVIO CUMPLIMIENTO DE LOS REQUISITOS DE PERFECCIONAMIENTO Y EJECUCIÓN DE LA ORDEN, SEGÚN LO ESTABLECIDO EN LA ORDEN DE SERVICIO NO. 0609 DE FECHA 28 DE ENERO DEL 2022 DE LA VICERRECTORÍA DE EXTENSIÓN Y PROYECCIÓN SOCIAL.  </t>
  </si>
  <si>
    <t>1082993416</t>
  </si>
  <si>
    <t>SERVICIOS PROFESIONALES PARA ASESORAR A PROFESIONALES EN LA CREACIÓN DE DISEÑO INVERSO PARA CURSOS, COORDINACIÓN Y REALIZACIÓN DE ACOMPAÑAMIENTO EN LAS GRABACIONES DE LOS CONTENIDOS MULTIMEDIA Y DEMÁS ACTIVIDADES DESCRITAS EN LA ORDEN, REQUERIDO EN EL MARCO DEL CONTRATO N°900-2021 - PROGRAMA GENERACIONES SACUDETE, CELEBRADO ENTRE LA UNIVERSIDAD DEL MAGDALENA Y EL CONSORCIO FONDO COLOMBIA PARA LA PAZ 2019, EL TERMINO DE EJECUCIÓN ES CONTADOS A PARTIR DEL 1 DE FEBRERO DEL 2022 AL 10 DE MAYO DEL 2022 PREVIO CUMPLIMIENTO DE LOS REQUISITOS DE PERFECCIONAMIENTO Y EJECUCIÓN DE LA ORDEN, SEGÚN LO ESTABLECIDO EN LA ORDEN DE SERVICIO NO. 610 DE FECHA 28 DE ENERO DEL 2022 DE LA VICERRECTORÍA DE EXTENSIÓN Y PROYECCIÓN SOCIAL.</t>
  </si>
  <si>
    <t>1065663657</t>
  </si>
  <si>
    <t>1082941395</t>
  </si>
  <si>
    <t>7634396</t>
  </si>
  <si>
    <t>1083035488</t>
  </si>
  <si>
    <t>1082911727</t>
  </si>
  <si>
    <t>1004461097</t>
  </si>
  <si>
    <t>SERVICIOS DE APOYO A LA GESTIÓN, PARA APOYAR EN EL INGRESO DE INFORMACIÓN A LA PLATAFORMA SIA OBSERVA, APOYAR EN LA REVISIÓN DE DOCUMENTOS PARA TRÁMITES DE PAGOS DE CONTRATISTAS DE LA VICERRECTORÍA DE EXTENSIÓN Y PROYECCIÓN SOCIAL Y DEMAS ACTIVIDADES DESCRITAS EN LA ORDEN, REQUERIDO EN EL MARCO DEL CONTRATO INTERADMINISTRATIVO DE INTERVENTORÍA INTEGRAL N. 0-235-2021 DEL 1 DE JUNIO DE 2021 SUSCRITO ENTRE LA CORPORACIÓN AUTÓNOMA REGIONAL DEL RÍO GRANDE DE LA MAGDALENA - CORMAGDALENA Y LA UNIVERSIDAD DEL MAGDALENA, EL TERMINO DE EJECUCIÓN ES CONTADOS A PARTIR DEL CUMPLIMIENTO DE LOS REQUISITOS DE PERFECCIONAMIENTO Y EJECUCIÓN DE LA ORDEN HASTA EL 30 DE JUNIO DEL 2022, SEGÚN LO ESTABLECIDO EN LA ORDEN DE SERVICIO NO. 619 DE FECHA 28 DE ENERO DEL 2022 DE LA VICERRECTORÍA DE EXTENSIÓN Y PROYECCIÓN SOCIAL</t>
  </si>
  <si>
    <t>901474768</t>
  </si>
  <si>
    <t>SERVICIOS DE CARACTERIZACIÓN GEOTÉCNICA QUE INCLUYE TOMA DE MUESTRAS Y ENSAYOS DE LABORATORIO DE SUELOS, EN LOS CORREGIMIENTOS DE PLAYO DE OROZCO Y CARRETO DEL MUNICIPIO DE PIÑON, DEPARTAMENTO DEL MAGDALENA, EN EL MARCO DEL ACUERDO ESPECÍFICO N° 03 DERIVADO DEL CONVENIO MARCO DE COOPERACIÓN CON EL MUNICIPIO DE EL PIÑON, MAGDALENA, EL TERMINO DE EJECUCIÓN ES CONTADOS A PARTIR DEL CUMPLIMIENTO DE LOS REQUISITOS DE PERFECCIONAMIENTO Y EJECUCIÓN DE LA ORDEN HASTA EL 12 DE FEBRERO DEL 2022, SEGÚN LO ESTABLECIDO EN LA ORDEN DE SERVICIO NO. 620 DE FECHA 28 DE ENERO DEL 2022 DE LA VICERRECTORÍA DE EXTENSIÓN Y PROYECCIÓN SOCIAL</t>
  </si>
  <si>
    <t>1140877757</t>
  </si>
  <si>
    <t>STEPHANIE  CHAVEZ DONADO</t>
  </si>
  <si>
    <t>SERVICIOS PROFESIONALES PARA ACOMPAÑAR Y APOYAR EN EL PROCESO DE CONVOCATORIA PÚBLICA, PARA PROVEER EL CARGO DE SECRETARIO GENERAL DE LA ASAMBLEA DEL MAGDALENA, 2022, ASESORAR Y ACOMPAÑAR A LA ASAMBLEA DEPARTAMENTAL DEL MAGDALENA EN EL PROCESO DE VERIFICACIÓN DE REQUISITOS MÍNIMOS PARA ESTABLECER LA LISTA DE ADMITIDOS Y NO ADMITIDOS SEGÚN LOS REQUISITOS MÍNIMOS PARA INSCRIPCIÓN Y DEMÁS ACTIVIDADES DESCRITAS EN LA ORDEN, REQUERIDO EN EL MARCO DEL PROYECTO INSTITUCIONAL “PROMOCIÓN DE ALIANZAS PÚBLICO Y PRIVADAS, COOPERACIÓN NACIONAL E INTERNACIONAL PARA LA CREACIÓN DE VALOR SOCIAL EN EL TERRITORIO” DEL PLAN DE ACCIÓN DE LA UNIVERSIDAD DEL MAGDALENA, EL TERMINO DE EJECUCIÓN ES CONTADOS A PARTIR DEL CUMPLIMIENTO DE LOS REQUISITOS DE PERFECCIONAMIENTO Y EJECUCIÓN DE LA ORDEN HASTA EL 28 DE FEBRERO DEL 2022, SEGÚN LO ESTABLECIDO EN LA ORDEN DE SERVICIO NO. 621 DE FECHA 28 DE ENERO DEL 2022 DE LA VICERRECTORÍA DE EXTENSIÓN Y PROYECCIÓN SOCIAL</t>
  </si>
  <si>
    <t>27499136</t>
  </si>
  <si>
    <t>CARMEN ROSALBA MOLINEROS ORTIZ</t>
  </si>
  <si>
    <t>84451834</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</si>
  <si>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NRO. 0-235-2021, DENTRO DEL PROYECTO INTERVENTORÍA A CONSTRUCCIÓN PLANTA DE TRATAMIENTO DE AGUAS RESIDUALES, EN EL CENTRO POBLADO PACARNÍ, MUNICIPIO DE TESALIA, DEPARTAMENTO DEL HUILA, EL TERMINO DE EJECUCIÓN ES DE 6 MESES Y/O HASTA EL 23 DE JULIO DEL 2022 PREVIO CONTADOS A PARTIR DEL CUMPLIMIENTO DE LOS REQUISITOS DE PERFECCIONAMIENTO Y EJECUCIÓN DE LA ORDEN, SEGÚN LO ESTABLECIDO EN LA ORDEN DE SERVICIO NO. 623 DE FECHA 28 DE ENERO DEL 2022 DE LA VICERRECTORÍA DE EXTENSIÓN Y PROYECCIÓN SOCIAL</t>
  </si>
  <si>
    <t>1022404844</t>
  </si>
  <si>
    <t>179189545,5</t>
  </si>
  <si>
    <t>53756863,65</t>
  </si>
  <si>
    <t>890980040</t>
  </si>
  <si>
    <t>1098706190</t>
  </si>
  <si>
    <t>94441853</t>
  </si>
  <si>
    <t>SERVICIO DE APOYO LOGÍSTICO SEGÚN ESPECIFICACIONES DESCRITAS EN LA ORDEN, NECESARIOS PARA EL DESARROLLO DE LOS EVENTOS DE CIERRES DEL PROGRAMA GENERACIONES EXPLORA REGIONAL MAGDALENA, EN EL MARCO DEL CONTRATO DE APORTE NO. 209 DE 2021, SUSCRITO ENTRE EL INSTITUTO COLOMBIANO DEL BIENESTAR FAMILIAR Y LA UNIVERSIDAD DEL MAGDALENA, EL TERMINO DE EJECUCIÓN ES CONTADOS A PARTIR DEL CUMPLIMIENTO DE LOS REQUISITOS DE PERFECCIONAMIENTO Y EJECUCIÓN DE LA ORDEN HASTA EL 30 DE JUNIO DEL 2022 O HASTA AGOTAR EL VALOR CONTRATADO, SEGÚN LO ESTABLECIDO EN LA ORDEN DE SERVICIO NO. 633 DE FECHA 28 DE ENERO DEL 2022 DE LA VICERRECTORÍA DE EXTENSIÓN Y PROYECCIÓN SOCIAL</t>
  </si>
  <si>
    <t>901468650</t>
  </si>
  <si>
    <t>890300625</t>
  </si>
  <si>
    <t>12556872</t>
  </si>
  <si>
    <t>PRESTACIÓN DE SERVICIOS PROFESIONALES EN EL MARCO DEL CONTRATO INTERADMINISTRATIVO NO 452 DE 2021, SUSCRITO ENTRE LA AUNAP Y LA UNIVERSIDAD DEL MAGDALENA, PARA EL DESARROLLO DE LAS SIGUIENTES ACTIVIDADES: 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LOS DATOS DE LA ACTIVIDAD DIARIA DEL ESFUERZO Y DE LOS DÍAS EFECTIVOS DE PESCA DE LAS UNIDADES ECONÓMICA DE PESCA POR MES, EN CASO DE QUE SE FACTIBLE REGISTRAR INFORMACIÓN DE CAPTURA Y ESFUERZO EN EL SITIO ASIGNADO POR EL COORDINADOR DEL COMPONENTE DE PESCA DE CONSUMO DEL SEPEC. 3) EN EL PUNTO DE MUESTREO EN QUE SOLO ES FACTIBLE EL MUESTREO DE VOLUMEN, REGISTRAR TAMBIÉN EL VALOR ECONÓMICO DEL DESEMBARCO Y COSTOS DE LA FAENA DE UNIDADES ECONÓMICAS DE PESCA INDIVIDUALES, CON LA PERIODICIDAD Y EL ESFUERZO DE MUESTREO SEÑALADOS POR EL COORDINADOR DEL COMPONENTE DE PESCA DE CONSUMO DEL SEPEC.</t>
  </si>
  <si>
    <t>CLAUDIA PATRICIA RUIZ PINO</t>
  </si>
  <si>
    <t>ODC-VIN-0012</t>
  </si>
  <si>
    <t>EXPERT INGENIERIA &amp; INSTRUMENTO SAS</t>
  </si>
  <si>
    <t>COMPRA DE EQUIPOS NECESARIOS PARA SEGUIR CON LA TOMA Y EL PROCESAMIENTO DE MUESTRAS PARA EL DIAGNÓSTICO DE SARS-COV2 MEDIANTE LA TÉCNICA RT-PCR, ASÍ COMO LA SECUENCIACIÓN Y ANÁLISIS DE GENOMAS DEL VIRUS EN MENCIÓN, QUE SE REALIZA MEDIANTE PROTOCOLO DE
ARTIC NETWORK EN LA PLATAFORMA DE SECUENCIACIÓN DE ÚLTIMA GENERACIÓN DE OXFORD NANOPORE-MINION EN EL CENTRO DE GENÉTICA Y BIOLOGÍA MOLECULAR</t>
  </si>
  <si>
    <t>OPSP-VAD-0101</t>
  </si>
  <si>
    <t>LILIANA DEL CARMEN TRHEEBILCOCK ABELLO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</si>
  <si>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LAS ACTIVIDADES DEL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LAS ACTIVIDADES DEL PROCESO DE ADMISIÓN DE LOS ESTUDIANTES REGULARES QUE INGRESAN A LA UNIVERSIDAD DEL MAGDALENA. 14. PRESENTAR EL PLAN DE TRABAJO DE ACTIVIDADES A DESARROLLAR, DETALLANDO OBJETIVOS, FECHAS, METODOLOGÍA, METAS, INDICADORES ACORDES CON LAS DIRECTRICES IMPARTIDAS POR EL DIRECTOR (A)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</si>
  <si>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2022/04/27</t>
  </si>
  <si>
    <t>2022/05/15</t>
  </si>
  <si>
    <t>2022/04/25</t>
  </si>
  <si>
    <t>2022/05/13</t>
  </si>
  <si>
    <t>2022/03/07</t>
  </si>
  <si>
    <t>2022/03/24</t>
  </si>
  <si>
    <t>2022/04/01</t>
  </si>
  <si>
    <t>2022/04/15</t>
  </si>
  <si>
    <t>2022/04/22</t>
  </si>
  <si>
    <t>2022/05/04</t>
  </si>
  <si>
    <t>2022/03/19</t>
  </si>
  <si>
    <t>2022/03/25</t>
  </si>
  <si>
    <t>2022/03/21</t>
  </si>
  <si>
    <t xml:space="preserve">ODC-DAD-0011 </t>
  </si>
  <si>
    <t>2022/04/08</t>
  </si>
  <si>
    <t>ODC-VIN-0013</t>
  </si>
  <si>
    <t>CENTRO INTEGRAL DE REHABILITACION COLOMBIA</t>
  </si>
  <si>
    <t>COMPRA DE INSUMOS DE LABORATORIO PARA EL CENTRO DE GENÉTICA Y BIOLOGÍA MOLECULAR DE LA UNIVERSIDAD DEL MAGDALENA NECESARIOS PARA LA TOMA Y PROCESAMIENTO DE MUESTRAS PARA EL DIAGNÓSTICO DE SARS-COV2 MEDIANTE LA TÉCNICA RT-PCR</t>
  </si>
  <si>
    <t>ODC-VIN-0014</t>
  </si>
  <si>
    <t>SURGENOMA SAS</t>
  </si>
  <si>
    <t>COMPRA DE REACTIVOS NECESARIOS PARA SEGUIR CON LA TOMA Y EL PROCESAMIENTO DE MUESTRAS PARA EL DIAGNÓSTICO DE SARS-COV2 MEDIANTE LA TÉCNICA RTPCR</t>
  </si>
  <si>
    <t>Universidad del Magdalena</t>
  </si>
  <si>
    <t>CA-VAD-0001</t>
  </si>
  <si>
    <t>INVERSORA INMOBILIARIA SANTA MARTA SAS</t>
  </si>
  <si>
    <t>ARRENDAMIENTO DE 13 LOCALES COMERCIALES</t>
  </si>
  <si>
    <t>2022/01/11</t>
  </si>
  <si>
    <t>CA-VAD-0002</t>
  </si>
  <si>
    <t>CRISTINA ISABEL AHUMADA MELENDEZ</t>
  </si>
  <si>
    <t>ARRIENDO DE UN LOTE UBICADO EN EL CERRO ZIRUMA</t>
  </si>
  <si>
    <t>CPS-VAD-0003</t>
  </si>
  <si>
    <t>TRANSPORTES SENSACION SAS</t>
  </si>
  <si>
    <t>SERVICIO DE TRANSPORTE TERRESTRE EN VEHICULOS TALES COMO: BUSETAS, VANS, CAMIONETAS NECESARIOS PARA LA REALIZACION DE PRACTICAS ACADEMICAS EN LA UNIVERSIDAD</t>
  </si>
  <si>
    <t>CCO-VAD-0004</t>
  </si>
  <si>
    <t>CAE SOLUCIONES SAS</t>
  </si>
  <si>
    <t>COMPRA DE EQUIPOS DE COMPUTO Y DE OFICINA PARA LA ADECUACION DEL CENRO DE INNOVACION Y TRANSFERENCIA EN SALUD</t>
  </si>
  <si>
    <t>CCO-VAD-0005</t>
  </si>
  <si>
    <t>EDITORA DE MEDIOS SAS</t>
  </si>
  <si>
    <t xml:space="preserve">COMPRA DE 40.000 AGENDAS ACADEMICAS INSTITUCIONALES PARA LA COMUNIDAD UNIVERSITARIA GENERAL </t>
  </si>
  <si>
    <t>CPS-VAD-0006</t>
  </si>
  <si>
    <t>IMPACTA PRODUCCIONES SAS</t>
  </si>
  <si>
    <t>SERVICIO DE APOYO LOGISTICO PARA LA REALIZACION DE EVENTOS INSTITUCIONALES DESTINADOS A LOS ESTUDIANTES DE LA UNIVERSIDAD DEL MAGDALENA</t>
  </si>
  <si>
    <t>CPS-VAD-0007</t>
  </si>
  <si>
    <t>SISTEMAS INTEGRADOS WORLD WIDE SAS</t>
  </si>
  <si>
    <t>PRESTACION DE SERVICIOS PARA EL LICENCIAMIENTO DE LOS PRODUCTOS MICROSOFT PARA EQUIPOS DE COMPUO Y SERVIDORES DE LA UNIVERSIDAD</t>
  </si>
  <si>
    <t>CPS-VAD-0008</t>
  </si>
  <si>
    <t>DIALNET DE COLOMBIA SA ESP</t>
  </si>
  <si>
    <t xml:space="preserve">SERVICIO DE CANAL DEDICADO PRINCIPAL Y SECUNDARIO - ACTIVO DE INTERNET, PARA LA SEDE PRINCIPAL Y LAS SEDES ALTERNATIVAS DE LA UNIVERSIDAD </t>
  </si>
  <si>
    <t>CSM-VAD-0009</t>
  </si>
  <si>
    <t>INTERLUD SAS</t>
  </si>
  <si>
    <t>SUMINISTRO DE ALMUERZOS Y REFRIGERIOS A LOS ESTUDIANTES SELECCIONADOS EN LA CONVOCATORIA OFERTADA POR UNIMAGDALENA DE ESTRATOS 1 AL 3</t>
  </si>
  <si>
    <t>CCO-VAD-0010</t>
  </si>
  <si>
    <t>APROTECH DE COLOMBIA SAS</t>
  </si>
  <si>
    <t>COMPRA DE 37 EQUIPOS DE VIDEO BEAMS ULTRA CORTOS Y ACCESORIOS</t>
  </si>
  <si>
    <t>CPS-VAD-0011</t>
  </si>
  <si>
    <t>JOAQUIN RODRIGUEZ ENTRETENIMIENTO SAS</t>
  </si>
  <si>
    <t>SERVICIO DE GESTIÓN  EN LA CONSECUCIÓN, NEGOCIACIÓN Y CONTRATACIÓN DE LOS ARTISTAS INVITADOS, APOYO Y ASESORÍA EN LA EJECUCIÓN DE LOS EVENTOS INSTITUCIONALES DE CARÁCTER ARTÍSTICO, LÚDICO Y CULTURAL DESTINADOS A LOS ESTUDIANTES Y COMUNIDAD UNIVERSITARIA DE LA UNIVERSIDAD DEL MAGDALENA</t>
  </si>
  <si>
    <t>CPS-VAD-0012</t>
  </si>
  <si>
    <t>COLOMBIA TELECOMUNICACIONES SA ESP BIC</t>
  </si>
  <si>
    <t>SERVICIO DE CANAL DEDICADO PRINCIPAL Y SECUNDARIO ACTIVO DE RESPALDO - ACTIVO DE INTERNET, PARA LA SEDE PRINCIPAL DE LA UNIVERSIDAD DEL MAGDALENA</t>
  </si>
  <si>
    <t>CSM-VAD-0013</t>
  </si>
  <si>
    <t>AGENCIA DE VIAJES Y TURISMOS AVIATUR SAS</t>
  </si>
  <si>
    <t>SUMINISTRO DE TIQUETES AEREOS</t>
  </si>
  <si>
    <t>NANGETH CASTILLO</t>
  </si>
  <si>
    <t>OPSP-VAD-0135</t>
  </si>
  <si>
    <t>OLGA MARIA CAMACHO HADAD</t>
  </si>
  <si>
    <t>SERVICIOS PROFESIONALES INDEPENDIENTES COMO COORDINADOR EN EL PROYECTO IMPLEMENTACIÓN DE SISTEMAS PRODUCTIVOS EN LA PISCICULTURA MARINA DEL RÓBALO PARA EL FOMENTO DE SU PRODUCCIÓN EN EL DEPARTAMENTO DEL MAGDALENA</t>
  </si>
  <si>
    <t>MARIA MERCEDES PACHECO PACHECO</t>
  </si>
  <si>
    <t>OPSP-VAD-0136</t>
  </si>
  <si>
    <t>SARA ELISA CRUZ BOTTO</t>
  </si>
  <si>
    <t>SERVICIOS PROFESIONALES COMO COINVESTIGADOR EN EL PROYECTO IMPLEMENTACIÓN DE SISTEMAS PRODUCTIVOS EN LA PISCICULTURA MARINA DEL RÓBALO PARA EL FOMENTO DE SU PRODUCCIÓN EN EL DEPARTAMENTO DEL MAGDALENA</t>
  </si>
  <si>
    <t>OPSP-VAD-0137</t>
  </si>
  <si>
    <t>GUSTAVO JOSE ROENES GALE</t>
  </si>
  <si>
    <t>SERVICIOS INDEPENDIENTES COMO INVESTIGADOR ASISTENTE EN EL DESARROLLO DE LAS ACTIVIDADES DEL PROYECTO FORTALECIMIENTO DE HABILIDADES Y COMPETENCIAS COMUNICATIVAS, INVESTIGATIVAS, Y TECNOLOGICAS ALREDEDOR DE LA MEMORIA HISTORICA Y CULTURAL EN NIÑOS, ADOLESCENTES Y JOVENES DEL DEPARTAMENTO DEL CESAR</t>
  </si>
  <si>
    <t>OPSP-VAD-0138</t>
  </si>
  <si>
    <t>TANIA KARELYS FRANCO CASTILLA</t>
  </si>
  <si>
    <t xml:space="preserve">SERVICIOS PROFESIONALES INDEPENDIENTES COMO ASISTENTE OPERATIVO EN EL PROYECTO DESARROLLO TRANSFERENCIA DE TECNOLOGIA Y CONOCIMIENTO PARA LA INNOVACION ATENDIENDO LAS PROBLEMATICAS ASOCIADAS CON OFERTA DE PRODUCTOS HORTOFRITICOLAS DERIVADAS DE LA EMERGENCIA ECONOMICA SOCIAL Y ECOLOGICA CAUSADA POR EL COVID-19 EN EL MAGDALENA </t>
  </si>
  <si>
    <t>HUGO JOSE MERCADO CERVERA</t>
  </si>
  <si>
    <t>OPSP-VAD-0139</t>
  </si>
  <si>
    <t>CARLOS ANDRES CAMACHO SERGE</t>
  </si>
  <si>
    <t xml:space="preserve">SERVICIOS PROFESIONALES INDEPENDIENTES COMO INGENIERO INDUSTRIAL PARA DESARROLLAR ACTIVIDADES EN EL PROYECTO DESARROLLO TRANSFERENCIA DE TECNOLOGIA Y CONOCIMIENTO PARA LA INNOVACION ATENDIENDO LAS PROBLEMATICAS ASOCIADAS CON OFERTA DE PRODUCTOS HORTOFRITICOLAS DERIVADAS DE LA EMERGENCIA ECONOMICA SOCIAL Y ECOLOGICA CAUSADA POR EL COVID-19 EN EL MAGDALENA </t>
  </si>
  <si>
    <t>OPSP-VAD-0140</t>
  </si>
  <si>
    <t xml:space="preserve">EVILA ROJAS PARRA </t>
  </si>
  <si>
    <t>SERVICIOS PROFESIONALES INDEPENDIENTES COMO PRODUCTOR DE CAMPO  EN EL PROYECTO BPIN 2019000100064 DENOMINADO FORTALECIMIENTO DE ACTIVIDADES Y COMPETENCIAS COMUNICATIVAS,INVESTIGATIVAS Y TECNOLOGICAS ALREDEDOR DE LA MEMORIA HISTORICA Y CULTURAL EN NIÑOS, ADOLESCENTES Y JOVENES DEL DEPARTAMENTO DEL CESAR</t>
  </si>
  <si>
    <t>OPSP-VAD-0183</t>
  </si>
  <si>
    <t>SILVIA JULIANA DIAZ LOPEZ</t>
  </si>
  <si>
    <t>SERVICIOS PROFESIONALES INDEPENDIENTES COMO PERSONAL DE APOYO EN EL PROYECTO  FORTALECIMIENTO DE HABILIDADES Y COMPETENCIAS COMUNICATIVAS, INVESTIGATIVAS, Y TECNOLOGICAS ALREDEDOR DE LA MEMORIA HISTORICA Y CULTURAL EN NIÑOS, ADOLESCENTES Y JOVENES DEL DEPARTAMENTO DEL CESAR.</t>
  </si>
  <si>
    <t>OAG-VAD-0184</t>
  </si>
  <si>
    <t>AIDE MENDOZA BLANCO</t>
  </si>
  <si>
    <t xml:space="preserve">SERVICIOS DE APOYO DE MANERA INDEPENDIENTE COMO ASISTENTE DE INVESTIGACION DE LS  ACTIVIDADES MGA 1.1.1 Y 2.1.1 EN EL DESARROLLO DE LOS OBJETIVOS DEL PROYECTO BPIN 2019000100064 DENOMINADO: FORTALECIMIENTO DE HABILIDADES Y COMPETENCIAS COMUNICATIVAS, INVESTIGATIVAS Y TECNOLOGICAS AL REDEDOR DE LA MEMORIA HISTORICA Y CULTURAL EN NIÑOS, ADOLESCENTES Y JOVENES </t>
  </si>
  <si>
    <t>OPSP-VAD-0185</t>
  </si>
  <si>
    <t>KATHERINE JUDITH GRANADOS JUBINAO</t>
  </si>
  <si>
    <t>SERVICIOS PROFESIONALES INDEPENDIENTES COMO INVESTIGADOR ASISTENTE - PARA EL CUMPLIMIENTO DE LAS  ACTIVIDADES MGA 1.1.1 Y 2.1.1. DEL OBJETIVO  1 Y 2  DEL PROYECTO BPIN  2019000100064, DENOMINADO " FORTALECIMIENTO DE HABILIDADES Y COMPETENCIAS COMUNICATIVAS, INVESTIGATIVAS Y TECNOLOGICAS ALREDEDOR DE LA MEMORIA HISTORICA Y CULTURAL EN NIÑOS, ADOLESCENTES Y JOVENES DEL DEPARTAMENTO DEL CESAR."</t>
  </si>
  <si>
    <t>OPSP-VAD-0243</t>
  </si>
  <si>
    <t>CARLOS DE JESUS TORRES GOMEZ</t>
  </si>
  <si>
    <t>SERVICIOS PROFESIONALES COMO APOYO A LA SUPERVISION EN EL MANEJO DEL APLICATIVO GESPROY Y TODO AQUEL QUE SE REQUIERA PARA ADELANTAR LA SUPERVISION TECNICA, ADMINISTRATIVA Y FINANCIERA EN EJECUCION DEL PROYECTO BPIN 2020000100768, DENOMINADO: "DESARROLLO, TRANSFERENCIA DE TECNOLOGIA Y CONOCIMIENTO PARA LA INNOVACION, ATENDIENDO LAS PROBLEMATICAS ASOCIADAS CON OFERTAS DE PRODUCTOS HORTOFRUTICOLAS DERIVADAS DE LA EMERGENCIA ECONOMICA SOCIAL Y ECOLOGICA CAUSADA POR EL COVID - 19  EN EL MAGDALENA."</t>
  </si>
  <si>
    <t>OPSP-VAD-0244</t>
  </si>
  <si>
    <t>SARA CRISTINA HERNANDEZ HERNANDEZ</t>
  </si>
  <si>
    <t>SERVICIOS INDEPENDIENTES COMO INVESTIGADORA ASISTENTE EN EL DESARROLLO DE LAS ACTIVIDADES PROPIAS DEL PROYECTO BPIN 2019000100064 DENOMINADO: "FORTALECIMIENTO DE HABILIDADES Y COMPETENCIAS COMUNICATIVAS, INVESTIGATIVAS Y TECNOLOGICAS ALREDEDOR DE LA MEMORIA HISTORICA Y CULTURAL EN NIÑOS, ADOLESCENTES Y JOVENES DEL  DEPARTAMENTO DEL CESAR."</t>
  </si>
  <si>
    <t>OPSP-VAD-0245</t>
  </si>
  <si>
    <t xml:space="preserve">MATEO PEREZ RAMOS </t>
  </si>
  <si>
    <t>SERVICIOS PROFESIONALES INDEPENDIENTES COMO PERSONAL DE APOYO  - COMMUNITYMANAGER EN EL DESARROLLO DE LAS ACTIVIDADES PROPIAS DEL PROYECTO BPIN 2019000100064, DENOMINADO " FORTALECIMIENTO DE HABILIDADES Y COMPETENCIAS COMUNICATIVAS, INVESTIGATIVAS Y TECNOLOGICAS ALREDEDOR DE LA MEMORIA HISTORICA Y CULTURAL EN NIÑOS, ADOLESCENTES Y JOVENES DEL DEPARTAMENTO DEL CESAR."</t>
  </si>
  <si>
    <t>OPSP-VAD-0246</t>
  </si>
  <si>
    <t xml:space="preserve">ANDRES FELIPE SOTOMAYOR RAMIREZ </t>
  </si>
  <si>
    <t>SERVICIOS INDEPENDIENTES COMO PERSONAL DE APOYO COMO EVIDENCIADOR EN EL DESARROLLO DE LAS ACTIVIDADES PROPIAS DEL PROYECTO BPIN 2019000100064 DENOMINADO: MEMORIA HISTORICA Y CULTURAL EN NIÑOS, ADOLESCENTES Y JOVENES DEL DEPARTAMENTO DEL CESAR."</t>
  </si>
  <si>
    <t>OPSP-VAD-0247</t>
  </si>
  <si>
    <t xml:space="preserve">CESAR AUGUSTO GOMEZ RIAÑO </t>
  </si>
  <si>
    <t xml:space="preserve">SERVICIOS INDEPENDIENTES COMO PERSONAL DE APOYO - TALLERISTA DE MEDIOS AUDIOVISUALES Y TECNOLOGICOS EN DESARROLLO DE LAS ACTIVIDADES PROPIAS DEL PROYECTO BPIN 2019000100064 DENOMINADO:"FORTALECIMIENTO DE HABILIDADES Y COMPETENCIAS COMUNICATIVAS, INVESTIGATIVAS Y TECNOLOGICAS AL REDEDOR DE LA MEMORIA HISTORICA CULTURAL EN NIÑOS ADOLESCENTES Y JOVENES DEL DEPARTAMENTO DEL CESAR." </t>
  </si>
  <si>
    <t>OPSP-VAD-0248</t>
  </si>
  <si>
    <t xml:space="preserve">RENE MARIO PEÑARANDA PEREZ </t>
  </si>
  <si>
    <t>SERVICIOS PROFESIONALES INDEPENDIENTES COMO PRODUCTOR DE CAMPO DE LA ACTIVIDAD MGA: 2.1.2 , 2.2.2, 2.2.3 DEL OBJETIVO 2, EN EL DESARROLLO DE LAS ACTIVIDADES PROPIAS DEL PROYECTO BPIN 2020000100758, DENOMINADO: "DESARROLLO DE UN SISTEMA TECNOLOGICO INTEGRADO PARA LA PROMOCION DE LA SALUD MENTAL, PROBLEMATICAS ,PSICOSOCIALES, SOCIOEMOCIONALES Y PREVENCION DE LA VIOLENCIA DE GENERO, CAUSADOS POR LA PANDEMIA DEL COVID - 19 EN EL DEPARTAMENTO DEL MAGDALENA."</t>
  </si>
  <si>
    <t>UBALDO ENRRIQUE RODRÍGUEZ DE ÁVILA</t>
  </si>
  <si>
    <t>OPSP-VAD-0249</t>
  </si>
  <si>
    <t xml:space="preserve">NAZLY CAROLINA BARROS GONZALEZ </t>
  </si>
  <si>
    <t>SERVICIOS PROFESIONALES INDEPENDIENTES DE APOYO EN LA INVESTIGACION DE LAS ACTIVIDADES PROPIAS DEL PROYECTO BPIN 2020000100758, DENOMINADO: "DESARROLLO DE UN SISTEMA TECNOLOGICO INTEGRADO PARA LA PROMOCION DE LA SALUD MENTAL,PROBLEMATICAS PSICOSOCIALES, SOCIOECONOMICAS Y PREVENCION DE LA VIOLENCIA DE GENERO, CAUSADOS POR LA PANDEMIA DEL COVID 19 EN EL DEPARTAMENTO DEL MAGDALENA."</t>
  </si>
  <si>
    <t>OPSP-VAD-0306</t>
  </si>
  <si>
    <t xml:space="preserve">IVAN ROMARIO RODRIGUEZ GOMEZ </t>
  </si>
  <si>
    <t xml:space="preserve">SERVICIOS INDEPENDIENTTES COMO ASISTENTE TECNICO EN ELE AREA ADMINISTRATIVA DEL PROYECTO BPIN 2020000100758, "DESARROLLO DE UN SISTEMA TECNOLOGICO INTEGRADO  PARA LA PROMOCION DE LA SALUD MENTAL, PROBLEMATICAS PSICOSOCIALES, SOCIOEMOCIONALES,  Y PREVENCION DE LA VIOLENCIA DE GENERO, CAUSADOS POR LA PANDEMIA DEL COVID- 19 EN EL DEPARTAMENTO DEL MAGDALENA." </t>
  </si>
  <si>
    <t>OPSP-VAD-0307</t>
  </si>
  <si>
    <t xml:space="preserve">ALEJANDRA PAOLA QUINTERO LINERO </t>
  </si>
  <si>
    <t>SERVICIOS PROFESIONALES COMO APOYO A LA SUPERVISION EN EL COMPONENTE EJECUTADO POR LA ENTIDAD ALIADA,UNIVERSIDAD POPULAR DEL CESAR, EN LA EJECUCION DEL PROYECTO BPIN 2019000100064, DENOMINADO: "FORTALECIMIENTO DE HABILIDADES Y COMPETENCIAS COMUNICATIVAS,INVESTIGATIVAS Y TECNOLOGICAS ALREDEDOR DE LA MEMORIA HISTORICA Y CULTURAL EN NIÑOS, ADOLESCENTES Y JOVENES DEL DEPARTAMENTO DEL CESAR"</t>
  </si>
  <si>
    <t>OAG-VAD-0308</t>
  </si>
  <si>
    <t xml:space="preserve">KEVIN DAVID DAZA MONTENEGRO </t>
  </si>
  <si>
    <t>SERVICIOS INDEPENDIENTES DE APOYO A LA GESTION COMO ASISTENTE TECNICO EN EL AREA CONTABLE DEL PROYECTO BPIN 2020000100116, DENOMINADO: "FORTALECIMIENTO DE LA CAPACIDAD PRODUCTIVA Y COMERCIAL  DE LA CADENA DE SUMINISTRO DEL QUESO COSTEÑO EN LAS SUBREGIONES DEL CARIBE COLOMBIANO, DEPARTAMENTO DEL MAGDALENA, CORDOBA,LA GUAJIRA"</t>
  </si>
  <si>
    <t>OPSP-VAD-0309</t>
  </si>
  <si>
    <t xml:space="preserve">ANA MARIA CARDONA HERNANDEZ </t>
  </si>
  <si>
    <t xml:space="preserve">SERVICIOS PROFESIONALES COMO APOYO A LA SUPERVISION </t>
  </si>
  <si>
    <t>OPSP-VAD-0310</t>
  </si>
  <si>
    <t xml:space="preserve">MARIA FERNANDA GOMEZ HENAO </t>
  </si>
  <si>
    <t xml:space="preserve">SERVICIOS PROFESIONALES COMO ASISTENTE DE DIRECCION </t>
  </si>
  <si>
    <t>OPSP-VAD-0365</t>
  </si>
  <si>
    <t xml:space="preserve">ARMANDO MARTINEZ ROSALES </t>
  </si>
  <si>
    <t xml:space="preserve">SERVICIOS PROFESIONALES INDEPENDIENTES COMO INVSTIGADOR ASISTENTE EN DESARROLLO DE LAS ACTIVIDADES PROPIAS DEL PROYECTO BPIN 2019000100064, DENOMINADO: "FORTALECIMIENTO DE HABILIDADES Y COMPETENCIAS COMUNICATIVAS, INVESTIGATIVAS Y TECNOLOGICAS ALREDEDOR DE LA MEMORIA HISTORICA Y CULTURAL EN NIÑOS, ADOLESCENTES Y JOVENES DEL DEPARTAMENTO DEL CESAR."  </t>
  </si>
  <si>
    <t>OPSP-VAD-0367</t>
  </si>
  <si>
    <t xml:space="preserve">MARCELA MARIA MORALES CHAVEZ </t>
  </si>
  <si>
    <t xml:space="preserve">SERVICIOS PROFESIONALES INDEPENDIENTES  DE INGENIERA INDUSTRIAL PARA ACOMPAÑAR EL DESARROLLO Y EL CUMPLIMIENTO PLENO DE LA ACTIVIDAD POA 2.1.2.3 PROGRAMACION LINEAL, LA CUAL HACE PARTE DE LAS ACTIVIDADES CONTEMPLADAS PARA EL LOGRO DEL OBJETIVO 2 DEL PROYECTO BPIN 2020000100768 DENOMINADO:  " DESARROLLO, TRANSFERENCIA DE TECNOLOGIA Y CONOCIMIENTO PARA LA INNOVACION ATENDIENDO LAS PROBLEMATICAS ASOCIADAS CON LA OFERTA DE PRODUCTOS HORTOFRUTICOLAS , DERIVADAS DE LA EMERGENCIA ECONOMICA, SOCIAL , ECOLOGICA, CAUSADA POR EL COVID - 19 EN EL MAGDALENA." </t>
  </si>
  <si>
    <t>OPSP-VAD-0370</t>
  </si>
  <si>
    <t xml:space="preserve">DIANA CAROLINA VELASQUEZ BUSTAMANTE </t>
  </si>
  <si>
    <t xml:space="preserve">SERVICIOS PROFESIONALES INDEPENDIENTES COMO INGENIERA INDUSTRIAL </t>
  </si>
  <si>
    <t>OPSP-VAD-0429</t>
  </si>
  <si>
    <t xml:space="preserve">YOLANDA MILENA RODRIGUEZ DE AVILA </t>
  </si>
  <si>
    <t>SERVICIOS INDEPENDIENTES COMO PROFESIONAL DE APOYO EN LA INVESTIGACION DE LAS ACTIVIDADES PROPIAS DEL PROYECTO BPIN 2020000100758, DENOMINADO: " DESARROLLO DE UN SISTEMA TECNOLOGICO INTEGRADO PARA LA PROMOCION DE LA SALUD MENTAL, PROBLEMATICAS PSICOSOCIALES , SOCIOEMOCIONALES Y PREVENCION DE LA VIOLENCIA DE GENERO, CAUSADOS POR LA PANDEMIA DEL COVID -19 EN EL DEPARTAMENTO DEL MAGDALENA."</t>
  </si>
  <si>
    <t>OPSP-VAD-0430</t>
  </si>
  <si>
    <t xml:space="preserve">MARIA JOSE DE CARO AVILA </t>
  </si>
  <si>
    <t>SERVICIOS PROFESIONALES INDEPENDIENTES COMO PROFESIONAL DE APOYO EN LA INVESTIGACION DE LAS ACTIVIDADES PROPIAS DEL PROYECTO BPIN 2020000100758, DENOMINADO: "DESARROLLO DE UN SISTEMA TECNOLOGICO INTEGRADO PARA LA PROMOCION DE LA SALUD MENTAL, PROBLEMATICAS PSICOSOCIALES, SOCIOEMOCIONALES Y PREVENCION DE LA VIOLENCIA DE GENERO, CAUSADOS POR LA PANDEMIA DEL COVID-19 EN EL DEPARTAMENTO DEL MAGDALENA."</t>
  </si>
  <si>
    <t>OPSP-VAD-0431</t>
  </si>
  <si>
    <t>OSCAR FABIAN ROJAS SAUMET</t>
  </si>
  <si>
    <t>SERVICIOS PROFESIONALES INDEPENDIENTES COMO PERSONAL DE APOYO  - COMMUNITYMANAGER EN EL DESARROLLO DE LAS ACTIVIDADES PROPIAS DEL PROYECTO BPIN 2019000100064, DENOMINADO " FORTALECIMIENTO DE HABILIDADES Y COMPETENCIAS COMUNICATIVAS, INVESTIGATIVAS Y TECNO</t>
  </si>
  <si>
    <t>OPSP-VAD-0432</t>
  </si>
  <si>
    <t xml:space="preserve">MARIA TERESA CEBALLOS RIASCOS </t>
  </si>
  <si>
    <t xml:space="preserve">SERVICIOS PROFESIONALES COMO ASISTENTE TECNICO DEL PROYECTO BPIN 2020000100758  DENOMINADO:  "DESARROLLO DE UN SISTEMA TECNOLOGICO INTEGRADO PARA LA PROMOCION </t>
  </si>
  <si>
    <t>OPSP-VAD-0433</t>
  </si>
  <si>
    <t>VIVIANA ROSA PEREZ  ATEHORTUA</t>
  </si>
  <si>
    <t>SERVICIOS PROFESIONALES INDEPENDIENTES  COMO ASISTENTE TECNICO EN DESARROLLO DE LAS ACTIVIDADES ENMARCADAS EN LOS PROYECTOS BPIN 2020000100116, DENOMINADO : "FORTALECIMIENTO  DE LA CAPACIDAD PRODUCTIVA  Y COMERCIAL DE LA CADENA DE SUMINISTRO DEL QUESO COSTEÑO EN LAS SUBREGIONES  DEL CARIBE COLOMBIANO, DEPARTAMENTO DEL MAGDALENA, CORDOBA,LA GUAJIRA." Y BPIN :2019000100064 DENOMINADO. "FORTALECIMIENTO DE LAS HABILIDADES Y COMPETENCIAS COMUNICATIVAS, INVESTIGATIVAS Y TECNOLOGICAS ALREDEDOR DE LA MEMORIA HISTORICA Y CULTURAL EN NIÑOS, ADOLESCENTES  Y JOVENES  DEL DEPARTAMENTO DEL CESAR."</t>
  </si>
  <si>
    <t>OPS-VAD-0186</t>
  </si>
  <si>
    <t>OPA SOLUCIONES SAS</t>
  </si>
  <si>
    <t xml:space="preserve">SERVICIO DE LOGISTICA PARA LA MOVILIZACION DE INVESTIGADORES EN LOS MUNICIPIOS DE ACCION E INTERVENCION CON EL OBJETO DE REALIZAR EL PRE DIAGNOSTICO DE LA COMPETENCIA COMUNICATIVA INVESTIGATIVA Y CREATIVA DE LOS ESTUDIANTES ENTRE LOS GRADOS 5° Y 9°  DE LAS ONCE (11) INSTITUCIONES EDUCATIVAS DEL DEPARTAMENTO DEL CESAR </t>
  </si>
  <si>
    <t>OPS-VAD-0366</t>
  </si>
  <si>
    <t>SERVICIO DE IMPRESIÓN DE DIPLOMAS</t>
  </si>
  <si>
    <t>MERCEDES DE LA TORRE HASBUM</t>
  </si>
  <si>
    <t>OPS-VAD-0368</t>
  </si>
  <si>
    <t>DEXI DEL CARMEN SANCHEZ HERRERA</t>
  </si>
  <si>
    <t xml:space="preserve"> SERVICIO DE LITOGRAFIA CON EL FIN DE CONTAR CONLAS PRENDAS DE VESTIR DISTINTIVAS DEL PROYECTOEL MATERIAL PUBLICITARIO Y LOS MATERIALES UTILES QUE SE REQUIEREN PARA LA REALIZACION DE LOS TALLERES EN MARCO DE LAS OBLIGACIONES DEL PROYECTO BPIN 2019000100064 DENOMINADO FORTALECIMIENTO DE HABILIDADES YCOMPETENCIAS, COMUNICATIVAS INVESTIGATIVAS Y TECNOLOGICAS ALREDEDOR DE LA MEMORIA HISTORIICA Y CULTURAL EN NIÑOS ADOLESCENTES Y JOVENES DEL DEPARTAMENTO DEL CESAR </t>
  </si>
  <si>
    <t>OPS-VAD-0369</t>
  </si>
  <si>
    <t>GABRIEL EMIRO GOMEZ DE LA OSSA</t>
  </si>
  <si>
    <t>SERVICIOS DE ASESORIA CONTABLE</t>
  </si>
  <si>
    <t>DEWAR ENRIQUE LOPEZ MORGAN</t>
  </si>
  <si>
    <t>OPS-VAD-0434</t>
  </si>
  <si>
    <t>RODRIGUEZ CASTAÑO ABOGADOS SAS</t>
  </si>
  <si>
    <t>SERVICIOS PROFESIONALES DE ASESORIA JURIDICA</t>
  </si>
  <si>
    <t>OPS-VAD-0472</t>
  </si>
  <si>
    <t>SERVICIO DE ACOMPAÑAMIENTO EN EL PLANEAMIENTO Y LA IMPLEMENTACION DEL PLAN DE DESARROLLO UNIVERSITARIO</t>
  </si>
  <si>
    <t>OPS-VAD-0473</t>
  </si>
  <si>
    <t>FITCH RATINGS COLOMBIA SA</t>
  </si>
  <si>
    <t>SERVICIOS PROFESIONALES DE CALIFICACION DE CAPACIDAD DE PAGO A LARGO PLAZO</t>
  </si>
  <si>
    <t>OPS-VAD-0474</t>
  </si>
  <si>
    <t>EMPRESA DE FORMACION Y ENTRENIMIENTO LABORAL SAS</t>
  </si>
  <si>
    <t>SERVICIO DE CAPACITACION EN LA DE TEMATICA DEL FUNCIONAMIENTO DE LABORATORIO DE NEUROCIENCIA COGNITIVA Y PSICOBIOLOGIA Y ACTUALIZACION EN ABORDAJE PSICOTERAPEUTICO Y ATENCIO PSICOSOCIAL FUNDAMENTADO EN TELEMEDICINA  TICS AL PERSONAL CIENTIFICO DEL PROYECTO 2020000100758 DESARROLLO DE UN SISTEMA TECNOLOGICO INTEGRADO PARA LA PROMOCION DE LA SALUD MENTAL PROBLEMATICAS PSICOSOCIALES SOCIOEMOCIONALES Y PREVENCION DE LA VIOLENCIA DE GENERO CAUSADOS POR LA PANDEMIA DEL COVID 19 EN EL DEPARTAMENTO DEL MAGDALENA</t>
  </si>
  <si>
    <t>OSM-VAD-0001</t>
  </si>
  <si>
    <t>SUMINISTRO DE ALMUERZOS Y REFRIGERIOS PARA ESTUDIANTES</t>
  </si>
  <si>
    <t>HERMIDEZ JEREZ</t>
  </si>
  <si>
    <t>OSM-VAD-0002</t>
  </si>
  <si>
    <t>CLAUDIA PATRICIA ABELLO ZORRO</t>
  </si>
  <si>
    <t>SUMINISTRO DE ALMUERZOS Y LOGISTICA PARA EVENTOS INSTITUCIONALES</t>
  </si>
  <si>
    <t>ALFA JAIMES</t>
  </si>
  <si>
    <t>OSM- VAD-0003</t>
  </si>
  <si>
    <t>SUMINISTRO DE ELEMENTOS DE PAPELERIA Y UTILES DE OFICINA PARA SUPLIR LS NECESIDADES DE LOS PROYECTOS DESARROLLO DE UN SISTEMA TECNOLOGICO INTEGRADO PARA LA PROMOCION DE LA SALUD MENTAL PROBLEMATICAS PSICOSOCIALES SOCIOEMOCIONALES Y PREVENCION DE LA VIOLENCIA DE GENEROCAUSADOS POR LA PANDEMIA DEL COVID 19 EN EL DEPARTAMENTO DEL MAGDALENA BPIN 2020000100758 IMPLEMENTACION DE SISTEMAS PRODUCTIVOS EN LA PISCICULTURA MARINA DEL ROBALO PARA EL FOMENTO DE SU PRODUCCION EN EL DEPARTAMENTO DEL MAGDALENA BPIN 2020000100036 Y FORTALECIMIENT DE HABILIDADES Y COMPETENCIAS COMUNICATIVAS INVESTIGATIVAS Y TECNOLOGICAS AL REDEDOR DE LA MEMORIA HISTORICA Y CULTURAL EN NIÑOS ADOLESCENTES Y JOVENES DEL DEPARTAMENTO DEL CESAR BPIN 2019000100064</t>
  </si>
  <si>
    <t xml:space="preserve">OSM-VAD-0004 </t>
  </si>
  <si>
    <t>SUMINISTRO DE CATERING A INVESTIGADORES PARA DAR CUMPLIMIENTO A LAS ACTIVIDADES DEL PROYECTO BPIN 2019000100064 DENOMINADO FORTALECIMIENTO DE HABILIDADES Y COMPETENCIAS COMUNICATIVAS INVESTIGATIVAS Y TECNOLOGICAS ALREDEDOR DE LA MEMORIA HISTORICA Y CULTURAL EN NIÑOS, ADOLESCENTES Y JOVENES DEL DEPARTAMENTO DEL CESAR</t>
  </si>
  <si>
    <t>OSM-VAD-0005</t>
  </si>
  <si>
    <t>QUIMICOS Y REACTIVOS SAS</t>
  </si>
  <si>
    <t xml:space="preserve">SUMINISTRO DE INSUMOS QUIMICOS DE LABORATORIO PARA REALIZAR EL ANALISIS MICROBIOLOGICO DE MUESTRAS DE LECHE </t>
  </si>
  <si>
    <t>EDWIN CAUSADO RODRIGUEZ</t>
  </si>
  <si>
    <t>OSM-VAD-0006</t>
  </si>
  <si>
    <t xml:space="preserve">SERVICIOS SUMINISTROS Y LOGISTICAS SAS </t>
  </si>
  <si>
    <t>SUMINISTRO DE EJEMPLARES VIVOS DE LA ESPECIE ROBALO Y MACHUELO PARA EL PROYECTO IMPLEMENTACIÓN DE SISTEMAS PRODUCTIVOS EN LA PISCICULTURA MARINA DEL RÓBALO PARA EL FOMENTO DE SU PRODUCCIÓN EN EL DEPARTAMENTO DEL MAGDALENA</t>
  </si>
  <si>
    <t>ODC-VAD-0001</t>
  </si>
  <si>
    <t>LAHERAL SAS BIC</t>
  </si>
  <si>
    <t>COMPRA DE EQUIPOS DE VIDEO Y MATERIALES DE PAPELERIA PARA EL PROYECTO BPIN 2020000100417 DENOMINADO DISEÑO E IMPLEMENTACION DE SISTEMAS INTELIGENTES PARA LA GESTION DE RECURSOS Y DETECCION DE ENFERMEDADES EN SISTEMAS DE PRODUCCION EN BANANO EN LOS DEPARTAMENTOS DE LA GUAJIRA Y EL MAGDALENA</t>
  </si>
  <si>
    <t>ODC-VAD-0002</t>
  </si>
  <si>
    <t>CARLOS RODRIGUEZ</t>
  </si>
  <si>
    <t>COMPRA DE PORTADIPLOMAS</t>
  </si>
  <si>
    <t xml:space="preserve">ODC-VAD-0003 </t>
  </si>
  <si>
    <t xml:space="preserve">COMPRA DE EQUIPOS DE LABORATORIO PARA RECOLECCION MEDICION Y ANALISIS DE MUESTRAS Y CALCULO DE PARAMETRO DE CALIDAD DE LECHE Y QUESO COSTEÑO EN EL MARCO DEL PROYECTOBPIN 2020000100116 DENOMINADO FORTALECIMIENTO DE LA CAPACIDAD PRODUCTIVA Y COMERCIAL DE LA CADENA DE SUMINISTRO DEL QUESO COSTEÑO EN LAS SUBREGIONES DEL CARIBE COLOMBIANO DEPARTAMENTO DEL MAGDALENA CORDOBA Y GUAJIRA </t>
  </si>
  <si>
    <t>ODC-VAD-0004</t>
  </si>
  <si>
    <t>SERVICIOS DE INGENIERIA GLOBAL SAS</t>
  </si>
  <si>
    <t>COMPRA E INSTALACION DE EQUIPOS DE AIRE ACONDICIONADO</t>
  </si>
  <si>
    <t>ODC-VAD-0005</t>
  </si>
  <si>
    <t>SOFTWARE SHOP DE COLOMBIA SAS</t>
  </si>
  <si>
    <t xml:space="preserve">COMPRA DE SOFT WARE DESCRITOS DE LA SIGUIENTE MANERA 1) UN 1 SOFT WARE DE MODELACION 25 LICENCIAS PERPETUAS PROMODEL VERSION ESTUDIANTES 10 LICENCIAS PROMODEL FULL VALIDAS POR 4 SEMESTRES Y ENTRENAMIENTO PROGRAMADOBELGE PARA DOS 2 PERSONAS PARA EL DESARROLLO DE LS ACTIVIDADES POA 2123 SIMULACION DISCRETA ACTIVIDAD MGA 212 ACTIVIDAD 6 DEL PROYECTO BPIN 2020000100768 Y MGA 217 DEL PROYECTO BPIN 2020000100116   2) GAMS MODULO BASE ,LICENCIA DE USUARIO NOMINAL ACADEMICA PERPETUA PARA UN USUARIO IDIOMA ESPAÑOL ENTREGA ELECTRONICA PLATAFORMA WINDOWS 3) GAMS  CPLEX LICENCIA DE USUARIO NOMINAL ACADEMICA PERPETUA PARA UN USUARIO IDIOMA ESPAÑOL ENTREGA ELECTRONICA PARA LA EJECUCION DE LAS ACTIVIDADES POA 2124 DEL OBJETIVO 2 DESCRITAS EN EL PROYECTO BPIN 20200001000768 DE CONFORMIDAD CON LAS ESPECIFICACIONES TECNICAS FIJADAS POR LLA UNIVERSIDAD DEL MAGDALENA </t>
  </si>
  <si>
    <t>ODC-VAD-0006</t>
  </si>
  <si>
    <t>COMPRA DE MOBILIARIO PARA DOTAR EL DORMITORIO DEL LABORATORIO DE NEUROCIENCIA COGNITIVA Y PSICOBIOLOGIA EN CUMPLIMIENTO DE LAS ACTIVIDADES DEL PROYECTO BPIN 2020000100758 DENOMINADO DESARROLLO DE UN SISTEMA</t>
  </si>
  <si>
    <t>ODC-VAD-0007</t>
  </si>
  <si>
    <t>BLAMIS DOTACIONES LABORATORIOS SAS</t>
  </si>
  <si>
    <t xml:space="preserve">COMPRA DE BOLSAS PARA OPERAR CON EL EQUIPO DE LABORATORIO HOMOGENIZADOR TIPO STOMACHER PARA MEDICION DE PARAMETROS DE MUESTRAS DE LECHE Y QUESO EN EL MARCO DEL PROYECTO FORTALECIMIENTO DE LA CAPACIDAD PRODUCTIVA Y COMERCIAL DE LA CADENA DE SUMINISTRO DE QUESO COSTEÑO EN LAS SUBREGIONES DEL CARIBE COLOMBIANO DEPARTAMENTO DEL MAGDALENA CORDOBA Y LA GUAJIRA </t>
  </si>
  <si>
    <t>ODC-VAD-0008</t>
  </si>
  <si>
    <t xml:space="preserve">COPY´S STUDENT SAS </t>
  </si>
  <si>
    <t xml:space="preserve">COMPRA DE PAPELERIA Y ELEMENTOS DE OFICINA NECESARIOS PARA EL DESARROLLO Y EJECUCION  DE LAS ACTIVIDADES PROGRAMADAS EN EL PROYECTO BPIN 2020000100768 DESARROLLO TRANSFERENCIA DE TECNOLOGIA Y CONOCIMIENTO PARA LA INNOVACION ATENDIENDO LAS PROBLEMATICAS ASOCIADAS CON OFERTA DE PRODUCTOS HORTOFRUTICOLAS DERIVADAS DE LA EMERGENCIA ECONOMICA  SOCIAL Y ECOLOGICA CAUSADA POR EL COVID 19 EN EL MAGDALENA </t>
  </si>
  <si>
    <t>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A LA RECUPERACION DE LOS SABERES LOCALES Y PARA DESARROLLO DE LAS ACTIVIDADES Y TRABAJO DE CAMPO ACERCAMIENTO AUDIOVISUAL A LAS COMUNIDADES Y REGISTRO DE PAISAJES PERSONAJES Y CONTEXTO DELAS POBLACIONES DONDE SE REALIZAN LOS TALLERES EN MARCO DEL DESARROLLO TECNOLOGICO DEL PROYECTO 2019000100064 DENOMINADO FORTALECIMIENTO DE HABILIDADES Y COMPETENCIAS COMUNICATIVAS INVESTIGATIVAS Y TECNOLOGICAS ALREDEDOR DE LA MEMORIA HISTORICA Y CULTURAL EN NIÑOS ADOLESCENTES Y JOVENES DEL DEPARTAMENTO DEL CESAR</t>
  </si>
  <si>
    <t>LATINJUNGLA COM SAS</t>
  </si>
  <si>
    <t xml:space="preserve">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LA RECUPERACION DE LOS SABERES LOCALES EN CUMPLIMIENTO AL DESAROLLO TECNOLOGICO DEL PROYECTO BPIN 2019000100064 DENOMINADO FORTALECIMIENTO DE HABILIDADES Y COMPETENCIAS COMUNICATIVAS INVESTIGATIVAS Y TECNOLOGICAS AL REDEDOR DE LA MEMORIA HISTORICA CULTURAL EN NIÑOS, ADOLESCENTES Y JOVENES DEL DEPARTAMENTO DEL CESAR </t>
  </si>
  <si>
    <t>TOTAL VALOR CONTRATOS</t>
  </si>
  <si>
    <t>88249422</t>
  </si>
  <si>
    <t>2022/05/18</t>
  </si>
  <si>
    <t>2022/08/18</t>
  </si>
  <si>
    <t>2022/05/07</t>
  </si>
  <si>
    <t>2022/05/22</t>
  </si>
  <si>
    <t>2022/05/17</t>
  </si>
  <si>
    <t>2022/05/23</t>
  </si>
  <si>
    <t>2022/05/11</t>
  </si>
  <si>
    <t>2022/05/28</t>
  </si>
  <si>
    <t>2022/05/05</t>
  </si>
  <si>
    <t>2022/05/02</t>
  </si>
  <si>
    <t>2023/04/10</t>
  </si>
  <si>
    <t>2022/08/13</t>
  </si>
  <si>
    <t>2022/05/26</t>
  </si>
  <si>
    <t>2022/10/27</t>
  </si>
  <si>
    <t>2022/08/05</t>
  </si>
  <si>
    <t>CPS-VAD-0014</t>
  </si>
  <si>
    <t>SOJI SERVICES SAS</t>
  </si>
  <si>
    <t>SERVICIO INTEGRAL DE ASEO CAFETERIA Y SERVICIOS GENERALES</t>
  </si>
  <si>
    <t>MIKEL IÑAKI IBARRA FERNANDEZ</t>
  </si>
  <si>
    <t xml:space="preserve">EXPERT INGENIERIA INSTRUMENTOS SAS </t>
  </si>
  <si>
    <t>ODC-VAD-0009</t>
  </si>
  <si>
    <t>ODC-VAD-0010</t>
  </si>
  <si>
    <t>APOYAR EN LOS ASPECTOS LEGALES DE LA EJECUCIÓN DE LOS PROYECTOS DE REGALÍAS EJECUTADAS POR EL CENTRO DE POSGRADOS,  ASESORAR JURIDICAMENTE EN LA LA ELABORACION DE CONVENIOS PARA LA VENTA DE SERVICIOS ACADEMICOS DEL CENTRO, PRESTAR ASESORÍA Y ELABORAR LOS MODELOS DE LOS ACUERDOS ACADÉMICOS EN LA CREACIÓN DE LOS NUEVOS PROGRAMAS DE POSTGRADOS</t>
  </si>
  <si>
    <t>APOYAR EN LA FORMULACIÓN, PRESENTACIÓN Y LEGALIZACIÓN DE PROYECTOS DE REGALÍAS QUE SE POSTULEN Y SE APRUEBEN POR MINCIENCIAS PARA SER SUPERVISADOS POR LA DIRECCIÓN DEL CENTRO DE POSGRADOS Y FORMACIÓN CONTINUA, APOYO EN EL SEGUIMIENTO ADMINISTRATIVO Y FINANCIERO DEL PROYECTO BPIN 2019000100048 "FORMACIÓN DE CAPITAL HUMANO DE ALTO NIVEL UNIVERSIDAD DEL MAGDALENA", CONVOCATORIA BECAS DE EXCELENCIA DOCTORADO DEL BICENTENARIO, APOYO EN EL SEGUIMIENTO ADMINISTRATIVO Y FINANCIERO DEL PROYECTO BPIN 2020000100480 "FORMACIÓN CAPITAL HUMANO DE ALTO NIVEL II CONVOCATORIA UNIVERSIDAD DEL MAGDALENA", CONVOCATORIA BECAS DE EXCELENCIA DOCTORADO DEL BICENTENARIO</t>
  </si>
  <si>
    <t>APOYAR LA ORGANIZACIÓN Y CARGUE DE LA INFORMACIÓN DE CONTRATOS EN LA PLATAFORMA GEDOCO, APOYAR EN EL CARGUE DE INFORMACIÓN DE CONTRATOS EN LA PLATAFORMA SIAOBSERVA, ASESORAR LA ORGANIZACIÓN Y LOGÍSTICA DE LAS ACTIVIDADES RELACIONADAS CON LOS PROCESOS PARA EL FUNCIONAMIENTO DEL CENTRO DE POSTGRADOS Y FORMACIÓN CONTINUA EN LOS PROCESOS DE CALIDAD, ASESORAR EN LA ORGANIZACION E IMPLEMENTACION EL MANUAL DE PROCESOS Y PROCEDIMIENTOS</t>
  </si>
  <si>
    <t>APOYAR EN LA CREACIÓN DE MAESTRÍA EN GESTIÓN HOSPITALARIA,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SALUD (MAESTRÍA PSICOLOGÍA CLÍNICA, JURÍDICA Y FORENSE, MAESTRÍA EN EPIDEMIOLOGÍA, DOCTORADO EN MEDICINA TROPICAL, APOYAR EN LOS PROCESOS DE INTERNACIONALIZACIÓN DE LOS PROGRAMAS DEL CENTRO DE POSGRADOS Y FORMACIÓN CONTINUA</t>
  </si>
  <si>
    <t>APOYAR EN LOS PROCESOS DE CREACIÓN DE NUEVOS PROGRAMAS DEL CENTRO DE POSTGRADOS Y FORMACIÓN CONTINUA EN ARTICULACIÓN CON LA OFICINA DE ASEGURAMIENTO DE LA CALIDAD. (ESPECIALIZACIÓN EN CONTROL Y FISCALIZACIÓN ESTATAL, MAESTRÍA EN ENFERMERÍA, DOCTORADO EN CIENCIAS ORGANIZACIONALES Y MAESTRÍA EN HISTORIA, MUSEOS Y PATRIMONIO/CONVENIO CESIS), ORIENTAR Y CAPACITAR EN EL PROCESO DE CREACIÓN DE NUEVOS PROGRAMAS A LOS DOCENTES O PROFESIONALES QUE PARTICIPEN EN LA CONSTRUCCIÓN DE LOS NUEVOS PROGRAMAS, REALIZAR LA REVISIÓN DE ESTILO, GRAMÁTICA Y REDACCIÓN DE LOS DOCUMENTOS PARA SOLICITUD DE REGISTRO CALIFICADO</t>
  </si>
  <si>
    <t>APOYAR EN LOS PROCESOS DE VIRTUALIZACIÓN DE CREACIÓN DE NUEVOS PROGRAMAS DEL CENTRO DE POSTGRADOS Y FORMACIÓN CONTINUA (ESPECIALIZACIÓN EN INTERVENTORÍA EN OBRAS CIVILES, MAESTRÍA EN PESQUERÍAS TROPICALES, ESPECIALIZACIÓN EN DESARROLLO DE SOFTWARE Y MAESTRÍA EN DOCENCIA UNIVERSITARIA), EN ARTICULACIÓN CON LA OFICINA DE ASEGURAMIENTO DE LA CALIDAD, ORIENTAR Y CAPACITAR EN EL PROCESO DE CREACIÓN DE NUEVOS PROGRAMAS A LOS DOCENTES O PROFESIONALES QUE PARTICIPEN EN LA CONSTRUCCIÓN DE LOS NUEVOS PROGRAMAS, REALIZAR LA REVISIÓN DE ESTILO, GRAMÁTICA Y REDACCIÓN DE LOS DOCUMENTOS PARA SOLICITUD DE REGISTRO CALIFICADO</t>
  </si>
  <si>
    <t xml:space="preserve">APOYAR EN LA ORGANIZACIÓN Y SEGUIMIENTO PRESUPUESTAL DEL CENTRO DE POSTGRADOS Y TODOS LOS PROGRAMAS DE POSTGRADOS DE LA UNIVERSIDAD DEL MAGDALENA, APOYO AL ÁREA FINANCIERA DEL CENTRO DE POSTGRADOS Y FORMACIÓN CONTINUA DE LA UNIVERSIDAD DEL MAGDALENA, APOYAR EN LA CONTRATACIÓN DEL CENTRO DE POSTGRADOS </t>
  </si>
  <si>
    <t>APOYAR EN LA CREACIÓN DE CUENTAS EN EL SIGEP, APOYAR EN LA VERIFICACIÓN DE LA DOCUMENTACIÓN CONTRACTUAL Y EN EL SIGEP DE LOS CONTRATISTAS DEL CENTRO DE POSTGRADOS Y FORMACIÓN CONTINÚA, APOYAR EN EL CARGUE DE INFORMACION DEL CENTRO DE POSTGRADOS EN LA PLATAFORMA SIAOBSERVA</t>
  </si>
  <si>
    <t>APOYAR EN LA ORGANIZACIÓN DE LA DOCUMENTACIÓN DE CONTRATACIÓN 2022 Y ORGANIZACIÓN DE LA DOCUMENTACIÓN PARA PAGOS, APOYAR A LOS COORDINADORES Y DIRECTORES EN LA ELABORACIÓN DE LA  PROGRAMACIÓN DE LOS ESPACIOS FISICOS PARA LAS CLASES DE DIPLOMADOS, ESPECIALIZACIONES Y MAESTRÍAS DEL CENTRO DE POSTGRADOS Y FORMACIÓN CONTINUA, APOYAR EN TODO LO RELACIONADO CON EL MANEJO DE EQUIPOS AUDIOVISUALES Y REQUERIMIENTOS DE CAFETERIA PARA LOS PROGRAMAS DEL CENTRO DE POSTGRADOS Y FORMACIÓN CONTINUA</t>
  </si>
  <si>
    <t>APOYAR EN LA ORGANIZACIÓN DE LOS ESPACIOS FÍSICOS DE LOS DIPLOMADOS, ESPECIALIZACIONES Y MAESTRÍAS Y DOCTORADOS DEL CENTRO DE POSTGRADOS Y FORMACIÓN CONTINUA, APOYO EN LA ATENCIÓN DE LOS USUARIOS DEL CENTRO DE POSTGRADOS Y FORMACIÓN CONTINUA, MAPOYAR EN LA REALIZACIÓN DE LLAMADAS PARA LAS PERSONAS DE LAS BASES DE DATOS DE POSTGRADOS</t>
  </si>
  <si>
    <t>APOYAR LOS TRABAJOS RELATIVOS A LA GESTORÍA DE COBRANZA Y RECUPERACIÓN DE CARTERA CONSISTENTES EN EL LEVANTAMIENTO, VERIFICACIÓN, DEPURACIÓN, CONSOLIDACIÓN Y COBRO DE LAS OBLIGACIONES EN MORA DE LOS CRÉDITOS EDUCATIVOS QUE CONCEDE UNIMAGDALENA A LOS EDUCANDOS DEL CENTRO DE POSTGRADOS Y FORMACIÓN CONTINUA SEGÚN LAS CONDICIONES ESTABLECIDAS EN LA REGLAMENTACIÓN DEL SISTEMA DE FINANCIACIÓN DE MATRÍCULAS DE LA ALMA MATER, APOYAR EN LA ATENCIÓN AL PÚBLICO CON CARTERA MOROSA EN COBRO PRE JURÍDICO Y/O JURÍDICO, APOYAR EN LA ELABORACIÓN DE VOLANTES DE CONSIGNACIÓN PARA EL PAGO DE LAS CUOTAS MENSUALES (RECAUDO VIGENCIAS ANTERIORES)</t>
  </si>
  <si>
    <t>APOYAR LOGÍSTICAMENTE EN LAS ACTIVIDADES DE MERCADEO Y PUBLICIDAD VIRTUAL EN EL ÁREA DE TELEMERCADEO, ORGANIZAR, DISEÑAR Y EJECUTAR EL PLAN DE TELEMERCADEO DEL CENTRO DE POSTGRADOS Y FORMACIÓN CONTINUA, APOYAR EN LOS EVENTOS Y SESIONES EDUCATIVAS REALIZADO POR EL CENTRO DE POSTGRADOS Y FORMACIÓN CONTINUA</t>
  </si>
  <si>
    <t>APOYAR EN LOS PROCESOS DE VIRTUALIZACIÓN DE LOS PROGRAMAS DEL CENTRO DE POSGRADOS Y FORMACIÓN CONTINUA (ESPECIALIZACIÓN EN SEGURIDAD Y SALUD EN EL TRABAJO, ESPECIALIZACIÓN EN GERENCIA DE PROYECTOS DE INGENIERÍA, MAESTRÍA EN ECOLOGÍA Y BIODIVERSIDAD, MAESTRÍA EN SEGURIDAD Y SALUD EN EL TRABAJO, REALIZAR LA REVISIÓN DE ESTILO, GRAMÁTICA Y REDACCIÓN DE LOS DOCUMENTOS PARA SOLICITUD DE REGISTRO CALIFICADO, DESARROLLAR EN LAS PLANTILLAS DEFINIDAS POR EL MINISTERIO DE EDUCACIÓN LA ESTRUCTURA DE LOS PROGRAMAS DE POSGRADOS A VIRTUALIZAR SEGÚN LAS CONDICIONES DE CALIDAD DESCRITAS EN LA NORMATIVIDAD VIGENTE</t>
  </si>
  <si>
    <t>APOYAR AL CENTRO DE POSGRADOS Y FORMACIÓN CONTINUA EN ARTICULACIÓN CON LA OFICINA DE ASEGURAMIENTO DE LA CALIDAD Y LAS FACULTADES LOS PROCESOS DE AUTOEVALUACIÓN, MODIFICACIÓN Y RENOVACIÓN DE LOS REGISTROS CALIFICADOS DE LOS PROGRAMAS DE POSGRADOS DE LA FACULTAD DE INGENIERÍA (MAESTRÍA EN PESQUERÍAS TROPICALES, MAESTRÍA EN CIENCIAS AGRARIAS, MAESTRÍA EN INGENIERÍA, ESPECIALIZACIÓN EN GERENCIA DE PROYECTOS DE INGENIERÍA,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t>
  </si>
  <si>
    <t xml:space="preserve">APOYAR EN LOS PROCESOS DE VIRTUALIZACIÓN DE LOS PROGRAMAS DEL CENTRO DE POSGRADOS Y FORMACIÓN CONTINUA (MAESTRÍA EN PROMOCIÓN Y PROTECCIÓN DE LOS DERECHOS HUMANOS, ESPECIALIZACIÓN EN DERECHOS HUMANOS Y DIH, ESPECIALIZACIÓN EN DERECHO PROCESAL), REALIZAR LA REVISIÓN DE ESTILO, GRAMÁTICA Y REDACCIÓN DE LOS DOCUMENTOS PARA SOLICITUD DE REGISTRO CALIFICADO, DESARROLLAR EN LAS PLANTILLAS DEFINIDAS POR EL MINISTERIO DE EDUCACIÓN LA ESTRUCTURA DE LOS PROGRAMAS DE POSGRADOS A VIRTUALIZAR SEGÚN LAS CONDICIONES DE CALIDAD DESCRITAS EN LA NORMATIVIDAD VIGENTE </t>
  </si>
  <si>
    <t>DESARROLLAR ESTRATEGIAS Y LOGÍSTICA EN LAS ACTIVIDADES DE MERCADEO Y PUBLICIDAD DEL CENTRO DE POSTGRADOS, ORGANIZAR, DISEÑAR Y EJECUTAR EL PLAN DE TELEMERCADEO DEL CENTRO DE POSTGRADOS Y FORMACIÓN CONTINUA, APOYAR EN LOS EVENTOS Y SESIONES EDUCATIVAS REALIZADO POR EL CENTRO DE POSTGRADOS Y FORMACIÓN CONTINUA</t>
  </si>
  <si>
    <t>REALIZAR Y ASESORAR  TODO LO REFERENTE AL DISEÑO Y PUBLICIDAD PARA EL MEJORAMIENTO DE LA IMAGEN DEL CENTRO DE POSGRADOS Y FORMACIÓN CONTINUA, ELABORAR TODO LO REFERENTE A LA IDENTIDAD CORPORATIVA DEL CENTRO DE POSGRADOS, REALIZAR TODO LO REFERENTE AL  DISEÑO DEL ARTE GRÁFICO DE LOS PROGRAMAS DEL CENTRO DE POSGRADOS Y FORMACIÓN CONTINUA</t>
  </si>
  <si>
    <t>APOYAR EN LA RECOPILACIÓN DE INFORMACIÓN PARA LA CREACIÓN DE NUEVOS PROGRAMAS (CONSULTA A PÁGINAS DEL GOBIERNO NACIONAL, PLANES DE GOBIERNO, PLANES DE ACCIÓN, SNIES, OBSERVATORIO LABORAL ETC), APOYAR EN LA RECOPILACIÓN Y ACTUALIZACIÓN DE INFORMACIÓN RELACIONADA CON LA NORMATIVA DEL MINISTERIO DE EDUCACIÓN NACIONAL, REFERENTE A CÓDIGO SNIES, CAMBIO Y/O ACTUALIZACIONES DE LA NORMATIVIDAD RELACIONADA CON LA CREACIÓN, VIRTUALIZACIÓN Y RENOVACIÓN DE REGISTRO CALIFICADO, APOYAR EN LA ORGANIZACIÓN Y COMPILACIÓN RESULTADO DE LAS REUNIONES Y COMITÉS RELACIONADOS CON LA CREACIÓN DE PROGRAMAS</t>
  </si>
  <si>
    <t>ASESORAR Y ORIENTAR LA METODOLOGÍA DE TRABAJO PARA LA CREACIÓN DE LA PROPUESTA VIRTUAL Y POSTERIOR DOCUMENTO MAESTRO DE LOS PROGRAMAS DE POSGRADOS, SEGÚN LO DISPUESTO EN EL DECRETO 1330 DE 2019 Y RESOLUCIÓN 21795 DE 2020 DEL MINISTERIO DE EDUCACIÓN, EN ESPECIAL LOS ASPECTOS CURRICULARES CONCERNIENTES A LA MODALIDAD VIRTUAL, REALIZAR OBSERVACIONES A LOS DOCENTES O GRUPO INTERDISCIPLINARIO DEL CENTRO DE POSGRADOS ENCARGADOS DE BRINDAR APOYO TÉCNICO A RESPONSABLES DE LOS DOCUMENTOS MAESTROS, CON EL PROPÓSITO DE CUMPLIR LOS REQUISITOS NORMATIVOS Y DE FORMA EN LOS MISMOS, ORIENTAR DE FORMA SINCRÓNICA Y ASINCRÓNICA AL EQUIPO DE APOYO ENCARGADO DE FACILITAR, GUIAR E IMPLEMENTAR DE MANERA PRÁCTICA Y DOCUMENTAL, LA MODALIDAD VIRTUAL EN QUE SE OFRECERÁ PROGRAMAS DE POSGRADOS</t>
  </si>
  <si>
    <t xml:space="preserve">ASESORAR LOGÍSTICAMENTE EN LAS ACTIVIDADES DE MERCADEO Y PUBLICIDAD, APOYAR EN LA ACTUALIZACIÓN Y MANEJO DE LA PAGINA WEB DEL CENTRO DE POSTGRADOS,  APOYAR EN LA REALIZACIÓN DE ACTIVIDADES DE VOLANTEO Y PUBLICIDAD DE CAMPO, APOYAR EN EL PROCESO DE ENTREVISTAS A COORDINADORES, ESTUDIANTES Y COMUNIDAD EN GENERAL PARA EL DESARROLLO PUBLICITARIO DE LAS OFERTA ACADÉMICA, APOYAR EN EL PROCESO DE EVALUACIÓN DE SATISFACCIÓN DE LOS CLIENTES </t>
  </si>
  <si>
    <t>APOYAR EN LOS PROCESOS DE LA CREACIÓN DE NUEVOS PROGRAMAS DE POSGRADOS TENIENDO EN CUENTA LOS LINEAMIENTOS VIGENTES POR PARTE DEL MINISTERIO DE EDUCACIÓN EN ARTICULACIÓN CON LA OFICINA DE ASEGURAMIENTO DE LA CALIDAD (ESPECIALIZACIÓN EN INTERVENCIÓN SOCIAL Y MAESTRIA EN GESTIÓN, TRIBUTACIÓN Y ADUANAS), REALIZAR LA REVISIÓN DE ESTILO, GRAMÁTICA Y REDACCIÓN DE LOS DOCUMENTOS PARA SOLICITUD DE REGISTRO CALIFICADO, DESARROLLAR EN LAS PLANTILLAS DE ACUERDO A LOS LINEAMIENTOS DEFINIDAS POR EL MINISTERIO DE EDUCACIÓN, ASUMIENDO LA ESTRUCTURA DE LOS PROGRAMAS DE POSGRADOS SEGÚN LAS CONDICIONES DE CALIDAD DESCRITAS EN LA NORMATIVIDAD VIGENTE</t>
  </si>
  <si>
    <t>APOYAR AL CENTRO DE POSGRADOS Y FORMACIÓN CONTINUA EN ARTICULACIÓN CON LA OFICINA DE ASEGURAMIENTO DE LA CALIDAD Y LAS FACULTADES LOS PROCESOS DE AUTOEVALUACIÓN, MODIFICACIÓN Y RENOVACIÓN DE LOS REGISTROS CALIFICADOS DE LOS PROGRAMAS DE POSGRADOS DE LA FACULTAD DE CIENCIAS EMPRESARIALES Y ECONÓMICAS (MAESTRÍA EN ADMINISTRACIÓN, ESPECIALIZACIÓN EN FINANZAS, ESPECIALIZACIÓN  EN GERENCIA DE MERCADEO, ESPECIALIZACIÓN EN ALTA GERENCIA, ESPECIALIZACIÓN EN FORMULACIÓN Y GESTIÓN INTEGRAL DE PROYECTOS, APOYAR EN LA LOGÍSTICA DE LOS EVENTOS ACADÉMICOS, ACTIVIDADES DE AUTOEVALUACIÓN Y PLANES DE MEJORAMIENTO DE LOS PROGRAMAS DE POSGRADOS</t>
  </si>
  <si>
    <t>APOYAR EN LAS  VISITAS A ENTIDADES DEL SECTOR PUBLICO Y PRIVADO DE SANTA MARTA Y EL MAGDALENA, PARA ESTABLECER VINCULOS COMERCIALES. APOYAR EN EL DESARROLLO DE ESTRATEGIAS Y LOGÍSTICA EN LAS ACTIVIDADES DE MERCADEO Y PUBLICIDAD DEL CENTRO DE POSTGRADOS, APOYAR EN LA ORGANIZACIÓN, DISEÑO Y EJECUCIÓN DEL PLAN DE TELEMERCADEO DEL CENTRO DE POSTGRADOS Y FORMACIÓN CONTINUA. APOYAR EN LOS EVENTOS Y SESIONES EDUCATIVAS REALIZADO POR EL CENTRO DE POSTGRADOS Y FORMACIÓN CONTINUA</t>
  </si>
  <si>
    <t>APOYAR EN LA LOGÍSTICA DE LOS EVENTOS ACADÉMICOS, ACTIVIDADES DE AUTOEVALUACIÓN Y PLANES DE MEJORAMIENTO DEL PROGRAMA DE POSGRADOS DE ESPECIALIZACIÓN EN SEGURIDAD Y SALUD EN EL TRABAJO,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EDUCACIÓN (MAESTRÍA EN ENSEÑANZA DEL LENGUAJE Y LA LENGUA CASTELLANA, MAESTRÍA EN ENSEÑANZA DE LAS MATEMÁTICAS, MAESTRÍA EN ENSEÑANZA DE LAS CIENCIAS NATURALES, ESPECIALIZACIÓN EN DOCENCIA UNIVERSITARIA</t>
  </si>
  <si>
    <t>APOYAR EN LOS PROCESOS DE LA CREACIÓN DE NUEVOS PROGRAMAS DE POSGRADOS TENIENDO EN CUENTA LOS LINEAMIENTOS VIGENTES POR PARTE DEL MINISTERIO DE EDUCACIÓN EN ARTICULACIÓN CON LA OFICINA DE ASEGURAMIENTO DE LA CALIDAD (MAESTRÍA EN ENSEÑANZA DE UNA SEGUNDA LENGUA MODALIDAD VIRTUAL Y LAS PROPUESTAS DE DOCTORADOS EN FÍSICA Y DOCTORADO EN SOSTENIBILIDAD), ORIENTAR Y CAPACITAR EN EL PROCESO DE CREACIÓN DE NUEVOS PROGRAMAS A LOS DOCENTES O PROFESIONALES QUE PARTICIPEN EN LA CONSTRUCCIÓN DE LOS NUEVOS PROGRAMAS, REALIZAR LA REVISIÓN DE ESTILO, GRAMÁTICA Y REDACCIÓN DE LOS DOCUMENTOS PARA SOLICITUD DE REGISTRO CALIFICADO</t>
  </si>
  <si>
    <t>REALIZAR LA REVISIÓN DE ESTILO, GRAMÁTICA Y REDACCIÓN DE LOS DOCUMENTOS PARA SOLICITUD DE REGISTRO CALIFICADO EN LA  FACULTAD DE EDUCACIÓN, APOYAR EN LOS PROCESOS DE LA CREACIÓN DE NUEVOS PROGRAMAS DE POSGRADOS TENIENDO EN CUENTA LOS LINEAMIENTOS VIGENTES POR PARTE DEL MINISTERIO DE EDUCACIÓN EN ARTICULACIÓN CON LA OFICINA DE ASEGURAMIENTO DE LA CALIDAD (ESPECIALIZACIÓN CLÍNICA EN GINECOLOGÍA Y OBSTETRICIA, ESPECIALIZACIÓN CLÍNICA EN ENFERMERÍA EN CUIDADO CRITICO Y LA ESPECIALIZACIÓN CLÍNICA EN MEDICINA INTERNA), DESARROLLAR EN LAS PLANTILLAS DE ACUERDO A LOS LINEAMIENTOS DEFINIDOS POR EL MINISTERIO DE EDUCACIÓN, ASUMIENDO LA ESTRUCTURA DE LOS NUEVOS PROGRAMAS DE POSGRADOS SEGÚN LAS CONDICIONES DE CALIDAD DESCRITAS EN LA NORMATIVIDAD VIGENTE</t>
  </si>
  <si>
    <t xml:space="preserve">ASESORAR EN LA TEMÁTICA DE CURSO ANÁLISIS DE LAS PRÁCTICAS PEDAGÓGICAS DEL DIPLOMADO PROGRAMA EN PEDAGOGÍA PARA PROFESIONALES NO LICENCIADOS COHORTE 15 DEL CENTRO DE POSTGRADOS Y FORMACIÓN CONTINUA DE LA UNIVERSIDAD DEL MAGDALENA, CON UNA INTENSIDAD DE 25(15 SINCRÓNICAS Y 10 ASINCRÓNICAS), EL APRENDIZAJE HUMANO DEL  DIPLOMADO EN PEDAGOGIA Y DIDACTICA COHORTE 1  CONVENIO ENTRE CONFAGUAJIRA Y LA UNIVERSIDAD DEL MAGDALENA DEL CENTRO DE POSTGRADOS Y FORMACIÓN CONTINUA DE LA UNIVERSIDAD DEL MAGDALENA, CON UNA INTENSIDAD DE 18 HORAS (6 SINCRÓNICAS Y 6 ASINCRÓNICAS Y 6 PRESENCIALES CADA UNA DE LAS TEMÁTICAS </t>
  </si>
  <si>
    <t>SERVICIO DE PROPAGANDA Y ARRIENDO DEL ESPACIO PUBLICITARIO EN TERMOMETRO NOTICIAS Y EN DIFERENTES EMISORAS COMUNITARIAS DE LA REGIÓN, PARA LA DIVULGACIÓN DE LA OFERTA DE LOS PROGRAMAS DEL CENTRO DE POSTGRADOS, CON UNA COBERTURA A LO LARGO Y ANCHO DEL DEPARTAMENTO DEL MAGDALENA, POR RADIO RODADERO Y RADIO MAGDALENA EN FRANJAS DE AMPLIA SINTONÍA, CON PERIODICIDAD EN ESPACIO FRANJA CUÑAS X DIA NOTICIERO MAÑANA / ½ DIA 2 DIARIAS X EMISIÓN DE 30” NOTICIERO DIALOGO ENTRE PERIODISTA 1 DIARIA X EMISIÓN DE 30” TERMOMETRO NOTICIAS DE 5.00 A 6.00 PM 3 DIARIA X EMISIÓN DE 30” ADEMÁS DE LA DIVULGACIÓN EN LA PROGRAMACIÓN DE LA RED DE EMISORAS COMUNITARIAS INNOVACION STEREO DE CIENAGA, MERIDIANA STEREO DE SANTANA Y ZONA BANANERA, LA DIVULGACIÓN EN REDES SOCIALES: BLOG PERIODÍSTICO #MISAPUNTES, WASAP, INSTAGRAM Y TWITTER</t>
  </si>
  <si>
    <t>EL SERVICIO DE PUBLICIDAD DEL CENTRO DE POSTGRADOS Y FORMACIÓN CONTINUA DE LA UNIVERSIDAD DEL MAGDALENA A TRAVÉS DE PROPAGANDAS DIGITALES EN LAS REDES SOCIALES, DONDE EL SERVICIO CONSISTE EN: PROPAGANDAS EN LOS ESPACIOS PUBLICITARIO DE LAS REDES SOCIALES E IMPLEMENTACIÓN DE LAS ESTRATEGIAS DIGITALES EN PLATAFORMAS, IMPLEMENTACIÓN DEL DISEÑO GRÁFICO Y EL DISEÑO DE TODAS LAS PIEZAS GRÁFICAS DE LA PUBLICIDAD EN LAS REDES SOCIALES, SOCIAL MANAGEMENT DEL CONTENIDO DIGITAL EN ESPACIOS PUBLICITARIOS, PUBLICACIÓN DE CONTENIDO EN REDES, SOCIALES: FEED E HISTORIAS (FACEBOOK E INSTAGRAM) RESPUESTA AUTOMÁTICA A COMENTARIOS Y MENSAJES COMO PRIMER FILTRO 24/7, IMPLEMENTACIÓN Y SEGUIMIENTO DE ANUNCIOS EN FACEBOOK E INSTAGRAM ADS</t>
  </si>
  <si>
    <t>ASESORAR EN LA TEMÁTICA DE CURSO INICIAL EN AMBIENTES VIRTUALES DE APRENDIZAJE (AVA) Y MANEJO DE LA PLATAFORMA   BRIGHTSPACE  Y ELABORACIÓN DEL PORTAFOLIO DIGITAL. DEL DIPLOMADO PROGRAMA EN PEDAGOGÍA PARA PROFESIONALES NO LICENCIADOS COHORTE 15 DEL CENTRO DE POSTGRADOS Y FORMACIÓN CONTINUA DE LA UNIVERSIDAD DEL MAGDALENA, CON UNA INTENSIDAD DE 25(15 SINCRÓNICAS Y 10 ASINCRÓNICAS) CADA UNA DE LAS TEMÁTICAS, ASESORAR EN LA TEMÁTICA DE CURSO CONVIVENCIA Y DIÁLOGO EN EL ESCENARIO EDUCATIVO DEL DIPLOMADO  PROGRAMA EN PEDAGOGÍA PARA PROFESIONALES NO LICENCIADOS COHORTE 15 DEL CENTRO DE POSTGRADOS Y FORMACIÓN CONTINUA DE LA UNIVERSIDAD DEL MAGDALENA, CON UNA INTENSIDAD DE 25(15 SINCRÓNICAS Y 10 ASINCRÓNICAS) CADA UNA DE LAS TEMÁTICAS</t>
  </si>
  <si>
    <t>ASESORAR Y  COORDINAR LA ORGANIZACIÓN Y  LOGÍSTICA  DE LAS ACTIVIDADES RELACIONADAS CON EL FUNCIONAMIENTO DEL  DIPLOMADO  PROGRAMA EN PEDAGOGÍA PARA PROFESIONALES NO LICENCIADOS COHORTE 15, ACOMPAÑAR CON LAS HORAS ESTABLECIDAS, APOYAR EN LA ENTREGA DE  LOS LISTADOS DE CONTROL DE ASISTENCIA, APOYAR EN LA ENTREGA DE CALIFICACIONES A LOS ESTUDIANTES. PARÁGRAFO PRIMERO: EN EL CASO QUE EL CONTRATISTA LO REQUIERA, UNIMAGDALENA PODRÁ FACILITARLE LOS EQUIPOS Y ESPACIO FÍSICO NECESARIO DENTRO DEL CAMPUS PARA LA EJECUCIÓN DEL OBJETO DE LA PRESENTE ORDEN</t>
  </si>
  <si>
    <t>ASESORAR Y COORDINAR  LA ORGANIZACIÓN Y LOGÍSTICA DE LAS ACTIVIDADES RELACIONADAS CON EL FUNCIONAMIENTO DE LAS COHORTES ACTIVAS DE LOS PROGRAMAS DE  LA DOCTORADO EN CIENCIA DEL MAR, CIENCIAS FÍSICAS Y MAESTRÍA EN CIENCIAS FÍSICAS, APOYO EN TODO LO REFERENTE AL  PROYECTO BPIN 201900010048 "FORMACIÓN CAPITAL HUMANO DE ALTO NIVEL UNIVERSITARIO DEL MAGDALENA", CONVOCATORIA BECAS DE EXCELENCIA DOCTORADO DEL BICENTENARIO, APOYAR EN LA REALIZACIÓN  DE LA DIVULGACIÓN Y PUBLICIDAD DE LOS PROGRAMAS DE POSTGRADOS Y FORMACIÓN CONTINUA, APOYAR EN EL  SEGUIMIENTO AL PROCESO DE MATRÍCULA DE LOS ESTUDIANTES DE LOS PROGRAMAS</t>
  </si>
  <si>
    <t xml:space="preserve">ASESORAR, APOYAR EN LA COORDINACIÓN Y LA ORGANIZACIÓN LOGÍSTICA LAS ACTIVIDADES RELACIONADAS CON EL FUNCIONAMIENTO DE LAS COHORTES ACTIVAS DE LOS PROGRAMAS DE LA MAESTRÍA EN CIENCIAS AMBIENTALES Y LA MAESTRÍA EN ECOLOGÍA Y BIODIVERSIDAD, ASESORAR EN LA PRESENTACIÓN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APOYAR EN LA REALIZACIÓN DEL CONTROL, SEGUIMIENTO Y EVALUACIÓN DE LAS ACTIVIDADES ACADÉMICAS DE PROGRAMA </t>
  </si>
  <si>
    <t xml:space="preserve">ASESORAR EN LA TEMÁTICA DE PRAXIS  PEDAGÓGICA DEL DIPLOMADO PROGRAMA EN PEDAGOGÍA PARA PROFESIONALES NO LICENCIADOS COHORTE 15 DEL CENTRO DE POSTGRADOS Y FORMACIÓN CONTINUA DE LA UNIVERSIDAD DEL MAGDALENA, CON UNA INTENSIDAD DE 25(15 SINCRÓNICAS Y 10 ASINCRÓNICAS) Y ASESORIA DE PROYECTOS EN EL DIPLOMADO EN PEDAGOGÍA Y DIDÁCTICA COHORTE 1 CON UNA INTENSIDAD DE 18 HORAS (13 SINCRONICAS Y 5 ASINCRONICAS), ACOMPAÑAR CON LAS HORAS ESTABLECIDA, APOYAR EN LA ENTREGAR DE LOS LISTADOS DE CONTROL DE ASISTENCIA </t>
  </si>
  <si>
    <t>APOYAR EN LOS PROCESOS DE VIRTUALIZACIÓN DE LOS PROGRAMAS DEL CENTRO DE POSGRADOS Y FORMACIÓN CONTINUA (ESPECIALIZACIÓN EN LOGÍSTICA Y TRANSPORTE INTERNACIONAL, MAESTRÍA EN GESTIÓN DEL TERRITORIO MARINO COSTERO, MAESTRÍA EN DIRECCIÓN Y GESTIÓN DE LA ORGANIZACIONES EN SALUD), REALIZAR LA REVISIÓN DE ESTILO, GRAMÁTICA Y REDACCIÓN DE LOS DOCUMENTOS PARA SOLICITUD DE REGISTRO CALIFICADO, DESARROLLAR EN LAS PLANTILLAS DEFINIDAS POR EL MINISTERIO DE EDUCACIÓN LA ESTRUCTURA DE LOS PROGRAMAS DE POSGRADOS A VIRTUAL IZAR SEGÚN LAS CONDICIONES DE CALIDAD DESCRITAS EN LA NORMATIVIDAD VIGENTE</t>
  </si>
  <si>
    <t>ASESORAR EN LA ELABORACIÓN TÉCNICA DEL PRESUPUESTO ANUAL DE FUNCIONAMIENTO DEL PROGRAMA, ACOMPAÑAR EN LA GESTIÓN, SEGUIMIENTO, CONTROL Y EVALUACIÓN TÉCNICA DE LA EJECUCIÓN PRESUPUESTAL DEL PROGRAMA, EN EL MARCO DE LOS PROCESOS Y PROCEDIMIENTOS INSTITUCIONALES, APOYAR EN EL SEGUIMIENTO Y GESTIÓN DE LA CARTERA FINANCIERA DEL DOCTORADO, ASESORAR EN LA   ELABORACIÓN Y ANÁLISIS DE REPORTES ADMINISTRATIVOS Y FINANCIEROS DEL DOCTORADO, APOYAR EN LA CONSTRUCCIÓN Y MANEJO DE BASES DE DATOS</t>
  </si>
  <si>
    <t>ASESORAR EN LA GESTIÓN DEL REGISTRO, SEGUIMIENTO ACADÉMICO DE LOS ESTUDIANTES Y SISTEMATIZACIÓN DEL DESARROLLO DE LAS ACTIVIDADES ACADÉMICAS PRESENCIALES DEL PROGRAMA DE DOCTORADO, APOYAR EN LA FORMULACIÓN, SEGUIMIENTO Y DESARROLLO DEL CRONOGRAMA ACADÉMICO DEL DOCTORADO, APOYAR EN LA ATENCIÓN DE ASPIRANTES, ESTUDIANTES Y DOCENTES INVITADOS DEL PROGRAMA DE DOCTORADO, ATENCIÓN TELEFÓNICA Y DIGITAL, ENVÍO DE CORRESPONDENCIA DEL DOCTORADO</t>
  </si>
  <si>
    <t>APOYAR AL PROCESO DE ACREDITACIÓN POR ALTA CALIDAD DEL DOCTORADO, APOYAR A LA SISTEMATIZACIÓN Y CONSOLIDACIÓN DE DOCUMENTACIÓN REQUERIDA PARA LA VISITA DE PARES DEL CNA EN EL MARCO DEL PROCESO DE ACREDITACIÓN POR ALTA CALIDAD DEL PROGRAMA, ASESORAR EN LA DIGITALIZACIÓN Y SISTEMATIZACIÓN DE LA PRODUCCIÓN ACADÉMICA DE LOS GRUPOS DE INVESTIGACIÓN QUE SOPORTAN EL PROGRAMA</t>
  </si>
  <si>
    <t>APOYAR EN FORMULACIÓN, SEGUIMIENTO Y DESARROLLO DEL CRONOGRAMA ACADÉMICO DEL DOCTORADO  EN EDUCACION, INTERCULTURALIDAD Y TERRITORIO. 2) APOYAR EN LA ATENCIÓN DE ASPIRANTES, ESTUDIANTES Y DOCENTES INVITADOS DEL PROGRAMA DE DOCTORADO, ATENCIÓN TELEFÓNICA Y DIGITAL, ENVÍO DE CORRESPONDENCIA DEL DOCTORADO, ACOMPAÑAR EN LA SISTEMATIZACIÓN DE PROGRAMAS Y MICRODISEÑO CURRICULARES DEL PROGRAMA, ACOMPAÑAR EN LA ASISTENCIA ACADÉMICA EN LA RECEPCIÓN DE TRÁMITES Y SOLICITUDES PRESENTADAS ANTE EL CONSEJO DE PROGRAMA DEL DOCTORADO Y LA ELABORACIÓN DE ACTAS E INFORMES DE LA ACTIVIDAD DESARROLLADA POR EL MISMO</t>
  </si>
  <si>
    <t>APOYAR EN EL SEGUIMIENTO ACADÉMICO Y FINANCIERO DE LOS BENEFICIARIOS DEL PROYECTO "FORMACIÓN DE CAPITAL HUMANO DE ALTO NIVEL DE FORMACIÓN UNIVERSIDAD DEL MAGDALENA" CON BPIN2019000100048 FCTEL DEPARTAMENTO DEL MAGDALENA Y CESAR, APOYAR EN LA SUPERVISIÓN DEL PROYECTO "FORMACIÓN DE CAPITAL HUMANO DE ALTO NIVEL DE FORMACIÓN UNIVERSIDAD DEL MAGDALENA" CON BPIN2019000100048 FCTEL DEPARTAMENTO DEL MAGDALENA Y CESAR REFERENTE AL MANEJO DEL APLICATIVO GESPROY 3.0 DEL DNP, APOYAR EN EL CARGUE DE LA PROGRAMACIÓN, CONTRATACIÓN, EJECUCIÓN Y REVISIÓN DE ALERTAS GENERADAS EN EL APLICATIVO GESPROY 3.0 CORRESPONDIENTE AL PROYECTO BPIN2019000100048</t>
  </si>
  <si>
    <t>EN EL PROGRAMA DE DOCTORADO EN EDUCACION, INTERCULTURALIDAD Y TERRITORIO: APOYAR LA GESTIÓN DE LOS RECURSOS DE APOYO TÉCNICO Y LOGÍSTICO PARA EL FUNCIONAMIENTO DEL DOCTORADO, APOYAR EN LA RECEPCIÓN Y ENVÍO DE CORRESPONDENCIA, ATENCIÓN TELEFÓNICA Y DIGITAL, SISTEMATIZACIÓN DEL ARCHIVO DOCUMENTAL (FÍSICO Y DIGITAL) DEL DOCTORADO, APOYAR PROFESIONAL PARA LA FORMULACIÓN, SEGUIMIENTO Y EVALUACIÓN DEL PLAN DE ACCIÓN DEL DOCTORADO</t>
  </si>
  <si>
    <t>APOYAR EN LA ATENCIÓN DE LOS USUARIOS DEL CENTRO DE POSTGRADOS Y FORMACIÓN CONTINUA, APOYAR EN LA DIGITACIÓN DE LA CONTRATACIÓN DE AÑOS ANTERIORES PARA SER REPORTADA AL SISTEMA IMPLEMENTADO POR LA UNIVERSIDAD LLAMADO GEDOCO, APOYAR EN LA REALIZACIÓN DE LLAMADAS A LAS PERSONAS DE LAS BASES DE DATOS DEL CENTRO DE POSTGRADOS, APOYAR EN LA LOGÍSTICA DE LOS EVENTOS VIRTUALES, PRESENCIALES Y SESIONES EDUCATIVAS REALIZADOS POR EL CENTRO DE POSTGRADOS Y FORMACIÓN CONTINUA</t>
  </si>
  <si>
    <t>EL SERVICIO DE ESPACIO DE PUBLICIDAD A FAVOR DEL CENTRO DE POSTGRADOS Y FORMACIÓN CONTINUA DE LA UNIVERSIDAD DEL MAGDALENA A TRAVÉS AVISO TIPO BANNER EN EL HOME DESDE PORTAL WEB DE SEGUIMIENTO.CO, CON ESPECIFICACIONES DE 300 X 250 PX (VERSIÓN PC) Y 300 X 100 PX (VERSIÓN MÓVIL) CON HIPERVÍNCULOS PARA LA PÁGINA DE LA UNIVERSIDAD AL IGUAL QUE POS SEMANALES EN LAS REDES SOCIALES FACEBOOK E INSTAGRAM DE SEGUIMIENTO.CO</t>
  </si>
  <si>
    <t>PROPAGANDA Y ARRIENDO DEL ESPACIO PUBLICITARIO PARA LA DIFUSIÓN DE SPOTS RADIALES A TRAVÉS DE RADIO GALEÓN DE CARACOL 890 AM Y W RADIO 101.1 FM. DE SANTA MARTA:  EN PROGRAMAS RADIO PERIÓDICO DE LA MAÑANA, NOTICIERO GALEÓN DEL MEDIO DÍA, NOTICIERO W CON JULIO SÁNCHEZ LOCAL, CON JUAN PABLO CALVAS – LOCAL, PROPAGANDA EN EL ESPACIO PUBLICITARIO DIGITAL EN BILLBOARD SEMIFIJO EN NOTICIAS DE CARACOL SANTA MARTA CON DIRECCIONAMIENTO A LA WEB DEL ANUNCIANTE, MIDDLE MOBILE SEMIFIJO EN NOTICIAS DE CARACOL SANTA MARTA CON DIRECCIONAMIENTO A LA WEB DEL ANUNCIANTE Y ESPACIO PUBLICITARIO IN STREAM DE 20” EN AUDIO EN VIVO DE CARACOL SANTA MARTA CON DIRECCIONAMIENTO A LA WEB DEL ANUNCIANTE EN SEGMENTACIÓN LOCAL MENSUAL</t>
  </si>
  <si>
    <t>PROPAGANDA Y ARRIENDO DEL ESPACIO PUBLICITARIO PARA LA DIFUSIÓN DE SPOTS RADIALES A TRAVÉS DE EMISORA VOCES DE TREINTA (30”) SEGUNDOS, CON INFORMACIÓN DE LA OFERTA ACADÉMICA DEL CENTRO DE POSTGRADOS Y FORMACION CONTINUA DE LA UNIVERSIDAD DEL MAGDALENA, DURANTE SEIS (6) MESES EN LA PROGRAMACIÓN HABITUAL</t>
  </si>
  <si>
    <t>APOYAR Y ASESORAR EN LA COORDINACIÓN ADMINISTRATIVA Y FINANCIERA DEL DIPLOMADO DE PSICOLOGÍA LABORAL QUE SE ESTÁ EJECUTANDO ENTRE POSITIVA ARL Y LA UNIVERSIDAD DEL MAGDALENA, ACOMPAÑAR CON LAS HORAS ESTABLECIDAS DEL DESARROLLO DEL DIPLOMADO, APOYAR EN LA ENTREGA DE CALIFICACIONES A LOS ESTUDIANTES</t>
  </si>
  <si>
    <t>APOYAR EN LA COORDINACIÓN, COMO EN LA REALIZACIÓN Y LOGÍSTICA RELACIONADAS PARA EL FUNCIONAMIENTO DEL DIPLOMADO EN TRANSFORMACIONES ACTUALES DE LA PSICOLOGÍA LABORA ENTRE LA UNIVERSIDAD DEL MAGDALENA Y POSITIVA ARL, APOYAR EN LA ENTREGA DE LOS LISTADOS DE CONTROL DE ASISTENCIA</t>
  </si>
  <si>
    <t>APOYAR EN LA REVISIÓN DE ESTILO, GRAMÁTICA Y REDACCIÓN DE LOS DOCUMENTOS PARA SOLICITUD DE REGISTRO CALIFICADO DE LA FACULTAD DE SALUD, APOYAR EN LOS PROCESOS DE VIRTUALIZACIÓN DE LOS PROGRAMAS DEL CENTRO DE POSGRADOS Y FORMACIÓN CONTINUA (MAESTRÍA EN GESTIÓN DEL TURISMO SOSTENIBLE, ESPECIALIZACIÓN EN GERENCIA DE MERCADEO, ESPECIALIZACIÓN EN CONTROL Y FISCALIZACIÓN ESTATAL), ASESORAR EN EL DESARROLLO EN LAS PLANTILLAS DEFINIDAS POR EL MINISTERIO DE EDUCACIÓN LA ESTRUCTURA DE LOS PROGRAMAS DE POSGRADOS A VIRTUALIZAR SEGÚN LAS CONDICIONES DE CALIDAD DESCRITAS EN LA NORMATIVIDAD VIGENTE</t>
  </si>
  <si>
    <t>SEGUROS COMERCIALES BOLIVAR S.A</t>
  </si>
  <si>
    <t>OAG-VAD-0533</t>
  </si>
  <si>
    <t>ADRIAN RAFAEL OJEDA OSPINO</t>
  </si>
  <si>
    <t>LA PRESENTE ORDEN TIENE POR OBJETO: 1. ASESORAR EN EL DISEÑO DE ESTRATEGIAS DIGITALES DE MARKETING DE CONTENIDO Y DEFINIR OBJETIVOS A CORTO PLAZO. 2. REDACTAR MATERIALES DE MARKETING DIGITAL PRECISOS PARA PROMOCIONAR NUESTRA OFERTA ACADEMICA, PRODUCTOS Y SERVICIOS. 3. LLEVAR A CABO INICIATIVAS DE MARKETING DE CONTENIDO PARA LOGRAR LOS OBJETIVOS DE LA UNIVERSIDAD DEL MAGDALENA. 4. COLABORAR CON LOS EQUIPOS DE DISEÑO Y COMUNICACIONES PARA GENERAR PLANES DE CONTENIDO DE ALTA CALIDAD PARA LAS REDES SOCIALES. 5. SUMINISTRAR CONTENIDO PERIODICAMENTE CON EL FIN DE MOTIVAR A LOS MIEMBROS DEL GRUPO DE LAS REDES SOCIALES INSTITUCIONALES. 6. VERIFICAR QUE EL CONTENIDO SEA COHERENTE EN TODOS LOS ASPECTOS ESTILO, FUENTES, IMAGENES Y TONO. 7. MODIFICAR, REVISAR Y MEJORAR CONTENIDO PARA REDES SOCIALES. 8. OPTIMIZAR CONTENIDO TENIENDO EN CUENTA PARAMETROS DE POSICIONAMIENTO SEO Y GOOGLE ANALYTICS Y METRICAS DE REDES SOCIALES. 9. ANALIZAR METRICAS DEL TRAFICO WEB E IMPLEMENTAR EN COORDINACION CON EL CENTRO DE DESARROLLO</t>
  </si>
  <si>
    <t>OPSP-FCS-0008</t>
  </si>
  <si>
    <t>DUBYS SOFIA REGALADO CALANCHE</t>
  </si>
  <si>
    <t xml:space="preserve">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 </t>
  </si>
  <si>
    <t>2022/07/07</t>
  </si>
  <si>
    <t>KAREN ISABEL AVILA LABASTIDAS</t>
  </si>
  <si>
    <t>OPSP-FCS-0011</t>
  </si>
  <si>
    <t>ALICIA DEL CARMEN RODRÍGUEZ DÍAZ</t>
  </si>
  <si>
    <t xml:space="preserve">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 </t>
  </si>
  <si>
    <t>OPSP-FCS-0012</t>
  </si>
  <si>
    <t>ORLANDO DE JESUS SALCEDO ACEVEDO</t>
  </si>
  <si>
    <t>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t>
  </si>
  <si>
    <t>OPSP-FCS-0013</t>
  </si>
  <si>
    <t>KENIA MELISSA MUNERA LUQUE</t>
  </si>
  <si>
    <t>OPSP-FCS-0014</t>
  </si>
  <si>
    <t>KAREN PATRICIA PAREJO ZABARAIN</t>
  </si>
  <si>
    <t>OPSP-FCS-0018</t>
  </si>
  <si>
    <t>LA PRESENTE ORDEN TIENE POR OBJETO 1. COORDINAR EL PROCESO DE ENTREVISTAS DE LOS ASPIRANTES PARA EL INGRESO A LOS DISTINTOS PROGRAMAS ACADEMICOS 2022  II EN LA FASE I Y EN LA FASE II. 2. CONSTRUCCION DE CUESTIONARIOS Y SELECCION DE VARIABLES PARA APLICAR EN LAS ENTREVISTAS DE LOS ASPIRANTES A INGRESAR A LOS DISTINTOS PROGRAMAS ACADEMICOS 2022  II EN LA FASE I Y EN LA FASE II. 3. APOYO LOGISTICO, ADMINISTRATIVO Y FINANCIERO AL PROCESO DE ENTREVISTA EN LA FASE I Y EN LA FASE II.</t>
  </si>
  <si>
    <t>2022/07/19</t>
  </si>
  <si>
    <t>OPSP-FCS-0009</t>
  </si>
  <si>
    <t>RENE MAURICIO AGUIRRE HERNANDEZ</t>
  </si>
  <si>
    <t xml:space="preserve">LA PRESENTE ORDEN TIENE POR OBJETO 1. ASISTIR A LA JORNADA DE INDUCCION AL EQUIPO DE PSICOLOGOS ENTREVISTADORES. 2. REALIZAR ENTREVISTA EN LA FASE 1, A LOS ASPIRANTES PARA EL INGRESO A LA UNIVERSIDAD DEL MAGDALENA PARA EL PERIODO ACADEMICO 2022II, BAJO PREGUNTAS SEMIESTRUCTURADAS EN LAS CUALES MANIFIESTEN SUS ACTITUDES, APTITUDES, INTERESES Y VOCACIONALIDAD ANTE DETERMINADO PROGRAMA ACADEMICO. 3. ELABORAR INFORMES INDIVIDUALES POR ASPIRANTES. </t>
  </si>
  <si>
    <t>OPSP-FCS-0010</t>
  </si>
  <si>
    <t>MARYURIS MENDOZA ECHENIQUE</t>
  </si>
  <si>
    <t>OPSP-FCS-0015</t>
  </si>
  <si>
    <t xml:space="preserve">LA PRESENTE ORDEN TIENE POR OBJETO 1. ASISTIR A LA JORNADA DE INDUCCION AL EQUIPO DE PSICOLOGOS ENTREVISTADORES. 2. REALIZAR ENTREVISTA EN LA FASE 1 Y 2, A LOS ASPIRANTES PARA EL INGRESO A LA UNIVERSIDAD DEL MAGDALENA PARA EL PERIODO ACADEMICO 20222, BAJO PREGUNTAS SEMIESTRUCTURADAS EN LAS CUALES MANIFIESTEN SUS ACTITUDES, APTITUDES, INTERESES Y VOCACIONALIDAD ANTE DETERMINADO PROGRAMA ACADEMICO. </t>
  </si>
  <si>
    <t>OPSP-FCS-0016</t>
  </si>
  <si>
    <t>OPSP-FCS-0017</t>
  </si>
  <si>
    <t>LA PRESENTE ORDEN TIENE POR OBJETO 1. ASISTIR A LA JORNADA DE INDUCCION AL EQUIPO DE PSICOLOGOS ENTREVISTADORES. 2. REALIZAR ENTREVISTA EN LA FASE 1 Y 2, A LOS ASPIRANTES PARA EL INGRESO A LA UNIVERSIDAD DEL MAGDALENA PARA EL PERIODO ACADEMICO 20222, BAJO PREGUNTAS SEMIESTRUCTURADAS EN LAS CUALES MANIFIESTEN SUS ACTITUDES, APTITUDES, INTERESES Y VOCACIONALIDAD ANTE DETERMINADO PROGRAMA ACADEMICO. 3. ELABORAR INFORMES INDIVIDUALES POR ASPIRANTES.</t>
  </si>
  <si>
    <t>OPSP-FCS-0019</t>
  </si>
  <si>
    <t>OPSP-FCS-0020</t>
  </si>
  <si>
    <t xml:space="preserve">LA PRESENTE ORDEN TIENE POR OBJETO 1. COORDINAR EL PROCESO DE ENTREVISTAS DE LOS ASPIRANTES PARA EL INGRESO A LOS DISTINTOS PROGRAMAS ACADEMICOS 2022  II EN LA FASE I Y EN LA FASE II. 2. CONSTRUCCION DE CUESTIONARIOS Y SELECCION DE VARIABLES PARA APLICAR EN LAS ENTREVISTAS DE LOS ASPIRANTES A INGRESAR A LOS DISTINTOS PROGRAMAS ACADEMICOS 2022  II EN LA FASE I Y EN LA FASE II. 3. APOYO LOGISTICO, ADMINISTRATIVO Y FINANCIERO AL PROCESO DE ENTREVISTA EN LA FASE I Y EN LA FASE II. </t>
  </si>
  <si>
    <t>OPSP-FCS-0021</t>
  </si>
  <si>
    <t>OPSP-FCS-0022</t>
  </si>
  <si>
    <t xml:space="preserve">LA PRESENTE ORDEN TIENE POR OBJETO 1. COORDINAR EL PROCESO DE ENTREVISTAS DE LOS ASPIRANTES PARA EL INGRESO A LOS DISTINTOS PROGRAMAS ACADEMICOS 2022  II EN LA FASE I Y EN LA FASE II. 2. CONSTRUCCION DE CUESTIONARIOS Y SELECCION DE VARIABLES PARA APLICAR EN LAS ENTREVISTAS DE LOS ASPIRANTES A INGRESAR A LOS DISTINTOS PROGRAMAS ACADEMICOS 2022  II </t>
  </si>
  <si>
    <t>OPS-DAD-0303</t>
  </si>
  <si>
    <t>JARDINES DE PAZ DE SANTA MARTA LIMITADA</t>
  </si>
  <si>
    <t>OPS-DAD-0001</t>
  </si>
  <si>
    <t>325000000</t>
  </si>
  <si>
    <t>SERVICIOS DE INGENIERIA GLOBAL S.A.S. - SINGGLOBAL</t>
  </si>
  <si>
    <t>SERVICIO DE MANTENIMIENTO PREVENTIVO Y CORRECTIVO PARA EQUIPOS DE AIRES ACONDICIONADOS (MULTIV) INVERTER DE ALTA EFICIENCIA, DE FRECUENCIA VARIABLE CON REFRIGERANTE (R410A), QUE ESTÁN INSTALADOS EN LOS EDIFICIOS SIERRA NEVADA, CIÉNAGA GRANDE, RIO MAGDALENA, SEDE VILLA COUNTRY, LABORATORIO DE BIOLOGÍA Y QUÍMICA DEL BLOQUE SEIS VI, BIENESTAR UNIVERSITARIO Y EDIFICIO DE INNOVACIÓN Y EMPRENDIMIENTO DE LA UNIVERSIDAD DEL MAGDALENA</t>
  </si>
  <si>
    <t>OPS-DAD-0002</t>
  </si>
  <si>
    <t>320000000</t>
  </si>
  <si>
    <t>80000000</t>
  </si>
  <si>
    <t>REFRIMAGUS LTDA.</t>
  </si>
  <si>
    <t>SERVICIO DE MANTENIMIENTO PREVENTIVO Y CORRECTIVO DE LOS AIRES ACONDICIONADOS Y SISTEMAS DE REFRIGERACIÓN DE LA UNIVERSIDAD DEL MAGDALENA Y SUS SEDES ALTERNAS</t>
  </si>
  <si>
    <t>OPS-DAD-0003</t>
  </si>
  <si>
    <t>FULLMEX SEGURIDAD Y SALUD OCUPACIONAL LTDA.</t>
  </si>
  <si>
    <t>SERVICIO DE MANTENIMIENTO Y RECARGAS DE LOS EXTINTORES
DE LA UNIVERSIDAD DEL MAGDALENA Y SUS SEDES ALTERNAS.</t>
  </si>
  <si>
    <t>OPS-DAD-0004</t>
  </si>
  <si>
    <t>61047000</t>
  </si>
  <si>
    <t>SERVICIO DE MANTENIMIENTO PREVENTIVO, PARA LAS TREINTA Y 
OCHO (38) UNIDADES ODONTOLÓGICAS DE LA CLÍNICA DE LA UNIVERSIDAD DEL MAGDALENA, PARA EVITAR DETERIORO POR
EL SALITRE Y CORROSIÓN DEL MATERIAL, NECESARIAS PARA EL DESARROLLO DE LAS PRÁCTICAS ACADÉMICAS.</t>
  </si>
  <si>
    <t>2022/02/19</t>
  </si>
  <si>
    <t>OPS-DAD-0005</t>
  </si>
  <si>
    <t>315000000</t>
  </si>
  <si>
    <t>95000000</t>
  </si>
  <si>
    <t>GRUPO EMPRESARIAL ALQUIMONTAJES S.A.S</t>
  </si>
  <si>
    <t>SERVICIO DE ALQUILER DE ELEMENTOS LOGÍSTICOS PARA EVENTOS COMO SILLAS PLÁSTICAS, SILLAS VESTIDAS, MESAS PLÁSTICAS, MANTEL CORTO, MESÓN VESTIDO; CARPAS 4X4, TARIMAS, AMPLIFICACIONES PEQUEÑAS, AMPLIFICACIONES MEDIANAS, AMPLIFICACIONES GRANDES, SALAS LONG, BAÑOS PORTÁTILES Y DEMÁS ELEMENTOS QUE SE REQUIERAN PARA LA REALIZACIÓN DE EVENTOS ACADÉMICO ADMINISTRATIVOS DE LA UNIVERSIDAD.</t>
  </si>
  <si>
    <t>OPS-DAD-0006</t>
  </si>
  <si>
    <t xml:space="preserve"> IDOC SERVICIOS INTELIGENTES S.A.S.</t>
  </si>
  <si>
    <t>SERVICIO DE ALMACENAMIENTO, CUSTODIA Y CODIFICACIÓN DE LOS DOCUMENTOS DEL ARCHIVO CENTRAL DE LA UNIVERSIDAD DEL MAGDALENA</t>
  </si>
  <si>
    <t>OPS-DAD-0007</t>
  </si>
  <si>
    <t>SERVICIO DE SERVICIOS DE MENSAJERÍA EXPRESA NACIONAL E INTERNACIONAL, CORREO CERTIFICADO, CORREO ELECTRÓNICO CERTIFICADO, EMPAQUE Y EMBALAJE PARA EL ENVÍO DE DOCUMENTOS Y DEMÁS ELEMENTOS REQUERIDOS EN LA GESTIÓN ACADÉMICO - ADMINISTRATIVA DE LA UNIVERSIDAD</t>
  </si>
  <si>
    <t>OPS-DAD-0008</t>
  </si>
  <si>
    <t>AEROVIAS DEL CONTINENTE AMERICANO S.A  - AVIANCA S.A</t>
  </si>
  <si>
    <t>SERVICIO DE MENSAJERÍA EXPRESA NACIONAL E INTERNACIONAL, CORREO CERTIFICADO, CORREO ELECTRÓNICO CERTIFICADO, EMPAQUE Y EMBALAJE PARA EL ENVÍO DE DOCUMENTOS Y DEMÁS ELEMENTOS REQUERIDOS EN LA GESTIÓN ACADÉMICO - ADMINISTRATIVA DE LA UNIVERSIDAD</t>
  </si>
  <si>
    <t>47098951</t>
  </si>
  <si>
    <t>15028451</t>
  </si>
  <si>
    <t>103000000</t>
  </si>
  <si>
    <t>48000000</t>
  </si>
  <si>
    <t>OPS-DAD-0109</t>
  </si>
  <si>
    <t>MARIA DEYANIRA CORTES BELTRAN</t>
  </si>
  <si>
    <t>SERVICIO DE CATERING ALMUERZO PARA 300 PERSONAS Y ALQUILER DE ESPACIO CAMPESTRE, PARA EL DESARROLLO DEL TALLER INSTITUCIONAL DE CLIMA ORGANIZACIONAL A REALIZARSE CON LOS DOCENTES DE LA UNIVERSIDAD DEL MAGDALENA.</t>
  </si>
  <si>
    <t>2022/06/25</t>
  </si>
  <si>
    <t>OPS-DAD-0110</t>
  </si>
  <si>
    <t>58715520</t>
  </si>
  <si>
    <t>RENOVACIÓN DE LA LICENCIA DE USO DE LAS BASES DE DATOS MULTILEGIS Y LEGISCOMEX EN LA BIBLIOTECA CENTRAL GERMAN BULA MEYER POR 12 MESES.</t>
  </si>
  <si>
    <t>OPS-DAD-0111</t>
  </si>
  <si>
    <t>HECTOR FERNANDO TOBO GONZALEZ</t>
  </si>
  <si>
    <t>DESARROLLO DE CONFERENCIA DIRIGIDA A LOS SERVIDORES PUBLICOS EL PODER DEL SERVICIO EN EL FUNCIONARIO PUBLICO, EN EL MARCO DE LA CONMEMORACION DEL DIA DEL SERVIDOR PUBLICO, DECRETO 2865 2013</t>
  </si>
  <si>
    <t>OPS-DAD-0112</t>
  </si>
  <si>
    <t>SERVICIO DE CATERING PARA 300 PERSONAS INCLUYE PASA BOCAS, COCTELES Y SERVICIO DE MESEROS Y SUMINISTRO DE 310 SUVENIRES ESTUCHE PARA BOLIGRAFO Y PORTAMINAS, MARCADO CON LOGO A 1 TINTA, 77 TARJETAS DE REGALOS Y UNA PLACA DE RECONOCIMIENTO EN EL MARCO DE LA CELEBRACION DEL DIA DEL SERVIDOR PUBLICO, A DESARROLLARSE EN LAS INSTALACIONES DE LA UNIVERSIDAD DEL MAGDALENA.</t>
  </si>
  <si>
    <t>OSM-DAD-0025</t>
  </si>
  <si>
    <t>SUMINISTRO DE MATERIAL ELECTRICO Y DE FERRETERIA EN GENERAL, PARA EL MANTENIMIENTO PREVENTIVO Y CORRECTIVO DE LAS DEPENDENCIAS Y AREAS COMUNES DE LA UNIVERSIDAD DEL MAGDALENA Y SUS SEDES ALTERNAS</t>
  </si>
  <si>
    <t>ODO-DAD-0011</t>
  </si>
  <si>
    <t>3314916</t>
  </si>
  <si>
    <t>CPS-VEX-0639</t>
  </si>
  <si>
    <t>999969300</t>
  </si>
  <si>
    <t>ARAMYS MIRANDA MORALES</t>
  </si>
  <si>
    <t>PRESTACIÓN DE SERVICIOS PROFESIONALES Y DE APOYO LOGÍSTICO (INCLUYE BIENES Y SERVICIOS) PARA EL PROCESO DE APOYO A LA INTERVENTORÍA ADMINISTRATIVA, TÉCNICA, JURÍDICA, CONTABLE Y FINANCIERA QUE REALIZARÁ LA UNIVERSIDAD DE LA MAGDALENA DE CONFORMIDAD CON EL CONTRATO INTERADMINISTRATIVO N° 204 DE 2022 SUSCRITO ENTRE LA INSTITUCIÓN EDUCATIVA Y CORMAGDALENA</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</si>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</sst>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_(&quot;$&quot;* \(#,##0\);_(&quot;$&quot;* &quot;-&quot;_);_(@_)"/>
    <numFmt numFmtId="44" formatCode="_(&quot;$&quot;* #,##0.00_);_(&quot;$&quot;* \(#,##0.00\);_(&quot;$&quot;* &quot;-&quot;??_);_(@_)"/>
    <numFmt numFmtId="43" formatCode="_(* #,##0.00_);_(* \(#,##0.00\);_(* &quot;-&quot;??_);_(@_)"/>
    <numFmt numFmtId="164" formatCode="&quot;$&quot;\ #,##0.00;[Red]\-&quot;$&quot;\ #,##0.00"/>
    <numFmt numFmtId="165" formatCode="_-* #,##0_-;\-* #,##0_-;_-* &quot;-&quot;_-;_-@_-"/>
    <numFmt numFmtId="166" formatCode="_-&quot;$&quot;\ * #,##0.00_-;\-&quot;$&quot;\ * #,##0.00_-;_-&quot;$&quot;\ * &quot;-&quot;??_-;_-@_-"/>
    <numFmt numFmtId="167" formatCode="yyyy\/mm\/dd"/>
    <numFmt numFmtId="168" formatCode="&quot;$&quot;#,##0"/>
    <numFmt numFmtId="169" formatCode="&quot;$&quot;\ #,##0.00"/>
    <numFmt numFmtId="170" formatCode="yyyy/mm/d"/>
    <numFmt numFmtId="171" formatCode="yyyy/mm/dd;@"/>
    <numFmt numFmtId="172" formatCode="_(&quot;$&quot;* #,##0_);_(&quot;$&quot;* \(#,##0\);_(&quot;$&quot;* &quot;-&quot;??_);_(@_)"/>
    <numFmt numFmtId="173" formatCode="yyyy\-mm\-dd"/>
  </numFmts>
  <fonts count="4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Calibri"/>
      <family val="2"/>
      <scheme val="minor"/>
    </font>
    <font>
      <sz val="10"/>
      <name val="Arial"/>
      <family val="2"/>
    </font>
    <font>
      <sz val="11"/>
      <name val="Calibri"/>
      <family val="2"/>
    </font>
    <font>
      <sz val="10"/>
      <name val="Segoe UI"/>
      <family val="2"/>
    </font>
    <font>
      <sz val="11"/>
      <color theme="1"/>
      <name val="Calibri"/>
      <family val="2"/>
    </font>
    <font>
      <sz val="10"/>
      <color theme="1"/>
      <name val="Calibri  "/>
    </font>
    <font>
      <sz val="10"/>
      <color rgb="FF000000"/>
      <name val="Calibri  "/>
    </font>
    <font>
      <sz val="11"/>
      <color rgb="FF000000"/>
      <name val="Calibri"/>
      <family val="2"/>
      <scheme val="minor"/>
    </font>
    <font>
      <sz val="10"/>
      <color rgb="FF000000"/>
      <name val="Arial"/>
      <family val="2"/>
    </font>
    <font>
      <sz val="9"/>
      <color theme="1"/>
      <name val="Arial"/>
      <family val="2"/>
    </font>
    <font>
      <sz val="9"/>
      <color rgb="FF000000"/>
      <name val="Arial"/>
      <family val="2"/>
    </font>
    <font>
      <sz val="10"/>
      <color rgb="FFFF0000"/>
      <name val="Arial"/>
      <family val="2"/>
    </font>
    <font>
      <sz val="10"/>
      <color theme="1"/>
      <name val="Arial"/>
      <family val="2"/>
    </font>
    <font>
      <sz val="10"/>
      <color theme="1"/>
      <name val="Segoe UI"/>
      <family val="2"/>
    </font>
    <font>
      <sz val="10"/>
      <color rgb="FFFF0000"/>
      <name val="Segoe UI"/>
      <family val="2"/>
    </font>
    <font>
      <sz val="11"/>
      <color rgb="FFFF0000"/>
      <name val="Calibri"/>
      <family val="2"/>
    </font>
    <font>
      <sz val="12"/>
      <color theme="1"/>
      <name val="Calibri"/>
      <family val="2"/>
      <scheme val="minor"/>
    </font>
    <font>
      <sz val="10"/>
      <color rgb="FFFF0000"/>
      <name val="Calibri  "/>
    </font>
    <font>
      <sz val="11"/>
      <color rgb="FF4D5156"/>
      <name val="Arial"/>
      <family val="2"/>
    </font>
    <font>
      <sz val="11"/>
      <color theme="1"/>
      <name val="Arial"/>
      <family val="2"/>
    </font>
    <font>
      <sz val="12"/>
      <name val="Calibri"/>
      <family val="2"/>
      <scheme val="minor"/>
    </font>
    <font>
      <sz val="8"/>
      <name val="Arial"/>
      <family val="2"/>
    </font>
    <font>
      <sz val="11"/>
      <name val="Calibri Light"/>
      <family val="2"/>
      <scheme val="maj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rgb="FF000000"/>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4"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0" fontId="35" fillId="0" borderId="0"/>
    <xf numFmtId="43" fontId="1" fillId="0" borderId="0" applyFont="0" applyFill="0" applyBorder="0" applyAlignment="0" applyProtection="0"/>
  </cellStyleXfs>
  <cellXfs count="291">
    <xf numFmtId="0" fontId="0" fillId="0" borderId="0" xfId="0"/>
    <xf numFmtId="0" fontId="0" fillId="0" borderId="0" xfId="0" applyFill="1"/>
    <xf numFmtId="0" fontId="19" fillId="0" borderId="0" xfId="0" applyFont="1" applyFill="1"/>
    <xf numFmtId="0" fontId="19" fillId="0" borderId="0" xfId="42" applyFont="1" applyFill="1" applyBorder="1" applyAlignment="1">
      <alignment horizontal="left" vertical="center" wrapText="1"/>
    </xf>
    <xf numFmtId="3" fontId="19" fillId="0" borderId="0" xfId="42" applyNumberFormat="1" applyFont="1" applyFill="1" applyBorder="1" applyAlignment="1">
      <alignment horizontal="left" vertical="center" wrapText="1"/>
    </xf>
    <xf numFmtId="0" fontId="19" fillId="0" borderId="0" xfId="0" applyFont="1" applyFill="1" applyBorder="1" applyAlignment="1">
      <alignment horizontal="left" vertical="center" wrapText="1"/>
    </xf>
    <xf numFmtId="168" fontId="0" fillId="0" borderId="0" xfId="0" applyNumberFormat="1" applyFill="1"/>
    <xf numFmtId="168" fontId="19" fillId="0" borderId="0" xfId="0" applyNumberFormat="1" applyFont="1" applyFill="1"/>
    <xf numFmtId="167" fontId="19" fillId="0" borderId="0" xfId="0" applyNumberFormat="1" applyFont="1" applyFill="1"/>
    <xf numFmtId="167" fontId="19" fillId="0" borderId="0" xfId="0" applyNumberFormat="1" applyFont="1" applyFill="1" applyAlignment="1">
      <alignment horizontal="right"/>
    </xf>
    <xf numFmtId="0" fontId="19" fillId="0" borderId="0" xfId="0" applyFont="1" applyFill="1" applyAlignment="1">
      <alignment horizontal="center"/>
    </xf>
    <xf numFmtId="0" fontId="19" fillId="0" borderId="0" xfId="0" applyFont="1" applyFill="1" applyAlignment="1">
      <alignment horizontal="center" vertical="center"/>
    </xf>
    <xf numFmtId="0" fontId="19" fillId="0" borderId="0" xfId="0" applyFont="1" applyFill="1" applyAlignment="1">
      <alignment horizontal="left" vertical="center"/>
    </xf>
    <xf numFmtId="1" fontId="19" fillId="0" borderId="0" xfId="0" applyNumberFormat="1" applyFont="1" applyFill="1" applyAlignment="1">
      <alignment horizontal="center" vertical="center"/>
    </xf>
    <xf numFmtId="1" fontId="19" fillId="0" borderId="0" xfId="0" applyNumberFormat="1" applyFont="1" applyFill="1" applyAlignment="1">
      <alignment horizontal="center"/>
    </xf>
    <xf numFmtId="0" fontId="19" fillId="0" borderId="0" xfId="0" applyFont="1" applyFill="1" applyBorder="1"/>
    <xf numFmtId="167" fontId="0" fillId="0" borderId="0" xfId="0" applyNumberFormat="1" applyFill="1"/>
    <xf numFmtId="0" fontId="0" fillId="0" borderId="0" xfId="0" applyFill="1" applyAlignment="1">
      <alignment horizontal="right"/>
    </xf>
    <xf numFmtId="0" fontId="0" fillId="0" borderId="0" xfId="0" applyFill="1" applyAlignment="1">
      <alignment horizontal="left"/>
    </xf>
    <xf numFmtId="0" fontId="0" fillId="0" borderId="0" xfId="0" applyFill="1" applyAlignment="1"/>
    <xf numFmtId="167" fontId="0" fillId="0" borderId="0" xfId="0" applyNumberFormat="1" applyFill="1" applyAlignment="1">
      <alignment horizontal="right"/>
    </xf>
    <xf numFmtId="0" fontId="0" fillId="0" borderId="0" xfId="0" applyFill="1" applyBorder="1" applyAlignment="1">
      <alignment horizontal="right"/>
    </xf>
    <xf numFmtId="0" fontId="0" fillId="0" borderId="0" xfId="0" applyFill="1" applyBorder="1"/>
    <xf numFmtId="0" fontId="23" fillId="0" borderId="0" xfId="0" applyFont="1" applyFill="1" applyAlignment="1">
      <alignment vertical="center"/>
    </xf>
    <xf numFmtId="0" fontId="0" fillId="0" borderId="0" xfId="0" applyFont="1" applyFill="1"/>
    <xf numFmtId="0" fontId="0" fillId="0" borderId="0" xfId="0" applyFont="1" applyFill="1" applyBorder="1"/>
    <xf numFmtId="1" fontId="0" fillId="0" borderId="0" xfId="0" applyNumberFormat="1" applyFont="1" applyFill="1" applyBorder="1"/>
    <xf numFmtId="0" fontId="24" fillId="0" borderId="0" xfId="0" applyFont="1" applyFill="1" applyBorder="1" applyAlignment="1">
      <alignment horizontal="center" vertical="center"/>
    </xf>
    <xf numFmtId="0" fontId="25" fillId="0" borderId="0" xfId="0" applyFont="1" applyFill="1" applyBorder="1"/>
    <xf numFmtId="0" fontId="24" fillId="0" borderId="0" xfId="0" applyFont="1" applyFill="1" applyBorder="1"/>
    <xf numFmtId="0" fontId="24" fillId="0" borderId="0" xfId="0" applyNumberFormat="1" applyFont="1" applyFill="1" applyBorder="1" applyAlignment="1">
      <alignment horizontal="right"/>
    </xf>
    <xf numFmtId="0" fontId="24" fillId="0" borderId="0" xfId="0" applyFont="1" applyFill="1" applyBorder="1" applyAlignment="1">
      <alignment horizontal="left"/>
    </xf>
    <xf numFmtId="0" fontId="0" fillId="0" borderId="0" xfId="0" applyNumberFormat="1"/>
    <xf numFmtId="168" fontId="0" fillId="0" borderId="0" xfId="0" applyNumberFormat="1"/>
    <xf numFmtId="168" fontId="0" fillId="0" borderId="0" xfId="0" applyNumberFormat="1" applyFont="1" applyFill="1" applyBorder="1" applyAlignment="1">
      <alignment horizontal="right"/>
    </xf>
    <xf numFmtId="168" fontId="24" fillId="0" borderId="0" xfId="0" applyNumberFormat="1" applyFont="1" applyFill="1" applyBorder="1"/>
    <xf numFmtId="168" fontId="0" fillId="0" borderId="0" xfId="0" applyNumberFormat="1" applyFill="1" applyAlignment="1"/>
    <xf numFmtId="168" fontId="0" fillId="0" borderId="0" xfId="0" applyNumberFormat="1" applyFill="1" applyAlignment="1">
      <alignment horizontal="right"/>
    </xf>
    <xf numFmtId="168" fontId="0" fillId="0" borderId="0" xfId="0" applyNumberFormat="1" applyFill="1" applyBorder="1"/>
    <xf numFmtId="168" fontId="0" fillId="0" borderId="0" xfId="0" applyNumberFormat="1" applyFont="1" applyFill="1" applyBorder="1"/>
    <xf numFmtId="168" fontId="19" fillId="0" borderId="0" xfId="0" applyNumberFormat="1" applyFont="1" applyFill="1" applyBorder="1"/>
    <xf numFmtId="0" fontId="26" fillId="0" borderId="0" xfId="0" applyFont="1"/>
    <xf numFmtId="0" fontId="26" fillId="0" borderId="0" xfId="0" applyFont="1" applyAlignment="1">
      <alignment vertical="center"/>
    </xf>
    <xf numFmtId="0" fontId="18" fillId="0" borderId="0" xfId="0" applyFont="1"/>
    <xf numFmtId="0" fontId="18" fillId="33" borderId="0" xfId="0" applyFont="1" applyFill="1"/>
    <xf numFmtId="0" fontId="18" fillId="0" borderId="0" xfId="0" applyFont="1" applyAlignment="1">
      <alignment horizontal="center"/>
    </xf>
    <xf numFmtId="0" fontId="27" fillId="0" borderId="0" xfId="0" applyFont="1"/>
    <xf numFmtId="0" fontId="18" fillId="0" borderId="0" xfId="0" applyFont="1" applyAlignment="1"/>
    <xf numFmtId="3" fontId="18" fillId="0" borderId="0" xfId="0" applyNumberFormat="1" applyFont="1"/>
    <xf numFmtId="0" fontId="0" fillId="0" borderId="0" xfId="0" applyFont="1"/>
    <xf numFmtId="0" fontId="0" fillId="0" borderId="0" xfId="0" applyFont="1" applyFill="1" applyBorder="1" applyAlignment="1">
      <alignment horizontal="right"/>
    </xf>
    <xf numFmtId="0" fontId="0" fillId="0" borderId="0" xfId="0" applyAlignment="1">
      <alignment vertical="center"/>
    </xf>
    <xf numFmtId="167" fontId="0" fillId="0" borderId="0" xfId="0" applyNumberFormat="1"/>
    <xf numFmtId="0" fontId="0" fillId="0" borderId="0" xfId="0" applyAlignment="1">
      <alignment horizontal="right"/>
    </xf>
    <xf numFmtId="0" fontId="0" fillId="0" borderId="0" xfId="0" applyAlignment="1">
      <alignment horizontal="left"/>
    </xf>
    <xf numFmtId="167" fontId="0" fillId="0" borderId="0" xfId="0" applyNumberFormat="1" applyAlignment="1">
      <alignment horizontal="right"/>
    </xf>
    <xf numFmtId="167" fontId="0" fillId="0" borderId="0" xfId="0" applyNumberFormat="1" applyFont="1"/>
    <xf numFmtId="1" fontId="19" fillId="0" borderId="0" xfId="42" applyNumberFormat="1" applyFont="1" applyFill="1" applyBorder="1" applyAlignment="1">
      <alignment horizontal="left" vertical="center"/>
    </xf>
    <xf numFmtId="0" fontId="19" fillId="0" borderId="0" xfId="42" applyFont="1" applyFill="1" applyBorder="1" applyAlignment="1">
      <alignment horizontal="left" vertical="center"/>
    </xf>
    <xf numFmtId="0" fontId="0" fillId="0" borderId="0" xfId="0" applyFont="1" applyFill="1" applyBorder="1" applyAlignment="1">
      <alignment horizontal="left"/>
    </xf>
    <xf numFmtId="0" fontId="19" fillId="0" borderId="0" xfId="0" applyFont="1" applyFill="1" applyBorder="1" applyAlignment="1">
      <alignment horizontal="left" vertical="center"/>
    </xf>
    <xf numFmtId="0" fontId="25" fillId="0" borderId="0" xfId="0" applyFont="1" applyFill="1" applyBorder="1" applyAlignment="1">
      <alignment horizontal="left"/>
    </xf>
    <xf numFmtId="168" fontId="0" fillId="0" borderId="0" xfId="0" applyNumberFormat="1" applyFill="1" applyBorder="1" applyAlignment="1">
      <alignment horizontal="right"/>
    </xf>
    <xf numFmtId="14" fontId="0" fillId="0" borderId="0" xfId="0" applyNumberFormat="1"/>
    <xf numFmtId="0" fontId="18" fillId="0" borderId="0" xfId="0" applyNumberFormat="1" applyFont="1" applyAlignment="1">
      <alignment horizontal="center" wrapText="1"/>
    </xf>
    <xf numFmtId="0" fontId="28" fillId="0" borderId="0" xfId="0" applyFont="1" applyAlignment="1">
      <alignment vertical="center"/>
    </xf>
    <xf numFmtId="0" fontId="0" fillId="0" borderId="0" xfId="0" applyNumberFormat="1" applyAlignment="1">
      <alignment horizontal="right"/>
    </xf>
    <xf numFmtId="49" fontId="19" fillId="0" borderId="0" xfId="0" applyNumberFormat="1" applyFont="1" applyFill="1" applyBorder="1" applyAlignment="1">
      <alignment horizontal="left" vertical="center"/>
    </xf>
    <xf numFmtId="0" fontId="19" fillId="0" borderId="0" xfId="0" applyFont="1" applyFill="1" applyBorder="1" applyAlignment="1">
      <alignment horizontal="left"/>
    </xf>
    <xf numFmtId="1" fontId="19" fillId="0" borderId="0" xfId="0" applyNumberFormat="1" applyFont="1" applyFill="1" applyBorder="1" applyAlignment="1">
      <alignment horizontal="left" vertical="center"/>
    </xf>
    <xf numFmtId="1" fontId="19" fillId="0" borderId="0" xfId="0" applyNumberFormat="1" applyFont="1" applyFill="1" applyBorder="1" applyAlignment="1">
      <alignment horizontal="left"/>
    </xf>
    <xf numFmtId="168" fontId="19" fillId="0" borderId="0" xfId="43" applyNumberFormat="1" applyFont="1" applyFill="1" applyBorder="1" applyAlignment="1">
      <alignment horizontal="left" vertical="center"/>
    </xf>
    <xf numFmtId="168" fontId="19" fillId="0" borderId="0" xfId="0" applyNumberFormat="1" applyFont="1" applyFill="1" applyBorder="1" applyAlignment="1">
      <alignment horizontal="left" vertical="center"/>
    </xf>
    <xf numFmtId="168" fontId="19" fillId="0" borderId="0" xfId="43" applyNumberFormat="1" applyFont="1" applyFill="1" applyBorder="1" applyAlignment="1">
      <alignment horizontal="left"/>
    </xf>
    <xf numFmtId="168" fontId="19" fillId="0" borderId="0" xfId="0" applyNumberFormat="1" applyFont="1" applyFill="1" applyBorder="1" applyAlignment="1">
      <alignment horizontal="left"/>
    </xf>
    <xf numFmtId="168" fontId="0" fillId="0" borderId="0" xfId="0" applyNumberFormat="1" applyAlignment="1">
      <alignment horizontal="right"/>
    </xf>
    <xf numFmtId="0" fontId="21" fillId="0" borderId="0" xfId="42" applyFont="1" applyFill="1" applyBorder="1"/>
    <xf numFmtId="1" fontId="21" fillId="0" borderId="0" xfId="42" applyNumberFormat="1" applyFont="1" applyFill="1" applyBorder="1"/>
    <xf numFmtId="0" fontId="0" fillId="0" borderId="0" xfId="0" applyFill="1" applyBorder="1" applyAlignment="1"/>
    <xf numFmtId="0" fontId="0" fillId="0" borderId="0" xfId="43" applyNumberFormat="1" applyFont="1"/>
    <xf numFmtId="168" fontId="0" fillId="0" borderId="0" xfId="0" applyNumberFormat="1" applyAlignment="1">
      <alignment wrapText="1"/>
    </xf>
    <xf numFmtId="167" fontId="27" fillId="34" borderId="0" xfId="0" applyNumberFormat="1" applyFont="1" applyFill="1" applyBorder="1"/>
    <xf numFmtId="167" fontId="27" fillId="0" borderId="0" xfId="0" applyNumberFormat="1" applyFont="1" applyFill="1" applyBorder="1"/>
    <xf numFmtId="0" fontId="19" fillId="0" borderId="0" xfId="0" applyFont="1" applyFill="1" applyAlignment="1">
      <alignment vertical="center"/>
    </xf>
    <xf numFmtId="0" fontId="19" fillId="0" borderId="0" xfId="0" applyFont="1" applyFill="1" applyAlignment="1">
      <alignment horizontal="right"/>
    </xf>
    <xf numFmtId="0" fontId="19" fillId="0" borderId="0" xfId="0" applyFont="1" applyFill="1" applyBorder="1" applyAlignment="1">
      <alignment vertical="center"/>
    </xf>
    <xf numFmtId="0" fontId="19" fillId="0" borderId="0" xfId="0" applyFont="1" applyFill="1" applyBorder="1" applyAlignment="1">
      <alignment horizontal="right"/>
    </xf>
    <xf numFmtId="0" fontId="19" fillId="0" borderId="0" xfId="0" applyFont="1" applyFill="1" applyAlignment="1">
      <alignment horizontal="left"/>
    </xf>
    <xf numFmtId="167" fontId="19" fillId="0" borderId="0" xfId="0" applyNumberFormat="1" applyFont="1" applyFill="1" applyBorder="1" applyAlignment="1">
      <alignment horizontal="left" vertical="center"/>
    </xf>
    <xf numFmtId="0" fontId="21" fillId="0" borderId="0" xfId="0" applyFont="1" applyFill="1" applyBorder="1"/>
    <xf numFmtId="0" fontId="29" fillId="0" borderId="0" xfId="0" applyFont="1"/>
    <xf numFmtId="0" fontId="18" fillId="0" borderId="0" xfId="0" applyFont="1" applyAlignment="1">
      <alignment horizontal="right"/>
    </xf>
    <xf numFmtId="0" fontId="27" fillId="0" borderId="0" xfId="0" applyFont="1" applyBorder="1" applyAlignment="1">
      <alignment horizontal="right"/>
    </xf>
    <xf numFmtId="0" fontId="0" fillId="0" borderId="0" xfId="0" applyFont="1" applyFill="1" applyAlignment="1">
      <alignment horizontal="left"/>
    </xf>
    <xf numFmtId="0" fontId="0" fillId="33" borderId="0" xfId="0" applyFill="1"/>
    <xf numFmtId="0" fontId="18" fillId="0" borderId="0" xfId="0" applyFont="1" applyBorder="1"/>
    <xf numFmtId="0" fontId="27" fillId="0" borderId="0" xfId="0" applyFont="1" applyBorder="1" applyAlignment="1">
      <alignment horizontal="center"/>
    </xf>
    <xf numFmtId="0" fontId="27" fillId="34" borderId="0" xfId="0" applyFont="1" applyFill="1" applyBorder="1" applyAlignment="1"/>
    <xf numFmtId="168" fontId="18" fillId="0" borderId="0" xfId="0" applyNumberFormat="1" applyFont="1" applyBorder="1"/>
    <xf numFmtId="168" fontId="18" fillId="0" borderId="0" xfId="0" applyNumberFormat="1" applyFont="1"/>
    <xf numFmtId="168" fontId="18" fillId="0" borderId="0" xfId="0" applyNumberFormat="1" applyFont="1" applyFill="1" applyBorder="1"/>
    <xf numFmtId="0" fontId="30" fillId="0" borderId="10" xfId="0" applyFont="1" applyBorder="1"/>
    <xf numFmtId="168" fontId="14" fillId="0" borderId="11" xfId="0" applyNumberFormat="1" applyFont="1" applyBorder="1"/>
    <xf numFmtId="0" fontId="14" fillId="0" borderId="10" xfId="0" applyFont="1" applyFill="1" applyBorder="1"/>
    <xf numFmtId="168" fontId="14" fillId="0" borderId="11" xfId="0" applyNumberFormat="1" applyFont="1" applyFill="1" applyBorder="1"/>
    <xf numFmtId="170" fontId="0" fillId="0" borderId="0" xfId="0" applyNumberFormat="1"/>
    <xf numFmtId="0" fontId="0" fillId="0" borderId="0" xfId="0" applyNumberFormat="1" applyFill="1"/>
    <xf numFmtId="14" fontId="0" fillId="0" borderId="0" xfId="0" applyNumberFormat="1" applyAlignment="1">
      <alignment horizontal="right"/>
    </xf>
    <xf numFmtId="14" fontId="0" fillId="0" borderId="0" xfId="0" applyNumberFormat="1" applyFont="1" applyFill="1" applyBorder="1" applyAlignment="1">
      <alignment horizontal="right"/>
    </xf>
    <xf numFmtId="166" fontId="0" fillId="0" borderId="0" xfId="0" applyNumberFormat="1" applyFill="1" applyAlignment="1">
      <alignment horizontal="left"/>
    </xf>
    <xf numFmtId="169" fontId="0" fillId="0" borderId="0" xfId="0" applyNumberFormat="1" applyFont="1" applyFill="1" applyBorder="1" applyAlignment="1">
      <alignment horizontal="right"/>
    </xf>
    <xf numFmtId="164" fontId="0" fillId="0" borderId="0" xfId="0" applyNumberFormat="1" applyFont="1" applyFill="1" applyBorder="1"/>
    <xf numFmtId="0" fontId="23" fillId="0" borderId="0" xfId="0" applyFont="1"/>
    <xf numFmtId="164" fontId="0" fillId="0" borderId="0" xfId="0" applyNumberFormat="1" applyFont="1" applyFill="1" applyBorder="1" applyAlignment="1"/>
    <xf numFmtId="0" fontId="23" fillId="0" borderId="0" xfId="0" applyFont="1" applyFill="1" applyBorder="1" applyAlignment="1">
      <alignment vertical="center"/>
    </xf>
    <xf numFmtId="0" fontId="0" fillId="0" borderId="0" xfId="0" applyFont="1" applyFill="1" applyBorder="1" applyAlignment="1">
      <alignment horizontal="left" vertical="center"/>
    </xf>
    <xf numFmtId="1" fontId="0" fillId="0" borderId="0" xfId="0" applyNumberFormat="1" applyFont="1" applyFill="1" applyBorder="1" applyAlignment="1">
      <alignment horizontal="left" vertical="center"/>
    </xf>
    <xf numFmtId="1" fontId="0" fillId="0" borderId="0" xfId="0" applyNumberFormat="1" applyFont="1" applyFill="1" applyBorder="1" applyAlignment="1">
      <alignment horizontal="left"/>
    </xf>
    <xf numFmtId="0" fontId="19" fillId="0" borderId="0" xfId="0" applyFont="1" applyAlignment="1">
      <alignment horizontal="left"/>
    </xf>
    <xf numFmtId="0" fontId="19" fillId="0" borderId="0" xfId="0" applyFont="1" applyBorder="1" applyAlignment="1">
      <alignment horizontal="left"/>
    </xf>
    <xf numFmtId="44" fontId="0" fillId="0" borderId="0" xfId="43" applyFont="1" applyFill="1" applyBorder="1" applyAlignment="1">
      <alignment horizontal="left"/>
    </xf>
    <xf numFmtId="0" fontId="24" fillId="0" borderId="0" xfId="0" applyFont="1" applyFill="1" applyAlignment="1">
      <alignment horizontal="left"/>
    </xf>
    <xf numFmtId="0" fontId="24" fillId="0" borderId="0" xfId="0" applyFont="1" applyFill="1"/>
    <xf numFmtId="14" fontId="19" fillId="0" borderId="0" xfId="0" applyNumberFormat="1" applyFont="1" applyFill="1"/>
    <xf numFmtId="14" fontId="19" fillId="0" borderId="0" xfId="0" applyNumberFormat="1" applyFont="1" applyFill="1" applyBorder="1" applyAlignment="1">
      <alignment horizontal="left"/>
    </xf>
    <xf numFmtId="14" fontId="18" fillId="33" borderId="0" xfId="0" applyNumberFormat="1" applyFont="1" applyFill="1" applyBorder="1"/>
    <xf numFmtId="170" fontId="18" fillId="0" borderId="0" xfId="0" applyNumberFormat="1" applyFont="1" applyBorder="1"/>
    <xf numFmtId="3" fontId="31" fillId="0" borderId="0" xfId="0" applyNumberFormat="1" applyFont="1"/>
    <xf numFmtId="0" fontId="14" fillId="0" borderId="11" xfId="0" applyFont="1" applyBorder="1"/>
    <xf numFmtId="1" fontId="0" fillId="0" borderId="0" xfId="0" applyNumberFormat="1"/>
    <xf numFmtId="0" fontId="30" fillId="0" borderId="13" xfId="0" applyFont="1" applyBorder="1"/>
    <xf numFmtId="168" fontId="14" fillId="0" borderId="12" xfId="0" applyNumberFormat="1" applyFont="1" applyFill="1" applyBorder="1"/>
    <xf numFmtId="0" fontId="14" fillId="0" borderId="12" xfId="0" applyFont="1" applyFill="1" applyBorder="1"/>
    <xf numFmtId="168" fontId="19" fillId="0" borderId="0" xfId="0" applyNumberFormat="1" applyFont="1" applyFill="1" applyAlignment="1">
      <alignment horizontal="right"/>
    </xf>
    <xf numFmtId="0" fontId="19" fillId="0" borderId="0" xfId="0" applyFont="1" applyBorder="1" applyAlignment="1">
      <alignment horizontal="left" vertical="center" wrapText="1"/>
    </xf>
    <xf numFmtId="0" fontId="19" fillId="0" borderId="0" xfId="0" applyFont="1" applyFill="1" applyAlignment="1"/>
    <xf numFmtId="168" fontId="19" fillId="0" borderId="0" xfId="0" applyNumberFormat="1" applyFont="1" applyFill="1" applyAlignment="1"/>
    <xf numFmtId="14" fontId="0" fillId="0" borderId="0" xfId="0" applyNumberFormat="1" applyFont="1" applyFill="1" applyBorder="1" applyAlignment="1">
      <alignment horizontal="left" vertical="center"/>
    </xf>
    <xf numFmtId="14" fontId="0" fillId="0" borderId="0" xfId="0" applyNumberFormat="1" applyFont="1" applyFill="1" applyBorder="1" applyAlignment="1">
      <alignment horizontal="left"/>
    </xf>
    <xf numFmtId="1" fontId="19" fillId="0" borderId="0" xfId="0" applyNumberFormat="1" applyFont="1" applyFill="1" applyAlignment="1">
      <alignment horizontal="left"/>
    </xf>
    <xf numFmtId="1" fontId="0" fillId="0" borderId="0" xfId="0" applyNumberFormat="1" applyFont="1" applyBorder="1" applyAlignment="1">
      <alignment horizontal="left"/>
    </xf>
    <xf numFmtId="0" fontId="0" fillId="0" borderId="0" xfId="0" applyFont="1" applyBorder="1" applyAlignment="1">
      <alignment horizontal="left"/>
    </xf>
    <xf numFmtId="14" fontId="0" fillId="0" borderId="0" xfId="0" applyNumberFormat="1" applyFont="1" applyBorder="1" applyAlignment="1">
      <alignment horizontal="left"/>
    </xf>
    <xf numFmtId="1" fontId="19" fillId="0" borderId="0" xfId="0" applyNumberFormat="1" applyFont="1" applyBorder="1" applyAlignment="1">
      <alignment horizontal="left"/>
    </xf>
    <xf numFmtId="14" fontId="19" fillId="0" borderId="0" xfId="0" applyNumberFormat="1" applyFont="1" applyBorder="1" applyAlignment="1">
      <alignment horizontal="left"/>
    </xf>
    <xf numFmtId="14" fontId="19" fillId="0" borderId="0" xfId="0" applyNumberFormat="1" applyFont="1" applyFill="1" applyBorder="1" applyAlignment="1">
      <alignment horizontal="left" vertical="center"/>
    </xf>
    <xf numFmtId="49" fontId="19" fillId="0" borderId="0" xfId="0" applyNumberFormat="1" applyFont="1" applyFill="1" applyBorder="1" applyAlignment="1">
      <alignment horizontal="left" vertical="center" wrapText="1"/>
    </xf>
    <xf numFmtId="44" fontId="19" fillId="0" borderId="0" xfId="43" applyFont="1" applyFill="1" applyBorder="1" applyAlignment="1">
      <alignment horizontal="left"/>
    </xf>
    <xf numFmtId="168" fontId="14" fillId="0" borderId="0" xfId="0" applyNumberFormat="1" applyFont="1" applyFill="1"/>
    <xf numFmtId="168" fontId="0" fillId="0" borderId="0" xfId="43" applyNumberFormat="1" applyFont="1" applyAlignment="1">
      <alignment horizontal="right"/>
    </xf>
    <xf numFmtId="168" fontId="0" fillId="0" borderId="0" xfId="43" applyNumberFormat="1" applyFont="1"/>
    <xf numFmtId="168" fontId="0" fillId="0" borderId="0" xfId="0" applyNumberFormat="1" applyAlignment="1">
      <alignment horizontal="right" vertical="center" wrapText="1"/>
    </xf>
    <xf numFmtId="168" fontId="14" fillId="0" borderId="0" xfId="0" applyNumberFormat="1" applyFont="1" applyFill="1" applyBorder="1"/>
    <xf numFmtId="14" fontId="24" fillId="0" borderId="0" xfId="0" applyNumberFormat="1" applyFont="1" applyFill="1" applyBorder="1" applyAlignment="1">
      <alignment horizontal="center" vertical="center"/>
    </xf>
    <xf numFmtId="0" fontId="24" fillId="0" borderId="0" xfId="0" applyFont="1" applyFill="1" applyAlignment="1">
      <alignment horizontal="right"/>
    </xf>
    <xf numFmtId="14" fontId="24" fillId="0" borderId="0" xfId="0" applyNumberFormat="1" applyFont="1" applyFill="1" applyAlignment="1">
      <alignment horizontal="center" vertical="center"/>
    </xf>
    <xf numFmtId="14" fontId="24" fillId="0" borderId="0" xfId="0" applyNumberFormat="1" applyFont="1" applyFill="1" applyAlignment="1">
      <alignment horizontal="left"/>
    </xf>
    <xf numFmtId="14" fontId="0" fillId="0" borderId="0" xfId="0" applyNumberFormat="1" applyFill="1" applyAlignment="1">
      <alignment horizontal="center" vertical="center"/>
    </xf>
    <xf numFmtId="168" fontId="24" fillId="0" borderId="0" xfId="0" applyNumberFormat="1" applyFont="1" applyFill="1"/>
    <xf numFmtId="1" fontId="0" fillId="0" borderId="0" xfId="0" applyNumberFormat="1" applyFill="1"/>
    <xf numFmtId="14" fontId="19" fillId="0" borderId="0" xfId="0" applyNumberFormat="1" applyFont="1" applyFill="1" applyAlignment="1">
      <alignment horizontal="right"/>
    </xf>
    <xf numFmtId="0" fontId="21" fillId="0" borderId="0" xfId="0" applyFont="1"/>
    <xf numFmtId="0" fontId="19" fillId="0" borderId="0" xfId="0" applyFont="1" applyAlignment="1">
      <alignment vertical="center"/>
    </xf>
    <xf numFmtId="0" fontId="19" fillId="0" borderId="0" xfId="0" applyFont="1" applyAlignment="1">
      <alignment horizontal="left" vertical="center"/>
    </xf>
    <xf numFmtId="1" fontId="19" fillId="0" borderId="0" xfId="0" applyNumberFormat="1" applyFont="1" applyAlignment="1">
      <alignment horizontal="left" vertical="center"/>
    </xf>
    <xf numFmtId="49" fontId="19" fillId="0" borderId="0" xfId="0" applyNumberFormat="1" applyFont="1" applyAlignment="1">
      <alignment horizontal="left" vertical="center"/>
    </xf>
    <xf numFmtId="14" fontId="19" fillId="0" borderId="0" xfId="0" applyNumberFormat="1" applyFont="1" applyAlignment="1">
      <alignment horizontal="left" vertical="center"/>
    </xf>
    <xf numFmtId="14" fontId="19" fillId="0" borderId="0" xfId="45" applyNumberFormat="1" applyFont="1" applyFill="1" applyBorder="1" applyAlignment="1">
      <alignment horizontal="left" vertical="center"/>
    </xf>
    <xf numFmtId="0" fontId="19" fillId="33" borderId="0" xfId="0" applyFont="1" applyFill="1" applyAlignment="1">
      <alignment horizontal="left"/>
    </xf>
    <xf numFmtId="1" fontId="19" fillId="0" borderId="0" xfId="0" applyNumberFormat="1" applyFont="1" applyAlignment="1">
      <alignment horizontal="left"/>
    </xf>
    <xf numFmtId="3" fontId="19" fillId="0" borderId="0" xfId="0" applyNumberFormat="1" applyFont="1" applyAlignment="1">
      <alignment horizontal="left" vertical="center"/>
    </xf>
    <xf numFmtId="14" fontId="19" fillId="0" borderId="0" xfId="0" applyNumberFormat="1" applyFont="1" applyAlignment="1">
      <alignment horizontal="left"/>
    </xf>
    <xf numFmtId="0" fontId="14" fillId="0" borderId="10" xfId="0" applyFont="1" applyBorder="1"/>
    <xf numFmtId="0" fontId="14" fillId="0" borderId="10" xfId="0" applyFont="1" applyFill="1" applyBorder="1" applyAlignment="1">
      <alignment horizontal="left"/>
    </xf>
    <xf numFmtId="170" fontId="0" fillId="0" borderId="0" xfId="0" applyNumberFormat="1" applyAlignment="1">
      <alignment horizontal="left"/>
    </xf>
    <xf numFmtId="14" fontId="0" fillId="0" borderId="0" xfId="0" applyNumberFormat="1" applyAlignment="1">
      <alignment horizontal="left"/>
    </xf>
    <xf numFmtId="0" fontId="34" fillId="0" borderId="11" xfId="42" applyFont="1" applyFill="1" applyBorder="1"/>
    <xf numFmtId="14" fontId="0" fillId="33" borderId="0" xfId="0" applyNumberFormat="1" applyFill="1"/>
    <xf numFmtId="0" fontId="27" fillId="0" borderId="0" xfId="0" applyFont="1" applyAlignment="1">
      <alignment horizontal="right"/>
    </xf>
    <xf numFmtId="0" fontId="30" fillId="0" borderId="14" xfId="0" applyFont="1" applyBorder="1"/>
    <xf numFmtId="0" fontId="30" fillId="0" borderId="11" xfId="0" applyFont="1" applyBorder="1" applyAlignment="1">
      <alignment horizontal="center"/>
    </xf>
    <xf numFmtId="168" fontId="30" fillId="0" borderId="14" xfId="0" applyNumberFormat="1" applyFont="1" applyBorder="1"/>
    <xf numFmtId="0" fontId="25" fillId="0" borderId="0" xfId="0" applyFont="1" applyAlignment="1">
      <alignment horizontal="left"/>
    </xf>
    <xf numFmtId="0" fontId="25" fillId="0" borderId="0" xfId="0" applyFont="1"/>
    <xf numFmtId="0" fontId="24" fillId="0" borderId="0" xfId="0" applyFont="1"/>
    <xf numFmtId="0" fontId="24" fillId="0" borderId="0" xfId="0" applyFont="1" applyAlignment="1">
      <alignment horizontal="center" vertical="center"/>
    </xf>
    <xf numFmtId="0" fontId="24" fillId="0" borderId="0" xfId="0" applyFont="1" applyAlignment="1">
      <alignment horizontal="left"/>
    </xf>
    <xf numFmtId="167" fontId="19" fillId="0" borderId="0" xfId="0" applyNumberFormat="1" applyFont="1"/>
    <xf numFmtId="167" fontId="19" fillId="0" borderId="0" xfId="0" applyNumberFormat="1" applyFont="1" applyAlignment="1">
      <alignment horizontal="center" vertical="center"/>
    </xf>
    <xf numFmtId="0" fontId="24" fillId="0" borderId="0" xfId="0" applyFont="1" applyAlignment="1">
      <alignment horizontal="right"/>
    </xf>
    <xf numFmtId="49" fontId="19" fillId="0" borderId="0" xfId="0" applyNumberFormat="1" applyFont="1" applyAlignment="1">
      <alignment horizontal="right"/>
    </xf>
    <xf numFmtId="0" fontId="19" fillId="0" borderId="0" xfId="0" applyFont="1"/>
    <xf numFmtId="14" fontId="19" fillId="0" borderId="0" xfId="0" applyNumberFormat="1" applyFont="1"/>
    <xf numFmtId="168" fontId="24" fillId="0" borderId="0" xfId="0" applyNumberFormat="1" applyFont="1" applyAlignment="1">
      <alignment horizontal="right"/>
    </xf>
    <xf numFmtId="168" fontId="19" fillId="0" borderId="0" xfId="0" applyNumberFormat="1" applyFont="1" applyAlignment="1">
      <alignment horizontal="right"/>
    </xf>
    <xf numFmtId="0" fontId="36" fillId="0" borderId="14" xfId="0" applyFont="1" applyFill="1" applyBorder="1"/>
    <xf numFmtId="0" fontId="36" fillId="0" borderId="10" xfId="0" applyFont="1" applyFill="1" applyBorder="1"/>
    <xf numFmtId="0" fontId="36" fillId="0" borderId="11" xfId="0" applyFont="1" applyFill="1" applyBorder="1" applyAlignment="1">
      <alignment horizontal="center" vertical="center"/>
    </xf>
    <xf numFmtId="168" fontId="36" fillId="0" borderId="14" xfId="0" applyNumberFormat="1" applyFont="1" applyFill="1" applyBorder="1"/>
    <xf numFmtId="0" fontId="14" fillId="0" borderId="11" xfId="0" applyFont="1" applyFill="1" applyBorder="1"/>
    <xf numFmtId="168" fontId="14" fillId="0" borderId="11" xfId="0" applyNumberFormat="1" applyFont="1" applyFill="1" applyBorder="1" applyAlignment="1"/>
    <xf numFmtId="171" fontId="0" fillId="0" borderId="0" xfId="0" applyNumberFormat="1" applyAlignment="1">
      <alignment horizontal="left"/>
    </xf>
    <xf numFmtId="1" fontId="0" fillId="0" borderId="0" xfId="0" applyNumberFormat="1" applyAlignment="1">
      <alignment horizontal="right"/>
    </xf>
    <xf numFmtId="0" fontId="29" fillId="0" borderId="0" xfId="0" applyFont="1" applyAlignment="1">
      <alignment horizontal="right"/>
    </xf>
    <xf numFmtId="0" fontId="37" fillId="0" borderId="0" xfId="0" applyFont="1" applyAlignment="1">
      <alignment horizontal="right"/>
    </xf>
    <xf numFmtId="0" fontId="22" fillId="0" borderId="0" xfId="0" applyFont="1" applyAlignment="1">
      <alignment horizontal="left"/>
    </xf>
    <xf numFmtId="0" fontId="33" fillId="0" borderId="0" xfId="0" applyFont="1" applyAlignment="1">
      <alignment horizontal="left"/>
    </xf>
    <xf numFmtId="0" fontId="32" fillId="0" borderId="0" xfId="0" applyFont="1" applyAlignment="1">
      <alignment horizontal="left"/>
    </xf>
    <xf numFmtId="0" fontId="18" fillId="0" borderId="0" xfId="0" applyFont="1" applyAlignment="1">
      <alignment horizontal="left" vertical="center"/>
    </xf>
    <xf numFmtId="172" fontId="0" fillId="0" borderId="0" xfId="43" applyNumberFormat="1" applyFont="1"/>
    <xf numFmtId="0" fontId="14" fillId="0" borderId="10" xfId="0" applyFont="1" applyFill="1" applyBorder="1" applyAlignment="1">
      <alignment horizontal="center"/>
    </xf>
    <xf numFmtId="0" fontId="14" fillId="0" borderId="11" xfId="0" applyFont="1" applyFill="1" applyBorder="1" applyAlignment="1">
      <alignment horizontal="center"/>
    </xf>
    <xf numFmtId="14" fontId="19" fillId="0" borderId="0" xfId="0" applyNumberFormat="1" applyFont="1" applyAlignment="1">
      <alignment horizontal="right"/>
    </xf>
    <xf numFmtId="14" fontId="0" fillId="0" borderId="0" xfId="0" applyNumberFormat="1" applyFont="1" applyFill="1" applyBorder="1"/>
    <xf numFmtId="0" fontId="38" fillId="0" borderId="0" xfId="0" applyFont="1"/>
    <xf numFmtId="14" fontId="0" fillId="0" borderId="0" xfId="0" applyNumberFormat="1" applyFill="1"/>
    <xf numFmtId="168" fontId="14" fillId="0" borderId="11" xfId="0" applyNumberFormat="1" applyFont="1" applyFill="1" applyBorder="1" applyAlignment="1">
      <alignment horizontal="right"/>
    </xf>
    <xf numFmtId="168" fontId="26" fillId="0" borderId="0" xfId="0" applyNumberFormat="1" applyFont="1"/>
    <xf numFmtId="168" fontId="0" fillId="0" borderId="0" xfId="43" applyNumberFormat="1" applyFont="1" applyFill="1" applyAlignment="1">
      <alignment horizontal="right"/>
    </xf>
    <xf numFmtId="168" fontId="0" fillId="0" borderId="0" xfId="45" applyNumberFormat="1" applyFont="1"/>
    <xf numFmtId="173" fontId="0" fillId="0" borderId="0" xfId="0" applyNumberFormat="1"/>
    <xf numFmtId="0" fontId="14" fillId="0" borderId="14" xfId="0" applyFont="1" applyFill="1" applyBorder="1" applyAlignment="1">
      <alignment horizontal="left"/>
    </xf>
    <xf numFmtId="168" fontId="14" fillId="0" borderId="14" xfId="43" applyNumberFormat="1" applyFont="1" applyFill="1" applyBorder="1" applyAlignment="1">
      <alignment horizontal="left"/>
    </xf>
    <xf numFmtId="168" fontId="0" fillId="0" borderId="0" xfId="43" applyNumberFormat="1" applyFont="1" applyFill="1"/>
    <xf numFmtId="168" fontId="0" fillId="0" borderId="0" xfId="43" applyNumberFormat="1" applyFont="1" applyFill="1" applyAlignment="1">
      <alignment horizontal="left"/>
    </xf>
    <xf numFmtId="0" fontId="14" fillId="0" borderId="14" xfId="0" applyFont="1" applyFill="1" applyBorder="1"/>
    <xf numFmtId="168" fontId="14" fillId="0" borderId="14" xfId="0" applyNumberFormat="1" applyFont="1" applyFill="1" applyBorder="1"/>
    <xf numFmtId="168" fontId="0" fillId="0" borderId="0" xfId="0" applyNumberFormat="1" applyAlignment="1">
      <alignment horizontal="right" vertical="center"/>
    </xf>
    <xf numFmtId="0" fontId="21" fillId="0" borderId="0" xfId="0" applyFont="1" applyAlignment="1">
      <alignment vertical="center"/>
    </xf>
    <xf numFmtId="170" fontId="19" fillId="0" borderId="0" xfId="0" applyNumberFormat="1" applyFont="1" applyAlignment="1">
      <alignment horizontal="left" vertical="center"/>
    </xf>
    <xf numFmtId="0" fontId="39" fillId="0" borderId="0" xfId="0" applyFont="1" applyAlignment="1">
      <alignment horizontal="left" vertical="center"/>
    </xf>
    <xf numFmtId="0" fontId="0" fillId="0" borderId="0" xfId="0" applyAlignment="1">
      <alignment horizontal="left" vertical="center"/>
    </xf>
    <xf numFmtId="1" fontId="19" fillId="0" borderId="0" xfId="0" applyNumberFormat="1" applyFont="1"/>
    <xf numFmtId="168" fontId="0" fillId="0" borderId="0" xfId="43" applyNumberFormat="1" applyFont="1" applyFill="1" applyBorder="1" applyAlignment="1">
      <alignment horizontal="right"/>
    </xf>
    <xf numFmtId="168" fontId="19" fillId="0" borderId="0" xfId="43" applyNumberFormat="1" applyFont="1" applyFill="1" applyBorder="1" applyAlignment="1">
      <alignment horizontal="right"/>
    </xf>
    <xf numFmtId="0" fontId="40" fillId="0" borderId="0" xfId="0" applyFont="1"/>
    <xf numFmtId="0" fontId="41" fillId="0" borderId="0" xfId="0" applyFont="1"/>
    <xf numFmtId="1" fontId="21" fillId="0" borderId="0" xfId="42" applyNumberFormat="1" applyFont="1"/>
    <xf numFmtId="0" fontId="40" fillId="0" borderId="0" xfId="0" applyFont="1" applyAlignment="1">
      <alignment horizontal="justify" vertical="center"/>
    </xf>
    <xf numFmtId="168" fontId="1" fillId="0" borderId="0" xfId="43" applyNumberFormat="1" applyFont="1" applyFill="1" applyBorder="1" applyAlignment="1">
      <alignment horizontal="right"/>
    </xf>
    <xf numFmtId="168" fontId="18" fillId="0" borderId="0" xfId="43" applyNumberFormat="1" applyFont="1" applyFill="1" applyBorder="1" applyAlignment="1">
      <alignment horizontal="right"/>
    </xf>
    <xf numFmtId="0" fontId="21" fillId="0" borderId="0" xfId="0" applyFont="1" applyAlignment="1">
      <alignment wrapText="1"/>
    </xf>
    <xf numFmtId="0" fontId="21" fillId="0" borderId="0" xfId="0" applyFont="1" applyAlignment="1">
      <alignment vertical="center" wrapText="1"/>
    </xf>
    <xf numFmtId="0" fontId="19" fillId="0" borderId="0" xfId="0" applyFont="1" applyAlignment="1">
      <alignment wrapText="1"/>
    </xf>
    <xf numFmtId="0" fontId="29" fillId="0" borderId="0" xfId="0" applyFont="1" applyAlignment="1">
      <alignment horizontal="left" vertical="center"/>
    </xf>
    <xf numFmtId="0" fontId="21" fillId="0" borderId="0" xfId="0" applyFont="1" applyAlignment="1">
      <alignment horizontal="left"/>
    </xf>
    <xf numFmtId="0" fontId="21" fillId="0" borderId="0" xfId="0" applyFont="1" applyAlignment="1">
      <alignment horizontal="left" vertical="center"/>
    </xf>
    <xf numFmtId="0" fontId="21" fillId="0" borderId="0" xfId="42" applyFont="1"/>
    <xf numFmtId="168" fontId="0" fillId="0" borderId="0" xfId="43" applyNumberFormat="1" applyFont="1" applyFill="1" applyBorder="1" applyAlignment="1">
      <alignment horizontal="right" vertical="center"/>
    </xf>
    <xf numFmtId="0" fontId="26" fillId="0" borderId="0" xfId="0" applyFont="1" applyAlignment="1">
      <alignment vertical="center"/>
    </xf>
    <xf numFmtId="0" fontId="0" fillId="0" borderId="0" xfId="44" applyNumberFormat="1" applyFont="1" applyFill="1" applyBorder="1" applyAlignment="1">
      <alignment horizontal="right"/>
    </xf>
    <xf numFmtId="14" fontId="35" fillId="0" borderId="0" xfId="0" applyNumberFormat="1" applyFont="1" applyAlignment="1">
      <alignment horizontal="left"/>
    </xf>
    <xf numFmtId="0" fontId="26" fillId="0" borderId="0" xfId="44" applyNumberFormat="1" applyFont="1" applyFill="1" applyBorder="1" applyAlignment="1">
      <alignment horizontal="right" vertical="center"/>
    </xf>
    <xf numFmtId="14" fontId="26" fillId="0" borderId="0" xfId="0" applyNumberFormat="1" applyFont="1" applyAlignment="1">
      <alignment horizontal="left" vertical="center"/>
    </xf>
    <xf numFmtId="14" fontId="26" fillId="0" borderId="0" xfId="0" applyNumberFormat="1" applyFont="1" applyAlignment="1">
      <alignment horizontal="center" vertical="center"/>
    </xf>
    <xf numFmtId="0" fontId="26" fillId="0" borderId="0" xfId="0" applyFont="1" applyBorder="1"/>
    <xf numFmtId="0" fontId="26" fillId="0" borderId="0" xfId="0" applyFont="1" applyBorder="1" applyAlignment="1">
      <alignment horizontal="center"/>
    </xf>
    <xf numFmtId="0" fontId="26" fillId="0" borderId="0" xfId="0" applyFont="1" applyBorder="1" applyAlignment="1">
      <alignment horizontal="left"/>
    </xf>
    <xf numFmtId="14" fontId="26" fillId="0" borderId="0" xfId="0" applyNumberFormat="1" applyFont="1" applyBorder="1"/>
    <xf numFmtId="0" fontId="0" fillId="0" borderId="0" xfId="0" applyBorder="1"/>
    <xf numFmtId="0" fontId="19" fillId="0" borderId="0" xfId="0" applyFont="1" applyAlignment="1">
      <alignment horizontal="center" vertical="center"/>
    </xf>
    <xf numFmtId="168" fontId="19" fillId="0" borderId="0" xfId="43" applyNumberFormat="1" applyFont="1" applyFill="1" applyBorder="1" applyAlignment="1" applyProtection="1">
      <alignment horizontal="left" vertical="center"/>
    </xf>
    <xf numFmtId="169" fontId="0" fillId="0" borderId="0" xfId="0" applyNumberFormat="1"/>
    <xf numFmtId="0" fontId="14" fillId="0" borderId="14" xfId="0" applyFont="1" applyBorder="1"/>
    <xf numFmtId="168" fontId="14" fillId="0" borderId="14" xfId="0" applyNumberFormat="1" applyFont="1" applyBorder="1" applyAlignment="1">
      <alignment horizontal="right"/>
    </xf>
    <xf numFmtId="168" fontId="19" fillId="0" borderId="0" xfId="0" applyNumberFormat="1" applyFont="1"/>
    <xf numFmtId="0" fontId="23" fillId="0" borderId="0" xfId="0" applyFont="1" applyAlignment="1">
      <alignment horizontal="left" vertical="top"/>
    </xf>
    <xf numFmtId="0" fontId="26" fillId="0" borderId="0" xfId="0" applyFont="1" applyAlignment="1">
      <alignment horizontal="left" vertical="center"/>
    </xf>
    <xf numFmtId="0" fontId="0" fillId="0" borderId="0" xfId="47" applyNumberFormat="1" applyFont="1"/>
    <xf numFmtId="173" fontId="19" fillId="0" borderId="0" xfId="0" applyNumberFormat="1" applyFont="1" applyAlignment="1">
      <alignment horizontal="right"/>
    </xf>
    <xf numFmtId="49" fontId="0" fillId="33" borderId="0" xfId="0" applyNumberFormat="1" applyFill="1" applyAlignment="1">
      <alignment horizontal="right"/>
    </xf>
    <xf numFmtId="0" fontId="0" fillId="33" borderId="0" xfId="0" applyFill="1" applyAlignment="1">
      <alignment horizontal="left"/>
    </xf>
    <xf numFmtId="0" fontId="24" fillId="33" borderId="0" xfId="0" applyFont="1" applyFill="1" applyAlignment="1">
      <alignment horizontal="left"/>
    </xf>
    <xf numFmtId="167" fontId="19" fillId="33" borderId="0" xfId="0" applyNumberFormat="1" applyFont="1" applyFill="1" applyAlignment="1">
      <alignment horizontal="center" vertical="center"/>
    </xf>
    <xf numFmtId="167" fontId="19" fillId="33" borderId="0" xfId="0" applyNumberFormat="1" applyFont="1" applyFill="1"/>
    <xf numFmtId="1" fontId="19" fillId="0" borderId="0" xfId="0" applyNumberFormat="1" applyFont="1" applyAlignment="1">
      <alignment horizontal="right"/>
    </xf>
    <xf numFmtId="49" fontId="19" fillId="33" borderId="0" xfId="0" applyNumberFormat="1" applyFont="1" applyFill="1" applyAlignment="1">
      <alignment horizontal="right"/>
    </xf>
    <xf numFmtId="0" fontId="19" fillId="33" borderId="0" xfId="0" applyFont="1" applyFill="1"/>
    <xf numFmtId="0" fontId="27" fillId="33" borderId="0" xfId="0" applyFont="1" applyFill="1"/>
    <xf numFmtId="49" fontId="26" fillId="33" borderId="0" xfId="0" applyNumberFormat="1" applyFont="1" applyFill="1" applyAlignment="1">
      <alignment horizontal="right"/>
    </xf>
    <xf numFmtId="0" fontId="26" fillId="33" borderId="0" xfId="0" applyFont="1" applyFill="1"/>
    <xf numFmtId="0" fontId="26" fillId="33" borderId="0" xfId="0" applyFont="1" applyFill="1" applyAlignment="1">
      <alignment horizontal="left"/>
    </xf>
    <xf numFmtId="0" fontId="35" fillId="33" borderId="0" xfId="46" applyFill="1"/>
    <xf numFmtId="0" fontId="20" fillId="33" borderId="0" xfId="42" applyFill="1"/>
    <xf numFmtId="1" fontId="0" fillId="0" borderId="0" xfId="43" applyNumberFormat="1" applyFont="1" applyFill="1" applyAlignment="1">
      <alignment horizontal="right"/>
    </xf>
    <xf numFmtId="168" fontId="0" fillId="33" borderId="0" xfId="43" applyNumberFormat="1" applyFont="1" applyFill="1" applyAlignment="1">
      <alignment horizontal="right"/>
    </xf>
    <xf numFmtId="168" fontId="24" fillId="33" borderId="0" xfId="0" applyNumberFormat="1" applyFont="1" applyFill="1" applyAlignment="1">
      <alignment horizontal="right"/>
    </xf>
    <xf numFmtId="168" fontId="19" fillId="33" borderId="0" xfId="0" applyNumberFormat="1" applyFont="1" applyFill="1" applyAlignment="1">
      <alignment horizontal="right"/>
    </xf>
    <xf numFmtId="14" fontId="18" fillId="33" borderId="0" xfId="0" applyNumberFormat="1" applyFont="1" applyFill="1"/>
    <xf numFmtId="170" fontId="18" fillId="0" borderId="0" xfId="0" applyNumberFormat="1" applyFont="1"/>
    <xf numFmtId="0" fontId="27" fillId="0" borderId="0" xfId="0" applyFont="1" applyAlignment="1">
      <alignment vertic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7" builtinId="3"/>
    <cellStyle name="Millares [0] 2" xfId="44" xr:uid="{00000000-0005-0000-0000-000022000000}"/>
    <cellStyle name="Moneda" xfId="43" builtinId="4"/>
    <cellStyle name="Moneda [0]" xfId="45" builtinId="7"/>
    <cellStyle name="Neutral" xfId="8" builtinId="28" customBuiltin="1"/>
    <cellStyle name="Normal" xfId="0" builtinId="0"/>
    <cellStyle name="Normal 2" xfId="42" xr:uid="{00000000-0005-0000-0000-000027000000}"/>
    <cellStyle name="Normal 3" xfId="46" xr:uid="{99534CB3-3059-4AA9-8BE3-5FF9051F1AC6}"/>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FF0000"/>
      <color rgb="FFFF66FF"/>
      <color rgb="FF99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FF"/>
  </sheetPr>
  <dimension ref="A1:Z1048555"/>
  <sheetViews>
    <sheetView tabSelected="1" topLeftCell="B1" workbookViewId="0">
      <selection activeCell="E5" sqref="E5"/>
    </sheetView>
  </sheetViews>
  <sheetFormatPr baseColWidth="10" defaultRowHeight="14.4"/>
  <cols>
    <col min="1" max="1" width="19.88671875" customWidth="1"/>
    <col min="2" max="2" width="25.44140625" customWidth="1"/>
    <col min="3" max="3" width="13.33203125" customWidth="1"/>
    <col min="4" max="4" width="25.5546875" customWidth="1"/>
    <col min="5" max="5" width="28.109375" customWidth="1"/>
    <col min="6" max="6" width="20.109375" customWidth="1"/>
    <col min="7" max="7" width="23.33203125" customWidth="1"/>
    <col min="8" max="8" width="27.44140625" customWidth="1"/>
    <col min="9" max="10" width="16.109375" style="33" customWidth="1"/>
    <col min="11" max="11" width="20.6640625" style="33" customWidth="1"/>
    <col min="12" max="12" width="16.109375" style="33" customWidth="1"/>
    <col min="13" max="13" width="11.44140625" style="53"/>
    <col min="14" max="14" width="41.5546875" customWidth="1"/>
    <col min="15" max="15" width="36.21875" customWidth="1"/>
    <col min="16" max="18" width="11.5546875" style="52"/>
    <col min="19" max="20" width="20.6640625" style="99" customWidth="1"/>
    <col min="21" max="21" width="28.109375" style="53" customWidth="1"/>
    <col min="22" max="22" width="49.77734375" customWidth="1"/>
  </cols>
  <sheetData>
    <row r="1" spans="1:26">
      <c r="A1" t="s">
        <v>0</v>
      </c>
      <c r="B1" t="s">
        <v>1</v>
      </c>
      <c r="C1" t="s">
        <v>2</v>
      </c>
      <c r="D1" t="s">
        <v>3</v>
      </c>
      <c r="E1" t="s">
        <v>4</v>
      </c>
      <c r="F1" t="s">
        <v>5</v>
      </c>
      <c r="G1" t="s">
        <v>6</v>
      </c>
      <c r="H1" t="s">
        <v>7</v>
      </c>
      <c r="I1" s="33" t="s">
        <v>8</v>
      </c>
      <c r="J1" s="33" t="s">
        <v>9</v>
      </c>
      <c r="K1" s="33" t="s">
        <v>19</v>
      </c>
      <c r="L1" s="33" t="s">
        <v>20</v>
      </c>
      <c r="M1" t="s">
        <v>10</v>
      </c>
      <c r="N1" t="s">
        <v>11</v>
      </c>
      <c r="O1" t="s">
        <v>12</v>
      </c>
      <c r="P1" s="52" t="s">
        <v>21</v>
      </c>
      <c r="Q1" s="52" t="s">
        <v>13</v>
      </c>
      <c r="R1" s="52" t="s">
        <v>14</v>
      </c>
      <c r="S1" s="33" t="s">
        <v>15</v>
      </c>
      <c r="T1" s="33" t="s">
        <v>16</v>
      </c>
      <c r="U1" t="s">
        <v>17</v>
      </c>
      <c r="V1" t="s">
        <v>18</v>
      </c>
    </row>
    <row r="2" spans="1:26">
      <c r="A2" s="43">
        <v>891780111</v>
      </c>
      <c r="B2" s="43" t="s">
        <v>25</v>
      </c>
      <c r="C2" s="44" t="s">
        <v>26</v>
      </c>
      <c r="D2" s="43" t="s">
        <v>27</v>
      </c>
      <c r="E2" s="43" t="s">
        <v>737</v>
      </c>
      <c r="F2" s="43" t="s">
        <v>29</v>
      </c>
      <c r="G2" s="43" t="s">
        <v>30</v>
      </c>
      <c r="H2" s="43" t="s">
        <v>31</v>
      </c>
      <c r="I2" s="99">
        <v>9000000</v>
      </c>
      <c r="J2" s="99">
        <v>0</v>
      </c>
      <c r="K2" s="99">
        <v>0</v>
      </c>
      <c r="L2" s="99">
        <v>0</v>
      </c>
      <c r="M2" s="43">
        <v>1221964687</v>
      </c>
      <c r="N2" s="43" t="s">
        <v>738</v>
      </c>
      <c r="O2" s="43" t="s">
        <v>739</v>
      </c>
      <c r="P2" s="177">
        <v>44581</v>
      </c>
      <c r="Q2" s="288">
        <v>44593</v>
      </c>
      <c r="R2" s="289">
        <v>44742</v>
      </c>
      <c r="S2" s="99">
        <v>9000000</v>
      </c>
      <c r="T2" s="99">
        <v>0</v>
      </c>
      <c r="U2" s="178">
        <v>7144495</v>
      </c>
      <c r="V2" s="290" t="s">
        <v>740</v>
      </c>
      <c r="W2" s="290"/>
      <c r="X2" s="290"/>
      <c r="Y2" s="43"/>
      <c r="Z2" s="43"/>
    </row>
    <row r="3" spans="1:26">
      <c r="A3" s="43">
        <v>891780111</v>
      </c>
      <c r="B3" s="43" t="s">
        <v>25</v>
      </c>
      <c r="C3" s="44" t="s">
        <v>26</v>
      </c>
      <c r="D3" s="43" t="s">
        <v>27</v>
      </c>
      <c r="E3" s="43" t="s">
        <v>741</v>
      </c>
      <c r="F3" s="43" t="s">
        <v>29</v>
      </c>
      <c r="G3" s="43" t="s">
        <v>30</v>
      </c>
      <c r="H3" s="43" t="s">
        <v>31</v>
      </c>
      <c r="I3" s="99">
        <v>10500000</v>
      </c>
      <c r="J3" s="99">
        <v>0</v>
      </c>
      <c r="K3" s="99">
        <v>0</v>
      </c>
      <c r="L3" s="99">
        <v>0</v>
      </c>
      <c r="M3" s="43">
        <v>1020757367</v>
      </c>
      <c r="N3" s="43" t="s">
        <v>742</v>
      </c>
      <c r="O3" s="43" t="s">
        <v>743</v>
      </c>
      <c r="P3" s="177">
        <v>44582</v>
      </c>
      <c r="Q3" s="288">
        <v>44593</v>
      </c>
      <c r="R3" s="289">
        <v>44742</v>
      </c>
      <c r="S3" s="99">
        <v>10500000</v>
      </c>
      <c r="T3" s="99">
        <v>0</v>
      </c>
      <c r="U3" s="178">
        <v>7634027</v>
      </c>
      <c r="V3" s="290" t="s">
        <v>744</v>
      </c>
      <c r="W3" s="290"/>
      <c r="X3" s="290"/>
      <c r="Y3" s="43"/>
      <c r="Z3" s="43"/>
    </row>
    <row r="4" spans="1:26">
      <c r="A4" s="43">
        <v>891780111</v>
      </c>
      <c r="B4" s="43" t="s">
        <v>25</v>
      </c>
      <c r="C4" s="44" t="s">
        <v>26</v>
      </c>
      <c r="D4" s="43" t="s">
        <v>27</v>
      </c>
      <c r="E4" s="43" t="s">
        <v>745</v>
      </c>
      <c r="F4" s="43" t="s">
        <v>29</v>
      </c>
      <c r="G4" s="43" t="s">
        <v>30</v>
      </c>
      <c r="H4" s="43" t="s">
        <v>31</v>
      </c>
      <c r="I4" s="99">
        <v>5500000</v>
      </c>
      <c r="J4" s="99">
        <v>0</v>
      </c>
      <c r="K4" s="99">
        <v>0</v>
      </c>
      <c r="L4" s="99">
        <v>0</v>
      </c>
      <c r="M4" s="43">
        <v>1083023487</v>
      </c>
      <c r="N4" s="43" t="s">
        <v>746</v>
      </c>
      <c r="O4" s="43" t="s">
        <v>747</v>
      </c>
      <c r="P4" s="177">
        <v>44582</v>
      </c>
      <c r="Q4" s="288">
        <v>44593</v>
      </c>
      <c r="R4" s="289">
        <v>44742</v>
      </c>
      <c r="S4" s="99">
        <v>5500000</v>
      </c>
      <c r="T4" s="99">
        <v>0</v>
      </c>
      <c r="U4" s="178">
        <v>1082943047</v>
      </c>
      <c r="V4" s="290" t="s">
        <v>748</v>
      </c>
      <c r="W4" s="290"/>
      <c r="X4" s="290"/>
      <c r="Y4" s="43"/>
      <c r="Z4" s="43"/>
    </row>
    <row r="5" spans="1:26">
      <c r="A5" s="43">
        <v>891780111</v>
      </c>
      <c r="B5" s="43" t="s">
        <v>25</v>
      </c>
      <c r="C5" s="44" t="s">
        <v>26</v>
      </c>
      <c r="D5" s="43" t="s">
        <v>27</v>
      </c>
      <c r="E5" s="43" t="s">
        <v>749</v>
      </c>
      <c r="F5" s="43" t="s">
        <v>29</v>
      </c>
      <c r="G5" s="43" t="s">
        <v>30</v>
      </c>
      <c r="H5" s="43" t="s">
        <v>31</v>
      </c>
      <c r="I5" s="99">
        <v>6000000</v>
      </c>
      <c r="J5" s="99">
        <v>0</v>
      </c>
      <c r="K5" s="99">
        <v>0</v>
      </c>
      <c r="L5" s="99">
        <v>0</v>
      </c>
      <c r="M5" s="43">
        <v>1083005553</v>
      </c>
      <c r="N5" s="43" t="s">
        <v>750</v>
      </c>
      <c r="O5" s="43" t="s">
        <v>751</v>
      </c>
      <c r="P5" s="177">
        <v>44582</v>
      </c>
      <c r="Q5" s="288">
        <v>44593</v>
      </c>
      <c r="R5" s="289">
        <v>44742</v>
      </c>
      <c r="S5" s="99">
        <v>6000000</v>
      </c>
      <c r="T5" s="99">
        <v>0</v>
      </c>
      <c r="U5" s="178">
        <v>36718407</v>
      </c>
      <c r="V5" s="290" t="s">
        <v>752</v>
      </c>
      <c r="W5" s="290"/>
      <c r="X5" s="290"/>
      <c r="Y5" s="43"/>
      <c r="Z5" s="43"/>
    </row>
    <row r="6" spans="1:26">
      <c r="A6" s="43">
        <v>891780111</v>
      </c>
      <c r="B6" s="43" t="s">
        <v>25</v>
      </c>
      <c r="C6" s="44" t="s">
        <v>26</v>
      </c>
      <c r="D6" s="43" t="s">
        <v>27</v>
      </c>
      <c r="E6" s="43" t="s">
        <v>753</v>
      </c>
      <c r="F6" s="43" t="s">
        <v>29</v>
      </c>
      <c r="G6" s="43" t="s">
        <v>30</v>
      </c>
      <c r="H6" s="43" t="s">
        <v>31</v>
      </c>
      <c r="I6" s="99">
        <v>12000000</v>
      </c>
      <c r="J6" s="99">
        <v>0</v>
      </c>
      <c r="K6" s="99">
        <v>0</v>
      </c>
      <c r="L6" s="99">
        <v>0</v>
      </c>
      <c r="M6" s="43">
        <v>1083005553</v>
      </c>
      <c r="N6" s="43" t="s">
        <v>750</v>
      </c>
      <c r="O6" s="43" t="s">
        <v>754</v>
      </c>
      <c r="P6" s="177">
        <v>44582</v>
      </c>
      <c r="Q6" s="288">
        <v>44593</v>
      </c>
      <c r="R6" s="288">
        <v>44742</v>
      </c>
      <c r="S6" s="99">
        <v>12000000</v>
      </c>
      <c r="T6" s="99">
        <v>0</v>
      </c>
      <c r="U6" s="178">
        <v>57439877</v>
      </c>
      <c r="V6" s="290" t="s">
        <v>755</v>
      </c>
      <c r="W6" s="290"/>
      <c r="X6" s="290"/>
      <c r="Y6" s="43"/>
      <c r="Z6" s="43"/>
    </row>
    <row r="7" spans="1:26">
      <c r="A7" s="43">
        <v>891780111</v>
      </c>
      <c r="B7" s="43" t="s">
        <v>25</v>
      </c>
      <c r="C7" s="44" t="s">
        <v>26</v>
      </c>
      <c r="D7" s="43" t="s">
        <v>27</v>
      </c>
      <c r="E7" s="43" t="s">
        <v>756</v>
      </c>
      <c r="F7" s="43" t="s">
        <v>29</v>
      </c>
      <c r="G7" s="43" t="s">
        <v>30</v>
      </c>
      <c r="H7" s="43" t="s">
        <v>31</v>
      </c>
      <c r="I7" s="99">
        <v>13750000</v>
      </c>
      <c r="J7" s="99">
        <v>0</v>
      </c>
      <c r="K7" s="99">
        <v>0</v>
      </c>
      <c r="L7" s="99">
        <v>0</v>
      </c>
      <c r="M7" s="43">
        <v>1082856526</v>
      </c>
      <c r="N7" s="43" t="s">
        <v>757</v>
      </c>
      <c r="O7" s="43" t="s">
        <v>758</v>
      </c>
      <c r="P7" s="177">
        <v>44582</v>
      </c>
      <c r="Q7" s="288">
        <v>44585</v>
      </c>
      <c r="R7" s="288">
        <v>44742</v>
      </c>
      <c r="S7" s="99">
        <v>12500000</v>
      </c>
      <c r="T7" s="99">
        <v>1250000</v>
      </c>
      <c r="U7" s="178">
        <v>1082943047</v>
      </c>
      <c r="V7" s="290" t="s">
        <v>748</v>
      </c>
      <c r="W7" s="290"/>
      <c r="X7" s="290"/>
      <c r="Y7" s="43"/>
      <c r="Z7" s="43"/>
    </row>
    <row r="8" spans="1:26">
      <c r="A8" s="43">
        <v>891780111</v>
      </c>
      <c r="B8" s="43" t="s">
        <v>25</v>
      </c>
      <c r="C8" s="44" t="s">
        <v>26</v>
      </c>
      <c r="D8" s="43" t="s">
        <v>27</v>
      </c>
      <c r="E8" s="43" t="s">
        <v>759</v>
      </c>
      <c r="F8" s="43" t="s">
        <v>29</v>
      </c>
      <c r="G8" s="43" t="s">
        <v>30</v>
      </c>
      <c r="H8" s="43" t="s">
        <v>31</v>
      </c>
      <c r="I8" s="99">
        <v>12000000</v>
      </c>
      <c r="J8" s="99">
        <v>0</v>
      </c>
      <c r="K8" s="99">
        <v>0</v>
      </c>
      <c r="L8" s="99">
        <v>0</v>
      </c>
      <c r="M8" s="43">
        <v>57460431</v>
      </c>
      <c r="N8" s="43" t="s">
        <v>760</v>
      </c>
      <c r="O8" s="43" t="s">
        <v>761</v>
      </c>
      <c r="P8" s="177">
        <v>44582</v>
      </c>
      <c r="Q8" s="288">
        <v>44593</v>
      </c>
      <c r="R8" s="288">
        <v>44742</v>
      </c>
      <c r="S8" s="99">
        <v>12000000</v>
      </c>
      <c r="T8" s="99">
        <v>0</v>
      </c>
      <c r="U8" s="91">
        <v>84457191</v>
      </c>
      <c r="V8" s="290" t="s">
        <v>762</v>
      </c>
      <c r="W8" s="290"/>
      <c r="X8" s="290"/>
      <c r="Y8" s="43"/>
      <c r="Z8" s="43"/>
    </row>
    <row r="9" spans="1:26">
      <c r="A9" s="43">
        <v>891780111</v>
      </c>
      <c r="B9" s="43" t="s">
        <v>25</v>
      </c>
      <c r="C9" s="44" t="s">
        <v>26</v>
      </c>
      <c r="D9" s="43" t="s">
        <v>27</v>
      </c>
      <c r="E9" s="43" t="s">
        <v>763</v>
      </c>
      <c r="F9" s="43" t="s">
        <v>29</v>
      </c>
      <c r="G9" s="43" t="s">
        <v>30</v>
      </c>
      <c r="H9" s="43" t="s">
        <v>31</v>
      </c>
      <c r="I9" s="99">
        <v>12000000</v>
      </c>
      <c r="J9" s="99">
        <v>0</v>
      </c>
      <c r="K9" s="99">
        <v>0</v>
      </c>
      <c r="L9" s="99">
        <v>0</v>
      </c>
      <c r="M9" s="43">
        <v>1083013202</v>
      </c>
      <c r="N9" s="43" t="s">
        <v>764</v>
      </c>
      <c r="O9" s="43" t="s">
        <v>765</v>
      </c>
      <c r="P9" s="177">
        <v>44582</v>
      </c>
      <c r="Q9" s="288">
        <v>44593</v>
      </c>
      <c r="R9" s="288">
        <v>44742</v>
      </c>
      <c r="S9" s="99">
        <v>12000000</v>
      </c>
      <c r="T9" s="99">
        <v>0</v>
      </c>
      <c r="U9" s="178">
        <v>7601124</v>
      </c>
      <c r="V9" s="290" t="s">
        <v>766</v>
      </c>
      <c r="W9" s="290"/>
      <c r="X9" s="290"/>
      <c r="Y9" s="43"/>
      <c r="Z9" s="43"/>
    </row>
    <row r="10" spans="1:26">
      <c r="A10" s="43">
        <v>891780111</v>
      </c>
      <c r="B10" s="43" t="s">
        <v>25</v>
      </c>
      <c r="C10" s="44" t="s">
        <v>26</v>
      </c>
      <c r="D10" s="43" t="s">
        <v>27</v>
      </c>
      <c r="E10" s="43" t="s">
        <v>767</v>
      </c>
      <c r="F10" s="43" t="s">
        <v>29</v>
      </c>
      <c r="G10" s="43" t="s">
        <v>30</v>
      </c>
      <c r="H10" s="43" t="s">
        <v>31</v>
      </c>
      <c r="I10" s="99">
        <v>14309970</v>
      </c>
      <c r="J10" s="99">
        <v>0</v>
      </c>
      <c r="K10" s="99">
        <v>0</v>
      </c>
      <c r="L10" s="99">
        <v>0</v>
      </c>
      <c r="M10" s="43">
        <v>1082067708</v>
      </c>
      <c r="N10" s="43" t="s">
        <v>768</v>
      </c>
      <c r="O10" s="43" t="s">
        <v>769</v>
      </c>
      <c r="P10" s="177">
        <v>44582</v>
      </c>
      <c r="Q10" s="288">
        <v>44593</v>
      </c>
      <c r="R10" s="288">
        <v>44742</v>
      </c>
      <c r="S10" s="99">
        <v>14309970</v>
      </c>
      <c r="T10" s="99">
        <v>0</v>
      </c>
      <c r="U10" s="178">
        <v>7601124</v>
      </c>
      <c r="V10" s="290" t="s">
        <v>766</v>
      </c>
      <c r="W10" s="290"/>
      <c r="X10" s="290"/>
      <c r="Y10" s="43"/>
      <c r="Z10" s="43"/>
    </row>
    <row r="11" spans="1:26">
      <c r="A11" s="43">
        <v>891780111</v>
      </c>
      <c r="B11" s="43" t="s">
        <v>25</v>
      </c>
      <c r="C11" s="44" t="s">
        <v>26</v>
      </c>
      <c r="D11" s="43" t="s">
        <v>27</v>
      </c>
      <c r="E11" s="43" t="s">
        <v>770</v>
      </c>
      <c r="F11" s="43" t="s">
        <v>29</v>
      </c>
      <c r="G11" s="43" t="s">
        <v>30</v>
      </c>
      <c r="H11" s="43" t="s">
        <v>31</v>
      </c>
      <c r="I11" s="99">
        <v>12000000</v>
      </c>
      <c r="J11" s="99">
        <v>0</v>
      </c>
      <c r="K11" s="99">
        <v>0</v>
      </c>
      <c r="L11" s="99">
        <v>0</v>
      </c>
      <c r="M11" s="43">
        <v>49778889</v>
      </c>
      <c r="N11" s="43" t="s">
        <v>771</v>
      </c>
      <c r="O11" s="43" t="s">
        <v>772</v>
      </c>
      <c r="P11" s="177">
        <v>44582</v>
      </c>
      <c r="Q11" s="288">
        <v>44593</v>
      </c>
      <c r="R11" s="288">
        <v>44742</v>
      </c>
      <c r="S11" s="99">
        <v>9600000</v>
      </c>
      <c r="T11" s="99">
        <v>2400000</v>
      </c>
      <c r="U11" s="178">
        <v>1082943047</v>
      </c>
      <c r="V11" s="290" t="s">
        <v>748</v>
      </c>
      <c r="W11" s="290"/>
      <c r="X11" s="290"/>
      <c r="Y11" s="43"/>
      <c r="Z11" s="43"/>
    </row>
    <row r="12" spans="1:26">
      <c r="A12" s="43">
        <v>891780111</v>
      </c>
      <c r="B12" s="43" t="s">
        <v>25</v>
      </c>
      <c r="C12" s="44" t="s">
        <v>26</v>
      </c>
      <c r="D12" s="43" t="s">
        <v>27</v>
      </c>
      <c r="E12" s="43" t="s">
        <v>773</v>
      </c>
      <c r="F12" s="43" t="s">
        <v>29</v>
      </c>
      <c r="G12" s="43" t="s">
        <v>30</v>
      </c>
      <c r="H12" s="43" t="s">
        <v>31</v>
      </c>
      <c r="I12" s="99">
        <v>7154985</v>
      </c>
      <c r="J12" s="99">
        <v>0</v>
      </c>
      <c r="K12" s="99">
        <v>0</v>
      </c>
      <c r="L12" s="99">
        <v>0</v>
      </c>
      <c r="M12" s="43">
        <v>32790934</v>
      </c>
      <c r="N12" s="43" t="s">
        <v>774</v>
      </c>
      <c r="O12" s="43" t="s">
        <v>775</v>
      </c>
      <c r="P12" s="177">
        <v>44587</v>
      </c>
      <c r="Q12" s="288">
        <v>44593</v>
      </c>
      <c r="R12" s="288">
        <v>44742</v>
      </c>
      <c r="S12" s="99">
        <v>4292991</v>
      </c>
      <c r="T12" s="99">
        <f>I12-S12</f>
        <v>2861994</v>
      </c>
      <c r="U12" s="178">
        <v>7601124</v>
      </c>
      <c r="V12" s="290" t="s">
        <v>776</v>
      </c>
      <c r="W12" s="290"/>
      <c r="X12" s="290"/>
      <c r="Y12" s="43"/>
      <c r="Z12" s="43"/>
    </row>
    <row r="13" spans="1:26">
      <c r="A13" s="43">
        <v>891780111</v>
      </c>
      <c r="B13" s="43" t="s">
        <v>25</v>
      </c>
      <c r="C13" s="44" t="s">
        <v>26</v>
      </c>
      <c r="D13" s="43" t="s">
        <v>27</v>
      </c>
      <c r="E13" s="43" t="s">
        <v>777</v>
      </c>
      <c r="F13" s="43" t="s">
        <v>29</v>
      </c>
      <c r="G13" s="43" t="s">
        <v>30</v>
      </c>
      <c r="H13" s="43" t="s">
        <v>31</v>
      </c>
      <c r="I13" s="99">
        <v>13000000</v>
      </c>
      <c r="J13" s="99">
        <v>0</v>
      </c>
      <c r="K13" s="99">
        <v>0</v>
      </c>
      <c r="L13" s="99">
        <v>0</v>
      </c>
      <c r="M13" s="43">
        <v>1140877757</v>
      </c>
      <c r="N13" s="43" t="s">
        <v>778</v>
      </c>
      <c r="O13" s="43" t="s">
        <v>779</v>
      </c>
      <c r="P13" s="177">
        <v>44587</v>
      </c>
      <c r="Q13" s="288">
        <v>44593</v>
      </c>
      <c r="R13" s="288">
        <v>44742</v>
      </c>
      <c r="S13" s="99">
        <v>7800000</v>
      </c>
      <c r="T13" s="99">
        <v>5200000</v>
      </c>
      <c r="U13" s="178">
        <v>7601124</v>
      </c>
      <c r="V13" s="290" t="s">
        <v>776</v>
      </c>
      <c r="W13" s="290"/>
      <c r="X13" s="290"/>
      <c r="Y13" s="43"/>
      <c r="Z13" s="43"/>
    </row>
    <row r="14" spans="1:26">
      <c r="A14" s="43">
        <v>891780111</v>
      </c>
      <c r="B14" s="43" t="s">
        <v>25</v>
      </c>
      <c r="C14" s="44" t="s">
        <v>26</v>
      </c>
      <c r="D14" s="43" t="s">
        <v>27</v>
      </c>
      <c r="E14" s="43" t="s">
        <v>780</v>
      </c>
      <c r="F14" s="43" t="s">
        <v>29</v>
      </c>
      <c r="G14" s="43" t="s">
        <v>30</v>
      </c>
      <c r="H14" s="43" t="s">
        <v>31</v>
      </c>
      <c r="I14" s="99">
        <v>3000000</v>
      </c>
      <c r="J14" s="99">
        <v>0</v>
      </c>
      <c r="K14" s="99">
        <v>0</v>
      </c>
      <c r="L14" s="99">
        <v>0</v>
      </c>
      <c r="M14" s="43">
        <v>1094829364</v>
      </c>
      <c r="N14" s="43" t="s">
        <v>781</v>
      </c>
      <c r="O14" s="43" t="s">
        <v>782</v>
      </c>
      <c r="P14" s="177">
        <v>44588</v>
      </c>
      <c r="Q14" s="288">
        <v>44593</v>
      </c>
      <c r="R14" s="288">
        <v>44621</v>
      </c>
      <c r="S14" s="99">
        <v>3000000</v>
      </c>
      <c r="T14" s="99">
        <v>0</v>
      </c>
      <c r="U14" s="91">
        <v>84457191</v>
      </c>
      <c r="V14" s="290" t="s">
        <v>783</v>
      </c>
      <c r="W14" s="290"/>
      <c r="X14" s="290"/>
      <c r="Y14" s="43"/>
      <c r="Z14" s="43"/>
    </row>
    <row r="15" spans="1:26">
      <c r="A15" s="43">
        <v>891780111</v>
      </c>
      <c r="B15" s="43" t="s">
        <v>25</v>
      </c>
      <c r="C15" s="44" t="s">
        <v>26</v>
      </c>
      <c r="D15" s="43" t="s">
        <v>27</v>
      </c>
      <c r="E15" s="43" t="s">
        <v>784</v>
      </c>
      <c r="F15" s="43" t="s">
        <v>29</v>
      </c>
      <c r="G15" s="43" t="s">
        <v>30</v>
      </c>
      <c r="H15" s="43" t="s">
        <v>31</v>
      </c>
      <c r="I15" s="99">
        <v>12000000</v>
      </c>
      <c r="J15" s="99">
        <v>0</v>
      </c>
      <c r="K15" s="99">
        <v>0</v>
      </c>
      <c r="L15" s="99">
        <v>0</v>
      </c>
      <c r="M15" s="43">
        <v>1082992753</v>
      </c>
      <c r="N15" s="43" t="s">
        <v>785</v>
      </c>
      <c r="O15" s="43" t="s">
        <v>786</v>
      </c>
      <c r="P15" s="177">
        <v>44588</v>
      </c>
      <c r="Q15" s="288">
        <v>44593</v>
      </c>
      <c r="R15" s="288">
        <v>44742</v>
      </c>
      <c r="S15" s="99">
        <v>12000000</v>
      </c>
      <c r="T15" s="99">
        <v>0</v>
      </c>
      <c r="U15" s="178">
        <v>7601124</v>
      </c>
      <c r="V15" s="290" t="s">
        <v>776</v>
      </c>
      <c r="W15" s="290"/>
      <c r="X15" s="290"/>
      <c r="Y15" s="43"/>
      <c r="Z15" s="43"/>
    </row>
    <row r="16" spans="1:26">
      <c r="A16" s="43">
        <v>891780111</v>
      </c>
      <c r="B16" s="43" t="s">
        <v>25</v>
      </c>
      <c r="C16" s="44" t="s">
        <v>26</v>
      </c>
      <c r="D16" s="43" t="s">
        <v>27</v>
      </c>
      <c r="E16" s="43" t="s">
        <v>787</v>
      </c>
      <c r="F16" s="43" t="s">
        <v>29</v>
      </c>
      <c r="G16" s="43" t="s">
        <v>30</v>
      </c>
      <c r="H16" s="43" t="s">
        <v>31</v>
      </c>
      <c r="I16" s="99">
        <v>4000000</v>
      </c>
      <c r="J16" s="99">
        <v>0</v>
      </c>
      <c r="K16" s="99">
        <v>0</v>
      </c>
      <c r="L16" s="99">
        <v>0</v>
      </c>
      <c r="M16" s="43">
        <v>72006457</v>
      </c>
      <c r="N16" s="43" t="s">
        <v>788</v>
      </c>
      <c r="O16" s="43" t="s">
        <v>789</v>
      </c>
      <c r="P16" s="177">
        <v>44588</v>
      </c>
      <c r="Q16" s="288">
        <v>44621</v>
      </c>
      <c r="R16" s="288">
        <v>44681</v>
      </c>
      <c r="S16" s="99">
        <v>4000000</v>
      </c>
      <c r="T16" s="99">
        <v>0</v>
      </c>
      <c r="U16" s="178">
        <v>85448788</v>
      </c>
      <c r="V16" s="290" t="s">
        <v>790</v>
      </c>
      <c r="W16" s="290"/>
      <c r="X16" s="290"/>
      <c r="Y16" s="43"/>
      <c r="Z16" s="43"/>
    </row>
    <row r="17" spans="1:26">
      <c r="A17" s="43">
        <v>891780111</v>
      </c>
      <c r="B17" s="43" t="s">
        <v>25</v>
      </c>
      <c r="C17" s="44" t="s">
        <v>93</v>
      </c>
      <c r="D17" s="43" t="s">
        <v>27</v>
      </c>
      <c r="E17" s="43" t="s">
        <v>791</v>
      </c>
      <c r="F17" s="43" t="s">
        <v>29</v>
      </c>
      <c r="G17" s="43" t="s">
        <v>30</v>
      </c>
      <c r="H17" s="43" t="s">
        <v>31</v>
      </c>
      <c r="I17" s="99">
        <v>2800000</v>
      </c>
      <c r="J17" s="99">
        <v>0</v>
      </c>
      <c r="K17" s="99">
        <v>0</v>
      </c>
      <c r="L17" s="99">
        <v>0</v>
      </c>
      <c r="M17" s="43" t="s">
        <v>792</v>
      </c>
      <c r="N17" s="43" t="s">
        <v>793</v>
      </c>
      <c r="O17" s="43" t="s">
        <v>794</v>
      </c>
      <c r="P17" s="177">
        <v>44589</v>
      </c>
      <c r="Q17" s="288">
        <v>44613</v>
      </c>
      <c r="R17" s="288">
        <v>44620</v>
      </c>
      <c r="S17" s="99">
        <v>2800000</v>
      </c>
      <c r="T17" s="99">
        <v>0</v>
      </c>
      <c r="U17" s="178">
        <v>7634027</v>
      </c>
      <c r="V17" s="290" t="s">
        <v>744</v>
      </c>
      <c r="W17" s="290"/>
      <c r="X17" s="290"/>
      <c r="Y17" s="43"/>
      <c r="Z17" s="43"/>
    </row>
    <row r="18" spans="1:26" ht="15" thickBot="1">
      <c r="A18" s="43"/>
      <c r="B18" s="43"/>
      <c r="C18" s="44"/>
      <c r="D18" s="43"/>
      <c r="E18" s="45"/>
      <c r="F18" s="43"/>
      <c r="G18" s="43"/>
      <c r="H18" s="43"/>
      <c r="I18" s="98"/>
      <c r="J18" s="100"/>
      <c r="K18" s="99"/>
      <c r="L18" s="99"/>
      <c r="M18" s="96"/>
      <c r="N18" s="97"/>
      <c r="O18" s="47"/>
      <c r="P18" s="81"/>
      <c r="Q18" s="81"/>
      <c r="R18" s="81"/>
      <c r="S18" s="33"/>
      <c r="T18" s="33"/>
      <c r="U18" s="92"/>
      <c r="V18" s="46"/>
      <c r="W18" s="46"/>
      <c r="X18" s="46"/>
      <c r="Y18" s="43"/>
      <c r="Z18" s="43"/>
    </row>
    <row r="19" spans="1:26" ht="15" thickBot="1">
      <c r="A19" s="43"/>
      <c r="B19" s="43"/>
      <c r="C19" s="44"/>
      <c r="D19" s="101" t="s">
        <v>616</v>
      </c>
      <c r="E19" s="180">
        <v>16</v>
      </c>
      <c r="F19" s="43"/>
      <c r="G19" s="43"/>
      <c r="H19" s="179" t="s">
        <v>617</v>
      </c>
      <c r="I19" s="181">
        <f>SUM(I2:I18)</f>
        <v>149014955</v>
      </c>
      <c r="J19" s="100"/>
      <c r="K19" s="99"/>
      <c r="L19" s="99"/>
      <c r="M19" s="96"/>
      <c r="N19" s="97"/>
      <c r="O19" s="46"/>
      <c r="P19" s="81"/>
      <c r="Q19" s="81"/>
      <c r="R19" s="82"/>
      <c r="U19" s="92"/>
      <c r="V19" s="46"/>
      <c r="W19" s="46"/>
      <c r="X19" s="46"/>
      <c r="Y19" s="43"/>
      <c r="Z19" s="43"/>
    </row>
    <row r="20" spans="1:26">
      <c r="A20" s="43"/>
      <c r="B20" s="43"/>
      <c r="C20" s="44"/>
      <c r="D20" s="43"/>
      <c r="E20" s="45"/>
      <c r="F20" s="43"/>
      <c r="G20" s="43"/>
      <c r="H20" s="43"/>
      <c r="I20" s="98"/>
      <c r="J20" s="100"/>
      <c r="K20" s="99"/>
      <c r="L20" s="99"/>
      <c r="M20" s="96"/>
      <c r="N20" s="97"/>
      <c r="O20" s="46"/>
      <c r="P20" s="81"/>
      <c r="Q20" s="81"/>
      <c r="R20" s="82"/>
      <c r="U20" s="92"/>
      <c r="V20" s="46"/>
      <c r="W20" s="46"/>
      <c r="X20" s="46"/>
      <c r="Y20" s="43"/>
      <c r="Z20" s="43"/>
    </row>
    <row r="21" spans="1:26">
      <c r="A21" s="43"/>
      <c r="B21" s="43"/>
      <c r="C21" s="44"/>
      <c r="D21" s="43"/>
      <c r="E21" s="45"/>
      <c r="F21" s="43"/>
      <c r="G21" s="43"/>
      <c r="H21" s="43"/>
      <c r="I21" s="98"/>
      <c r="J21" s="100"/>
      <c r="K21" s="99"/>
      <c r="L21" s="99"/>
      <c r="M21" s="64"/>
      <c r="N21" s="95"/>
      <c r="O21" s="43"/>
      <c r="P21" s="81"/>
      <c r="Q21" s="125"/>
      <c r="R21" s="126"/>
      <c r="U21" s="92"/>
      <c r="V21" s="46"/>
      <c r="W21" s="46"/>
      <c r="X21" s="46"/>
      <c r="Y21" s="43"/>
      <c r="Z21" s="43"/>
    </row>
    <row r="22" spans="1:26">
      <c r="A22" s="43"/>
      <c r="B22" s="43"/>
      <c r="C22" s="44"/>
      <c r="D22" s="43"/>
      <c r="E22" s="45"/>
      <c r="F22" s="43"/>
      <c r="G22" s="43"/>
      <c r="H22" s="43"/>
      <c r="I22" s="98"/>
      <c r="J22" s="100"/>
      <c r="K22" s="99"/>
      <c r="L22" s="99"/>
      <c r="M22" s="96"/>
      <c r="N22" s="48"/>
      <c r="O22" s="43"/>
      <c r="P22" s="125"/>
      <c r="Q22" s="125"/>
      <c r="R22" s="126"/>
      <c r="U22" s="92"/>
      <c r="V22" s="46"/>
      <c r="W22" s="46"/>
      <c r="X22" s="46"/>
      <c r="Y22" s="43"/>
      <c r="Z22" s="43"/>
    </row>
    <row r="23" spans="1:26">
      <c r="A23" s="43"/>
      <c r="B23" s="43"/>
      <c r="C23" s="44"/>
      <c r="D23" s="43"/>
      <c r="E23" s="45"/>
      <c r="F23" s="43"/>
      <c r="G23" s="43"/>
      <c r="H23" s="43"/>
      <c r="I23" s="98"/>
      <c r="J23" s="100"/>
      <c r="K23" s="99"/>
      <c r="L23" s="99"/>
      <c r="M23" s="96"/>
      <c r="N23" s="48"/>
      <c r="O23" s="48"/>
      <c r="P23" s="125"/>
      <c r="Q23" s="125"/>
      <c r="R23" s="126"/>
      <c r="U23" s="92"/>
      <c r="V23" s="46"/>
      <c r="W23" s="46"/>
      <c r="X23" s="46"/>
      <c r="Y23" s="43"/>
      <c r="Z23" s="43"/>
    </row>
    <row r="24" spans="1:26">
      <c r="A24" s="43"/>
      <c r="B24" s="43"/>
      <c r="C24" s="44"/>
      <c r="F24" s="43"/>
      <c r="G24" s="43"/>
      <c r="H24" s="43"/>
      <c r="I24" s="98"/>
      <c r="J24" s="100"/>
      <c r="K24" s="99"/>
      <c r="L24" s="99"/>
      <c r="M24" s="96"/>
      <c r="N24" s="48"/>
      <c r="O24" s="48"/>
      <c r="P24" s="125"/>
      <c r="Q24" s="125"/>
      <c r="R24" s="126"/>
      <c r="U24" s="92"/>
      <c r="V24" s="46"/>
      <c r="W24" s="46"/>
      <c r="X24" s="46"/>
      <c r="Y24" s="43"/>
      <c r="Z24" s="43"/>
    </row>
    <row r="25" spans="1:26">
      <c r="A25" s="43"/>
      <c r="B25" s="43"/>
      <c r="C25" s="44"/>
      <c r="D25" s="43"/>
      <c r="E25" s="91"/>
      <c r="F25" s="43"/>
      <c r="G25" s="43"/>
      <c r="H25" s="43"/>
      <c r="I25" s="98"/>
      <c r="J25" s="100"/>
      <c r="K25" s="99"/>
      <c r="L25" s="99"/>
      <c r="M25" s="96"/>
      <c r="N25" s="48"/>
      <c r="O25" s="48"/>
      <c r="P25" s="125"/>
      <c r="Q25" s="125"/>
      <c r="R25" s="126"/>
      <c r="U25" s="92"/>
      <c r="V25" s="46"/>
      <c r="W25" s="46"/>
      <c r="X25" s="46"/>
      <c r="Y25" s="43"/>
      <c r="Z25" s="43"/>
    </row>
    <row r="26" spans="1:26">
      <c r="A26" s="43"/>
      <c r="B26" s="43"/>
      <c r="C26" s="44"/>
      <c r="D26" s="43"/>
      <c r="E26" s="45"/>
      <c r="F26" s="43"/>
      <c r="G26" s="43"/>
      <c r="H26" s="43"/>
      <c r="I26" s="98"/>
      <c r="J26" s="100"/>
      <c r="K26" s="99"/>
      <c r="L26" s="99"/>
      <c r="M26" s="96"/>
      <c r="N26" s="48"/>
      <c r="O26" s="48"/>
      <c r="P26" s="125"/>
      <c r="Q26" s="125"/>
      <c r="R26" s="126"/>
      <c r="U26" s="92"/>
      <c r="V26" s="46"/>
      <c r="W26" s="46"/>
      <c r="X26" s="46"/>
      <c r="Y26" s="43"/>
      <c r="Z26" s="43"/>
    </row>
    <row r="27" spans="1:26">
      <c r="A27" s="43"/>
      <c r="B27" s="43"/>
      <c r="C27" s="44"/>
      <c r="D27" s="43"/>
      <c r="E27" s="45"/>
      <c r="F27" s="43"/>
      <c r="G27" s="43"/>
      <c r="H27" s="43"/>
      <c r="I27" s="98"/>
      <c r="J27" s="100"/>
      <c r="K27" s="99"/>
      <c r="L27" s="99"/>
      <c r="M27" s="96"/>
      <c r="N27" s="48"/>
      <c r="O27" s="48"/>
      <c r="P27" s="125"/>
      <c r="Q27" s="125"/>
      <c r="R27" s="126"/>
      <c r="U27" s="92"/>
      <c r="V27" s="46"/>
      <c r="W27" s="46"/>
      <c r="X27" s="46"/>
      <c r="Y27" s="43"/>
      <c r="Z27" s="43"/>
    </row>
    <row r="28" spans="1:26">
      <c r="A28" s="43"/>
      <c r="B28" s="43"/>
      <c r="C28" s="44"/>
      <c r="D28" s="43"/>
      <c r="E28" s="45"/>
      <c r="F28" s="43"/>
      <c r="G28" s="43"/>
      <c r="H28" s="43"/>
      <c r="I28" s="98"/>
      <c r="J28" s="100"/>
      <c r="K28" s="99"/>
      <c r="L28" s="99"/>
      <c r="M28" s="96"/>
      <c r="N28" s="48"/>
      <c r="O28" s="48"/>
      <c r="P28" s="125"/>
      <c r="Q28" s="125"/>
      <c r="R28" s="126"/>
      <c r="U28" s="92"/>
      <c r="V28" s="46"/>
      <c r="W28" s="46"/>
      <c r="X28" s="46"/>
      <c r="Y28" s="43"/>
      <c r="Z28" s="43"/>
    </row>
    <row r="29" spans="1:26">
      <c r="A29" s="43"/>
      <c r="B29" s="43"/>
      <c r="C29" s="44"/>
      <c r="D29" s="43"/>
      <c r="E29" s="45"/>
      <c r="F29" s="43"/>
      <c r="G29" s="43"/>
      <c r="H29" s="43"/>
      <c r="I29" s="98"/>
      <c r="J29" s="100"/>
      <c r="K29" s="99"/>
      <c r="L29" s="99"/>
      <c r="M29" s="96"/>
      <c r="N29" s="48"/>
      <c r="O29" s="48"/>
      <c r="P29" s="125"/>
      <c r="Q29" s="125"/>
      <c r="R29" s="126"/>
      <c r="U29" s="92"/>
      <c r="V29" s="46"/>
      <c r="W29" s="46"/>
      <c r="X29" s="46"/>
      <c r="Y29" s="43"/>
      <c r="Z29" s="43"/>
    </row>
    <row r="30" spans="1:26">
      <c r="A30" s="43"/>
      <c r="B30" s="43"/>
      <c r="C30" s="44"/>
      <c r="D30" s="43"/>
      <c r="E30" s="45"/>
      <c r="F30" s="43"/>
      <c r="G30" s="43"/>
      <c r="H30" s="43"/>
      <c r="I30" s="98"/>
      <c r="J30" s="100"/>
      <c r="K30" s="99"/>
      <c r="L30" s="99"/>
      <c r="M30" s="96"/>
      <c r="N30" s="48"/>
      <c r="O30" s="48"/>
      <c r="P30" s="125"/>
      <c r="Q30" s="125"/>
      <c r="R30" s="126"/>
      <c r="U30" s="92"/>
      <c r="V30" s="46"/>
      <c r="W30" s="46"/>
      <c r="X30" s="46"/>
      <c r="Y30" s="43"/>
      <c r="Z30" s="43"/>
    </row>
    <row r="31" spans="1:26">
      <c r="A31" s="43"/>
      <c r="B31" s="43"/>
      <c r="C31" s="44"/>
      <c r="D31" s="43"/>
      <c r="E31" s="45"/>
      <c r="F31" s="43"/>
      <c r="G31" s="43"/>
      <c r="H31" s="43"/>
      <c r="I31" s="100"/>
      <c r="J31" s="100"/>
      <c r="K31" s="99"/>
      <c r="L31" s="99"/>
      <c r="M31" s="96"/>
      <c r="N31" s="48"/>
      <c r="O31" s="48"/>
      <c r="P31" s="125"/>
      <c r="Q31" s="125"/>
      <c r="R31" s="126"/>
      <c r="U31" s="91"/>
      <c r="V31" s="46"/>
      <c r="W31" s="43"/>
      <c r="X31" s="43"/>
      <c r="Y31" s="43"/>
      <c r="Z31" s="43"/>
    </row>
    <row r="32" spans="1:26">
      <c r="A32" s="43"/>
      <c r="B32" s="43"/>
      <c r="C32" s="44"/>
      <c r="D32" s="43"/>
      <c r="E32" s="45"/>
      <c r="F32" s="43"/>
      <c r="G32" s="43"/>
      <c r="H32" s="43"/>
      <c r="I32" s="100"/>
      <c r="J32" s="100"/>
      <c r="K32" s="99"/>
      <c r="L32" s="99"/>
      <c r="M32" s="96"/>
      <c r="N32" s="48"/>
      <c r="O32" s="48"/>
      <c r="P32" s="125"/>
      <c r="Q32" s="125"/>
      <c r="R32" s="126"/>
      <c r="U32" s="92"/>
      <c r="V32" s="46"/>
      <c r="W32" s="43"/>
      <c r="X32" s="43"/>
      <c r="Y32" s="43"/>
      <c r="Z32" s="43"/>
    </row>
    <row r="33" spans="1:26">
      <c r="A33" s="43"/>
      <c r="B33" s="43"/>
      <c r="C33" s="44"/>
      <c r="D33" s="43"/>
      <c r="E33" s="45"/>
      <c r="F33" s="43"/>
      <c r="G33" s="43"/>
      <c r="H33" s="43"/>
      <c r="I33" s="100"/>
      <c r="J33" s="100"/>
      <c r="K33" s="99"/>
      <c r="L33" s="99"/>
      <c r="M33" s="96"/>
      <c r="N33" s="48"/>
      <c r="O33" s="48"/>
      <c r="P33" s="125"/>
      <c r="Q33" s="125"/>
      <c r="R33" s="126"/>
      <c r="U33" s="92"/>
      <c r="V33" s="46"/>
      <c r="W33" s="43"/>
      <c r="X33" s="43"/>
      <c r="Y33" s="43"/>
      <c r="Z33" s="43"/>
    </row>
    <row r="34" spans="1:26">
      <c r="A34" s="43"/>
      <c r="B34" s="43"/>
      <c r="C34" s="44"/>
      <c r="D34" s="43"/>
      <c r="E34" s="45"/>
      <c r="F34" s="43"/>
      <c r="G34" s="43"/>
      <c r="H34" s="43"/>
      <c r="I34" s="100"/>
      <c r="J34" s="100"/>
      <c r="K34" s="99"/>
      <c r="L34" s="99"/>
      <c r="M34" s="96"/>
      <c r="N34" s="48"/>
      <c r="O34" s="48"/>
      <c r="P34" s="125"/>
      <c r="Q34" s="125"/>
      <c r="R34" s="126"/>
      <c r="S34" s="33"/>
      <c r="T34" s="33"/>
      <c r="U34" s="92"/>
      <c r="V34" s="46"/>
      <c r="W34" s="43"/>
      <c r="X34" s="43"/>
      <c r="Y34" s="43"/>
      <c r="Z34" s="43"/>
    </row>
    <row r="35" spans="1:26">
      <c r="A35" s="43"/>
      <c r="B35" s="43"/>
      <c r="C35" s="44"/>
      <c r="D35" s="43"/>
      <c r="E35" s="45"/>
      <c r="F35" s="43"/>
      <c r="G35" s="43"/>
      <c r="H35" s="43"/>
      <c r="I35" s="100"/>
      <c r="J35" s="100"/>
      <c r="K35" s="99"/>
      <c r="L35" s="99"/>
      <c r="M35" s="96"/>
      <c r="N35" s="48"/>
      <c r="O35" s="48"/>
      <c r="P35" s="125"/>
      <c r="Q35" s="125"/>
      <c r="R35" s="126"/>
      <c r="U35" s="92"/>
      <c r="V35" s="46"/>
      <c r="W35" s="43"/>
      <c r="X35" s="43"/>
      <c r="Y35" s="43"/>
      <c r="Z35" s="43"/>
    </row>
    <row r="36" spans="1:26">
      <c r="A36" s="43"/>
      <c r="B36" s="43"/>
      <c r="C36" s="44"/>
      <c r="D36" s="43"/>
      <c r="E36" s="45"/>
      <c r="F36" s="43"/>
      <c r="G36" s="43"/>
      <c r="H36" s="43"/>
      <c r="I36" s="100"/>
      <c r="J36" s="100"/>
      <c r="K36" s="99"/>
      <c r="L36" s="99"/>
      <c r="M36" s="96"/>
      <c r="N36" s="48"/>
      <c r="O36" s="48"/>
      <c r="P36" s="125"/>
      <c r="Q36" s="125"/>
      <c r="R36" s="126"/>
      <c r="U36" s="92"/>
      <c r="V36" s="46"/>
      <c r="W36" s="43"/>
      <c r="X36" s="43"/>
      <c r="Y36" s="43"/>
      <c r="Z36" s="43"/>
    </row>
    <row r="37" spans="1:26">
      <c r="A37" s="43"/>
      <c r="B37" s="43"/>
      <c r="C37" s="44"/>
      <c r="D37" s="43"/>
      <c r="E37" s="45"/>
      <c r="F37" s="43"/>
      <c r="G37" s="43"/>
      <c r="H37" s="43"/>
      <c r="I37" s="100"/>
      <c r="J37" s="100"/>
      <c r="K37" s="99"/>
      <c r="L37" s="99"/>
      <c r="M37" s="96"/>
      <c r="N37" s="48"/>
      <c r="O37" s="48"/>
      <c r="P37" s="125"/>
      <c r="Q37" s="125"/>
      <c r="R37" s="126"/>
      <c r="U37" s="92"/>
      <c r="V37" s="46"/>
      <c r="W37" s="43"/>
      <c r="X37" s="43"/>
      <c r="Y37" s="43"/>
      <c r="Z37" s="43"/>
    </row>
    <row r="38" spans="1:26">
      <c r="A38" s="43"/>
      <c r="B38" s="43"/>
      <c r="C38" s="44"/>
      <c r="D38" s="43"/>
      <c r="E38" s="45"/>
      <c r="F38" s="43"/>
      <c r="G38" s="43"/>
      <c r="H38" s="43"/>
      <c r="I38" s="100"/>
      <c r="J38" s="100"/>
      <c r="K38" s="99"/>
      <c r="L38" s="99"/>
      <c r="M38" s="96"/>
      <c r="N38" s="48"/>
      <c r="O38" s="48"/>
      <c r="P38" s="125"/>
      <c r="Q38" s="125"/>
      <c r="R38" s="126"/>
      <c r="U38" s="92"/>
      <c r="V38" s="46"/>
      <c r="W38" s="43"/>
      <c r="X38" s="43"/>
      <c r="Y38" s="43"/>
      <c r="Z38" s="43"/>
    </row>
    <row r="39" spans="1:26">
      <c r="A39" s="43"/>
      <c r="B39" s="43"/>
      <c r="C39" s="44"/>
      <c r="D39" s="43"/>
      <c r="E39" s="45"/>
      <c r="F39" s="43"/>
      <c r="G39" s="43"/>
      <c r="H39" s="43"/>
      <c r="I39" s="100"/>
      <c r="J39" s="100"/>
      <c r="K39" s="99"/>
      <c r="L39" s="99"/>
      <c r="M39" s="96"/>
      <c r="N39" s="48"/>
      <c r="O39" s="48"/>
      <c r="P39" s="125"/>
      <c r="Q39" s="125"/>
      <c r="R39" s="126"/>
      <c r="U39" s="92"/>
      <c r="V39" s="46"/>
      <c r="W39" s="43"/>
      <c r="X39" s="43"/>
      <c r="Y39" s="43"/>
      <c r="Z39" s="43"/>
    </row>
    <row r="40" spans="1:26">
      <c r="A40" s="43"/>
      <c r="B40" s="43"/>
      <c r="C40" s="44"/>
      <c r="D40" s="43"/>
      <c r="E40" s="45"/>
      <c r="F40" s="43"/>
      <c r="G40" s="43"/>
      <c r="H40" s="43"/>
      <c r="I40" s="100"/>
      <c r="J40" s="100"/>
      <c r="K40" s="99"/>
      <c r="L40" s="99"/>
      <c r="M40" s="96"/>
      <c r="N40" s="48"/>
      <c r="O40" s="48"/>
      <c r="P40" s="125"/>
      <c r="Q40" s="125"/>
      <c r="R40" s="126"/>
      <c r="U40" s="92"/>
      <c r="V40" s="46"/>
      <c r="W40" s="43"/>
      <c r="X40" s="43"/>
      <c r="Y40" s="43"/>
      <c r="Z40" s="43"/>
    </row>
    <row r="41" spans="1:26">
      <c r="A41" s="43"/>
      <c r="B41" s="43"/>
      <c r="C41" s="44"/>
      <c r="D41" s="43"/>
      <c r="E41" s="45"/>
      <c r="F41" s="43"/>
      <c r="G41" s="43"/>
      <c r="H41" s="43"/>
      <c r="I41" s="100"/>
      <c r="J41" s="100"/>
      <c r="K41" s="99"/>
      <c r="L41" s="99"/>
      <c r="M41" s="96"/>
      <c r="N41" s="48"/>
      <c r="O41" s="48"/>
      <c r="P41" s="125"/>
      <c r="Q41" s="125"/>
      <c r="R41" s="126"/>
      <c r="U41" s="91"/>
      <c r="V41" s="46"/>
      <c r="W41" s="43"/>
      <c r="X41" s="43"/>
      <c r="Y41" s="43"/>
      <c r="Z41" s="43"/>
    </row>
    <row r="42" spans="1:26">
      <c r="A42" s="43"/>
      <c r="B42" s="43"/>
      <c r="C42" s="44"/>
      <c r="D42" s="43"/>
      <c r="E42" s="45"/>
      <c r="F42" s="43"/>
      <c r="G42" s="43"/>
      <c r="H42" s="43"/>
      <c r="I42" s="100"/>
      <c r="J42" s="100"/>
      <c r="K42" s="99"/>
      <c r="L42" s="99"/>
      <c r="M42" s="96"/>
      <c r="N42" s="48"/>
      <c r="O42" s="48"/>
      <c r="P42" s="125"/>
      <c r="Q42" s="125"/>
      <c r="R42" s="126"/>
      <c r="U42" s="92"/>
      <c r="V42" s="46"/>
      <c r="W42" s="43"/>
      <c r="X42" s="43"/>
      <c r="Y42" s="43"/>
      <c r="Z42" s="43"/>
    </row>
    <row r="43" spans="1:26">
      <c r="A43" s="43"/>
      <c r="B43" s="43"/>
      <c r="C43" s="44"/>
      <c r="D43" s="43"/>
      <c r="E43" s="45"/>
      <c r="F43" s="43"/>
      <c r="G43" s="43"/>
      <c r="H43" s="43"/>
      <c r="I43" s="100"/>
      <c r="J43" s="100"/>
      <c r="K43" s="99"/>
      <c r="L43" s="99"/>
      <c r="M43" s="96"/>
      <c r="N43" s="48"/>
      <c r="O43" s="48"/>
      <c r="P43" s="125"/>
      <c r="Q43" s="125"/>
      <c r="R43" s="126"/>
      <c r="U43" s="92"/>
      <c r="V43" s="46"/>
      <c r="W43" s="43"/>
      <c r="X43" s="43"/>
      <c r="Y43" s="43"/>
      <c r="Z43" s="43"/>
    </row>
    <row r="44" spans="1:26">
      <c r="A44" s="43"/>
      <c r="B44" s="43"/>
      <c r="C44" s="44"/>
      <c r="D44" s="43"/>
      <c r="E44" s="45"/>
      <c r="F44" s="43"/>
      <c r="G44" s="43"/>
      <c r="H44" s="43"/>
      <c r="I44" s="100"/>
      <c r="J44" s="100"/>
      <c r="K44" s="99"/>
      <c r="L44" s="99"/>
      <c r="M44" s="96"/>
      <c r="N44" s="48"/>
      <c r="O44" s="48"/>
      <c r="P44" s="125"/>
      <c r="Q44" s="125"/>
      <c r="R44" s="126"/>
      <c r="U44" s="92"/>
      <c r="V44" s="46"/>
      <c r="W44" s="43"/>
      <c r="X44" s="43"/>
      <c r="Y44" s="43"/>
      <c r="Z44" s="43"/>
    </row>
    <row r="45" spans="1:26">
      <c r="A45" s="43"/>
      <c r="B45" s="43"/>
      <c r="C45" s="44"/>
      <c r="D45" s="43"/>
      <c r="E45" s="45"/>
      <c r="F45" s="43"/>
      <c r="G45" s="43"/>
      <c r="H45" s="43"/>
      <c r="I45" s="100"/>
      <c r="J45" s="100"/>
      <c r="K45" s="99"/>
      <c r="L45" s="99"/>
      <c r="M45" s="96"/>
      <c r="N45" s="48"/>
      <c r="O45" s="48"/>
      <c r="P45" s="125"/>
      <c r="Q45" s="125"/>
      <c r="R45" s="126"/>
      <c r="U45" s="92"/>
      <c r="V45" s="46"/>
      <c r="W45" s="43"/>
      <c r="X45" s="43"/>
      <c r="Y45" s="43"/>
      <c r="Z45" s="43"/>
    </row>
    <row r="46" spans="1:26">
      <c r="A46" s="43"/>
      <c r="B46" s="43"/>
      <c r="C46" s="44"/>
      <c r="D46" s="43"/>
      <c r="E46" s="45"/>
      <c r="F46" s="43"/>
      <c r="G46" s="43"/>
      <c r="H46" s="43"/>
      <c r="I46" s="100"/>
      <c r="J46" s="100"/>
      <c r="K46" s="99"/>
      <c r="L46" s="99"/>
      <c r="M46" s="96"/>
      <c r="N46" s="48"/>
      <c r="O46" s="48"/>
      <c r="P46" s="125"/>
      <c r="Q46" s="125"/>
      <c r="R46" s="126"/>
      <c r="U46" s="92"/>
      <c r="V46" s="46"/>
      <c r="W46" s="43"/>
      <c r="X46" s="43"/>
      <c r="Y46" s="43"/>
      <c r="Z46" s="43"/>
    </row>
    <row r="47" spans="1:26">
      <c r="A47" s="43"/>
      <c r="B47" s="43"/>
      <c r="C47" s="44"/>
      <c r="D47" s="43"/>
      <c r="E47" s="45"/>
      <c r="F47" s="43"/>
      <c r="G47" s="43"/>
      <c r="H47" s="43"/>
      <c r="I47" s="100"/>
      <c r="J47" s="100"/>
      <c r="K47" s="99"/>
      <c r="L47" s="99"/>
      <c r="M47" s="96"/>
      <c r="N47" s="48"/>
      <c r="O47" s="48"/>
      <c r="P47" s="125"/>
      <c r="Q47" s="125"/>
      <c r="R47" s="126"/>
      <c r="U47" s="92"/>
      <c r="V47" s="46"/>
      <c r="W47" s="43"/>
      <c r="X47" s="43"/>
      <c r="Y47" s="43"/>
      <c r="Z47" s="43"/>
    </row>
    <row r="48" spans="1:26">
      <c r="A48" s="43"/>
      <c r="B48" s="43"/>
      <c r="C48" s="44"/>
      <c r="D48" s="43"/>
      <c r="E48" s="45"/>
      <c r="F48" s="43"/>
      <c r="G48" s="43"/>
      <c r="H48" s="43"/>
      <c r="I48" s="100"/>
      <c r="J48" s="100"/>
      <c r="K48" s="99"/>
      <c r="L48" s="99"/>
      <c r="M48" s="96"/>
      <c r="N48" s="48"/>
      <c r="O48" s="48"/>
      <c r="P48" s="125"/>
      <c r="Q48" s="125"/>
      <c r="R48" s="126"/>
      <c r="U48" s="92"/>
      <c r="V48" s="46"/>
      <c r="W48" s="43"/>
      <c r="X48" s="43"/>
      <c r="Y48" s="43"/>
      <c r="Z48" s="43"/>
    </row>
    <row r="49" spans="1:26">
      <c r="A49" s="43"/>
      <c r="B49" s="43"/>
      <c r="C49" s="44"/>
      <c r="D49" s="43"/>
      <c r="E49" s="45"/>
      <c r="F49" s="43"/>
      <c r="G49" s="43"/>
      <c r="H49" s="43"/>
      <c r="I49" s="100"/>
      <c r="J49" s="100"/>
      <c r="K49" s="99"/>
      <c r="L49" s="99"/>
      <c r="M49" s="96"/>
      <c r="N49" s="48"/>
      <c r="O49" s="48"/>
      <c r="P49" s="125"/>
      <c r="Q49" s="125"/>
      <c r="R49" s="126"/>
      <c r="U49" s="91"/>
      <c r="V49" s="46"/>
      <c r="W49" s="43"/>
      <c r="X49" s="43"/>
      <c r="Y49" s="43"/>
      <c r="Z49" s="43"/>
    </row>
    <row r="50" spans="1:26">
      <c r="A50" s="43"/>
      <c r="B50" s="43"/>
      <c r="C50" s="44"/>
      <c r="D50" s="43"/>
      <c r="E50" s="45"/>
      <c r="F50" s="43"/>
      <c r="G50" s="43"/>
      <c r="H50" s="43"/>
      <c r="I50" s="100"/>
      <c r="J50" s="100"/>
      <c r="K50" s="99"/>
      <c r="L50" s="99"/>
      <c r="M50" s="96"/>
      <c r="N50" s="48"/>
      <c r="O50" s="48"/>
      <c r="P50" s="125"/>
      <c r="Q50" s="125"/>
      <c r="R50" s="126"/>
      <c r="U50" s="92"/>
      <c r="V50" s="46"/>
      <c r="W50" s="43"/>
      <c r="X50" s="43"/>
      <c r="Y50" s="43"/>
      <c r="Z50" s="43"/>
    </row>
    <row r="51" spans="1:26">
      <c r="A51" s="43"/>
      <c r="B51" s="43"/>
      <c r="C51" s="44"/>
      <c r="D51" s="43"/>
      <c r="E51" s="45"/>
      <c r="F51" s="43"/>
      <c r="G51" s="43"/>
      <c r="H51" s="43"/>
      <c r="I51" s="100"/>
      <c r="J51" s="100"/>
      <c r="K51" s="99"/>
      <c r="L51" s="99"/>
      <c r="M51" s="96"/>
      <c r="N51" s="48"/>
      <c r="O51" s="48"/>
      <c r="P51" s="125"/>
      <c r="Q51" s="125"/>
      <c r="R51" s="126"/>
      <c r="S51" s="33"/>
      <c r="T51" s="33"/>
      <c r="U51" s="92"/>
      <c r="V51" s="46"/>
      <c r="W51" s="43"/>
      <c r="X51" s="43"/>
      <c r="Y51" s="43"/>
      <c r="Z51" s="43"/>
    </row>
    <row r="52" spans="1:26">
      <c r="A52" s="43"/>
      <c r="B52" s="43"/>
      <c r="C52" s="44"/>
      <c r="D52" s="43"/>
      <c r="E52" s="45"/>
      <c r="F52" s="43"/>
      <c r="G52" s="43"/>
      <c r="H52" s="43"/>
      <c r="I52" s="100"/>
      <c r="J52" s="100"/>
      <c r="K52" s="99"/>
      <c r="L52" s="99"/>
      <c r="M52" s="96"/>
      <c r="N52" s="48"/>
      <c r="O52" s="48"/>
      <c r="P52" s="125"/>
      <c r="Q52" s="125"/>
      <c r="R52" s="126"/>
      <c r="U52" s="92"/>
      <c r="V52" s="46"/>
      <c r="W52" s="43"/>
      <c r="X52" s="43"/>
      <c r="Y52" s="43"/>
      <c r="Z52" s="43"/>
    </row>
    <row r="53" spans="1:26">
      <c r="A53" s="43"/>
      <c r="B53" s="43"/>
      <c r="C53" s="44"/>
      <c r="D53" s="43"/>
      <c r="E53" s="45"/>
      <c r="F53" s="43"/>
      <c r="G53" s="43"/>
      <c r="H53" s="43"/>
      <c r="I53" s="100"/>
      <c r="J53" s="100"/>
      <c r="K53" s="99"/>
      <c r="L53" s="99"/>
      <c r="M53" s="96"/>
      <c r="N53" s="48"/>
      <c r="O53" s="48"/>
      <c r="P53" s="125"/>
      <c r="Q53" s="125"/>
      <c r="R53" s="126"/>
      <c r="U53" s="92"/>
      <c r="V53" s="46"/>
      <c r="W53" s="43"/>
      <c r="X53" s="43"/>
      <c r="Y53" s="43"/>
      <c r="Z53" s="43"/>
    </row>
    <row r="54" spans="1:26">
      <c r="A54" s="43"/>
      <c r="B54" s="43"/>
      <c r="C54" s="44"/>
      <c r="D54" s="43"/>
      <c r="E54" s="45"/>
      <c r="F54" s="43"/>
      <c r="G54" s="43"/>
      <c r="H54" s="43"/>
      <c r="I54" s="100"/>
      <c r="J54" s="100"/>
      <c r="K54" s="99"/>
      <c r="L54" s="99"/>
      <c r="M54" s="96"/>
      <c r="N54" s="48"/>
      <c r="O54" s="48"/>
      <c r="P54" s="125"/>
      <c r="Q54" s="125"/>
      <c r="R54" s="126"/>
      <c r="U54" s="92"/>
      <c r="V54" s="46"/>
      <c r="W54" s="43"/>
      <c r="X54" s="43"/>
      <c r="Y54" s="43"/>
      <c r="Z54" s="43"/>
    </row>
    <row r="55" spans="1:26">
      <c r="A55" s="43"/>
      <c r="B55" s="43"/>
      <c r="C55" s="44"/>
      <c r="D55" s="43"/>
      <c r="E55" s="45"/>
      <c r="F55" s="43"/>
      <c r="G55" s="43"/>
      <c r="H55" s="43"/>
      <c r="I55" s="100"/>
      <c r="J55" s="100"/>
      <c r="K55" s="99"/>
      <c r="L55" s="99"/>
      <c r="M55" s="96"/>
      <c r="N55" s="48"/>
      <c r="O55" s="48"/>
      <c r="P55" s="125"/>
      <c r="Q55" s="125"/>
      <c r="R55" s="126"/>
      <c r="U55" s="92"/>
      <c r="V55" s="46"/>
      <c r="W55" s="43"/>
      <c r="X55" s="43"/>
      <c r="Y55" s="43"/>
      <c r="Z55" s="43"/>
    </row>
    <row r="56" spans="1:26">
      <c r="A56" s="43"/>
      <c r="B56" s="43"/>
      <c r="C56" s="44"/>
      <c r="D56" s="43"/>
      <c r="E56" s="45"/>
      <c r="F56" s="43"/>
      <c r="G56" s="43"/>
      <c r="H56" s="43"/>
      <c r="I56" s="100"/>
      <c r="J56" s="100"/>
      <c r="K56" s="99"/>
      <c r="L56" s="99"/>
      <c r="M56" s="96"/>
      <c r="N56" s="48"/>
      <c r="O56" s="48"/>
      <c r="P56" s="125"/>
      <c r="Q56" s="125"/>
      <c r="R56" s="126"/>
      <c r="U56" s="92"/>
      <c r="V56" s="46"/>
      <c r="W56" s="43"/>
      <c r="X56" s="43"/>
      <c r="Y56" s="43"/>
      <c r="Z56" s="43"/>
    </row>
    <row r="57" spans="1:26">
      <c r="A57" s="43"/>
      <c r="B57" s="43"/>
      <c r="C57" s="44"/>
      <c r="D57" s="43"/>
      <c r="E57" s="45"/>
      <c r="F57" s="43"/>
      <c r="G57" s="43"/>
      <c r="H57" s="43"/>
      <c r="I57" s="100"/>
      <c r="J57" s="100"/>
      <c r="K57" s="99"/>
      <c r="L57" s="99"/>
      <c r="M57" s="96"/>
      <c r="N57" s="48"/>
      <c r="O57" s="48"/>
      <c r="P57" s="125"/>
      <c r="Q57" s="125"/>
      <c r="R57" s="126"/>
      <c r="U57" s="92"/>
      <c r="V57" s="46"/>
      <c r="W57" s="43"/>
      <c r="X57" s="43"/>
      <c r="Y57" s="43"/>
      <c r="Z57" s="43"/>
    </row>
    <row r="58" spans="1:26">
      <c r="A58" s="43"/>
      <c r="B58" s="43"/>
      <c r="C58" s="44"/>
      <c r="D58" s="43"/>
      <c r="E58" s="45"/>
      <c r="F58" s="43"/>
      <c r="G58" s="43"/>
      <c r="H58" s="43"/>
      <c r="I58" s="100"/>
      <c r="J58" s="100"/>
      <c r="K58" s="99"/>
      <c r="L58" s="99"/>
      <c r="M58" s="96"/>
      <c r="N58" s="48"/>
      <c r="O58" s="48"/>
      <c r="P58" s="125"/>
      <c r="Q58" s="125"/>
      <c r="R58" s="126"/>
      <c r="U58" s="92"/>
      <c r="V58" s="46"/>
      <c r="W58" s="43"/>
      <c r="X58" s="43"/>
      <c r="Y58" s="43"/>
      <c r="Z58" s="43"/>
    </row>
    <row r="59" spans="1:26">
      <c r="A59" s="43"/>
      <c r="B59" s="43"/>
      <c r="C59" s="44"/>
      <c r="D59" s="43"/>
      <c r="E59" s="45"/>
      <c r="F59" s="43"/>
      <c r="G59" s="43"/>
      <c r="H59" s="43"/>
      <c r="I59" s="100"/>
      <c r="J59" s="100"/>
      <c r="K59" s="99"/>
      <c r="L59" s="99"/>
      <c r="M59" s="96"/>
      <c r="N59" s="48"/>
      <c r="O59" s="48"/>
      <c r="P59" s="125"/>
      <c r="Q59" s="125"/>
      <c r="R59" s="126"/>
      <c r="U59" s="92"/>
      <c r="V59" s="46"/>
      <c r="W59" s="43"/>
      <c r="X59" s="43"/>
      <c r="Y59" s="43"/>
      <c r="Z59" s="43"/>
    </row>
    <row r="60" spans="1:26">
      <c r="A60" s="43"/>
      <c r="B60" s="43"/>
      <c r="C60" s="44"/>
      <c r="D60" s="43"/>
      <c r="E60" s="45"/>
      <c r="F60" s="43"/>
      <c r="G60" s="43"/>
      <c r="H60" s="43"/>
      <c r="I60" s="100"/>
      <c r="J60" s="100"/>
      <c r="K60" s="99"/>
      <c r="L60" s="99"/>
      <c r="M60" s="96"/>
      <c r="N60" s="48"/>
      <c r="O60" s="48"/>
      <c r="P60" s="125"/>
      <c r="Q60" s="125"/>
      <c r="R60" s="126"/>
      <c r="U60" s="92"/>
      <c r="V60" s="46"/>
      <c r="W60" s="43"/>
      <c r="X60" s="43"/>
      <c r="Y60" s="43"/>
      <c r="Z60" s="43"/>
    </row>
    <row r="61" spans="1:26">
      <c r="A61" s="43"/>
      <c r="B61" s="43"/>
      <c r="C61" s="44"/>
      <c r="D61" s="43"/>
      <c r="E61" s="45"/>
      <c r="F61" s="43"/>
      <c r="G61" s="43"/>
      <c r="H61" s="43"/>
      <c r="I61" s="100"/>
      <c r="J61" s="100"/>
      <c r="K61" s="99"/>
      <c r="L61" s="99"/>
      <c r="M61" s="96"/>
      <c r="N61" s="48"/>
      <c r="O61" s="48"/>
      <c r="P61" s="125"/>
      <c r="Q61" s="125"/>
      <c r="R61" s="126"/>
      <c r="U61" s="91"/>
      <c r="V61" s="46"/>
      <c r="W61" s="43"/>
      <c r="X61" s="43"/>
      <c r="Y61" s="43"/>
      <c r="Z61" s="43"/>
    </row>
    <row r="62" spans="1:26">
      <c r="A62" s="43"/>
      <c r="B62" s="43"/>
      <c r="C62" s="44"/>
      <c r="D62" s="43"/>
      <c r="E62" s="45"/>
      <c r="F62" s="43"/>
      <c r="G62" s="43"/>
      <c r="H62" s="43"/>
      <c r="I62" s="100"/>
      <c r="J62" s="100"/>
      <c r="K62" s="99"/>
      <c r="L62" s="99"/>
      <c r="M62" s="96"/>
      <c r="N62" s="48"/>
      <c r="O62" s="48"/>
      <c r="P62" s="125"/>
      <c r="Q62" s="125"/>
      <c r="R62" s="126"/>
      <c r="U62" s="92"/>
      <c r="V62" s="46"/>
      <c r="W62" s="43"/>
      <c r="X62" s="43"/>
      <c r="Y62" s="43"/>
      <c r="Z62" s="43"/>
    </row>
    <row r="63" spans="1:26">
      <c r="A63" s="43"/>
      <c r="B63" s="43"/>
      <c r="C63" s="44"/>
      <c r="D63" s="43"/>
      <c r="E63" s="45"/>
      <c r="F63" s="43"/>
      <c r="G63" s="43"/>
      <c r="H63" s="43"/>
      <c r="I63" s="100"/>
      <c r="J63" s="100"/>
      <c r="K63" s="99"/>
      <c r="L63" s="99"/>
      <c r="M63" s="96"/>
      <c r="N63" s="48"/>
      <c r="O63" s="48"/>
      <c r="P63" s="125"/>
      <c r="Q63" s="125"/>
      <c r="R63" s="126"/>
      <c r="U63" s="92"/>
      <c r="V63" s="46"/>
      <c r="W63" s="43"/>
      <c r="X63" s="43"/>
      <c r="Y63" s="43"/>
      <c r="Z63" s="43"/>
    </row>
    <row r="64" spans="1:26">
      <c r="A64" s="43"/>
      <c r="B64" s="43"/>
      <c r="C64" s="44"/>
      <c r="D64" s="43"/>
      <c r="E64" s="45"/>
      <c r="F64" s="43"/>
      <c r="G64" s="43"/>
      <c r="H64" s="43"/>
      <c r="I64" s="100"/>
      <c r="J64" s="100"/>
      <c r="K64" s="99"/>
      <c r="L64" s="99"/>
      <c r="M64" s="96"/>
      <c r="N64" s="48"/>
      <c r="O64" s="48"/>
      <c r="P64" s="125"/>
      <c r="Q64" s="125"/>
      <c r="R64" s="126"/>
      <c r="U64" s="92"/>
      <c r="V64" s="46"/>
      <c r="W64" s="43"/>
      <c r="X64" s="43"/>
      <c r="Y64" s="43"/>
      <c r="Z64" s="43"/>
    </row>
    <row r="65" spans="1:26">
      <c r="A65" s="43"/>
      <c r="B65" s="43"/>
      <c r="C65" s="44"/>
      <c r="D65" s="43"/>
      <c r="E65" s="45"/>
      <c r="F65" s="43"/>
      <c r="G65" s="43"/>
      <c r="H65" s="43"/>
      <c r="I65" s="100"/>
      <c r="J65" s="100"/>
      <c r="K65" s="99"/>
      <c r="L65" s="99"/>
      <c r="M65" s="96"/>
      <c r="N65" s="48"/>
      <c r="O65" s="48"/>
      <c r="P65" s="125"/>
      <c r="Q65" s="125"/>
      <c r="R65" s="126"/>
      <c r="U65" s="92"/>
      <c r="V65" s="46"/>
      <c r="W65" s="43"/>
      <c r="X65" s="43"/>
      <c r="Y65" s="43"/>
      <c r="Z65" s="43"/>
    </row>
    <row r="66" spans="1:26">
      <c r="A66" s="43"/>
      <c r="B66" s="43"/>
      <c r="C66" s="44"/>
      <c r="D66" s="43"/>
      <c r="E66" s="45"/>
      <c r="F66" s="43"/>
      <c r="G66" s="43"/>
      <c r="H66" s="43"/>
      <c r="I66" s="100"/>
      <c r="J66" s="100"/>
      <c r="K66" s="99"/>
      <c r="L66" s="99"/>
      <c r="M66" s="96"/>
      <c r="N66" s="48"/>
      <c r="O66" s="48"/>
      <c r="P66" s="125"/>
      <c r="Q66" s="125"/>
      <c r="R66" s="126"/>
      <c r="U66" s="92"/>
      <c r="V66" s="46"/>
      <c r="W66" s="43"/>
      <c r="X66" s="43"/>
      <c r="Y66" s="43"/>
      <c r="Z66" s="43"/>
    </row>
    <row r="67" spans="1:26">
      <c r="A67" s="43"/>
      <c r="B67" s="43"/>
      <c r="C67" s="44"/>
      <c r="D67" s="43"/>
      <c r="E67" s="45"/>
      <c r="F67" s="43"/>
      <c r="G67" s="43"/>
      <c r="H67" s="43"/>
      <c r="I67" s="100"/>
      <c r="K67" s="99"/>
      <c r="L67" s="99"/>
      <c r="M67" s="96"/>
      <c r="N67" s="48"/>
      <c r="O67" s="48"/>
      <c r="P67" s="125"/>
      <c r="Q67" s="125"/>
      <c r="R67" s="126"/>
      <c r="U67" s="92"/>
      <c r="V67" s="46"/>
      <c r="W67" s="43"/>
      <c r="X67" s="43"/>
      <c r="Y67" s="43"/>
      <c r="Z67" s="43"/>
    </row>
    <row r="68" spans="1:26">
      <c r="A68" s="43"/>
      <c r="B68" s="43"/>
      <c r="C68" s="44"/>
      <c r="D68" s="43"/>
      <c r="E68" s="45"/>
      <c r="F68" s="43"/>
      <c r="G68" s="43"/>
      <c r="H68" s="43"/>
      <c r="I68" s="100"/>
      <c r="K68" s="99"/>
      <c r="L68" s="99"/>
      <c r="M68" s="96"/>
      <c r="N68" s="48"/>
      <c r="O68" s="48"/>
      <c r="P68" s="125"/>
      <c r="Q68" s="125"/>
      <c r="R68" s="126"/>
      <c r="S68" s="33"/>
      <c r="T68" s="33"/>
      <c r="U68" s="91"/>
      <c r="V68" s="46"/>
      <c r="W68" s="43"/>
      <c r="X68" s="43"/>
      <c r="Y68" s="43"/>
      <c r="Z68" s="43"/>
    </row>
    <row r="69" spans="1:26">
      <c r="A69" s="43"/>
      <c r="B69" s="43"/>
      <c r="C69" s="44"/>
      <c r="D69" s="43"/>
      <c r="E69" s="45"/>
      <c r="F69" s="43"/>
      <c r="G69" s="43"/>
      <c r="H69" s="43"/>
      <c r="I69" s="100"/>
      <c r="K69" s="99"/>
      <c r="L69" s="99"/>
      <c r="M69" s="96"/>
      <c r="N69" s="48"/>
      <c r="O69" s="48"/>
      <c r="P69" s="125"/>
      <c r="Q69" s="125"/>
      <c r="R69" s="126"/>
      <c r="U69" s="92"/>
      <c r="V69" s="46"/>
      <c r="W69" s="43"/>
      <c r="X69" s="43"/>
      <c r="Y69" s="43"/>
      <c r="Z69" s="43"/>
    </row>
    <row r="70" spans="1:26">
      <c r="A70" s="43"/>
      <c r="B70" s="43"/>
      <c r="C70" s="44"/>
      <c r="D70" s="43"/>
      <c r="E70" s="45"/>
      <c r="F70" s="43"/>
      <c r="G70" s="43"/>
      <c r="H70" s="43"/>
      <c r="I70" s="100"/>
      <c r="K70" s="99"/>
      <c r="L70" s="99"/>
      <c r="M70" s="96"/>
      <c r="N70" s="48"/>
      <c r="O70" s="48"/>
      <c r="P70" s="125"/>
      <c r="Q70" s="125"/>
      <c r="R70" s="126"/>
      <c r="U70" s="92"/>
      <c r="V70" s="46"/>
      <c r="W70" s="43"/>
      <c r="X70" s="43"/>
      <c r="Y70" s="43"/>
      <c r="Z70" s="43"/>
    </row>
    <row r="71" spans="1:26">
      <c r="A71" s="43"/>
      <c r="B71" s="43"/>
      <c r="C71" s="44"/>
      <c r="D71" s="43"/>
      <c r="E71" s="45"/>
      <c r="F71" s="43"/>
      <c r="G71" s="43"/>
      <c r="H71" s="43"/>
      <c r="I71" s="100"/>
      <c r="K71" s="99"/>
      <c r="L71" s="99"/>
      <c r="M71" s="127"/>
      <c r="N71" s="48"/>
      <c r="O71" s="43"/>
      <c r="P71" s="125"/>
      <c r="Q71" s="125"/>
      <c r="R71" s="126"/>
      <c r="U71" s="92"/>
      <c r="V71" s="46"/>
      <c r="W71" s="43"/>
      <c r="X71" s="43"/>
      <c r="Y71" s="43"/>
      <c r="Z71" s="43"/>
    </row>
    <row r="72" spans="1:26">
      <c r="A72" s="43"/>
      <c r="B72" s="43"/>
      <c r="C72" s="44"/>
      <c r="D72" s="43"/>
      <c r="E72" s="45"/>
      <c r="F72" s="43"/>
      <c r="G72" s="43"/>
      <c r="H72" s="43"/>
      <c r="I72" s="100"/>
      <c r="K72" s="99"/>
      <c r="L72" s="99"/>
      <c r="M72" s="96"/>
      <c r="N72" s="48"/>
      <c r="O72" s="43"/>
      <c r="P72" s="125"/>
      <c r="Q72" s="125"/>
      <c r="R72" s="126"/>
      <c r="U72" s="92"/>
      <c r="V72" s="46"/>
      <c r="W72" s="43"/>
      <c r="X72" s="43"/>
      <c r="Y72" s="43"/>
      <c r="Z72" s="43"/>
    </row>
    <row r="73" spans="1:26">
      <c r="A73" s="43"/>
      <c r="B73" s="43"/>
      <c r="C73" s="44"/>
      <c r="D73" s="43"/>
      <c r="E73" s="45"/>
      <c r="F73" s="43"/>
      <c r="G73" s="43"/>
      <c r="H73" s="43"/>
      <c r="I73" s="100"/>
      <c r="K73" s="99"/>
      <c r="L73" s="99"/>
      <c r="M73" s="96"/>
      <c r="N73" s="48"/>
      <c r="O73" s="43"/>
      <c r="P73" s="125"/>
      <c r="Q73" s="125"/>
      <c r="R73" s="126"/>
      <c r="U73" s="43"/>
      <c r="V73" s="46"/>
      <c r="W73" s="43"/>
      <c r="X73" s="43"/>
      <c r="Y73" s="43"/>
      <c r="Z73" s="43"/>
    </row>
    <row r="74" spans="1:26">
      <c r="A74" s="43"/>
      <c r="B74" s="43"/>
      <c r="C74" s="44"/>
      <c r="D74" s="43"/>
      <c r="E74" s="45"/>
      <c r="F74" s="43"/>
      <c r="G74" s="43"/>
      <c r="H74" s="43"/>
      <c r="I74" s="100"/>
      <c r="K74" s="99"/>
      <c r="L74" s="99"/>
      <c r="M74" s="96"/>
      <c r="N74" s="48"/>
      <c r="O74" s="43"/>
      <c r="P74" s="125"/>
      <c r="Q74" s="125"/>
      <c r="R74" s="126"/>
      <c r="U74" s="92"/>
      <c r="V74" s="46"/>
      <c r="W74" s="43"/>
      <c r="X74" s="43"/>
      <c r="Y74" s="43"/>
      <c r="Z74" s="43"/>
    </row>
    <row r="75" spans="1:26">
      <c r="A75" s="43"/>
      <c r="B75" s="43"/>
      <c r="C75" s="44"/>
      <c r="D75" s="43"/>
      <c r="E75" s="45"/>
      <c r="F75" s="43"/>
      <c r="G75" s="43"/>
      <c r="H75" s="43"/>
      <c r="I75" s="100"/>
      <c r="K75" s="99"/>
      <c r="L75" s="99"/>
      <c r="M75" s="96"/>
      <c r="N75" s="48"/>
      <c r="O75" s="43"/>
      <c r="P75" s="125"/>
      <c r="Q75" s="125"/>
      <c r="R75" s="126"/>
      <c r="U75" s="92"/>
      <c r="V75" s="46"/>
    </row>
    <row r="76" spans="1:26">
      <c r="A76" s="43"/>
      <c r="B76" s="43"/>
      <c r="C76" s="44"/>
      <c r="D76" s="43"/>
      <c r="E76" s="45"/>
      <c r="F76" s="43"/>
      <c r="G76" s="43"/>
      <c r="H76" s="43"/>
      <c r="I76" s="100"/>
      <c r="K76" s="99"/>
      <c r="L76" s="99"/>
      <c r="M76" s="96"/>
      <c r="N76" s="48"/>
      <c r="O76" s="43"/>
      <c r="P76" s="125"/>
      <c r="Q76" s="125"/>
      <c r="R76" s="126"/>
      <c r="U76" s="92"/>
      <c r="V76" s="46"/>
    </row>
    <row r="77" spans="1:26">
      <c r="A77" s="43"/>
      <c r="B77" s="43"/>
      <c r="C77" s="44"/>
      <c r="D77" s="43"/>
      <c r="E77" s="45"/>
      <c r="F77" s="43"/>
      <c r="G77" s="43"/>
      <c r="H77" s="43"/>
      <c r="I77" s="100"/>
      <c r="K77" s="99"/>
      <c r="L77" s="99"/>
      <c r="M77" s="96"/>
      <c r="N77" s="48"/>
      <c r="O77" s="43"/>
      <c r="P77" s="125"/>
      <c r="Q77" s="125"/>
      <c r="R77" s="126"/>
      <c r="U77" s="92"/>
      <c r="V77" s="46"/>
    </row>
    <row r="78" spans="1:26">
      <c r="A78" s="43"/>
      <c r="B78" s="43"/>
      <c r="C78" s="44"/>
      <c r="D78" s="43"/>
      <c r="E78" s="45"/>
      <c r="F78" s="43"/>
      <c r="G78" s="43"/>
      <c r="H78" s="43"/>
      <c r="I78" s="100"/>
      <c r="K78" s="99"/>
      <c r="L78" s="99"/>
      <c r="M78" s="96"/>
      <c r="N78" s="48"/>
      <c r="O78" s="43"/>
      <c r="P78" s="125"/>
      <c r="Q78" s="125"/>
      <c r="R78" s="126"/>
      <c r="U78" s="92"/>
      <c r="V78" s="46"/>
    </row>
    <row r="79" spans="1:26">
      <c r="A79" s="43"/>
      <c r="B79" s="43"/>
      <c r="C79" s="44"/>
      <c r="D79" s="43"/>
      <c r="E79" s="45"/>
      <c r="F79" s="43"/>
      <c r="G79" s="43"/>
      <c r="H79" s="43"/>
      <c r="I79" s="100"/>
      <c r="K79" s="99"/>
      <c r="L79" s="99"/>
      <c r="M79" s="96"/>
      <c r="N79" s="48"/>
      <c r="O79" s="43"/>
      <c r="P79" s="125"/>
      <c r="Q79" s="125"/>
      <c r="R79" s="126"/>
      <c r="U79" s="92"/>
      <c r="V79" s="46"/>
    </row>
    <row r="80" spans="1:26">
      <c r="A80" s="43"/>
      <c r="B80" s="43"/>
      <c r="C80" s="44"/>
      <c r="D80" s="43"/>
      <c r="E80" s="45"/>
      <c r="F80" s="43"/>
      <c r="G80" s="43"/>
      <c r="H80" s="43"/>
      <c r="I80" s="100"/>
      <c r="K80" s="99"/>
      <c r="L80" s="99"/>
      <c r="M80" s="96"/>
      <c r="N80" s="48"/>
      <c r="O80" s="43"/>
      <c r="P80" s="125"/>
      <c r="Q80" s="125"/>
      <c r="R80" s="126"/>
      <c r="U80" s="92"/>
      <c r="V80" s="46"/>
    </row>
    <row r="81" spans="1:22">
      <c r="A81" s="43"/>
      <c r="B81" s="43"/>
      <c r="C81" s="44"/>
      <c r="D81" s="43"/>
      <c r="E81" s="45"/>
      <c r="F81" s="43"/>
      <c r="G81" s="43"/>
      <c r="H81" s="43"/>
      <c r="I81" s="100"/>
      <c r="K81" s="99"/>
      <c r="L81" s="99"/>
      <c r="M81" s="96"/>
      <c r="N81" s="48"/>
      <c r="O81" s="43"/>
      <c r="P81" s="125"/>
      <c r="Q81" s="125"/>
      <c r="R81" s="126"/>
      <c r="U81" s="92"/>
      <c r="V81" s="46"/>
    </row>
    <row r="82" spans="1:22">
      <c r="A82" s="43"/>
      <c r="B82" s="43"/>
      <c r="C82" s="44"/>
      <c r="D82" s="43"/>
      <c r="E82" s="45"/>
      <c r="F82" s="43"/>
      <c r="G82" s="43"/>
      <c r="H82" s="43"/>
      <c r="I82" s="100"/>
      <c r="K82" s="99"/>
      <c r="L82" s="99"/>
      <c r="M82" s="96"/>
      <c r="N82" s="48"/>
      <c r="O82" s="43"/>
      <c r="P82" s="125"/>
      <c r="Q82" s="125"/>
      <c r="R82" s="126"/>
      <c r="U82" s="92"/>
      <c r="V82" s="46"/>
    </row>
    <row r="83" spans="1:22">
      <c r="A83" s="43"/>
      <c r="B83" s="43"/>
      <c r="C83" s="44"/>
      <c r="D83" s="43"/>
      <c r="E83" s="45"/>
      <c r="F83" s="43"/>
      <c r="G83" s="43"/>
      <c r="H83" s="43"/>
      <c r="I83" s="100"/>
      <c r="K83" s="99"/>
      <c r="L83" s="99"/>
      <c r="M83" s="96"/>
      <c r="N83" s="48"/>
      <c r="O83" s="43"/>
      <c r="P83" s="125"/>
      <c r="Q83" s="125"/>
      <c r="R83" s="126"/>
      <c r="U83" s="92"/>
      <c r="V83" s="46"/>
    </row>
    <row r="84" spans="1:22">
      <c r="A84" s="43"/>
      <c r="B84" s="43"/>
      <c r="C84" s="44"/>
      <c r="D84" s="43"/>
      <c r="E84" s="45"/>
      <c r="F84" s="43"/>
      <c r="G84" s="43"/>
      <c r="H84" s="43"/>
      <c r="I84" s="100"/>
      <c r="K84" s="99"/>
      <c r="L84" s="99"/>
      <c r="M84" s="96"/>
      <c r="N84" s="48"/>
      <c r="O84" s="43"/>
      <c r="P84" s="125"/>
      <c r="Q84" s="125"/>
      <c r="R84" s="126"/>
      <c r="U84" s="91"/>
      <c r="V84" s="46"/>
    </row>
    <row r="97" spans="19:20">
      <c r="S97" s="33"/>
      <c r="T97" s="33"/>
    </row>
    <row r="114" spans="19:20">
      <c r="S114" s="33"/>
      <c r="T114" s="33"/>
    </row>
    <row r="131" spans="19:20">
      <c r="S131" s="33"/>
      <c r="T131" s="33"/>
    </row>
    <row r="148" spans="19:20">
      <c r="S148" s="33"/>
      <c r="T148" s="33"/>
    </row>
    <row r="165" spans="19:20">
      <c r="S165" s="33"/>
      <c r="T165" s="33"/>
    </row>
    <row r="182" spans="19:20">
      <c r="S182" s="33"/>
      <c r="T182" s="33"/>
    </row>
    <row r="199" spans="19:20">
      <c r="S199" s="33"/>
      <c r="T199" s="33"/>
    </row>
    <row r="216" spans="19:20">
      <c r="S216" s="33"/>
      <c r="T216" s="33"/>
    </row>
    <row r="233" spans="19:20">
      <c r="S233" s="33"/>
      <c r="T233" s="33"/>
    </row>
    <row r="250" spans="19:20">
      <c r="S250" s="33"/>
      <c r="T250" s="33"/>
    </row>
    <row r="267" spans="19:20">
      <c r="S267" s="33"/>
      <c r="T267" s="33"/>
    </row>
    <row r="284" spans="19:20">
      <c r="S284" s="33"/>
      <c r="T284" s="33"/>
    </row>
    <row r="301" spans="19:20">
      <c r="S301" s="33"/>
      <c r="T301" s="33"/>
    </row>
    <row r="318" spans="19:20">
      <c r="S318" s="33"/>
      <c r="T318" s="33"/>
    </row>
    <row r="335" spans="19:20">
      <c r="S335" s="33"/>
      <c r="T335" s="33"/>
    </row>
    <row r="352" spans="19:20">
      <c r="S352" s="33"/>
      <c r="T352" s="33"/>
    </row>
    <row r="369" spans="19:20">
      <c r="S369" s="33"/>
      <c r="T369" s="33"/>
    </row>
    <row r="386" spans="19:20">
      <c r="S386" s="33"/>
      <c r="T386" s="33"/>
    </row>
    <row r="403" spans="19:20">
      <c r="S403" s="33"/>
      <c r="T403" s="33"/>
    </row>
    <row r="420" spans="19:20">
      <c r="S420" s="33"/>
      <c r="T420" s="33"/>
    </row>
    <row r="437" spans="19:20">
      <c r="S437" s="33"/>
      <c r="T437" s="33"/>
    </row>
    <row r="454" spans="19:20">
      <c r="S454" s="33"/>
      <c r="T454" s="33"/>
    </row>
    <row r="471" spans="19:20">
      <c r="S471" s="33"/>
      <c r="T471" s="33"/>
    </row>
    <row r="488" spans="19:20">
      <c r="S488" s="33"/>
      <c r="T488" s="33"/>
    </row>
    <row r="505" spans="19:20">
      <c r="S505" s="33"/>
      <c r="T505" s="33"/>
    </row>
    <row r="522" spans="19:20">
      <c r="S522" s="33"/>
      <c r="T522" s="33"/>
    </row>
    <row r="539" spans="19:20">
      <c r="S539" s="33"/>
      <c r="T539" s="33"/>
    </row>
    <row r="556" spans="19:20">
      <c r="S556" s="33"/>
      <c r="T556" s="33"/>
    </row>
    <row r="573" spans="19:20">
      <c r="S573" s="33"/>
      <c r="T573" s="33"/>
    </row>
    <row r="590" spans="19:20">
      <c r="S590" s="33"/>
      <c r="T590" s="33"/>
    </row>
    <row r="607" spans="19:20">
      <c r="S607" s="33"/>
      <c r="T607" s="33"/>
    </row>
    <row r="624" spans="19:20">
      <c r="S624" s="33"/>
      <c r="T624" s="33"/>
    </row>
    <row r="641" spans="19:20">
      <c r="S641" s="33"/>
      <c r="T641" s="33"/>
    </row>
    <row r="658" spans="19:20">
      <c r="S658" s="33"/>
      <c r="T658" s="33"/>
    </row>
    <row r="675" spans="19:20">
      <c r="S675" s="33"/>
      <c r="T675" s="33"/>
    </row>
    <row r="692" spans="19:20">
      <c r="S692" s="33"/>
      <c r="T692" s="33"/>
    </row>
    <row r="709" spans="19:20">
      <c r="S709" s="33"/>
      <c r="T709" s="33"/>
    </row>
    <row r="726" spans="19:20">
      <c r="S726" s="33"/>
      <c r="T726" s="33"/>
    </row>
    <row r="743" spans="19:20">
      <c r="S743" s="33"/>
      <c r="T743" s="33"/>
    </row>
    <row r="760" spans="19:20">
      <c r="S760" s="33"/>
      <c r="T760" s="33"/>
    </row>
    <row r="777" spans="19:20">
      <c r="S777" s="33"/>
      <c r="T777" s="33"/>
    </row>
    <row r="794" spans="19:20">
      <c r="S794" s="33"/>
      <c r="T794" s="33"/>
    </row>
    <row r="811" spans="19:20">
      <c r="S811" s="33"/>
      <c r="T811" s="33"/>
    </row>
    <row r="828" spans="19:20">
      <c r="S828" s="33"/>
      <c r="T828" s="33"/>
    </row>
    <row r="845" spans="19:20">
      <c r="S845" s="33"/>
      <c r="T845" s="33"/>
    </row>
    <row r="862" spans="19:20">
      <c r="S862" s="33"/>
      <c r="T862" s="33"/>
    </row>
    <row r="879" spans="19:20">
      <c r="S879" s="33"/>
      <c r="T879" s="33"/>
    </row>
    <row r="896" spans="19:20">
      <c r="S896" s="33"/>
      <c r="T896" s="33"/>
    </row>
    <row r="913" spans="19:20">
      <c r="S913" s="33"/>
      <c r="T913" s="33"/>
    </row>
    <row r="930" spans="19:20">
      <c r="S930" s="33"/>
      <c r="T930" s="33"/>
    </row>
    <row r="947" spans="19:20">
      <c r="S947" s="33"/>
      <c r="T947" s="33"/>
    </row>
    <row r="964" spans="19:20">
      <c r="S964" s="33"/>
      <c r="T964" s="33"/>
    </row>
    <row r="981" spans="19:20">
      <c r="S981" s="33"/>
      <c r="T981" s="33"/>
    </row>
    <row r="998" spans="19:20">
      <c r="S998" s="33"/>
      <c r="T998" s="33"/>
    </row>
    <row r="1015" spans="19:20">
      <c r="S1015" s="33"/>
      <c r="T1015" s="33"/>
    </row>
    <row r="1032" spans="19:20">
      <c r="S1032" s="33"/>
      <c r="T1032" s="33"/>
    </row>
    <row r="1049" spans="19:20">
      <c r="S1049" s="33"/>
      <c r="T1049" s="33"/>
    </row>
    <row r="1066" spans="19:20">
      <c r="S1066" s="33"/>
      <c r="T1066" s="33"/>
    </row>
    <row r="1083" spans="19:20">
      <c r="S1083" s="33"/>
      <c r="T1083" s="33"/>
    </row>
    <row r="1100" spans="19:20">
      <c r="S1100" s="33"/>
      <c r="T1100" s="33"/>
    </row>
    <row r="1117" spans="19:20">
      <c r="S1117" s="33"/>
      <c r="T1117" s="33"/>
    </row>
    <row r="1134" spans="19:20">
      <c r="S1134" s="33"/>
      <c r="T1134" s="33"/>
    </row>
    <row r="1151" spans="19:20">
      <c r="S1151" s="33"/>
      <c r="T1151" s="33"/>
    </row>
    <row r="1168" spans="19:20">
      <c r="S1168" s="33"/>
      <c r="T1168" s="33"/>
    </row>
    <row r="1185" spans="19:20">
      <c r="S1185" s="33"/>
      <c r="T1185" s="33"/>
    </row>
    <row r="1202" spans="19:20">
      <c r="S1202" s="33"/>
      <c r="T1202" s="33"/>
    </row>
    <row r="1219" spans="19:20">
      <c r="S1219" s="33"/>
      <c r="T1219" s="33"/>
    </row>
    <row r="1236" spans="19:20">
      <c r="S1236" s="33"/>
      <c r="T1236" s="33"/>
    </row>
    <row r="1253" spans="19:20">
      <c r="S1253" s="33"/>
      <c r="T1253" s="33"/>
    </row>
    <row r="1270" spans="19:20">
      <c r="S1270" s="33"/>
      <c r="T1270" s="33"/>
    </row>
    <row r="1287" spans="19:20">
      <c r="S1287" s="33"/>
      <c r="T1287" s="33"/>
    </row>
    <row r="1304" spans="19:20">
      <c r="S1304" s="33"/>
      <c r="T1304" s="33"/>
    </row>
    <row r="1321" spans="19:20">
      <c r="S1321" s="33"/>
      <c r="T1321" s="33"/>
    </row>
    <row r="1338" spans="19:20">
      <c r="S1338" s="33"/>
      <c r="T1338" s="33"/>
    </row>
    <row r="1355" spans="19:20">
      <c r="S1355" s="33"/>
      <c r="T1355" s="33"/>
    </row>
    <row r="1372" spans="19:20">
      <c r="S1372" s="33"/>
      <c r="T1372" s="33"/>
    </row>
    <row r="1389" spans="19:20">
      <c r="S1389" s="33"/>
      <c r="T1389" s="33"/>
    </row>
    <row r="1406" spans="19:20">
      <c r="S1406" s="33"/>
      <c r="T1406" s="33"/>
    </row>
    <row r="1423" spans="19:20">
      <c r="S1423" s="33"/>
      <c r="T1423" s="33"/>
    </row>
    <row r="1440" spans="19:20">
      <c r="S1440" s="33"/>
      <c r="T1440" s="33"/>
    </row>
    <row r="1457" spans="19:20">
      <c r="S1457" s="33"/>
      <c r="T1457" s="33"/>
    </row>
    <row r="1474" spans="19:20">
      <c r="S1474" s="33"/>
      <c r="T1474" s="33"/>
    </row>
    <row r="1491" spans="19:20">
      <c r="S1491" s="33"/>
      <c r="T1491" s="33"/>
    </row>
    <row r="1508" spans="19:20">
      <c r="S1508" s="33"/>
      <c r="T1508" s="33"/>
    </row>
    <row r="1525" spans="19:20">
      <c r="S1525" s="33"/>
      <c r="T1525" s="33"/>
    </row>
    <row r="1542" spans="19:20">
      <c r="S1542" s="33"/>
      <c r="T1542" s="33"/>
    </row>
    <row r="1559" spans="19:20">
      <c r="S1559" s="33"/>
      <c r="T1559" s="33"/>
    </row>
    <row r="1576" spans="19:20">
      <c r="S1576" s="33"/>
      <c r="T1576" s="33"/>
    </row>
    <row r="1593" spans="19:20">
      <c r="S1593" s="33"/>
      <c r="T1593" s="33"/>
    </row>
    <row r="1610" spans="19:20">
      <c r="S1610" s="33"/>
      <c r="T1610" s="33"/>
    </row>
    <row r="1627" spans="19:20">
      <c r="S1627" s="33"/>
      <c r="T1627" s="33"/>
    </row>
    <row r="1644" spans="19:20">
      <c r="S1644" s="33"/>
      <c r="T1644" s="33"/>
    </row>
    <row r="1661" spans="19:20">
      <c r="S1661" s="33"/>
      <c r="T1661" s="33"/>
    </row>
    <row r="1678" spans="19:20">
      <c r="S1678" s="33"/>
      <c r="T1678" s="33"/>
    </row>
    <row r="1695" spans="19:20">
      <c r="S1695" s="33"/>
      <c r="T1695" s="33"/>
    </row>
    <row r="1712" spans="19:20">
      <c r="S1712" s="33"/>
      <c r="T1712" s="33"/>
    </row>
    <row r="1729" spans="19:20">
      <c r="S1729" s="33"/>
      <c r="T1729" s="33"/>
    </row>
    <row r="1746" spans="19:20">
      <c r="S1746" s="33"/>
      <c r="T1746" s="33"/>
    </row>
    <row r="1763" spans="19:20">
      <c r="S1763" s="33"/>
      <c r="T1763" s="33"/>
    </row>
    <row r="1780" spans="19:20">
      <c r="S1780" s="33"/>
      <c r="T1780" s="33"/>
    </row>
    <row r="1797" spans="19:20">
      <c r="S1797" s="33"/>
      <c r="T1797" s="33"/>
    </row>
    <row r="1814" spans="19:20">
      <c r="S1814" s="33"/>
      <c r="T1814" s="33"/>
    </row>
    <row r="1831" spans="19:20">
      <c r="S1831" s="33"/>
      <c r="T1831" s="33"/>
    </row>
    <row r="1848" spans="19:20">
      <c r="S1848" s="33"/>
      <c r="T1848" s="33"/>
    </row>
    <row r="1865" spans="19:20">
      <c r="S1865" s="33"/>
      <c r="T1865" s="33"/>
    </row>
    <row r="1882" spans="19:20">
      <c r="S1882" s="33"/>
      <c r="T1882" s="33"/>
    </row>
    <row r="1899" spans="19:20">
      <c r="S1899" s="33"/>
      <c r="T1899" s="33"/>
    </row>
    <row r="1916" spans="19:20">
      <c r="S1916" s="33"/>
      <c r="T1916" s="33"/>
    </row>
    <row r="1933" spans="19:20">
      <c r="S1933" s="33"/>
      <c r="T1933" s="33"/>
    </row>
    <row r="1950" spans="19:20">
      <c r="S1950" s="33"/>
      <c r="T1950" s="33"/>
    </row>
    <row r="1967" spans="19:20">
      <c r="S1967" s="33"/>
      <c r="T1967" s="33"/>
    </row>
    <row r="1984" spans="19:20">
      <c r="S1984" s="33"/>
      <c r="T1984" s="33"/>
    </row>
    <row r="2001" spans="19:20">
      <c r="S2001" s="33"/>
      <c r="T2001" s="33"/>
    </row>
    <row r="2018" spans="19:20">
      <c r="S2018" s="33"/>
      <c r="T2018" s="33"/>
    </row>
    <row r="2035" spans="19:20">
      <c r="S2035" s="33"/>
      <c r="T2035" s="33"/>
    </row>
    <row r="2052" spans="19:20">
      <c r="S2052" s="33"/>
      <c r="T2052" s="33"/>
    </row>
    <row r="2069" spans="19:20">
      <c r="S2069" s="33"/>
      <c r="T2069" s="33"/>
    </row>
    <row r="2086" spans="19:20">
      <c r="S2086" s="33"/>
      <c r="T2086" s="33"/>
    </row>
    <row r="2103" spans="19:20">
      <c r="S2103" s="33"/>
      <c r="T2103" s="33"/>
    </row>
    <row r="2120" spans="19:20">
      <c r="S2120" s="33"/>
      <c r="T2120" s="33"/>
    </row>
    <row r="2137" spans="19:20">
      <c r="S2137" s="33"/>
      <c r="T2137" s="33"/>
    </row>
    <row r="2154" spans="19:20">
      <c r="S2154" s="33"/>
      <c r="T2154" s="33"/>
    </row>
    <row r="2171" spans="19:20">
      <c r="S2171" s="33"/>
      <c r="T2171" s="33"/>
    </row>
    <row r="2188" spans="19:20">
      <c r="S2188" s="33"/>
      <c r="T2188" s="33"/>
    </row>
    <row r="2205" spans="19:20">
      <c r="S2205" s="33"/>
      <c r="T2205" s="33"/>
    </row>
    <row r="2222" spans="19:20">
      <c r="S2222" s="33"/>
      <c r="T2222" s="33"/>
    </row>
    <row r="2239" spans="19:20">
      <c r="S2239" s="33"/>
      <c r="T2239" s="33"/>
    </row>
    <row r="2256" spans="19:20">
      <c r="S2256" s="33"/>
      <c r="T2256" s="33"/>
    </row>
    <row r="2273" spans="19:20">
      <c r="S2273" s="33"/>
      <c r="T2273" s="33"/>
    </row>
    <row r="2290" spans="19:20">
      <c r="S2290" s="33"/>
      <c r="T2290" s="33"/>
    </row>
    <row r="2307" spans="19:20">
      <c r="S2307" s="33"/>
      <c r="T2307" s="33"/>
    </row>
    <row r="2324" spans="19:20">
      <c r="S2324" s="33"/>
      <c r="T2324" s="33"/>
    </row>
    <row r="2341" spans="19:20">
      <c r="S2341" s="33"/>
      <c r="T2341" s="33"/>
    </row>
    <row r="2358" spans="19:20">
      <c r="S2358" s="33"/>
      <c r="T2358" s="33"/>
    </row>
    <row r="2375" spans="19:20">
      <c r="S2375" s="33"/>
      <c r="T2375" s="33"/>
    </row>
    <row r="2392" spans="19:20">
      <c r="S2392" s="33"/>
      <c r="T2392" s="33"/>
    </row>
    <row r="2409" spans="19:20">
      <c r="S2409" s="33"/>
      <c r="T2409" s="33"/>
    </row>
    <row r="2426" spans="19:20">
      <c r="S2426" s="33"/>
      <c r="T2426" s="33"/>
    </row>
    <row r="2443" spans="19:20">
      <c r="S2443" s="33"/>
      <c r="T2443" s="33"/>
    </row>
    <row r="2460" spans="19:20">
      <c r="S2460" s="33"/>
      <c r="T2460" s="33"/>
    </row>
    <row r="2477" spans="19:20">
      <c r="S2477" s="33"/>
      <c r="T2477" s="33"/>
    </row>
    <row r="2494" spans="19:20">
      <c r="S2494" s="33"/>
      <c r="T2494" s="33"/>
    </row>
    <row r="2511" spans="19:20">
      <c r="S2511" s="33"/>
      <c r="T2511" s="33"/>
    </row>
    <row r="2528" spans="19:20">
      <c r="S2528" s="33"/>
      <c r="T2528" s="33"/>
    </row>
    <row r="2545" spans="19:20">
      <c r="S2545" s="33"/>
      <c r="T2545" s="33"/>
    </row>
    <row r="2562" spans="19:20">
      <c r="S2562" s="33"/>
      <c r="T2562" s="33"/>
    </row>
    <row r="2579" spans="19:20">
      <c r="S2579" s="33"/>
      <c r="T2579" s="33"/>
    </row>
    <row r="2596" spans="19:20">
      <c r="S2596" s="33"/>
      <c r="T2596" s="33"/>
    </row>
    <row r="2613" spans="19:20">
      <c r="S2613" s="33"/>
      <c r="T2613" s="33"/>
    </row>
    <row r="2630" spans="19:20">
      <c r="S2630" s="33"/>
      <c r="T2630" s="33"/>
    </row>
    <row r="2647" spans="19:20">
      <c r="S2647" s="33"/>
      <c r="T2647" s="33"/>
    </row>
    <row r="2664" spans="19:20">
      <c r="S2664" s="33"/>
      <c r="T2664" s="33"/>
    </row>
    <row r="2681" spans="19:20">
      <c r="S2681" s="33"/>
      <c r="T2681" s="33"/>
    </row>
    <row r="2698" spans="19:20">
      <c r="S2698" s="33"/>
      <c r="T2698" s="33"/>
    </row>
    <row r="2715" spans="19:20">
      <c r="S2715" s="33"/>
      <c r="T2715" s="33"/>
    </row>
    <row r="2732" spans="19:20">
      <c r="S2732" s="33"/>
      <c r="T2732" s="33"/>
    </row>
    <row r="2749" spans="19:20">
      <c r="S2749" s="33"/>
      <c r="T2749" s="33"/>
    </row>
    <row r="2766" spans="19:20">
      <c r="S2766" s="33"/>
      <c r="T2766" s="33"/>
    </row>
    <row r="2783" spans="19:20">
      <c r="S2783" s="33"/>
      <c r="T2783" s="33"/>
    </row>
    <row r="2800" spans="19:20">
      <c r="S2800" s="33"/>
      <c r="T2800" s="33"/>
    </row>
    <row r="2817" spans="19:20">
      <c r="S2817" s="33"/>
      <c r="T2817" s="33"/>
    </row>
    <row r="2834" spans="19:20">
      <c r="S2834" s="33"/>
      <c r="T2834" s="33"/>
    </row>
    <row r="2851" spans="19:20">
      <c r="S2851" s="33"/>
      <c r="T2851" s="33"/>
    </row>
    <row r="2868" spans="19:20">
      <c r="S2868" s="33"/>
      <c r="T2868" s="33"/>
    </row>
    <row r="2885" spans="19:20">
      <c r="S2885" s="33"/>
      <c r="T2885" s="33"/>
    </row>
    <row r="2902" spans="19:20">
      <c r="S2902" s="33"/>
      <c r="T2902" s="33"/>
    </row>
    <row r="2919" spans="19:20">
      <c r="S2919" s="33"/>
      <c r="T2919" s="33"/>
    </row>
    <row r="2936" spans="19:20">
      <c r="S2936" s="33"/>
      <c r="T2936" s="33"/>
    </row>
    <row r="2953" spans="19:20">
      <c r="S2953" s="33"/>
      <c r="T2953" s="33"/>
    </row>
    <row r="2970" spans="19:20">
      <c r="S2970" s="33"/>
      <c r="T2970" s="33"/>
    </row>
    <row r="2987" spans="19:20">
      <c r="S2987" s="33"/>
      <c r="T2987" s="33"/>
    </row>
    <row r="3004" spans="19:20">
      <c r="S3004" s="33"/>
      <c r="T3004" s="33"/>
    </row>
    <row r="3021" spans="19:20">
      <c r="S3021" s="33"/>
      <c r="T3021" s="33"/>
    </row>
    <row r="3038" spans="19:20">
      <c r="S3038" s="33"/>
      <c r="T3038" s="33"/>
    </row>
    <row r="3055" spans="19:20">
      <c r="S3055" s="33"/>
      <c r="T3055" s="33"/>
    </row>
    <row r="3072" spans="19:20">
      <c r="S3072" s="33"/>
      <c r="T3072" s="33"/>
    </row>
    <row r="3089" spans="19:20">
      <c r="S3089" s="33"/>
      <c r="T3089" s="33"/>
    </row>
    <row r="3106" spans="19:20">
      <c r="S3106" s="33"/>
      <c r="T3106" s="33"/>
    </row>
    <row r="3123" spans="19:20">
      <c r="S3123" s="33"/>
      <c r="T3123" s="33"/>
    </row>
    <row r="3140" spans="19:20">
      <c r="S3140" s="33"/>
      <c r="T3140" s="33"/>
    </row>
    <row r="3157" spans="19:20">
      <c r="S3157" s="33"/>
      <c r="T3157" s="33"/>
    </row>
    <row r="3174" spans="19:20">
      <c r="S3174" s="33"/>
      <c r="T3174" s="33"/>
    </row>
    <row r="3191" spans="19:20">
      <c r="S3191" s="33"/>
      <c r="T3191" s="33"/>
    </row>
    <row r="3208" spans="19:20">
      <c r="S3208" s="33"/>
      <c r="T3208" s="33"/>
    </row>
    <row r="3225" spans="19:20">
      <c r="S3225" s="33"/>
      <c r="T3225" s="33"/>
    </row>
    <row r="3242" spans="19:20">
      <c r="S3242" s="33"/>
      <c r="T3242" s="33"/>
    </row>
    <row r="3259" spans="19:20">
      <c r="S3259" s="33"/>
      <c r="T3259" s="33"/>
    </row>
    <row r="3276" spans="19:20">
      <c r="S3276" s="33"/>
      <c r="T3276" s="33"/>
    </row>
    <row r="3293" spans="19:20">
      <c r="S3293" s="33"/>
      <c r="T3293" s="33"/>
    </row>
    <row r="3310" spans="19:20">
      <c r="S3310" s="33"/>
      <c r="T3310" s="33"/>
    </row>
    <row r="3327" spans="19:20">
      <c r="S3327" s="33"/>
      <c r="T3327" s="33"/>
    </row>
    <row r="3344" spans="19:20">
      <c r="S3344" s="33"/>
      <c r="T3344" s="33"/>
    </row>
    <row r="3361" spans="19:20">
      <c r="S3361" s="33"/>
      <c r="T3361" s="33"/>
    </row>
    <row r="3378" spans="19:20">
      <c r="S3378" s="33"/>
      <c r="T3378" s="33"/>
    </row>
    <row r="3395" spans="19:20">
      <c r="S3395" s="33"/>
      <c r="T3395" s="33"/>
    </row>
    <row r="3412" spans="19:20">
      <c r="S3412" s="33"/>
      <c r="T3412" s="33"/>
    </row>
    <row r="3429" spans="19:20">
      <c r="S3429" s="33"/>
      <c r="T3429" s="33"/>
    </row>
    <row r="3446" spans="19:20">
      <c r="S3446" s="33"/>
      <c r="T3446" s="33"/>
    </row>
    <row r="3463" spans="19:20">
      <c r="S3463" s="33"/>
      <c r="T3463" s="33"/>
    </row>
    <row r="3480" spans="19:20">
      <c r="S3480" s="33"/>
      <c r="T3480" s="33"/>
    </row>
    <row r="3497" spans="19:20">
      <c r="S3497" s="33"/>
      <c r="T3497" s="33"/>
    </row>
    <row r="3514" spans="19:20">
      <c r="S3514" s="33"/>
      <c r="T3514" s="33"/>
    </row>
    <row r="3531" spans="19:20">
      <c r="S3531" s="33"/>
      <c r="T3531" s="33"/>
    </row>
    <row r="3548" spans="19:20">
      <c r="S3548" s="33"/>
      <c r="T3548" s="33"/>
    </row>
    <row r="3565" spans="19:20">
      <c r="S3565" s="33"/>
      <c r="T3565" s="33"/>
    </row>
    <row r="3582" spans="19:20">
      <c r="S3582" s="33"/>
      <c r="T3582" s="33"/>
    </row>
    <row r="3599" spans="19:20">
      <c r="S3599" s="33"/>
      <c r="T3599" s="33"/>
    </row>
    <row r="3616" spans="19:20">
      <c r="S3616" s="33"/>
      <c r="T3616" s="33"/>
    </row>
    <row r="3633" spans="19:20">
      <c r="S3633" s="33"/>
      <c r="T3633" s="33"/>
    </row>
    <row r="3650" spans="19:20">
      <c r="S3650" s="33"/>
      <c r="T3650" s="33"/>
    </row>
    <row r="3667" spans="19:20">
      <c r="S3667" s="33"/>
      <c r="T3667" s="33"/>
    </row>
    <row r="3684" spans="19:20">
      <c r="S3684" s="33"/>
      <c r="T3684" s="33"/>
    </row>
    <row r="3701" spans="19:20">
      <c r="S3701" s="33"/>
      <c r="T3701" s="33"/>
    </row>
    <row r="3718" spans="19:20">
      <c r="S3718" s="33"/>
      <c r="T3718" s="33"/>
    </row>
    <row r="3735" spans="19:20">
      <c r="S3735" s="33"/>
      <c r="T3735" s="33"/>
    </row>
    <row r="3752" spans="19:20">
      <c r="S3752" s="33"/>
      <c r="T3752" s="33"/>
    </row>
    <row r="3769" spans="19:20">
      <c r="S3769" s="33"/>
      <c r="T3769" s="33"/>
    </row>
    <row r="3786" spans="19:20">
      <c r="S3786" s="33"/>
      <c r="T3786" s="33"/>
    </row>
    <row r="3803" spans="19:20">
      <c r="S3803" s="33"/>
      <c r="T3803" s="33"/>
    </row>
    <row r="3820" spans="19:20">
      <c r="S3820" s="33"/>
      <c r="T3820" s="33"/>
    </row>
    <row r="3837" spans="19:20">
      <c r="S3837" s="33"/>
      <c r="T3837" s="33"/>
    </row>
    <row r="3854" spans="19:20">
      <c r="S3854" s="33"/>
      <c r="T3854" s="33"/>
    </row>
    <row r="3871" spans="19:20">
      <c r="S3871" s="33"/>
      <c r="T3871" s="33"/>
    </row>
    <row r="3888" spans="19:20">
      <c r="S3888" s="33"/>
      <c r="T3888" s="33"/>
    </row>
    <row r="3905" spans="19:20">
      <c r="S3905" s="33"/>
      <c r="T3905" s="33"/>
    </row>
    <row r="3922" spans="19:20">
      <c r="S3922" s="33"/>
      <c r="T3922" s="33"/>
    </row>
    <row r="3939" spans="19:20">
      <c r="S3939" s="33"/>
      <c r="T3939" s="33"/>
    </row>
    <row r="3956" spans="19:20">
      <c r="S3956" s="33"/>
      <c r="T3956" s="33"/>
    </row>
    <row r="3973" spans="19:20">
      <c r="S3973" s="33"/>
      <c r="T3973" s="33"/>
    </row>
    <row r="3990" spans="19:20">
      <c r="S3990" s="33"/>
      <c r="T3990" s="33"/>
    </row>
    <row r="4007" spans="19:20">
      <c r="S4007" s="33"/>
      <c r="T4007" s="33"/>
    </row>
    <row r="4024" spans="19:20">
      <c r="S4024" s="33"/>
      <c r="T4024" s="33"/>
    </row>
    <row r="4041" spans="19:20">
      <c r="S4041" s="33"/>
      <c r="T4041" s="33"/>
    </row>
    <row r="4058" spans="19:20">
      <c r="S4058" s="33"/>
      <c r="T4058" s="33"/>
    </row>
    <row r="4075" spans="19:20">
      <c r="S4075" s="33"/>
      <c r="T4075" s="33"/>
    </row>
    <row r="4092" spans="19:20">
      <c r="S4092" s="33"/>
      <c r="T4092" s="33"/>
    </row>
    <row r="4109" spans="19:20">
      <c r="S4109" s="33"/>
      <c r="T4109" s="33"/>
    </row>
    <row r="4126" spans="19:20">
      <c r="S4126" s="33"/>
      <c r="T4126" s="33"/>
    </row>
    <row r="4143" spans="19:20">
      <c r="S4143" s="33"/>
      <c r="T4143" s="33"/>
    </row>
    <row r="4160" spans="19:20">
      <c r="S4160" s="33"/>
      <c r="T4160" s="33"/>
    </row>
    <row r="4177" spans="19:20">
      <c r="S4177" s="33"/>
      <c r="T4177" s="33"/>
    </row>
    <row r="4194" spans="19:20">
      <c r="S4194" s="33"/>
      <c r="T4194" s="33"/>
    </row>
    <row r="4211" spans="19:20">
      <c r="S4211" s="33"/>
      <c r="T4211" s="33"/>
    </row>
    <row r="4228" spans="19:20">
      <c r="S4228" s="33"/>
      <c r="T4228" s="33"/>
    </row>
    <row r="4245" spans="19:20">
      <c r="S4245" s="33"/>
      <c r="T4245" s="33"/>
    </row>
    <row r="4262" spans="19:20">
      <c r="S4262" s="33"/>
      <c r="T4262" s="33"/>
    </row>
    <row r="4279" spans="19:20">
      <c r="S4279" s="33"/>
      <c r="T4279" s="33"/>
    </row>
    <row r="4296" spans="19:20">
      <c r="S4296" s="33"/>
      <c r="T4296" s="33"/>
    </row>
    <row r="4313" spans="19:20">
      <c r="S4313" s="33"/>
      <c r="T4313" s="33"/>
    </row>
    <row r="4330" spans="19:20">
      <c r="S4330" s="33"/>
      <c r="T4330" s="33"/>
    </row>
    <row r="4347" spans="19:20">
      <c r="S4347" s="33"/>
      <c r="T4347" s="33"/>
    </row>
    <row r="4364" spans="19:20">
      <c r="S4364" s="33"/>
      <c r="T4364" s="33"/>
    </row>
    <row r="4381" spans="19:20">
      <c r="S4381" s="33"/>
      <c r="T4381" s="33"/>
    </row>
    <row r="4398" spans="19:20">
      <c r="S4398" s="33"/>
      <c r="T4398" s="33"/>
    </row>
    <row r="4415" spans="19:20">
      <c r="S4415" s="33"/>
      <c r="T4415" s="33"/>
    </row>
    <row r="4432" spans="19:20">
      <c r="S4432" s="33"/>
      <c r="T4432" s="33"/>
    </row>
    <row r="4449" spans="19:20">
      <c r="S4449" s="33"/>
      <c r="T4449" s="33"/>
    </row>
    <row r="4466" spans="19:20">
      <c r="S4466" s="33"/>
      <c r="T4466" s="33"/>
    </row>
    <row r="4483" spans="19:20">
      <c r="S4483" s="33"/>
      <c r="T4483" s="33"/>
    </row>
    <row r="4500" spans="19:20">
      <c r="S4500" s="33"/>
      <c r="T4500" s="33"/>
    </row>
    <row r="4517" spans="19:20">
      <c r="S4517" s="33"/>
      <c r="T4517" s="33"/>
    </row>
    <row r="4534" spans="19:20">
      <c r="S4534" s="33"/>
      <c r="T4534" s="33"/>
    </row>
    <row r="4551" spans="19:20">
      <c r="S4551" s="33"/>
      <c r="T4551" s="33"/>
    </row>
    <row r="4568" spans="19:20">
      <c r="S4568" s="33"/>
      <c r="T4568" s="33"/>
    </row>
    <row r="4585" spans="19:20">
      <c r="S4585" s="33"/>
      <c r="T4585" s="33"/>
    </row>
    <row r="4602" spans="19:20">
      <c r="S4602" s="33"/>
      <c r="T4602" s="33"/>
    </row>
    <row r="4619" spans="19:20">
      <c r="S4619" s="33"/>
      <c r="T4619" s="33"/>
    </row>
    <row r="4636" spans="19:20">
      <c r="S4636" s="33"/>
      <c r="T4636" s="33"/>
    </row>
    <row r="4653" spans="19:20">
      <c r="S4653" s="33"/>
      <c r="T4653" s="33"/>
    </row>
    <row r="4670" spans="19:20">
      <c r="S4670" s="33"/>
      <c r="T4670" s="33"/>
    </row>
    <row r="4687" spans="19:20">
      <c r="S4687" s="33"/>
      <c r="T4687" s="33"/>
    </row>
    <row r="4704" spans="19:20">
      <c r="S4704" s="33"/>
      <c r="T4704" s="33"/>
    </row>
    <row r="4721" spans="19:20">
      <c r="S4721" s="33"/>
      <c r="T4721" s="33"/>
    </row>
    <row r="4738" spans="19:20">
      <c r="S4738" s="33"/>
      <c r="T4738" s="33"/>
    </row>
    <row r="4755" spans="19:20">
      <c r="S4755" s="33"/>
      <c r="T4755" s="33"/>
    </row>
    <row r="4772" spans="19:20">
      <c r="S4772" s="33"/>
      <c r="T4772" s="33"/>
    </row>
    <row r="4789" spans="19:20">
      <c r="S4789" s="33"/>
      <c r="T4789" s="33"/>
    </row>
    <row r="4806" spans="19:20">
      <c r="S4806" s="33"/>
      <c r="T4806" s="33"/>
    </row>
    <row r="4823" spans="19:20">
      <c r="S4823" s="33"/>
      <c r="T4823" s="33"/>
    </row>
    <row r="4840" spans="19:20">
      <c r="S4840" s="33"/>
      <c r="T4840" s="33"/>
    </row>
    <row r="4857" spans="19:20">
      <c r="S4857" s="33"/>
      <c r="T4857" s="33"/>
    </row>
    <row r="4874" spans="19:20">
      <c r="S4874" s="33"/>
      <c r="T4874" s="33"/>
    </row>
    <row r="4891" spans="19:20">
      <c r="S4891" s="33"/>
      <c r="T4891" s="33"/>
    </row>
    <row r="4908" spans="19:20">
      <c r="S4908" s="33"/>
      <c r="T4908" s="33"/>
    </row>
    <row r="4925" spans="19:20">
      <c r="S4925" s="33"/>
      <c r="T4925" s="33"/>
    </row>
    <row r="4942" spans="19:20">
      <c r="S4942" s="33"/>
      <c r="T4942" s="33"/>
    </row>
    <row r="4959" spans="19:20">
      <c r="S4959" s="33"/>
      <c r="T4959" s="33"/>
    </row>
    <row r="4976" spans="19:20">
      <c r="S4976" s="33"/>
      <c r="T4976" s="33"/>
    </row>
    <row r="4993" spans="19:20">
      <c r="S4993" s="33"/>
      <c r="T4993" s="33"/>
    </row>
    <row r="5010" spans="19:20">
      <c r="S5010" s="33"/>
      <c r="T5010" s="33"/>
    </row>
    <row r="5027" spans="19:20">
      <c r="S5027" s="33"/>
      <c r="T5027" s="33"/>
    </row>
    <row r="5044" spans="19:20">
      <c r="S5044" s="33"/>
      <c r="T5044" s="33"/>
    </row>
    <row r="5061" spans="19:20">
      <c r="S5061" s="33"/>
      <c r="T5061" s="33"/>
    </row>
    <row r="5078" spans="19:20">
      <c r="S5078" s="33"/>
      <c r="T5078" s="33"/>
    </row>
    <row r="5095" spans="19:20">
      <c r="S5095" s="33"/>
      <c r="T5095" s="33"/>
    </row>
    <row r="5112" spans="19:20">
      <c r="S5112" s="33"/>
      <c r="T5112" s="33"/>
    </row>
    <row r="5129" spans="19:20">
      <c r="S5129" s="33"/>
      <c r="T5129" s="33"/>
    </row>
    <row r="5146" spans="19:20">
      <c r="S5146" s="33"/>
      <c r="T5146" s="33"/>
    </row>
    <row r="5163" spans="19:20">
      <c r="S5163" s="33"/>
      <c r="T5163" s="33"/>
    </row>
    <row r="5180" spans="19:20">
      <c r="S5180" s="33"/>
      <c r="T5180" s="33"/>
    </row>
    <row r="5197" spans="19:20">
      <c r="S5197" s="33"/>
      <c r="T5197" s="33"/>
    </row>
    <row r="5214" spans="19:20">
      <c r="S5214" s="33"/>
      <c r="T5214" s="33"/>
    </row>
    <row r="5231" spans="19:20">
      <c r="S5231" s="33"/>
      <c r="T5231" s="33"/>
    </row>
    <row r="5248" spans="19:20">
      <c r="S5248" s="33"/>
      <c r="T5248" s="33"/>
    </row>
    <row r="5265" spans="19:20">
      <c r="S5265" s="33"/>
      <c r="T5265" s="33"/>
    </row>
    <row r="5282" spans="19:20">
      <c r="S5282" s="33"/>
      <c r="T5282" s="33"/>
    </row>
    <row r="5299" spans="19:20">
      <c r="S5299" s="33"/>
      <c r="T5299" s="33"/>
    </row>
    <row r="5316" spans="19:20">
      <c r="S5316" s="33"/>
      <c r="T5316" s="33"/>
    </row>
    <row r="5333" spans="19:20">
      <c r="S5333" s="33"/>
      <c r="T5333" s="33"/>
    </row>
    <row r="5350" spans="19:20">
      <c r="S5350" s="33"/>
      <c r="T5350" s="33"/>
    </row>
    <row r="5367" spans="19:20">
      <c r="S5367" s="33"/>
      <c r="T5367" s="33"/>
    </row>
    <row r="5384" spans="19:20">
      <c r="S5384" s="33"/>
      <c r="T5384" s="33"/>
    </row>
    <row r="5401" spans="19:20">
      <c r="S5401" s="33"/>
      <c r="T5401" s="33"/>
    </row>
    <row r="5418" spans="19:20">
      <c r="S5418" s="33"/>
      <c r="T5418" s="33"/>
    </row>
    <row r="5435" spans="19:20">
      <c r="S5435" s="33"/>
      <c r="T5435" s="33"/>
    </row>
    <row r="5452" spans="19:20">
      <c r="S5452" s="33"/>
      <c r="T5452" s="33"/>
    </row>
    <row r="5469" spans="19:20">
      <c r="S5469" s="33"/>
      <c r="T5469" s="33"/>
    </row>
    <row r="5486" spans="19:20">
      <c r="S5486" s="33"/>
      <c r="T5486" s="33"/>
    </row>
    <row r="5503" spans="19:20">
      <c r="S5503" s="33"/>
      <c r="T5503" s="33"/>
    </row>
    <row r="5520" spans="19:20">
      <c r="S5520" s="33"/>
      <c r="T5520" s="33"/>
    </row>
    <row r="5537" spans="19:20">
      <c r="S5537" s="33"/>
      <c r="T5537" s="33"/>
    </row>
    <row r="5554" spans="19:20">
      <c r="S5554" s="33"/>
      <c r="T5554" s="33"/>
    </row>
    <row r="5571" spans="19:20">
      <c r="S5571" s="33"/>
      <c r="T5571" s="33"/>
    </row>
    <row r="5588" spans="19:20">
      <c r="S5588" s="33"/>
      <c r="T5588" s="33"/>
    </row>
    <row r="5605" spans="19:20">
      <c r="S5605" s="33"/>
      <c r="T5605" s="33"/>
    </row>
    <row r="5622" spans="19:20">
      <c r="S5622" s="33"/>
      <c r="T5622" s="33"/>
    </row>
    <row r="5639" spans="19:20">
      <c r="S5639" s="33"/>
      <c r="T5639" s="33"/>
    </row>
    <row r="5656" spans="19:20">
      <c r="S5656" s="33"/>
      <c r="T5656" s="33"/>
    </row>
    <row r="5673" spans="19:20">
      <c r="S5673" s="33"/>
      <c r="T5673" s="33"/>
    </row>
    <row r="5690" spans="19:20">
      <c r="S5690" s="33"/>
      <c r="T5690" s="33"/>
    </row>
    <row r="5707" spans="19:20">
      <c r="S5707" s="33"/>
      <c r="T5707" s="33"/>
    </row>
    <row r="5724" spans="19:20">
      <c r="S5724" s="33"/>
      <c r="T5724" s="33"/>
    </row>
    <row r="5741" spans="19:20">
      <c r="S5741" s="33"/>
      <c r="T5741" s="33"/>
    </row>
    <row r="5758" spans="19:20">
      <c r="S5758" s="33"/>
      <c r="T5758" s="33"/>
    </row>
    <row r="5775" spans="19:20">
      <c r="S5775" s="33"/>
      <c r="T5775" s="33"/>
    </row>
    <row r="5792" spans="19:20">
      <c r="S5792" s="33"/>
      <c r="T5792" s="33"/>
    </row>
    <row r="5809" spans="19:20">
      <c r="S5809" s="33"/>
      <c r="T5809" s="33"/>
    </row>
    <row r="5826" spans="19:20">
      <c r="S5826" s="33"/>
      <c r="T5826" s="33"/>
    </row>
    <row r="5843" spans="19:20">
      <c r="S5843" s="33"/>
      <c r="T5843" s="33"/>
    </row>
    <row r="5860" spans="19:20">
      <c r="S5860" s="33"/>
      <c r="T5860" s="33"/>
    </row>
    <row r="5877" spans="19:20">
      <c r="S5877" s="33"/>
      <c r="T5877" s="33"/>
    </row>
    <row r="5894" spans="19:20">
      <c r="S5894" s="33"/>
      <c r="T5894" s="33"/>
    </row>
    <row r="5911" spans="19:20">
      <c r="S5911" s="33"/>
      <c r="T5911" s="33"/>
    </row>
    <row r="5928" spans="19:20">
      <c r="S5928" s="33"/>
      <c r="T5928" s="33"/>
    </row>
    <row r="5945" spans="19:20">
      <c r="S5945" s="33"/>
      <c r="T5945" s="33"/>
    </row>
    <row r="5962" spans="19:20">
      <c r="S5962" s="33"/>
      <c r="T5962" s="33"/>
    </row>
    <row r="5979" spans="19:20">
      <c r="S5979" s="33"/>
      <c r="T5979" s="33"/>
    </row>
    <row r="5996" spans="19:20">
      <c r="S5996" s="33"/>
      <c r="T5996" s="33"/>
    </row>
    <row r="6013" spans="19:20">
      <c r="S6013" s="33"/>
      <c r="T6013" s="33"/>
    </row>
    <row r="6030" spans="19:20">
      <c r="S6030" s="33"/>
      <c r="T6030" s="33"/>
    </row>
    <row r="6047" spans="19:20">
      <c r="S6047" s="33"/>
      <c r="T6047" s="33"/>
    </row>
    <row r="6064" spans="19:20">
      <c r="S6064" s="33"/>
      <c r="T6064" s="33"/>
    </row>
    <row r="6081" spans="19:20">
      <c r="S6081" s="33"/>
      <c r="T6081" s="33"/>
    </row>
    <row r="6098" spans="19:20">
      <c r="S6098" s="33"/>
      <c r="T6098" s="33"/>
    </row>
    <row r="6115" spans="19:20">
      <c r="S6115" s="33"/>
      <c r="T6115" s="33"/>
    </row>
    <row r="6132" spans="19:20">
      <c r="S6132" s="33"/>
      <c r="T6132" s="33"/>
    </row>
    <row r="6149" spans="19:20">
      <c r="S6149" s="33"/>
      <c r="T6149" s="33"/>
    </row>
    <row r="6166" spans="19:20">
      <c r="S6166" s="33"/>
      <c r="T6166" s="33"/>
    </row>
    <row r="6183" spans="19:20">
      <c r="S6183" s="33"/>
      <c r="T6183" s="33"/>
    </row>
    <row r="6200" spans="19:20">
      <c r="S6200" s="33"/>
      <c r="T6200" s="33"/>
    </row>
    <row r="6217" spans="19:20">
      <c r="S6217" s="33"/>
      <c r="T6217" s="33"/>
    </row>
    <row r="6234" spans="19:20">
      <c r="S6234" s="33"/>
      <c r="T6234" s="33"/>
    </row>
    <row r="6251" spans="19:20">
      <c r="S6251" s="33"/>
      <c r="T6251" s="33"/>
    </row>
    <row r="6268" spans="19:20">
      <c r="S6268" s="33"/>
      <c r="T6268" s="33"/>
    </row>
    <row r="6285" spans="19:20">
      <c r="S6285" s="33"/>
      <c r="T6285" s="33"/>
    </row>
    <row r="6302" spans="19:20">
      <c r="S6302" s="33"/>
      <c r="T6302" s="33"/>
    </row>
    <row r="6319" spans="19:20">
      <c r="S6319" s="33"/>
      <c r="T6319" s="33"/>
    </row>
    <row r="6336" spans="19:20">
      <c r="S6336" s="33"/>
      <c r="T6336" s="33"/>
    </row>
    <row r="6353" spans="19:20">
      <c r="S6353" s="33"/>
      <c r="T6353" s="33"/>
    </row>
    <row r="6370" spans="19:20">
      <c r="S6370" s="33"/>
      <c r="T6370" s="33"/>
    </row>
    <row r="6387" spans="19:20">
      <c r="S6387" s="33"/>
      <c r="T6387" s="33"/>
    </row>
    <row r="6404" spans="19:20">
      <c r="S6404" s="33"/>
      <c r="T6404" s="33"/>
    </row>
    <row r="6421" spans="19:20">
      <c r="S6421" s="33"/>
      <c r="T6421" s="33"/>
    </row>
    <row r="6438" spans="19:20">
      <c r="S6438" s="33"/>
      <c r="T6438" s="33"/>
    </row>
    <row r="6455" spans="19:20">
      <c r="S6455" s="33"/>
      <c r="T6455" s="33"/>
    </row>
    <row r="6472" spans="19:20">
      <c r="S6472" s="33"/>
      <c r="T6472" s="33"/>
    </row>
    <row r="6489" spans="19:20">
      <c r="S6489" s="33"/>
      <c r="T6489" s="33"/>
    </row>
    <row r="6506" spans="19:20">
      <c r="S6506" s="33"/>
      <c r="T6506" s="33"/>
    </row>
    <row r="6523" spans="19:20">
      <c r="S6523" s="33"/>
      <c r="T6523" s="33"/>
    </row>
    <row r="6540" spans="19:20">
      <c r="S6540" s="33"/>
      <c r="T6540" s="33"/>
    </row>
    <row r="6557" spans="19:20">
      <c r="S6557" s="33"/>
      <c r="T6557" s="33"/>
    </row>
    <row r="6574" spans="19:20">
      <c r="S6574" s="33"/>
      <c r="T6574" s="33"/>
    </row>
    <row r="6591" spans="19:20">
      <c r="S6591" s="33"/>
      <c r="T6591" s="33"/>
    </row>
    <row r="6608" spans="19:20">
      <c r="S6608" s="33"/>
      <c r="T6608" s="33"/>
    </row>
    <row r="6625" spans="19:20">
      <c r="S6625" s="33"/>
      <c r="T6625" s="33"/>
    </row>
    <row r="6642" spans="19:20">
      <c r="S6642" s="33"/>
      <c r="T6642" s="33"/>
    </row>
    <row r="6659" spans="19:20">
      <c r="S6659" s="33"/>
      <c r="T6659" s="33"/>
    </row>
    <row r="6676" spans="19:20">
      <c r="S6676" s="33"/>
      <c r="T6676" s="33"/>
    </row>
    <row r="6693" spans="19:20">
      <c r="S6693" s="33"/>
      <c r="T6693" s="33"/>
    </row>
    <row r="6710" spans="19:20">
      <c r="S6710" s="33"/>
      <c r="T6710" s="33"/>
    </row>
    <row r="6727" spans="19:20">
      <c r="S6727" s="33"/>
      <c r="T6727" s="33"/>
    </row>
    <row r="6744" spans="19:20">
      <c r="S6744" s="33"/>
      <c r="T6744" s="33"/>
    </row>
    <row r="6761" spans="19:20">
      <c r="S6761" s="33"/>
      <c r="T6761" s="33"/>
    </row>
    <row r="6778" spans="19:20">
      <c r="S6778" s="33"/>
      <c r="T6778" s="33"/>
    </row>
    <row r="6795" spans="19:20">
      <c r="S6795" s="33"/>
      <c r="T6795" s="33"/>
    </row>
    <row r="6812" spans="19:20">
      <c r="S6812" s="33"/>
      <c r="T6812" s="33"/>
    </row>
    <row r="6829" spans="19:20">
      <c r="S6829" s="33"/>
      <c r="T6829" s="33"/>
    </row>
    <row r="6846" spans="19:20">
      <c r="S6846" s="33"/>
      <c r="T6846" s="33"/>
    </row>
    <row r="6863" spans="19:20">
      <c r="S6863" s="33"/>
      <c r="T6863" s="33"/>
    </row>
    <row r="6880" spans="19:20">
      <c r="S6880" s="33"/>
      <c r="T6880" s="33"/>
    </row>
    <row r="6897" spans="19:20">
      <c r="S6897" s="33"/>
      <c r="T6897" s="33"/>
    </row>
    <row r="6914" spans="19:20">
      <c r="S6914" s="33"/>
      <c r="T6914" s="33"/>
    </row>
    <row r="6931" spans="19:20">
      <c r="S6931" s="33"/>
      <c r="T6931" s="33"/>
    </row>
    <row r="6948" spans="19:20">
      <c r="S6948" s="33"/>
      <c r="T6948" s="33"/>
    </row>
    <row r="6965" spans="19:20">
      <c r="S6965" s="33"/>
      <c r="T6965" s="33"/>
    </row>
    <row r="6982" spans="19:20">
      <c r="S6982" s="33"/>
      <c r="T6982" s="33"/>
    </row>
    <row r="6999" spans="19:20">
      <c r="S6999" s="33"/>
      <c r="T6999" s="33"/>
    </row>
    <row r="7016" spans="19:20">
      <c r="S7016" s="33"/>
      <c r="T7016" s="33"/>
    </row>
    <row r="7033" spans="19:20">
      <c r="S7033" s="33"/>
      <c r="T7033" s="33"/>
    </row>
    <row r="7050" spans="19:20">
      <c r="S7050" s="33"/>
      <c r="T7050" s="33"/>
    </row>
    <row r="7067" spans="19:20">
      <c r="S7067" s="33"/>
      <c r="T7067" s="33"/>
    </row>
    <row r="7084" spans="19:20">
      <c r="S7084" s="33"/>
      <c r="T7084" s="33"/>
    </row>
    <row r="7101" spans="19:20">
      <c r="S7101" s="33"/>
      <c r="T7101" s="33"/>
    </row>
    <row r="7118" spans="19:20">
      <c r="S7118" s="33"/>
      <c r="T7118" s="33"/>
    </row>
    <row r="7135" spans="19:20">
      <c r="S7135" s="33"/>
      <c r="T7135" s="33"/>
    </row>
    <row r="7152" spans="19:20">
      <c r="S7152" s="33"/>
      <c r="T7152" s="33"/>
    </row>
    <row r="7169" spans="19:20">
      <c r="S7169" s="33"/>
      <c r="T7169" s="33"/>
    </row>
    <row r="7186" spans="19:20">
      <c r="S7186" s="33"/>
      <c r="T7186" s="33"/>
    </row>
    <row r="7203" spans="19:20">
      <c r="S7203" s="33"/>
      <c r="T7203" s="33"/>
    </row>
    <row r="7220" spans="19:20">
      <c r="S7220" s="33"/>
      <c r="T7220" s="33"/>
    </row>
    <row r="7237" spans="19:20">
      <c r="S7237" s="33"/>
      <c r="T7237" s="33"/>
    </row>
    <row r="7254" spans="19:20">
      <c r="S7254" s="33"/>
      <c r="T7254" s="33"/>
    </row>
    <row r="7271" spans="19:20">
      <c r="S7271" s="33"/>
      <c r="T7271" s="33"/>
    </row>
    <row r="7288" spans="19:20">
      <c r="S7288" s="33"/>
      <c r="T7288" s="33"/>
    </row>
    <row r="7305" spans="19:20">
      <c r="S7305" s="33"/>
      <c r="T7305" s="33"/>
    </row>
    <row r="7322" spans="19:20">
      <c r="S7322" s="33"/>
      <c r="T7322" s="33"/>
    </row>
    <row r="7339" spans="19:20">
      <c r="S7339" s="33"/>
      <c r="T7339" s="33"/>
    </row>
    <row r="7356" spans="19:20">
      <c r="S7356" s="33"/>
      <c r="T7356" s="33"/>
    </row>
    <row r="7373" spans="19:20">
      <c r="S7373" s="33"/>
      <c r="T7373" s="33"/>
    </row>
    <row r="7390" spans="19:20">
      <c r="S7390" s="33"/>
      <c r="T7390" s="33"/>
    </row>
    <row r="7407" spans="19:20">
      <c r="S7407" s="33"/>
      <c r="T7407" s="33"/>
    </row>
    <row r="7424" spans="19:20">
      <c r="S7424" s="33"/>
      <c r="T7424" s="33"/>
    </row>
    <row r="7441" spans="19:20">
      <c r="S7441" s="33"/>
      <c r="T7441" s="33"/>
    </row>
    <row r="7458" spans="19:20">
      <c r="S7458" s="33"/>
      <c r="T7458" s="33"/>
    </row>
    <row r="7475" spans="19:20">
      <c r="S7475" s="33"/>
      <c r="T7475" s="33"/>
    </row>
    <row r="7492" spans="19:20">
      <c r="S7492" s="33"/>
      <c r="T7492" s="33"/>
    </row>
    <row r="7509" spans="19:20">
      <c r="S7509" s="33"/>
      <c r="T7509" s="33"/>
    </row>
    <row r="7526" spans="19:20">
      <c r="S7526" s="33"/>
      <c r="T7526" s="33"/>
    </row>
    <row r="7543" spans="19:20">
      <c r="S7543" s="33"/>
      <c r="T7543" s="33"/>
    </row>
    <row r="7560" spans="19:20">
      <c r="S7560" s="33"/>
      <c r="T7560" s="33"/>
    </row>
    <row r="7577" spans="19:20">
      <c r="S7577" s="33"/>
      <c r="T7577" s="33"/>
    </row>
    <row r="7594" spans="19:20">
      <c r="S7594" s="33"/>
      <c r="T7594" s="33"/>
    </row>
    <row r="7611" spans="19:20">
      <c r="S7611" s="33"/>
      <c r="T7611" s="33"/>
    </row>
    <row r="7628" spans="19:20">
      <c r="S7628" s="33"/>
      <c r="T7628" s="33"/>
    </row>
    <row r="7645" spans="19:20">
      <c r="S7645" s="33"/>
      <c r="T7645" s="33"/>
    </row>
    <row r="7662" spans="19:20">
      <c r="S7662" s="33"/>
      <c r="T7662" s="33"/>
    </row>
    <row r="7679" spans="19:20">
      <c r="S7679" s="33"/>
      <c r="T7679" s="33"/>
    </row>
    <row r="7696" spans="19:20">
      <c r="S7696" s="33"/>
      <c r="T7696" s="33"/>
    </row>
    <row r="7713" spans="19:20">
      <c r="S7713" s="33"/>
      <c r="T7713" s="33"/>
    </row>
    <row r="7730" spans="19:20">
      <c r="S7730" s="33"/>
      <c r="T7730" s="33"/>
    </row>
    <row r="7747" spans="19:20">
      <c r="S7747" s="33"/>
      <c r="T7747" s="33"/>
    </row>
    <row r="7764" spans="19:20">
      <c r="S7764" s="33"/>
      <c r="T7764" s="33"/>
    </row>
    <row r="7781" spans="19:20">
      <c r="S7781" s="33"/>
      <c r="T7781" s="33"/>
    </row>
    <row r="7798" spans="19:20">
      <c r="S7798" s="33"/>
      <c r="T7798" s="33"/>
    </row>
    <row r="7815" spans="19:20">
      <c r="S7815" s="33"/>
      <c r="T7815" s="33"/>
    </row>
    <row r="7832" spans="19:20">
      <c r="S7832" s="33"/>
      <c r="T7832" s="33"/>
    </row>
    <row r="7849" spans="19:20">
      <c r="S7849" s="33"/>
      <c r="T7849" s="33"/>
    </row>
    <row r="7866" spans="19:20">
      <c r="S7866" s="33"/>
      <c r="T7866" s="33"/>
    </row>
    <row r="7883" spans="19:20">
      <c r="S7883" s="33"/>
      <c r="T7883" s="33"/>
    </row>
    <row r="7900" spans="19:20">
      <c r="S7900" s="33"/>
      <c r="T7900" s="33"/>
    </row>
    <row r="7917" spans="19:20">
      <c r="S7917" s="33"/>
      <c r="T7917" s="33"/>
    </row>
    <row r="7934" spans="19:20">
      <c r="S7934" s="33"/>
      <c r="T7934" s="33"/>
    </row>
    <row r="7951" spans="19:20">
      <c r="S7951" s="33"/>
      <c r="T7951" s="33"/>
    </row>
    <row r="7968" spans="19:20">
      <c r="S7968" s="33"/>
      <c r="T7968" s="33"/>
    </row>
    <row r="7985" spans="19:20">
      <c r="S7985" s="33"/>
      <c r="T7985" s="33"/>
    </row>
    <row r="8002" spans="19:20">
      <c r="S8002" s="33"/>
      <c r="T8002" s="33"/>
    </row>
    <row r="8019" spans="19:20">
      <c r="S8019" s="33"/>
      <c r="T8019" s="33"/>
    </row>
    <row r="8036" spans="19:20">
      <c r="S8036" s="33"/>
      <c r="T8036" s="33"/>
    </row>
    <row r="8053" spans="19:20">
      <c r="S8053" s="33"/>
      <c r="T8053" s="33"/>
    </row>
    <row r="8070" spans="19:20">
      <c r="S8070" s="33"/>
      <c r="T8070" s="33"/>
    </row>
    <row r="8087" spans="19:20">
      <c r="S8087" s="33"/>
      <c r="T8087" s="33"/>
    </row>
    <row r="8104" spans="19:20">
      <c r="S8104" s="33"/>
      <c r="T8104" s="33"/>
    </row>
    <row r="8121" spans="19:20">
      <c r="S8121" s="33"/>
      <c r="T8121" s="33"/>
    </row>
    <row r="8138" spans="19:20">
      <c r="S8138" s="33"/>
      <c r="T8138" s="33"/>
    </row>
    <row r="8155" spans="19:20">
      <c r="S8155" s="33"/>
      <c r="T8155" s="33"/>
    </row>
    <row r="8172" spans="19:20">
      <c r="S8172" s="33"/>
      <c r="T8172" s="33"/>
    </row>
    <row r="8189" spans="19:20">
      <c r="S8189" s="33"/>
      <c r="T8189" s="33"/>
    </row>
    <row r="8206" spans="19:20">
      <c r="S8206" s="33"/>
      <c r="T8206" s="33"/>
    </row>
    <row r="8223" spans="19:20">
      <c r="S8223" s="33"/>
      <c r="T8223" s="33"/>
    </row>
    <row r="8240" spans="19:20">
      <c r="S8240" s="33"/>
      <c r="T8240" s="33"/>
    </row>
    <row r="8257" spans="19:20">
      <c r="S8257" s="33"/>
      <c r="T8257" s="33"/>
    </row>
    <row r="8274" spans="19:20">
      <c r="S8274" s="33"/>
      <c r="T8274" s="33"/>
    </row>
    <row r="8291" spans="19:20">
      <c r="S8291" s="33"/>
      <c r="T8291" s="33"/>
    </row>
    <row r="8308" spans="19:20">
      <c r="S8308" s="33"/>
      <c r="T8308" s="33"/>
    </row>
    <row r="8325" spans="19:20">
      <c r="S8325" s="33"/>
      <c r="T8325" s="33"/>
    </row>
    <row r="8342" spans="19:20">
      <c r="S8342" s="33"/>
      <c r="T8342" s="33"/>
    </row>
    <row r="8359" spans="19:20">
      <c r="S8359" s="33"/>
      <c r="T8359" s="33"/>
    </row>
    <row r="8376" spans="19:20">
      <c r="S8376" s="33"/>
      <c r="T8376" s="33"/>
    </row>
    <row r="8393" spans="19:20">
      <c r="S8393" s="33"/>
      <c r="T8393" s="33"/>
    </row>
    <row r="8410" spans="19:20">
      <c r="S8410" s="33"/>
      <c r="T8410" s="33"/>
    </row>
    <row r="8427" spans="19:20">
      <c r="S8427" s="33"/>
      <c r="T8427" s="33"/>
    </row>
    <row r="8444" spans="19:20">
      <c r="S8444" s="33"/>
      <c r="T8444" s="33"/>
    </row>
    <row r="8461" spans="19:20">
      <c r="S8461" s="33"/>
      <c r="T8461" s="33"/>
    </row>
    <row r="8478" spans="19:20">
      <c r="S8478" s="33"/>
      <c r="T8478" s="33"/>
    </row>
    <row r="8495" spans="19:20">
      <c r="S8495" s="33"/>
      <c r="T8495" s="33"/>
    </row>
    <row r="8512" spans="19:20">
      <c r="S8512" s="33"/>
      <c r="T8512" s="33"/>
    </row>
    <row r="8529" spans="19:20">
      <c r="S8529" s="33"/>
      <c r="T8529" s="33"/>
    </row>
    <row r="8546" spans="19:20">
      <c r="S8546" s="33"/>
      <c r="T8546" s="33"/>
    </row>
    <row r="8563" spans="19:20">
      <c r="S8563" s="33"/>
      <c r="T8563" s="33"/>
    </row>
    <row r="8580" spans="19:20">
      <c r="S8580" s="33"/>
      <c r="T8580" s="33"/>
    </row>
    <row r="8597" spans="19:20">
      <c r="S8597" s="33"/>
      <c r="T8597" s="33"/>
    </row>
    <row r="8614" spans="19:20">
      <c r="S8614" s="33"/>
      <c r="T8614" s="33"/>
    </row>
    <row r="8631" spans="19:20">
      <c r="S8631" s="33"/>
      <c r="T8631" s="33"/>
    </row>
    <row r="8648" spans="19:20">
      <c r="S8648" s="33"/>
      <c r="T8648" s="33"/>
    </row>
    <row r="8665" spans="19:20">
      <c r="S8665" s="33"/>
      <c r="T8665" s="33"/>
    </row>
    <row r="8682" spans="19:20">
      <c r="S8682" s="33"/>
      <c r="T8682" s="33"/>
    </row>
    <row r="8699" spans="19:20">
      <c r="S8699" s="33"/>
      <c r="T8699" s="33"/>
    </row>
    <row r="8716" spans="19:20">
      <c r="S8716" s="33"/>
      <c r="T8716" s="33"/>
    </row>
    <row r="8733" spans="19:20">
      <c r="S8733" s="33"/>
      <c r="T8733" s="33"/>
    </row>
    <row r="8750" spans="19:20">
      <c r="S8750" s="33"/>
      <c r="T8750" s="33"/>
    </row>
    <row r="8767" spans="19:20">
      <c r="S8767" s="33"/>
      <c r="T8767" s="33"/>
    </row>
    <row r="8784" spans="19:20">
      <c r="S8784" s="33"/>
      <c r="T8784" s="33"/>
    </row>
    <row r="8801" spans="19:20">
      <c r="S8801" s="33"/>
      <c r="T8801" s="33"/>
    </row>
    <row r="8818" spans="19:20">
      <c r="S8818" s="33"/>
      <c r="T8818" s="33"/>
    </row>
    <row r="8835" spans="19:20">
      <c r="S8835" s="33"/>
      <c r="T8835" s="33"/>
    </row>
    <row r="8852" spans="19:20">
      <c r="S8852" s="33"/>
      <c r="T8852" s="33"/>
    </row>
    <row r="8869" spans="19:20">
      <c r="S8869" s="33"/>
      <c r="T8869" s="33"/>
    </row>
    <row r="8886" spans="19:20">
      <c r="S8886" s="33"/>
      <c r="T8886" s="33"/>
    </row>
    <row r="8903" spans="19:20">
      <c r="S8903" s="33"/>
      <c r="T8903" s="33"/>
    </row>
    <row r="8920" spans="19:20">
      <c r="S8920" s="33"/>
      <c r="T8920" s="33"/>
    </row>
    <row r="8937" spans="19:20">
      <c r="S8937" s="33"/>
      <c r="T8937" s="33"/>
    </row>
    <row r="8954" spans="19:20">
      <c r="S8954" s="33"/>
      <c r="T8954" s="33"/>
    </row>
    <row r="8971" spans="19:20">
      <c r="S8971" s="33"/>
      <c r="T8971" s="33"/>
    </row>
    <row r="8988" spans="19:20">
      <c r="S8988" s="33"/>
      <c r="T8988" s="33"/>
    </row>
    <row r="9005" spans="19:20">
      <c r="S9005" s="33"/>
      <c r="T9005" s="33"/>
    </row>
    <row r="9022" spans="19:20">
      <c r="S9022" s="33"/>
      <c r="T9022" s="33"/>
    </row>
    <row r="9039" spans="19:20">
      <c r="S9039" s="33"/>
      <c r="T9039" s="33"/>
    </row>
    <row r="9056" spans="19:20">
      <c r="S9056" s="33"/>
      <c r="T9056" s="33"/>
    </row>
    <row r="9073" spans="19:20">
      <c r="S9073" s="33"/>
      <c r="T9073" s="33"/>
    </row>
    <row r="9090" spans="19:20">
      <c r="S9090" s="33"/>
      <c r="T9090" s="33"/>
    </row>
    <row r="9107" spans="19:20">
      <c r="S9107" s="33"/>
      <c r="T9107" s="33"/>
    </row>
    <row r="9124" spans="19:20">
      <c r="S9124" s="33"/>
      <c r="T9124" s="33"/>
    </row>
    <row r="9141" spans="19:20">
      <c r="S9141" s="33"/>
      <c r="T9141" s="33"/>
    </row>
    <row r="9158" spans="19:20">
      <c r="S9158" s="33"/>
      <c r="T9158" s="33"/>
    </row>
    <row r="9175" spans="19:20">
      <c r="S9175" s="33"/>
      <c r="T9175" s="33"/>
    </row>
    <row r="9192" spans="19:20">
      <c r="S9192" s="33"/>
      <c r="T9192" s="33"/>
    </row>
    <row r="9209" spans="19:20">
      <c r="S9209" s="33"/>
      <c r="T9209" s="33"/>
    </row>
    <row r="9226" spans="19:20">
      <c r="S9226" s="33"/>
      <c r="T9226" s="33"/>
    </row>
    <row r="9243" spans="19:20">
      <c r="S9243" s="33"/>
      <c r="T9243" s="33"/>
    </row>
    <row r="9260" spans="19:20">
      <c r="S9260" s="33"/>
      <c r="T9260" s="33"/>
    </row>
    <row r="9277" spans="19:20">
      <c r="S9277" s="33"/>
      <c r="T9277" s="33"/>
    </row>
    <row r="9294" spans="19:20">
      <c r="S9294" s="33"/>
      <c r="T9294" s="33"/>
    </row>
    <row r="9311" spans="19:20">
      <c r="S9311" s="33"/>
      <c r="T9311" s="33"/>
    </row>
    <row r="9328" spans="19:20">
      <c r="S9328" s="33"/>
      <c r="T9328" s="33"/>
    </row>
    <row r="9345" spans="19:20">
      <c r="S9345" s="33"/>
      <c r="T9345" s="33"/>
    </row>
    <row r="9362" spans="19:20">
      <c r="S9362" s="33"/>
      <c r="T9362" s="33"/>
    </row>
    <row r="9379" spans="19:20">
      <c r="S9379" s="33"/>
      <c r="T9379" s="33"/>
    </row>
    <row r="9396" spans="19:20">
      <c r="S9396" s="33"/>
      <c r="T9396" s="33"/>
    </row>
    <row r="9413" spans="19:20">
      <c r="S9413" s="33"/>
      <c r="T9413" s="33"/>
    </row>
    <row r="9430" spans="19:20">
      <c r="S9430" s="33"/>
      <c r="T9430" s="33"/>
    </row>
    <row r="9447" spans="19:20">
      <c r="S9447" s="33"/>
      <c r="T9447" s="33"/>
    </row>
    <row r="9464" spans="19:20">
      <c r="S9464" s="33"/>
      <c r="T9464" s="33"/>
    </row>
    <row r="9481" spans="19:20">
      <c r="S9481" s="33"/>
      <c r="T9481" s="33"/>
    </row>
    <row r="9498" spans="19:20">
      <c r="S9498" s="33"/>
      <c r="T9498" s="33"/>
    </row>
    <row r="9515" spans="19:20">
      <c r="S9515" s="33"/>
      <c r="T9515" s="33"/>
    </row>
    <row r="9532" spans="19:20">
      <c r="S9532" s="33"/>
      <c r="T9532" s="33"/>
    </row>
    <row r="9549" spans="19:20">
      <c r="S9549" s="33"/>
      <c r="T9549" s="33"/>
    </row>
    <row r="9566" spans="19:20">
      <c r="S9566" s="33"/>
      <c r="T9566" s="33"/>
    </row>
    <row r="9583" spans="19:20">
      <c r="S9583" s="33"/>
      <c r="T9583" s="33"/>
    </row>
    <row r="9600" spans="19:20">
      <c r="S9600" s="33"/>
      <c r="T9600" s="33"/>
    </row>
    <row r="9617" spans="19:20">
      <c r="S9617" s="33"/>
      <c r="T9617" s="33"/>
    </row>
    <row r="9634" spans="19:20">
      <c r="S9634" s="33"/>
      <c r="T9634" s="33"/>
    </row>
    <row r="9651" spans="19:20">
      <c r="S9651" s="33"/>
      <c r="T9651" s="33"/>
    </row>
    <row r="9668" spans="19:20">
      <c r="S9668" s="33"/>
      <c r="T9668" s="33"/>
    </row>
    <row r="9685" spans="19:20">
      <c r="S9685" s="33"/>
      <c r="T9685" s="33"/>
    </row>
    <row r="9702" spans="19:20">
      <c r="S9702" s="33"/>
      <c r="T9702" s="33"/>
    </row>
    <row r="9719" spans="19:20">
      <c r="S9719" s="33"/>
      <c r="T9719" s="33"/>
    </row>
    <row r="9736" spans="19:20">
      <c r="S9736" s="33"/>
      <c r="T9736" s="33"/>
    </row>
    <row r="9753" spans="19:20">
      <c r="S9753" s="33"/>
      <c r="T9753" s="33"/>
    </row>
    <row r="9770" spans="19:20">
      <c r="S9770" s="33"/>
      <c r="T9770" s="33"/>
    </row>
    <row r="9787" spans="19:20">
      <c r="S9787" s="33"/>
      <c r="T9787" s="33"/>
    </row>
    <row r="9804" spans="19:20">
      <c r="S9804" s="33"/>
      <c r="T9804" s="33"/>
    </row>
    <row r="9821" spans="19:20">
      <c r="S9821" s="33"/>
      <c r="T9821" s="33"/>
    </row>
    <row r="9838" spans="19:20">
      <c r="S9838" s="33"/>
      <c r="T9838" s="33"/>
    </row>
    <row r="9855" spans="19:20">
      <c r="S9855" s="33"/>
      <c r="T9855" s="33"/>
    </row>
    <row r="9872" spans="19:20">
      <c r="S9872" s="33"/>
      <c r="T9872" s="33"/>
    </row>
    <row r="9889" spans="19:20">
      <c r="S9889" s="33"/>
      <c r="T9889" s="33"/>
    </row>
    <row r="9906" spans="19:20">
      <c r="S9906" s="33"/>
      <c r="T9906" s="33"/>
    </row>
    <row r="9923" spans="19:20">
      <c r="S9923" s="33"/>
      <c r="T9923" s="33"/>
    </row>
    <row r="9940" spans="19:20">
      <c r="S9940" s="33"/>
      <c r="T9940" s="33"/>
    </row>
    <row r="9957" spans="19:20">
      <c r="S9957" s="33"/>
      <c r="T9957" s="33"/>
    </row>
    <row r="9974" spans="19:20">
      <c r="S9974" s="33"/>
      <c r="T9974" s="33"/>
    </row>
    <row r="9991" spans="19:20">
      <c r="S9991" s="33"/>
      <c r="T9991" s="33"/>
    </row>
    <row r="10008" spans="19:20">
      <c r="S10008" s="33"/>
      <c r="T10008" s="33"/>
    </row>
    <row r="10025" spans="19:20">
      <c r="S10025" s="33"/>
      <c r="T10025" s="33"/>
    </row>
    <row r="10042" spans="19:20">
      <c r="S10042" s="33"/>
      <c r="T10042" s="33"/>
    </row>
    <row r="10059" spans="19:20">
      <c r="S10059" s="33"/>
      <c r="T10059" s="33"/>
    </row>
    <row r="10076" spans="19:20">
      <c r="S10076" s="33"/>
      <c r="T10076" s="33"/>
    </row>
    <row r="10093" spans="19:20">
      <c r="S10093" s="33"/>
      <c r="T10093" s="33"/>
    </row>
    <row r="10110" spans="19:20">
      <c r="S10110" s="33"/>
      <c r="T10110" s="33"/>
    </row>
    <row r="10127" spans="19:20">
      <c r="S10127" s="33"/>
      <c r="T10127" s="33"/>
    </row>
    <row r="10144" spans="19:20">
      <c r="S10144" s="33"/>
      <c r="T10144" s="33"/>
    </row>
    <row r="10161" spans="19:20">
      <c r="S10161" s="33"/>
      <c r="T10161" s="33"/>
    </row>
    <row r="10178" spans="19:20">
      <c r="S10178" s="33"/>
      <c r="T10178" s="33"/>
    </row>
    <row r="10195" spans="19:20">
      <c r="S10195" s="33"/>
      <c r="T10195" s="33"/>
    </row>
    <row r="10212" spans="19:20">
      <c r="S10212" s="33"/>
      <c r="T10212" s="33"/>
    </row>
    <row r="10229" spans="19:20">
      <c r="S10229" s="33"/>
      <c r="T10229" s="33"/>
    </row>
    <row r="10246" spans="19:20">
      <c r="S10246" s="33"/>
      <c r="T10246" s="33"/>
    </row>
    <row r="10263" spans="19:20">
      <c r="S10263" s="33"/>
      <c r="T10263" s="33"/>
    </row>
    <row r="10280" spans="19:20">
      <c r="S10280" s="33"/>
      <c r="T10280" s="33"/>
    </row>
    <row r="10297" spans="19:20">
      <c r="S10297" s="33"/>
      <c r="T10297" s="33"/>
    </row>
    <row r="10314" spans="19:20">
      <c r="S10314" s="33"/>
      <c r="T10314" s="33"/>
    </row>
    <row r="10331" spans="19:20">
      <c r="S10331" s="33"/>
      <c r="T10331" s="33"/>
    </row>
    <row r="10348" spans="19:20">
      <c r="S10348" s="33"/>
      <c r="T10348" s="33"/>
    </row>
    <row r="10365" spans="19:20">
      <c r="S10365" s="33"/>
      <c r="T10365" s="33"/>
    </row>
    <row r="10382" spans="19:20">
      <c r="S10382" s="33"/>
      <c r="T10382" s="33"/>
    </row>
    <row r="10399" spans="19:20">
      <c r="S10399" s="33"/>
      <c r="T10399" s="33"/>
    </row>
    <row r="10416" spans="19:20">
      <c r="S10416" s="33"/>
      <c r="T10416" s="33"/>
    </row>
    <row r="10433" spans="19:20">
      <c r="S10433" s="33"/>
      <c r="T10433" s="33"/>
    </row>
    <row r="10450" spans="19:20">
      <c r="S10450" s="33"/>
      <c r="T10450" s="33"/>
    </row>
    <row r="10467" spans="19:20">
      <c r="S10467" s="33"/>
      <c r="T10467" s="33"/>
    </row>
    <row r="10484" spans="19:20">
      <c r="S10484" s="33"/>
      <c r="T10484" s="33"/>
    </row>
    <row r="10501" spans="19:20">
      <c r="S10501" s="33"/>
      <c r="T10501" s="33"/>
    </row>
    <row r="10518" spans="19:20">
      <c r="S10518" s="33"/>
      <c r="T10518" s="33"/>
    </row>
    <row r="10535" spans="19:20">
      <c r="S10535" s="33"/>
      <c r="T10535" s="33"/>
    </row>
    <row r="10552" spans="19:20">
      <c r="S10552" s="33"/>
      <c r="T10552" s="33"/>
    </row>
    <row r="10569" spans="19:20">
      <c r="S10569" s="33"/>
      <c r="T10569" s="33"/>
    </row>
    <row r="10586" spans="19:20">
      <c r="S10586" s="33"/>
      <c r="T10586" s="33"/>
    </row>
    <row r="10603" spans="19:20">
      <c r="S10603" s="33"/>
      <c r="T10603" s="33"/>
    </row>
    <row r="10620" spans="19:20">
      <c r="S10620" s="33"/>
      <c r="T10620" s="33"/>
    </row>
    <row r="10637" spans="19:20">
      <c r="S10637" s="33"/>
      <c r="T10637" s="33"/>
    </row>
    <row r="10654" spans="19:20">
      <c r="S10654" s="33"/>
      <c r="T10654" s="33"/>
    </row>
    <row r="10671" spans="19:20">
      <c r="S10671" s="33"/>
      <c r="T10671" s="33"/>
    </row>
    <row r="10688" spans="19:20">
      <c r="S10688" s="33"/>
      <c r="T10688" s="33"/>
    </row>
    <row r="10705" spans="19:20">
      <c r="S10705" s="33"/>
      <c r="T10705" s="33"/>
    </row>
    <row r="10722" spans="19:20">
      <c r="S10722" s="33"/>
      <c r="T10722" s="33"/>
    </row>
    <row r="10739" spans="19:20">
      <c r="S10739" s="33"/>
      <c r="T10739" s="33"/>
    </row>
    <row r="10756" spans="19:20">
      <c r="S10756" s="33"/>
      <c r="T10756" s="33"/>
    </row>
    <row r="10773" spans="19:20">
      <c r="S10773" s="33"/>
      <c r="T10773" s="33"/>
    </row>
    <row r="10790" spans="19:20">
      <c r="S10790" s="33"/>
      <c r="T10790" s="33"/>
    </row>
    <row r="10807" spans="19:20">
      <c r="S10807" s="33"/>
      <c r="T10807" s="33"/>
    </row>
    <row r="10824" spans="19:20">
      <c r="S10824" s="33"/>
      <c r="T10824" s="33"/>
    </row>
    <row r="10841" spans="19:20">
      <c r="S10841" s="33"/>
      <c r="T10841" s="33"/>
    </row>
    <row r="10858" spans="19:20">
      <c r="S10858" s="33"/>
      <c r="T10858" s="33"/>
    </row>
    <row r="10875" spans="19:20">
      <c r="S10875" s="33"/>
      <c r="T10875" s="33"/>
    </row>
    <row r="10892" spans="19:20">
      <c r="S10892" s="33"/>
      <c r="T10892" s="33"/>
    </row>
    <row r="10909" spans="19:20">
      <c r="S10909" s="33"/>
      <c r="T10909" s="33"/>
    </row>
    <row r="10926" spans="19:20">
      <c r="S10926" s="33"/>
      <c r="T10926" s="33"/>
    </row>
    <row r="10943" spans="19:20">
      <c r="S10943" s="33"/>
      <c r="T10943" s="33"/>
    </row>
    <row r="10960" spans="19:20">
      <c r="S10960" s="33"/>
      <c r="T10960" s="33"/>
    </row>
    <row r="10977" spans="19:20">
      <c r="S10977" s="33"/>
      <c r="T10977" s="33"/>
    </row>
    <row r="10994" spans="19:20">
      <c r="S10994" s="33"/>
      <c r="T10994" s="33"/>
    </row>
    <row r="11011" spans="19:20">
      <c r="S11011" s="33"/>
      <c r="T11011" s="33"/>
    </row>
    <row r="11028" spans="19:20">
      <c r="S11028" s="33"/>
      <c r="T11028" s="33"/>
    </row>
    <row r="11045" spans="19:20">
      <c r="S11045" s="33"/>
      <c r="T11045" s="33"/>
    </row>
    <row r="11062" spans="19:20">
      <c r="S11062" s="33"/>
      <c r="T11062" s="33"/>
    </row>
    <row r="11079" spans="19:20">
      <c r="S11079" s="33"/>
      <c r="T11079" s="33"/>
    </row>
    <row r="11096" spans="19:20">
      <c r="S11096" s="33"/>
      <c r="T11096" s="33"/>
    </row>
    <row r="11113" spans="19:20">
      <c r="S11113" s="33"/>
      <c r="T11113" s="33"/>
    </row>
    <row r="11130" spans="19:20">
      <c r="S11130" s="33"/>
      <c r="T11130" s="33"/>
    </row>
    <row r="11147" spans="19:20">
      <c r="S11147" s="33"/>
      <c r="T11147" s="33"/>
    </row>
    <row r="11164" spans="19:20">
      <c r="S11164" s="33"/>
      <c r="T11164" s="33"/>
    </row>
    <row r="11181" spans="19:20">
      <c r="S11181" s="33"/>
      <c r="T11181" s="33"/>
    </row>
    <row r="11198" spans="19:20">
      <c r="S11198" s="33"/>
      <c r="T11198" s="33"/>
    </row>
    <row r="11215" spans="19:20">
      <c r="S11215" s="33"/>
      <c r="T11215" s="33"/>
    </row>
    <row r="11232" spans="19:20">
      <c r="S11232" s="33"/>
      <c r="T11232" s="33"/>
    </row>
    <row r="11249" spans="19:20">
      <c r="S11249" s="33"/>
      <c r="T11249" s="33"/>
    </row>
    <row r="11266" spans="19:20">
      <c r="S11266" s="33"/>
      <c r="T11266" s="33"/>
    </row>
    <row r="11283" spans="19:20">
      <c r="S11283" s="33"/>
      <c r="T11283" s="33"/>
    </row>
    <row r="11300" spans="19:20">
      <c r="S11300" s="33"/>
      <c r="T11300" s="33"/>
    </row>
    <row r="11317" spans="19:20">
      <c r="S11317" s="33"/>
      <c r="T11317" s="33"/>
    </row>
    <row r="11334" spans="19:20">
      <c r="S11334" s="33"/>
      <c r="T11334" s="33"/>
    </row>
    <row r="11351" spans="19:20">
      <c r="S11351" s="33"/>
      <c r="T11351" s="33"/>
    </row>
    <row r="11368" spans="19:20">
      <c r="S11368" s="33"/>
      <c r="T11368" s="33"/>
    </row>
    <row r="11385" spans="19:20">
      <c r="S11385" s="33"/>
      <c r="T11385" s="33"/>
    </row>
    <row r="11402" spans="19:20">
      <c r="S11402" s="33"/>
      <c r="T11402" s="33"/>
    </row>
    <row r="11419" spans="19:20">
      <c r="S11419" s="33"/>
      <c r="T11419" s="33"/>
    </row>
    <row r="11436" spans="19:20">
      <c r="S11436" s="33"/>
      <c r="T11436" s="33"/>
    </row>
    <row r="11453" spans="19:20">
      <c r="S11453" s="33"/>
      <c r="T11453" s="33"/>
    </row>
    <row r="11470" spans="19:20">
      <c r="S11470" s="33"/>
      <c r="T11470" s="33"/>
    </row>
    <row r="11487" spans="19:20">
      <c r="S11487" s="33"/>
      <c r="T11487" s="33"/>
    </row>
    <row r="11504" spans="19:20">
      <c r="S11504" s="33"/>
      <c r="T11504" s="33"/>
    </row>
    <row r="11521" spans="19:20">
      <c r="S11521" s="33"/>
      <c r="T11521" s="33"/>
    </row>
    <row r="11538" spans="19:20">
      <c r="S11538" s="33"/>
      <c r="T11538" s="33"/>
    </row>
    <row r="11555" spans="19:20">
      <c r="S11555" s="33"/>
      <c r="T11555" s="33"/>
    </row>
    <row r="11572" spans="19:20">
      <c r="S11572" s="33"/>
      <c r="T11572" s="33"/>
    </row>
    <row r="11589" spans="19:20">
      <c r="S11589" s="33"/>
      <c r="T11589" s="33"/>
    </row>
    <row r="11606" spans="19:20">
      <c r="S11606" s="33"/>
      <c r="T11606" s="33"/>
    </row>
    <row r="11623" spans="19:20">
      <c r="S11623" s="33"/>
      <c r="T11623" s="33"/>
    </row>
    <row r="11640" spans="19:20">
      <c r="S11640" s="33"/>
      <c r="T11640" s="33"/>
    </row>
    <row r="11657" spans="19:20">
      <c r="S11657" s="33"/>
      <c r="T11657" s="33"/>
    </row>
    <row r="11674" spans="19:20">
      <c r="S11674" s="33"/>
      <c r="T11674" s="33"/>
    </row>
    <row r="11691" spans="19:20">
      <c r="S11691" s="33"/>
      <c r="T11691" s="33"/>
    </row>
    <row r="11708" spans="19:20">
      <c r="S11708" s="33"/>
      <c r="T11708" s="33"/>
    </row>
    <row r="11725" spans="19:20">
      <c r="S11725" s="33"/>
      <c r="T11725" s="33"/>
    </row>
    <row r="11742" spans="19:20">
      <c r="S11742" s="33"/>
      <c r="T11742" s="33"/>
    </row>
    <row r="11759" spans="19:20">
      <c r="S11759" s="33"/>
      <c r="T11759" s="33"/>
    </row>
    <row r="11776" spans="19:20">
      <c r="S11776" s="33"/>
      <c r="T11776" s="33"/>
    </row>
    <row r="11793" spans="19:20">
      <c r="S11793" s="33"/>
      <c r="T11793" s="33"/>
    </row>
    <row r="11810" spans="19:20">
      <c r="S11810" s="33"/>
      <c r="T11810" s="33"/>
    </row>
    <row r="11827" spans="19:20">
      <c r="S11827" s="33"/>
      <c r="T11827" s="33"/>
    </row>
    <row r="11844" spans="19:20">
      <c r="S11844" s="33"/>
      <c r="T11844" s="33"/>
    </row>
    <row r="11861" spans="19:20">
      <c r="S11861" s="33"/>
      <c r="T11861" s="33"/>
    </row>
    <row r="11878" spans="19:20">
      <c r="S11878" s="33"/>
      <c r="T11878" s="33"/>
    </row>
    <row r="11895" spans="19:20">
      <c r="S11895" s="33"/>
      <c r="T11895" s="33"/>
    </row>
    <row r="11912" spans="19:20">
      <c r="S11912" s="33"/>
      <c r="T11912" s="33"/>
    </row>
    <row r="11929" spans="19:20">
      <c r="S11929" s="33"/>
      <c r="T11929" s="33"/>
    </row>
    <row r="11946" spans="19:20">
      <c r="S11946" s="33"/>
      <c r="T11946" s="33"/>
    </row>
    <row r="11963" spans="19:20">
      <c r="S11963" s="33"/>
      <c r="T11963" s="33"/>
    </row>
    <row r="11980" spans="19:20">
      <c r="S11980" s="33"/>
      <c r="T11980" s="33"/>
    </row>
    <row r="11997" spans="19:20">
      <c r="S11997" s="33"/>
      <c r="T11997" s="33"/>
    </row>
    <row r="12014" spans="19:20">
      <c r="S12014" s="33"/>
      <c r="T12014" s="33"/>
    </row>
    <row r="12031" spans="19:20">
      <c r="S12031" s="33"/>
      <c r="T12031" s="33"/>
    </row>
    <row r="12048" spans="19:20">
      <c r="S12048" s="33"/>
      <c r="T12048" s="33"/>
    </row>
    <row r="12065" spans="19:20">
      <c r="S12065" s="33"/>
      <c r="T12065" s="33"/>
    </row>
    <row r="12082" spans="19:20">
      <c r="S12082" s="33"/>
      <c r="T12082" s="33"/>
    </row>
    <row r="12099" spans="19:20">
      <c r="S12099" s="33"/>
      <c r="T12099" s="33"/>
    </row>
    <row r="12116" spans="19:20">
      <c r="S12116" s="33"/>
      <c r="T12116" s="33"/>
    </row>
    <row r="12133" spans="19:20">
      <c r="S12133" s="33"/>
      <c r="T12133" s="33"/>
    </row>
    <row r="12150" spans="19:20">
      <c r="S12150" s="33"/>
      <c r="T12150" s="33"/>
    </row>
    <row r="12167" spans="19:20">
      <c r="S12167" s="33"/>
      <c r="T12167" s="33"/>
    </row>
    <row r="12184" spans="19:20">
      <c r="S12184" s="33"/>
      <c r="T12184" s="33"/>
    </row>
    <row r="12201" spans="19:20">
      <c r="S12201" s="33"/>
      <c r="T12201" s="33"/>
    </row>
    <row r="12218" spans="19:20">
      <c r="S12218" s="33"/>
      <c r="T12218" s="33"/>
    </row>
    <row r="12235" spans="19:20">
      <c r="S12235" s="33"/>
      <c r="T12235" s="33"/>
    </row>
    <row r="12252" spans="19:20">
      <c r="S12252" s="33"/>
      <c r="T12252" s="33"/>
    </row>
    <row r="12269" spans="19:20">
      <c r="S12269" s="33"/>
      <c r="T12269" s="33"/>
    </row>
    <row r="12286" spans="19:20">
      <c r="S12286" s="33"/>
      <c r="T12286" s="33"/>
    </row>
    <row r="12303" spans="19:20">
      <c r="S12303" s="33"/>
      <c r="T12303" s="33"/>
    </row>
    <row r="12320" spans="19:20">
      <c r="S12320" s="33"/>
      <c r="T12320" s="33"/>
    </row>
    <row r="12337" spans="19:20">
      <c r="S12337" s="33"/>
      <c r="T12337" s="33"/>
    </row>
    <row r="12354" spans="19:20">
      <c r="S12354" s="33"/>
      <c r="T12354" s="33"/>
    </row>
    <row r="12371" spans="19:20">
      <c r="S12371" s="33"/>
      <c r="T12371" s="33"/>
    </row>
    <row r="12388" spans="19:20">
      <c r="S12388" s="33"/>
      <c r="T12388" s="33"/>
    </row>
    <row r="12405" spans="19:20">
      <c r="S12405" s="33"/>
      <c r="T12405" s="33"/>
    </row>
    <row r="12422" spans="19:20">
      <c r="S12422" s="33"/>
      <c r="T12422" s="33"/>
    </row>
    <row r="12439" spans="19:20">
      <c r="S12439" s="33"/>
      <c r="T12439" s="33"/>
    </row>
    <row r="12456" spans="19:20">
      <c r="S12456" s="33"/>
      <c r="T12456" s="33"/>
    </row>
    <row r="12473" spans="19:20">
      <c r="S12473" s="33"/>
      <c r="T12473" s="33"/>
    </row>
    <row r="12490" spans="19:20">
      <c r="S12490" s="33"/>
      <c r="T12490" s="33"/>
    </row>
    <row r="12507" spans="19:20">
      <c r="S12507" s="33"/>
      <c r="T12507" s="33"/>
    </row>
    <row r="12524" spans="19:20">
      <c r="S12524" s="33"/>
      <c r="T12524" s="33"/>
    </row>
    <row r="12541" spans="19:20">
      <c r="S12541" s="33"/>
      <c r="T12541" s="33"/>
    </row>
    <row r="12558" spans="19:20">
      <c r="S12558" s="33"/>
      <c r="T12558" s="33"/>
    </row>
    <row r="12575" spans="19:20">
      <c r="S12575" s="33"/>
      <c r="T12575" s="33"/>
    </row>
    <row r="12592" spans="19:20">
      <c r="S12592" s="33"/>
      <c r="T12592" s="33"/>
    </row>
    <row r="12609" spans="19:20">
      <c r="S12609" s="33"/>
      <c r="T12609" s="33"/>
    </row>
    <row r="12626" spans="19:20">
      <c r="S12626" s="33"/>
      <c r="T12626" s="33"/>
    </row>
    <row r="12643" spans="19:20">
      <c r="S12643" s="33"/>
      <c r="T12643" s="33"/>
    </row>
    <row r="12660" spans="19:20">
      <c r="S12660" s="33"/>
      <c r="T12660" s="33"/>
    </row>
    <row r="12677" spans="19:20">
      <c r="S12677" s="33"/>
      <c r="T12677" s="33"/>
    </row>
    <row r="12694" spans="19:20">
      <c r="S12694" s="33"/>
      <c r="T12694" s="33"/>
    </row>
    <row r="12711" spans="19:20">
      <c r="S12711" s="33"/>
      <c r="T12711" s="33"/>
    </row>
    <row r="12728" spans="19:20">
      <c r="S12728" s="33"/>
      <c r="T12728" s="33"/>
    </row>
    <row r="12745" spans="19:20">
      <c r="S12745" s="33"/>
      <c r="T12745" s="33"/>
    </row>
    <row r="12762" spans="19:20">
      <c r="S12762" s="33"/>
      <c r="T12762" s="33"/>
    </row>
    <row r="12779" spans="19:20">
      <c r="S12779" s="33"/>
      <c r="T12779" s="33"/>
    </row>
    <row r="12796" spans="19:20">
      <c r="S12796" s="33"/>
      <c r="T12796" s="33"/>
    </row>
    <row r="12813" spans="19:20">
      <c r="S12813" s="33"/>
      <c r="T12813" s="33"/>
    </row>
    <row r="12830" spans="19:20">
      <c r="S12830" s="33"/>
      <c r="T12830" s="33"/>
    </row>
    <row r="12847" spans="19:20">
      <c r="S12847" s="33"/>
      <c r="T12847" s="33"/>
    </row>
    <row r="12864" spans="19:20">
      <c r="S12864" s="33"/>
      <c r="T12864" s="33"/>
    </row>
    <row r="12881" spans="19:20">
      <c r="S12881" s="33"/>
      <c r="T12881" s="33"/>
    </row>
    <row r="12898" spans="19:20">
      <c r="S12898" s="33"/>
      <c r="T12898" s="33"/>
    </row>
    <row r="12915" spans="19:20">
      <c r="S12915" s="33"/>
      <c r="T12915" s="33"/>
    </row>
    <row r="12932" spans="19:20">
      <c r="S12932" s="33"/>
      <c r="T12932" s="33"/>
    </row>
    <row r="12949" spans="19:20">
      <c r="S12949" s="33"/>
      <c r="T12949" s="33"/>
    </row>
    <row r="12966" spans="19:20">
      <c r="S12966" s="33"/>
      <c r="T12966" s="33"/>
    </row>
    <row r="12983" spans="19:20">
      <c r="S12983" s="33"/>
      <c r="T12983" s="33"/>
    </row>
    <row r="13000" spans="19:20">
      <c r="S13000" s="33"/>
      <c r="T13000" s="33"/>
    </row>
    <row r="13017" spans="19:20">
      <c r="S13017" s="33"/>
      <c r="T13017" s="33"/>
    </row>
    <row r="13034" spans="19:20">
      <c r="S13034" s="33"/>
      <c r="T13034" s="33"/>
    </row>
    <row r="13051" spans="19:20">
      <c r="S13051" s="33"/>
      <c r="T13051" s="33"/>
    </row>
    <row r="13068" spans="19:20">
      <c r="S13068" s="33"/>
      <c r="T13068" s="33"/>
    </row>
    <row r="13085" spans="19:20">
      <c r="S13085" s="33"/>
      <c r="T13085" s="33"/>
    </row>
    <row r="13102" spans="19:20">
      <c r="S13102" s="33"/>
      <c r="T13102" s="33"/>
    </row>
    <row r="13119" spans="19:20">
      <c r="S13119" s="33"/>
      <c r="T13119" s="33"/>
    </row>
    <row r="13136" spans="19:20">
      <c r="S13136" s="33"/>
      <c r="T13136" s="33"/>
    </row>
    <row r="13153" spans="19:20">
      <c r="S13153" s="33"/>
      <c r="T13153" s="33"/>
    </row>
    <row r="13170" spans="19:20">
      <c r="S13170" s="33"/>
      <c r="T13170" s="33"/>
    </row>
    <row r="13187" spans="19:20">
      <c r="S13187" s="33"/>
      <c r="T13187" s="33"/>
    </row>
    <row r="13204" spans="19:20">
      <c r="S13204" s="33"/>
      <c r="T13204" s="33"/>
    </row>
    <row r="13221" spans="19:20">
      <c r="S13221" s="33"/>
      <c r="T13221" s="33"/>
    </row>
    <row r="13238" spans="19:20">
      <c r="S13238" s="33"/>
      <c r="T13238" s="33"/>
    </row>
    <row r="13255" spans="19:20">
      <c r="S13255" s="33"/>
      <c r="T13255" s="33"/>
    </row>
    <row r="13272" spans="19:20">
      <c r="S13272" s="33"/>
      <c r="T13272" s="33"/>
    </row>
    <row r="13289" spans="19:20">
      <c r="S13289" s="33"/>
      <c r="T13289" s="33"/>
    </row>
    <row r="13306" spans="19:20">
      <c r="S13306" s="33"/>
      <c r="T13306" s="33"/>
    </row>
    <row r="13323" spans="19:20">
      <c r="S13323" s="33"/>
      <c r="T13323" s="33"/>
    </row>
    <row r="13340" spans="19:20">
      <c r="S13340" s="33"/>
      <c r="T13340" s="33"/>
    </row>
    <row r="13357" spans="19:20">
      <c r="S13357" s="33"/>
      <c r="T13357" s="33"/>
    </row>
    <row r="13374" spans="19:20">
      <c r="S13374" s="33"/>
      <c r="T13374" s="33"/>
    </row>
    <row r="13391" spans="19:20">
      <c r="S13391" s="33"/>
      <c r="T13391" s="33"/>
    </row>
    <row r="13408" spans="19:20">
      <c r="S13408" s="33"/>
      <c r="T13408" s="33"/>
    </row>
    <row r="13425" spans="19:20">
      <c r="S13425" s="33"/>
      <c r="T13425" s="33"/>
    </row>
    <row r="13442" spans="19:20">
      <c r="S13442" s="33"/>
      <c r="T13442" s="33"/>
    </row>
    <row r="13459" spans="19:20">
      <c r="S13459" s="33"/>
      <c r="T13459" s="33"/>
    </row>
    <row r="13476" spans="19:20">
      <c r="S13476" s="33"/>
      <c r="T13476" s="33"/>
    </row>
    <row r="13493" spans="19:20">
      <c r="S13493" s="33"/>
      <c r="T13493" s="33"/>
    </row>
    <row r="13510" spans="19:20">
      <c r="S13510" s="33"/>
      <c r="T13510" s="33"/>
    </row>
    <row r="13527" spans="19:20">
      <c r="S13527" s="33"/>
      <c r="T13527" s="33"/>
    </row>
    <row r="13544" spans="19:20">
      <c r="S13544" s="33"/>
      <c r="T13544" s="33"/>
    </row>
    <row r="13561" spans="19:20">
      <c r="S13561" s="33"/>
      <c r="T13561" s="33"/>
    </row>
    <row r="13578" spans="19:20">
      <c r="S13578" s="33"/>
      <c r="T13578" s="33"/>
    </row>
    <row r="13595" spans="19:20">
      <c r="S13595" s="33"/>
      <c r="T13595" s="33"/>
    </row>
    <row r="13612" spans="19:20">
      <c r="S13612" s="33"/>
      <c r="T13612" s="33"/>
    </row>
    <row r="13629" spans="19:20">
      <c r="S13629" s="33"/>
      <c r="T13629" s="33"/>
    </row>
    <row r="13646" spans="19:20">
      <c r="S13646" s="33"/>
      <c r="T13646" s="33"/>
    </row>
    <row r="13663" spans="19:20">
      <c r="S13663" s="33"/>
      <c r="T13663" s="33"/>
    </row>
    <row r="13680" spans="19:20">
      <c r="S13680" s="33"/>
      <c r="T13680" s="33"/>
    </row>
    <row r="13697" spans="19:20">
      <c r="S13697" s="33"/>
      <c r="T13697" s="33"/>
    </row>
    <row r="13714" spans="19:20">
      <c r="S13714" s="33"/>
      <c r="T13714" s="33"/>
    </row>
    <row r="13731" spans="19:20">
      <c r="S13731" s="33"/>
      <c r="T13731" s="33"/>
    </row>
    <row r="13748" spans="19:20">
      <c r="S13748" s="33"/>
      <c r="T13748" s="33"/>
    </row>
    <row r="13765" spans="19:20">
      <c r="S13765" s="33"/>
      <c r="T13765" s="33"/>
    </row>
    <row r="13782" spans="19:20">
      <c r="S13782" s="33"/>
      <c r="T13782" s="33"/>
    </row>
    <row r="13799" spans="19:20">
      <c r="S13799" s="33"/>
      <c r="T13799" s="33"/>
    </row>
    <row r="13816" spans="19:20">
      <c r="S13816" s="33"/>
      <c r="T13816" s="33"/>
    </row>
    <row r="13833" spans="19:20">
      <c r="S13833" s="33"/>
      <c r="T13833" s="33"/>
    </row>
    <row r="13850" spans="19:20">
      <c r="S13850" s="33"/>
      <c r="T13850" s="33"/>
    </row>
    <row r="13867" spans="19:20">
      <c r="S13867" s="33"/>
      <c r="T13867" s="33"/>
    </row>
    <row r="13884" spans="19:20">
      <c r="S13884" s="33"/>
      <c r="T13884" s="33"/>
    </row>
    <row r="13901" spans="19:20">
      <c r="S13901" s="33"/>
      <c r="T13901" s="33"/>
    </row>
    <row r="13918" spans="19:20">
      <c r="S13918" s="33"/>
      <c r="T13918" s="33"/>
    </row>
    <row r="13935" spans="19:20">
      <c r="S13935" s="33"/>
      <c r="T13935" s="33"/>
    </row>
    <row r="13952" spans="19:20">
      <c r="S13952" s="33"/>
      <c r="T13952" s="33"/>
    </row>
    <row r="13969" spans="19:20">
      <c r="S13969" s="33"/>
      <c r="T13969" s="33"/>
    </row>
    <row r="13986" spans="19:20">
      <c r="S13986" s="33"/>
      <c r="T13986" s="33"/>
    </row>
    <row r="14003" spans="19:20">
      <c r="S14003" s="33"/>
      <c r="T14003" s="33"/>
    </row>
    <row r="14020" spans="19:20">
      <c r="S14020" s="33"/>
      <c r="T14020" s="33"/>
    </row>
    <row r="14037" spans="19:20">
      <c r="S14037" s="33"/>
      <c r="T14037" s="33"/>
    </row>
    <row r="14054" spans="19:20">
      <c r="S14054" s="33"/>
      <c r="T14054" s="33"/>
    </row>
    <row r="14071" spans="19:20">
      <c r="S14071" s="33"/>
      <c r="T14071" s="33"/>
    </row>
    <row r="14088" spans="19:20">
      <c r="S14088" s="33"/>
      <c r="T14088" s="33"/>
    </row>
    <row r="14105" spans="19:20">
      <c r="S14105" s="33"/>
      <c r="T14105" s="33"/>
    </row>
    <row r="14122" spans="19:20">
      <c r="S14122" s="33"/>
      <c r="T14122" s="33"/>
    </row>
    <row r="14139" spans="19:20">
      <c r="S14139" s="33"/>
      <c r="T14139" s="33"/>
    </row>
    <row r="14156" spans="19:20">
      <c r="S14156" s="33"/>
      <c r="T14156" s="33"/>
    </row>
    <row r="14173" spans="19:20">
      <c r="S14173" s="33"/>
      <c r="T14173" s="33"/>
    </row>
    <row r="14190" spans="19:20">
      <c r="S14190" s="33"/>
      <c r="T14190" s="33"/>
    </row>
    <row r="14207" spans="19:20">
      <c r="S14207" s="33"/>
      <c r="T14207" s="33"/>
    </row>
    <row r="14224" spans="19:20">
      <c r="S14224" s="33"/>
      <c r="T14224" s="33"/>
    </row>
    <row r="14241" spans="19:20">
      <c r="S14241" s="33"/>
      <c r="T14241" s="33"/>
    </row>
    <row r="14258" spans="19:20">
      <c r="S14258" s="33"/>
      <c r="T14258" s="33"/>
    </row>
    <row r="14275" spans="19:20">
      <c r="S14275" s="33"/>
      <c r="T14275" s="33"/>
    </row>
    <row r="14292" spans="19:20">
      <c r="S14292" s="33"/>
      <c r="T14292" s="33"/>
    </row>
    <row r="14309" spans="19:20">
      <c r="S14309" s="33"/>
      <c r="T14309" s="33"/>
    </row>
    <row r="14326" spans="19:20">
      <c r="S14326" s="33"/>
      <c r="T14326" s="33"/>
    </row>
    <row r="14343" spans="19:20">
      <c r="S14343" s="33"/>
      <c r="T14343" s="33"/>
    </row>
    <row r="14360" spans="19:20">
      <c r="S14360" s="33"/>
      <c r="T14360" s="33"/>
    </row>
    <row r="14377" spans="19:20">
      <c r="S14377" s="33"/>
      <c r="T14377" s="33"/>
    </row>
    <row r="14394" spans="19:20">
      <c r="S14394" s="33"/>
      <c r="T14394" s="33"/>
    </row>
    <row r="14411" spans="19:20">
      <c r="S14411" s="33"/>
      <c r="T14411" s="33"/>
    </row>
    <row r="14428" spans="19:20">
      <c r="S14428" s="33"/>
      <c r="T14428" s="33"/>
    </row>
    <row r="14445" spans="19:20">
      <c r="S14445" s="33"/>
      <c r="T14445" s="33"/>
    </row>
    <row r="14462" spans="19:20">
      <c r="S14462" s="33"/>
      <c r="T14462" s="33"/>
    </row>
    <row r="14479" spans="19:20">
      <c r="S14479" s="33"/>
      <c r="T14479" s="33"/>
    </row>
    <row r="14496" spans="19:20">
      <c r="S14496" s="33"/>
      <c r="T14496" s="33"/>
    </row>
    <row r="14513" spans="19:20">
      <c r="S14513" s="33"/>
      <c r="T14513" s="33"/>
    </row>
    <row r="14530" spans="19:20">
      <c r="S14530" s="33"/>
      <c r="T14530" s="33"/>
    </row>
    <row r="14547" spans="19:20">
      <c r="S14547" s="33"/>
      <c r="T14547" s="33"/>
    </row>
    <row r="14564" spans="19:20">
      <c r="S14564" s="33"/>
      <c r="T14564" s="33"/>
    </row>
    <row r="14581" spans="19:20">
      <c r="S14581" s="33"/>
      <c r="T14581" s="33"/>
    </row>
    <row r="14598" spans="19:20">
      <c r="S14598" s="33"/>
      <c r="T14598" s="33"/>
    </row>
    <row r="14615" spans="19:20">
      <c r="S14615" s="33"/>
      <c r="T14615" s="33"/>
    </row>
    <row r="14632" spans="19:20">
      <c r="S14632" s="33"/>
      <c r="T14632" s="33"/>
    </row>
    <row r="14649" spans="19:20">
      <c r="S14649" s="33"/>
      <c r="T14649" s="33"/>
    </row>
    <row r="14666" spans="19:20">
      <c r="S14666" s="33"/>
      <c r="T14666" s="33"/>
    </row>
    <row r="14683" spans="19:20">
      <c r="S14683" s="33"/>
      <c r="T14683" s="33"/>
    </row>
    <row r="14700" spans="19:20">
      <c r="S14700" s="33"/>
      <c r="T14700" s="33"/>
    </row>
    <row r="14717" spans="19:20">
      <c r="S14717" s="33"/>
      <c r="T14717" s="33"/>
    </row>
    <row r="14734" spans="19:20">
      <c r="S14734" s="33"/>
      <c r="T14734" s="33"/>
    </row>
    <row r="14751" spans="19:20">
      <c r="S14751" s="33"/>
      <c r="T14751" s="33"/>
    </row>
    <row r="14768" spans="19:20">
      <c r="S14768" s="33"/>
      <c r="T14768" s="33"/>
    </row>
    <row r="14785" spans="19:20">
      <c r="S14785" s="33"/>
      <c r="T14785" s="33"/>
    </row>
    <row r="14802" spans="19:20">
      <c r="S14802" s="33"/>
      <c r="T14802" s="33"/>
    </row>
    <row r="14819" spans="19:20">
      <c r="S14819" s="33"/>
      <c r="T14819" s="33"/>
    </row>
    <row r="14836" spans="19:20">
      <c r="S14836" s="33"/>
      <c r="T14836" s="33"/>
    </row>
    <row r="14853" spans="19:20">
      <c r="S14853" s="33"/>
      <c r="T14853" s="33"/>
    </row>
    <row r="14870" spans="19:20">
      <c r="S14870" s="33"/>
      <c r="T14870" s="33"/>
    </row>
    <row r="14887" spans="19:20">
      <c r="S14887" s="33"/>
      <c r="T14887" s="33"/>
    </row>
    <row r="14904" spans="19:20">
      <c r="S14904" s="33"/>
      <c r="T14904" s="33"/>
    </row>
    <row r="14921" spans="19:20">
      <c r="S14921" s="33"/>
      <c r="T14921" s="33"/>
    </row>
    <row r="14938" spans="19:20">
      <c r="S14938" s="33"/>
      <c r="T14938" s="33"/>
    </row>
    <row r="14955" spans="19:20">
      <c r="S14955" s="33"/>
      <c r="T14955" s="33"/>
    </row>
    <row r="14972" spans="19:20">
      <c r="S14972" s="33"/>
      <c r="T14972" s="33"/>
    </row>
    <row r="14989" spans="19:20">
      <c r="S14989" s="33"/>
      <c r="T14989" s="33"/>
    </row>
    <row r="15006" spans="19:20">
      <c r="S15006" s="33"/>
      <c r="T15006" s="33"/>
    </row>
    <row r="15023" spans="19:20">
      <c r="S15023" s="33"/>
      <c r="T15023" s="33"/>
    </row>
    <row r="15040" spans="19:20">
      <c r="S15040" s="33"/>
      <c r="T15040" s="33"/>
    </row>
    <row r="15057" spans="19:20">
      <c r="S15057" s="33"/>
      <c r="T15057" s="33"/>
    </row>
    <row r="15074" spans="19:20">
      <c r="S15074" s="33"/>
      <c r="T15074" s="33"/>
    </row>
    <row r="15091" spans="19:20">
      <c r="S15091" s="33"/>
      <c r="T15091" s="33"/>
    </row>
    <row r="15108" spans="19:20">
      <c r="S15108" s="33"/>
      <c r="T15108" s="33"/>
    </row>
    <row r="15125" spans="19:20">
      <c r="S15125" s="33"/>
      <c r="T15125" s="33"/>
    </row>
    <row r="15142" spans="19:20">
      <c r="S15142" s="33"/>
      <c r="T15142" s="33"/>
    </row>
    <row r="15159" spans="19:20">
      <c r="S15159" s="33"/>
      <c r="T15159" s="33"/>
    </row>
    <row r="15176" spans="19:20">
      <c r="S15176" s="33"/>
      <c r="T15176" s="33"/>
    </row>
    <row r="15193" spans="19:20">
      <c r="S15193" s="33"/>
      <c r="T15193" s="33"/>
    </row>
    <row r="15210" spans="19:20">
      <c r="S15210" s="33"/>
      <c r="T15210" s="33"/>
    </row>
    <row r="15227" spans="19:20">
      <c r="S15227" s="33"/>
      <c r="T15227" s="33"/>
    </row>
    <row r="15244" spans="19:20">
      <c r="S15244" s="33"/>
      <c r="T15244" s="33"/>
    </row>
    <row r="15261" spans="19:20">
      <c r="S15261" s="33"/>
      <c r="T15261" s="33"/>
    </row>
    <row r="15278" spans="19:20">
      <c r="S15278" s="33"/>
      <c r="T15278" s="33"/>
    </row>
    <row r="15295" spans="19:20">
      <c r="S15295" s="33"/>
      <c r="T15295" s="33"/>
    </row>
    <row r="15312" spans="19:20">
      <c r="S15312" s="33"/>
      <c r="T15312" s="33"/>
    </row>
    <row r="15329" spans="19:20">
      <c r="S15329" s="33"/>
      <c r="T15329" s="33"/>
    </row>
    <row r="15346" spans="19:20">
      <c r="S15346" s="33"/>
      <c r="T15346" s="33"/>
    </row>
    <row r="15363" spans="19:20">
      <c r="S15363" s="33"/>
      <c r="T15363" s="33"/>
    </row>
    <row r="15380" spans="19:20">
      <c r="S15380" s="33"/>
      <c r="T15380" s="33"/>
    </row>
    <row r="15397" spans="19:20">
      <c r="S15397" s="33"/>
      <c r="T15397" s="33"/>
    </row>
    <row r="15414" spans="19:20">
      <c r="S15414" s="33"/>
      <c r="T15414" s="33"/>
    </row>
    <row r="15431" spans="19:20">
      <c r="S15431" s="33"/>
      <c r="T15431" s="33"/>
    </row>
    <row r="15448" spans="19:20">
      <c r="S15448" s="33"/>
      <c r="T15448" s="33"/>
    </row>
    <row r="15465" spans="19:20">
      <c r="S15465" s="33"/>
      <c r="T15465" s="33"/>
    </row>
    <row r="15482" spans="19:20">
      <c r="S15482" s="33"/>
      <c r="T15482" s="33"/>
    </row>
    <row r="15499" spans="19:20">
      <c r="S15499" s="33"/>
      <c r="T15499" s="33"/>
    </row>
    <row r="15516" spans="19:20">
      <c r="S15516" s="33"/>
      <c r="T15516" s="33"/>
    </row>
    <row r="15533" spans="19:20">
      <c r="S15533" s="33"/>
      <c r="T15533" s="33"/>
    </row>
    <row r="15550" spans="19:20">
      <c r="S15550" s="33"/>
      <c r="T15550" s="33"/>
    </row>
    <row r="15567" spans="19:20">
      <c r="S15567" s="33"/>
      <c r="T15567" s="33"/>
    </row>
    <row r="15584" spans="19:20">
      <c r="S15584" s="33"/>
      <c r="T15584" s="33"/>
    </row>
    <row r="15601" spans="19:20">
      <c r="S15601" s="33"/>
      <c r="T15601" s="33"/>
    </row>
    <row r="15618" spans="19:20">
      <c r="S15618" s="33"/>
      <c r="T15618" s="33"/>
    </row>
    <row r="15635" spans="19:20">
      <c r="S15635" s="33"/>
      <c r="T15635" s="33"/>
    </row>
    <row r="15652" spans="19:20">
      <c r="S15652" s="33"/>
      <c r="T15652" s="33"/>
    </row>
    <row r="15669" spans="19:20">
      <c r="S15669" s="33"/>
      <c r="T15669" s="33"/>
    </row>
    <row r="15686" spans="19:20">
      <c r="S15686" s="33"/>
      <c r="T15686" s="33"/>
    </row>
    <row r="15703" spans="19:20">
      <c r="S15703" s="33"/>
      <c r="T15703" s="33"/>
    </row>
    <row r="15720" spans="19:20">
      <c r="S15720" s="33"/>
      <c r="T15720" s="33"/>
    </row>
    <row r="15737" spans="19:20">
      <c r="S15737" s="33"/>
      <c r="T15737" s="33"/>
    </row>
    <row r="15754" spans="19:20">
      <c r="S15754" s="33"/>
      <c r="T15754" s="33"/>
    </row>
    <row r="15771" spans="19:20">
      <c r="S15771" s="33"/>
      <c r="T15771" s="33"/>
    </row>
    <row r="15788" spans="19:20">
      <c r="S15788" s="33"/>
      <c r="T15788" s="33"/>
    </row>
    <row r="15805" spans="19:20">
      <c r="S15805" s="33"/>
      <c r="T15805" s="33"/>
    </row>
    <row r="15822" spans="19:20">
      <c r="S15822" s="33"/>
      <c r="T15822" s="33"/>
    </row>
    <row r="15839" spans="19:20">
      <c r="S15839" s="33"/>
      <c r="T15839" s="33"/>
    </row>
    <row r="15856" spans="19:20">
      <c r="S15856" s="33"/>
      <c r="T15856" s="33"/>
    </row>
    <row r="15873" spans="19:20">
      <c r="S15873" s="33"/>
      <c r="T15873" s="33"/>
    </row>
    <row r="15890" spans="19:20">
      <c r="S15890" s="33"/>
      <c r="T15890" s="33"/>
    </row>
    <row r="15907" spans="19:20">
      <c r="S15907" s="33"/>
      <c r="T15907" s="33"/>
    </row>
    <row r="15924" spans="19:20">
      <c r="S15924" s="33"/>
      <c r="T15924" s="33"/>
    </row>
    <row r="15941" spans="19:20">
      <c r="S15941" s="33"/>
      <c r="T15941" s="33"/>
    </row>
    <row r="15958" spans="19:20">
      <c r="S15958" s="33"/>
      <c r="T15958" s="33"/>
    </row>
    <row r="15975" spans="19:20">
      <c r="S15975" s="33"/>
      <c r="T15975" s="33"/>
    </row>
    <row r="15992" spans="19:20">
      <c r="S15992" s="33"/>
      <c r="T15992" s="33"/>
    </row>
    <row r="16009" spans="19:20">
      <c r="S16009" s="33"/>
      <c r="T16009" s="33"/>
    </row>
    <row r="16026" spans="19:20">
      <c r="S16026" s="33"/>
      <c r="T16026" s="33"/>
    </row>
    <row r="16043" spans="19:20">
      <c r="S16043" s="33"/>
      <c r="T16043" s="33"/>
    </row>
    <row r="16060" spans="19:20">
      <c r="S16060" s="33"/>
      <c r="T16060" s="33"/>
    </row>
    <row r="16077" spans="19:20">
      <c r="S16077" s="33"/>
      <c r="T16077" s="33"/>
    </row>
    <row r="16094" spans="19:20">
      <c r="S16094" s="33"/>
      <c r="T16094" s="33"/>
    </row>
    <row r="16111" spans="19:20">
      <c r="S16111" s="33"/>
      <c r="T16111" s="33"/>
    </row>
    <row r="16128" spans="19:20">
      <c r="S16128" s="33"/>
      <c r="T16128" s="33"/>
    </row>
    <row r="16145" spans="19:20">
      <c r="S16145" s="33"/>
      <c r="T16145" s="33"/>
    </row>
    <row r="16162" spans="19:20">
      <c r="S16162" s="33"/>
      <c r="T16162" s="33"/>
    </row>
    <row r="16179" spans="19:20">
      <c r="S16179" s="33"/>
      <c r="T16179" s="33"/>
    </row>
    <row r="16196" spans="19:20">
      <c r="S16196" s="33"/>
      <c r="T16196" s="33"/>
    </row>
    <row r="16213" spans="19:20">
      <c r="S16213" s="33"/>
      <c r="T16213" s="33"/>
    </row>
    <row r="16230" spans="19:20">
      <c r="S16230" s="33"/>
      <c r="T16230" s="33"/>
    </row>
    <row r="16247" spans="19:20">
      <c r="S16247" s="33"/>
      <c r="T16247" s="33"/>
    </row>
    <row r="16264" spans="19:20">
      <c r="S16264" s="33"/>
      <c r="T16264" s="33"/>
    </row>
    <row r="16281" spans="19:20">
      <c r="S16281" s="33"/>
      <c r="T16281" s="33"/>
    </row>
    <row r="16298" spans="19:20">
      <c r="S16298" s="33"/>
      <c r="T16298" s="33"/>
    </row>
    <row r="16315" spans="19:20">
      <c r="S16315" s="33"/>
      <c r="T16315" s="33"/>
    </row>
    <row r="16332" spans="19:20">
      <c r="S16332" s="33"/>
      <c r="T16332" s="33"/>
    </row>
    <row r="16349" spans="19:20">
      <c r="S16349" s="33"/>
      <c r="T16349" s="33"/>
    </row>
    <row r="16366" spans="19:20">
      <c r="S16366" s="33"/>
      <c r="T16366" s="33"/>
    </row>
    <row r="16383" spans="19:20">
      <c r="S16383" s="33"/>
      <c r="T16383" s="33"/>
    </row>
    <row r="16400" spans="19:20">
      <c r="S16400" s="33"/>
      <c r="T16400" s="33"/>
    </row>
    <row r="16417" spans="19:20">
      <c r="S16417" s="33"/>
      <c r="T16417" s="33"/>
    </row>
    <row r="16434" spans="19:20">
      <c r="S16434" s="33"/>
      <c r="T16434" s="33"/>
    </row>
    <row r="16451" spans="19:20">
      <c r="S16451" s="33"/>
      <c r="T16451" s="33"/>
    </row>
    <row r="16468" spans="19:20">
      <c r="S16468" s="33"/>
      <c r="T16468" s="33"/>
    </row>
    <row r="16485" spans="19:20">
      <c r="S16485" s="33"/>
      <c r="T16485" s="33"/>
    </row>
    <row r="16502" spans="19:20">
      <c r="S16502" s="33"/>
      <c r="T16502" s="33"/>
    </row>
    <row r="16519" spans="19:20">
      <c r="S16519" s="33"/>
      <c r="T16519" s="33"/>
    </row>
    <row r="16536" spans="19:20">
      <c r="S16536" s="33"/>
      <c r="T16536" s="33"/>
    </row>
    <row r="16553" spans="19:20">
      <c r="S16553" s="33"/>
      <c r="T16553" s="33"/>
    </row>
    <row r="16570" spans="19:20">
      <c r="S16570" s="33"/>
      <c r="T16570" s="33"/>
    </row>
    <row r="16587" spans="19:20">
      <c r="S16587" s="33"/>
      <c r="T16587" s="33"/>
    </row>
    <row r="16604" spans="19:20">
      <c r="S16604" s="33"/>
      <c r="T16604" s="33"/>
    </row>
    <row r="16621" spans="19:20">
      <c r="S16621" s="33"/>
      <c r="T16621" s="33"/>
    </row>
    <row r="16638" spans="19:20">
      <c r="S16638" s="33"/>
      <c r="T16638" s="33"/>
    </row>
    <row r="16655" spans="19:20">
      <c r="S16655" s="33"/>
      <c r="T16655" s="33"/>
    </row>
    <row r="16672" spans="19:20">
      <c r="S16672" s="33"/>
      <c r="T16672" s="33"/>
    </row>
    <row r="16689" spans="19:20">
      <c r="S16689" s="33"/>
      <c r="T16689" s="33"/>
    </row>
    <row r="16706" spans="19:20">
      <c r="S16706" s="33"/>
      <c r="T16706" s="33"/>
    </row>
    <row r="16723" spans="19:20">
      <c r="S16723" s="33"/>
      <c r="T16723" s="33"/>
    </row>
    <row r="16740" spans="19:20">
      <c r="S16740" s="33"/>
      <c r="T16740" s="33"/>
    </row>
    <row r="16757" spans="19:20">
      <c r="S16757" s="33"/>
      <c r="T16757" s="33"/>
    </row>
    <row r="16774" spans="19:20">
      <c r="S16774" s="33"/>
      <c r="T16774" s="33"/>
    </row>
    <row r="16791" spans="19:20">
      <c r="S16791" s="33"/>
      <c r="T16791" s="33"/>
    </row>
    <row r="16808" spans="19:20">
      <c r="S16808" s="33"/>
      <c r="T16808" s="33"/>
    </row>
    <row r="16825" spans="19:20">
      <c r="S16825" s="33"/>
      <c r="T16825" s="33"/>
    </row>
    <row r="16842" spans="19:20">
      <c r="S16842" s="33"/>
      <c r="T16842" s="33"/>
    </row>
    <row r="16859" spans="19:20">
      <c r="S16859" s="33"/>
      <c r="T16859" s="33"/>
    </row>
    <row r="16876" spans="19:20">
      <c r="S16876" s="33"/>
      <c r="T16876" s="33"/>
    </row>
    <row r="16893" spans="19:20">
      <c r="S16893" s="33"/>
      <c r="T16893" s="33"/>
    </row>
    <row r="16910" spans="19:20">
      <c r="S16910" s="33"/>
      <c r="T16910" s="33"/>
    </row>
    <row r="16927" spans="19:20">
      <c r="S16927" s="33"/>
      <c r="T16927" s="33"/>
    </row>
    <row r="16944" spans="19:20">
      <c r="S16944" s="33"/>
      <c r="T16944" s="33"/>
    </row>
    <row r="16961" spans="19:20">
      <c r="S16961" s="33"/>
      <c r="T16961" s="33"/>
    </row>
    <row r="16978" spans="19:20">
      <c r="S16978" s="33"/>
      <c r="T16978" s="33"/>
    </row>
    <row r="16995" spans="19:20">
      <c r="S16995" s="33"/>
      <c r="T16995" s="33"/>
    </row>
    <row r="17012" spans="19:20">
      <c r="S17012" s="33"/>
      <c r="T17012" s="33"/>
    </row>
    <row r="17029" spans="19:20">
      <c r="S17029" s="33"/>
      <c r="T17029" s="33"/>
    </row>
    <row r="17046" spans="19:20">
      <c r="S17046" s="33"/>
      <c r="T17046" s="33"/>
    </row>
    <row r="17063" spans="19:20">
      <c r="S17063" s="33"/>
      <c r="T17063" s="33"/>
    </row>
    <row r="17080" spans="19:20">
      <c r="S17080" s="33"/>
      <c r="T17080" s="33"/>
    </row>
    <row r="17097" spans="19:20">
      <c r="S17097" s="33"/>
      <c r="T17097" s="33"/>
    </row>
    <row r="17114" spans="19:20">
      <c r="S17114" s="33"/>
      <c r="T17114" s="33"/>
    </row>
    <row r="17131" spans="19:20">
      <c r="S17131" s="33"/>
      <c r="T17131" s="33"/>
    </row>
    <row r="17148" spans="19:20">
      <c r="S17148" s="33"/>
      <c r="T17148" s="33"/>
    </row>
    <row r="17165" spans="19:20">
      <c r="S17165" s="33"/>
      <c r="T17165" s="33"/>
    </row>
    <row r="17182" spans="19:20">
      <c r="S17182" s="33"/>
      <c r="T17182" s="33"/>
    </row>
    <row r="17199" spans="19:20">
      <c r="S17199" s="33"/>
      <c r="T17199" s="33"/>
    </row>
    <row r="17216" spans="19:20">
      <c r="S17216" s="33"/>
      <c r="T17216" s="33"/>
    </row>
    <row r="17233" spans="19:20">
      <c r="S17233" s="33"/>
      <c r="T17233" s="33"/>
    </row>
    <row r="17250" spans="19:20">
      <c r="S17250" s="33"/>
      <c r="T17250" s="33"/>
    </row>
    <row r="17267" spans="19:20">
      <c r="S17267" s="33"/>
      <c r="T17267" s="33"/>
    </row>
    <row r="17284" spans="19:20">
      <c r="S17284" s="33"/>
      <c r="T17284" s="33"/>
    </row>
    <row r="17301" spans="19:20">
      <c r="S17301" s="33"/>
      <c r="T17301" s="33"/>
    </row>
    <row r="17318" spans="19:20">
      <c r="S17318" s="33"/>
      <c r="T17318" s="33"/>
    </row>
    <row r="17335" spans="19:20">
      <c r="S17335" s="33"/>
      <c r="T17335" s="33"/>
    </row>
    <row r="17352" spans="19:20">
      <c r="S17352" s="33"/>
      <c r="T17352" s="33"/>
    </row>
    <row r="17369" spans="19:20">
      <c r="S17369" s="33"/>
      <c r="T17369" s="33"/>
    </row>
    <row r="17386" spans="19:20">
      <c r="S17386" s="33"/>
      <c r="T17386" s="33"/>
    </row>
    <row r="17403" spans="19:20">
      <c r="S17403" s="33"/>
      <c r="T17403" s="33"/>
    </row>
    <row r="17420" spans="19:20">
      <c r="S17420" s="33"/>
      <c r="T17420" s="33"/>
    </row>
    <row r="17437" spans="19:20">
      <c r="S17437" s="33"/>
      <c r="T17437" s="33"/>
    </row>
    <row r="17454" spans="19:20">
      <c r="S17454" s="33"/>
      <c r="T17454" s="33"/>
    </row>
    <row r="17471" spans="19:20">
      <c r="S17471" s="33"/>
      <c r="T17471" s="33"/>
    </row>
    <row r="17488" spans="19:20">
      <c r="S17488" s="33"/>
      <c r="T17488" s="33"/>
    </row>
    <row r="17505" spans="19:20">
      <c r="S17505" s="33"/>
      <c r="T17505" s="33"/>
    </row>
    <row r="17522" spans="19:20">
      <c r="S17522" s="33"/>
      <c r="T17522" s="33"/>
    </row>
    <row r="17539" spans="19:20">
      <c r="S17539" s="33"/>
      <c r="T17539" s="33"/>
    </row>
    <row r="17556" spans="19:20">
      <c r="S17556" s="33"/>
      <c r="T17556" s="33"/>
    </row>
    <row r="17573" spans="19:20">
      <c r="S17573" s="33"/>
      <c r="T17573" s="33"/>
    </row>
    <row r="17590" spans="19:20">
      <c r="S17590" s="33"/>
      <c r="T17590" s="33"/>
    </row>
    <row r="17607" spans="19:20">
      <c r="S17607" s="33"/>
      <c r="T17607" s="33"/>
    </row>
    <row r="17624" spans="19:20">
      <c r="S17624" s="33"/>
      <c r="T17624" s="33"/>
    </row>
    <row r="17641" spans="19:20">
      <c r="S17641" s="33"/>
      <c r="T17641" s="33"/>
    </row>
    <row r="17658" spans="19:20">
      <c r="S17658" s="33"/>
      <c r="T17658" s="33"/>
    </row>
    <row r="17675" spans="19:20">
      <c r="S17675" s="33"/>
      <c r="T17675" s="33"/>
    </row>
    <row r="17692" spans="19:20">
      <c r="S17692" s="33"/>
      <c r="T17692" s="33"/>
    </row>
    <row r="17709" spans="19:20">
      <c r="S17709" s="33"/>
      <c r="T17709" s="33"/>
    </row>
    <row r="17726" spans="19:20">
      <c r="S17726" s="33"/>
      <c r="T17726" s="33"/>
    </row>
    <row r="17743" spans="19:20">
      <c r="S17743" s="33"/>
      <c r="T17743" s="33"/>
    </row>
    <row r="17760" spans="19:20">
      <c r="S17760" s="33"/>
      <c r="T17760" s="33"/>
    </row>
    <row r="17777" spans="19:20">
      <c r="S17777" s="33"/>
      <c r="T17777" s="33"/>
    </row>
    <row r="17794" spans="19:20">
      <c r="S17794" s="33"/>
      <c r="T17794" s="33"/>
    </row>
    <row r="17811" spans="19:20">
      <c r="S17811" s="33"/>
      <c r="T17811" s="33"/>
    </row>
    <row r="17828" spans="19:20">
      <c r="S17828" s="33"/>
      <c r="T17828" s="33"/>
    </row>
    <row r="17845" spans="19:20">
      <c r="S17845" s="33"/>
      <c r="T17845" s="33"/>
    </row>
    <row r="17862" spans="19:20">
      <c r="S17862" s="33"/>
      <c r="T17862" s="33"/>
    </row>
    <row r="17879" spans="19:20">
      <c r="S17879" s="33"/>
      <c r="T17879" s="33"/>
    </row>
    <row r="17896" spans="19:20">
      <c r="S17896" s="33"/>
      <c r="T17896" s="33"/>
    </row>
    <row r="17913" spans="19:20">
      <c r="S17913" s="33"/>
      <c r="T17913" s="33"/>
    </row>
    <row r="17930" spans="19:20">
      <c r="S17930" s="33"/>
      <c r="T17930" s="33"/>
    </row>
    <row r="17947" spans="19:20">
      <c r="S17947" s="33"/>
      <c r="T17947" s="33"/>
    </row>
    <row r="17964" spans="19:20">
      <c r="S17964" s="33"/>
      <c r="T17964" s="33"/>
    </row>
    <row r="17981" spans="19:20">
      <c r="S17981" s="33"/>
      <c r="T17981" s="33"/>
    </row>
    <row r="17998" spans="19:20">
      <c r="S17998" s="33"/>
      <c r="T17998" s="33"/>
    </row>
    <row r="18015" spans="19:20">
      <c r="S18015" s="33"/>
      <c r="T18015" s="33"/>
    </row>
    <row r="18032" spans="19:20">
      <c r="S18032" s="33"/>
      <c r="T18032" s="33"/>
    </row>
    <row r="18049" spans="19:20">
      <c r="S18049" s="33"/>
      <c r="T18049" s="33"/>
    </row>
    <row r="18066" spans="19:20">
      <c r="S18066" s="33"/>
      <c r="T18066" s="33"/>
    </row>
    <row r="18083" spans="19:20">
      <c r="S18083" s="33"/>
      <c r="T18083" s="33"/>
    </row>
    <row r="18100" spans="19:20">
      <c r="S18100" s="33"/>
      <c r="T18100" s="33"/>
    </row>
    <row r="18117" spans="19:20">
      <c r="S18117" s="33"/>
      <c r="T18117" s="33"/>
    </row>
    <row r="18134" spans="19:20">
      <c r="S18134" s="33"/>
      <c r="T18134" s="33"/>
    </row>
    <row r="18151" spans="19:20">
      <c r="S18151" s="33"/>
      <c r="T18151" s="33"/>
    </row>
    <row r="18168" spans="19:20">
      <c r="S18168" s="33"/>
      <c r="T18168" s="33"/>
    </row>
    <row r="18185" spans="19:20">
      <c r="S18185" s="33"/>
      <c r="T18185" s="33"/>
    </row>
    <row r="18202" spans="19:20">
      <c r="S18202" s="33"/>
      <c r="T18202" s="33"/>
    </row>
    <row r="18219" spans="19:20">
      <c r="S18219" s="33"/>
      <c r="T18219" s="33"/>
    </row>
    <row r="18236" spans="19:20">
      <c r="S18236" s="33"/>
      <c r="T18236" s="33"/>
    </row>
    <row r="18253" spans="19:20">
      <c r="S18253" s="33"/>
      <c r="T18253" s="33"/>
    </row>
    <row r="18270" spans="19:20">
      <c r="S18270" s="33"/>
      <c r="T18270" s="33"/>
    </row>
    <row r="18287" spans="19:20">
      <c r="S18287" s="33"/>
      <c r="T18287" s="33"/>
    </row>
    <row r="18304" spans="19:20">
      <c r="S18304" s="33"/>
      <c r="T18304" s="33"/>
    </row>
    <row r="18321" spans="19:20">
      <c r="S18321" s="33"/>
      <c r="T18321" s="33"/>
    </row>
    <row r="18338" spans="19:20">
      <c r="S18338" s="33"/>
      <c r="T18338" s="33"/>
    </row>
    <row r="18355" spans="19:20">
      <c r="S18355" s="33"/>
      <c r="T18355" s="33"/>
    </row>
    <row r="18372" spans="19:20">
      <c r="S18372" s="33"/>
      <c r="T18372" s="33"/>
    </row>
    <row r="18389" spans="19:20">
      <c r="S18389" s="33"/>
      <c r="T18389" s="33"/>
    </row>
    <row r="18406" spans="19:20">
      <c r="S18406" s="33"/>
      <c r="T18406" s="33"/>
    </row>
    <row r="18423" spans="19:20">
      <c r="S18423" s="33"/>
      <c r="T18423" s="33"/>
    </row>
    <row r="18440" spans="19:20">
      <c r="S18440" s="33"/>
      <c r="T18440" s="33"/>
    </row>
    <row r="18457" spans="19:20">
      <c r="S18457" s="33"/>
      <c r="T18457" s="33"/>
    </row>
    <row r="18474" spans="19:20">
      <c r="S18474" s="33"/>
      <c r="T18474" s="33"/>
    </row>
    <row r="18491" spans="19:20">
      <c r="S18491" s="33"/>
      <c r="T18491" s="33"/>
    </row>
    <row r="18508" spans="19:20">
      <c r="S18508" s="33"/>
      <c r="T18508" s="33"/>
    </row>
    <row r="18525" spans="19:20">
      <c r="S18525" s="33"/>
      <c r="T18525" s="33"/>
    </row>
    <row r="18542" spans="19:20">
      <c r="S18542" s="33"/>
      <c r="T18542" s="33"/>
    </row>
    <row r="18559" spans="19:20">
      <c r="S18559" s="33"/>
      <c r="T18559" s="33"/>
    </row>
    <row r="18576" spans="19:20">
      <c r="S18576" s="33"/>
      <c r="T18576" s="33"/>
    </row>
    <row r="18593" spans="19:20">
      <c r="S18593" s="33"/>
      <c r="T18593" s="33"/>
    </row>
    <row r="18610" spans="19:20">
      <c r="S18610" s="33"/>
      <c r="T18610" s="33"/>
    </row>
    <row r="18627" spans="19:20">
      <c r="S18627" s="33"/>
      <c r="T18627" s="33"/>
    </row>
    <row r="18644" spans="19:20">
      <c r="S18644" s="33"/>
      <c r="T18644" s="33"/>
    </row>
    <row r="18661" spans="19:20">
      <c r="S18661" s="33"/>
      <c r="T18661" s="33"/>
    </row>
    <row r="18678" spans="19:20">
      <c r="S18678" s="33"/>
      <c r="T18678" s="33"/>
    </row>
    <row r="18695" spans="19:20">
      <c r="S18695" s="33"/>
      <c r="T18695" s="33"/>
    </row>
    <row r="18712" spans="19:20">
      <c r="S18712" s="33"/>
      <c r="T18712" s="33"/>
    </row>
    <row r="18729" spans="19:20">
      <c r="S18729" s="33"/>
      <c r="T18729" s="33"/>
    </row>
    <row r="18746" spans="19:20">
      <c r="S18746" s="33"/>
      <c r="T18746" s="33"/>
    </row>
    <row r="18763" spans="19:20">
      <c r="S18763" s="33"/>
      <c r="T18763" s="33"/>
    </row>
    <row r="18780" spans="19:20">
      <c r="S18780" s="33"/>
      <c r="T18780" s="33"/>
    </row>
    <row r="18797" spans="19:20">
      <c r="S18797" s="33"/>
      <c r="T18797" s="33"/>
    </row>
    <row r="18814" spans="19:20">
      <c r="S18814" s="33"/>
      <c r="T18814" s="33"/>
    </row>
    <row r="18831" spans="19:20">
      <c r="S18831" s="33"/>
      <c r="T18831" s="33"/>
    </row>
    <row r="18848" spans="19:20">
      <c r="S18848" s="33"/>
      <c r="T18848" s="33"/>
    </row>
    <row r="18865" spans="19:20">
      <c r="S18865" s="33"/>
      <c r="T18865" s="33"/>
    </row>
    <row r="18882" spans="19:20">
      <c r="S18882" s="33"/>
      <c r="T18882" s="33"/>
    </row>
    <row r="18899" spans="19:20">
      <c r="S18899" s="33"/>
      <c r="T18899" s="33"/>
    </row>
    <row r="18916" spans="19:20">
      <c r="S18916" s="33"/>
      <c r="T18916" s="33"/>
    </row>
    <row r="18933" spans="19:20">
      <c r="S18933" s="33"/>
      <c r="T18933" s="33"/>
    </row>
    <row r="18950" spans="19:20">
      <c r="S18950" s="33"/>
      <c r="T18950" s="33"/>
    </row>
    <row r="18967" spans="19:20">
      <c r="S18967" s="33"/>
      <c r="T18967" s="33"/>
    </row>
    <row r="18984" spans="19:20">
      <c r="S18984" s="33"/>
      <c r="T18984" s="33"/>
    </row>
    <row r="19001" spans="19:20">
      <c r="S19001" s="33"/>
      <c r="T19001" s="33"/>
    </row>
    <row r="19018" spans="19:20">
      <c r="S19018" s="33"/>
      <c r="T19018" s="33"/>
    </row>
    <row r="19035" spans="19:20">
      <c r="S19035" s="33"/>
      <c r="T19035" s="33"/>
    </row>
    <row r="19052" spans="19:20">
      <c r="S19052" s="33"/>
      <c r="T19052" s="33"/>
    </row>
    <row r="19069" spans="19:20">
      <c r="S19069" s="33"/>
      <c r="T19069" s="33"/>
    </row>
    <row r="19086" spans="19:20">
      <c r="S19086" s="33"/>
      <c r="T19086" s="33"/>
    </row>
    <row r="19103" spans="19:20">
      <c r="S19103" s="33"/>
      <c r="T19103" s="33"/>
    </row>
    <row r="19120" spans="19:20">
      <c r="S19120" s="33"/>
      <c r="T19120" s="33"/>
    </row>
    <row r="19137" spans="19:20">
      <c r="S19137" s="33"/>
      <c r="T19137" s="33"/>
    </row>
    <row r="19154" spans="19:20">
      <c r="S19154" s="33"/>
      <c r="T19154" s="33"/>
    </row>
    <row r="19171" spans="19:20">
      <c r="S19171" s="33"/>
      <c r="T19171" s="33"/>
    </row>
    <row r="19188" spans="19:20">
      <c r="S19188" s="33"/>
      <c r="T19188" s="33"/>
    </row>
    <row r="19205" spans="19:20">
      <c r="S19205" s="33"/>
      <c r="T19205" s="33"/>
    </row>
    <row r="19222" spans="19:20">
      <c r="S19222" s="33"/>
      <c r="T19222" s="33"/>
    </row>
    <row r="19239" spans="19:20">
      <c r="S19239" s="33"/>
      <c r="T19239" s="33"/>
    </row>
    <row r="19256" spans="19:20">
      <c r="S19256" s="33"/>
      <c r="T19256" s="33"/>
    </row>
    <row r="19273" spans="19:20">
      <c r="S19273" s="33"/>
      <c r="T19273" s="33"/>
    </row>
    <row r="19290" spans="19:20">
      <c r="S19290" s="33"/>
      <c r="T19290" s="33"/>
    </row>
    <row r="19307" spans="19:20">
      <c r="S19307" s="33"/>
      <c r="T19307" s="33"/>
    </row>
    <row r="19324" spans="19:20">
      <c r="S19324" s="33"/>
      <c r="T19324" s="33"/>
    </row>
    <row r="19341" spans="19:20">
      <c r="S19341" s="33"/>
      <c r="T19341" s="33"/>
    </row>
    <row r="19358" spans="19:20">
      <c r="S19358" s="33"/>
      <c r="T19358" s="33"/>
    </row>
    <row r="19375" spans="19:20">
      <c r="S19375" s="33"/>
      <c r="T19375" s="33"/>
    </row>
    <row r="19392" spans="19:20">
      <c r="S19392" s="33"/>
      <c r="T19392" s="33"/>
    </row>
    <row r="19409" spans="19:20">
      <c r="S19409" s="33"/>
      <c r="T19409" s="33"/>
    </row>
    <row r="19426" spans="19:20">
      <c r="S19426" s="33"/>
      <c r="T19426" s="33"/>
    </row>
    <row r="19443" spans="19:20">
      <c r="S19443" s="33"/>
      <c r="T19443" s="33"/>
    </row>
    <row r="19460" spans="19:20">
      <c r="S19460" s="33"/>
      <c r="T19460" s="33"/>
    </row>
    <row r="19477" spans="19:20">
      <c r="S19477" s="33"/>
      <c r="T19477" s="33"/>
    </row>
    <row r="19494" spans="19:20">
      <c r="S19494" s="33"/>
      <c r="T19494" s="33"/>
    </row>
    <row r="19511" spans="19:20">
      <c r="S19511" s="33"/>
      <c r="T19511" s="33"/>
    </row>
    <row r="19528" spans="19:20">
      <c r="S19528" s="33"/>
      <c r="T19528" s="33"/>
    </row>
    <row r="19545" spans="19:20">
      <c r="S19545" s="33"/>
      <c r="T19545" s="33"/>
    </row>
    <row r="19562" spans="19:20">
      <c r="S19562" s="33"/>
      <c r="T19562" s="33"/>
    </row>
    <row r="19579" spans="19:20">
      <c r="S19579" s="33"/>
      <c r="T19579" s="33"/>
    </row>
    <row r="19596" spans="19:20">
      <c r="S19596" s="33"/>
      <c r="T19596" s="33"/>
    </row>
    <row r="19613" spans="19:20">
      <c r="S19613" s="33"/>
      <c r="T19613" s="33"/>
    </row>
    <row r="19630" spans="19:20">
      <c r="S19630" s="33"/>
      <c r="T19630" s="33"/>
    </row>
    <row r="19647" spans="19:20">
      <c r="S19647" s="33"/>
      <c r="T19647" s="33"/>
    </row>
    <row r="19664" spans="19:20">
      <c r="S19664" s="33"/>
      <c r="T19664" s="33"/>
    </row>
    <row r="19681" spans="19:20">
      <c r="S19681" s="33"/>
      <c r="T19681" s="33"/>
    </row>
    <row r="19698" spans="19:20">
      <c r="S19698" s="33"/>
      <c r="T19698" s="33"/>
    </row>
    <row r="19715" spans="19:20">
      <c r="S19715" s="33"/>
      <c r="T19715" s="33"/>
    </row>
    <row r="19732" spans="19:20">
      <c r="S19732" s="33"/>
      <c r="T19732" s="33"/>
    </row>
    <row r="19749" spans="19:20">
      <c r="S19749" s="33"/>
      <c r="T19749" s="33"/>
    </row>
    <row r="19766" spans="19:20">
      <c r="S19766" s="33"/>
      <c r="T19766" s="33"/>
    </row>
    <row r="19783" spans="19:20">
      <c r="S19783" s="33"/>
      <c r="T19783" s="33"/>
    </row>
    <row r="19800" spans="19:20">
      <c r="S19800" s="33"/>
      <c r="T19800" s="33"/>
    </row>
    <row r="19817" spans="19:20">
      <c r="S19817" s="33"/>
      <c r="T19817" s="33"/>
    </row>
    <row r="19834" spans="19:20">
      <c r="S19834" s="33"/>
      <c r="T19834" s="33"/>
    </row>
    <row r="19851" spans="19:20">
      <c r="S19851" s="33"/>
      <c r="T19851" s="33"/>
    </row>
    <row r="19868" spans="19:20">
      <c r="S19868" s="33"/>
      <c r="T19868" s="33"/>
    </row>
    <row r="19885" spans="19:20">
      <c r="S19885" s="33"/>
      <c r="T19885" s="33"/>
    </row>
    <row r="19902" spans="19:20">
      <c r="S19902" s="33"/>
      <c r="T19902" s="33"/>
    </row>
    <row r="19919" spans="19:20">
      <c r="S19919" s="33"/>
      <c r="T19919" s="33"/>
    </row>
    <row r="19936" spans="19:20">
      <c r="S19936" s="33"/>
      <c r="T19936" s="33"/>
    </row>
    <row r="19953" spans="19:20">
      <c r="S19953" s="33"/>
      <c r="T19953" s="33"/>
    </row>
    <row r="19970" spans="19:20">
      <c r="S19970" s="33"/>
      <c r="T19970" s="33"/>
    </row>
    <row r="19987" spans="19:20">
      <c r="S19987" s="33"/>
      <c r="T19987" s="33"/>
    </row>
    <row r="20004" spans="19:20">
      <c r="S20004" s="33"/>
      <c r="T20004" s="33"/>
    </row>
    <row r="20021" spans="19:20">
      <c r="S20021" s="33"/>
      <c r="T20021" s="33"/>
    </row>
    <row r="20038" spans="19:20">
      <c r="S20038" s="33"/>
      <c r="T20038" s="33"/>
    </row>
    <row r="20055" spans="19:20">
      <c r="S20055" s="33"/>
      <c r="T20055" s="33"/>
    </row>
    <row r="20072" spans="19:20">
      <c r="S20072" s="33"/>
      <c r="T20072" s="33"/>
    </row>
    <row r="20089" spans="19:20">
      <c r="S20089" s="33"/>
      <c r="T20089" s="33"/>
    </row>
    <row r="20106" spans="19:20">
      <c r="S20106" s="33"/>
      <c r="T20106" s="33"/>
    </row>
    <row r="20123" spans="19:20">
      <c r="S20123" s="33"/>
      <c r="T20123" s="33"/>
    </row>
    <row r="20140" spans="19:20">
      <c r="S20140" s="33"/>
      <c r="T20140" s="33"/>
    </row>
    <row r="20157" spans="19:20">
      <c r="S20157" s="33"/>
      <c r="T20157" s="33"/>
    </row>
    <row r="20174" spans="19:20">
      <c r="S20174" s="33"/>
      <c r="T20174" s="33"/>
    </row>
    <row r="20191" spans="19:20">
      <c r="S20191" s="33"/>
      <c r="T20191" s="33"/>
    </row>
    <row r="20208" spans="19:20">
      <c r="S20208" s="33"/>
      <c r="T20208" s="33"/>
    </row>
    <row r="20225" spans="19:20">
      <c r="S20225" s="33"/>
      <c r="T20225" s="33"/>
    </row>
    <row r="20242" spans="19:20">
      <c r="S20242" s="33"/>
      <c r="T20242" s="33"/>
    </row>
    <row r="20259" spans="19:20">
      <c r="S20259" s="33"/>
      <c r="T20259" s="33"/>
    </row>
    <row r="20276" spans="19:20">
      <c r="S20276" s="33"/>
      <c r="T20276" s="33"/>
    </row>
    <row r="20293" spans="19:20">
      <c r="S20293" s="33"/>
      <c r="T20293" s="33"/>
    </row>
    <row r="20310" spans="19:20">
      <c r="S20310" s="33"/>
      <c r="T20310" s="33"/>
    </row>
    <row r="20327" spans="19:20">
      <c r="S20327" s="33"/>
      <c r="T20327" s="33"/>
    </row>
    <row r="20344" spans="19:20">
      <c r="S20344" s="33"/>
      <c r="T20344" s="33"/>
    </row>
    <row r="20361" spans="19:20">
      <c r="S20361" s="33"/>
      <c r="T20361" s="33"/>
    </row>
    <row r="20378" spans="19:20">
      <c r="S20378" s="33"/>
      <c r="T20378" s="33"/>
    </row>
    <row r="20395" spans="19:20">
      <c r="S20395" s="33"/>
      <c r="T20395" s="33"/>
    </row>
    <row r="20412" spans="19:20">
      <c r="S20412" s="33"/>
      <c r="T20412" s="33"/>
    </row>
    <row r="20429" spans="19:20">
      <c r="S20429" s="33"/>
      <c r="T20429" s="33"/>
    </row>
    <row r="20446" spans="19:20">
      <c r="S20446" s="33"/>
      <c r="T20446" s="33"/>
    </row>
    <row r="20463" spans="19:20">
      <c r="S20463" s="33"/>
      <c r="T20463" s="33"/>
    </row>
    <row r="20480" spans="19:20">
      <c r="S20480" s="33"/>
      <c r="T20480" s="33"/>
    </row>
    <row r="20497" spans="19:20">
      <c r="S20497" s="33"/>
      <c r="T20497" s="33"/>
    </row>
    <row r="20514" spans="19:20">
      <c r="S20514" s="33"/>
      <c r="T20514" s="33"/>
    </row>
    <row r="20531" spans="19:20">
      <c r="S20531" s="33"/>
      <c r="T20531" s="33"/>
    </row>
    <row r="20548" spans="19:20">
      <c r="S20548" s="33"/>
      <c r="T20548" s="33"/>
    </row>
    <row r="20565" spans="19:20">
      <c r="S20565" s="33"/>
      <c r="T20565" s="33"/>
    </row>
    <row r="20582" spans="19:20">
      <c r="S20582" s="33"/>
      <c r="T20582" s="33"/>
    </row>
    <row r="20599" spans="19:20">
      <c r="S20599" s="33"/>
      <c r="T20599" s="33"/>
    </row>
    <row r="20616" spans="19:20">
      <c r="S20616" s="33"/>
      <c r="T20616" s="33"/>
    </row>
    <row r="20633" spans="19:20">
      <c r="S20633" s="33"/>
      <c r="T20633" s="33"/>
    </row>
    <row r="20650" spans="19:20">
      <c r="S20650" s="33"/>
      <c r="T20650" s="33"/>
    </row>
    <row r="20667" spans="19:20">
      <c r="S20667" s="33"/>
      <c r="T20667" s="33"/>
    </row>
    <row r="20684" spans="19:20">
      <c r="S20684" s="33"/>
      <c r="T20684" s="33"/>
    </row>
    <row r="20701" spans="19:20">
      <c r="S20701" s="33"/>
      <c r="T20701" s="33"/>
    </row>
    <row r="20718" spans="19:20">
      <c r="S20718" s="33"/>
      <c r="T20718" s="33"/>
    </row>
    <row r="20735" spans="19:20">
      <c r="S20735" s="33"/>
      <c r="T20735" s="33"/>
    </row>
    <row r="20752" spans="19:20">
      <c r="S20752" s="33"/>
      <c r="T20752" s="33"/>
    </row>
    <row r="20769" spans="19:20">
      <c r="S20769" s="33"/>
      <c r="T20769" s="33"/>
    </row>
    <row r="20786" spans="19:20">
      <c r="S20786" s="33"/>
      <c r="T20786" s="33"/>
    </row>
    <row r="20803" spans="19:20">
      <c r="S20803" s="33"/>
      <c r="T20803" s="33"/>
    </row>
    <row r="20820" spans="19:20">
      <c r="S20820" s="33"/>
      <c r="T20820" s="33"/>
    </row>
    <row r="20837" spans="19:20">
      <c r="S20837" s="33"/>
      <c r="T20837" s="33"/>
    </row>
    <row r="20854" spans="19:20">
      <c r="S20854" s="33"/>
      <c r="T20854" s="33"/>
    </row>
    <row r="20871" spans="19:20">
      <c r="S20871" s="33"/>
      <c r="T20871" s="33"/>
    </row>
    <row r="20888" spans="19:20">
      <c r="S20888" s="33"/>
      <c r="T20888" s="33"/>
    </row>
    <row r="20905" spans="19:20">
      <c r="S20905" s="33"/>
      <c r="T20905" s="33"/>
    </row>
    <row r="20922" spans="19:20">
      <c r="S20922" s="33"/>
      <c r="T20922" s="33"/>
    </row>
    <row r="20939" spans="19:20">
      <c r="S20939" s="33"/>
      <c r="T20939" s="33"/>
    </row>
    <row r="20956" spans="19:20">
      <c r="S20956" s="33"/>
      <c r="T20956" s="33"/>
    </row>
    <row r="20973" spans="19:20">
      <c r="S20973" s="33"/>
      <c r="T20973" s="33"/>
    </row>
    <row r="20990" spans="19:20">
      <c r="S20990" s="33"/>
      <c r="T20990" s="33"/>
    </row>
    <row r="21007" spans="19:20">
      <c r="S21007" s="33"/>
      <c r="T21007" s="33"/>
    </row>
    <row r="21024" spans="19:20">
      <c r="S21024" s="33"/>
      <c r="T21024" s="33"/>
    </row>
    <row r="21041" spans="19:20">
      <c r="S21041" s="33"/>
      <c r="T21041" s="33"/>
    </row>
    <row r="21058" spans="19:20">
      <c r="S21058" s="33"/>
      <c r="T21058" s="33"/>
    </row>
    <row r="21075" spans="19:20">
      <c r="S21075" s="33"/>
      <c r="T21075" s="33"/>
    </row>
    <row r="21092" spans="19:20">
      <c r="S21092" s="33"/>
      <c r="T21092" s="33"/>
    </row>
    <row r="21109" spans="19:20">
      <c r="S21109" s="33"/>
      <c r="T21109" s="33"/>
    </row>
    <row r="21126" spans="19:20">
      <c r="S21126" s="33"/>
      <c r="T21126" s="33"/>
    </row>
    <row r="21143" spans="19:20">
      <c r="S21143" s="33"/>
      <c r="T21143" s="33"/>
    </row>
    <row r="21160" spans="19:20">
      <c r="S21160" s="33"/>
      <c r="T21160" s="33"/>
    </row>
    <row r="21177" spans="19:20">
      <c r="S21177" s="33"/>
      <c r="T21177" s="33"/>
    </row>
    <row r="21194" spans="19:20">
      <c r="S21194" s="33"/>
      <c r="T21194" s="33"/>
    </row>
    <row r="21211" spans="19:20">
      <c r="S21211" s="33"/>
      <c r="T21211" s="33"/>
    </row>
    <row r="21228" spans="19:20">
      <c r="S21228" s="33"/>
      <c r="T21228" s="33"/>
    </row>
    <row r="21245" spans="19:20">
      <c r="S21245" s="33"/>
      <c r="T21245" s="33"/>
    </row>
    <row r="21262" spans="19:20">
      <c r="S21262" s="33"/>
      <c r="T21262" s="33"/>
    </row>
    <row r="21279" spans="19:20">
      <c r="S21279" s="33"/>
      <c r="T21279" s="33"/>
    </row>
    <row r="21296" spans="19:20">
      <c r="S21296" s="33"/>
      <c r="T21296" s="33"/>
    </row>
    <row r="21313" spans="19:20">
      <c r="S21313" s="33"/>
      <c r="T21313" s="33"/>
    </row>
    <row r="21330" spans="19:20">
      <c r="S21330" s="33"/>
      <c r="T21330" s="33"/>
    </row>
    <row r="21347" spans="19:20">
      <c r="S21347" s="33"/>
      <c r="T21347" s="33"/>
    </row>
    <row r="21364" spans="19:20">
      <c r="S21364" s="33"/>
      <c r="T21364" s="33"/>
    </row>
    <row r="21381" spans="19:20">
      <c r="S21381" s="33"/>
      <c r="T21381" s="33"/>
    </row>
    <row r="21398" spans="19:20">
      <c r="S21398" s="33"/>
      <c r="T21398" s="33"/>
    </row>
    <row r="21415" spans="19:20">
      <c r="S21415" s="33"/>
      <c r="T21415" s="33"/>
    </row>
    <row r="21432" spans="19:20">
      <c r="S21432" s="33"/>
      <c r="T21432" s="33"/>
    </row>
    <row r="21449" spans="19:20">
      <c r="S21449" s="33"/>
      <c r="T21449" s="33"/>
    </row>
    <row r="21466" spans="19:20">
      <c r="S21466" s="33"/>
      <c r="T21466" s="33"/>
    </row>
    <row r="21483" spans="19:20">
      <c r="S21483" s="33"/>
      <c r="T21483" s="33"/>
    </row>
    <row r="21500" spans="19:20">
      <c r="S21500" s="33"/>
      <c r="T21500" s="33"/>
    </row>
    <row r="21517" spans="19:20">
      <c r="S21517" s="33"/>
      <c r="T21517" s="33"/>
    </row>
    <row r="21534" spans="19:20">
      <c r="S21534" s="33"/>
      <c r="T21534" s="33"/>
    </row>
    <row r="21551" spans="19:20">
      <c r="S21551" s="33"/>
      <c r="T21551" s="33"/>
    </row>
    <row r="21568" spans="19:20">
      <c r="S21568" s="33"/>
      <c r="T21568" s="33"/>
    </row>
    <row r="21585" spans="19:20">
      <c r="S21585" s="33"/>
      <c r="T21585" s="33"/>
    </row>
    <row r="21602" spans="19:20">
      <c r="S21602" s="33"/>
      <c r="T21602" s="33"/>
    </row>
    <row r="21619" spans="19:20">
      <c r="S21619" s="33"/>
      <c r="T21619" s="33"/>
    </row>
    <row r="21636" spans="19:20">
      <c r="S21636" s="33"/>
      <c r="T21636" s="33"/>
    </row>
    <row r="21653" spans="19:20">
      <c r="S21653" s="33"/>
      <c r="T21653" s="33"/>
    </row>
    <row r="21670" spans="19:20">
      <c r="S21670" s="33"/>
      <c r="T21670" s="33"/>
    </row>
    <row r="21687" spans="19:20">
      <c r="S21687" s="33"/>
      <c r="T21687" s="33"/>
    </row>
    <row r="21704" spans="19:20">
      <c r="S21704" s="33"/>
      <c r="T21704" s="33"/>
    </row>
    <row r="21721" spans="19:20">
      <c r="S21721" s="33"/>
      <c r="T21721" s="33"/>
    </row>
    <row r="21738" spans="19:20">
      <c r="S21738" s="33"/>
      <c r="T21738" s="33"/>
    </row>
    <row r="21755" spans="19:20">
      <c r="S21755" s="33"/>
      <c r="T21755" s="33"/>
    </row>
    <row r="21772" spans="19:20">
      <c r="S21772" s="33"/>
      <c r="T21772" s="33"/>
    </row>
    <row r="21789" spans="19:20">
      <c r="S21789" s="33"/>
      <c r="T21789" s="33"/>
    </row>
    <row r="21806" spans="19:20">
      <c r="S21806" s="33"/>
      <c r="T21806" s="33"/>
    </row>
    <row r="21823" spans="19:20">
      <c r="S21823" s="33"/>
      <c r="T21823" s="33"/>
    </row>
    <row r="21840" spans="19:20">
      <c r="S21840" s="33"/>
      <c r="T21840" s="33"/>
    </row>
    <row r="21857" spans="19:20">
      <c r="S21857" s="33"/>
      <c r="T21857" s="33"/>
    </row>
    <row r="21874" spans="19:20">
      <c r="S21874" s="33"/>
      <c r="T21874" s="33"/>
    </row>
    <row r="21891" spans="19:20">
      <c r="S21891" s="33"/>
      <c r="T21891" s="33"/>
    </row>
    <row r="21908" spans="19:20">
      <c r="S21908" s="33"/>
      <c r="T21908" s="33"/>
    </row>
    <row r="21925" spans="19:20">
      <c r="S21925" s="33"/>
      <c r="T21925" s="33"/>
    </row>
    <row r="21942" spans="19:20">
      <c r="S21942" s="33"/>
      <c r="T21942" s="33"/>
    </row>
    <row r="21959" spans="19:20">
      <c r="S21959" s="33"/>
      <c r="T21959" s="33"/>
    </row>
    <row r="21976" spans="19:20">
      <c r="S21976" s="33"/>
      <c r="T21976" s="33"/>
    </row>
    <row r="21993" spans="19:20">
      <c r="S21993" s="33"/>
      <c r="T21993" s="33"/>
    </row>
    <row r="22010" spans="19:20">
      <c r="S22010" s="33"/>
      <c r="T22010" s="33"/>
    </row>
    <row r="22027" spans="19:20">
      <c r="S22027" s="33"/>
      <c r="T22027" s="33"/>
    </row>
    <row r="22044" spans="19:20">
      <c r="S22044" s="33"/>
      <c r="T22044" s="33"/>
    </row>
    <row r="22061" spans="19:20">
      <c r="S22061" s="33"/>
      <c r="T22061" s="33"/>
    </row>
    <row r="22078" spans="19:20">
      <c r="S22078" s="33"/>
      <c r="T22078" s="33"/>
    </row>
    <row r="22095" spans="19:20">
      <c r="S22095" s="33"/>
      <c r="T22095" s="33"/>
    </row>
    <row r="22112" spans="19:20">
      <c r="S22112" s="33"/>
      <c r="T22112" s="33"/>
    </row>
    <row r="22129" spans="19:20">
      <c r="S22129" s="33"/>
      <c r="T22129" s="33"/>
    </row>
    <row r="22146" spans="19:20">
      <c r="S22146" s="33"/>
      <c r="T22146" s="33"/>
    </row>
    <row r="22163" spans="19:20">
      <c r="S22163" s="33"/>
      <c r="T22163" s="33"/>
    </row>
    <row r="22180" spans="19:20">
      <c r="S22180" s="33"/>
      <c r="T22180" s="33"/>
    </row>
    <row r="22197" spans="19:20">
      <c r="S22197" s="33"/>
      <c r="T22197" s="33"/>
    </row>
    <row r="22214" spans="19:20">
      <c r="S22214" s="33"/>
      <c r="T22214" s="33"/>
    </row>
    <row r="22231" spans="19:20">
      <c r="S22231" s="33"/>
      <c r="T22231" s="33"/>
    </row>
    <row r="22248" spans="19:20">
      <c r="S22248" s="33"/>
      <c r="T22248" s="33"/>
    </row>
    <row r="22265" spans="19:20">
      <c r="S22265" s="33"/>
      <c r="T22265" s="33"/>
    </row>
    <row r="22282" spans="19:20">
      <c r="S22282" s="33"/>
      <c r="T22282" s="33"/>
    </row>
    <row r="22299" spans="19:20">
      <c r="S22299" s="33"/>
      <c r="T22299" s="33"/>
    </row>
    <row r="22316" spans="19:20">
      <c r="S22316" s="33"/>
      <c r="T22316" s="33"/>
    </row>
    <row r="22333" spans="19:20">
      <c r="S22333" s="33"/>
      <c r="T22333" s="33"/>
    </row>
    <row r="22350" spans="19:20">
      <c r="S22350" s="33"/>
      <c r="T22350" s="33"/>
    </row>
    <row r="22367" spans="19:20">
      <c r="S22367" s="33"/>
      <c r="T22367" s="33"/>
    </row>
    <row r="22384" spans="19:20">
      <c r="S22384" s="33"/>
      <c r="T22384" s="33"/>
    </row>
    <row r="22401" spans="19:20">
      <c r="S22401" s="33"/>
      <c r="T22401" s="33"/>
    </row>
    <row r="22418" spans="19:20">
      <c r="S22418" s="33"/>
      <c r="T22418" s="33"/>
    </row>
    <row r="22435" spans="19:20">
      <c r="S22435" s="33"/>
      <c r="T22435" s="33"/>
    </row>
    <row r="22452" spans="19:20">
      <c r="S22452" s="33"/>
      <c r="T22452" s="33"/>
    </row>
    <row r="22469" spans="19:20">
      <c r="S22469" s="33"/>
      <c r="T22469" s="33"/>
    </row>
    <row r="22486" spans="19:20">
      <c r="S22486" s="33"/>
      <c r="T22486" s="33"/>
    </row>
    <row r="22503" spans="19:20">
      <c r="S22503" s="33"/>
      <c r="T22503" s="33"/>
    </row>
    <row r="22520" spans="19:20">
      <c r="S22520" s="33"/>
      <c r="T22520" s="33"/>
    </row>
    <row r="22537" spans="19:20">
      <c r="S22537" s="33"/>
      <c r="T22537" s="33"/>
    </row>
    <row r="22554" spans="19:20">
      <c r="S22554" s="33"/>
      <c r="T22554" s="33"/>
    </row>
    <row r="22571" spans="19:20">
      <c r="S22571" s="33"/>
      <c r="T22571" s="33"/>
    </row>
    <row r="22588" spans="19:20">
      <c r="S22588" s="33"/>
      <c r="T22588" s="33"/>
    </row>
    <row r="22605" spans="19:20">
      <c r="S22605" s="33"/>
      <c r="T22605" s="33"/>
    </row>
    <row r="22622" spans="19:20">
      <c r="S22622" s="33"/>
      <c r="T22622" s="33"/>
    </row>
    <row r="22639" spans="19:20">
      <c r="S22639" s="33"/>
      <c r="T22639" s="33"/>
    </row>
    <row r="22656" spans="19:20">
      <c r="S22656" s="33"/>
      <c r="T22656" s="33"/>
    </row>
    <row r="22673" spans="19:20">
      <c r="S22673" s="33"/>
      <c r="T22673" s="33"/>
    </row>
    <row r="22690" spans="19:20">
      <c r="S22690" s="33"/>
      <c r="T22690" s="33"/>
    </row>
    <row r="22707" spans="19:20">
      <c r="S22707" s="33"/>
      <c r="T22707" s="33"/>
    </row>
    <row r="22724" spans="19:20">
      <c r="S22724" s="33"/>
      <c r="T22724" s="33"/>
    </row>
    <row r="22741" spans="19:20">
      <c r="S22741" s="33"/>
      <c r="T22741" s="33"/>
    </row>
    <row r="22758" spans="19:20">
      <c r="S22758" s="33"/>
      <c r="T22758" s="33"/>
    </row>
    <row r="22775" spans="19:20">
      <c r="S22775" s="33"/>
      <c r="T22775" s="33"/>
    </row>
    <row r="22792" spans="19:20">
      <c r="S22792" s="33"/>
      <c r="T22792" s="33"/>
    </row>
    <row r="22809" spans="19:20">
      <c r="S22809" s="33"/>
      <c r="T22809" s="33"/>
    </row>
    <row r="22826" spans="19:20">
      <c r="S22826" s="33"/>
      <c r="T22826" s="33"/>
    </row>
    <row r="22843" spans="19:20">
      <c r="S22843" s="33"/>
      <c r="T22843" s="33"/>
    </row>
    <row r="22860" spans="19:20">
      <c r="S22860" s="33"/>
      <c r="T22860" s="33"/>
    </row>
    <row r="22877" spans="19:20">
      <c r="S22877" s="33"/>
      <c r="T22877" s="33"/>
    </row>
    <row r="22894" spans="19:20">
      <c r="S22894" s="33"/>
      <c r="T22894" s="33"/>
    </row>
    <row r="22911" spans="19:20">
      <c r="S22911" s="33"/>
      <c r="T22911" s="33"/>
    </row>
    <row r="22928" spans="19:20">
      <c r="S22928" s="33"/>
      <c r="T22928" s="33"/>
    </row>
    <row r="22945" spans="19:20">
      <c r="S22945" s="33"/>
      <c r="T22945" s="33"/>
    </row>
    <row r="22962" spans="19:20">
      <c r="S22962" s="33"/>
      <c r="T22962" s="33"/>
    </row>
    <row r="22979" spans="19:20">
      <c r="S22979" s="33"/>
      <c r="T22979" s="33"/>
    </row>
    <row r="22996" spans="19:20">
      <c r="S22996" s="33"/>
      <c r="T22996" s="33"/>
    </row>
    <row r="23013" spans="19:20">
      <c r="S23013" s="33"/>
      <c r="T23013" s="33"/>
    </row>
    <row r="23030" spans="19:20">
      <c r="S23030" s="33"/>
      <c r="T23030" s="33"/>
    </row>
    <row r="23047" spans="19:20">
      <c r="S23047" s="33"/>
      <c r="T23047" s="33"/>
    </row>
    <row r="23064" spans="19:20">
      <c r="S23064" s="33"/>
      <c r="T23064" s="33"/>
    </row>
    <row r="23081" spans="19:20">
      <c r="S23081" s="33"/>
      <c r="T23081" s="33"/>
    </row>
    <row r="23098" spans="19:20">
      <c r="S23098" s="33"/>
      <c r="T23098" s="33"/>
    </row>
    <row r="23115" spans="19:20">
      <c r="S23115" s="33"/>
      <c r="T23115" s="33"/>
    </row>
    <row r="23132" spans="19:20">
      <c r="S23132" s="33"/>
      <c r="T23132" s="33"/>
    </row>
    <row r="23149" spans="19:20">
      <c r="S23149" s="33"/>
      <c r="T23149" s="33"/>
    </row>
    <row r="23166" spans="19:20">
      <c r="S23166" s="33"/>
      <c r="T23166" s="33"/>
    </row>
    <row r="23183" spans="19:20">
      <c r="S23183" s="33"/>
      <c r="T23183" s="33"/>
    </row>
    <row r="23200" spans="19:20">
      <c r="S23200" s="33"/>
      <c r="T23200" s="33"/>
    </row>
    <row r="23217" spans="19:20">
      <c r="S23217" s="33"/>
      <c r="T23217" s="33"/>
    </row>
    <row r="23234" spans="19:20">
      <c r="S23234" s="33"/>
      <c r="T23234" s="33"/>
    </row>
    <row r="23251" spans="19:20">
      <c r="S23251" s="33"/>
      <c r="T23251" s="33"/>
    </row>
    <row r="23268" spans="19:20">
      <c r="S23268" s="33"/>
      <c r="T23268" s="33"/>
    </row>
    <row r="23285" spans="19:20">
      <c r="S23285" s="33"/>
      <c r="T23285" s="33"/>
    </row>
    <row r="23302" spans="19:20">
      <c r="S23302" s="33"/>
      <c r="T23302" s="33"/>
    </row>
    <row r="23319" spans="19:20">
      <c r="S23319" s="33"/>
      <c r="T23319" s="33"/>
    </row>
    <row r="23336" spans="19:20">
      <c r="S23336" s="33"/>
      <c r="T23336" s="33"/>
    </row>
    <row r="23353" spans="19:20">
      <c r="S23353" s="33"/>
      <c r="T23353" s="33"/>
    </row>
    <row r="23370" spans="19:20">
      <c r="S23370" s="33"/>
      <c r="T23370" s="33"/>
    </row>
    <row r="23387" spans="19:20">
      <c r="S23387" s="33"/>
      <c r="T23387" s="33"/>
    </row>
    <row r="23404" spans="19:20">
      <c r="S23404" s="33"/>
      <c r="T23404" s="33"/>
    </row>
    <row r="23421" spans="19:20">
      <c r="S23421" s="33"/>
      <c r="T23421" s="33"/>
    </row>
    <row r="23438" spans="19:20">
      <c r="S23438" s="33"/>
      <c r="T23438" s="33"/>
    </row>
    <row r="23455" spans="19:20">
      <c r="S23455" s="33"/>
      <c r="T23455" s="33"/>
    </row>
    <row r="23472" spans="19:20">
      <c r="S23472" s="33"/>
      <c r="T23472" s="33"/>
    </row>
    <row r="23489" spans="19:20">
      <c r="S23489" s="33"/>
      <c r="T23489" s="33"/>
    </row>
    <row r="23506" spans="19:20">
      <c r="S23506" s="33"/>
      <c r="T23506" s="33"/>
    </row>
    <row r="23523" spans="19:20">
      <c r="S23523" s="33"/>
      <c r="T23523" s="33"/>
    </row>
    <row r="23540" spans="19:20">
      <c r="S23540" s="33"/>
      <c r="T23540" s="33"/>
    </row>
    <row r="23557" spans="19:20">
      <c r="S23557" s="33"/>
      <c r="T23557" s="33"/>
    </row>
    <row r="23574" spans="19:20">
      <c r="S23574" s="33"/>
      <c r="T23574" s="33"/>
    </row>
    <row r="23591" spans="19:20">
      <c r="S23591" s="33"/>
      <c r="T23591" s="33"/>
    </row>
    <row r="23608" spans="19:20">
      <c r="S23608" s="33"/>
      <c r="T23608" s="33"/>
    </row>
    <row r="23625" spans="19:20">
      <c r="S23625" s="33"/>
      <c r="T23625" s="33"/>
    </row>
    <row r="23642" spans="19:20">
      <c r="S23642" s="33"/>
      <c r="T23642" s="33"/>
    </row>
    <row r="23659" spans="19:20">
      <c r="S23659" s="33"/>
      <c r="T23659" s="33"/>
    </row>
    <row r="23676" spans="19:20">
      <c r="S23676" s="33"/>
      <c r="T23676" s="33"/>
    </row>
    <row r="23693" spans="19:20">
      <c r="S23693" s="33"/>
      <c r="T23693" s="33"/>
    </row>
    <row r="23710" spans="19:20">
      <c r="S23710" s="33"/>
      <c r="T23710" s="33"/>
    </row>
    <row r="23727" spans="19:20">
      <c r="S23727" s="33"/>
      <c r="T23727" s="33"/>
    </row>
    <row r="23744" spans="19:20">
      <c r="S23744" s="33"/>
      <c r="T23744" s="33"/>
    </row>
    <row r="23761" spans="19:20">
      <c r="S23761" s="33"/>
      <c r="T23761" s="33"/>
    </row>
    <row r="23778" spans="19:20">
      <c r="S23778" s="33"/>
      <c r="T23778" s="33"/>
    </row>
    <row r="23795" spans="19:20">
      <c r="S23795" s="33"/>
      <c r="T23795" s="33"/>
    </row>
    <row r="23812" spans="19:20">
      <c r="S23812" s="33"/>
      <c r="T23812" s="33"/>
    </row>
    <row r="23829" spans="19:20">
      <c r="S23829" s="33"/>
      <c r="T23829" s="33"/>
    </row>
    <row r="23846" spans="19:20">
      <c r="S23846" s="33"/>
      <c r="T23846" s="33"/>
    </row>
    <row r="23863" spans="19:20">
      <c r="S23863" s="33"/>
      <c r="T23863" s="33"/>
    </row>
    <row r="23880" spans="19:20">
      <c r="S23880" s="33"/>
      <c r="T23880" s="33"/>
    </row>
    <row r="23897" spans="19:20">
      <c r="S23897" s="33"/>
      <c r="T23897" s="33"/>
    </row>
    <row r="23914" spans="19:20">
      <c r="S23914" s="33"/>
      <c r="T23914" s="33"/>
    </row>
    <row r="23931" spans="19:20">
      <c r="S23931" s="33"/>
      <c r="T23931" s="33"/>
    </row>
    <row r="23948" spans="19:20">
      <c r="S23948" s="33"/>
      <c r="T23948" s="33"/>
    </row>
    <row r="23965" spans="19:20">
      <c r="S23965" s="33"/>
      <c r="T23965" s="33"/>
    </row>
    <row r="23982" spans="19:20">
      <c r="S23982" s="33"/>
      <c r="T23982" s="33"/>
    </row>
    <row r="23999" spans="19:20">
      <c r="S23999" s="33"/>
      <c r="T23999" s="33"/>
    </row>
    <row r="24016" spans="19:20">
      <c r="S24016" s="33"/>
      <c r="T24016" s="33"/>
    </row>
    <row r="24033" spans="19:20">
      <c r="S24033" s="33"/>
      <c r="T24033" s="33"/>
    </row>
    <row r="24050" spans="19:20">
      <c r="S24050" s="33"/>
      <c r="T24050" s="33"/>
    </row>
    <row r="24067" spans="19:20">
      <c r="S24067" s="33"/>
      <c r="T24067" s="33"/>
    </row>
    <row r="24084" spans="19:20">
      <c r="S24084" s="33"/>
      <c r="T24084" s="33"/>
    </row>
    <row r="24101" spans="19:20">
      <c r="S24101" s="33"/>
      <c r="T24101" s="33"/>
    </row>
    <row r="24118" spans="19:20">
      <c r="S24118" s="33"/>
      <c r="T24118" s="33"/>
    </row>
    <row r="24135" spans="19:20">
      <c r="S24135" s="33"/>
      <c r="T24135" s="33"/>
    </row>
    <row r="24152" spans="19:20">
      <c r="S24152" s="33"/>
      <c r="T24152" s="33"/>
    </row>
    <row r="24169" spans="19:20">
      <c r="S24169" s="33"/>
      <c r="T24169" s="33"/>
    </row>
    <row r="24186" spans="19:20">
      <c r="S24186" s="33"/>
      <c r="T24186" s="33"/>
    </row>
    <row r="24203" spans="19:20">
      <c r="S24203" s="33"/>
      <c r="T24203" s="33"/>
    </row>
    <row r="24220" spans="19:20">
      <c r="S24220" s="33"/>
      <c r="T24220" s="33"/>
    </row>
    <row r="24237" spans="19:20">
      <c r="S24237" s="33"/>
      <c r="T24237" s="33"/>
    </row>
    <row r="24254" spans="19:20">
      <c r="S24254" s="33"/>
      <c r="T24254" s="33"/>
    </row>
    <row r="24271" spans="19:20">
      <c r="S24271" s="33"/>
      <c r="T24271" s="33"/>
    </row>
    <row r="24288" spans="19:20">
      <c r="S24288" s="33"/>
      <c r="T24288" s="33"/>
    </row>
    <row r="24305" spans="19:20">
      <c r="S24305" s="33"/>
      <c r="T24305" s="33"/>
    </row>
    <row r="24322" spans="19:20">
      <c r="S24322" s="33"/>
      <c r="T24322" s="33"/>
    </row>
    <row r="24339" spans="19:20">
      <c r="S24339" s="33"/>
      <c r="T24339" s="33"/>
    </row>
    <row r="24356" spans="19:20">
      <c r="S24356" s="33"/>
      <c r="T24356" s="33"/>
    </row>
    <row r="24373" spans="19:20">
      <c r="S24373" s="33"/>
      <c r="T24373" s="33"/>
    </row>
    <row r="24390" spans="19:20">
      <c r="S24390" s="33"/>
      <c r="T24390" s="33"/>
    </row>
    <row r="24407" spans="19:20">
      <c r="S24407" s="33"/>
      <c r="T24407" s="33"/>
    </row>
    <row r="24424" spans="19:20">
      <c r="S24424" s="33"/>
      <c r="T24424" s="33"/>
    </row>
    <row r="24441" spans="19:20">
      <c r="S24441" s="33"/>
      <c r="T24441" s="33"/>
    </row>
    <row r="24458" spans="19:20">
      <c r="S24458" s="33"/>
      <c r="T24458" s="33"/>
    </row>
    <row r="24475" spans="19:20">
      <c r="S24475" s="33"/>
      <c r="T24475" s="33"/>
    </row>
    <row r="24492" spans="19:20">
      <c r="S24492" s="33"/>
      <c r="T24492" s="33"/>
    </row>
    <row r="24509" spans="19:20">
      <c r="S24509" s="33"/>
      <c r="T24509" s="33"/>
    </row>
    <row r="24526" spans="19:20">
      <c r="S24526" s="33"/>
      <c r="T24526" s="33"/>
    </row>
    <row r="24543" spans="19:20">
      <c r="S24543" s="33"/>
      <c r="T24543" s="33"/>
    </row>
    <row r="24560" spans="19:20">
      <c r="S24560" s="33"/>
      <c r="T24560" s="33"/>
    </row>
    <row r="24577" spans="19:20">
      <c r="S24577" s="33"/>
      <c r="T24577" s="33"/>
    </row>
    <row r="24594" spans="19:20">
      <c r="S24594" s="33"/>
      <c r="T24594" s="33"/>
    </row>
    <row r="24611" spans="19:20">
      <c r="S24611" s="33"/>
      <c r="T24611" s="33"/>
    </row>
    <row r="24628" spans="19:20">
      <c r="S24628" s="33"/>
      <c r="T24628" s="33"/>
    </row>
    <row r="24645" spans="19:20">
      <c r="S24645" s="33"/>
      <c r="T24645" s="33"/>
    </row>
    <row r="24662" spans="19:20">
      <c r="S24662" s="33"/>
      <c r="T24662" s="33"/>
    </row>
    <row r="24679" spans="19:20">
      <c r="S24679" s="33"/>
      <c r="T24679" s="33"/>
    </row>
    <row r="24696" spans="19:20">
      <c r="S24696" s="33"/>
      <c r="T24696" s="33"/>
    </row>
    <row r="24713" spans="19:20">
      <c r="S24713" s="33"/>
      <c r="T24713" s="33"/>
    </row>
    <row r="24730" spans="19:20">
      <c r="S24730" s="33"/>
      <c r="T24730" s="33"/>
    </row>
    <row r="24747" spans="19:20">
      <c r="S24747" s="33"/>
      <c r="T24747" s="33"/>
    </row>
    <row r="24764" spans="19:20">
      <c r="S24764" s="33"/>
      <c r="T24764" s="33"/>
    </row>
    <row r="24781" spans="19:20">
      <c r="S24781" s="33"/>
      <c r="T24781" s="33"/>
    </row>
    <row r="24798" spans="19:20">
      <c r="S24798" s="33"/>
      <c r="T24798" s="33"/>
    </row>
    <row r="24815" spans="19:20">
      <c r="S24815" s="33"/>
      <c r="T24815" s="33"/>
    </row>
    <row r="24832" spans="19:20">
      <c r="S24832" s="33"/>
      <c r="T24832" s="33"/>
    </row>
    <row r="24849" spans="19:20">
      <c r="S24849" s="33"/>
      <c r="T24849" s="33"/>
    </row>
    <row r="24866" spans="19:20">
      <c r="S24866" s="33"/>
      <c r="T24866" s="33"/>
    </row>
    <row r="24883" spans="19:20">
      <c r="S24883" s="33"/>
      <c r="T24883" s="33"/>
    </row>
    <row r="24900" spans="19:20">
      <c r="S24900" s="33"/>
      <c r="T24900" s="33"/>
    </row>
    <row r="24917" spans="19:20">
      <c r="S24917" s="33"/>
      <c r="T24917" s="33"/>
    </row>
    <row r="24934" spans="19:20">
      <c r="S24934" s="33"/>
      <c r="T24934" s="33"/>
    </row>
    <row r="24951" spans="19:20">
      <c r="S24951" s="33"/>
      <c r="T24951" s="33"/>
    </row>
    <row r="24968" spans="19:20">
      <c r="S24968" s="33"/>
      <c r="T24968" s="33"/>
    </row>
    <row r="24985" spans="19:20">
      <c r="S24985" s="33"/>
      <c r="T24985" s="33"/>
    </row>
    <row r="25002" spans="19:20">
      <c r="S25002" s="33"/>
      <c r="T25002" s="33"/>
    </row>
    <row r="25019" spans="19:20">
      <c r="S25019" s="33"/>
      <c r="T25019" s="33"/>
    </row>
    <row r="25036" spans="19:20">
      <c r="S25036" s="33"/>
      <c r="T25036" s="33"/>
    </row>
    <row r="25053" spans="19:20">
      <c r="S25053" s="33"/>
      <c r="T25053" s="33"/>
    </row>
    <row r="25070" spans="19:20">
      <c r="S25070" s="33"/>
      <c r="T25070" s="33"/>
    </row>
    <row r="25087" spans="19:20">
      <c r="S25087" s="33"/>
      <c r="T25087" s="33"/>
    </row>
    <row r="25104" spans="19:20">
      <c r="S25104" s="33"/>
      <c r="T25104" s="33"/>
    </row>
    <row r="25121" spans="19:20">
      <c r="S25121" s="33"/>
      <c r="T25121" s="33"/>
    </row>
    <row r="25138" spans="19:20">
      <c r="S25138" s="33"/>
      <c r="T25138" s="33"/>
    </row>
    <row r="25155" spans="19:20">
      <c r="S25155" s="33"/>
      <c r="T25155" s="33"/>
    </row>
    <row r="25172" spans="19:20">
      <c r="S25172" s="33"/>
      <c r="T25172" s="33"/>
    </row>
    <row r="25189" spans="19:20">
      <c r="S25189" s="33"/>
      <c r="T25189" s="33"/>
    </row>
    <row r="25206" spans="19:20">
      <c r="S25206" s="33"/>
      <c r="T25206" s="33"/>
    </row>
    <row r="25223" spans="19:20">
      <c r="S25223" s="33"/>
      <c r="T25223" s="33"/>
    </row>
    <row r="25240" spans="19:20">
      <c r="S25240" s="33"/>
      <c r="T25240" s="33"/>
    </row>
    <row r="25257" spans="19:20">
      <c r="S25257" s="33"/>
      <c r="T25257" s="33"/>
    </row>
    <row r="25274" spans="19:20">
      <c r="S25274" s="33"/>
      <c r="T25274" s="33"/>
    </row>
    <row r="25291" spans="19:20">
      <c r="S25291" s="33"/>
      <c r="T25291" s="33"/>
    </row>
    <row r="25308" spans="19:20">
      <c r="S25308" s="33"/>
      <c r="T25308" s="33"/>
    </row>
    <row r="25325" spans="19:20">
      <c r="S25325" s="33"/>
      <c r="T25325" s="33"/>
    </row>
    <row r="25342" spans="19:20">
      <c r="S25342" s="33"/>
      <c r="T25342" s="33"/>
    </row>
    <row r="25359" spans="19:20">
      <c r="S25359" s="33"/>
      <c r="T25359" s="33"/>
    </row>
    <row r="25376" spans="19:20">
      <c r="S25376" s="33"/>
      <c r="T25376" s="33"/>
    </row>
    <row r="25393" spans="19:20">
      <c r="S25393" s="33"/>
      <c r="T25393" s="33"/>
    </row>
    <row r="25410" spans="19:20">
      <c r="S25410" s="33"/>
      <c r="T25410" s="33"/>
    </row>
    <row r="25427" spans="19:20">
      <c r="S25427" s="33"/>
      <c r="T25427" s="33"/>
    </row>
    <row r="25444" spans="19:20">
      <c r="S25444" s="33"/>
      <c r="T25444" s="33"/>
    </row>
    <row r="25461" spans="19:20">
      <c r="S25461" s="33"/>
      <c r="T25461" s="33"/>
    </row>
    <row r="25478" spans="19:20">
      <c r="S25478" s="33"/>
      <c r="T25478" s="33"/>
    </row>
    <row r="25495" spans="19:20">
      <c r="S25495" s="33"/>
      <c r="T25495" s="33"/>
    </row>
    <row r="25512" spans="19:20">
      <c r="S25512" s="33"/>
      <c r="T25512" s="33"/>
    </row>
    <row r="25529" spans="19:20">
      <c r="S25529" s="33"/>
      <c r="T25529" s="33"/>
    </row>
    <row r="25546" spans="19:20">
      <c r="S25546" s="33"/>
      <c r="T25546" s="33"/>
    </row>
    <row r="25563" spans="19:20">
      <c r="S25563" s="33"/>
      <c r="T25563" s="33"/>
    </row>
    <row r="25580" spans="19:20">
      <c r="S25580" s="33"/>
      <c r="T25580" s="33"/>
    </row>
    <row r="25597" spans="19:20">
      <c r="S25597" s="33"/>
      <c r="T25597" s="33"/>
    </row>
    <row r="25614" spans="19:20">
      <c r="S25614" s="33"/>
      <c r="T25614" s="33"/>
    </row>
    <row r="25631" spans="19:20">
      <c r="S25631" s="33"/>
      <c r="T25631" s="33"/>
    </row>
    <row r="25648" spans="19:20">
      <c r="S25648" s="33"/>
      <c r="T25648" s="33"/>
    </row>
    <row r="25665" spans="19:20">
      <c r="S25665" s="33"/>
      <c r="T25665" s="33"/>
    </row>
    <row r="25682" spans="19:20">
      <c r="S25682" s="33"/>
      <c r="T25682" s="33"/>
    </row>
    <row r="25699" spans="19:20">
      <c r="S25699" s="33"/>
      <c r="T25699" s="33"/>
    </row>
    <row r="25716" spans="19:20">
      <c r="S25716" s="33"/>
      <c r="T25716" s="33"/>
    </row>
    <row r="25733" spans="19:20">
      <c r="S25733" s="33"/>
      <c r="T25733" s="33"/>
    </row>
    <row r="25750" spans="19:20">
      <c r="S25750" s="33"/>
      <c r="T25750" s="33"/>
    </row>
    <row r="25767" spans="19:20">
      <c r="S25767" s="33"/>
      <c r="T25767" s="33"/>
    </row>
    <row r="25784" spans="19:20">
      <c r="S25784" s="33"/>
      <c r="T25784" s="33"/>
    </row>
    <row r="25801" spans="19:20">
      <c r="S25801" s="33"/>
      <c r="T25801" s="33"/>
    </row>
    <row r="25818" spans="19:20">
      <c r="S25818" s="33"/>
      <c r="T25818" s="33"/>
    </row>
    <row r="25835" spans="19:20">
      <c r="S25835" s="33"/>
      <c r="T25835" s="33"/>
    </row>
    <row r="25852" spans="19:20">
      <c r="S25852" s="33"/>
      <c r="T25852" s="33"/>
    </row>
    <row r="25869" spans="19:20">
      <c r="S25869" s="33"/>
      <c r="T25869" s="33"/>
    </row>
    <row r="25886" spans="19:20">
      <c r="S25886" s="33"/>
      <c r="T25886" s="33"/>
    </row>
    <row r="25903" spans="19:20">
      <c r="S25903" s="33"/>
      <c r="T25903" s="33"/>
    </row>
    <row r="25920" spans="19:20">
      <c r="S25920" s="33"/>
      <c r="T25920" s="33"/>
    </row>
    <row r="25937" spans="19:20">
      <c r="S25937" s="33"/>
      <c r="T25937" s="33"/>
    </row>
    <row r="25954" spans="19:20">
      <c r="S25954" s="33"/>
      <c r="T25954" s="33"/>
    </row>
    <row r="25971" spans="19:20">
      <c r="S25971" s="33"/>
      <c r="T25971" s="33"/>
    </row>
    <row r="25988" spans="19:20">
      <c r="S25988" s="33"/>
      <c r="T25988" s="33"/>
    </row>
    <row r="26005" spans="19:20">
      <c r="S26005" s="33"/>
      <c r="T26005" s="33"/>
    </row>
    <row r="26022" spans="19:20">
      <c r="S26022" s="33"/>
      <c r="T26022" s="33"/>
    </row>
    <row r="26039" spans="19:20">
      <c r="S26039" s="33"/>
      <c r="T26039" s="33"/>
    </row>
    <row r="26056" spans="19:20">
      <c r="S26056" s="33"/>
      <c r="T26056" s="33"/>
    </row>
    <row r="26073" spans="19:20">
      <c r="S26073" s="33"/>
      <c r="T26073" s="33"/>
    </row>
    <row r="26090" spans="19:20">
      <c r="S26090" s="33"/>
      <c r="T26090" s="33"/>
    </row>
    <row r="26107" spans="19:20">
      <c r="S26107" s="33"/>
      <c r="T26107" s="33"/>
    </row>
    <row r="26124" spans="19:20">
      <c r="S26124" s="33"/>
      <c r="T26124" s="33"/>
    </row>
    <row r="26141" spans="19:20">
      <c r="S26141" s="33"/>
      <c r="T26141" s="33"/>
    </row>
    <row r="26158" spans="19:20">
      <c r="S26158" s="33"/>
      <c r="T26158" s="33"/>
    </row>
    <row r="26175" spans="19:20">
      <c r="S26175" s="33"/>
      <c r="T26175" s="33"/>
    </row>
    <row r="26192" spans="19:20">
      <c r="S26192" s="33"/>
      <c r="T26192" s="33"/>
    </row>
    <row r="26209" spans="19:20">
      <c r="S26209" s="33"/>
      <c r="T26209" s="33"/>
    </row>
    <row r="26226" spans="19:20">
      <c r="S26226" s="33"/>
      <c r="T26226" s="33"/>
    </row>
    <row r="26243" spans="19:20">
      <c r="S26243" s="33"/>
      <c r="T26243" s="33"/>
    </row>
    <row r="26260" spans="19:20">
      <c r="S26260" s="33"/>
      <c r="T26260" s="33"/>
    </row>
    <row r="26277" spans="19:20">
      <c r="S26277" s="33"/>
      <c r="T26277" s="33"/>
    </row>
    <row r="26294" spans="19:20">
      <c r="S26294" s="33"/>
      <c r="T26294" s="33"/>
    </row>
    <row r="26311" spans="19:20">
      <c r="S26311" s="33"/>
      <c r="T26311" s="33"/>
    </row>
    <row r="26328" spans="19:20">
      <c r="S26328" s="33"/>
      <c r="T26328" s="33"/>
    </row>
    <row r="26345" spans="19:20">
      <c r="S26345" s="33"/>
      <c r="T26345" s="33"/>
    </row>
    <row r="26362" spans="19:20">
      <c r="S26362" s="33"/>
      <c r="T26362" s="33"/>
    </row>
    <row r="26379" spans="19:20">
      <c r="S26379" s="33"/>
      <c r="T26379" s="33"/>
    </row>
    <row r="26396" spans="19:20">
      <c r="S26396" s="33"/>
      <c r="T26396" s="33"/>
    </row>
    <row r="26413" spans="19:20">
      <c r="S26413" s="33"/>
      <c r="T26413" s="33"/>
    </row>
    <row r="26430" spans="19:20">
      <c r="S26430" s="33"/>
      <c r="T26430" s="33"/>
    </row>
    <row r="26447" spans="19:20">
      <c r="S26447" s="33"/>
      <c r="T26447" s="33"/>
    </row>
    <row r="26464" spans="19:20">
      <c r="S26464" s="33"/>
      <c r="T26464" s="33"/>
    </row>
    <row r="26481" spans="19:20">
      <c r="S26481" s="33"/>
      <c r="T26481" s="33"/>
    </row>
    <row r="26498" spans="19:20">
      <c r="S26498" s="33"/>
      <c r="T26498" s="33"/>
    </row>
    <row r="26515" spans="19:20">
      <c r="S26515" s="33"/>
      <c r="T26515" s="33"/>
    </row>
    <row r="26532" spans="19:20">
      <c r="S26532" s="33"/>
      <c r="T26532" s="33"/>
    </row>
    <row r="26549" spans="19:20">
      <c r="S26549" s="33"/>
      <c r="T26549" s="33"/>
    </row>
    <row r="26566" spans="19:20">
      <c r="S26566" s="33"/>
      <c r="T26566" s="33"/>
    </row>
    <row r="26583" spans="19:20">
      <c r="S26583" s="33"/>
      <c r="T26583" s="33"/>
    </row>
    <row r="26600" spans="19:20">
      <c r="S26600" s="33"/>
      <c r="T26600" s="33"/>
    </row>
    <row r="26617" spans="19:20">
      <c r="S26617" s="33"/>
      <c r="T26617" s="33"/>
    </row>
    <row r="26634" spans="19:20">
      <c r="S26634" s="33"/>
      <c r="T26634" s="33"/>
    </row>
    <row r="26651" spans="19:20">
      <c r="S26651" s="33"/>
      <c r="T26651" s="33"/>
    </row>
    <row r="26668" spans="19:20">
      <c r="S26668" s="33"/>
      <c r="T26668" s="33"/>
    </row>
    <row r="26685" spans="19:20">
      <c r="S26685" s="33"/>
      <c r="T26685" s="33"/>
    </row>
    <row r="26702" spans="19:20">
      <c r="S26702" s="33"/>
      <c r="T26702" s="33"/>
    </row>
    <row r="26719" spans="19:20">
      <c r="S26719" s="33"/>
      <c r="T26719" s="33"/>
    </row>
    <row r="26736" spans="19:20">
      <c r="S26736" s="33"/>
      <c r="T26736" s="33"/>
    </row>
    <row r="26753" spans="19:20">
      <c r="S26753" s="33"/>
      <c r="T26753" s="33"/>
    </row>
    <row r="26770" spans="19:20">
      <c r="S26770" s="33"/>
      <c r="T26770" s="33"/>
    </row>
    <row r="26787" spans="19:20">
      <c r="S26787" s="33"/>
      <c r="T26787" s="33"/>
    </row>
    <row r="26804" spans="19:20">
      <c r="S26804" s="33"/>
      <c r="T26804" s="33"/>
    </row>
    <row r="26821" spans="19:20">
      <c r="S26821" s="33"/>
      <c r="T26821" s="33"/>
    </row>
    <row r="26838" spans="19:20">
      <c r="S26838" s="33"/>
      <c r="T26838" s="33"/>
    </row>
    <row r="26855" spans="19:20">
      <c r="S26855" s="33"/>
      <c r="T26855" s="33"/>
    </row>
    <row r="26872" spans="19:20">
      <c r="S26872" s="33"/>
      <c r="T26872" s="33"/>
    </row>
    <row r="26889" spans="19:20">
      <c r="S26889" s="33"/>
      <c r="T26889" s="33"/>
    </row>
    <row r="26906" spans="19:20">
      <c r="S26906" s="33"/>
      <c r="T26906" s="33"/>
    </row>
    <row r="26923" spans="19:20">
      <c r="S26923" s="33"/>
      <c r="T26923" s="33"/>
    </row>
    <row r="26940" spans="19:20">
      <c r="S26940" s="33"/>
      <c r="T26940" s="33"/>
    </row>
    <row r="26957" spans="19:20">
      <c r="S26957" s="33"/>
      <c r="T26957" s="33"/>
    </row>
    <row r="26974" spans="19:20">
      <c r="S26974" s="33"/>
      <c r="T26974" s="33"/>
    </row>
    <row r="26991" spans="19:20">
      <c r="S26991" s="33"/>
      <c r="T26991" s="33"/>
    </row>
    <row r="27008" spans="19:20">
      <c r="S27008" s="33"/>
      <c r="T27008" s="33"/>
    </row>
    <row r="27025" spans="19:20">
      <c r="S27025" s="33"/>
      <c r="T27025" s="33"/>
    </row>
    <row r="27042" spans="19:20">
      <c r="S27042" s="33"/>
      <c r="T27042" s="33"/>
    </row>
    <row r="27059" spans="19:20">
      <c r="S27059" s="33"/>
      <c r="T27059" s="33"/>
    </row>
    <row r="27076" spans="19:20">
      <c r="S27076" s="33"/>
      <c r="T27076" s="33"/>
    </row>
    <row r="27093" spans="19:20">
      <c r="S27093" s="33"/>
      <c r="T27093" s="33"/>
    </row>
    <row r="27110" spans="19:20">
      <c r="S27110" s="33"/>
      <c r="T27110" s="33"/>
    </row>
    <row r="27127" spans="19:20">
      <c r="S27127" s="33"/>
      <c r="T27127" s="33"/>
    </row>
    <row r="27144" spans="19:20">
      <c r="S27144" s="33"/>
      <c r="T27144" s="33"/>
    </row>
    <row r="27161" spans="19:20">
      <c r="S27161" s="33"/>
      <c r="T27161" s="33"/>
    </row>
    <row r="27178" spans="19:20">
      <c r="S27178" s="33"/>
      <c r="T27178" s="33"/>
    </row>
    <row r="27195" spans="19:20">
      <c r="S27195" s="33"/>
      <c r="T27195" s="33"/>
    </row>
    <row r="27212" spans="19:20">
      <c r="S27212" s="33"/>
      <c r="T27212" s="33"/>
    </row>
    <row r="27229" spans="19:20">
      <c r="S27229" s="33"/>
      <c r="T27229" s="33"/>
    </row>
    <row r="27246" spans="19:20">
      <c r="S27246" s="33"/>
      <c r="T27246" s="33"/>
    </row>
    <row r="27263" spans="19:20">
      <c r="S27263" s="33"/>
      <c r="T27263" s="33"/>
    </row>
    <row r="27280" spans="19:20">
      <c r="S27280" s="33"/>
      <c r="T27280" s="33"/>
    </row>
    <row r="27297" spans="19:20">
      <c r="S27297" s="33"/>
      <c r="T27297" s="33"/>
    </row>
    <row r="27314" spans="19:20">
      <c r="S27314" s="33"/>
      <c r="T27314" s="33"/>
    </row>
    <row r="27331" spans="19:20">
      <c r="S27331" s="33"/>
      <c r="T27331" s="33"/>
    </row>
    <row r="27348" spans="19:20">
      <c r="S27348" s="33"/>
      <c r="T27348" s="33"/>
    </row>
    <row r="27365" spans="19:20">
      <c r="S27365" s="33"/>
      <c r="T27365" s="33"/>
    </row>
    <row r="27382" spans="19:20">
      <c r="S27382" s="33"/>
      <c r="T27382" s="33"/>
    </row>
    <row r="27399" spans="19:20">
      <c r="S27399" s="33"/>
      <c r="T27399" s="33"/>
    </row>
    <row r="27416" spans="19:20">
      <c r="S27416" s="33"/>
      <c r="T27416" s="33"/>
    </row>
    <row r="27433" spans="19:20">
      <c r="S27433" s="33"/>
      <c r="T27433" s="33"/>
    </row>
    <row r="27450" spans="19:20">
      <c r="S27450" s="33"/>
      <c r="T27450" s="33"/>
    </row>
    <row r="27467" spans="19:20">
      <c r="S27467" s="33"/>
      <c r="T27467" s="33"/>
    </row>
    <row r="27484" spans="19:20">
      <c r="S27484" s="33"/>
      <c r="T27484" s="33"/>
    </row>
    <row r="27501" spans="19:20">
      <c r="S27501" s="33"/>
      <c r="T27501" s="33"/>
    </row>
    <row r="27518" spans="19:20">
      <c r="S27518" s="33"/>
      <c r="T27518" s="33"/>
    </row>
    <row r="27535" spans="19:20">
      <c r="S27535" s="33"/>
      <c r="T27535" s="33"/>
    </row>
    <row r="27552" spans="19:20">
      <c r="S27552" s="33"/>
      <c r="T27552" s="33"/>
    </row>
    <row r="27569" spans="19:20">
      <c r="S27569" s="33"/>
      <c r="T27569" s="33"/>
    </row>
    <row r="27586" spans="19:20">
      <c r="S27586" s="33"/>
      <c r="T27586" s="33"/>
    </row>
    <row r="27603" spans="19:20">
      <c r="S27603" s="33"/>
      <c r="T27603" s="33"/>
    </row>
    <row r="27620" spans="19:20">
      <c r="S27620" s="33"/>
      <c r="T27620" s="33"/>
    </row>
    <row r="27637" spans="19:20">
      <c r="S27637" s="33"/>
      <c r="T27637" s="33"/>
    </row>
    <row r="27654" spans="19:20">
      <c r="S27654" s="33"/>
      <c r="T27654" s="33"/>
    </row>
    <row r="27671" spans="19:20">
      <c r="S27671" s="33"/>
      <c r="T27671" s="33"/>
    </row>
    <row r="27688" spans="19:20">
      <c r="S27688" s="33"/>
      <c r="T27688" s="33"/>
    </row>
    <row r="27705" spans="19:20">
      <c r="S27705" s="33"/>
      <c r="T27705" s="33"/>
    </row>
    <row r="27722" spans="19:20">
      <c r="S27722" s="33"/>
      <c r="T27722" s="33"/>
    </row>
    <row r="27739" spans="19:20">
      <c r="S27739" s="33"/>
      <c r="T27739" s="33"/>
    </row>
    <row r="27756" spans="19:20">
      <c r="S27756" s="33"/>
      <c r="T27756" s="33"/>
    </row>
    <row r="27773" spans="19:20">
      <c r="S27773" s="33"/>
      <c r="T27773" s="33"/>
    </row>
    <row r="27790" spans="19:20">
      <c r="S27790" s="33"/>
      <c r="T27790" s="33"/>
    </row>
    <row r="27807" spans="19:20">
      <c r="S27807" s="33"/>
      <c r="T27807" s="33"/>
    </row>
    <row r="27824" spans="19:20">
      <c r="S27824" s="33"/>
      <c r="T27824" s="33"/>
    </row>
    <row r="27841" spans="19:20">
      <c r="S27841" s="33"/>
      <c r="T27841" s="33"/>
    </row>
    <row r="27858" spans="19:20">
      <c r="S27858" s="33"/>
      <c r="T27858" s="33"/>
    </row>
    <row r="27875" spans="19:20">
      <c r="S27875" s="33"/>
      <c r="T27875" s="33"/>
    </row>
    <row r="27892" spans="19:20">
      <c r="S27892" s="33"/>
      <c r="T27892" s="33"/>
    </row>
    <row r="27909" spans="19:20">
      <c r="S27909" s="33"/>
      <c r="T27909" s="33"/>
    </row>
    <row r="27926" spans="19:20">
      <c r="S27926" s="33"/>
      <c r="T27926" s="33"/>
    </row>
    <row r="27943" spans="19:20">
      <c r="S27943" s="33"/>
      <c r="T27943" s="33"/>
    </row>
    <row r="27960" spans="19:20">
      <c r="S27960" s="33"/>
      <c r="T27960" s="33"/>
    </row>
    <row r="27977" spans="19:20">
      <c r="S27977" s="33"/>
      <c r="T27977" s="33"/>
    </row>
    <row r="27994" spans="19:20">
      <c r="S27994" s="33"/>
      <c r="T27994" s="33"/>
    </row>
    <row r="28011" spans="19:20">
      <c r="S28011" s="33"/>
      <c r="T28011" s="33"/>
    </row>
    <row r="28028" spans="19:20">
      <c r="S28028" s="33"/>
      <c r="T28028" s="33"/>
    </row>
    <row r="28045" spans="19:20">
      <c r="S28045" s="33"/>
      <c r="T28045" s="33"/>
    </row>
    <row r="28062" spans="19:20">
      <c r="S28062" s="33"/>
      <c r="T28062" s="33"/>
    </row>
    <row r="28079" spans="19:20">
      <c r="S28079" s="33"/>
      <c r="T28079" s="33"/>
    </row>
    <row r="28096" spans="19:20">
      <c r="S28096" s="33"/>
      <c r="T28096" s="33"/>
    </row>
    <row r="28113" spans="19:20">
      <c r="S28113" s="33"/>
      <c r="T28113" s="33"/>
    </row>
    <row r="28130" spans="19:20">
      <c r="S28130" s="33"/>
      <c r="T28130" s="33"/>
    </row>
    <row r="28147" spans="19:20">
      <c r="S28147" s="33"/>
      <c r="T28147" s="33"/>
    </row>
    <row r="28164" spans="19:20">
      <c r="S28164" s="33"/>
      <c r="T28164" s="33"/>
    </row>
    <row r="28181" spans="19:20">
      <c r="S28181" s="33"/>
      <c r="T28181" s="33"/>
    </row>
    <row r="28198" spans="19:20">
      <c r="S28198" s="33"/>
      <c r="T28198" s="33"/>
    </row>
    <row r="28215" spans="19:20">
      <c r="S28215" s="33"/>
      <c r="T28215" s="33"/>
    </row>
    <row r="28232" spans="19:20">
      <c r="S28232" s="33"/>
      <c r="T28232" s="33"/>
    </row>
    <row r="28249" spans="19:20">
      <c r="S28249" s="33"/>
      <c r="T28249" s="33"/>
    </row>
    <row r="28266" spans="19:20">
      <c r="S28266" s="33"/>
      <c r="T28266" s="33"/>
    </row>
    <row r="28283" spans="19:20">
      <c r="S28283" s="33"/>
      <c r="T28283" s="33"/>
    </row>
    <row r="28300" spans="19:20">
      <c r="S28300" s="33"/>
      <c r="T28300" s="33"/>
    </row>
    <row r="28317" spans="19:20">
      <c r="S28317" s="33"/>
      <c r="T28317" s="33"/>
    </row>
    <row r="28334" spans="19:20">
      <c r="S28334" s="33"/>
      <c r="T28334" s="33"/>
    </row>
    <row r="28351" spans="19:20">
      <c r="S28351" s="33"/>
      <c r="T28351" s="33"/>
    </row>
    <row r="28368" spans="19:20">
      <c r="S28368" s="33"/>
      <c r="T28368" s="33"/>
    </row>
    <row r="28385" spans="19:20">
      <c r="S28385" s="33"/>
      <c r="T28385" s="33"/>
    </row>
    <row r="28402" spans="19:20">
      <c r="S28402" s="33"/>
      <c r="T28402" s="33"/>
    </row>
    <row r="28419" spans="19:20">
      <c r="S28419" s="33"/>
      <c r="T28419" s="33"/>
    </row>
    <row r="28436" spans="19:20">
      <c r="S28436" s="33"/>
      <c r="T28436" s="33"/>
    </row>
    <row r="28453" spans="19:20">
      <c r="S28453" s="33"/>
      <c r="T28453" s="33"/>
    </row>
    <row r="28470" spans="19:20">
      <c r="S28470" s="33"/>
      <c r="T28470" s="33"/>
    </row>
    <row r="28487" spans="19:20">
      <c r="S28487" s="33"/>
      <c r="T28487" s="33"/>
    </row>
    <row r="28504" spans="19:20">
      <c r="S28504" s="33"/>
      <c r="T28504" s="33"/>
    </row>
    <row r="28521" spans="19:20">
      <c r="S28521" s="33"/>
      <c r="T28521" s="33"/>
    </row>
    <row r="28538" spans="19:20">
      <c r="S28538" s="33"/>
      <c r="T28538" s="33"/>
    </row>
    <row r="28555" spans="19:20">
      <c r="S28555" s="33"/>
      <c r="T28555" s="33"/>
    </row>
    <row r="28572" spans="19:20">
      <c r="S28572" s="33"/>
      <c r="T28572" s="33"/>
    </row>
    <row r="28589" spans="19:20">
      <c r="S28589" s="33"/>
      <c r="T28589" s="33"/>
    </row>
    <row r="28606" spans="19:20">
      <c r="S28606" s="33"/>
      <c r="T28606" s="33"/>
    </row>
    <row r="28623" spans="19:20">
      <c r="S28623" s="33"/>
      <c r="T28623" s="33"/>
    </row>
    <row r="28640" spans="19:20">
      <c r="S28640" s="33"/>
      <c r="T28640" s="33"/>
    </row>
    <row r="28657" spans="19:20">
      <c r="S28657" s="33"/>
      <c r="T28657" s="33"/>
    </row>
    <row r="28674" spans="19:20">
      <c r="S28674" s="33"/>
      <c r="T28674" s="33"/>
    </row>
    <row r="28691" spans="19:20">
      <c r="S28691" s="33"/>
      <c r="T28691" s="33"/>
    </row>
    <row r="28708" spans="19:20">
      <c r="S28708" s="33"/>
      <c r="T28708" s="33"/>
    </row>
    <row r="28725" spans="19:20">
      <c r="S28725" s="33"/>
      <c r="T28725" s="33"/>
    </row>
    <row r="28742" spans="19:20">
      <c r="S28742" s="33"/>
      <c r="T28742" s="33"/>
    </row>
    <row r="28759" spans="19:20">
      <c r="S28759" s="33"/>
      <c r="T28759" s="33"/>
    </row>
    <row r="28776" spans="19:20">
      <c r="S28776" s="33"/>
      <c r="T28776" s="33"/>
    </row>
    <row r="28793" spans="19:20">
      <c r="S28793" s="33"/>
      <c r="T28793" s="33"/>
    </row>
    <row r="28810" spans="19:20">
      <c r="S28810" s="33"/>
      <c r="T28810" s="33"/>
    </row>
    <row r="28827" spans="19:20">
      <c r="S28827" s="33"/>
      <c r="T28827" s="33"/>
    </row>
    <row r="28844" spans="19:20">
      <c r="S28844" s="33"/>
      <c r="T28844" s="33"/>
    </row>
    <row r="28861" spans="19:20">
      <c r="S28861" s="33"/>
      <c r="T28861" s="33"/>
    </row>
    <row r="28878" spans="19:20">
      <c r="S28878" s="33"/>
      <c r="T28878" s="33"/>
    </row>
    <row r="28895" spans="19:20">
      <c r="S28895" s="33"/>
      <c r="T28895" s="33"/>
    </row>
    <row r="28912" spans="19:20">
      <c r="S28912" s="33"/>
      <c r="T28912" s="33"/>
    </row>
    <row r="28929" spans="19:20">
      <c r="S28929" s="33"/>
      <c r="T28929" s="33"/>
    </row>
    <row r="28946" spans="19:20">
      <c r="S28946" s="33"/>
      <c r="T28946" s="33"/>
    </row>
    <row r="28963" spans="19:20">
      <c r="S28963" s="33"/>
      <c r="T28963" s="33"/>
    </row>
    <row r="28980" spans="19:20">
      <c r="S28980" s="33"/>
      <c r="T28980" s="33"/>
    </row>
    <row r="28997" spans="19:20">
      <c r="S28997" s="33"/>
      <c r="T28997" s="33"/>
    </row>
    <row r="29014" spans="19:20">
      <c r="S29014" s="33"/>
      <c r="T29014" s="33"/>
    </row>
    <row r="29031" spans="19:20">
      <c r="S29031" s="33"/>
      <c r="T29031" s="33"/>
    </row>
    <row r="29048" spans="19:20">
      <c r="S29048" s="33"/>
      <c r="T29048" s="33"/>
    </row>
    <row r="29065" spans="19:20">
      <c r="S29065" s="33"/>
      <c r="T29065" s="33"/>
    </row>
    <row r="29082" spans="19:20">
      <c r="S29082" s="33"/>
      <c r="T29082" s="33"/>
    </row>
    <row r="29099" spans="19:20">
      <c r="S29099" s="33"/>
      <c r="T29099" s="33"/>
    </row>
    <row r="29116" spans="19:20">
      <c r="S29116" s="33"/>
      <c r="T29116" s="33"/>
    </row>
    <row r="29133" spans="19:20">
      <c r="S29133" s="33"/>
      <c r="T29133" s="33"/>
    </row>
    <row r="29150" spans="19:20">
      <c r="S29150" s="33"/>
      <c r="T29150" s="33"/>
    </row>
    <row r="29167" spans="19:20">
      <c r="S29167" s="33"/>
      <c r="T29167" s="33"/>
    </row>
    <row r="29184" spans="19:20">
      <c r="S29184" s="33"/>
      <c r="T29184" s="33"/>
    </row>
    <row r="29201" spans="19:20">
      <c r="S29201" s="33"/>
      <c r="T29201" s="33"/>
    </row>
    <row r="29218" spans="19:20">
      <c r="S29218" s="33"/>
      <c r="T29218" s="33"/>
    </row>
    <row r="29235" spans="19:20">
      <c r="S29235" s="33"/>
      <c r="T29235" s="33"/>
    </row>
    <row r="29252" spans="19:20">
      <c r="S29252" s="33"/>
      <c r="T29252" s="33"/>
    </row>
    <row r="29269" spans="19:20">
      <c r="S29269" s="33"/>
      <c r="T29269" s="33"/>
    </row>
    <row r="29286" spans="19:20">
      <c r="S29286" s="33"/>
      <c r="T29286" s="33"/>
    </row>
    <row r="29303" spans="19:20">
      <c r="S29303" s="33"/>
      <c r="T29303" s="33"/>
    </row>
    <row r="29320" spans="19:20">
      <c r="S29320" s="33"/>
      <c r="T29320" s="33"/>
    </row>
    <row r="29337" spans="19:20">
      <c r="S29337" s="33"/>
      <c r="T29337" s="33"/>
    </row>
    <row r="29354" spans="19:20">
      <c r="S29354" s="33"/>
      <c r="T29354" s="33"/>
    </row>
    <row r="29371" spans="19:20">
      <c r="S29371" s="33"/>
      <c r="T29371" s="33"/>
    </row>
    <row r="29388" spans="19:20">
      <c r="S29388" s="33"/>
      <c r="T29388" s="33"/>
    </row>
    <row r="29405" spans="19:20">
      <c r="S29405" s="33"/>
      <c r="T29405" s="33"/>
    </row>
    <row r="29422" spans="19:20">
      <c r="S29422" s="33"/>
      <c r="T29422" s="33"/>
    </row>
    <row r="29439" spans="19:20">
      <c r="S29439" s="33"/>
      <c r="T29439" s="33"/>
    </row>
    <row r="29456" spans="19:20">
      <c r="S29456" s="33"/>
      <c r="T29456" s="33"/>
    </row>
    <row r="29473" spans="19:20">
      <c r="S29473" s="33"/>
      <c r="T29473" s="33"/>
    </row>
    <row r="29490" spans="19:20">
      <c r="S29490" s="33"/>
      <c r="T29490" s="33"/>
    </row>
    <row r="29507" spans="19:20">
      <c r="S29507" s="33"/>
      <c r="T29507" s="33"/>
    </row>
    <row r="29524" spans="19:20">
      <c r="S29524" s="33"/>
      <c r="T29524" s="33"/>
    </row>
    <row r="29541" spans="19:20">
      <c r="S29541" s="33"/>
      <c r="T29541" s="33"/>
    </row>
    <row r="29558" spans="19:20">
      <c r="S29558" s="33"/>
      <c r="T29558" s="33"/>
    </row>
    <row r="29575" spans="19:20">
      <c r="S29575" s="33"/>
      <c r="T29575" s="33"/>
    </row>
    <row r="29592" spans="19:20">
      <c r="S29592" s="33"/>
      <c r="T29592" s="33"/>
    </row>
    <row r="29609" spans="19:20">
      <c r="S29609" s="33"/>
      <c r="T29609" s="33"/>
    </row>
    <row r="29626" spans="19:20">
      <c r="S29626" s="33"/>
      <c r="T29626" s="33"/>
    </row>
    <row r="29643" spans="19:20">
      <c r="S29643" s="33"/>
      <c r="T29643" s="33"/>
    </row>
    <row r="29660" spans="19:20">
      <c r="S29660" s="33"/>
      <c r="T29660" s="33"/>
    </row>
    <row r="29677" spans="19:20">
      <c r="S29677" s="33"/>
      <c r="T29677" s="33"/>
    </row>
    <row r="29694" spans="19:20">
      <c r="S29694" s="33"/>
      <c r="T29694" s="33"/>
    </row>
    <row r="29711" spans="19:20">
      <c r="S29711" s="33"/>
      <c r="T29711" s="33"/>
    </row>
    <row r="29728" spans="19:20">
      <c r="S29728" s="33"/>
      <c r="T29728" s="33"/>
    </row>
    <row r="29745" spans="19:20">
      <c r="S29745" s="33"/>
      <c r="T29745" s="33"/>
    </row>
    <row r="29762" spans="19:20">
      <c r="S29762" s="33"/>
      <c r="T29762" s="33"/>
    </row>
    <row r="29779" spans="19:20">
      <c r="S29779" s="33"/>
      <c r="T29779" s="33"/>
    </row>
    <row r="29796" spans="19:20">
      <c r="S29796" s="33"/>
      <c r="T29796" s="33"/>
    </row>
    <row r="29813" spans="19:20">
      <c r="S29813" s="33"/>
      <c r="T29813" s="33"/>
    </row>
    <row r="29830" spans="19:20">
      <c r="S29830" s="33"/>
      <c r="T29830" s="33"/>
    </row>
    <row r="29847" spans="19:20">
      <c r="S29847" s="33"/>
      <c r="T29847" s="33"/>
    </row>
    <row r="29864" spans="19:20">
      <c r="S29864" s="33"/>
      <c r="T29864" s="33"/>
    </row>
    <row r="29881" spans="19:20">
      <c r="S29881" s="33"/>
      <c r="T29881" s="33"/>
    </row>
    <row r="29898" spans="19:20">
      <c r="S29898" s="33"/>
      <c r="T29898" s="33"/>
    </row>
    <row r="29915" spans="19:20">
      <c r="S29915" s="33"/>
      <c r="T29915" s="33"/>
    </row>
    <row r="29932" spans="19:20">
      <c r="S29932" s="33"/>
      <c r="T29932" s="33"/>
    </row>
    <row r="29949" spans="19:20">
      <c r="S29949" s="33"/>
      <c r="T29949" s="33"/>
    </row>
    <row r="29966" spans="19:20">
      <c r="S29966" s="33"/>
      <c r="T29966" s="33"/>
    </row>
    <row r="29983" spans="19:20">
      <c r="S29983" s="33"/>
      <c r="T29983" s="33"/>
    </row>
    <row r="30000" spans="19:20">
      <c r="S30000" s="33"/>
      <c r="T30000" s="33"/>
    </row>
    <row r="30017" spans="19:20">
      <c r="S30017" s="33"/>
      <c r="T30017" s="33"/>
    </row>
    <row r="30034" spans="19:20">
      <c r="S30034" s="33"/>
      <c r="T30034" s="33"/>
    </row>
    <row r="30051" spans="19:20">
      <c r="S30051" s="33"/>
      <c r="T30051" s="33"/>
    </row>
    <row r="30068" spans="19:20">
      <c r="S30068" s="33"/>
      <c r="T30068" s="33"/>
    </row>
    <row r="30085" spans="19:20">
      <c r="S30085" s="33"/>
      <c r="T30085" s="33"/>
    </row>
    <row r="30102" spans="19:20">
      <c r="S30102" s="33"/>
      <c r="T30102" s="33"/>
    </row>
    <row r="30119" spans="19:20">
      <c r="S30119" s="33"/>
      <c r="T30119" s="33"/>
    </row>
    <row r="30136" spans="19:20">
      <c r="S30136" s="33"/>
      <c r="T30136" s="33"/>
    </row>
    <row r="30153" spans="19:20">
      <c r="S30153" s="33"/>
      <c r="T30153" s="33"/>
    </row>
    <row r="30170" spans="19:20">
      <c r="S30170" s="33"/>
      <c r="T30170" s="33"/>
    </row>
    <row r="30187" spans="19:20">
      <c r="S30187" s="33"/>
      <c r="T30187" s="33"/>
    </row>
    <row r="30204" spans="19:20">
      <c r="S30204" s="33"/>
      <c r="T30204" s="33"/>
    </row>
    <row r="30221" spans="19:20">
      <c r="S30221" s="33"/>
      <c r="T30221" s="33"/>
    </row>
    <row r="30238" spans="19:20">
      <c r="S30238" s="33"/>
      <c r="T30238" s="33"/>
    </row>
    <row r="30255" spans="19:20">
      <c r="S30255" s="33"/>
      <c r="T30255" s="33"/>
    </row>
    <row r="30272" spans="19:20">
      <c r="S30272" s="33"/>
      <c r="T30272" s="33"/>
    </row>
    <row r="30289" spans="19:20">
      <c r="S30289" s="33"/>
      <c r="T30289" s="33"/>
    </row>
    <row r="30306" spans="19:20">
      <c r="S30306" s="33"/>
      <c r="T30306" s="33"/>
    </row>
    <row r="30323" spans="19:20">
      <c r="S30323" s="33"/>
      <c r="T30323" s="33"/>
    </row>
    <row r="30340" spans="19:20">
      <c r="S30340" s="33"/>
      <c r="T30340" s="33"/>
    </row>
    <row r="30357" spans="19:20">
      <c r="S30357" s="33"/>
      <c r="T30357" s="33"/>
    </row>
    <row r="30374" spans="19:20">
      <c r="S30374" s="33"/>
      <c r="T30374" s="33"/>
    </row>
    <row r="30391" spans="19:20">
      <c r="S30391" s="33"/>
      <c r="T30391" s="33"/>
    </row>
    <row r="30408" spans="19:20">
      <c r="S30408" s="33"/>
      <c r="T30408" s="33"/>
    </row>
    <row r="30425" spans="19:20">
      <c r="S30425" s="33"/>
      <c r="T30425" s="33"/>
    </row>
    <row r="30442" spans="19:20">
      <c r="S30442" s="33"/>
      <c r="T30442" s="33"/>
    </row>
    <row r="30459" spans="19:20">
      <c r="S30459" s="33"/>
      <c r="T30459" s="33"/>
    </row>
    <row r="30476" spans="19:20">
      <c r="S30476" s="33"/>
      <c r="T30476" s="33"/>
    </row>
    <row r="30493" spans="19:20">
      <c r="S30493" s="33"/>
      <c r="T30493" s="33"/>
    </row>
    <row r="30510" spans="19:20">
      <c r="S30510" s="33"/>
      <c r="T30510" s="33"/>
    </row>
    <row r="30527" spans="19:20">
      <c r="S30527" s="33"/>
      <c r="T30527" s="33"/>
    </row>
    <row r="30544" spans="19:20">
      <c r="S30544" s="33"/>
      <c r="T30544" s="33"/>
    </row>
    <row r="30561" spans="19:20">
      <c r="S30561" s="33"/>
      <c r="T30561" s="33"/>
    </row>
    <row r="30578" spans="19:20">
      <c r="S30578" s="33"/>
      <c r="T30578" s="33"/>
    </row>
    <row r="30595" spans="19:20">
      <c r="S30595" s="33"/>
      <c r="T30595" s="33"/>
    </row>
    <row r="30612" spans="19:20">
      <c r="S30612" s="33"/>
      <c r="T30612" s="33"/>
    </row>
    <row r="30629" spans="19:20">
      <c r="S30629" s="33"/>
      <c r="T30629" s="33"/>
    </row>
    <row r="30646" spans="19:20">
      <c r="S30646" s="33"/>
      <c r="T30646" s="33"/>
    </row>
    <row r="30663" spans="19:20">
      <c r="S30663" s="33"/>
      <c r="T30663" s="33"/>
    </row>
    <row r="30680" spans="19:20">
      <c r="S30680" s="33"/>
      <c r="T30680" s="33"/>
    </row>
    <row r="30697" spans="19:20">
      <c r="S30697" s="33"/>
      <c r="T30697" s="33"/>
    </row>
    <row r="30714" spans="19:20">
      <c r="S30714" s="33"/>
      <c r="T30714" s="33"/>
    </row>
    <row r="30731" spans="19:20">
      <c r="S30731" s="33"/>
      <c r="T30731" s="33"/>
    </row>
    <row r="30748" spans="19:20">
      <c r="S30748" s="33"/>
      <c r="T30748" s="33"/>
    </row>
    <row r="30765" spans="19:20">
      <c r="S30765" s="33"/>
      <c r="T30765" s="33"/>
    </row>
    <row r="30782" spans="19:20">
      <c r="S30782" s="33"/>
      <c r="T30782" s="33"/>
    </row>
    <row r="30799" spans="19:20">
      <c r="S30799" s="33"/>
      <c r="T30799" s="33"/>
    </row>
    <row r="30816" spans="19:20">
      <c r="S30816" s="33"/>
      <c r="T30816" s="33"/>
    </row>
    <row r="30833" spans="19:20">
      <c r="S30833" s="33"/>
      <c r="T30833" s="33"/>
    </row>
    <row r="30850" spans="19:20">
      <c r="S30850" s="33"/>
      <c r="T30850" s="33"/>
    </row>
    <row r="30867" spans="19:20">
      <c r="S30867" s="33"/>
      <c r="T30867" s="33"/>
    </row>
    <row r="30884" spans="19:20">
      <c r="S30884" s="33"/>
      <c r="T30884" s="33"/>
    </row>
    <row r="30901" spans="19:20">
      <c r="S30901" s="33"/>
      <c r="T30901" s="33"/>
    </row>
    <row r="30918" spans="19:20">
      <c r="S30918" s="33"/>
      <c r="T30918" s="33"/>
    </row>
    <row r="30935" spans="19:20">
      <c r="S30935" s="33"/>
      <c r="T30935" s="33"/>
    </row>
    <row r="30952" spans="19:20">
      <c r="S30952" s="33"/>
      <c r="T30952" s="33"/>
    </row>
    <row r="30969" spans="19:20">
      <c r="S30969" s="33"/>
      <c r="T30969" s="33"/>
    </row>
    <row r="30986" spans="19:20">
      <c r="S30986" s="33"/>
      <c r="T30986" s="33"/>
    </row>
    <row r="31003" spans="19:20">
      <c r="S31003" s="33"/>
      <c r="T31003" s="33"/>
    </row>
    <row r="31020" spans="19:20">
      <c r="S31020" s="33"/>
      <c r="T31020" s="33"/>
    </row>
    <row r="31037" spans="19:20">
      <c r="S31037" s="33"/>
      <c r="T31037" s="33"/>
    </row>
    <row r="31054" spans="19:20">
      <c r="S31054" s="33"/>
      <c r="T31054" s="33"/>
    </row>
    <row r="31071" spans="19:20">
      <c r="S31071" s="33"/>
      <c r="T31071" s="33"/>
    </row>
    <row r="31088" spans="19:20">
      <c r="S31088" s="33"/>
      <c r="T31088" s="33"/>
    </row>
    <row r="31105" spans="19:20">
      <c r="S31105" s="33"/>
      <c r="T31105" s="33"/>
    </row>
    <row r="31122" spans="19:20">
      <c r="S31122" s="33"/>
      <c r="T31122" s="33"/>
    </row>
    <row r="31139" spans="19:20">
      <c r="S31139" s="33"/>
      <c r="T31139" s="33"/>
    </row>
    <row r="31156" spans="19:20">
      <c r="S31156" s="33"/>
      <c r="T31156" s="33"/>
    </row>
    <row r="31173" spans="19:20">
      <c r="S31173" s="33"/>
      <c r="T31173" s="33"/>
    </row>
    <row r="31190" spans="19:20">
      <c r="S31190" s="33"/>
      <c r="T31190" s="33"/>
    </row>
    <row r="31207" spans="19:20">
      <c r="S31207" s="33"/>
      <c r="T31207" s="33"/>
    </row>
    <row r="31224" spans="19:20">
      <c r="S31224" s="33"/>
      <c r="T31224" s="33"/>
    </row>
    <row r="31241" spans="19:20">
      <c r="S31241" s="33"/>
      <c r="T31241" s="33"/>
    </row>
    <row r="31258" spans="19:20">
      <c r="S31258" s="33"/>
      <c r="T31258" s="33"/>
    </row>
    <row r="31275" spans="19:20">
      <c r="S31275" s="33"/>
      <c r="T31275" s="33"/>
    </row>
    <row r="31292" spans="19:20">
      <c r="S31292" s="33"/>
      <c r="T31292" s="33"/>
    </row>
    <row r="31309" spans="19:20">
      <c r="S31309" s="33"/>
      <c r="T31309" s="33"/>
    </row>
    <row r="31326" spans="19:20">
      <c r="S31326" s="33"/>
      <c r="T31326" s="33"/>
    </row>
    <row r="31343" spans="19:20">
      <c r="S31343" s="33"/>
      <c r="T31343" s="33"/>
    </row>
    <row r="31360" spans="19:20">
      <c r="S31360" s="33"/>
      <c r="T31360" s="33"/>
    </row>
    <row r="31377" spans="19:20">
      <c r="S31377" s="33"/>
      <c r="T31377" s="33"/>
    </row>
    <row r="31394" spans="19:20">
      <c r="S31394" s="33"/>
      <c r="T31394" s="33"/>
    </row>
    <row r="31411" spans="19:20">
      <c r="S31411" s="33"/>
      <c r="T31411" s="33"/>
    </row>
    <row r="31428" spans="19:20">
      <c r="S31428" s="33"/>
      <c r="T31428" s="33"/>
    </row>
    <row r="31445" spans="19:20">
      <c r="S31445" s="33"/>
      <c r="T31445" s="33"/>
    </row>
    <row r="31462" spans="19:20">
      <c r="S31462" s="33"/>
      <c r="T31462" s="33"/>
    </row>
    <row r="31479" spans="19:20">
      <c r="S31479" s="33"/>
      <c r="T31479" s="33"/>
    </row>
    <row r="31496" spans="19:20">
      <c r="S31496" s="33"/>
      <c r="T31496" s="33"/>
    </row>
    <row r="31513" spans="19:20">
      <c r="S31513" s="33"/>
      <c r="T31513" s="33"/>
    </row>
    <row r="31530" spans="19:20">
      <c r="S31530" s="33"/>
      <c r="T31530" s="33"/>
    </row>
    <row r="31547" spans="19:20">
      <c r="S31547" s="33"/>
      <c r="T31547" s="33"/>
    </row>
    <row r="31564" spans="19:20">
      <c r="S31564" s="33"/>
      <c r="T31564" s="33"/>
    </row>
    <row r="31581" spans="19:20">
      <c r="S31581" s="33"/>
      <c r="T31581" s="33"/>
    </row>
    <row r="31598" spans="19:20">
      <c r="S31598" s="33"/>
      <c r="T31598" s="33"/>
    </row>
    <row r="31615" spans="19:20">
      <c r="S31615" s="33"/>
      <c r="T31615" s="33"/>
    </row>
    <row r="31632" spans="19:20">
      <c r="S31632" s="33"/>
      <c r="T31632" s="33"/>
    </row>
    <row r="31649" spans="19:20">
      <c r="S31649" s="33"/>
      <c r="T31649" s="33"/>
    </row>
    <row r="31666" spans="19:20">
      <c r="S31666" s="33"/>
      <c r="T31666" s="33"/>
    </row>
    <row r="31683" spans="19:20">
      <c r="S31683" s="33"/>
      <c r="T31683" s="33"/>
    </row>
    <row r="31700" spans="19:20">
      <c r="S31700" s="33"/>
      <c r="T31700" s="33"/>
    </row>
    <row r="31717" spans="19:20">
      <c r="S31717" s="33"/>
      <c r="T31717" s="33"/>
    </row>
    <row r="31734" spans="19:20">
      <c r="S31734" s="33"/>
      <c r="T31734" s="33"/>
    </row>
    <row r="31751" spans="19:20">
      <c r="S31751" s="33"/>
      <c r="T31751" s="33"/>
    </row>
    <row r="31768" spans="19:20">
      <c r="S31768" s="33"/>
      <c r="T31768" s="33"/>
    </row>
    <row r="31785" spans="19:20">
      <c r="S31785" s="33"/>
      <c r="T31785" s="33"/>
    </row>
    <row r="31802" spans="19:20">
      <c r="S31802" s="33"/>
      <c r="T31802" s="33"/>
    </row>
    <row r="31819" spans="19:20">
      <c r="S31819" s="33"/>
      <c r="T31819" s="33"/>
    </row>
    <row r="31836" spans="19:20">
      <c r="S31836" s="33"/>
      <c r="T31836" s="33"/>
    </row>
    <row r="31853" spans="19:20">
      <c r="S31853" s="33"/>
      <c r="T31853" s="33"/>
    </row>
    <row r="31870" spans="19:20">
      <c r="S31870" s="33"/>
      <c r="T31870" s="33"/>
    </row>
    <row r="31887" spans="19:20">
      <c r="S31887" s="33"/>
      <c r="T31887" s="33"/>
    </row>
    <row r="31904" spans="19:20">
      <c r="S31904" s="33"/>
      <c r="T31904" s="33"/>
    </row>
    <row r="31921" spans="19:20">
      <c r="S31921" s="33"/>
      <c r="T31921" s="33"/>
    </row>
    <row r="31938" spans="19:20">
      <c r="S31938" s="33"/>
      <c r="T31938" s="33"/>
    </row>
    <row r="31955" spans="19:20">
      <c r="S31955" s="33"/>
      <c r="T31955" s="33"/>
    </row>
    <row r="31972" spans="19:20">
      <c r="S31972" s="33"/>
      <c r="T31972" s="33"/>
    </row>
    <row r="31989" spans="19:20">
      <c r="S31989" s="33"/>
      <c r="T31989" s="33"/>
    </row>
    <row r="32006" spans="19:20">
      <c r="S32006" s="33"/>
      <c r="T32006" s="33"/>
    </row>
    <row r="32023" spans="19:20">
      <c r="S32023" s="33"/>
      <c r="T32023" s="33"/>
    </row>
    <row r="32040" spans="19:20">
      <c r="S32040" s="33"/>
      <c r="T32040" s="33"/>
    </row>
    <row r="32057" spans="19:20">
      <c r="S32057" s="33"/>
      <c r="T32057" s="33"/>
    </row>
    <row r="32074" spans="19:20">
      <c r="S32074" s="33"/>
      <c r="T32074" s="33"/>
    </row>
    <row r="32091" spans="19:20">
      <c r="S32091" s="33"/>
      <c r="T32091" s="33"/>
    </row>
    <row r="32108" spans="19:20">
      <c r="S32108" s="33"/>
      <c r="T32108" s="33"/>
    </row>
    <row r="32125" spans="19:20">
      <c r="S32125" s="33"/>
      <c r="T32125" s="33"/>
    </row>
    <row r="32142" spans="19:20">
      <c r="S32142" s="33"/>
      <c r="T32142" s="33"/>
    </row>
    <row r="32159" spans="19:20">
      <c r="S32159" s="33"/>
      <c r="T32159" s="33"/>
    </row>
    <row r="32176" spans="19:20">
      <c r="S32176" s="33"/>
      <c r="T32176" s="33"/>
    </row>
    <row r="32193" spans="19:20">
      <c r="S32193" s="33"/>
      <c r="T32193" s="33"/>
    </row>
    <row r="32210" spans="19:20">
      <c r="S32210" s="33"/>
      <c r="T32210" s="33"/>
    </row>
    <row r="32227" spans="19:20">
      <c r="S32227" s="33"/>
      <c r="T32227" s="33"/>
    </row>
    <row r="32244" spans="19:20">
      <c r="S32244" s="33"/>
      <c r="T32244" s="33"/>
    </row>
    <row r="32261" spans="19:20">
      <c r="S32261" s="33"/>
      <c r="T32261" s="33"/>
    </row>
    <row r="32278" spans="19:20">
      <c r="S32278" s="33"/>
      <c r="T32278" s="33"/>
    </row>
    <row r="32295" spans="19:20">
      <c r="S32295" s="33"/>
      <c r="T32295" s="33"/>
    </row>
    <row r="32312" spans="19:20">
      <c r="S32312" s="33"/>
      <c r="T32312" s="33"/>
    </row>
    <row r="32329" spans="19:20">
      <c r="S32329" s="33"/>
      <c r="T32329" s="33"/>
    </row>
    <row r="32346" spans="19:20">
      <c r="S32346" s="33"/>
      <c r="T32346" s="33"/>
    </row>
    <row r="32363" spans="19:20">
      <c r="S32363" s="33"/>
      <c r="T32363" s="33"/>
    </row>
    <row r="32380" spans="19:20">
      <c r="S32380" s="33"/>
      <c r="T32380" s="33"/>
    </row>
    <row r="32397" spans="19:20">
      <c r="S32397" s="33"/>
      <c r="T32397" s="33"/>
    </row>
    <row r="32414" spans="19:20">
      <c r="S32414" s="33"/>
      <c r="T32414" s="33"/>
    </row>
    <row r="32431" spans="19:20">
      <c r="S32431" s="33"/>
      <c r="T32431" s="33"/>
    </row>
    <row r="32448" spans="19:20">
      <c r="S32448" s="33"/>
      <c r="T32448" s="33"/>
    </row>
    <row r="32465" spans="19:20">
      <c r="S32465" s="33"/>
      <c r="T32465" s="33"/>
    </row>
    <row r="32482" spans="19:20">
      <c r="S32482" s="33"/>
      <c r="T32482" s="33"/>
    </row>
    <row r="32499" spans="19:20">
      <c r="S32499" s="33"/>
      <c r="T32499" s="33"/>
    </row>
    <row r="32516" spans="19:20">
      <c r="S32516" s="33"/>
      <c r="T32516" s="33"/>
    </row>
    <row r="32533" spans="19:20">
      <c r="S32533" s="33"/>
      <c r="T32533" s="33"/>
    </row>
    <row r="32550" spans="19:20">
      <c r="S32550" s="33"/>
      <c r="T32550" s="33"/>
    </row>
    <row r="32567" spans="19:20">
      <c r="S32567" s="33"/>
      <c r="T32567" s="33"/>
    </row>
    <row r="32584" spans="19:20">
      <c r="S32584" s="33"/>
      <c r="T32584" s="33"/>
    </row>
    <row r="32601" spans="19:20">
      <c r="S32601" s="33"/>
      <c r="T32601" s="33"/>
    </row>
    <row r="32618" spans="19:20">
      <c r="S32618" s="33"/>
      <c r="T32618" s="33"/>
    </row>
    <row r="32635" spans="19:20">
      <c r="S32635" s="33"/>
      <c r="T32635" s="33"/>
    </row>
    <row r="32652" spans="19:20">
      <c r="S32652" s="33"/>
      <c r="T32652" s="33"/>
    </row>
    <row r="32669" spans="19:20">
      <c r="S32669" s="33"/>
      <c r="T32669" s="33"/>
    </row>
    <row r="32686" spans="19:20">
      <c r="S32686" s="33"/>
      <c r="T32686" s="33"/>
    </row>
    <row r="32703" spans="19:20">
      <c r="S32703" s="33"/>
      <c r="T32703" s="33"/>
    </row>
    <row r="32720" spans="19:20">
      <c r="S32720" s="33"/>
      <c r="T32720" s="33"/>
    </row>
    <row r="32737" spans="19:20">
      <c r="S32737" s="33"/>
      <c r="T32737" s="33"/>
    </row>
    <row r="32754" spans="19:20">
      <c r="S32754" s="33"/>
      <c r="T32754" s="33"/>
    </row>
    <row r="32771" spans="19:20">
      <c r="S32771" s="33"/>
      <c r="T32771" s="33"/>
    </row>
    <row r="32788" spans="19:20">
      <c r="S32788" s="33"/>
      <c r="T32788" s="33"/>
    </row>
    <row r="32805" spans="19:20">
      <c r="S32805" s="33"/>
      <c r="T32805" s="33"/>
    </row>
    <row r="32822" spans="19:20">
      <c r="S32822" s="33"/>
      <c r="T32822" s="33"/>
    </row>
    <row r="32839" spans="19:20">
      <c r="S32839" s="33"/>
      <c r="T32839" s="33"/>
    </row>
    <row r="32856" spans="19:20">
      <c r="S32856" s="33"/>
      <c r="T32856" s="33"/>
    </row>
    <row r="32873" spans="19:20">
      <c r="S32873" s="33"/>
      <c r="T32873" s="33"/>
    </row>
    <row r="32890" spans="19:20">
      <c r="S32890" s="33"/>
      <c r="T32890" s="33"/>
    </row>
    <row r="32907" spans="19:20">
      <c r="S32907" s="33"/>
      <c r="T32907" s="33"/>
    </row>
    <row r="32924" spans="19:20">
      <c r="S32924" s="33"/>
      <c r="T32924" s="33"/>
    </row>
    <row r="32941" spans="19:20">
      <c r="S32941" s="33"/>
      <c r="T32941" s="33"/>
    </row>
    <row r="32958" spans="19:20">
      <c r="S32958" s="33"/>
      <c r="T32958" s="33"/>
    </row>
    <row r="32975" spans="19:20">
      <c r="S32975" s="33"/>
      <c r="T32975" s="33"/>
    </row>
    <row r="32992" spans="19:20">
      <c r="S32992" s="33"/>
      <c r="T32992" s="33"/>
    </row>
    <row r="33009" spans="19:20">
      <c r="S33009" s="33"/>
      <c r="T33009" s="33"/>
    </row>
    <row r="33026" spans="19:20">
      <c r="S33026" s="33"/>
      <c r="T33026" s="33"/>
    </row>
    <row r="33043" spans="19:20">
      <c r="S33043" s="33"/>
      <c r="T33043" s="33"/>
    </row>
    <row r="33060" spans="19:20">
      <c r="S33060" s="33"/>
      <c r="T33060" s="33"/>
    </row>
    <row r="33077" spans="19:20">
      <c r="S33077" s="33"/>
      <c r="T33077" s="33"/>
    </row>
    <row r="33094" spans="19:20">
      <c r="S33094" s="33"/>
      <c r="T33094" s="33"/>
    </row>
    <row r="33111" spans="19:20">
      <c r="S33111" s="33"/>
      <c r="T33111" s="33"/>
    </row>
    <row r="33128" spans="19:20">
      <c r="S33128" s="33"/>
      <c r="T33128" s="33"/>
    </row>
    <row r="33145" spans="19:20">
      <c r="S33145" s="33"/>
      <c r="T33145" s="33"/>
    </row>
    <row r="33162" spans="19:20">
      <c r="S33162" s="33"/>
      <c r="T33162" s="33"/>
    </row>
    <row r="33179" spans="19:20">
      <c r="S33179" s="33"/>
      <c r="T33179" s="33"/>
    </row>
    <row r="33196" spans="19:20">
      <c r="S33196" s="33"/>
      <c r="T33196" s="33"/>
    </row>
    <row r="33213" spans="19:20">
      <c r="S33213" s="33"/>
      <c r="T33213" s="33"/>
    </row>
    <row r="33230" spans="19:20">
      <c r="S33230" s="33"/>
      <c r="T33230" s="33"/>
    </row>
    <row r="33247" spans="19:20">
      <c r="S33247" s="33"/>
      <c r="T33247" s="33"/>
    </row>
    <row r="33264" spans="19:20">
      <c r="S33264" s="33"/>
      <c r="T33264" s="33"/>
    </row>
    <row r="33281" spans="19:20">
      <c r="S33281" s="33"/>
      <c r="T33281" s="33"/>
    </row>
    <row r="33298" spans="19:20">
      <c r="S33298" s="33"/>
      <c r="T33298" s="33"/>
    </row>
    <row r="33315" spans="19:20">
      <c r="S33315" s="33"/>
      <c r="T33315" s="33"/>
    </row>
    <row r="33332" spans="19:20">
      <c r="S33332" s="33"/>
      <c r="T33332" s="33"/>
    </row>
    <row r="33349" spans="19:20">
      <c r="S33349" s="33"/>
      <c r="T33349" s="33"/>
    </row>
    <row r="33366" spans="19:20">
      <c r="S33366" s="33"/>
      <c r="T33366" s="33"/>
    </row>
    <row r="33383" spans="19:20">
      <c r="S33383" s="33"/>
      <c r="T33383" s="33"/>
    </row>
    <row r="33400" spans="19:20">
      <c r="S33400" s="33"/>
      <c r="T33400" s="33"/>
    </row>
    <row r="33417" spans="19:20">
      <c r="S33417" s="33"/>
      <c r="T33417" s="33"/>
    </row>
    <row r="33434" spans="19:20">
      <c r="S33434" s="33"/>
      <c r="T33434" s="33"/>
    </row>
    <row r="33451" spans="19:20">
      <c r="S33451" s="33"/>
      <c r="T33451" s="33"/>
    </row>
    <row r="33468" spans="19:20">
      <c r="S33468" s="33"/>
      <c r="T33468" s="33"/>
    </row>
    <row r="33485" spans="19:20">
      <c r="S33485" s="33"/>
      <c r="T33485" s="33"/>
    </row>
    <row r="33502" spans="19:20">
      <c r="S33502" s="33"/>
      <c r="T33502" s="33"/>
    </row>
    <row r="33519" spans="19:20">
      <c r="S33519" s="33"/>
      <c r="T33519" s="33"/>
    </row>
    <row r="33536" spans="19:20">
      <c r="S33536" s="33"/>
      <c r="T33536" s="33"/>
    </row>
    <row r="33553" spans="19:20">
      <c r="S33553" s="33"/>
      <c r="T33553" s="33"/>
    </row>
    <row r="33570" spans="19:20">
      <c r="S33570" s="33"/>
      <c r="T33570" s="33"/>
    </row>
    <row r="33587" spans="19:20">
      <c r="S33587" s="33"/>
      <c r="T33587" s="33"/>
    </row>
    <row r="33604" spans="19:20">
      <c r="S33604" s="33"/>
      <c r="T33604" s="33"/>
    </row>
    <row r="33621" spans="19:20">
      <c r="S33621" s="33"/>
      <c r="T33621" s="33"/>
    </row>
    <row r="33638" spans="19:20">
      <c r="S33638" s="33"/>
      <c r="T33638" s="33"/>
    </row>
    <row r="33655" spans="19:20">
      <c r="S33655" s="33"/>
      <c r="T33655" s="33"/>
    </row>
    <row r="33672" spans="19:20">
      <c r="S33672" s="33"/>
      <c r="T33672" s="33"/>
    </row>
    <row r="33689" spans="19:20">
      <c r="S33689" s="33"/>
      <c r="T33689" s="33"/>
    </row>
    <row r="33706" spans="19:20">
      <c r="S33706" s="33"/>
      <c r="T33706" s="33"/>
    </row>
    <row r="33723" spans="19:20">
      <c r="S33723" s="33"/>
      <c r="T33723" s="33"/>
    </row>
    <row r="33740" spans="19:20">
      <c r="S33740" s="33"/>
      <c r="T33740" s="33"/>
    </row>
    <row r="33757" spans="19:20">
      <c r="S33757" s="33"/>
      <c r="T33757" s="33"/>
    </row>
    <row r="33774" spans="19:20">
      <c r="S33774" s="33"/>
      <c r="T33774" s="33"/>
    </row>
    <row r="33791" spans="19:20">
      <c r="S33791" s="33"/>
      <c r="T33791" s="33"/>
    </row>
    <row r="33808" spans="19:20">
      <c r="S33808" s="33"/>
      <c r="T33808" s="33"/>
    </row>
    <row r="33825" spans="19:20">
      <c r="S33825" s="33"/>
      <c r="T33825" s="33"/>
    </row>
    <row r="33842" spans="19:20">
      <c r="S33842" s="33"/>
      <c r="T33842" s="33"/>
    </row>
    <row r="33859" spans="19:20">
      <c r="S33859" s="33"/>
      <c r="T33859" s="33"/>
    </row>
    <row r="33876" spans="19:20">
      <c r="S33876" s="33"/>
      <c r="T33876" s="33"/>
    </row>
    <row r="33893" spans="19:20">
      <c r="S33893" s="33"/>
      <c r="T33893" s="33"/>
    </row>
    <row r="33910" spans="19:20">
      <c r="S33910" s="33"/>
      <c r="T33910" s="33"/>
    </row>
    <row r="33927" spans="19:20">
      <c r="S33927" s="33"/>
      <c r="T33927" s="33"/>
    </row>
    <row r="33944" spans="19:20">
      <c r="S33944" s="33"/>
      <c r="T33944" s="33"/>
    </row>
    <row r="33961" spans="19:20">
      <c r="S33961" s="33"/>
      <c r="T33961" s="33"/>
    </row>
    <row r="33978" spans="19:20">
      <c r="S33978" s="33"/>
      <c r="T33978" s="33"/>
    </row>
    <row r="33995" spans="19:20">
      <c r="S33995" s="33"/>
      <c r="T33995" s="33"/>
    </row>
    <row r="34012" spans="19:20">
      <c r="S34012" s="33"/>
      <c r="T34012" s="33"/>
    </row>
    <row r="34029" spans="19:20">
      <c r="S34029" s="33"/>
      <c r="T34029" s="33"/>
    </row>
    <row r="34046" spans="19:20">
      <c r="S34046" s="33"/>
      <c r="T34046" s="33"/>
    </row>
    <row r="34063" spans="19:20">
      <c r="S34063" s="33"/>
      <c r="T34063" s="33"/>
    </row>
    <row r="34080" spans="19:20">
      <c r="S34080" s="33"/>
      <c r="T34080" s="33"/>
    </row>
    <row r="34097" spans="19:20">
      <c r="S34097" s="33"/>
      <c r="T34097" s="33"/>
    </row>
    <row r="34114" spans="19:20">
      <c r="S34114" s="33"/>
      <c r="T34114" s="33"/>
    </row>
    <row r="34131" spans="19:20">
      <c r="S34131" s="33"/>
      <c r="T34131" s="33"/>
    </row>
    <row r="34148" spans="19:20">
      <c r="S34148" s="33"/>
      <c r="T34148" s="33"/>
    </row>
    <row r="34165" spans="19:20">
      <c r="S34165" s="33"/>
      <c r="T34165" s="33"/>
    </row>
    <row r="34182" spans="19:20">
      <c r="S34182" s="33"/>
      <c r="T34182" s="33"/>
    </row>
    <row r="34199" spans="19:20">
      <c r="S34199" s="33"/>
      <c r="T34199" s="33"/>
    </row>
    <row r="34216" spans="19:20">
      <c r="S34216" s="33"/>
      <c r="T34216" s="33"/>
    </row>
    <row r="34233" spans="19:20">
      <c r="S34233" s="33"/>
      <c r="T34233" s="33"/>
    </row>
    <row r="34250" spans="19:20">
      <c r="S34250" s="33"/>
      <c r="T34250" s="33"/>
    </row>
    <row r="34267" spans="19:20">
      <c r="S34267" s="33"/>
      <c r="T34267" s="33"/>
    </row>
    <row r="34284" spans="19:20">
      <c r="S34284" s="33"/>
      <c r="T34284" s="33"/>
    </row>
    <row r="34301" spans="19:20">
      <c r="S34301" s="33"/>
      <c r="T34301" s="33"/>
    </row>
    <row r="34318" spans="19:20">
      <c r="S34318" s="33"/>
      <c r="T34318" s="33"/>
    </row>
    <row r="34335" spans="19:20">
      <c r="S34335" s="33"/>
      <c r="T34335" s="33"/>
    </row>
    <row r="34352" spans="19:20">
      <c r="S34352" s="33"/>
      <c r="T34352" s="33"/>
    </row>
    <row r="34369" spans="19:20">
      <c r="S34369" s="33"/>
      <c r="T34369" s="33"/>
    </row>
    <row r="34386" spans="19:20">
      <c r="S34386" s="33"/>
      <c r="T34386" s="33"/>
    </row>
    <row r="34403" spans="19:20">
      <c r="S34403" s="33"/>
      <c r="T34403" s="33"/>
    </row>
    <row r="34420" spans="19:20">
      <c r="S34420" s="33"/>
      <c r="T34420" s="33"/>
    </row>
    <row r="34437" spans="19:20">
      <c r="S34437" s="33"/>
      <c r="T34437" s="33"/>
    </row>
    <row r="34454" spans="19:20">
      <c r="S34454" s="33"/>
      <c r="T34454" s="33"/>
    </row>
    <row r="34471" spans="19:20">
      <c r="S34471" s="33"/>
      <c r="T34471" s="33"/>
    </row>
    <row r="34488" spans="19:20">
      <c r="S34488" s="33"/>
      <c r="T34488" s="33"/>
    </row>
    <row r="34505" spans="19:20">
      <c r="S34505" s="33"/>
      <c r="T34505" s="33"/>
    </row>
    <row r="34522" spans="19:20">
      <c r="S34522" s="33"/>
      <c r="T34522" s="33"/>
    </row>
    <row r="34539" spans="19:20">
      <c r="S34539" s="33"/>
      <c r="T34539" s="33"/>
    </row>
    <row r="34556" spans="19:20">
      <c r="S34556" s="33"/>
      <c r="T34556" s="33"/>
    </row>
    <row r="34573" spans="19:20">
      <c r="S34573" s="33"/>
      <c r="T34573" s="33"/>
    </row>
    <row r="34590" spans="19:20">
      <c r="S34590" s="33"/>
      <c r="T34590" s="33"/>
    </row>
    <row r="34607" spans="19:20">
      <c r="S34607" s="33"/>
      <c r="T34607" s="33"/>
    </row>
    <row r="34624" spans="19:20">
      <c r="S34624" s="33"/>
      <c r="T34624" s="33"/>
    </row>
    <row r="34641" spans="19:20">
      <c r="S34641" s="33"/>
      <c r="T34641" s="33"/>
    </row>
    <row r="34658" spans="19:20">
      <c r="S34658" s="33"/>
      <c r="T34658" s="33"/>
    </row>
    <row r="34675" spans="19:20">
      <c r="S34675" s="33"/>
      <c r="T34675" s="33"/>
    </row>
    <row r="34692" spans="19:20">
      <c r="S34692" s="33"/>
      <c r="T34692" s="33"/>
    </row>
    <row r="34709" spans="19:20">
      <c r="S34709" s="33"/>
      <c r="T34709" s="33"/>
    </row>
    <row r="34726" spans="19:20">
      <c r="S34726" s="33"/>
      <c r="T34726" s="33"/>
    </row>
    <row r="34743" spans="19:20">
      <c r="S34743" s="33"/>
      <c r="T34743" s="33"/>
    </row>
    <row r="34760" spans="19:20">
      <c r="S34760" s="33"/>
      <c r="T34760" s="33"/>
    </row>
    <row r="34777" spans="19:20">
      <c r="S34777" s="33"/>
      <c r="T34777" s="33"/>
    </row>
    <row r="34794" spans="19:20">
      <c r="S34794" s="33"/>
      <c r="T34794" s="33"/>
    </row>
    <row r="34811" spans="19:20">
      <c r="S34811" s="33"/>
      <c r="T34811" s="33"/>
    </row>
    <row r="34828" spans="19:20">
      <c r="S34828" s="33"/>
      <c r="T34828" s="33"/>
    </row>
    <row r="34845" spans="19:20">
      <c r="S34845" s="33"/>
      <c r="T34845" s="33"/>
    </row>
    <row r="34862" spans="19:20">
      <c r="S34862" s="33"/>
      <c r="T34862" s="33"/>
    </row>
    <row r="34879" spans="19:20">
      <c r="S34879" s="33"/>
      <c r="T34879" s="33"/>
    </row>
    <row r="34896" spans="19:20">
      <c r="S34896" s="33"/>
      <c r="T34896" s="33"/>
    </row>
    <row r="34913" spans="19:20">
      <c r="S34913" s="33"/>
      <c r="T34913" s="33"/>
    </row>
    <row r="34930" spans="19:20">
      <c r="S34930" s="33"/>
      <c r="T34930" s="33"/>
    </row>
    <row r="34947" spans="19:20">
      <c r="S34947" s="33"/>
      <c r="T34947" s="33"/>
    </row>
    <row r="34964" spans="19:20">
      <c r="S34964" s="33"/>
      <c r="T34964" s="33"/>
    </row>
    <row r="34981" spans="19:20">
      <c r="S34981" s="33"/>
      <c r="T34981" s="33"/>
    </row>
    <row r="34998" spans="19:20">
      <c r="S34998" s="33"/>
      <c r="T34998" s="33"/>
    </row>
    <row r="35015" spans="19:20">
      <c r="S35015" s="33"/>
      <c r="T35015" s="33"/>
    </row>
    <row r="35032" spans="19:20">
      <c r="S35032" s="33"/>
      <c r="T35032" s="33"/>
    </row>
    <row r="35049" spans="19:20">
      <c r="S35049" s="33"/>
      <c r="T35049" s="33"/>
    </row>
    <row r="35066" spans="19:20">
      <c r="S35066" s="33"/>
      <c r="T35066" s="33"/>
    </row>
    <row r="35083" spans="19:20">
      <c r="S35083" s="33"/>
      <c r="T35083" s="33"/>
    </row>
    <row r="35100" spans="19:20">
      <c r="S35100" s="33"/>
      <c r="T35100" s="33"/>
    </row>
    <row r="35117" spans="19:20">
      <c r="S35117" s="33"/>
      <c r="T35117" s="33"/>
    </row>
    <row r="35134" spans="19:20">
      <c r="S35134" s="33"/>
      <c r="T35134" s="33"/>
    </row>
    <row r="35151" spans="19:20">
      <c r="S35151" s="33"/>
      <c r="T35151" s="33"/>
    </row>
    <row r="35168" spans="19:20">
      <c r="S35168" s="33"/>
      <c r="T35168" s="33"/>
    </row>
    <row r="35185" spans="19:20">
      <c r="S35185" s="33"/>
      <c r="T35185" s="33"/>
    </row>
    <row r="35202" spans="19:20">
      <c r="S35202" s="33"/>
      <c r="T35202" s="33"/>
    </row>
    <row r="35219" spans="19:20">
      <c r="S35219" s="33"/>
      <c r="T35219" s="33"/>
    </row>
    <row r="35236" spans="19:20">
      <c r="S35236" s="33"/>
      <c r="T35236" s="33"/>
    </row>
    <row r="35253" spans="19:20">
      <c r="S35253" s="33"/>
      <c r="T35253" s="33"/>
    </row>
    <row r="35270" spans="19:20">
      <c r="S35270" s="33"/>
      <c r="T35270" s="33"/>
    </row>
    <row r="35287" spans="19:20">
      <c r="S35287" s="33"/>
      <c r="T35287" s="33"/>
    </row>
    <row r="35304" spans="19:20">
      <c r="S35304" s="33"/>
      <c r="T35304" s="33"/>
    </row>
    <row r="35321" spans="19:20">
      <c r="S35321" s="33"/>
      <c r="T35321" s="33"/>
    </row>
    <row r="35338" spans="19:20">
      <c r="S35338" s="33"/>
      <c r="T35338" s="33"/>
    </row>
    <row r="35355" spans="19:20">
      <c r="S35355" s="33"/>
      <c r="T35355" s="33"/>
    </row>
    <row r="35372" spans="19:20">
      <c r="S35372" s="33"/>
      <c r="T35372" s="33"/>
    </row>
    <row r="35389" spans="19:20">
      <c r="S35389" s="33"/>
      <c r="T35389" s="33"/>
    </row>
    <row r="35406" spans="19:20">
      <c r="S35406" s="33"/>
      <c r="T35406" s="33"/>
    </row>
    <row r="35423" spans="19:20">
      <c r="S35423" s="33"/>
      <c r="T35423" s="33"/>
    </row>
    <row r="35440" spans="19:20">
      <c r="S35440" s="33"/>
      <c r="T35440" s="33"/>
    </row>
    <row r="35457" spans="19:20">
      <c r="S35457" s="33"/>
      <c r="T35457" s="33"/>
    </row>
    <row r="35474" spans="19:20">
      <c r="S35474" s="33"/>
      <c r="T35474" s="33"/>
    </row>
    <row r="35491" spans="19:20">
      <c r="S35491" s="33"/>
      <c r="T35491" s="33"/>
    </row>
    <row r="35508" spans="19:20">
      <c r="S35508" s="33"/>
      <c r="T35508" s="33"/>
    </row>
    <row r="35525" spans="19:20">
      <c r="S35525" s="33"/>
      <c r="T35525" s="33"/>
    </row>
    <row r="35542" spans="19:20">
      <c r="S35542" s="33"/>
      <c r="T35542" s="33"/>
    </row>
    <row r="35559" spans="19:20">
      <c r="S35559" s="33"/>
      <c r="T35559" s="33"/>
    </row>
    <row r="35576" spans="19:20">
      <c r="S35576" s="33"/>
      <c r="T35576" s="33"/>
    </row>
    <row r="35593" spans="19:20">
      <c r="S35593" s="33"/>
      <c r="T35593" s="33"/>
    </row>
    <row r="35610" spans="19:20">
      <c r="S35610" s="33"/>
      <c r="T35610" s="33"/>
    </row>
    <row r="35627" spans="19:20">
      <c r="S35627" s="33"/>
      <c r="T35627" s="33"/>
    </row>
    <row r="35644" spans="19:20">
      <c r="S35644" s="33"/>
      <c r="T35644" s="33"/>
    </row>
    <row r="35661" spans="19:20">
      <c r="S35661" s="33"/>
      <c r="T35661" s="33"/>
    </row>
    <row r="35678" spans="19:20">
      <c r="S35678" s="33"/>
      <c r="T35678" s="33"/>
    </row>
    <row r="35695" spans="19:20">
      <c r="S35695" s="33"/>
      <c r="T35695" s="33"/>
    </row>
    <row r="35712" spans="19:20">
      <c r="S35712" s="33"/>
      <c r="T35712" s="33"/>
    </row>
    <row r="35729" spans="19:20">
      <c r="S35729" s="33"/>
      <c r="T35729" s="33"/>
    </row>
    <row r="35746" spans="19:20">
      <c r="S35746" s="33"/>
      <c r="T35746" s="33"/>
    </row>
    <row r="35763" spans="19:20">
      <c r="S35763" s="33"/>
      <c r="T35763" s="33"/>
    </row>
    <row r="35780" spans="19:20">
      <c r="S35780" s="33"/>
      <c r="T35780" s="33"/>
    </row>
    <row r="35797" spans="19:20">
      <c r="S35797" s="33"/>
      <c r="T35797" s="33"/>
    </row>
    <row r="35814" spans="19:20">
      <c r="S35814" s="33"/>
      <c r="T35814" s="33"/>
    </row>
    <row r="35831" spans="19:20">
      <c r="S35831" s="33"/>
      <c r="T35831" s="33"/>
    </row>
    <row r="35848" spans="19:20">
      <c r="S35848" s="33"/>
      <c r="T35848" s="33"/>
    </row>
    <row r="35865" spans="19:20">
      <c r="S35865" s="33"/>
      <c r="T35865" s="33"/>
    </row>
    <row r="35882" spans="19:20">
      <c r="S35882" s="33"/>
      <c r="T35882" s="33"/>
    </row>
    <row r="35899" spans="19:20">
      <c r="S35899" s="33"/>
      <c r="T35899" s="33"/>
    </row>
    <row r="35916" spans="19:20">
      <c r="S35916" s="33"/>
      <c r="T35916" s="33"/>
    </row>
    <row r="35933" spans="19:20">
      <c r="S35933" s="33"/>
      <c r="T35933" s="33"/>
    </row>
    <row r="35950" spans="19:20">
      <c r="S35950" s="33"/>
      <c r="T35950" s="33"/>
    </row>
    <row r="35967" spans="19:20">
      <c r="S35967" s="33"/>
      <c r="T35967" s="33"/>
    </row>
    <row r="35984" spans="19:20">
      <c r="S35984" s="33"/>
      <c r="T35984" s="33"/>
    </row>
    <row r="36001" spans="19:20">
      <c r="S36001" s="33"/>
      <c r="T36001" s="33"/>
    </row>
    <row r="36018" spans="19:20">
      <c r="S36018" s="33"/>
      <c r="T36018" s="33"/>
    </row>
    <row r="36035" spans="19:20">
      <c r="S36035" s="33"/>
      <c r="T36035" s="33"/>
    </row>
    <row r="36052" spans="19:20">
      <c r="S36052" s="33"/>
      <c r="T36052" s="33"/>
    </row>
    <row r="36069" spans="19:20">
      <c r="S36069" s="33"/>
      <c r="T36069" s="33"/>
    </row>
    <row r="36086" spans="19:20">
      <c r="S36086" s="33"/>
      <c r="T36086" s="33"/>
    </row>
    <row r="36103" spans="19:20">
      <c r="S36103" s="33"/>
      <c r="T36103" s="33"/>
    </row>
    <row r="36120" spans="19:20">
      <c r="S36120" s="33"/>
      <c r="T36120" s="33"/>
    </row>
    <row r="36137" spans="19:20">
      <c r="S36137" s="33"/>
      <c r="T36137" s="33"/>
    </row>
    <row r="36154" spans="19:20">
      <c r="S36154" s="33"/>
      <c r="T36154" s="33"/>
    </row>
    <row r="36171" spans="19:20">
      <c r="S36171" s="33"/>
      <c r="T36171" s="33"/>
    </row>
    <row r="36188" spans="19:20">
      <c r="S36188" s="33"/>
      <c r="T36188" s="33"/>
    </row>
    <row r="36205" spans="19:20">
      <c r="S36205" s="33"/>
      <c r="T36205" s="33"/>
    </row>
    <row r="36222" spans="19:20">
      <c r="S36222" s="33"/>
      <c r="T36222" s="33"/>
    </row>
    <row r="36239" spans="19:20">
      <c r="S36239" s="33"/>
      <c r="T36239" s="33"/>
    </row>
    <row r="36256" spans="19:20">
      <c r="S36256" s="33"/>
      <c r="T36256" s="33"/>
    </row>
    <row r="36273" spans="19:20">
      <c r="S36273" s="33"/>
      <c r="T36273" s="33"/>
    </row>
    <row r="36290" spans="19:20">
      <c r="S36290" s="33"/>
      <c r="T36290" s="33"/>
    </row>
    <row r="36307" spans="19:20">
      <c r="S36307" s="33"/>
      <c r="T36307" s="33"/>
    </row>
    <row r="36324" spans="19:20">
      <c r="S36324" s="33"/>
      <c r="T36324" s="33"/>
    </row>
    <row r="36341" spans="19:20">
      <c r="S36341" s="33"/>
      <c r="T36341" s="33"/>
    </row>
    <row r="36358" spans="19:20">
      <c r="S36358" s="33"/>
      <c r="T36358" s="33"/>
    </row>
    <row r="36375" spans="19:20">
      <c r="S36375" s="33"/>
      <c r="T36375" s="33"/>
    </row>
    <row r="36392" spans="19:20">
      <c r="S36392" s="33"/>
      <c r="T36392" s="33"/>
    </row>
    <row r="36409" spans="19:20">
      <c r="S36409" s="33"/>
      <c r="T36409" s="33"/>
    </row>
    <row r="36426" spans="19:20">
      <c r="S36426" s="33"/>
      <c r="T36426" s="33"/>
    </row>
    <row r="36443" spans="19:20">
      <c r="S36443" s="33"/>
      <c r="T36443" s="33"/>
    </row>
    <row r="36460" spans="19:20">
      <c r="S36460" s="33"/>
      <c r="T36460" s="33"/>
    </row>
    <row r="36477" spans="19:20">
      <c r="S36477" s="33"/>
      <c r="T36477" s="33"/>
    </row>
    <row r="36494" spans="19:20">
      <c r="S36494" s="33"/>
      <c r="T36494" s="33"/>
    </row>
    <row r="36511" spans="19:20">
      <c r="S36511" s="33"/>
      <c r="T36511" s="33"/>
    </row>
    <row r="36528" spans="19:20">
      <c r="S36528" s="33"/>
      <c r="T36528" s="33"/>
    </row>
    <row r="36545" spans="19:20">
      <c r="S36545" s="33"/>
      <c r="T36545" s="33"/>
    </row>
    <row r="36562" spans="19:20">
      <c r="S36562" s="33"/>
      <c r="T36562" s="33"/>
    </row>
    <row r="36579" spans="19:20">
      <c r="S36579" s="33"/>
      <c r="T36579" s="33"/>
    </row>
    <row r="36596" spans="19:20">
      <c r="S36596" s="33"/>
      <c r="T36596" s="33"/>
    </row>
    <row r="36613" spans="19:20">
      <c r="S36613" s="33"/>
      <c r="T36613" s="33"/>
    </row>
    <row r="36630" spans="19:20">
      <c r="S36630" s="33"/>
      <c r="T36630" s="33"/>
    </row>
    <row r="36647" spans="19:20">
      <c r="S36647" s="33"/>
      <c r="T36647" s="33"/>
    </row>
    <row r="36664" spans="19:20">
      <c r="S36664" s="33"/>
      <c r="T36664" s="33"/>
    </row>
    <row r="36681" spans="19:20">
      <c r="S36681" s="33"/>
      <c r="T36681" s="33"/>
    </row>
    <row r="36698" spans="19:20">
      <c r="S36698" s="33"/>
      <c r="T36698" s="33"/>
    </row>
    <row r="36715" spans="19:20">
      <c r="S36715" s="33"/>
      <c r="T36715" s="33"/>
    </row>
    <row r="36732" spans="19:20">
      <c r="S36732" s="33"/>
      <c r="T36732" s="33"/>
    </row>
    <row r="36749" spans="19:20">
      <c r="S36749" s="33"/>
      <c r="T36749" s="33"/>
    </row>
    <row r="36766" spans="19:20">
      <c r="S36766" s="33"/>
      <c r="T36766" s="33"/>
    </row>
    <row r="36783" spans="19:20">
      <c r="S36783" s="33"/>
      <c r="T36783" s="33"/>
    </row>
    <row r="36800" spans="19:20">
      <c r="S36800" s="33"/>
      <c r="T36800" s="33"/>
    </row>
    <row r="36817" spans="19:20">
      <c r="S36817" s="33"/>
      <c r="T36817" s="33"/>
    </row>
    <row r="36834" spans="19:20">
      <c r="S36834" s="33"/>
      <c r="T36834" s="33"/>
    </row>
    <row r="36851" spans="19:20">
      <c r="S36851" s="33"/>
      <c r="T36851" s="33"/>
    </row>
    <row r="36868" spans="19:20">
      <c r="S36868" s="33"/>
      <c r="T36868" s="33"/>
    </row>
    <row r="36885" spans="19:20">
      <c r="S36885" s="33"/>
      <c r="T36885" s="33"/>
    </row>
    <row r="36902" spans="19:20">
      <c r="S36902" s="33"/>
      <c r="T36902" s="33"/>
    </row>
    <row r="36919" spans="19:20">
      <c r="S36919" s="33"/>
      <c r="T36919" s="33"/>
    </row>
    <row r="36936" spans="19:20">
      <c r="S36936" s="33"/>
      <c r="T36936" s="33"/>
    </row>
    <row r="36953" spans="19:20">
      <c r="S36953" s="33"/>
      <c r="T36953" s="33"/>
    </row>
    <row r="36970" spans="19:20">
      <c r="S36970" s="33"/>
      <c r="T36970" s="33"/>
    </row>
    <row r="36987" spans="19:20">
      <c r="S36987" s="33"/>
      <c r="T36987" s="33"/>
    </row>
    <row r="37004" spans="19:20">
      <c r="S37004" s="33"/>
      <c r="T37004" s="33"/>
    </row>
    <row r="37021" spans="19:20">
      <c r="S37021" s="33"/>
      <c r="T37021" s="33"/>
    </row>
    <row r="37038" spans="19:20">
      <c r="S37038" s="33"/>
      <c r="T37038" s="33"/>
    </row>
    <row r="37055" spans="19:20">
      <c r="S37055" s="33"/>
      <c r="T37055" s="33"/>
    </row>
    <row r="37072" spans="19:20">
      <c r="S37072" s="33"/>
      <c r="T37072" s="33"/>
    </row>
    <row r="37089" spans="19:20">
      <c r="S37089" s="33"/>
      <c r="T37089" s="33"/>
    </row>
    <row r="37106" spans="19:20">
      <c r="S37106" s="33"/>
      <c r="T37106" s="33"/>
    </row>
    <row r="37123" spans="19:20">
      <c r="S37123" s="33"/>
      <c r="T37123" s="33"/>
    </row>
    <row r="37140" spans="19:20">
      <c r="S37140" s="33"/>
      <c r="T37140" s="33"/>
    </row>
    <row r="37157" spans="19:20">
      <c r="S37157" s="33"/>
      <c r="T37157" s="33"/>
    </row>
    <row r="37174" spans="19:20">
      <c r="S37174" s="33"/>
      <c r="T37174" s="33"/>
    </row>
    <row r="37191" spans="19:20">
      <c r="S37191" s="33"/>
      <c r="T37191" s="33"/>
    </row>
    <row r="37208" spans="19:20">
      <c r="S37208" s="33"/>
      <c r="T37208" s="33"/>
    </row>
    <row r="37225" spans="19:20">
      <c r="S37225" s="33"/>
      <c r="T37225" s="33"/>
    </row>
    <row r="37242" spans="19:20">
      <c r="S37242" s="33"/>
      <c r="T37242" s="33"/>
    </row>
    <row r="37259" spans="19:20">
      <c r="S37259" s="33"/>
      <c r="T37259" s="33"/>
    </row>
    <row r="37276" spans="19:20">
      <c r="S37276" s="33"/>
      <c r="T37276" s="33"/>
    </row>
    <row r="37293" spans="19:20">
      <c r="S37293" s="33"/>
      <c r="T37293" s="33"/>
    </row>
    <row r="37310" spans="19:20">
      <c r="S37310" s="33"/>
      <c r="T37310" s="33"/>
    </row>
    <row r="37327" spans="19:20">
      <c r="S37327" s="33"/>
      <c r="T37327" s="33"/>
    </row>
    <row r="37344" spans="19:20">
      <c r="S37344" s="33"/>
      <c r="T37344" s="33"/>
    </row>
    <row r="37361" spans="19:20">
      <c r="S37361" s="33"/>
      <c r="T37361" s="33"/>
    </row>
    <row r="37378" spans="19:20">
      <c r="S37378" s="33"/>
      <c r="T37378" s="33"/>
    </row>
    <row r="37395" spans="19:20">
      <c r="S37395" s="33"/>
      <c r="T37395" s="33"/>
    </row>
    <row r="37412" spans="19:20">
      <c r="S37412" s="33"/>
      <c r="T37412" s="33"/>
    </row>
    <row r="37429" spans="19:20">
      <c r="S37429" s="33"/>
      <c r="T37429" s="33"/>
    </row>
    <row r="37446" spans="19:20">
      <c r="S37446" s="33"/>
      <c r="T37446" s="33"/>
    </row>
    <row r="37463" spans="19:20">
      <c r="S37463" s="33"/>
      <c r="T37463" s="33"/>
    </row>
    <row r="37480" spans="19:20">
      <c r="S37480" s="33"/>
      <c r="T37480" s="33"/>
    </row>
    <row r="37497" spans="19:20">
      <c r="S37497" s="33"/>
      <c r="T37497" s="33"/>
    </row>
    <row r="37514" spans="19:20">
      <c r="S37514" s="33"/>
      <c r="T37514" s="33"/>
    </row>
    <row r="37531" spans="19:20">
      <c r="S37531" s="33"/>
      <c r="T37531" s="33"/>
    </row>
    <row r="37548" spans="19:20">
      <c r="S37548" s="33"/>
      <c r="T37548" s="33"/>
    </row>
    <row r="37565" spans="19:20">
      <c r="S37565" s="33"/>
      <c r="T37565" s="33"/>
    </row>
    <row r="37582" spans="19:20">
      <c r="S37582" s="33"/>
      <c r="T37582" s="33"/>
    </row>
    <row r="37599" spans="19:20">
      <c r="S37599" s="33"/>
      <c r="T37599" s="33"/>
    </row>
    <row r="37616" spans="19:20">
      <c r="S37616" s="33"/>
      <c r="T37616" s="33"/>
    </row>
    <row r="37633" spans="19:20">
      <c r="S37633" s="33"/>
      <c r="T37633" s="33"/>
    </row>
    <row r="37650" spans="19:20">
      <c r="S37650" s="33"/>
      <c r="T37650" s="33"/>
    </row>
    <row r="37667" spans="19:20">
      <c r="S37667" s="33"/>
      <c r="T37667" s="33"/>
    </row>
    <row r="37684" spans="19:20">
      <c r="S37684" s="33"/>
      <c r="T37684" s="33"/>
    </row>
    <row r="37701" spans="19:20">
      <c r="S37701" s="33"/>
      <c r="T37701" s="33"/>
    </row>
    <row r="37718" spans="19:20">
      <c r="S37718" s="33"/>
      <c r="T37718" s="33"/>
    </row>
    <row r="37735" spans="19:20">
      <c r="S37735" s="33"/>
      <c r="T37735" s="33"/>
    </row>
    <row r="37752" spans="19:20">
      <c r="S37752" s="33"/>
      <c r="T37752" s="33"/>
    </row>
    <row r="37769" spans="19:20">
      <c r="S37769" s="33"/>
      <c r="T37769" s="33"/>
    </row>
    <row r="37786" spans="19:20">
      <c r="S37786" s="33"/>
      <c r="T37786" s="33"/>
    </row>
    <row r="37803" spans="19:20">
      <c r="S37803" s="33"/>
      <c r="T37803" s="33"/>
    </row>
    <row r="37820" spans="19:20">
      <c r="S37820" s="33"/>
      <c r="T37820" s="33"/>
    </row>
    <row r="37837" spans="19:20">
      <c r="S37837" s="33"/>
      <c r="T37837" s="33"/>
    </row>
    <row r="37854" spans="19:20">
      <c r="S37854" s="33"/>
      <c r="T37854" s="33"/>
    </row>
    <row r="37871" spans="19:20">
      <c r="S37871" s="33"/>
      <c r="T37871" s="33"/>
    </row>
    <row r="37888" spans="19:20">
      <c r="S37888" s="33"/>
      <c r="T37888" s="33"/>
    </row>
    <row r="37905" spans="19:20">
      <c r="S37905" s="33"/>
      <c r="T37905" s="33"/>
    </row>
    <row r="37922" spans="19:20">
      <c r="S37922" s="33"/>
      <c r="T37922" s="33"/>
    </row>
    <row r="37939" spans="19:20">
      <c r="S37939" s="33"/>
      <c r="T37939" s="33"/>
    </row>
    <row r="37956" spans="19:20">
      <c r="S37956" s="33"/>
      <c r="T37956" s="33"/>
    </row>
    <row r="37973" spans="19:20">
      <c r="S37973" s="33"/>
      <c r="T37973" s="33"/>
    </row>
    <row r="37990" spans="19:20">
      <c r="S37990" s="33"/>
      <c r="T37990" s="33"/>
    </row>
    <row r="38007" spans="19:20">
      <c r="S38007" s="33"/>
      <c r="T38007" s="33"/>
    </row>
    <row r="38024" spans="19:20">
      <c r="S38024" s="33"/>
      <c r="T38024" s="33"/>
    </row>
    <row r="38041" spans="19:20">
      <c r="S38041" s="33"/>
      <c r="T38041" s="33"/>
    </row>
    <row r="38058" spans="19:20">
      <c r="S38058" s="33"/>
      <c r="T38058" s="33"/>
    </row>
    <row r="38075" spans="19:20">
      <c r="S38075" s="33"/>
      <c r="T38075" s="33"/>
    </row>
    <row r="38092" spans="19:20">
      <c r="S38092" s="33"/>
      <c r="T38092" s="33"/>
    </row>
    <row r="38109" spans="19:20">
      <c r="S38109" s="33"/>
      <c r="T38109" s="33"/>
    </row>
    <row r="38126" spans="19:20">
      <c r="S38126" s="33"/>
      <c r="T38126" s="33"/>
    </row>
    <row r="38143" spans="19:20">
      <c r="S38143" s="33"/>
      <c r="T38143" s="33"/>
    </row>
    <row r="38160" spans="19:20">
      <c r="S38160" s="33"/>
      <c r="T38160" s="33"/>
    </row>
    <row r="38177" spans="19:20">
      <c r="S38177" s="33"/>
      <c r="T38177" s="33"/>
    </row>
    <row r="38194" spans="19:20">
      <c r="S38194" s="33"/>
      <c r="T38194" s="33"/>
    </row>
    <row r="38211" spans="19:20">
      <c r="S38211" s="33"/>
      <c r="T38211" s="33"/>
    </row>
    <row r="38228" spans="19:20">
      <c r="S38228" s="33"/>
      <c r="T38228" s="33"/>
    </row>
    <row r="38245" spans="19:20">
      <c r="S38245" s="33"/>
      <c r="T38245" s="33"/>
    </row>
    <row r="38262" spans="19:20">
      <c r="S38262" s="33"/>
      <c r="T38262" s="33"/>
    </row>
    <row r="38279" spans="19:20">
      <c r="S38279" s="33"/>
      <c r="T38279" s="33"/>
    </row>
    <row r="38296" spans="19:20">
      <c r="S38296" s="33"/>
      <c r="T38296" s="33"/>
    </row>
    <row r="38313" spans="19:20">
      <c r="S38313" s="33"/>
      <c r="T38313" s="33"/>
    </row>
    <row r="38330" spans="19:20">
      <c r="S38330" s="33"/>
      <c r="T38330" s="33"/>
    </row>
    <row r="38347" spans="19:20">
      <c r="S38347" s="33"/>
      <c r="T38347" s="33"/>
    </row>
    <row r="38364" spans="19:20">
      <c r="S38364" s="33"/>
      <c r="T38364" s="33"/>
    </row>
    <row r="38381" spans="19:20">
      <c r="S38381" s="33"/>
      <c r="T38381" s="33"/>
    </row>
    <row r="38398" spans="19:20">
      <c r="S38398" s="33"/>
      <c r="T38398" s="33"/>
    </row>
    <row r="38415" spans="19:20">
      <c r="S38415" s="33"/>
      <c r="T38415" s="33"/>
    </row>
    <row r="38432" spans="19:20">
      <c r="S38432" s="33"/>
      <c r="T38432" s="33"/>
    </row>
    <row r="38449" spans="19:20">
      <c r="S38449" s="33"/>
      <c r="T38449" s="33"/>
    </row>
    <row r="38466" spans="19:20">
      <c r="S38466" s="33"/>
      <c r="T38466" s="33"/>
    </row>
    <row r="38483" spans="19:20">
      <c r="S38483" s="33"/>
      <c r="T38483" s="33"/>
    </row>
    <row r="38500" spans="19:20">
      <c r="S38500" s="33"/>
      <c r="T38500" s="33"/>
    </row>
    <row r="38517" spans="19:20">
      <c r="S38517" s="33"/>
      <c r="T38517" s="33"/>
    </row>
    <row r="38534" spans="19:20">
      <c r="S38534" s="33"/>
      <c r="T38534" s="33"/>
    </row>
    <row r="38551" spans="19:20">
      <c r="S38551" s="33"/>
      <c r="T38551" s="33"/>
    </row>
    <row r="38568" spans="19:20">
      <c r="S38568" s="33"/>
      <c r="T38568" s="33"/>
    </row>
    <row r="38585" spans="19:20">
      <c r="S38585" s="33"/>
      <c r="T38585" s="33"/>
    </row>
    <row r="38602" spans="19:20">
      <c r="S38602" s="33"/>
      <c r="T38602" s="33"/>
    </row>
    <row r="38619" spans="19:20">
      <c r="S38619" s="33"/>
      <c r="T38619" s="33"/>
    </row>
    <row r="38636" spans="19:20">
      <c r="S38636" s="33"/>
      <c r="T38636" s="33"/>
    </row>
    <row r="38653" spans="19:20">
      <c r="S38653" s="33"/>
      <c r="T38653" s="33"/>
    </row>
    <row r="38670" spans="19:20">
      <c r="S38670" s="33"/>
      <c r="T38670" s="33"/>
    </row>
    <row r="38687" spans="19:20">
      <c r="S38687" s="33"/>
      <c r="T38687" s="33"/>
    </row>
    <row r="38704" spans="19:20">
      <c r="S38704" s="33"/>
      <c r="T38704" s="33"/>
    </row>
    <row r="38721" spans="19:20">
      <c r="S38721" s="33"/>
      <c r="T38721" s="33"/>
    </row>
    <row r="38738" spans="19:20">
      <c r="S38738" s="33"/>
      <c r="T38738" s="33"/>
    </row>
    <row r="38755" spans="19:20">
      <c r="S38755" s="33"/>
      <c r="T38755" s="33"/>
    </row>
    <row r="38772" spans="19:20">
      <c r="S38772" s="33"/>
      <c r="T38772" s="33"/>
    </row>
    <row r="38789" spans="19:20">
      <c r="S38789" s="33"/>
      <c r="T38789" s="33"/>
    </row>
    <row r="38806" spans="19:20">
      <c r="S38806" s="33"/>
      <c r="T38806" s="33"/>
    </row>
    <row r="38823" spans="19:20">
      <c r="S38823" s="33"/>
      <c r="T38823" s="33"/>
    </row>
    <row r="38840" spans="19:20">
      <c r="S38840" s="33"/>
      <c r="T38840" s="33"/>
    </row>
    <row r="38857" spans="19:20">
      <c r="S38857" s="33"/>
      <c r="T38857" s="33"/>
    </row>
    <row r="38874" spans="19:20">
      <c r="S38874" s="33"/>
      <c r="T38874" s="33"/>
    </row>
    <row r="38891" spans="19:20">
      <c r="S38891" s="33"/>
      <c r="T38891" s="33"/>
    </row>
    <row r="38908" spans="19:20">
      <c r="S38908" s="33"/>
      <c r="T38908" s="33"/>
    </row>
    <row r="38925" spans="19:20">
      <c r="S38925" s="33"/>
      <c r="T38925" s="33"/>
    </row>
    <row r="38942" spans="19:20">
      <c r="S38942" s="33"/>
      <c r="T38942" s="33"/>
    </row>
    <row r="38959" spans="19:20">
      <c r="S38959" s="33"/>
      <c r="T38959" s="33"/>
    </row>
    <row r="38976" spans="19:20">
      <c r="S38976" s="33"/>
      <c r="T38976" s="33"/>
    </row>
    <row r="38993" spans="19:20">
      <c r="S38993" s="33"/>
      <c r="T38993" s="33"/>
    </row>
    <row r="39010" spans="19:20">
      <c r="S39010" s="33"/>
      <c r="T39010" s="33"/>
    </row>
    <row r="39027" spans="19:20">
      <c r="S39027" s="33"/>
      <c r="T39027" s="33"/>
    </row>
    <row r="39044" spans="19:20">
      <c r="S39044" s="33"/>
      <c r="T39044" s="33"/>
    </row>
    <row r="39061" spans="19:20">
      <c r="S39061" s="33"/>
      <c r="T39061" s="33"/>
    </row>
    <row r="39078" spans="19:20">
      <c r="S39078" s="33"/>
      <c r="T39078" s="33"/>
    </row>
    <row r="39095" spans="19:20">
      <c r="S39095" s="33"/>
      <c r="T39095" s="33"/>
    </row>
    <row r="39112" spans="19:20">
      <c r="S39112" s="33"/>
      <c r="T39112" s="33"/>
    </row>
    <row r="39129" spans="19:20">
      <c r="S39129" s="33"/>
      <c r="T39129" s="33"/>
    </row>
    <row r="39146" spans="19:20">
      <c r="S39146" s="33"/>
      <c r="T39146" s="33"/>
    </row>
    <row r="39163" spans="19:20">
      <c r="S39163" s="33"/>
      <c r="T39163" s="33"/>
    </row>
    <row r="39180" spans="19:20">
      <c r="S39180" s="33"/>
      <c r="T39180" s="33"/>
    </row>
    <row r="39197" spans="19:20">
      <c r="S39197" s="33"/>
      <c r="T39197" s="33"/>
    </row>
    <row r="39214" spans="19:20">
      <c r="S39214" s="33"/>
      <c r="T39214" s="33"/>
    </row>
    <row r="39231" spans="19:20">
      <c r="S39231" s="33"/>
      <c r="T39231" s="33"/>
    </row>
    <row r="39248" spans="19:20">
      <c r="S39248" s="33"/>
      <c r="T39248" s="33"/>
    </row>
    <row r="39265" spans="19:20">
      <c r="S39265" s="33"/>
      <c r="T39265" s="33"/>
    </row>
    <row r="39282" spans="19:20">
      <c r="S39282" s="33"/>
      <c r="T39282" s="33"/>
    </row>
    <row r="39299" spans="19:20">
      <c r="S39299" s="33"/>
      <c r="T39299" s="33"/>
    </row>
    <row r="39316" spans="19:20">
      <c r="S39316" s="33"/>
      <c r="T39316" s="33"/>
    </row>
    <row r="39333" spans="19:20">
      <c r="S39333" s="33"/>
      <c r="T39333" s="33"/>
    </row>
    <row r="39350" spans="19:20">
      <c r="S39350" s="33"/>
      <c r="T39350" s="33"/>
    </row>
    <row r="39367" spans="19:20">
      <c r="S39367" s="33"/>
      <c r="T39367" s="33"/>
    </row>
    <row r="39384" spans="19:20">
      <c r="S39384" s="33"/>
      <c r="T39384" s="33"/>
    </row>
    <row r="39401" spans="19:20">
      <c r="S39401" s="33"/>
      <c r="T39401" s="33"/>
    </row>
    <row r="39418" spans="19:20">
      <c r="S39418" s="33"/>
      <c r="T39418" s="33"/>
    </row>
    <row r="39435" spans="19:20">
      <c r="S39435" s="33"/>
      <c r="T39435" s="33"/>
    </row>
    <row r="39452" spans="19:20">
      <c r="S39452" s="33"/>
      <c r="T39452" s="33"/>
    </row>
    <row r="39469" spans="19:20">
      <c r="S39469" s="33"/>
      <c r="T39469" s="33"/>
    </row>
    <row r="39486" spans="19:20">
      <c r="S39486" s="33"/>
      <c r="T39486" s="33"/>
    </row>
    <row r="39503" spans="19:20">
      <c r="S39503" s="33"/>
      <c r="T39503" s="33"/>
    </row>
    <row r="39520" spans="19:20">
      <c r="S39520" s="33"/>
      <c r="T39520" s="33"/>
    </row>
    <row r="39537" spans="19:20">
      <c r="S39537" s="33"/>
      <c r="T39537" s="33"/>
    </row>
    <row r="39554" spans="19:20">
      <c r="S39554" s="33"/>
      <c r="T39554" s="33"/>
    </row>
    <row r="39571" spans="19:20">
      <c r="S39571" s="33"/>
      <c r="T39571" s="33"/>
    </row>
    <row r="39588" spans="19:20">
      <c r="S39588" s="33"/>
      <c r="T39588" s="33"/>
    </row>
    <row r="39605" spans="19:20">
      <c r="S39605" s="33"/>
      <c r="T39605" s="33"/>
    </row>
    <row r="39622" spans="19:20">
      <c r="S39622" s="33"/>
      <c r="T39622" s="33"/>
    </row>
    <row r="39639" spans="19:20">
      <c r="S39639" s="33"/>
      <c r="T39639" s="33"/>
    </row>
    <row r="39656" spans="19:20">
      <c r="S39656" s="33"/>
      <c r="T39656" s="33"/>
    </row>
    <row r="39673" spans="19:20">
      <c r="S39673" s="33"/>
      <c r="T39673" s="33"/>
    </row>
    <row r="39690" spans="19:20">
      <c r="S39690" s="33"/>
      <c r="T39690" s="33"/>
    </row>
    <row r="39707" spans="19:20">
      <c r="S39707" s="33"/>
      <c r="T39707" s="33"/>
    </row>
    <row r="39724" spans="19:20">
      <c r="S39724" s="33"/>
      <c r="T39724" s="33"/>
    </row>
    <row r="39741" spans="19:20">
      <c r="S39741" s="33"/>
      <c r="T39741" s="33"/>
    </row>
    <row r="39758" spans="19:20">
      <c r="S39758" s="33"/>
      <c r="T39758" s="33"/>
    </row>
    <row r="39775" spans="19:20">
      <c r="S39775" s="33"/>
      <c r="T39775" s="33"/>
    </row>
    <row r="39792" spans="19:20">
      <c r="S39792" s="33"/>
      <c r="T39792" s="33"/>
    </row>
    <row r="39809" spans="19:20">
      <c r="S39809" s="33"/>
      <c r="T39809" s="33"/>
    </row>
    <row r="39826" spans="19:20">
      <c r="S39826" s="33"/>
      <c r="T39826" s="33"/>
    </row>
    <row r="39843" spans="19:20">
      <c r="S39843" s="33"/>
      <c r="T39843" s="33"/>
    </row>
    <row r="39860" spans="19:20">
      <c r="S39860" s="33"/>
      <c r="T39860" s="33"/>
    </row>
    <row r="39877" spans="19:20">
      <c r="S39877" s="33"/>
      <c r="T39877" s="33"/>
    </row>
    <row r="39894" spans="19:20">
      <c r="S39894" s="33"/>
      <c r="T39894" s="33"/>
    </row>
    <row r="39911" spans="19:20">
      <c r="S39911" s="33"/>
      <c r="T39911" s="33"/>
    </row>
    <row r="39928" spans="19:20">
      <c r="S39928" s="33"/>
      <c r="T39928" s="33"/>
    </row>
    <row r="39945" spans="19:20">
      <c r="S39945" s="33"/>
      <c r="T39945" s="33"/>
    </row>
    <row r="39962" spans="19:20">
      <c r="S39962" s="33"/>
      <c r="T39962" s="33"/>
    </row>
    <row r="39979" spans="19:20">
      <c r="S39979" s="33"/>
      <c r="T39979" s="33"/>
    </row>
    <row r="39996" spans="19:20">
      <c r="S39996" s="33"/>
      <c r="T39996" s="33"/>
    </row>
    <row r="40013" spans="19:20">
      <c r="S40013" s="33"/>
      <c r="T40013" s="33"/>
    </row>
    <row r="40030" spans="19:20">
      <c r="S40030" s="33"/>
      <c r="T40030" s="33"/>
    </row>
    <row r="40047" spans="19:20">
      <c r="S40047" s="33"/>
      <c r="T40047" s="33"/>
    </row>
    <row r="40064" spans="19:20">
      <c r="S40064" s="33"/>
      <c r="T40064" s="33"/>
    </row>
    <row r="40081" spans="19:20">
      <c r="S40081" s="33"/>
      <c r="T40081" s="33"/>
    </row>
    <row r="40098" spans="19:20">
      <c r="S40098" s="33"/>
      <c r="T40098" s="33"/>
    </row>
    <row r="40115" spans="19:20">
      <c r="S40115" s="33"/>
      <c r="T40115" s="33"/>
    </row>
    <row r="40132" spans="19:20">
      <c r="S40132" s="33"/>
      <c r="T40132" s="33"/>
    </row>
    <row r="40149" spans="19:20">
      <c r="S40149" s="33"/>
      <c r="T40149" s="33"/>
    </row>
    <row r="40166" spans="19:20">
      <c r="S40166" s="33"/>
      <c r="T40166" s="33"/>
    </row>
    <row r="40183" spans="19:20">
      <c r="S40183" s="33"/>
      <c r="T40183" s="33"/>
    </row>
    <row r="40200" spans="19:20">
      <c r="S40200" s="33"/>
      <c r="T40200" s="33"/>
    </row>
    <row r="40217" spans="19:20">
      <c r="S40217" s="33"/>
      <c r="T40217" s="33"/>
    </row>
    <row r="40234" spans="19:20">
      <c r="S40234" s="33"/>
      <c r="T40234" s="33"/>
    </row>
    <row r="40251" spans="19:20">
      <c r="S40251" s="33"/>
      <c r="T40251" s="33"/>
    </row>
    <row r="40268" spans="19:20">
      <c r="S40268" s="33"/>
      <c r="T40268" s="33"/>
    </row>
    <row r="40285" spans="19:20">
      <c r="S40285" s="33"/>
      <c r="T40285" s="33"/>
    </row>
    <row r="40302" spans="19:20">
      <c r="S40302" s="33"/>
      <c r="T40302" s="33"/>
    </row>
    <row r="40319" spans="19:20">
      <c r="S40319" s="33"/>
      <c r="T40319" s="33"/>
    </row>
    <row r="40336" spans="19:20">
      <c r="S40336" s="33"/>
      <c r="T40336" s="33"/>
    </row>
    <row r="40353" spans="19:20">
      <c r="S40353" s="33"/>
      <c r="T40353" s="33"/>
    </row>
    <row r="40370" spans="19:20">
      <c r="S40370" s="33"/>
      <c r="T40370" s="33"/>
    </row>
    <row r="40387" spans="19:20">
      <c r="S40387" s="33"/>
      <c r="T40387" s="33"/>
    </row>
    <row r="40404" spans="19:20">
      <c r="S40404" s="33"/>
      <c r="T40404" s="33"/>
    </row>
    <row r="40421" spans="19:20">
      <c r="S40421" s="33"/>
      <c r="T40421" s="33"/>
    </row>
    <row r="40438" spans="19:20">
      <c r="S40438" s="33"/>
      <c r="T40438" s="33"/>
    </row>
    <row r="40455" spans="19:20">
      <c r="S40455" s="33"/>
      <c r="T40455" s="33"/>
    </row>
    <row r="40472" spans="19:20">
      <c r="S40472" s="33"/>
      <c r="T40472" s="33"/>
    </row>
    <row r="40489" spans="19:20">
      <c r="S40489" s="33"/>
      <c r="T40489" s="33"/>
    </row>
    <row r="40506" spans="19:20">
      <c r="S40506" s="33"/>
      <c r="T40506" s="33"/>
    </row>
    <row r="40523" spans="19:20">
      <c r="S40523" s="33"/>
      <c r="T40523" s="33"/>
    </row>
    <row r="40540" spans="19:20">
      <c r="S40540" s="33"/>
      <c r="T40540" s="33"/>
    </row>
    <row r="40557" spans="19:20">
      <c r="S40557" s="33"/>
      <c r="T40557" s="33"/>
    </row>
    <row r="40574" spans="19:20">
      <c r="S40574" s="33"/>
      <c r="T40574" s="33"/>
    </row>
    <row r="40591" spans="19:20">
      <c r="S40591" s="33"/>
      <c r="T40591" s="33"/>
    </row>
    <row r="40608" spans="19:20">
      <c r="S40608" s="33"/>
      <c r="T40608" s="33"/>
    </row>
    <row r="40625" spans="19:20">
      <c r="S40625" s="33"/>
      <c r="T40625" s="33"/>
    </row>
    <row r="40642" spans="19:20">
      <c r="S40642" s="33"/>
      <c r="T40642" s="33"/>
    </row>
    <row r="40659" spans="19:20">
      <c r="S40659" s="33"/>
      <c r="T40659" s="33"/>
    </row>
    <row r="40676" spans="19:20">
      <c r="S40676" s="33"/>
      <c r="T40676" s="33"/>
    </row>
    <row r="40693" spans="19:20">
      <c r="S40693" s="33"/>
      <c r="T40693" s="33"/>
    </row>
    <row r="40710" spans="19:20">
      <c r="S40710" s="33"/>
      <c r="T40710" s="33"/>
    </row>
    <row r="40727" spans="19:20">
      <c r="S40727" s="33"/>
      <c r="T40727" s="33"/>
    </row>
    <row r="40744" spans="19:20">
      <c r="S40744" s="33"/>
      <c r="T40744" s="33"/>
    </row>
    <row r="40761" spans="19:20">
      <c r="S40761" s="33"/>
      <c r="T40761" s="33"/>
    </row>
    <row r="40778" spans="19:20">
      <c r="S40778" s="33"/>
      <c r="T40778" s="33"/>
    </row>
    <row r="40795" spans="19:20">
      <c r="S40795" s="33"/>
      <c r="T40795" s="33"/>
    </row>
    <row r="40812" spans="19:20">
      <c r="S40812" s="33"/>
      <c r="T40812" s="33"/>
    </row>
    <row r="40829" spans="19:20">
      <c r="S40829" s="33"/>
      <c r="T40829" s="33"/>
    </row>
    <row r="40846" spans="19:20">
      <c r="S40846" s="33"/>
      <c r="T40846" s="33"/>
    </row>
    <row r="40863" spans="19:20">
      <c r="S40863" s="33"/>
      <c r="T40863" s="33"/>
    </row>
    <row r="40880" spans="19:20">
      <c r="S40880" s="33"/>
      <c r="T40880" s="33"/>
    </row>
    <row r="40897" spans="19:20">
      <c r="S40897" s="33"/>
      <c r="T40897" s="33"/>
    </row>
    <row r="40914" spans="19:20">
      <c r="S40914" s="33"/>
      <c r="T40914" s="33"/>
    </row>
    <row r="40931" spans="19:20">
      <c r="S40931" s="33"/>
      <c r="T40931" s="33"/>
    </row>
    <row r="40948" spans="19:20">
      <c r="S40948" s="33"/>
      <c r="T40948" s="33"/>
    </row>
    <row r="40965" spans="19:20">
      <c r="S40965" s="33"/>
      <c r="T40965" s="33"/>
    </row>
    <row r="40982" spans="19:20">
      <c r="S40982" s="33"/>
      <c r="T40982" s="33"/>
    </row>
    <row r="40999" spans="19:20">
      <c r="S40999" s="33"/>
      <c r="T40999" s="33"/>
    </row>
    <row r="41016" spans="19:20">
      <c r="S41016" s="33"/>
      <c r="T41016" s="33"/>
    </row>
    <row r="41033" spans="19:20">
      <c r="S41033" s="33"/>
      <c r="T41033" s="33"/>
    </row>
    <row r="41050" spans="19:20">
      <c r="S41050" s="33"/>
      <c r="T41050" s="33"/>
    </row>
    <row r="41067" spans="19:20">
      <c r="S41067" s="33"/>
      <c r="T41067" s="33"/>
    </row>
    <row r="41084" spans="19:20">
      <c r="S41084" s="33"/>
      <c r="T41084" s="33"/>
    </row>
    <row r="41101" spans="19:20">
      <c r="S41101" s="33"/>
      <c r="T41101" s="33"/>
    </row>
    <row r="41118" spans="19:20">
      <c r="S41118" s="33"/>
      <c r="T41118" s="33"/>
    </row>
    <row r="41135" spans="19:20">
      <c r="S41135" s="33"/>
      <c r="T41135" s="33"/>
    </row>
    <row r="41152" spans="19:20">
      <c r="S41152" s="33"/>
      <c r="T41152" s="33"/>
    </row>
    <row r="41169" spans="19:20">
      <c r="S41169" s="33"/>
      <c r="T41169" s="33"/>
    </row>
    <row r="41186" spans="19:20">
      <c r="S41186" s="33"/>
      <c r="T41186" s="33"/>
    </row>
    <row r="41203" spans="19:20">
      <c r="S41203" s="33"/>
      <c r="T41203" s="33"/>
    </row>
    <row r="41220" spans="19:20">
      <c r="S41220" s="33"/>
      <c r="T41220" s="33"/>
    </row>
    <row r="41237" spans="19:20">
      <c r="S41237" s="33"/>
      <c r="T41237" s="33"/>
    </row>
    <row r="41254" spans="19:20">
      <c r="S41254" s="33"/>
      <c r="T41254" s="33"/>
    </row>
    <row r="41271" spans="19:20">
      <c r="S41271" s="33"/>
      <c r="T41271" s="33"/>
    </row>
    <row r="41288" spans="19:20">
      <c r="S41288" s="33"/>
      <c r="T41288" s="33"/>
    </row>
    <row r="41305" spans="19:20">
      <c r="S41305" s="33"/>
      <c r="T41305" s="33"/>
    </row>
    <row r="41322" spans="19:20">
      <c r="S41322" s="33"/>
      <c r="T41322" s="33"/>
    </row>
    <row r="41339" spans="19:20">
      <c r="S41339" s="33"/>
      <c r="T41339" s="33"/>
    </row>
    <row r="41356" spans="19:20">
      <c r="S41356" s="33"/>
      <c r="T41356" s="33"/>
    </row>
    <row r="41373" spans="19:20">
      <c r="S41373" s="33"/>
      <c r="T41373" s="33"/>
    </row>
    <row r="41390" spans="19:20">
      <c r="S41390" s="33"/>
      <c r="T41390" s="33"/>
    </row>
    <row r="41407" spans="19:20">
      <c r="S41407" s="33"/>
      <c r="T41407" s="33"/>
    </row>
    <row r="41424" spans="19:20">
      <c r="S41424" s="33"/>
      <c r="T41424" s="33"/>
    </row>
    <row r="41441" spans="19:20">
      <c r="S41441" s="33"/>
      <c r="T41441" s="33"/>
    </row>
    <row r="41458" spans="19:20">
      <c r="S41458" s="33"/>
      <c r="T41458" s="33"/>
    </row>
    <row r="41475" spans="19:20">
      <c r="S41475" s="33"/>
      <c r="T41475" s="33"/>
    </row>
    <row r="41492" spans="19:20">
      <c r="S41492" s="33"/>
      <c r="T41492" s="33"/>
    </row>
    <row r="41509" spans="19:20">
      <c r="S41509" s="33"/>
      <c r="T41509" s="33"/>
    </row>
    <row r="41526" spans="19:20">
      <c r="S41526" s="33"/>
      <c r="T41526" s="33"/>
    </row>
    <row r="41543" spans="19:20">
      <c r="S41543" s="33"/>
      <c r="T41543" s="33"/>
    </row>
    <row r="41560" spans="19:20">
      <c r="S41560" s="33"/>
      <c r="T41560" s="33"/>
    </row>
    <row r="41577" spans="19:20">
      <c r="S41577" s="33"/>
      <c r="T41577" s="33"/>
    </row>
    <row r="41594" spans="19:20">
      <c r="S41594" s="33"/>
      <c r="T41594" s="33"/>
    </row>
    <row r="41611" spans="19:20">
      <c r="S41611" s="33"/>
      <c r="T41611" s="33"/>
    </row>
    <row r="41628" spans="19:20">
      <c r="S41628" s="33"/>
      <c r="T41628" s="33"/>
    </row>
    <row r="41645" spans="19:20">
      <c r="S41645" s="33"/>
      <c r="T41645" s="33"/>
    </row>
    <row r="41662" spans="19:20">
      <c r="S41662" s="33"/>
      <c r="T41662" s="33"/>
    </row>
    <row r="41679" spans="19:20">
      <c r="S41679" s="33"/>
      <c r="T41679" s="33"/>
    </row>
    <row r="41696" spans="19:20">
      <c r="S41696" s="33"/>
      <c r="T41696" s="33"/>
    </row>
    <row r="41713" spans="19:20">
      <c r="S41713" s="33"/>
      <c r="T41713" s="33"/>
    </row>
    <row r="41730" spans="19:20">
      <c r="S41730" s="33"/>
      <c r="T41730" s="33"/>
    </row>
    <row r="41747" spans="19:20">
      <c r="S41747" s="33"/>
      <c r="T41747" s="33"/>
    </row>
    <row r="41764" spans="19:20">
      <c r="S41764" s="33"/>
      <c r="T41764" s="33"/>
    </row>
    <row r="41781" spans="19:20">
      <c r="S41781" s="33"/>
      <c r="T41781" s="33"/>
    </row>
    <row r="41798" spans="19:20">
      <c r="S41798" s="33"/>
      <c r="T41798" s="33"/>
    </row>
    <row r="41815" spans="19:20">
      <c r="S41815" s="33"/>
      <c r="T41815" s="33"/>
    </row>
    <row r="41832" spans="19:20">
      <c r="S41832" s="33"/>
      <c r="T41832" s="33"/>
    </row>
    <row r="41849" spans="19:20">
      <c r="S41849" s="33"/>
      <c r="T41849" s="33"/>
    </row>
    <row r="41866" spans="19:20">
      <c r="S41866" s="33"/>
      <c r="T41866" s="33"/>
    </row>
    <row r="41883" spans="19:20">
      <c r="S41883" s="33"/>
      <c r="T41883" s="33"/>
    </row>
    <row r="41900" spans="19:20">
      <c r="S41900" s="33"/>
      <c r="T41900" s="33"/>
    </row>
    <row r="41917" spans="19:20">
      <c r="S41917" s="33"/>
      <c r="T41917" s="33"/>
    </row>
    <row r="41934" spans="19:20">
      <c r="S41934" s="33"/>
      <c r="T41934" s="33"/>
    </row>
    <row r="41951" spans="19:20">
      <c r="S41951" s="33"/>
      <c r="T41951" s="33"/>
    </row>
    <row r="41968" spans="19:20">
      <c r="S41968" s="33"/>
      <c r="T41968" s="33"/>
    </row>
    <row r="41985" spans="19:20">
      <c r="S41985" s="33"/>
      <c r="T41985" s="33"/>
    </row>
    <row r="42002" spans="19:20">
      <c r="S42002" s="33"/>
      <c r="T42002" s="33"/>
    </row>
    <row r="42019" spans="19:20">
      <c r="S42019" s="33"/>
      <c r="T42019" s="33"/>
    </row>
    <row r="42036" spans="19:20">
      <c r="S42036" s="33"/>
      <c r="T42036" s="33"/>
    </row>
    <row r="42053" spans="19:20">
      <c r="S42053" s="33"/>
      <c r="T42053" s="33"/>
    </row>
    <row r="42070" spans="19:20">
      <c r="S42070" s="33"/>
      <c r="T42070" s="33"/>
    </row>
    <row r="42087" spans="19:20">
      <c r="S42087" s="33"/>
      <c r="T42087" s="33"/>
    </row>
    <row r="42104" spans="19:20">
      <c r="S42104" s="33"/>
      <c r="T42104" s="33"/>
    </row>
    <row r="42121" spans="19:20">
      <c r="S42121" s="33"/>
      <c r="T42121" s="33"/>
    </row>
    <row r="42138" spans="19:20">
      <c r="S42138" s="33"/>
      <c r="T42138" s="33"/>
    </row>
    <row r="42155" spans="19:20">
      <c r="S42155" s="33"/>
      <c r="T42155" s="33"/>
    </row>
    <row r="42172" spans="19:20">
      <c r="S42172" s="33"/>
      <c r="T42172" s="33"/>
    </row>
    <row r="42189" spans="19:20">
      <c r="S42189" s="33"/>
      <c r="T42189" s="33"/>
    </row>
    <row r="42206" spans="19:20">
      <c r="S42206" s="33"/>
      <c r="T42206" s="33"/>
    </row>
    <row r="42223" spans="19:20">
      <c r="S42223" s="33"/>
      <c r="T42223" s="33"/>
    </row>
    <row r="42240" spans="19:20">
      <c r="S42240" s="33"/>
      <c r="T42240" s="33"/>
    </row>
    <row r="42257" spans="19:20">
      <c r="S42257" s="33"/>
      <c r="T42257" s="33"/>
    </row>
    <row r="42274" spans="19:20">
      <c r="S42274" s="33"/>
      <c r="T42274" s="33"/>
    </row>
    <row r="42291" spans="19:20">
      <c r="S42291" s="33"/>
      <c r="T42291" s="33"/>
    </row>
    <row r="42308" spans="19:20">
      <c r="S42308" s="33"/>
      <c r="T42308" s="33"/>
    </row>
    <row r="42325" spans="19:20">
      <c r="S42325" s="33"/>
      <c r="T42325" s="33"/>
    </row>
    <row r="42342" spans="19:20">
      <c r="S42342" s="33"/>
      <c r="T42342" s="33"/>
    </row>
    <row r="42359" spans="19:20">
      <c r="S42359" s="33"/>
      <c r="T42359" s="33"/>
    </row>
    <row r="42376" spans="19:20">
      <c r="S42376" s="33"/>
      <c r="T42376" s="33"/>
    </row>
    <row r="42393" spans="19:20">
      <c r="S42393" s="33"/>
      <c r="T42393" s="33"/>
    </row>
    <row r="42410" spans="19:20">
      <c r="S42410" s="33"/>
      <c r="T42410" s="33"/>
    </row>
    <row r="42427" spans="19:20">
      <c r="S42427" s="33"/>
      <c r="T42427" s="33"/>
    </row>
    <row r="42444" spans="19:20">
      <c r="S42444" s="33"/>
      <c r="T42444" s="33"/>
    </row>
    <row r="42461" spans="19:20">
      <c r="S42461" s="33"/>
      <c r="T42461" s="33"/>
    </row>
    <row r="42478" spans="19:20">
      <c r="S42478" s="33"/>
      <c r="T42478" s="33"/>
    </row>
    <row r="42495" spans="19:20">
      <c r="S42495" s="33"/>
      <c r="T42495" s="33"/>
    </row>
    <row r="42512" spans="19:20">
      <c r="S42512" s="33"/>
      <c r="T42512" s="33"/>
    </row>
    <row r="42529" spans="19:20">
      <c r="S42529" s="33"/>
      <c r="T42529" s="33"/>
    </row>
    <row r="42546" spans="19:20">
      <c r="S42546" s="33"/>
      <c r="T42546" s="33"/>
    </row>
    <row r="42563" spans="19:20">
      <c r="S42563" s="33"/>
      <c r="T42563" s="33"/>
    </row>
    <row r="42580" spans="19:20">
      <c r="S42580" s="33"/>
      <c r="T42580" s="33"/>
    </row>
    <row r="42597" spans="19:20">
      <c r="S42597" s="33"/>
      <c r="T42597" s="33"/>
    </row>
    <row r="42614" spans="19:20">
      <c r="S42614" s="33"/>
      <c r="T42614" s="33"/>
    </row>
    <row r="42631" spans="19:20">
      <c r="S42631" s="33"/>
      <c r="T42631" s="33"/>
    </row>
    <row r="42648" spans="19:20">
      <c r="S42648" s="33"/>
      <c r="T42648" s="33"/>
    </row>
    <row r="42665" spans="19:20">
      <c r="S42665" s="33"/>
      <c r="T42665" s="33"/>
    </row>
    <row r="42682" spans="19:20">
      <c r="S42682" s="33"/>
      <c r="T42682" s="33"/>
    </row>
    <row r="42699" spans="19:20">
      <c r="S42699" s="33"/>
      <c r="T42699" s="33"/>
    </row>
    <row r="42716" spans="19:20">
      <c r="S42716" s="33"/>
      <c r="T42716" s="33"/>
    </row>
    <row r="42733" spans="19:20">
      <c r="S42733" s="33"/>
      <c r="T42733" s="33"/>
    </row>
    <row r="42750" spans="19:20">
      <c r="S42750" s="33"/>
      <c r="T42750" s="33"/>
    </row>
    <row r="42767" spans="19:20">
      <c r="S42767" s="33"/>
      <c r="T42767" s="33"/>
    </row>
    <row r="42784" spans="19:20">
      <c r="S42784" s="33"/>
      <c r="T42784" s="33"/>
    </row>
    <row r="42801" spans="19:20">
      <c r="S42801" s="33"/>
      <c r="T42801" s="33"/>
    </row>
    <row r="42818" spans="19:20">
      <c r="S42818" s="33"/>
      <c r="T42818" s="33"/>
    </row>
    <row r="42835" spans="19:20">
      <c r="S42835" s="33"/>
      <c r="T42835" s="33"/>
    </row>
    <row r="42852" spans="19:20">
      <c r="S42852" s="33"/>
      <c r="T42852" s="33"/>
    </row>
    <row r="42869" spans="19:20">
      <c r="S42869" s="33"/>
      <c r="T42869" s="33"/>
    </row>
    <row r="42886" spans="19:20">
      <c r="S42886" s="33"/>
      <c r="T42886" s="33"/>
    </row>
    <row r="42903" spans="19:20">
      <c r="S42903" s="33"/>
      <c r="T42903" s="33"/>
    </row>
    <row r="42920" spans="19:20">
      <c r="S42920" s="33"/>
      <c r="T42920" s="33"/>
    </row>
    <row r="42937" spans="19:20">
      <c r="S42937" s="33"/>
      <c r="T42937" s="33"/>
    </row>
    <row r="42954" spans="19:20">
      <c r="S42954" s="33"/>
      <c r="T42954" s="33"/>
    </row>
    <row r="42971" spans="19:20">
      <c r="S42971" s="33"/>
      <c r="T42971" s="33"/>
    </row>
    <row r="42988" spans="19:20">
      <c r="S42988" s="33"/>
      <c r="T42988" s="33"/>
    </row>
    <row r="43005" spans="19:20">
      <c r="S43005" s="33"/>
      <c r="T43005" s="33"/>
    </row>
    <row r="43022" spans="19:20">
      <c r="S43022" s="33"/>
      <c r="T43022" s="33"/>
    </row>
    <row r="43039" spans="19:20">
      <c r="S43039" s="33"/>
      <c r="T43039" s="33"/>
    </row>
    <row r="43056" spans="19:20">
      <c r="S43056" s="33"/>
      <c r="T43056" s="33"/>
    </row>
    <row r="43073" spans="19:20">
      <c r="S43073" s="33"/>
      <c r="T43073" s="33"/>
    </row>
    <row r="43090" spans="19:20">
      <c r="S43090" s="33"/>
      <c r="T43090" s="33"/>
    </row>
    <row r="43107" spans="19:20">
      <c r="S43107" s="33"/>
      <c r="T43107" s="33"/>
    </row>
    <row r="43124" spans="19:20">
      <c r="S43124" s="33"/>
      <c r="T43124" s="33"/>
    </row>
    <row r="43141" spans="19:20">
      <c r="S43141" s="33"/>
      <c r="T43141" s="33"/>
    </row>
    <row r="43158" spans="19:20">
      <c r="S43158" s="33"/>
      <c r="T43158" s="33"/>
    </row>
    <row r="43175" spans="19:20">
      <c r="S43175" s="33"/>
      <c r="T43175" s="33"/>
    </row>
    <row r="43192" spans="19:20">
      <c r="S43192" s="33"/>
      <c r="T43192" s="33"/>
    </row>
    <row r="43209" spans="19:20">
      <c r="S43209" s="33"/>
      <c r="T43209" s="33"/>
    </row>
    <row r="43226" spans="19:20">
      <c r="S43226" s="33"/>
      <c r="T43226" s="33"/>
    </row>
    <row r="43243" spans="19:20">
      <c r="S43243" s="33"/>
      <c r="T43243" s="33"/>
    </row>
    <row r="43260" spans="19:20">
      <c r="S43260" s="33"/>
      <c r="T43260" s="33"/>
    </row>
    <row r="43277" spans="19:20">
      <c r="S43277" s="33"/>
      <c r="T43277" s="33"/>
    </row>
    <row r="43294" spans="19:20">
      <c r="S43294" s="33"/>
      <c r="T43294" s="33"/>
    </row>
    <row r="43311" spans="19:20">
      <c r="S43311" s="33"/>
      <c r="T43311" s="33"/>
    </row>
    <row r="43328" spans="19:20">
      <c r="S43328" s="33"/>
      <c r="T43328" s="33"/>
    </row>
    <row r="43345" spans="19:20">
      <c r="S43345" s="33"/>
      <c r="T43345" s="33"/>
    </row>
    <row r="43362" spans="19:20">
      <c r="S43362" s="33"/>
      <c r="T43362" s="33"/>
    </row>
    <row r="43379" spans="19:20">
      <c r="S43379" s="33"/>
      <c r="T43379" s="33"/>
    </row>
    <row r="43396" spans="19:20">
      <c r="S43396" s="33"/>
      <c r="T43396" s="33"/>
    </row>
    <row r="43413" spans="19:20">
      <c r="S43413" s="33"/>
      <c r="T43413" s="33"/>
    </row>
    <row r="43430" spans="19:20">
      <c r="S43430" s="33"/>
      <c r="T43430" s="33"/>
    </row>
    <row r="43447" spans="19:20">
      <c r="S43447" s="33"/>
      <c r="T43447" s="33"/>
    </row>
    <row r="43464" spans="19:20">
      <c r="S43464" s="33"/>
      <c r="T43464" s="33"/>
    </row>
    <row r="43481" spans="19:20">
      <c r="S43481" s="33"/>
      <c r="T43481" s="33"/>
    </row>
    <row r="43498" spans="19:20">
      <c r="S43498" s="33"/>
      <c r="T43498" s="33"/>
    </row>
    <row r="43515" spans="19:20">
      <c r="S43515" s="33"/>
      <c r="T43515" s="33"/>
    </row>
    <row r="43532" spans="19:20">
      <c r="S43532" s="33"/>
      <c r="T43532" s="33"/>
    </row>
    <row r="43549" spans="19:20">
      <c r="S43549" s="33"/>
      <c r="T43549" s="33"/>
    </row>
    <row r="43566" spans="19:20">
      <c r="S43566" s="33"/>
      <c r="T43566" s="33"/>
    </row>
    <row r="43583" spans="19:20">
      <c r="S43583" s="33"/>
      <c r="T43583" s="33"/>
    </row>
    <row r="43600" spans="19:20">
      <c r="S43600" s="33"/>
      <c r="T43600" s="33"/>
    </row>
    <row r="43617" spans="19:20">
      <c r="S43617" s="33"/>
      <c r="T43617" s="33"/>
    </row>
    <row r="43634" spans="19:20">
      <c r="S43634" s="33"/>
      <c r="T43634" s="33"/>
    </row>
    <row r="43651" spans="19:20">
      <c r="S43651" s="33"/>
      <c r="T43651" s="33"/>
    </row>
    <row r="43668" spans="19:20">
      <c r="S43668" s="33"/>
      <c r="T43668" s="33"/>
    </row>
    <row r="43685" spans="19:20">
      <c r="S43685" s="33"/>
      <c r="T43685" s="33"/>
    </row>
    <row r="43702" spans="19:20">
      <c r="S43702" s="33"/>
      <c r="T43702" s="33"/>
    </row>
    <row r="43719" spans="19:20">
      <c r="S43719" s="33"/>
      <c r="T43719" s="33"/>
    </row>
    <row r="43736" spans="19:20">
      <c r="S43736" s="33"/>
      <c r="T43736" s="33"/>
    </row>
    <row r="43753" spans="19:20">
      <c r="S43753" s="33"/>
      <c r="T43753" s="33"/>
    </row>
    <row r="43770" spans="19:20">
      <c r="S43770" s="33"/>
      <c r="T43770" s="33"/>
    </row>
    <row r="43787" spans="19:20">
      <c r="S43787" s="33"/>
      <c r="T43787" s="33"/>
    </row>
    <row r="43804" spans="19:20">
      <c r="S43804" s="33"/>
      <c r="T43804" s="33"/>
    </row>
    <row r="43821" spans="19:20">
      <c r="S43821" s="33"/>
      <c r="T43821" s="33"/>
    </row>
    <row r="43838" spans="19:20">
      <c r="S43838" s="33"/>
      <c r="T43838" s="33"/>
    </row>
    <row r="43855" spans="19:20">
      <c r="S43855" s="33"/>
      <c r="T43855" s="33"/>
    </row>
    <row r="43872" spans="19:20">
      <c r="S43872" s="33"/>
      <c r="T43872" s="33"/>
    </row>
    <row r="43889" spans="19:20">
      <c r="S43889" s="33"/>
      <c r="T43889" s="33"/>
    </row>
    <row r="43906" spans="19:20">
      <c r="S43906" s="33"/>
      <c r="T43906" s="33"/>
    </row>
    <row r="43923" spans="19:20">
      <c r="S43923" s="33"/>
      <c r="T43923" s="33"/>
    </row>
    <row r="43940" spans="19:20">
      <c r="S43940" s="33"/>
      <c r="T43940" s="33"/>
    </row>
    <row r="43957" spans="19:20">
      <c r="S43957" s="33"/>
      <c r="T43957" s="33"/>
    </row>
    <row r="43974" spans="19:20">
      <c r="S43974" s="33"/>
      <c r="T43974" s="33"/>
    </row>
    <row r="43991" spans="19:20">
      <c r="S43991" s="33"/>
      <c r="T43991" s="33"/>
    </row>
    <row r="44008" spans="19:20">
      <c r="S44008" s="33"/>
      <c r="T44008" s="33"/>
    </row>
    <row r="44025" spans="19:20">
      <c r="S44025" s="33"/>
      <c r="T44025" s="33"/>
    </row>
    <row r="44042" spans="19:20">
      <c r="S44042" s="33"/>
      <c r="T44042" s="33"/>
    </row>
    <row r="44059" spans="19:20">
      <c r="S44059" s="33"/>
      <c r="T44059" s="33"/>
    </row>
    <row r="44076" spans="19:20">
      <c r="S44076" s="33"/>
      <c r="T44076" s="33"/>
    </row>
    <row r="44093" spans="19:20">
      <c r="S44093" s="33"/>
      <c r="T44093" s="33"/>
    </row>
    <row r="44110" spans="19:20">
      <c r="S44110" s="33"/>
      <c r="T44110" s="33"/>
    </row>
    <row r="44127" spans="19:20">
      <c r="S44127" s="33"/>
      <c r="T44127" s="33"/>
    </row>
    <row r="44144" spans="19:20">
      <c r="S44144" s="33"/>
      <c r="T44144" s="33"/>
    </row>
    <row r="44161" spans="19:20">
      <c r="S44161" s="33"/>
      <c r="T44161" s="33"/>
    </row>
    <row r="44178" spans="19:20">
      <c r="S44178" s="33"/>
      <c r="T44178" s="33"/>
    </row>
    <row r="44195" spans="19:20">
      <c r="S44195" s="33"/>
      <c r="T44195" s="33"/>
    </row>
    <row r="44212" spans="19:20">
      <c r="S44212" s="33"/>
      <c r="T44212" s="33"/>
    </row>
    <row r="44229" spans="19:20">
      <c r="S44229" s="33"/>
      <c r="T44229" s="33"/>
    </row>
    <row r="44246" spans="19:20">
      <c r="S44246" s="33"/>
      <c r="T44246" s="33"/>
    </row>
    <row r="44263" spans="19:20">
      <c r="S44263" s="33"/>
      <c r="T44263" s="33"/>
    </row>
    <row r="44280" spans="19:20">
      <c r="S44280" s="33"/>
      <c r="T44280" s="33"/>
    </row>
    <row r="44297" spans="19:20">
      <c r="S44297" s="33"/>
      <c r="T44297" s="33"/>
    </row>
    <row r="44314" spans="19:20">
      <c r="S44314" s="33"/>
      <c r="T44314" s="33"/>
    </row>
    <row r="44331" spans="19:20">
      <c r="S44331" s="33"/>
      <c r="T44331" s="33"/>
    </row>
    <row r="44348" spans="19:20">
      <c r="S44348" s="33"/>
      <c r="T44348" s="33"/>
    </row>
    <row r="44365" spans="19:20">
      <c r="S44365" s="33"/>
      <c r="T44365" s="33"/>
    </row>
    <row r="44382" spans="19:20">
      <c r="S44382" s="33"/>
      <c r="T44382" s="33"/>
    </row>
    <row r="44399" spans="19:20">
      <c r="S44399" s="33"/>
      <c r="T44399" s="33"/>
    </row>
    <row r="44416" spans="19:20">
      <c r="S44416" s="33"/>
      <c r="T44416" s="33"/>
    </row>
    <row r="44433" spans="19:20">
      <c r="S44433" s="33"/>
      <c r="T44433" s="33"/>
    </row>
    <row r="44450" spans="19:20">
      <c r="S44450" s="33"/>
      <c r="T44450" s="33"/>
    </row>
    <row r="44467" spans="19:20">
      <c r="S44467" s="33"/>
      <c r="T44467" s="33"/>
    </row>
    <row r="44484" spans="19:20">
      <c r="S44484" s="33"/>
      <c r="T44484" s="33"/>
    </row>
    <row r="44501" spans="19:20">
      <c r="S44501" s="33"/>
      <c r="T44501" s="33"/>
    </row>
    <row r="44518" spans="19:20">
      <c r="S44518" s="33"/>
      <c r="T44518" s="33"/>
    </row>
    <row r="44535" spans="19:20">
      <c r="S44535" s="33"/>
      <c r="T44535" s="33"/>
    </row>
    <row r="44552" spans="19:20">
      <c r="S44552" s="33"/>
      <c r="T44552" s="33"/>
    </row>
    <row r="44569" spans="19:20">
      <c r="S44569" s="33"/>
      <c r="T44569" s="33"/>
    </row>
    <row r="44586" spans="19:20">
      <c r="S44586" s="33"/>
      <c r="T44586" s="33"/>
    </row>
    <row r="44603" spans="19:20">
      <c r="S44603" s="33"/>
      <c r="T44603" s="33"/>
    </row>
    <row r="44620" spans="19:20">
      <c r="S44620" s="33"/>
      <c r="T44620" s="33"/>
    </row>
    <row r="44637" spans="19:20">
      <c r="S44637" s="33"/>
      <c r="T44637" s="33"/>
    </row>
    <row r="44654" spans="19:20">
      <c r="S44654" s="33"/>
      <c r="T44654" s="33"/>
    </row>
    <row r="44671" spans="19:20">
      <c r="S44671" s="33"/>
      <c r="T44671" s="33"/>
    </row>
    <row r="44688" spans="19:20">
      <c r="S44688" s="33"/>
      <c r="T44688" s="33"/>
    </row>
    <row r="44705" spans="19:20">
      <c r="S44705" s="33"/>
      <c r="T44705" s="33"/>
    </row>
    <row r="44722" spans="19:20">
      <c r="S44722" s="33"/>
      <c r="T44722" s="33"/>
    </row>
    <row r="44739" spans="19:20">
      <c r="S44739" s="33"/>
      <c r="T44739" s="33"/>
    </row>
    <row r="44756" spans="19:20">
      <c r="S44756" s="33"/>
      <c r="T44756" s="33"/>
    </row>
    <row r="44773" spans="19:20">
      <c r="S44773" s="33"/>
      <c r="T44773" s="33"/>
    </row>
    <row r="44790" spans="19:20">
      <c r="S44790" s="33"/>
      <c r="T44790" s="33"/>
    </row>
    <row r="44807" spans="19:20">
      <c r="S44807" s="33"/>
      <c r="T44807" s="33"/>
    </row>
    <row r="44824" spans="19:20">
      <c r="S44824" s="33"/>
      <c r="T44824" s="33"/>
    </row>
    <row r="44841" spans="19:20">
      <c r="S44841" s="33"/>
      <c r="T44841" s="33"/>
    </row>
    <row r="44858" spans="19:20">
      <c r="S44858" s="33"/>
      <c r="T44858" s="33"/>
    </row>
    <row r="44875" spans="19:20">
      <c r="S44875" s="33"/>
      <c r="T44875" s="33"/>
    </row>
    <row r="44892" spans="19:20">
      <c r="S44892" s="33"/>
      <c r="T44892" s="33"/>
    </row>
    <row r="44909" spans="19:20">
      <c r="S44909" s="33"/>
      <c r="T44909" s="33"/>
    </row>
    <row r="44926" spans="19:20">
      <c r="S44926" s="33"/>
      <c r="T44926" s="33"/>
    </row>
    <row r="44943" spans="19:20">
      <c r="S44943" s="33"/>
      <c r="T44943" s="33"/>
    </row>
    <row r="44960" spans="19:20">
      <c r="S44960" s="33"/>
      <c r="T44960" s="33"/>
    </row>
    <row r="44977" spans="19:20">
      <c r="S44977" s="33"/>
      <c r="T44977" s="33"/>
    </row>
    <row r="44994" spans="19:20">
      <c r="S44994" s="33"/>
      <c r="T44994" s="33"/>
    </row>
    <row r="45011" spans="19:20">
      <c r="S45011" s="33"/>
      <c r="T45011" s="33"/>
    </row>
    <row r="45028" spans="19:20">
      <c r="S45028" s="33"/>
      <c r="T45028" s="33"/>
    </row>
    <row r="45045" spans="19:20">
      <c r="S45045" s="33"/>
      <c r="T45045" s="33"/>
    </row>
    <row r="45062" spans="19:20">
      <c r="S45062" s="33"/>
      <c r="T45062" s="33"/>
    </row>
    <row r="45079" spans="19:20">
      <c r="S45079" s="33"/>
      <c r="T45079" s="33"/>
    </row>
    <row r="45096" spans="19:20">
      <c r="S45096" s="33"/>
      <c r="T45096" s="33"/>
    </row>
    <row r="45113" spans="19:20">
      <c r="S45113" s="33"/>
      <c r="T45113" s="33"/>
    </row>
    <row r="45130" spans="19:20">
      <c r="S45130" s="33"/>
      <c r="T45130" s="33"/>
    </row>
    <row r="45147" spans="19:20">
      <c r="S45147" s="33"/>
      <c r="T45147" s="33"/>
    </row>
    <row r="45164" spans="19:20">
      <c r="S45164" s="33"/>
      <c r="T45164" s="33"/>
    </row>
    <row r="45181" spans="19:20">
      <c r="S45181" s="33"/>
      <c r="T45181" s="33"/>
    </row>
    <row r="45198" spans="19:20">
      <c r="S45198" s="33"/>
      <c r="T45198" s="33"/>
    </row>
    <row r="45215" spans="19:20">
      <c r="S45215" s="33"/>
      <c r="T45215" s="33"/>
    </row>
    <row r="45232" spans="19:20">
      <c r="S45232" s="33"/>
      <c r="T45232" s="33"/>
    </row>
    <row r="45249" spans="19:20">
      <c r="S45249" s="33"/>
      <c r="T45249" s="33"/>
    </row>
    <row r="45266" spans="19:20">
      <c r="S45266" s="33"/>
      <c r="T45266" s="33"/>
    </row>
    <row r="45283" spans="19:20">
      <c r="S45283" s="33"/>
      <c r="T45283" s="33"/>
    </row>
    <row r="45300" spans="19:20">
      <c r="S45300" s="33"/>
      <c r="T45300" s="33"/>
    </row>
    <row r="45317" spans="19:20">
      <c r="S45317" s="33"/>
      <c r="T45317" s="33"/>
    </row>
    <row r="45334" spans="19:20">
      <c r="S45334" s="33"/>
      <c r="T45334" s="33"/>
    </row>
    <row r="45351" spans="19:20">
      <c r="S45351" s="33"/>
      <c r="T45351" s="33"/>
    </row>
    <row r="45368" spans="19:20">
      <c r="S45368" s="33"/>
      <c r="T45368" s="33"/>
    </row>
    <row r="45385" spans="19:20">
      <c r="S45385" s="33"/>
      <c r="T45385" s="33"/>
    </row>
    <row r="45402" spans="19:20">
      <c r="S45402" s="33"/>
      <c r="T45402" s="33"/>
    </row>
    <row r="45419" spans="19:20">
      <c r="S45419" s="33"/>
      <c r="T45419" s="33"/>
    </row>
    <row r="45436" spans="19:20">
      <c r="S45436" s="33"/>
      <c r="T45436" s="33"/>
    </row>
    <row r="45453" spans="19:20">
      <c r="S45453" s="33"/>
      <c r="T45453" s="33"/>
    </row>
    <row r="45470" spans="19:20">
      <c r="S45470" s="33"/>
      <c r="T45470" s="33"/>
    </row>
    <row r="45487" spans="19:20">
      <c r="S45487" s="33"/>
      <c r="T45487" s="33"/>
    </row>
    <row r="45504" spans="19:20">
      <c r="S45504" s="33"/>
      <c r="T45504" s="33"/>
    </row>
    <row r="45521" spans="19:20">
      <c r="S45521" s="33"/>
      <c r="T45521" s="33"/>
    </row>
    <row r="45538" spans="19:20">
      <c r="S45538" s="33"/>
      <c r="T45538" s="33"/>
    </row>
    <row r="45555" spans="19:20">
      <c r="S45555" s="33"/>
      <c r="T45555" s="33"/>
    </row>
    <row r="45572" spans="19:20">
      <c r="S45572" s="33"/>
      <c r="T45572" s="33"/>
    </row>
    <row r="45589" spans="19:20">
      <c r="S45589" s="33"/>
      <c r="T45589" s="33"/>
    </row>
    <row r="45606" spans="19:20">
      <c r="S45606" s="33"/>
      <c r="T45606" s="33"/>
    </row>
    <row r="45623" spans="19:20">
      <c r="S45623" s="33"/>
      <c r="T45623" s="33"/>
    </row>
    <row r="45640" spans="19:20">
      <c r="S45640" s="33"/>
      <c r="T45640" s="33"/>
    </row>
    <row r="45657" spans="19:20">
      <c r="S45657" s="33"/>
      <c r="T45657" s="33"/>
    </row>
    <row r="45674" spans="19:20">
      <c r="S45674" s="33"/>
      <c r="T45674" s="33"/>
    </row>
    <row r="45691" spans="19:20">
      <c r="S45691" s="33"/>
      <c r="T45691" s="33"/>
    </row>
    <row r="45708" spans="19:20">
      <c r="S45708" s="33"/>
      <c r="T45708" s="33"/>
    </row>
    <row r="45725" spans="19:20">
      <c r="S45725" s="33"/>
      <c r="T45725" s="33"/>
    </row>
    <row r="45742" spans="19:20">
      <c r="S45742" s="33"/>
      <c r="T45742" s="33"/>
    </row>
    <row r="45759" spans="19:20">
      <c r="S45759" s="33"/>
      <c r="T45759" s="33"/>
    </row>
    <row r="45776" spans="19:20">
      <c r="S45776" s="33"/>
      <c r="T45776" s="33"/>
    </row>
    <row r="45793" spans="19:20">
      <c r="S45793" s="33"/>
      <c r="T45793" s="33"/>
    </row>
    <row r="45810" spans="19:20">
      <c r="S45810" s="33"/>
      <c r="T45810" s="33"/>
    </row>
    <row r="45827" spans="19:20">
      <c r="S45827" s="33"/>
      <c r="T45827" s="33"/>
    </row>
    <row r="45844" spans="19:20">
      <c r="S45844" s="33"/>
      <c r="T45844" s="33"/>
    </row>
    <row r="45861" spans="19:20">
      <c r="S45861" s="33"/>
      <c r="T45861" s="33"/>
    </row>
    <row r="45878" spans="19:20">
      <c r="S45878" s="33"/>
      <c r="T45878" s="33"/>
    </row>
    <row r="45895" spans="19:20">
      <c r="S45895" s="33"/>
      <c r="T45895" s="33"/>
    </row>
    <row r="45912" spans="19:20">
      <c r="S45912" s="33"/>
      <c r="T45912" s="33"/>
    </row>
    <row r="45929" spans="19:20">
      <c r="S45929" s="33"/>
      <c r="T45929" s="33"/>
    </row>
    <row r="45946" spans="19:20">
      <c r="S45946" s="33"/>
      <c r="T45946" s="33"/>
    </row>
    <row r="45963" spans="19:20">
      <c r="S45963" s="33"/>
      <c r="T45963" s="33"/>
    </row>
    <row r="45980" spans="19:20">
      <c r="S45980" s="33"/>
      <c r="T45980" s="33"/>
    </row>
    <row r="45997" spans="19:20">
      <c r="S45997" s="33"/>
      <c r="T45997" s="33"/>
    </row>
    <row r="46014" spans="19:20">
      <c r="S46014" s="33"/>
      <c r="T46014" s="33"/>
    </row>
    <row r="46031" spans="19:20">
      <c r="S46031" s="33"/>
      <c r="T46031" s="33"/>
    </row>
    <row r="46048" spans="19:20">
      <c r="S46048" s="33"/>
      <c r="T46048" s="33"/>
    </row>
    <row r="46065" spans="19:20">
      <c r="S46065" s="33"/>
      <c r="T46065" s="33"/>
    </row>
    <row r="46082" spans="19:20">
      <c r="S46082" s="33"/>
      <c r="T46082" s="33"/>
    </row>
    <row r="46099" spans="19:20">
      <c r="S46099" s="33"/>
      <c r="T46099" s="33"/>
    </row>
    <row r="46116" spans="19:20">
      <c r="S46116" s="33"/>
      <c r="T46116" s="33"/>
    </row>
    <row r="46133" spans="19:20">
      <c r="S46133" s="33"/>
      <c r="T46133" s="33"/>
    </row>
    <row r="46150" spans="19:20">
      <c r="S46150" s="33"/>
      <c r="T46150" s="33"/>
    </row>
    <row r="46167" spans="19:20">
      <c r="S46167" s="33"/>
      <c r="T46167" s="33"/>
    </row>
    <row r="46184" spans="19:20">
      <c r="S46184" s="33"/>
      <c r="T46184" s="33"/>
    </row>
    <row r="46201" spans="19:20">
      <c r="S46201" s="33"/>
      <c r="T46201" s="33"/>
    </row>
    <row r="46218" spans="19:20">
      <c r="S46218" s="33"/>
      <c r="T46218" s="33"/>
    </row>
    <row r="46235" spans="19:20">
      <c r="S46235" s="33"/>
      <c r="T46235" s="33"/>
    </row>
    <row r="46252" spans="19:20">
      <c r="S46252" s="33"/>
      <c r="T46252" s="33"/>
    </row>
    <row r="46269" spans="19:20">
      <c r="S46269" s="33"/>
      <c r="T46269" s="33"/>
    </row>
    <row r="46286" spans="19:20">
      <c r="S46286" s="33"/>
      <c r="T46286" s="33"/>
    </row>
    <row r="46303" spans="19:20">
      <c r="S46303" s="33"/>
      <c r="T46303" s="33"/>
    </row>
    <row r="46320" spans="19:20">
      <c r="S46320" s="33"/>
      <c r="T46320" s="33"/>
    </row>
    <row r="46337" spans="19:20">
      <c r="S46337" s="33"/>
      <c r="T46337" s="33"/>
    </row>
    <row r="46354" spans="19:20">
      <c r="S46354" s="33"/>
      <c r="T46354" s="33"/>
    </row>
    <row r="46371" spans="19:20">
      <c r="S46371" s="33"/>
      <c r="T46371" s="33"/>
    </row>
    <row r="46388" spans="19:20">
      <c r="S46388" s="33"/>
      <c r="T46388" s="33"/>
    </row>
    <row r="46405" spans="19:20">
      <c r="S46405" s="33"/>
      <c r="T46405" s="33"/>
    </row>
    <row r="46422" spans="19:20">
      <c r="S46422" s="33"/>
      <c r="T46422" s="33"/>
    </row>
    <row r="46439" spans="19:20">
      <c r="S46439" s="33"/>
      <c r="T46439" s="33"/>
    </row>
    <row r="46456" spans="19:20">
      <c r="S46456" s="33"/>
      <c r="T46456" s="33"/>
    </row>
    <row r="46473" spans="19:20">
      <c r="S46473" s="33"/>
      <c r="T46473" s="33"/>
    </row>
    <row r="46490" spans="19:20">
      <c r="S46490" s="33"/>
      <c r="T46490" s="33"/>
    </row>
    <row r="46507" spans="19:20">
      <c r="S46507" s="33"/>
      <c r="T46507" s="33"/>
    </row>
    <row r="46524" spans="19:20">
      <c r="S46524" s="33"/>
      <c r="T46524" s="33"/>
    </row>
    <row r="46541" spans="19:20">
      <c r="S46541" s="33"/>
      <c r="T46541" s="33"/>
    </row>
    <row r="46558" spans="19:20">
      <c r="S46558" s="33"/>
      <c r="T46558" s="33"/>
    </row>
    <row r="46575" spans="19:20">
      <c r="S46575" s="33"/>
      <c r="T46575" s="33"/>
    </row>
    <row r="46592" spans="19:20">
      <c r="S46592" s="33"/>
      <c r="T46592" s="33"/>
    </row>
    <row r="46609" spans="19:20">
      <c r="S46609" s="33"/>
      <c r="T46609" s="33"/>
    </row>
    <row r="46626" spans="19:20">
      <c r="S46626" s="33"/>
      <c r="T46626" s="33"/>
    </row>
    <row r="46643" spans="19:20">
      <c r="S46643" s="33"/>
      <c r="T46643" s="33"/>
    </row>
    <row r="46660" spans="19:20">
      <c r="S46660" s="33"/>
      <c r="T46660" s="33"/>
    </row>
    <row r="46677" spans="19:20">
      <c r="S46677" s="33"/>
      <c r="T46677" s="33"/>
    </row>
    <row r="46694" spans="19:20">
      <c r="S46694" s="33"/>
      <c r="T46694" s="33"/>
    </row>
    <row r="46711" spans="19:20">
      <c r="S46711" s="33"/>
      <c r="T46711" s="33"/>
    </row>
    <row r="46728" spans="19:20">
      <c r="S46728" s="33"/>
      <c r="T46728" s="33"/>
    </row>
    <row r="46745" spans="19:20">
      <c r="S46745" s="33"/>
      <c r="T46745" s="33"/>
    </row>
    <row r="46762" spans="19:20">
      <c r="S46762" s="33"/>
      <c r="T46762" s="33"/>
    </row>
    <row r="46779" spans="19:20">
      <c r="S46779" s="33"/>
      <c r="T46779" s="33"/>
    </row>
    <row r="46796" spans="19:20">
      <c r="S46796" s="33"/>
      <c r="T46796" s="33"/>
    </row>
    <row r="46813" spans="19:20">
      <c r="S46813" s="33"/>
      <c r="T46813" s="33"/>
    </row>
    <row r="46830" spans="19:20">
      <c r="S46830" s="33"/>
      <c r="T46830" s="33"/>
    </row>
    <row r="46847" spans="19:20">
      <c r="S46847" s="33"/>
      <c r="T46847" s="33"/>
    </row>
    <row r="46864" spans="19:20">
      <c r="S46864" s="33"/>
      <c r="T46864" s="33"/>
    </row>
    <row r="46881" spans="19:20">
      <c r="S46881" s="33"/>
      <c r="T46881" s="33"/>
    </row>
    <row r="46898" spans="19:20">
      <c r="S46898" s="33"/>
      <c r="T46898" s="33"/>
    </row>
    <row r="46915" spans="19:20">
      <c r="S46915" s="33"/>
      <c r="T46915" s="33"/>
    </row>
    <row r="46932" spans="19:20">
      <c r="S46932" s="33"/>
      <c r="T46932" s="33"/>
    </row>
    <row r="46949" spans="19:20">
      <c r="S46949" s="33"/>
      <c r="T46949" s="33"/>
    </row>
    <row r="46966" spans="19:20">
      <c r="S46966" s="33"/>
      <c r="T46966" s="33"/>
    </row>
    <row r="46983" spans="19:20">
      <c r="S46983" s="33"/>
      <c r="T46983" s="33"/>
    </row>
    <row r="47000" spans="19:20">
      <c r="S47000" s="33"/>
      <c r="T47000" s="33"/>
    </row>
    <row r="47017" spans="19:20">
      <c r="S47017" s="33"/>
      <c r="T47017" s="33"/>
    </row>
    <row r="47034" spans="19:20">
      <c r="S47034" s="33"/>
      <c r="T47034" s="33"/>
    </row>
    <row r="47051" spans="19:20">
      <c r="S47051" s="33"/>
      <c r="T47051" s="33"/>
    </row>
    <row r="47068" spans="19:20">
      <c r="S47068" s="33"/>
      <c r="T47068" s="33"/>
    </row>
    <row r="47085" spans="19:20">
      <c r="S47085" s="33"/>
      <c r="T47085" s="33"/>
    </row>
    <row r="47102" spans="19:20">
      <c r="S47102" s="33"/>
      <c r="T47102" s="33"/>
    </row>
    <row r="47119" spans="19:20">
      <c r="S47119" s="33"/>
      <c r="T47119" s="33"/>
    </row>
    <row r="47136" spans="19:20">
      <c r="S47136" s="33"/>
      <c r="T47136" s="33"/>
    </row>
    <row r="47153" spans="19:20">
      <c r="S47153" s="33"/>
      <c r="T47153" s="33"/>
    </row>
    <row r="47170" spans="19:20">
      <c r="S47170" s="33"/>
      <c r="T47170" s="33"/>
    </row>
    <row r="47187" spans="19:20">
      <c r="S47187" s="33"/>
      <c r="T47187" s="33"/>
    </row>
    <row r="47204" spans="19:20">
      <c r="S47204" s="33"/>
      <c r="T47204" s="33"/>
    </row>
    <row r="47221" spans="19:20">
      <c r="S47221" s="33"/>
      <c r="T47221" s="33"/>
    </row>
    <row r="47238" spans="19:20">
      <c r="S47238" s="33"/>
      <c r="T47238" s="33"/>
    </row>
    <row r="47255" spans="19:20">
      <c r="S47255" s="33"/>
      <c r="T47255" s="33"/>
    </row>
    <row r="47272" spans="19:20">
      <c r="S47272" s="33"/>
      <c r="T47272" s="33"/>
    </row>
    <row r="47289" spans="19:20">
      <c r="S47289" s="33"/>
      <c r="T47289" s="33"/>
    </row>
    <row r="47306" spans="19:20">
      <c r="S47306" s="33"/>
      <c r="T47306" s="33"/>
    </row>
    <row r="47323" spans="19:20">
      <c r="S47323" s="33"/>
      <c r="T47323" s="33"/>
    </row>
    <row r="47340" spans="19:20">
      <c r="S47340" s="33"/>
      <c r="T47340" s="33"/>
    </row>
    <row r="47357" spans="19:20">
      <c r="S47357" s="33"/>
      <c r="T47357" s="33"/>
    </row>
    <row r="47374" spans="19:20">
      <c r="S47374" s="33"/>
      <c r="T47374" s="33"/>
    </row>
    <row r="47391" spans="19:20">
      <c r="S47391" s="33"/>
      <c r="T47391" s="33"/>
    </row>
    <row r="47408" spans="19:20">
      <c r="S47408" s="33"/>
      <c r="T47408" s="33"/>
    </row>
    <row r="47425" spans="19:20">
      <c r="S47425" s="33"/>
      <c r="T47425" s="33"/>
    </row>
    <row r="47442" spans="19:20">
      <c r="S47442" s="33"/>
      <c r="T47442" s="33"/>
    </row>
    <row r="47459" spans="19:20">
      <c r="S47459" s="33"/>
      <c r="T47459" s="33"/>
    </row>
    <row r="47476" spans="19:20">
      <c r="S47476" s="33"/>
      <c r="T47476" s="33"/>
    </row>
    <row r="47493" spans="19:20">
      <c r="S47493" s="33"/>
      <c r="T47493" s="33"/>
    </row>
    <row r="47510" spans="19:20">
      <c r="S47510" s="33"/>
      <c r="T47510" s="33"/>
    </row>
    <row r="47527" spans="19:20">
      <c r="S47527" s="33"/>
      <c r="T47527" s="33"/>
    </row>
    <row r="47544" spans="19:20">
      <c r="S47544" s="33"/>
      <c r="T47544" s="33"/>
    </row>
    <row r="47561" spans="19:20">
      <c r="S47561" s="33"/>
      <c r="T47561" s="33"/>
    </row>
    <row r="47578" spans="19:20">
      <c r="S47578" s="33"/>
      <c r="T47578" s="33"/>
    </row>
    <row r="47595" spans="19:20">
      <c r="S47595" s="33"/>
      <c r="T47595" s="33"/>
    </row>
    <row r="47612" spans="19:20">
      <c r="S47612" s="33"/>
      <c r="T47612" s="33"/>
    </row>
    <row r="47629" spans="19:20">
      <c r="S47629" s="33"/>
      <c r="T47629" s="33"/>
    </row>
    <row r="47646" spans="19:20">
      <c r="S47646" s="33"/>
      <c r="T47646" s="33"/>
    </row>
    <row r="47663" spans="19:20">
      <c r="S47663" s="33"/>
      <c r="T47663" s="33"/>
    </row>
    <row r="47680" spans="19:20">
      <c r="S47680" s="33"/>
      <c r="T47680" s="33"/>
    </row>
    <row r="47697" spans="19:20">
      <c r="S47697" s="33"/>
      <c r="T47697" s="33"/>
    </row>
    <row r="47714" spans="19:20">
      <c r="S47714" s="33"/>
      <c r="T47714" s="33"/>
    </row>
    <row r="47731" spans="19:20">
      <c r="S47731" s="33"/>
      <c r="T47731" s="33"/>
    </row>
    <row r="47748" spans="19:20">
      <c r="S47748" s="33"/>
      <c r="T47748" s="33"/>
    </row>
    <row r="47765" spans="19:20">
      <c r="S47765" s="33"/>
      <c r="T47765" s="33"/>
    </row>
    <row r="47782" spans="19:20">
      <c r="S47782" s="33"/>
      <c r="T47782" s="33"/>
    </row>
    <row r="47799" spans="19:20">
      <c r="S47799" s="33"/>
      <c r="T47799" s="33"/>
    </row>
    <row r="47816" spans="19:20">
      <c r="S47816" s="33"/>
      <c r="T47816" s="33"/>
    </row>
    <row r="47833" spans="19:20">
      <c r="S47833" s="33"/>
      <c r="T47833" s="33"/>
    </row>
    <row r="47850" spans="19:20">
      <c r="S47850" s="33"/>
      <c r="T47850" s="33"/>
    </row>
    <row r="47867" spans="19:20">
      <c r="S47867" s="33"/>
      <c r="T47867" s="33"/>
    </row>
    <row r="47884" spans="19:20">
      <c r="S47884" s="33"/>
      <c r="T47884" s="33"/>
    </row>
    <row r="47901" spans="19:20">
      <c r="S47901" s="33"/>
      <c r="T47901" s="33"/>
    </row>
    <row r="47918" spans="19:20">
      <c r="S47918" s="33"/>
      <c r="T47918" s="33"/>
    </row>
    <row r="47935" spans="19:20">
      <c r="S47935" s="33"/>
      <c r="T47935" s="33"/>
    </row>
    <row r="47952" spans="19:20">
      <c r="S47952" s="33"/>
      <c r="T47952" s="33"/>
    </row>
    <row r="47969" spans="19:20">
      <c r="S47969" s="33"/>
      <c r="T47969" s="33"/>
    </row>
    <row r="47986" spans="19:20">
      <c r="S47986" s="33"/>
      <c r="T47986" s="33"/>
    </row>
    <row r="48003" spans="19:20">
      <c r="S48003" s="33"/>
      <c r="T48003" s="33"/>
    </row>
    <row r="48020" spans="19:20">
      <c r="S48020" s="33"/>
      <c r="T48020" s="33"/>
    </row>
    <row r="48037" spans="19:20">
      <c r="S48037" s="33"/>
      <c r="T48037" s="33"/>
    </row>
    <row r="48054" spans="19:20">
      <c r="S48054" s="33"/>
      <c r="T48054" s="33"/>
    </row>
    <row r="48071" spans="19:20">
      <c r="S48071" s="33"/>
      <c r="T48071" s="33"/>
    </row>
    <row r="48088" spans="19:20">
      <c r="S48088" s="33"/>
      <c r="T48088" s="33"/>
    </row>
    <row r="48105" spans="19:20">
      <c r="S48105" s="33"/>
      <c r="T48105" s="33"/>
    </row>
    <row r="48122" spans="19:20">
      <c r="S48122" s="33"/>
      <c r="T48122" s="33"/>
    </row>
    <row r="48139" spans="19:20">
      <c r="S48139" s="33"/>
      <c r="T48139" s="33"/>
    </row>
    <row r="48156" spans="19:20">
      <c r="S48156" s="33"/>
      <c r="T48156" s="33"/>
    </row>
    <row r="48173" spans="19:20">
      <c r="S48173" s="33"/>
      <c r="T48173" s="33"/>
    </row>
    <row r="48190" spans="19:20">
      <c r="S48190" s="33"/>
      <c r="T48190" s="33"/>
    </row>
    <row r="48207" spans="19:20">
      <c r="S48207" s="33"/>
      <c r="T48207" s="33"/>
    </row>
    <row r="48224" spans="19:20">
      <c r="S48224" s="33"/>
      <c r="T48224" s="33"/>
    </row>
    <row r="48241" spans="19:20">
      <c r="S48241" s="33"/>
      <c r="T48241" s="33"/>
    </row>
    <row r="48258" spans="19:20">
      <c r="S48258" s="33"/>
      <c r="T48258" s="33"/>
    </row>
    <row r="48275" spans="19:20">
      <c r="S48275" s="33"/>
      <c r="T48275" s="33"/>
    </row>
    <row r="48292" spans="19:20">
      <c r="S48292" s="33"/>
      <c r="T48292" s="33"/>
    </row>
    <row r="48309" spans="19:20">
      <c r="S48309" s="33"/>
      <c r="T48309" s="33"/>
    </row>
    <row r="48326" spans="19:20">
      <c r="S48326" s="33"/>
      <c r="T48326" s="33"/>
    </row>
    <row r="48343" spans="19:20">
      <c r="S48343" s="33"/>
      <c r="T48343" s="33"/>
    </row>
    <row r="48360" spans="19:20">
      <c r="S48360" s="33"/>
      <c r="T48360" s="33"/>
    </row>
    <row r="48377" spans="19:20">
      <c r="S48377" s="33"/>
      <c r="T48377" s="33"/>
    </row>
    <row r="48394" spans="19:20">
      <c r="S48394" s="33"/>
      <c r="T48394" s="33"/>
    </row>
    <row r="48411" spans="19:20">
      <c r="S48411" s="33"/>
      <c r="T48411" s="33"/>
    </row>
    <row r="48428" spans="19:20">
      <c r="S48428" s="33"/>
      <c r="T48428" s="33"/>
    </row>
    <row r="48445" spans="19:20">
      <c r="S48445" s="33"/>
      <c r="T48445" s="33"/>
    </row>
    <row r="48462" spans="19:20">
      <c r="S48462" s="33"/>
      <c r="T48462" s="33"/>
    </row>
    <row r="48479" spans="19:20">
      <c r="S48479" s="33"/>
      <c r="T48479" s="33"/>
    </row>
    <row r="48496" spans="19:20">
      <c r="S48496" s="33"/>
      <c r="T48496" s="33"/>
    </row>
    <row r="48513" spans="19:20">
      <c r="S48513" s="33"/>
      <c r="T48513" s="33"/>
    </row>
    <row r="48530" spans="19:20">
      <c r="S48530" s="33"/>
      <c r="T48530" s="33"/>
    </row>
    <row r="48547" spans="19:20">
      <c r="S48547" s="33"/>
      <c r="T48547" s="33"/>
    </row>
    <row r="48564" spans="19:20">
      <c r="S48564" s="33"/>
      <c r="T48564" s="33"/>
    </row>
    <row r="48581" spans="19:20">
      <c r="S48581" s="33"/>
      <c r="T48581" s="33"/>
    </row>
    <row r="48598" spans="19:20">
      <c r="S48598" s="33"/>
      <c r="T48598" s="33"/>
    </row>
    <row r="48615" spans="19:20">
      <c r="S48615" s="33"/>
      <c r="T48615" s="33"/>
    </row>
    <row r="48632" spans="19:20">
      <c r="S48632" s="33"/>
      <c r="T48632" s="33"/>
    </row>
    <row r="48649" spans="19:20">
      <c r="S48649" s="33"/>
      <c r="T48649" s="33"/>
    </row>
    <row r="48666" spans="19:20">
      <c r="S48666" s="33"/>
      <c r="T48666" s="33"/>
    </row>
    <row r="48683" spans="19:20">
      <c r="S48683" s="33"/>
      <c r="T48683" s="33"/>
    </row>
    <row r="48700" spans="19:20">
      <c r="S48700" s="33"/>
      <c r="T48700" s="33"/>
    </row>
    <row r="48717" spans="19:20">
      <c r="S48717" s="33"/>
      <c r="T48717" s="33"/>
    </row>
    <row r="48734" spans="19:20">
      <c r="S48734" s="33"/>
      <c r="T48734" s="33"/>
    </row>
    <row r="48751" spans="19:20">
      <c r="S48751" s="33"/>
      <c r="T48751" s="33"/>
    </row>
    <row r="48768" spans="19:20">
      <c r="S48768" s="33"/>
      <c r="T48768" s="33"/>
    </row>
    <row r="48785" spans="19:20">
      <c r="S48785" s="33"/>
      <c r="T48785" s="33"/>
    </row>
    <row r="48802" spans="19:20">
      <c r="S48802" s="33"/>
      <c r="T48802" s="33"/>
    </row>
    <row r="48819" spans="19:20">
      <c r="S48819" s="33"/>
      <c r="T48819" s="33"/>
    </row>
    <row r="48836" spans="19:20">
      <c r="S48836" s="33"/>
      <c r="T48836" s="33"/>
    </row>
    <row r="48853" spans="19:20">
      <c r="S48853" s="33"/>
      <c r="T48853" s="33"/>
    </row>
    <row r="48870" spans="19:20">
      <c r="S48870" s="33"/>
      <c r="T48870" s="33"/>
    </row>
    <row r="48887" spans="19:20">
      <c r="S48887" s="33"/>
      <c r="T48887" s="33"/>
    </row>
    <row r="48904" spans="19:20">
      <c r="S48904" s="33"/>
      <c r="T48904" s="33"/>
    </row>
    <row r="48921" spans="19:20">
      <c r="S48921" s="33"/>
      <c r="T48921" s="33"/>
    </row>
    <row r="48938" spans="19:20">
      <c r="S48938" s="33"/>
      <c r="T48938" s="33"/>
    </row>
    <row r="48955" spans="19:20">
      <c r="S48955" s="33"/>
      <c r="T48955" s="33"/>
    </row>
    <row r="48972" spans="19:20">
      <c r="S48972" s="33"/>
      <c r="T48972" s="33"/>
    </row>
    <row r="48989" spans="19:20">
      <c r="S48989" s="33"/>
      <c r="T48989" s="33"/>
    </row>
    <row r="49006" spans="19:20">
      <c r="S49006" s="33"/>
      <c r="T49006" s="33"/>
    </row>
    <row r="49023" spans="19:20">
      <c r="S49023" s="33"/>
      <c r="T49023" s="33"/>
    </row>
    <row r="49040" spans="19:20">
      <c r="S49040" s="33"/>
      <c r="T49040" s="33"/>
    </row>
    <row r="49057" spans="19:20">
      <c r="S49057" s="33"/>
      <c r="T49057" s="33"/>
    </row>
    <row r="49074" spans="19:20">
      <c r="S49074" s="33"/>
      <c r="T49074" s="33"/>
    </row>
    <row r="49091" spans="19:20">
      <c r="S49091" s="33"/>
      <c r="T49091" s="33"/>
    </row>
    <row r="49108" spans="19:20">
      <c r="S49108" s="33"/>
      <c r="T49108" s="33"/>
    </row>
    <row r="49125" spans="19:20">
      <c r="S49125" s="33"/>
      <c r="T49125" s="33"/>
    </row>
    <row r="49142" spans="19:20">
      <c r="S49142" s="33"/>
      <c r="T49142" s="33"/>
    </row>
    <row r="49159" spans="19:20">
      <c r="S49159" s="33"/>
      <c r="T49159" s="33"/>
    </row>
    <row r="49176" spans="19:20">
      <c r="S49176" s="33"/>
      <c r="T49176" s="33"/>
    </row>
    <row r="49193" spans="19:20">
      <c r="S49193" s="33"/>
      <c r="T49193" s="33"/>
    </row>
    <row r="49210" spans="19:20">
      <c r="S49210" s="33"/>
      <c r="T49210" s="33"/>
    </row>
    <row r="49227" spans="19:20">
      <c r="S49227" s="33"/>
      <c r="T49227" s="33"/>
    </row>
    <row r="49244" spans="19:20">
      <c r="S49244" s="33"/>
      <c r="T49244" s="33"/>
    </row>
    <row r="49261" spans="19:20">
      <c r="S49261" s="33"/>
      <c r="T49261" s="33"/>
    </row>
    <row r="49278" spans="19:20">
      <c r="S49278" s="33"/>
      <c r="T49278" s="33"/>
    </row>
    <row r="49295" spans="19:20">
      <c r="S49295" s="33"/>
      <c r="T49295" s="33"/>
    </row>
    <row r="49312" spans="19:20">
      <c r="S49312" s="33"/>
      <c r="T49312" s="33"/>
    </row>
    <row r="49329" spans="19:20">
      <c r="S49329" s="33"/>
      <c r="T49329" s="33"/>
    </row>
    <row r="49346" spans="19:20">
      <c r="S49346" s="33"/>
      <c r="T49346" s="33"/>
    </row>
    <row r="49363" spans="19:20">
      <c r="S49363" s="33"/>
      <c r="T49363" s="33"/>
    </row>
    <row r="49380" spans="19:20">
      <c r="S49380" s="33"/>
      <c r="T49380" s="33"/>
    </row>
    <row r="49397" spans="19:20">
      <c r="S49397" s="33"/>
      <c r="T49397" s="33"/>
    </row>
    <row r="49414" spans="19:20">
      <c r="S49414" s="33"/>
      <c r="T49414" s="33"/>
    </row>
    <row r="49431" spans="19:20">
      <c r="S49431" s="33"/>
      <c r="T49431" s="33"/>
    </row>
    <row r="49448" spans="19:20">
      <c r="S49448" s="33"/>
      <c r="T49448" s="33"/>
    </row>
    <row r="49465" spans="19:20">
      <c r="S49465" s="33"/>
      <c r="T49465" s="33"/>
    </row>
    <row r="49482" spans="19:20">
      <c r="S49482" s="33"/>
      <c r="T49482" s="33"/>
    </row>
    <row r="49499" spans="19:20">
      <c r="S49499" s="33"/>
      <c r="T49499" s="33"/>
    </row>
    <row r="49516" spans="19:20">
      <c r="S49516" s="33"/>
      <c r="T49516" s="33"/>
    </row>
    <row r="49533" spans="19:20">
      <c r="S49533" s="33"/>
      <c r="T49533" s="33"/>
    </row>
    <row r="49550" spans="19:20">
      <c r="S49550" s="33"/>
      <c r="T49550" s="33"/>
    </row>
    <row r="49567" spans="19:20">
      <c r="S49567" s="33"/>
      <c r="T49567" s="33"/>
    </row>
    <row r="49584" spans="19:20">
      <c r="S49584" s="33"/>
      <c r="T49584" s="33"/>
    </row>
    <row r="49601" spans="19:20">
      <c r="S49601" s="33"/>
      <c r="T49601" s="33"/>
    </row>
    <row r="49618" spans="19:20">
      <c r="S49618" s="33"/>
      <c r="T49618" s="33"/>
    </row>
    <row r="49635" spans="19:20">
      <c r="S49635" s="33"/>
      <c r="T49635" s="33"/>
    </row>
    <row r="49652" spans="19:20">
      <c r="S49652" s="33"/>
      <c r="T49652" s="33"/>
    </row>
    <row r="49669" spans="19:20">
      <c r="S49669" s="33"/>
      <c r="T49669" s="33"/>
    </row>
    <row r="49686" spans="19:20">
      <c r="S49686" s="33"/>
      <c r="T49686" s="33"/>
    </row>
    <row r="49703" spans="19:20">
      <c r="S49703" s="33"/>
      <c r="T49703" s="33"/>
    </row>
    <row r="49720" spans="19:20">
      <c r="S49720" s="33"/>
      <c r="T49720" s="33"/>
    </row>
    <row r="49737" spans="19:20">
      <c r="S49737" s="33"/>
      <c r="T49737" s="33"/>
    </row>
    <row r="49754" spans="19:20">
      <c r="S49754" s="33"/>
      <c r="T49754" s="33"/>
    </row>
    <row r="49771" spans="19:20">
      <c r="S49771" s="33"/>
      <c r="T49771" s="33"/>
    </row>
    <row r="49788" spans="19:20">
      <c r="S49788" s="33"/>
      <c r="T49788" s="33"/>
    </row>
    <row r="49805" spans="19:20">
      <c r="S49805" s="33"/>
      <c r="T49805" s="33"/>
    </row>
    <row r="49822" spans="19:20">
      <c r="S49822" s="33"/>
      <c r="T49822" s="33"/>
    </row>
    <row r="49839" spans="19:20">
      <c r="S49839" s="33"/>
      <c r="T49839" s="33"/>
    </row>
    <row r="49856" spans="19:20">
      <c r="S49856" s="33"/>
      <c r="T49856" s="33"/>
    </row>
    <row r="49873" spans="19:20">
      <c r="S49873" s="33"/>
      <c r="T49873" s="33"/>
    </row>
    <row r="49890" spans="19:20">
      <c r="S49890" s="33"/>
      <c r="T49890" s="33"/>
    </row>
    <row r="49907" spans="19:20">
      <c r="S49907" s="33"/>
      <c r="T49907" s="33"/>
    </row>
    <row r="49924" spans="19:20">
      <c r="S49924" s="33"/>
      <c r="T49924" s="33"/>
    </row>
    <row r="49941" spans="19:20">
      <c r="S49941" s="33"/>
      <c r="T49941" s="33"/>
    </row>
    <row r="49958" spans="19:20">
      <c r="S49958" s="33"/>
      <c r="T49958" s="33"/>
    </row>
    <row r="49975" spans="19:20">
      <c r="S49975" s="33"/>
      <c r="T49975" s="33"/>
    </row>
    <row r="49992" spans="19:20">
      <c r="S49992" s="33"/>
      <c r="T49992" s="33"/>
    </row>
    <row r="50009" spans="19:20">
      <c r="S50009" s="33"/>
      <c r="T50009" s="33"/>
    </row>
    <row r="50026" spans="19:20">
      <c r="S50026" s="33"/>
      <c r="T50026" s="33"/>
    </row>
    <row r="50043" spans="19:20">
      <c r="S50043" s="33"/>
      <c r="T50043" s="33"/>
    </row>
    <row r="50060" spans="19:20">
      <c r="S50060" s="33"/>
      <c r="T50060" s="33"/>
    </row>
    <row r="50077" spans="19:20">
      <c r="S50077" s="33"/>
      <c r="T50077" s="33"/>
    </row>
    <row r="50094" spans="19:20">
      <c r="S50094" s="33"/>
      <c r="T50094" s="33"/>
    </row>
    <row r="50111" spans="19:20">
      <c r="S50111" s="33"/>
      <c r="T50111" s="33"/>
    </row>
    <row r="50128" spans="19:20">
      <c r="S50128" s="33"/>
      <c r="T50128" s="33"/>
    </row>
    <row r="50145" spans="19:20">
      <c r="S50145" s="33"/>
      <c r="T50145" s="33"/>
    </row>
    <row r="50162" spans="19:20">
      <c r="S50162" s="33"/>
      <c r="T50162" s="33"/>
    </row>
    <row r="50179" spans="19:20">
      <c r="S50179" s="33"/>
      <c r="T50179" s="33"/>
    </row>
    <row r="50196" spans="19:20">
      <c r="S50196" s="33"/>
      <c r="T50196" s="33"/>
    </row>
    <row r="50213" spans="19:20">
      <c r="S50213" s="33"/>
      <c r="T50213" s="33"/>
    </row>
    <row r="50230" spans="19:20">
      <c r="S50230" s="33"/>
      <c r="T50230" s="33"/>
    </row>
    <row r="50247" spans="19:20">
      <c r="S50247" s="33"/>
      <c r="T50247" s="33"/>
    </row>
    <row r="50264" spans="19:20">
      <c r="S50264" s="33"/>
      <c r="T50264" s="33"/>
    </row>
    <row r="50281" spans="19:20">
      <c r="S50281" s="33"/>
      <c r="T50281" s="33"/>
    </row>
    <row r="50298" spans="19:20">
      <c r="S50298" s="33"/>
      <c r="T50298" s="33"/>
    </row>
    <row r="50315" spans="19:20">
      <c r="S50315" s="33"/>
      <c r="T50315" s="33"/>
    </row>
    <row r="50332" spans="19:20">
      <c r="S50332" s="33"/>
      <c r="T50332" s="33"/>
    </row>
    <row r="50349" spans="19:20">
      <c r="S50349" s="33"/>
      <c r="T50349" s="33"/>
    </row>
    <row r="50366" spans="19:20">
      <c r="S50366" s="33"/>
      <c r="T50366" s="33"/>
    </row>
    <row r="50383" spans="19:20">
      <c r="S50383" s="33"/>
      <c r="T50383" s="33"/>
    </row>
    <row r="50400" spans="19:20">
      <c r="S50400" s="33"/>
      <c r="T50400" s="33"/>
    </row>
    <row r="50417" spans="19:20">
      <c r="S50417" s="33"/>
      <c r="T50417" s="33"/>
    </row>
    <row r="50434" spans="19:20">
      <c r="S50434" s="33"/>
      <c r="T50434" s="33"/>
    </row>
    <row r="50451" spans="19:20">
      <c r="S50451" s="33"/>
      <c r="T50451" s="33"/>
    </row>
    <row r="50468" spans="19:20">
      <c r="S50468" s="33"/>
      <c r="T50468" s="33"/>
    </row>
    <row r="50485" spans="19:20">
      <c r="S50485" s="33"/>
      <c r="T50485" s="33"/>
    </row>
    <row r="50502" spans="19:20">
      <c r="S50502" s="33"/>
      <c r="T50502" s="33"/>
    </row>
    <row r="50519" spans="19:20">
      <c r="S50519" s="33"/>
      <c r="T50519" s="33"/>
    </row>
    <row r="50536" spans="19:20">
      <c r="S50536" s="33"/>
      <c r="T50536" s="33"/>
    </row>
    <row r="50553" spans="19:20">
      <c r="S50553" s="33"/>
      <c r="T50553" s="33"/>
    </row>
    <row r="50570" spans="19:20">
      <c r="S50570" s="33"/>
      <c r="T50570" s="33"/>
    </row>
    <row r="50587" spans="19:20">
      <c r="S50587" s="33"/>
      <c r="T50587" s="33"/>
    </row>
    <row r="50604" spans="19:20">
      <c r="S50604" s="33"/>
      <c r="T50604" s="33"/>
    </row>
    <row r="50621" spans="19:20">
      <c r="S50621" s="33"/>
      <c r="T50621" s="33"/>
    </row>
    <row r="50638" spans="19:20">
      <c r="S50638" s="33"/>
      <c r="T50638" s="33"/>
    </row>
    <row r="50655" spans="19:20">
      <c r="S50655" s="33"/>
      <c r="T50655" s="33"/>
    </row>
    <row r="50672" spans="19:20">
      <c r="S50672" s="33"/>
      <c r="T50672" s="33"/>
    </row>
    <row r="50689" spans="19:20">
      <c r="S50689" s="33"/>
      <c r="T50689" s="33"/>
    </row>
    <row r="50706" spans="19:20">
      <c r="S50706" s="33"/>
      <c r="T50706" s="33"/>
    </row>
    <row r="50723" spans="19:20">
      <c r="S50723" s="33"/>
      <c r="T50723" s="33"/>
    </row>
    <row r="50740" spans="19:20">
      <c r="S50740" s="33"/>
      <c r="T50740" s="33"/>
    </row>
    <row r="50757" spans="19:20">
      <c r="S50757" s="33"/>
      <c r="T50757" s="33"/>
    </row>
    <row r="50774" spans="19:20">
      <c r="S50774" s="33"/>
      <c r="T50774" s="33"/>
    </row>
    <row r="50791" spans="19:20">
      <c r="S50791" s="33"/>
      <c r="T50791" s="33"/>
    </row>
    <row r="50808" spans="19:20">
      <c r="S50808" s="33"/>
      <c r="T50808" s="33"/>
    </row>
    <row r="50825" spans="19:20">
      <c r="S50825" s="33"/>
      <c r="T50825" s="33"/>
    </row>
    <row r="50842" spans="19:20">
      <c r="S50842" s="33"/>
      <c r="T50842" s="33"/>
    </row>
    <row r="50859" spans="19:20">
      <c r="S50859" s="33"/>
      <c r="T50859" s="33"/>
    </row>
    <row r="50876" spans="19:20">
      <c r="S50876" s="33"/>
      <c r="T50876" s="33"/>
    </row>
    <row r="50893" spans="19:20">
      <c r="S50893" s="33"/>
      <c r="T50893" s="33"/>
    </row>
    <row r="50910" spans="19:20">
      <c r="S50910" s="33"/>
      <c r="T50910" s="33"/>
    </row>
    <row r="50927" spans="19:20">
      <c r="S50927" s="33"/>
      <c r="T50927" s="33"/>
    </row>
    <row r="50944" spans="19:20">
      <c r="S50944" s="33"/>
      <c r="T50944" s="33"/>
    </row>
    <row r="50961" spans="19:20">
      <c r="S50961" s="33"/>
      <c r="T50961" s="33"/>
    </row>
    <row r="50978" spans="19:20">
      <c r="S50978" s="33"/>
      <c r="T50978" s="33"/>
    </row>
    <row r="50995" spans="19:20">
      <c r="S50995" s="33"/>
      <c r="T50995" s="33"/>
    </row>
    <row r="51012" spans="19:20">
      <c r="S51012" s="33"/>
      <c r="T51012" s="33"/>
    </row>
    <row r="51029" spans="19:20">
      <c r="S51029" s="33"/>
      <c r="T51029" s="33"/>
    </row>
    <row r="51046" spans="19:20">
      <c r="S51046" s="33"/>
      <c r="T51046" s="33"/>
    </row>
    <row r="51063" spans="19:20">
      <c r="S51063" s="33"/>
      <c r="T51063" s="33"/>
    </row>
    <row r="51080" spans="19:20">
      <c r="S51080" s="33"/>
      <c r="T51080" s="33"/>
    </row>
    <row r="51097" spans="19:20">
      <c r="S51097" s="33"/>
      <c r="T51097" s="33"/>
    </row>
    <row r="51114" spans="19:20">
      <c r="S51114" s="33"/>
      <c r="T51114" s="33"/>
    </row>
    <row r="51131" spans="19:20">
      <c r="S51131" s="33"/>
      <c r="T51131" s="33"/>
    </row>
    <row r="51148" spans="19:20">
      <c r="S51148" s="33"/>
      <c r="T51148" s="33"/>
    </row>
    <row r="51165" spans="19:20">
      <c r="S51165" s="33"/>
      <c r="T51165" s="33"/>
    </row>
    <row r="51182" spans="19:20">
      <c r="S51182" s="33"/>
      <c r="T51182" s="33"/>
    </row>
    <row r="51199" spans="19:20">
      <c r="S51199" s="33"/>
      <c r="T51199" s="33"/>
    </row>
    <row r="51216" spans="19:20">
      <c r="S51216" s="33"/>
      <c r="T51216" s="33"/>
    </row>
    <row r="51233" spans="19:20">
      <c r="S51233" s="33"/>
      <c r="T51233" s="33"/>
    </row>
    <row r="51250" spans="19:20">
      <c r="S51250" s="33"/>
      <c r="T51250" s="33"/>
    </row>
    <row r="51267" spans="19:20">
      <c r="S51267" s="33"/>
      <c r="T51267" s="33"/>
    </row>
    <row r="51284" spans="19:20">
      <c r="S51284" s="33"/>
      <c r="T51284" s="33"/>
    </row>
    <row r="51301" spans="19:20">
      <c r="S51301" s="33"/>
      <c r="T51301" s="33"/>
    </row>
    <row r="51318" spans="19:20">
      <c r="S51318" s="33"/>
      <c r="T51318" s="33"/>
    </row>
    <row r="51335" spans="19:20">
      <c r="S51335" s="33"/>
      <c r="T51335" s="33"/>
    </row>
    <row r="51352" spans="19:20">
      <c r="S51352" s="33"/>
      <c r="T51352" s="33"/>
    </row>
    <row r="51369" spans="19:20">
      <c r="S51369" s="33"/>
      <c r="T51369" s="33"/>
    </row>
    <row r="51386" spans="19:20">
      <c r="S51386" s="33"/>
      <c r="T51386" s="33"/>
    </row>
    <row r="51403" spans="19:20">
      <c r="S51403" s="33"/>
      <c r="T51403" s="33"/>
    </row>
    <row r="51420" spans="19:20">
      <c r="S51420" s="33"/>
      <c r="T51420" s="33"/>
    </row>
    <row r="51437" spans="19:20">
      <c r="S51437" s="33"/>
      <c r="T51437" s="33"/>
    </row>
    <row r="51454" spans="19:20">
      <c r="S51454" s="33"/>
      <c r="T51454" s="33"/>
    </row>
    <row r="51471" spans="19:20">
      <c r="S51471" s="33"/>
      <c r="T51471" s="33"/>
    </row>
    <row r="51488" spans="19:20">
      <c r="S51488" s="33"/>
      <c r="T51488" s="33"/>
    </row>
    <row r="51505" spans="19:20">
      <c r="S51505" s="33"/>
      <c r="T51505" s="33"/>
    </row>
    <row r="51522" spans="19:20">
      <c r="S51522" s="33"/>
      <c r="T51522" s="33"/>
    </row>
    <row r="51539" spans="19:20">
      <c r="S51539" s="33"/>
      <c r="T51539" s="33"/>
    </row>
    <row r="51556" spans="19:20">
      <c r="S51556" s="33"/>
      <c r="T51556" s="33"/>
    </row>
    <row r="51573" spans="19:20">
      <c r="S51573" s="33"/>
      <c r="T51573" s="33"/>
    </row>
    <row r="51590" spans="19:20">
      <c r="S51590" s="33"/>
      <c r="T51590" s="33"/>
    </row>
    <row r="51607" spans="19:20">
      <c r="S51607" s="33"/>
      <c r="T51607" s="33"/>
    </row>
    <row r="51624" spans="19:20">
      <c r="S51624" s="33"/>
      <c r="T51624" s="33"/>
    </row>
    <row r="51641" spans="19:20">
      <c r="S51641" s="33"/>
      <c r="T51641" s="33"/>
    </row>
    <row r="51658" spans="19:20">
      <c r="S51658" s="33"/>
      <c r="T51658" s="33"/>
    </row>
    <row r="51675" spans="19:20">
      <c r="S51675" s="33"/>
      <c r="T51675" s="33"/>
    </row>
    <row r="51692" spans="19:20">
      <c r="S51692" s="33"/>
      <c r="T51692" s="33"/>
    </row>
    <row r="51709" spans="19:20">
      <c r="S51709" s="33"/>
      <c r="T51709" s="33"/>
    </row>
    <row r="51726" spans="19:20">
      <c r="S51726" s="33"/>
      <c r="T51726" s="33"/>
    </row>
    <row r="51743" spans="19:20">
      <c r="S51743" s="33"/>
      <c r="T51743" s="33"/>
    </row>
    <row r="51760" spans="19:20">
      <c r="S51760" s="33"/>
      <c r="T51760" s="33"/>
    </row>
    <row r="51777" spans="19:20">
      <c r="S51777" s="33"/>
      <c r="T51777" s="33"/>
    </row>
    <row r="51794" spans="19:20">
      <c r="S51794" s="33"/>
      <c r="T51794" s="33"/>
    </row>
    <row r="51811" spans="19:20">
      <c r="S51811" s="33"/>
      <c r="T51811" s="33"/>
    </row>
    <row r="51828" spans="19:20">
      <c r="S51828" s="33"/>
      <c r="T51828" s="33"/>
    </row>
    <row r="51845" spans="19:20">
      <c r="S51845" s="33"/>
      <c r="T51845" s="33"/>
    </row>
    <row r="51862" spans="19:20">
      <c r="S51862" s="33"/>
      <c r="T51862" s="33"/>
    </row>
    <row r="51879" spans="19:20">
      <c r="S51879" s="33"/>
      <c r="T51879" s="33"/>
    </row>
    <row r="51896" spans="19:20">
      <c r="S51896" s="33"/>
      <c r="T51896" s="33"/>
    </row>
    <row r="51913" spans="19:20">
      <c r="S51913" s="33"/>
      <c r="T51913" s="33"/>
    </row>
    <row r="51930" spans="19:20">
      <c r="S51930" s="33"/>
      <c r="T51930" s="33"/>
    </row>
    <row r="51947" spans="19:20">
      <c r="S51947" s="33"/>
      <c r="T51947" s="33"/>
    </row>
    <row r="51964" spans="19:20">
      <c r="S51964" s="33"/>
      <c r="T51964" s="33"/>
    </row>
    <row r="51981" spans="19:20">
      <c r="S51981" s="33"/>
      <c r="T51981" s="33"/>
    </row>
    <row r="51998" spans="19:20">
      <c r="S51998" s="33"/>
      <c r="T51998" s="33"/>
    </row>
    <row r="52015" spans="19:20">
      <c r="S52015" s="33"/>
      <c r="T52015" s="33"/>
    </row>
    <row r="52032" spans="19:20">
      <c r="S52032" s="33"/>
      <c r="T52032" s="33"/>
    </row>
    <row r="52049" spans="19:20">
      <c r="S52049" s="33"/>
      <c r="T52049" s="33"/>
    </row>
    <row r="52066" spans="19:20">
      <c r="S52066" s="33"/>
      <c r="T52066" s="33"/>
    </row>
    <row r="52083" spans="19:20">
      <c r="S52083" s="33"/>
      <c r="T52083" s="33"/>
    </row>
    <row r="52100" spans="19:20">
      <c r="S52100" s="33"/>
      <c r="T52100" s="33"/>
    </row>
    <row r="52117" spans="19:20">
      <c r="S52117" s="33"/>
      <c r="T52117" s="33"/>
    </row>
    <row r="52134" spans="19:20">
      <c r="S52134" s="33"/>
      <c r="T52134" s="33"/>
    </row>
    <row r="52151" spans="19:20">
      <c r="S52151" s="33"/>
      <c r="T52151" s="33"/>
    </row>
    <row r="52168" spans="19:20">
      <c r="S52168" s="33"/>
      <c r="T52168" s="33"/>
    </row>
    <row r="52185" spans="19:20">
      <c r="S52185" s="33"/>
      <c r="T52185" s="33"/>
    </row>
    <row r="52202" spans="19:20">
      <c r="S52202" s="33"/>
      <c r="T52202" s="33"/>
    </row>
    <row r="52219" spans="19:20">
      <c r="S52219" s="33"/>
      <c r="T52219" s="33"/>
    </row>
    <row r="52236" spans="19:20">
      <c r="S52236" s="33"/>
      <c r="T52236" s="33"/>
    </row>
    <row r="52253" spans="19:20">
      <c r="S52253" s="33"/>
      <c r="T52253" s="33"/>
    </row>
    <row r="52270" spans="19:20">
      <c r="S52270" s="33"/>
      <c r="T52270" s="33"/>
    </row>
    <row r="52287" spans="19:20">
      <c r="S52287" s="33"/>
      <c r="T52287" s="33"/>
    </row>
    <row r="52304" spans="19:20">
      <c r="S52304" s="33"/>
      <c r="T52304" s="33"/>
    </row>
    <row r="52321" spans="19:20">
      <c r="S52321" s="33"/>
      <c r="T52321" s="33"/>
    </row>
    <row r="52338" spans="19:20">
      <c r="S52338" s="33"/>
      <c r="T52338" s="33"/>
    </row>
    <row r="52355" spans="19:20">
      <c r="S52355" s="33"/>
      <c r="T52355" s="33"/>
    </row>
    <row r="52372" spans="19:20">
      <c r="S52372" s="33"/>
      <c r="T52372" s="33"/>
    </row>
    <row r="52389" spans="19:20">
      <c r="S52389" s="33"/>
      <c r="T52389" s="33"/>
    </row>
    <row r="52406" spans="19:20">
      <c r="S52406" s="33"/>
      <c r="T52406" s="33"/>
    </row>
    <row r="52423" spans="19:20">
      <c r="S52423" s="33"/>
      <c r="T52423" s="33"/>
    </row>
    <row r="52440" spans="19:20">
      <c r="S52440" s="33"/>
      <c r="T52440" s="33"/>
    </row>
    <row r="52457" spans="19:20">
      <c r="S52457" s="33"/>
      <c r="T52457" s="33"/>
    </row>
    <row r="52474" spans="19:20">
      <c r="S52474" s="33"/>
      <c r="T52474" s="33"/>
    </row>
    <row r="52491" spans="19:20">
      <c r="S52491" s="33"/>
      <c r="T52491" s="33"/>
    </row>
    <row r="52508" spans="19:20">
      <c r="S52508" s="33"/>
      <c r="T52508" s="33"/>
    </row>
    <row r="52525" spans="19:20">
      <c r="S52525" s="33"/>
      <c r="T52525" s="33"/>
    </row>
    <row r="52542" spans="19:20">
      <c r="S52542" s="33"/>
      <c r="T52542" s="33"/>
    </row>
    <row r="52559" spans="19:20">
      <c r="S52559" s="33"/>
      <c r="T52559" s="33"/>
    </row>
    <row r="52576" spans="19:20">
      <c r="S52576" s="33"/>
      <c r="T52576" s="33"/>
    </row>
    <row r="52593" spans="19:20">
      <c r="S52593" s="33"/>
      <c r="T52593" s="33"/>
    </row>
    <row r="52610" spans="19:20">
      <c r="S52610" s="33"/>
      <c r="T52610" s="33"/>
    </row>
    <row r="52627" spans="19:20">
      <c r="S52627" s="33"/>
      <c r="T52627" s="33"/>
    </row>
    <row r="52644" spans="19:20">
      <c r="S52644" s="33"/>
      <c r="T52644" s="33"/>
    </row>
    <row r="52661" spans="19:20">
      <c r="S52661" s="33"/>
      <c r="T52661" s="33"/>
    </row>
    <row r="52678" spans="19:20">
      <c r="S52678" s="33"/>
      <c r="T52678" s="33"/>
    </row>
    <row r="52695" spans="19:20">
      <c r="S52695" s="33"/>
      <c r="T52695" s="33"/>
    </row>
    <row r="52712" spans="19:20">
      <c r="S52712" s="33"/>
      <c r="T52712" s="33"/>
    </row>
    <row r="52729" spans="19:20">
      <c r="S52729" s="33"/>
      <c r="T52729" s="33"/>
    </row>
    <row r="52746" spans="19:20">
      <c r="S52746" s="33"/>
      <c r="T52746" s="33"/>
    </row>
    <row r="52763" spans="19:20">
      <c r="S52763" s="33"/>
      <c r="T52763" s="33"/>
    </row>
    <row r="52780" spans="19:20">
      <c r="S52780" s="33"/>
      <c r="T52780" s="33"/>
    </row>
    <row r="52797" spans="19:20">
      <c r="S52797" s="33"/>
      <c r="T52797" s="33"/>
    </row>
    <row r="52814" spans="19:20">
      <c r="S52814" s="33"/>
      <c r="T52814" s="33"/>
    </row>
    <row r="52831" spans="19:20">
      <c r="S52831" s="33"/>
      <c r="T52831" s="33"/>
    </row>
    <row r="52848" spans="19:20">
      <c r="S52848" s="33"/>
      <c r="T52848" s="33"/>
    </row>
    <row r="52865" spans="19:20">
      <c r="S52865" s="33"/>
      <c r="T52865" s="33"/>
    </row>
    <row r="52882" spans="19:20">
      <c r="S52882" s="33"/>
      <c r="T52882" s="33"/>
    </row>
    <row r="52899" spans="19:20">
      <c r="S52899" s="33"/>
      <c r="T52899" s="33"/>
    </row>
    <row r="52916" spans="19:20">
      <c r="S52916" s="33"/>
      <c r="T52916" s="33"/>
    </row>
    <row r="52933" spans="19:20">
      <c r="S52933" s="33"/>
      <c r="T52933" s="33"/>
    </row>
    <row r="52950" spans="19:20">
      <c r="S52950" s="33"/>
      <c r="T52950" s="33"/>
    </row>
    <row r="52967" spans="19:20">
      <c r="S52967" s="33"/>
      <c r="T52967" s="33"/>
    </row>
    <row r="52984" spans="19:20">
      <c r="S52984" s="33"/>
      <c r="T52984" s="33"/>
    </row>
    <row r="53001" spans="19:20">
      <c r="S53001" s="33"/>
      <c r="T53001" s="33"/>
    </row>
    <row r="53018" spans="19:20">
      <c r="S53018" s="33"/>
      <c r="T53018" s="33"/>
    </row>
    <row r="53035" spans="19:20">
      <c r="S53035" s="33"/>
      <c r="T53035" s="33"/>
    </row>
    <row r="53052" spans="19:20">
      <c r="S53052" s="33"/>
      <c r="T53052" s="33"/>
    </row>
    <row r="53069" spans="19:20">
      <c r="S53069" s="33"/>
      <c r="T53069" s="33"/>
    </row>
    <row r="53086" spans="19:20">
      <c r="S53086" s="33"/>
      <c r="T53086" s="33"/>
    </row>
    <row r="53103" spans="19:20">
      <c r="S53103" s="33"/>
      <c r="T53103" s="33"/>
    </row>
    <row r="53120" spans="19:20">
      <c r="S53120" s="33"/>
      <c r="T53120" s="33"/>
    </row>
    <row r="53137" spans="19:20">
      <c r="S53137" s="33"/>
      <c r="T53137" s="33"/>
    </row>
    <row r="53154" spans="19:20">
      <c r="S53154" s="33"/>
      <c r="T53154" s="33"/>
    </row>
    <row r="53171" spans="19:20">
      <c r="S53171" s="33"/>
      <c r="T53171" s="33"/>
    </row>
    <row r="53188" spans="19:20">
      <c r="S53188" s="33"/>
      <c r="T53188" s="33"/>
    </row>
    <row r="53205" spans="19:20">
      <c r="S53205" s="33"/>
      <c r="T53205" s="33"/>
    </row>
    <row r="53222" spans="19:20">
      <c r="S53222" s="33"/>
      <c r="T53222" s="33"/>
    </row>
    <row r="53239" spans="19:20">
      <c r="S53239" s="33"/>
      <c r="T53239" s="33"/>
    </row>
    <row r="53256" spans="19:20">
      <c r="S53256" s="33"/>
      <c r="T53256" s="33"/>
    </row>
    <row r="53273" spans="19:20">
      <c r="S53273" s="33"/>
      <c r="T53273" s="33"/>
    </row>
    <row r="53290" spans="19:20">
      <c r="S53290" s="33"/>
      <c r="T53290" s="33"/>
    </row>
    <row r="53307" spans="19:20">
      <c r="S53307" s="33"/>
      <c r="T53307" s="33"/>
    </row>
    <row r="53324" spans="19:20">
      <c r="S53324" s="33"/>
      <c r="T53324" s="33"/>
    </row>
    <row r="53341" spans="19:20">
      <c r="S53341" s="33"/>
      <c r="T53341" s="33"/>
    </row>
    <row r="53358" spans="19:20">
      <c r="S53358" s="33"/>
      <c r="T53358" s="33"/>
    </row>
    <row r="53375" spans="19:20">
      <c r="S53375" s="33"/>
      <c r="T53375" s="33"/>
    </row>
    <row r="53392" spans="19:20">
      <c r="S53392" s="33"/>
      <c r="T53392" s="33"/>
    </row>
    <row r="53409" spans="19:20">
      <c r="S53409" s="33"/>
      <c r="T53409" s="33"/>
    </row>
    <row r="53426" spans="19:20">
      <c r="S53426" s="33"/>
      <c r="T53426" s="33"/>
    </row>
    <row r="53443" spans="19:20">
      <c r="S53443" s="33"/>
      <c r="T53443" s="33"/>
    </row>
    <row r="53460" spans="19:20">
      <c r="S53460" s="33"/>
      <c r="T53460" s="33"/>
    </row>
    <row r="53477" spans="19:20">
      <c r="S53477" s="33"/>
      <c r="T53477" s="33"/>
    </row>
    <row r="53494" spans="19:20">
      <c r="S53494" s="33"/>
      <c r="T53494" s="33"/>
    </row>
    <row r="53511" spans="19:20">
      <c r="S53511" s="33"/>
      <c r="T53511" s="33"/>
    </row>
    <row r="53528" spans="19:20">
      <c r="S53528" s="33"/>
      <c r="T53528" s="33"/>
    </row>
    <row r="53545" spans="19:20">
      <c r="S53545" s="33"/>
      <c r="T53545" s="33"/>
    </row>
    <row r="53562" spans="19:20">
      <c r="S53562" s="33"/>
      <c r="T53562" s="33"/>
    </row>
    <row r="53579" spans="19:20">
      <c r="S53579" s="33"/>
      <c r="T53579" s="33"/>
    </row>
    <row r="53596" spans="19:20">
      <c r="S53596" s="33"/>
      <c r="T53596" s="33"/>
    </row>
    <row r="53613" spans="19:20">
      <c r="S53613" s="33"/>
      <c r="T53613" s="33"/>
    </row>
    <row r="53630" spans="19:20">
      <c r="S53630" s="33"/>
      <c r="T53630" s="33"/>
    </row>
    <row r="53647" spans="19:20">
      <c r="S53647" s="33"/>
      <c r="T53647" s="33"/>
    </row>
    <row r="53664" spans="19:20">
      <c r="S53664" s="33"/>
      <c r="T53664" s="33"/>
    </row>
    <row r="53681" spans="19:20">
      <c r="S53681" s="33"/>
      <c r="T53681" s="33"/>
    </row>
    <row r="53698" spans="19:20">
      <c r="S53698" s="33"/>
      <c r="T53698" s="33"/>
    </row>
    <row r="53715" spans="19:20">
      <c r="S53715" s="33"/>
      <c r="T53715" s="33"/>
    </row>
    <row r="53732" spans="19:20">
      <c r="S53732" s="33"/>
      <c r="T53732" s="33"/>
    </row>
    <row r="53749" spans="19:20">
      <c r="S53749" s="33"/>
      <c r="T53749" s="33"/>
    </row>
    <row r="53766" spans="19:20">
      <c r="S53766" s="33"/>
      <c r="T53766" s="33"/>
    </row>
    <row r="53783" spans="19:20">
      <c r="S53783" s="33"/>
      <c r="T53783" s="33"/>
    </row>
    <row r="53800" spans="19:20">
      <c r="S53800" s="33"/>
      <c r="T53800" s="33"/>
    </row>
    <row r="53817" spans="19:20">
      <c r="S53817" s="33"/>
      <c r="T53817" s="33"/>
    </row>
    <row r="53834" spans="19:20">
      <c r="S53834" s="33"/>
      <c r="T53834" s="33"/>
    </row>
    <row r="53851" spans="19:20">
      <c r="S53851" s="33"/>
      <c r="T53851" s="33"/>
    </row>
    <row r="53868" spans="19:20">
      <c r="S53868" s="33"/>
      <c r="T53868" s="33"/>
    </row>
    <row r="53885" spans="19:20">
      <c r="S53885" s="33"/>
      <c r="T53885" s="33"/>
    </row>
    <row r="53902" spans="19:20">
      <c r="S53902" s="33"/>
      <c r="T53902" s="33"/>
    </row>
    <row r="53919" spans="19:20">
      <c r="S53919" s="33"/>
      <c r="T53919" s="33"/>
    </row>
    <row r="53936" spans="19:20">
      <c r="S53936" s="33"/>
      <c r="T53936" s="33"/>
    </row>
    <row r="53953" spans="19:20">
      <c r="S53953" s="33"/>
      <c r="T53953" s="33"/>
    </row>
    <row r="53970" spans="19:20">
      <c r="S53970" s="33"/>
      <c r="T53970" s="33"/>
    </row>
    <row r="53987" spans="19:20">
      <c r="S53987" s="33"/>
      <c r="T53987" s="33"/>
    </row>
    <row r="54004" spans="19:20">
      <c r="S54004" s="33"/>
      <c r="T54004" s="33"/>
    </row>
    <row r="54021" spans="19:20">
      <c r="S54021" s="33"/>
      <c r="T54021" s="33"/>
    </row>
    <row r="54038" spans="19:20">
      <c r="S54038" s="33"/>
      <c r="T54038" s="33"/>
    </row>
    <row r="54055" spans="19:20">
      <c r="S54055" s="33"/>
      <c r="T54055" s="33"/>
    </row>
    <row r="54072" spans="19:20">
      <c r="S54072" s="33"/>
      <c r="T54072" s="33"/>
    </row>
    <row r="54089" spans="19:20">
      <c r="S54089" s="33"/>
      <c r="T54089" s="33"/>
    </row>
    <row r="54106" spans="19:20">
      <c r="S54106" s="33"/>
      <c r="T54106" s="33"/>
    </row>
    <row r="54123" spans="19:20">
      <c r="S54123" s="33"/>
      <c r="T54123" s="33"/>
    </row>
    <row r="54140" spans="19:20">
      <c r="S54140" s="33"/>
      <c r="T54140" s="33"/>
    </row>
    <row r="54157" spans="19:20">
      <c r="S54157" s="33"/>
      <c r="T54157" s="33"/>
    </row>
    <row r="54174" spans="19:20">
      <c r="S54174" s="33"/>
      <c r="T54174" s="33"/>
    </row>
    <row r="54191" spans="19:20">
      <c r="S54191" s="33"/>
      <c r="T54191" s="33"/>
    </row>
    <row r="54208" spans="19:20">
      <c r="S54208" s="33"/>
      <c r="T54208" s="33"/>
    </row>
    <row r="54225" spans="19:20">
      <c r="S54225" s="33"/>
      <c r="T54225" s="33"/>
    </row>
    <row r="54242" spans="19:20">
      <c r="S54242" s="33"/>
      <c r="T54242" s="33"/>
    </row>
    <row r="54259" spans="19:20">
      <c r="S54259" s="33"/>
      <c r="T54259" s="33"/>
    </row>
    <row r="54276" spans="19:20">
      <c r="S54276" s="33"/>
      <c r="T54276" s="33"/>
    </row>
    <row r="54293" spans="19:20">
      <c r="S54293" s="33"/>
      <c r="T54293" s="33"/>
    </row>
    <row r="54310" spans="19:20">
      <c r="S54310" s="33"/>
      <c r="T54310" s="33"/>
    </row>
    <row r="54327" spans="19:20">
      <c r="S54327" s="33"/>
      <c r="T54327" s="33"/>
    </row>
    <row r="54344" spans="19:20">
      <c r="S54344" s="33"/>
      <c r="T54344" s="33"/>
    </row>
    <row r="54361" spans="19:20">
      <c r="S54361" s="33"/>
      <c r="T54361" s="33"/>
    </row>
    <row r="54378" spans="19:20">
      <c r="S54378" s="33"/>
      <c r="T54378" s="33"/>
    </row>
    <row r="54395" spans="19:20">
      <c r="S54395" s="33"/>
      <c r="T54395" s="33"/>
    </row>
    <row r="54412" spans="19:20">
      <c r="S54412" s="33"/>
      <c r="T54412" s="33"/>
    </row>
    <row r="54429" spans="19:20">
      <c r="S54429" s="33"/>
      <c r="T54429" s="33"/>
    </row>
    <row r="54446" spans="19:20">
      <c r="S54446" s="33"/>
      <c r="T54446" s="33"/>
    </row>
    <row r="54463" spans="19:20">
      <c r="S54463" s="33"/>
      <c r="T54463" s="33"/>
    </row>
    <row r="54480" spans="19:20">
      <c r="S54480" s="33"/>
      <c r="T54480" s="33"/>
    </row>
    <row r="54497" spans="19:20">
      <c r="S54497" s="33"/>
      <c r="T54497" s="33"/>
    </row>
    <row r="54514" spans="19:20">
      <c r="S54514" s="33"/>
      <c r="T54514" s="33"/>
    </row>
    <row r="54531" spans="19:20">
      <c r="S54531" s="33"/>
      <c r="T54531" s="33"/>
    </row>
    <row r="54548" spans="19:20">
      <c r="S54548" s="33"/>
      <c r="T54548" s="33"/>
    </row>
    <row r="54565" spans="19:20">
      <c r="S54565" s="33"/>
      <c r="T54565" s="33"/>
    </row>
    <row r="54582" spans="19:20">
      <c r="S54582" s="33"/>
      <c r="T54582" s="33"/>
    </row>
    <row r="54599" spans="19:20">
      <c r="S54599" s="33"/>
      <c r="T54599" s="33"/>
    </row>
    <row r="54616" spans="19:20">
      <c r="S54616" s="33"/>
      <c r="T54616" s="33"/>
    </row>
    <row r="54633" spans="19:20">
      <c r="S54633" s="33"/>
      <c r="T54633" s="33"/>
    </row>
    <row r="54650" spans="19:20">
      <c r="S54650" s="33"/>
      <c r="T54650" s="33"/>
    </row>
    <row r="54667" spans="19:20">
      <c r="S54667" s="33"/>
      <c r="T54667" s="33"/>
    </row>
    <row r="54684" spans="19:20">
      <c r="S54684" s="33"/>
      <c r="T54684" s="33"/>
    </row>
    <row r="54701" spans="19:20">
      <c r="S54701" s="33"/>
      <c r="T54701" s="33"/>
    </row>
    <row r="54718" spans="19:20">
      <c r="S54718" s="33"/>
      <c r="T54718" s="33"/>
    </row>
    <row r="54735" spans="19:20">
      <c r="S54735" s="33"/>
      <c r="T54735" s="33"/>
    </row>
    <row r="54752" spans="19:20">
      <c r="S54752" s="33"/>
      <c r="T54752" s="33"/>
    </row>
    <row r="54769" spans="19:20">
      <c r="S54769" s="33"/>
      <c r="T54769" s="33"/>
    </row>
    <row r="54786" spans="19:20">
      <c r="S54786" s="33"/>
      <c r="T54786" s="33"/>
    </row>
    <row r="54803" spans="19:20">
      <c r="S54803" s="33"/>
      <c r="T54803" s="33"/>
    </row>
    <row r="54820" spans="19:20">
      <c r="S54820" s="33"/>
      <c r="T54820" s="33"/>
    </row>
    <row r="54837" spans="19:20">
      <c r="S54837" s="33"/>
      <c r="T54837" s="33"/>
    </row>
    <row r="54854" spans="19:20">
      <c r="S54854" s="33"/>
      <c r="T54854" s="33"/>
    </row>
    <row r="54871" spans="19:20">
      <c r="S54871" s="33"/>
      <c r="T54871" s="33"/>
    </row>
    <row r="54888" spans="19:20">
      <c r="S54888" s="33"/>
      <c r="T54888" s="33"/>
    </row>
    <row r="54905" spans="19:20">
      <c r="S54905" s="33"/>
      <c r="T54905" s="33"/>
    </row>
    <row r="54922" spans="19:20">
      <c r="S54922" s="33"/>
      <c r="T54922" s="33"/>
    </row>
    <row r="54939" spans="19:20">
      <c r="S54939" s="33"/>
      <c r="T54939" s="33"/>
    </row>
    <row r="54956" spans="19:20">
      <c r="S54956" s="33"/>
      <c r="T54956" s="33"/>
    </row>
    <row r="54973" spans="19:20">
      <c r="S54973" s="33"/>
      <c r="T54973" s="33"/>
    </row>
    <row r="54990" spans="19:20">
      <c r="S54990" s="33"/>
      <c r="T54990" s="33"/>
    </row>
    <row r="55007" spans="19:20">
      <c r="S55007" s="33"/>
      <c r="T55007" s="33"/>
    </row>
    <row r="55024" spans="19:20">
      <c r="S55024" s="33"/>
      <c r="T55024" s="33"/>
    </row>
    <row r="55041" spans="19:20">
      <c r="S55041" s="33"/>
      <c r="T55041" s="33"/>
    </row>
    <row r="55058" spans="19:20">
      <c r="S55058" s="33"/>
      <c r="T55058" s="33"/>
    </row>
    <row r="55075" spans="19:20">
      <c r="S55075" s="33"/>
      <c r="T55075" s="33"/>
    </row>
    <row r="55092" spans="19:20">
      <c r="S55092" s="33"/>
      <c r="T55092" s="33"/>
    </row>
    <row r="55109" spans="19:20">
      <c r="S55109" s="33"/>
      <c r="T55109" s="33"/>
    </row>
    <row r="55126" spans="19:20">
      <c r="S55126" s="33"/>
      <c r="T55126" s="33"/>
    </row>
    <row r="55143" spans="19:20">
      <c r="S55143" s="33"/>
      <c r="T55143" s="33"/>
    </row>
    <row r="55160" spans="19:20">
      <c r="S55160" s="33"/>
      <c r="T55160" s="33"/>
    </row>
    <row r="55177" spans="19:20">
      <c r="S55177" s="33"/>
      <c r="T55177" s="33"/>
    </row>
    <row r="55194" spans="19:20">
      <c r="S55194" s="33"/>
      <c r="T55194" s="33"/>
    </row>
    <row r="55211" spans="19:20">
      <c r="S55211" s="33"/>
      <c r="T55211" s="33"/>
    </row>
    <row r="55228" spans="19:20">
      <c r="S55228" s="33"/>
      <c r="T55228" s="33"/>
    </row>
    <row r="55245" spans="19:20">
      <c r="S55245" s="33"/>
      <c r="T55245" s="33"/>
    </row>
    <row r="55262" spans="19:20">
      <c r="S55262" s="33"/>
      <c r="T55262" s="33"/>
    </row>
    <row r="55279" spans="19:20">
      <c r="S55279" s="33"/>
      <c r="T55279" s="33"/>
    </row>
    <row r="55296" spans="19:20">
      <c r="S55296" s="33"/>
      <c r="T55296" s="33"/>
    </row>
    <row r="55313" spans="19:20">
      <c r="S55313" s="33"/>
      <c r="T55313" s="33"/>
    </row>
    <row r="55330" spans="19:20">
      <c r="S55330" s="33"/>
      <c r="T55330" s="33"/>
    </row>
    <row r="55347" spans="19:20">
      <c r="S55347" s="33"/>
      <c r="T55347" s="33"/>
    </row>
    <row r="55364" spans="19:20">
      <c r="S55364" s="33"/>
      <c r="T55364" s="33"/>
    </row>
    <row r="55381" spans="19:20">
      <c r="S55381" s="33"/>
      <c r="T55381" s="33"/>
    </row>
    <row r="55398" spans="19:20">
      <c r="S55398" s="33"/>
      <c r="T55398" s="33"/>
    </row>
    <row r="55415" spans="19:20">
      <c r="S55415" s="33"/>
      <c r="T55415" s="33"/>
    </row>
    <row r="55432" spans="19:20">
      <c r="S55432" s="33"/>
      <c r="T55432" s="33"/>
    </row>
    <row r="55449" spans="19:20">
      <c r="S55449" s="33"/>
      <c r="T55449" s="33"/>
    </row>
    <row r="55466" spans="19:20">
      <c r="S55466" s="33"/>
      <c r="T55466" s="33"/>
    </row>
    <row r="55483" spans="19:20">
      <c r="S55483" s="33"/>
      <c r="T55483" s="33"/>
    </row>
    <row r="55500" spans="19:20">
      <c r="S55500" s="33"/>
      <c r="T55500" s="33"/>
    </row>
    <row r="55517" spans="19:20">
      <c r="S55517" s="33"/>
      <c r="T55517" s="33"/>
    </row>
    <row r="55534" spans="19:20">
      <c r="S55534" s="33"/>
      <c r="T55534" s="33"/>
    </row>
    <row r="55551" spans="19:20">
      <c r="S55551" s="33"/>
      <c r="T55551" s="33"/>
    </row>
    <row r="55568" spans="19:20">
      <c r="S55568" s="33"/>
      <c r="T55568" s="33"/>
    </row>
    <row r="55585" spans="19:20">
      <c r="S55585" s="33"/>
      <c r="T55585" s="33"/>
    </row>
    <row r="55602" spans="19:20">
      <c r="S55602" s="33"/>
      <c r="T55602" s="33"/>
    </row>
    <row r="55619" spans="19:20">
      <c r="S55619" s="33"/>
      <c r="T55619" s="33"/>
    </row>
    <row r="55636" spans="19:20">
      <c r="S55636" s="33"/>
      <c r="T55636" s="33"/>
    </row>
    <row r="55653" spans="19:20">
      <c r="S55653" s="33"/>
      <c r="T55653" s="33"/>
    </row>
    <row r="55670" spans="19:20">
      <c r="S55670" s="33"/>
      <c r="T55670" s="33"/>
    </row>
    <row r="55687" spans="19:20">
      <c r="S55687" s="33"/>
      <c r="T55687" s="33"/>
    </row>
    <row r="55704" spans="19:20">
      <c r="S55704" s="33"/>
      <c r="T55704" s="33"/>
    </row>
    <row r="55721" spans="19:20">
      <c r="S55721" s="33"/>
      <c r="T55721" s="33"/>
    </row>
    <row r="55738" spans="19:20">
      <c r="S55738" s="33"/>
      <c r="T55738" s="33"/>
    </row>
    <row r="55755" spans="19:20">
      <c r="S55755" s="33"/>
      <c r="T55755" s="33"/>
    </row>
    <row r="55772" spans="19:20">
      <c r="S55772" s="33"/>
      <c r="T55772" s="33"/>
    </row>
    <row r="55789" spans="19:20">
      <c r="S55789" s="33"/>
      <c r="T55789" s="33"/>
    </row>
    <row r="55806" spans="19:20">
      <c r="S55806" s="33"/>
      <c r="T55806" s="33"/>
    </row>
    <row r="55823" spans="19:20">
      <c r="S55823" s="33"/>
      <c r="T55823" s="33"/>
    </row>
    <row r="55840" spans="19:20">
      <c r="S55840" s="33"/>
      <c r="T55840" s="33"/>
    </row>
    <row r="55857" spans="19:20">
      <c r="S55857" s="33"/>
      <c r="T55857" s="33"/>
    </row>
    <row r="55874" spans="19:20">
      <c r="S55874" s="33"/>
      <c r="T55874" s="33"/>
    </row>
    <row r="55891" spans="19:20">
      <c r="S55891" s="33"/>
      <c r="T55891" s="33"/>
    </row>
    <row r="55908" spans="19:20">
      <c r="S55908" s="33"/>
      <c r="T55908" s="33"/>
    </row>
    <row r="55925" spans="19:20">
      <c r="S55925" s="33"/>
      <c r="T55925" s="33"/>
    </row>
    <row r="55942" spans="19:20">
      <c r="S55942" s="33"/>
      <c r="T55942" s="33"/>
    </row>
    <row r="55959" spans="19:20">
      <c r="S55959" s="33"/>
      <c r="T55959" s="33"/>
    </row>
    <row r="55976" spans="19:20">
      <c r="S55976" s="33"/>
      <c r="T55976" s="33"/>
    </row>
    <row r="55993" spans="19:20">
      <c r="S55993" s="33"/>
      <c r="T55993" s="33"/>
    </row>
    <row r="56010" spans="19:20">
      <c r="S56010" s="33"/>
      <c r="T56010" s="33"/>
    </row>
    <row r="56027" spans="19:20">
      <c r="S56027" s="33"/>
      <c r="T56027" s="33"/>
    </row>
    <row r="56044" spans="19:20">
      <c r="S56044" s="33"/>
      <c r="T56044" s="33"/>
    </row>
    <row r="56061" spans="19:20">
      <c r="S56061" s="33"/>
      <c r="T56061" s="33"/>
    </row>
    <row r="56078" spans="19:20">
      <c r="S56078" s="33"/>
      <c r="T56078" s="33"/>
    </row>
    <row r="56095" spans="19:20">
      <c r="S56095" s="33"/>
      <c r="T56095" s="33"/>
    </row>
    <row r="56112" spans="19:20">
      <c r="S56112" s="33"/>
      <c r="T56112" s="33"/>
    </row>
    <row r="56129" spans="19:20">
      <c r="S56129" s="33"/>
      <c r="T56129" s="33"/>
    </row>
    <row r="56146" spans="19:20">
      <c r="S56146" s="33"/>
      <c r="T56146" s="33"/>
    </row>
    <row r="56163" spans="19:20">
      <c r="S56163" s="33"/>
      <c r="T56163" s="33"/>
    </row>
    <row r="56180" spans="19:20">
      <c r="S56180" s="33"/>
      <c r="T56180" s="33"/>
    </row>
    <row r="56197" spans="19:20">
      <c r="S56197" s="33"/>
      <c r="T56197" s="33"/>
    </row>
    <row r="56214" spans="19:20">
      <c r="S56214" s="33"/>
      <c r="T56214" s="33"/>
    </row>
    <row r="56231" spans="19:20">
      <c r="S56231" s="33"/>
      <c r="T56231" s="33"/>
    </row>
    <row r="56248" spans="19:20">
      <c r="S56248" s="33"/>
      <c r="T56248" s="33"/>
    </row>
    <row r="56265" spans="19:20">
      <c r="S56265" s="33"/>
      <c r="T56265" s="33"/>
    </row>
    <row r="56282" spans="19:20">
      <c r="S56282" s="33"/>
      <c r="T56282" s="33"/>
    </row>
    <row r="56299" spans="19:20">
      <c r="S56299" s="33"/>
      <c r="T56299" s="33"/>
    </row>
    <row r="56316" spans="19:20">
      <c r="S56316" s="33"/>
      <c r="T56316" s="33"/>
    </row>
    <row r="56333" spans="19:20">
      <c r="S56333" s="33"/>
      <c r="T56333" s="33"/>
    </row>
    <row r="56350" spans="19:20">
      <c r="S56350" s="33"/>
      <c r="T56350" s="33"/>
    </row>
    <row r="56367" spans="19:20">
      <c r="S56367" s="33"/>
      <c r="T56367" s="33"/>
    </row>
    <row r="56384" spans="19:20">
      <c r="S56384" s="33"/>
      <c r="T56384" s="33"/>
    </row>
    <row r="56401" spans="19:20">
      <c r="S56401" s="33"/>
      <c r="T56401" s="33"/>
    </row>
    <row r="56418" spans="19:20">
      <c r="S56418" s="33"/>
      <c r="T56418" s="33"/>
    </row>
    <row r="56435" spans="19:20">
      <c r="S56435" s="33"/>
      <c r="T56435" s="33"/>
    </row>
    <row r="56452" spans="19:20">
      <c r="S56452" s="33"/>
      <c r="T56452" s="33"/>
    </row>
    <row r="56469" spans="19:20">
      <c r="S56469" s="33"/>
      <c r="T56469" s="33"/>
    </row>
    <row r="56486" spans="19:20">
      <c r="S56486" s="33"/>
      <c r="T56486" s="33"/>
    </row>
    <row r="56503" spans="19:20">
      <c r="S56503" s="33"/>
      <c r="T56503" s="33"/>
    </row>
    <row r="56520" spans="19:20">
      <c r="S56520" s="33"/>
      <c r="T56520" s="33"/>
    </row>
    <row r="56537" spans="19:20">
      <c r="S56537" s="33"/>
      <c r="T56537" s="33"/>
    </row>
    <row r="56554" spans="19:20">
      <c r="S56554" s="33"/>
      <c r="T56554" s="33"/>
    </row>
    <row r="56571" spans="19:20">
      <c r="S56571" s="33"/>
      <c r="T56571" s="33"/>
    </row>
    <row r="56588" spans="19:20">
      <c r="S56588" s="33"/>
      <c r="T56588" s="33"/>
    </row>
    <row r="56605" spans="19:20">
      <c r="S56605" s="33"/>
      <c r="T56605" s="33"/>
    </row>
    <row r="56622" spans="19:20">
      <c r="S56622" s="33"/>
      <c r="T56622" s="33"/>
    </row>
    <row r="56639" spans="19:20">
      <c r="S56639" s="33"/>
      <c r="T56639" s="33"/>
    </row>
    <row r="56656" spans="19:20">
      <c r="S56656" s="33"/>
      <c r="T56656" s="33"/>
    </row>
    <row r="56673" spans="19:20">
      <c r="S56673" s="33"/>
      <c r="T56673" s="33"/>
    </row>
    <row r="56690" spans="19:20">
      <c r="S56690" s="33"/>
      <c r="T56690" s="33"/>
    </row>
    <row r="56707" spans="19:20">
      <c r="S56707" s="33"/>
      <c r="T56707" s="33"/>
    </row>
    <row r="56724" spans="19:20">
      <c r="S56724" s="33"/>
      <c r="T56724" s="33"/>
    </row>
    <row r="56741" spans="19:20">
      <c r="S56741" s="33"/>
      <c r="T56741" s="33"/>
    </row>
    <row r="56758" spans="19:20">
      <c r="S56758" s="33"/>
      <c r="T56758" s="33"/>
    </row>
    <row r="56775" spans="19:20">
      <c r="S56775" s="33"/>
      <c r="T56775" s="33"/>
    </row>
    <row r="56792" spans="19:20">
      <c r="S56792" s="33"/>
      <c r="T56792" s="33"/>
    </row>
    <row r="56809" spans="19:20">
      <c r="S56809" s="33"/>
      <c r="T56809" s="33"/>
    </row>
    <row r="56826" spans="19:20">
      <c r="S56826" s="33"/>
      <c r="T56826" s="33"/>
    </row>
    <row r="56843" spans="19:20">
      <c r="S56843" s="33"/>
      <c r="T56843" s="33"/>
    </row>
    <row r="56860" spans="19:20">
      <c r="S56860" s="33"/>
      <c r="T56860" s="33"/>
    </row>
    <row r="56877" spans="19:20">
      <c r="S56877" s="33"/>
      <c r="T56877" s="33"/>
    </row>
    <row r="56894" spans="19:20">
      <c r="S56894" s="33"/>
      <c r="T56894" s="33"/>
    </row>
    <row r="56911" spans="19:20">
      <c r="S56911" s="33"/>
      <c r="T56911" s="33"/>
    </row>
    <row r="56928" spans="19:20">
      <c r="S56928" s="33"/>
      <c r="T56928" s="33"/>
    </row>
    <row r="56945" spans="19:20">
      <c r="S56945" s="33"/>
      <c r="T56945" s="33"/>
    </row>
    <row r="56962" spans="19:20">
      <c r="S56962" s="33"/>
      <c r="T56962" s="33"/>
    </row>
    <row r="56979" spans="19:20">
      <c r="S56979" s="33"/>
      <c r="T56979" s="33"/>
    </row>
    <row r="56996" spans="19:20">
      <c r="S56996" s="33"/>
      <c r="T56996" s="33"/>
    </row>
    <row r="57013" spans="19:20">
      <c r="S57013" s="33"/>
      <c r="T57013" s="33"/>
    </row>
    <row r="57030" spans="19:20">
      <c r="S57030" s="33"/>
      <c r="T57030" s="33"/>
    </row>
    <row r="57047" spans="19:20">
      <c r="S57047" s="33"/>
      <c r="T57047" s="33"/>
    </row>
    <row r="57064" spans="19:20">
      <c r="S57064" s="33"/>
      <c r="T57064" s="33"/>
    </row>
    <row r="57081" spans="19:20">
      <c r="S57081" s="33"/>
      <c r="T57081" s="33"/>
    </row>
    <row r="57098" spans="19:20">
      <c r="S57098" s="33"/>
      <c r="T57098" s="33"/>
    </row>
    <row r="57115" spans="19:20">
      <c r="S57115" s="33"/>
      <c r="T57115" s="33"/>
    </row>
    <row r="57132" spans="19:20">
      <c r="S57132" s="33"/>
      <c r="T57132" s="33"/>
    </row>
    <row r="57149" spans="19:20">
      <c r="S57149" s="33"/>
      <c r="T57149" s="33"/>
    </row>
    <row r="57166" spans="19:20">
      <c r="S57166" s="33"/>
      <c r="T57166" s="33"/>
    </row>
    <row r="57183" spans="19:20">
      <c r="S57183" s="33"/>
      <c r="T57183" s="33"/>
    </row>
    <row r="57200" spans="19:20">
      <c r="S57200" s="33"/>
      <c r="T57200" s="33"/>
    </row>
    <row r="57217" spans="19:20">
      <c r="S57217" s="33"/>
      <c r="T57217" s="33"/>
    </row>
    <row r="57234" spans="19:20">
      <c r="S57234" s="33"/>
      <c r="T57234" s="33"/>
    </row>
    <row r="57251" spans="19:20">
      <c r="S57251" s="33"/>
      <c r="T57251" s="33"/>
    </row>
    <row r="57268" spans="19:20">
      <c r="S57268" s="33"/>
      <c r="T57268" s="33"/>
    </row>
    <row r="57285" spans="19:20">
      <c r="S57285" s="33"/>
      <c r="T57285" s="33"/>
    </row>
    <row r="57302" spans="19:20">
      <c r="S57302" s="33"/>
      <c r="T57302" s="33"/>
    </row>
    <row r="57319" spans="19:20">
      <c r="S57319" s="33"/>
      <c r="T57319" s="33"/>
    </row>
    <row r="57336" spans="19:20">
      <c r="S57336" s="33"/>
      <c r="T57336" s="33"/>
    </row>
    <row r="57353" spans="19:20">
      <c r="S57353" s="33"/>
      <c r="T57353" s="33"/>
    </row>
    <row r="57370" spans="19:20">
      <c r="S57370" s="33"/>
      <c r="T57370" s="33"/>
    </row>
    <row r="57387" spans="19:20">
      <c r="S57387" s="33"/>
      <c r="T57387" s="33"/>
    </row>
    <row r="57404" spans="19:20">
      <c r="S57404" s="33"/>
      <c r="T57404" s="33"/>
    </row>
    <row r="57421" spans="19:20">
      <c r="S57421" s="33"/>
      <c r="T57421" s="33"/>
    </row>
    <row r="57438" spans="19:20">
      <c r="S57438" s="33"/>
      <c r="T57438" s="33"/>
    </row>
    <row r="57455" spans="19:20">
      <c r="S57455" s="33"/>
      <c r="T57455" s="33"/>
    </row>
    <row r="57472" spans="19:20">
      <c r="S57472" s="33"/>
      <c r="T57472" s="33"/>
    </row>
    <row r="57489" spans="19:20">
      <c r="S57489" s="33"/>
      <c r="T57489" s="33"/>
    </row>
    <row r="57506" spans="19:20">
      <c r="S57506" s="33"/>
      <c r="T57506" s="33"/>
    </row>
    <row r="57523" spans="19:20">
      <c r="S57523" s="33"/>
      <c r="T57523" s="33"/>
    </row>
    <row r="57540" spans="19:20">
      <c r="S57540" s="33"/>
      <c r="T57540" s="33"/>
    </row>
    <row r="57557" spans="19:20">
      <c r="S57557" s="33"/>
      <c r="T57557" s="33"/>
    </row>
    <row r="57574" spans="19:20">
      <c r="S57574" s="33"/>
      <c r="T57574" s="33"/>
    </row>
    <row r="57591" spans="19:20">
      <c r="S57591" s="33"/>
      <c r="T57591" s="33"/>
    </row>
    <row r="57608" spans="19:20">
      <c r="S57608" s="33"/>
      <c r="T57608" s="33"/>
    </row>
    <row r="57625" spans="19:20">
      <c r="S57625" s="33"/>
      <c r="T57625" s="33"/>
    </row>
    <row r="57642" spans="19:20">
      <c r="S57642" s="33"/>
      <c r="T57642" s="33"/>
    </row>
    <row r="57659" spans="19:20">
      <c r="S57659" s="33"/>
      <c r="T57659" s="33"/>
    </row>
    <row r="57676" spans="19:20">
      <c r="S57676" s="33"/>
      <c r="T57676" s="33"/>
    </row>
    <row r="57693" spans="19:20">
      <c r="S57693" s="33"/>
      <c r="T57693" s="33"/>
    </row>
    <row r="57710" spans="19:20">
      <c r="S57710" s="33"/>
      <c r="T57710" s="33"/>
    </row>
    <row r="57727" spans="19:20">
      <c r="S57727" s="33"/>
      <c r="T57727" s="33"/>
    </row>
    <row r="57744" spans="19:20">
      <c r="S57744" s="33"/>
      <c r="T57744" s="33"/>
    </row>
    <row r="57761" spans="19:20">
      <c r="S57761" s="33"/>
      <c r="T57761" s="33"/>
    </row>
    <row r="57778" spans="19:20">
      <c r="S57778" s="33"/>
      <c r="T57778" s="33"/>
    </row>
    <row r="57795" spans="19:20">
      <c r="S57795" s="33"/>
      <c r="T57795" s="33"/>
    </row>
    <row r="57812" spans="19:20">
      <c r="S57812" s="33"/>
      <c r="T57812" s="33"/>
    </row>
    <row r="57829" spans="19:20">
      <c r="S57829" s="33"/>
      <c r="T57829" s="33"/>
    </row>
    <row r="57846" spans="19:20">
      <c r="S57846" s="33"/>
      <c r="T57846" s="33"/>
    </row>
    <row r="57863" spans="19:20">
      <c r="S57863" s="33"/>
      <c r="T57863" s="33"/>
    </row>
    <row r="57880" spans="19:20">
      <c r="S57880" s="33"/>
      <c r="T57880" s="33"/>
    </row>
    <row r="57897" spans="19:20">
      <c r="S57897" s="33"/>
      <c r="T57897" s="33"/>
    </row>
    <row r="57914" spans="19:20">
      <c r="S57914" s="33"/>
      <c r="T57914" s="33"/>
    </row>
    <row r="57931" spans="19:20">
      <c r="S57931" s="33"/>
      <c r="T57931" s="33"/>
    </row>
    <row r="57948" spans="19:20">
      <c r="S57948" s="33"/>
      <c r="T57948" s="33"/>
    </row>
    <row r="57965" spans="19:20">
      <c r="S57965" s="33"/>
      <c r="T57965" s="33"/>
    </row>
    <row r="57982" spans="19:20">
      <c r="S57982" s="33"/>
      <c r="T57982" s="33"/>
    </row>
    <row r="57999" spans="19:20">
      <c r="S57999" s="33"/>
      <c r="T57999" s="33"/>
    </row>
    <row r="58016" spans="19:20">
      <c r="S58016" s="33"/>
      <c r="T58016" s="33"/>
    </row>
    <row r="58033" spans="19:20">
      <c r="S58033" s="33"/>
      <c r="T58033" s="33"/>
    </row>
    <row r="58050" spans="19:20">
      <c r="S58050" s="33"/>
      <c r="T58050" s="33"/>
    </row>
    <row r="58067" spans="19:20">
      <c r="S58067" s="33"/>
      <c r="T58067" s="33"/>
    </row>
    <row r="58084" spans="19:20">
      <c r="S58084" s="33"/>
      <c r="T58084" s="33"/>
    </row>
    <row r="58101" spans="19:20">
      <c r="S58101" s="33"/>
      <c r="T58101" s="33"/>
    </row>
    <row r="58118" spans="19:20">
      <c r="S58118" s="33"/>
      <c r="T58118" s="33"/>
    </row>
    <row r="58135" spans="19:20">
      <c r="S58135" s="33"/>
      <c r="T58135" s="33"/>
    </row>
    <row r="58152" spans="19:20">
      <c r="S58152" s="33"/>
      <c r="T58152" s="33"/>
    </row>
    <row r="58169" spans="19:20">
      <c r="S58169" s="33"/>
      <c r="T58169" s="33"/>
    </row>
    <row r="58186" spans="19:20">
      <c r="S58186" s="33"/>
      <c r="T58186" s="33"/>
    </row>
    <row r="58203" spans="19:20">
      <c r="S58203" s="33"/>
      <c r="T58203" s="33"/>
    </row>
    <row r="58220" spans="19:20">
      <c r="S58220" s="33"/>
      <c r="T58220" s="33"/>
    </row>
    <row r="58237" spans="19:20">
      <c r="S58237" s="33"/>
      <c r="T58237" s="33"/>
    </row>
    <row r="58254" spans="19:20">
      <c r="S58254" s="33"/>
      <c r="T58254" s="33"/>
    </row>
    <row r="58271" spans="19:20">
      <c r="S58271" s="33"/>
      <c r="T58271" s="33"/>
    </row>
    <row r="58288" spans="19:20">
      <c r="S58288" s="33"/>
      <c r="T58288" s="33"/>
    </row>
    <row r="58305" spans="19:20">
      <c r="S58305" s="33"/>
      <c r="T58305" s="33"/>
    </row>
    <row r="58322" spans="19:20">
      <c r="S58322" s="33"/>
      <c r="T58322" s="33"/>
    </row>
    <row r="58339" spans="19:20">
      <c r="S58339" s="33"/>
      <c r="T58339" s="33"/>
    </row>
    <row r="58356" spans="19:20">
      <c r="S58356" s="33"/>
      <c r="T58356" s="33"/>
    </row>
    <row r="58373" spans="19:20">
      <c r="S58373" s="33"/>
      <c r="T58373" s="33"/>
    </row>
    <row r="58390" spans="19:20">
      <c r="S58390" s="33"/>
      <c r="T58390" s="33"/>
    </row>
    <row r="58407" spans="19:20">
      <c r="S58407" s="33"/>
      <c r="T58407" s="33"/>
    </row>
    <row r="58424" spans="19:20">
      <c r="S58424" s="33"/>
      <c r="T58424" s="33"/>
    </row>
    <row r="58441" spans="19:20">
      <c r="S58441" s="33"/>
      <c r="T58441" s="33"/>
    </row>
    <row r="58458" spans="19:20">
      <c r="S58458" s="33"/>
      <c r="T58458" s="33"/>
    </row>
    <row r="58475" spans="19:20">
      <c r="S58475" s="33"/>
      <c r="T58475" s="33"/>
    </row>
    <row r="58492" spans="19:20">
      <c r="S58492" s="33"/>
      <c r="T58492" s="33"/>
    </row>
    <row r="58509" spans="19:20">
      <c r="S58509" s="33"/>
      <c r="T58509" s="33"/>
    </row>
    <row r="58526" spans="19:20">
      <c r="S58526" s="33"/>
      <c r="T58526" s="33"/>
    </row>
    <row r="58543" spans="19:20">
      <c r="S58543" s="33"/>
      <c r="T58543" s="33"/>
    </row>
    <row r="58560" spans="19:20">
      <c r="S58560" s="33"/>
      <c r="T58560" s="33"/>
    </row>
    <row r="58577" spans="19:20">
      <c r="S58577" s="33"/>
      <c r="T58577" s="33"/>
    </row>
    <row r="58594" spans="19:20">
      <c r="S58594" s="33"/>
      <c r="T58594" s="33"/>
    </row>
    <row r="58611" spans="19:20">
      <c r="S58611" s="33"/>
      <c r="T58611" s="33"/>
    </row>
    <row r="58628" spans="19:20">
      <c r="S58628" s="33"/>
      <c r="T58628" s="33"/>
    </row>
    <row r="58645" spans="19:20">
      <c r="S58645" s="33"/>
      <c r="T58645" s="33"/>
    </row>
    <row r="58662" spans="19:20">
      <c r="S58662" s="33"/>
      <c r="T58662" s="33"/>
    </row>
    <row r="58679" spans="19:20">
      <c r="S58679" s="33"/>
      <c r="T58679" s="33"/>
    </row>
    <row r="58696" spans="19:20">
      <c r="S58696" s="33"/>
      <c r="T58696" s="33"/>
    </row>
    <row r="58713" spans="19:20">
      <c r="S58713" s="33"/>
      <c r="T58713" s="33"/>
    </row>
    <row r="58730" spans="19:20">
      <c r="S58730" s="33"/>
      <c r="T58730" s="33"/>
    </row>
    <row r="58747" spans="19:20">
      <c r="S58747" s="33"/>
      <c r="T58747" s="33"/>
    </row>
    <row r="58764" spans="19:20">
      <c r="S58764" s="33"/>
      <c r="T58764" s="33"/>
    </row>
    <row r="58781" spans="19:20">
      <c r="S58781" s="33"/>
      <c r="T58781" s="33"/>
    </row>
    <row r="58798" spans="19:20">
      <c r="S58798" s="33"/>
      <c r="T58798" s="33"/>
    </row>
    <row r="58815" spans="19:20">
      <c r="S58815" s="33"/>
      <c r="T58815" s="33"/>
    </row>
    <row r="58832" spans="19:20">
      <c r="S58832" s="33"/>
      <c r="T58832" s="33"/>
    </row>
    <row r="58849" spans="19:20">
      <c r="S58849" s="33"/>
      <c r="T58849" s="33"/>
    </row>
    <row r="58866" spans="19:20">
      <c r="S58866" s="33"/>
      <c r="T58866" s="33"/>
    </row>
    <row r="58883" spans="19:20">
      <c r="S58883" s="33"/>
      <c r="T58883" s="33"/>
    </row>
    <row r="58900" spans="19:20">
      <c r="S58900" s="33"/>
      <c r="T58900" s="33"/>
    </row>
    <row r="58917" spans="19:20">
      <c r="S58917" s="33"/>
      <c r="T58917" s="33"/>
    </row>
    <row r="58934" spans="19:20">
      <c r="S58934" s="33"/>
      <c r="T58934" s="33"/>
    </row>
    <row r="58951" spans="19:20">
      <c r="S58951" s="33"/>
      <c r="T58951" s="33"/>
    </row>
    <row r="58968" spans="19:20">
      <c r="S58968" s="33"/>
      <c r="T58968" s="33"/>
    </row>
    <row r="58985" spans="19:20">
      <c r="S58985" s="33"/>
      <c r="T58985" s="33"/>
    </row>
    <row r="59002" spans="19:20">
      <c r="S59002" s="33"/>
      <c r="T59002" s="33"/>
    </row>
    <row r="59019" spans="19:20">
      <c r="S59019" s="33"/>
      <c r="T59019" s="33"/>
    </row>
    <row r="59036" spans="19:20">
      <c r="S59036" s="33"/>
      <c r="T59036" s="33"/>
    </row>
    <row r="59053" spans="19:20">
      <c r="S59053" s="33"/>
      <c r="T59053" s="33"/>
    </row>
    <row r="59070" spans="19:20">
      <c r="S59070" s="33"/>
      <c r="T59070" s="33"/>
    </row>
    <row r="59087" spans="19:20">
      <c r="S59087" s="33"/>
      <c r="T59087" s="33"/>
    </row>
    <row r="59104" spans="19:20">
      <c r="S59104" s="33"/>
      <c r="T59104" s="33"/>
    </row>
    <row r="59121" spans="19:20">
      <c r="S59121" s="33"/>
      <c r="T59121" s="33"/>
    </row>
    <row r="59138" spans="19:20">
      <c r="S59138" s="33"/>
      <c r="T59138" s="33"/>
    </row>
    <row r="59155" spans="19:20">
      <c r="S59155" s="33"/>
      <c r="T59155" s="33"/>
    </row>
    <row r="59172" spans="19:20">
      <c r="S59172" s="33"/>
      <c r="T59172" s="33"/>
    </row>
    <row r="59189" spans="19:20">
      <c r="S59189" s="33"/>
      <c r="T59189" s="33"/>
    </row>
    <row r="59206" spans="19:20">
      <c r="S59206" s="33"/>
      <c r="T59206" s="33"/>
    </row>
    <row r="59223" spans="19:20">
      <c r="S59223" s="33"/>
      <c r="T59223" s="33"/>
    </row>
    <row r="59240" spans="19:20">
      <c r="S59240" s="33"/>
      <c r="T59240" s="33"/>
    </row>
    <row r="59257" spans="19:20">
      <c r="S59257" s="33"/>
      <c r="T59257" s="33"/>
    </row>
    <row r="59274" spans="19:20">
      <c r="S59274" s="33"/>
      <c r="T59274" s="33"/>
    </row>
    <row r="59291" spans="19:20">
      <c r="S59291" s="33"/>
      <c r="T59291" s="33"/>
    </row>
    <row r="59308" spans="19:20">
      <c r="S59308" s="33"/>
      <c r="T59308" s="33"/>
    </row>
    <row r="59325" spans="19:20">
      <c r="S59325" s="33"/>
      <c r="T59325" s="33"/>
    </row>
    <row r="59342" spans="19:20">
      <c r="S59342" s="33"/>
      <c r="T59342" s="33"/>
    </row>
    <row r="59359" spans="19:20">
      <c r="S59359" s="33"/>
      <c r="T59359" s="33"/>
    </row>
    <row r="59376" spans="19:20">
      <c r="S59376" s="33"/>
      <c r="T59376" s="33"/>
    </row>
    <row r="59393" spans="19:20">
      <c r="S59393" s="33"/>
      <c r="T59393" s="33"/>
    </row>
    <row r="59410" spans="19:20">
      <c r="S59410" s="33"/>
      <c r="T59410" s="33"/>
    </row>
    <row r="59427" spans="19:20">
      <c r="S59427" s="33"/>
      <c r="T59427" s="33"/>
    </row>
    <row r="59444" spans="19:20">
      <c r="S59444" s="33"/>
      <c r="T59444" s="33"/>
    </row>
    <row r="59461" spans="19:20">
      <c r="S59461" s="33"/>
      <c r="T59461" s="33"/>
    </row>
    <row r="59478" spans="19:20">
      <c r="S59478" s="33"/>
      <c r="T59478" s="33"/>
    </row>
    <row r="59495" spans="19:20">
      <c r="S59495" s="33"/>
      <c r="T59495" s="33"/>
    </row>
    <row r="59512" spans="19:20">
      <c r="S59512" s="33"/>
      <c r="T59512" s="33"/>
    </row>
    <row r="59529" spans="19:20">
      <c r="S59529" s="33"/>
      <c r="T59529" s="33"/>
    </row>
    <row r="59546" spans="19:20">
      <c r="S59546" s="33"/>
      <c r="T59546" s="33"/>
    </row>
    <row r="59563" spans="19:20">
      <c r="S59563" s="33"/>
      <c r="T59563" s="33"/>
    </row>
    <row r="59580" spans="19:20">
      <c r="S59580" s="33"/>
      <c r="T59580" s="33"/>
    </row>
    <row r="59597" spans="19:20">
      <c r="S59597" s="33"/>
      <c r="T59597" s="33"/>
    </row>
    <row r="59614" spans="19:20">
      <c r="S59614" s="33"/>
      <c r="T59614" s="33"/>
    </row>
    <row r="59631" spans="19:20">
      <c r="S59631" s="33"/>
      <c r="T59631" s="33"/>
    </row>
    <row r="59648" spans="19:20">
      <c r="S59648" s="33"/>
      <c r="T59648" s="33"/>
    </row>
    <row r="59665" spans="19:20">
      <c r="S59665" s="33"/>
      <c r="T59665" s="33"/>
    </row>
    <row r="59682" spans="19:20">
      <c r="S59682" s="33"/>
      <c r="T59682" s="33"/>
    </row>
    <row r="59699" spans="19:20">
      <c r="S59699" s="33"/>
      <c r="T59699" s="33"/>
    </row>
    <row r="59716" spans="19:20">
      <c r="S59716" s="33"/>
      <c r="T59716" s="33"/>
    </row>
    <row r="59733" spans="19:20">
      <c r="S59733" s="33"/>
      <c r="T59733" s="33"/>
    </row>
    <row r="59750" spans="19:20">
      <c r="S59750" s="33"/>
      <c r="T59750" s="33"/>
    </row>
    <row r="59767" spans="19:20">
      <c r="S59767" s="33"/>
      <c r="T59767" s="33"/>
    </row>
    <row r="59784" spans="19:20">
      <c r="S59784" s="33"/>
      <c r="T59784" s="33"/>
    </row>
    <row r="59801" spans="19:20">
      <c r="S59801" s="33"/>
      <c r="T59801" s="33"/>
    </row>
    <row r="59818" spans="19:20">
      <c r="S59818" s="33"/>
      <c r="T59818" s="33"/>
    </row>
    <row r="59835" spans="19:20">
      <c r="S59835" s="33"/>
      <c r="T59835" s="33"/>
    </row>
    <row r="59852" spans="19:20">
      <c r="S59852" s="33"/>
      <c r="T59852" s="33"/>
    </row>
    <row r="59869" spans="19:20">
      <c r="S59869" s="33"/>
      <c r="T59869" s="33"/>
    </row>
    <row r="59886" spans="19:20">
      <c r="S59886" s="33"/>
      <c r="T59886" s="33"/>
    </row>
    <row r="59903" spans="19:20">
      <c r="S59903" s="33"/>
      <c r="T59903" s="33"/>
    </row>
    <row r="59920" spans="19:20">
      <c r="S59920" s="33"/>
      <c r="T59920" s="33"/>
    </row>
    <row r="59937" spans="19:20">
      <c r="S59937" s="33"/>
      <c r="T59937" s="33"/>
    </row>
    <row r="59954" spans="19:20">
      <c r="S59954" s="33"/>
      <c r="T59954" s="33"/>
    </row>
    <row r="59971" spans="19:20">
      <c r="S59971" s="33"/>
      <c r="T59971" s="33"/>
    </row>
    <row r="59988" spans="19:20">
      <c r="S59988" s="33"/>
      <c r="T59988" s="33"/>
    </row>
    <row r="60005" spans="19:20">
      <c r="S60005" s="33"/>
      <c r="T60005" s="33"/>
    </row>
    <row r="60022" spans="19:20">
      <c r="S60022" s="33"/>
      <c r="T60022" s="33"/>
    </row>
    <row r="60039" spans="19:20">
      <c r="S60039" s="33"/>
      <c r="T60039" s="33"/>
    </row>
    <row r="60056" spans="19:20">
      <c r="S60056" s="33"/>
      <c r="T60056" s="33"/>
    </row>
    <row r="60073" spans="19:20">
      <c r="S60073" s="33"/>
      <c r="T60073" s="33"/>
    </row>
    <row r="60090" spans="19:20">
      <c r="S60090" s="33"/>
      <c r="T60090" s="33"/>
    </row>
    <row r="60107" spans="19:20">
      <c r="S60107" s="33"/>
      <c r="T60107" s="33"/>
    </row>
    <row r="60124" spans="19:20">
      <c r="S60124" s="33"/>
      <c r="T60124" s="33"/>
    </row>
    <row r="60141" spans="19:20">
      <c r="S60141" s="33"/>
      <c r="T60141" s="33"/>
    </row>
    <row r="60158" spans="19:20">
      <c r="S60158" s="33"/>
      <c r="T60158" s="33"/>
    </row>
    <row r="60175" spans="19:20">
      <c r="S60175" s="33"/>
      <c r="T60175" s="33"/>
    </row>
    <row r="60192" spans="19:20">
      <c r="S60192" s="33"/>
      <c r="T60192" s="33"/>
    </row>
    <row r="60209" spans="19:20">
      <c r="S60209" s="33"/>
      <c r="T60209" s="33"/>
    </row>
    <row r="60226" spans="19:20">
      <c r="S60226" s="33"/>
      <c r="T60226" s="33"/>
    </row>
    <row r="60243" spans="19:20">
      <c r="S60243" s="33"/>
      <c r="T60243" s="33"/>
    </row>
    <row r="60260" spans="19:20">
      <c r="S60260" s="33"/>
      <c r="T60260" s="33"/>
    </row>
    <row r="60277" spans="19:20">
      <c r="S60277" s="33"/>
      <c r="T60277" s="33"/>
    </row>
    <row r="60294" spans="19:20">
      <c r="S60294" s="33"/>
      <c r="T60294" s="33"/>
    </row>
    <row r="60311" spans="19:20">
      <c r="S60311" s="33"/>
      <c r="T60311" s="33"/>
    </row>
    <row r="60328" spans="19:20">
      <c r="S60328" s="33"/>
      <c r="T60328" s="33"/>
    </row>
    <row r="60345" spans="19:20">
      <c r="S60345" s="33"/>
      <c r="T60345" s="33"/>
    </row>
    <row r="60362" spans="19:20">
      <c r="S60362" s="33"/>
      <c r="T60362" s="33"/>
    </row>
    <row r="60379" spans="19:20">
      <c r="S60379" s="33"/>
      <c r="T60379" s="33"/>
    </row>
    <row r="60396" spans="19:20">
      <c r="S60396" s="33"/>
      <c r="T60396" s="33"/>
    </row>
    <row r="60413" spans="19:20">
      <c r="S60413" s="33"/>
      <c r="T60413" s="33"/>
    </row>
    <row r="60430" spans="19:20">
      <c r="S60430" s="33"/>
      <c r="T60430" s="33"/>
    </row>
    <row r="60447" spans="19:20">
      <c r="S60447" s="33"/>
      <c r="T60447" s="33"/>
    </row>
    <row r="60464" spans="19:20">
      <c r="S60464" s="33"/>
      <c r="T60464" s="33"/>
    </row>
    <row r="60481" spans="19:20">
      <c r="S60481" s="33"/>
      <c r="T60481" s="33"/>
    </row>
    <row r="60498" spans="19:20">
      <c r="S60498" s="33"/>
      <c r="T60498" s="33"/>
    </row>
    <row r="60515" spans="19:20">
      <c r="S60515" s="33"/>
      <c r="T60515" s="33"/>
    </row>
    <row r="60532" spans="19:20">
      <c r="S60532" s="33"/>
      <c r="T60532" s="33"/>
    </row>
    <row r="60549" spans="19:20">
      <c r="S60549" s="33"/>
      <c r="T60549" s="33"/>
    </row>
    <row r="60566" spans="19:20">
      <c r="S60566" s="33"/>
      <c r="T60566" s="33"/>
    </row>
    <row r="60583" spans="19:20">
      <c r="S60583" s="33"/>
      <c r="T60583" s="33"/>
    </row>
    <row r="60600" spans="19:20">
      <c r="S60600" s="33"/>
      <c r="T60600" s="33"/>
    </row>
    <row r="60617" spans="19:20">
      <c r="S60617" s="33"/>
      <c r="T60617" s="33"/>
    </row>
    <row r="60634" spans="19:20">
      <c r="S60634" s="33"/>
      <c r="T60634" s="33"/>
    </row>
    <row r="60651" spans="19:20">
      <c r="S60651" s="33"/>
      <c r="T60651" s="33"/>
    </row>
    <row r="60668" spans="19:20">
      <c r="S60668" s="33"/>
      <c r="T60668" s="33"/>
    </row>
    <row r="60685" spans="19:20">
      <c r="S60685" s="33"/>
      <c r="T60685" s="33"/>
    </row>
    <row r="60702" spans="19:20">
      <c r="S60702" s="33"/>
      <c r="T60702" s="33"/>
    </row>
    <row r="60719" spans="19:20">
      <c r="S60719" s="33"/>
      <c r="T60719" s="33"/>
    </row>
    <row r="60736" spans="19:20">
      <c r="S60736" s="33"/>
      <c r="T60736" s="33"/>
    </row>
    <row r="60753" spans="19:20">
      <c r="S60753" s="33"/>
      <c r="T60753" s="33"/>
    </row>
    <row r="60770" spans="19:20">
      <c r="S60770" s="33"/>
      <c r="T60770" s="33"/>
    </row>
    <row r="60787" spans="19:20">
      <c r="S60787" s="33"/>
      <c r="T60787" s="33"/>
    </row>
    <row r="60804" spans="19:20">
      <c r="S60804" s="33"/>
      <c r="T60804" s="33"/>
    </row>
    <row r="60821" spans="19:20">
      <c r="S60821" s="33"/>
      <c r="T60821" s="33"/>
    </row>
    <row r="60838" spans="19:20">
      <c r="S60838" s="33"/>
      <c r="T60838" s="33"/>
    </row>
    <row r="60855" spans="19:20">
      <c r="S60855" s="33"/>
      <c r="T60855" s="33"/>
    </row>
    <row r="60872" spans="19:20">
      <c r="S60872" s="33"/>
      <c r="T60872" s="33"/>
    </row>
    <row r="60889" spans="19:20">
      <c r="S60889" s="33"/>
      <c r="T60889" s="33"/>
    </row>
    <row r="60906" spans="19:20">
      <c r="S60906" s="33"/>
      <c r="T60906" s="33"/>
    </row>
    <row r="60923" spans="19:20">
      <c r="S60923" s="33"/>
      <c r="T60923" s="33"/>
    </row>
    <row r="60940" spans="19:20">
      <c r="S60940" s="33"/>
      <c r="T60940" s="33"/>
    </row>
    <row r="60957" spans="19:20">
      <c r="S60957" s="33"/>
      <c r="T60957" s="33"/>
    </row>
    <row r="60974" spans="19:20">
      <c r="S60974" s="33"/>
      <c r="T60974" s="33"/>
    </row>
    <row r="60991" spans="19:20">
      <c r="S60991" s="33"/>
      <c r="T60991" s="33"/>
    </row>
    <row r="61008" spans="19:20">
      <c r="S61008" s="33"/>
      <c r="T61008" s="33"/>
    </row>
    <row r="61025" spans="19:20">
      <c r="S61025" s="33"/>
      <c r="T61025" s="33"/>
    </row>
    <row r="61042" spans="19:20">
      <c r="S61042" s="33"/>
      <c r="T61042" s="33"/>
    </row>
    <row r="61059" spans="19:20">
      <c r="S61059" s="33"/>
      <c r="T61059" s="33"/>
    </row>
    <row r="61076" spans="19:20">
      <c r="S61076" s="33"/>
      <c r="T61076" s="33"/>
    </row>
    <row r="61093" spans="19:20">
      <c r="S61093" s="33"/>
      <c r="T61093" s="33"/>
    </row>
    <row r="61110" spans="19:20">
      <c r="S61110" s="33"/>
      <c r="T61110" s="33"/>
    </row>
    <row r="61127" spans="19:20">
      <c r="S61127" s="33"/>
      <c r="T61127" s="33"/>
    </row>
    <row r="61144" spans="19:20">
      <c r="S61144" s="33"/>
      <c r="T61144" s="33"/>
    </row>
    <row r="61161" spans="19:20">
      <c r="S61161" s="33"/>
      <c r="T61161" s="33"/>
    </row>
    <row r="61178" spans="19:20">
      <c r="S61178" s="33"/>
      <c r="T61178" s="33"/>
    </row>
    <row r="61195" spans="19:20">
      <c r="S61195" s="33"/>
      <c r="T61195" s="33"/>
    </row>
    <row r="61212" spans="19:20">
      <c r="S61212" s="33"/>
      <c r="T61212" s="33"/>
    </row>
    <row r="61229" spans="19:20">
      <c r="S61229" s="33"/>
      <c r="T61229" s="33"/>
    </row>
    <row r="61246" spans="19:20">
      <c r="S61246" s="33"/>
      <c r="T61246" s="33"/>
    </row>
    <row r="61263" spans="19:20">
      <c r="S61263" s="33"/>
      <c r="T61263" s="33"/>
    </row>
    <row r="61280" spans="19:20">
      <c r="S61280" s="33"/>
      <c r="T61280" s="33"/>
    </row>
    <row r="61297" spans="19:20">
      <c r="S61297" s="33"/>
      <c r="T61297" s="33"/>
    </row>
    <row r="61314" spans="19:20">
      <c r="S61314" s="33"/>
      <c r="T61314" s="33"/>
    </row>
    <row r="61331" spans="19:20">
      <c r="S61331" s="33"/>
      <c r="T61331" s="33"/>
    </row>
    <row r="61348" spans="19:20">
      <c r="S61348" s="33"/>
      <c r="T61348" s="33"/>
    </row>
    <row r="61365" spans="19:20">
      <c r="S61365" s="33"/>
      <c r="T61365" s="33"/>
    </row>
    <row r="61382" spans="19:20">
      <c r="S61382" s="33"/>
      <c r="T61382" s="33"/>
    </row>
    <row r="61399" spans="19:20">
      <c r="S61399" s="33"/>
      <c r="T61399" s="33"/>
    </row>
    <row r="61416" spans="19:20">
      <c r="S61416" s="33"/>
      <c r="T61416" s="33"/>
    </row>
    <row r="61433" spans="19:20">
      <c r="S61433" s="33"/>
      <c r="T61433" s="33"/>
    </row>
    <row r="61450" spans="19:20">
      <c r="S61450" s="33"/>
      <c r="T61450" s="33"/>
    </row>
    <row r="61467" spans="19:20">
      <c r="S61467" s="33"/>
      <c r="T61467" s="33"/>
    </row>
    <row r="61484" spans="19:20">
      <c r="S61484" s="33"/>
      <c r="T61484" s="33"/>
    </row>
    <row r="61501" spans="19:20">
      <c r="S61501" s="33"/>
      <c r="T61501" s="33"/>
    </row>
    <row r="61518" spans="19:20">
      <c r="S61518" s="33"/>
      <c r="T61518" s="33"/>
    </row>
    <row r="61535" spans="19:20">
      <c r="S61535" s="33"/>
      <c r="T61535" s="33"/>
    </row>
    <row r="61552" spans="19:20">
      <c r="S61552" s="33"/>
      <c r="T61552" s="33"/>
    </row>
    <row r="61569" spans="19:20">
      <c r="S61569" s="33"/>
      <c r="T61569" s="33"/>
    </row>
    <row r="61586" spans="19:20">
      <c r="S61586" s="33"/>
      <c r="T61586" s="33"/>
    </row>
    <row r="61603" spans="19:20">
      <c r="S61603" s="33"/>
      <c r="T61603" s="33"/>
    </row>
    <row r="61620" spans="19:20">
      <c r="S61620" s="33"/>
      <c r="T61620" s="33"/>
    </row>
    <row r="61637" spans="19:20">
      <c r="S61637" s="33"/>
      <c r="T61637" s="33"/>
    </row>
    <row r="61654" spans="19:20">
      <c r="S61654" s="33"/>
      <c r="T61654" s="33"/>
    </row>
    <row r="61671" spans="19:20">
      <c r="S61671" s="33"/>
      <c r="T61671" s="33"/>
    </row>
    <row r="61688" spans="19:20">
      <c r="S61688" s="33"/>
      <c r="T61688" s="33"/>
    </row>
    <row r="61705" spans="19:20">
      <c r="S61705" s="33"/>
      <c r="T61705" s="33"/>
    </row>
    <row r="61722" spans="19:20">
      <c r="S61722" s="33"/>
      <c r="T61722" s="33"/>
    </row>
    <row r="61739" spans="19:20">
      <c r="S61739" s="33"/>
      <c r="T61739" s="33"/>
    </row>
    <row r="61756" spans="19:20">
      <c r="S61756" s="33"/>
      <c r="T61756" s="33"/>
    </row>
    <row r="61773" spans="19:20">
      <c r="S61773" s="33"/>
      <c r="T61773" s="33"/>
    </row>
    <row r="61790" spans="19:20">
      <c r="S61790" s="33"/>
      <c r="T61790" s="33"/>
    </row>
    <row r="61807" spans="19:20">
      <c r="S61807" s="33"/>
      <c r="T61807" s="33"/>
    </row>
    <row r="61824" spans="19:20">
      <c r="S61824" s="33"/>
      <c r="T61824" s="33"/>
    </row>
    <row r="61841" spans="19:20">
      <c r="S61841" s="33"/>
      <c r="T61841" s="33"/>
    </row>
    <row r="61858" spans="19:20">
      <c r="S61858" s="33"/>
      <c r="T61858" s="33"/>
    </row>
    <row r="61875" spans="19:20">
      <c r="S61875" s="33"/>
      <c r="T61875" s="33"/>
    </row>
    <row r="61892" spans="19:20">
      <c r="S61892" s="33"/>
      <c r="T61892" s="33"/>
    </row>
    <row r="61909" spans="19:20">
      <c r="S61909" s="33"/>
      <c r="T61909" s="33"/>
    </row>
    <row r="61926" spans="19:20">
      <c r="S61926" s="33"/>
      <c r="T61926" s="33"/>
    </row>
    <row r="61943" spans="19:20">
      <c r="S61943" s="33"/>
      <c r="T61943" s="33"/>
    </row>
    <row r="61960" spans="19:20">
      <c r="S61960" s="33"/>
      <c r="T61960" s="33"/>
    </row>
    <row r="61977" spans="19:20">
      <c r="S61977" s="33"/>
      <c r="T61977" s="33"/>
    </row>
    <row r="61994" spans="19:20">
      <c r="S61994" s="33"/>
      <c r="T61994" s="33"/>
    </row>
    <row r="62011" spans="19:20">
      <c r="S62011" s="33"/>
      <c r="T62011" s="33"/>
    </row>
    <row r="62028" spans="19:20">
      <c r="S62028" s="33"/>
      <c r="T62028" s="33"/>
    </row>
    <row r="62045" spans="19:20">
      <c r="S62045" s="33"/>
      <c r="T62045" s="33"/>
    </row>
    <row r="62062" spans="19:20">
      <c r="S62062" s="33"/>
      <c r="T62062" s="33"/>
    </row>
    <row r="62079" spans="19:20">
      <c r="S62079" s="33"/>
      <c r="T62079" s="33"/>
    </row>
    <row r="62096" spans="19:20">
      <c r="S62096" s="33"/>
      <c r="T62096" s="33"/>
    </row>
    <row r="62113" spans="19:20">
      <c r="S62113" s="33"/>
      <c r="T62113" s="33"/>
    </row>
    <row r="62130" spans="19:20">
      <c r="S62130" s="33"/>
      <c r="T62130" s="33"/>
    </row>
    <row r="62147" spans="19:20">
      <c r="S62147" s="33"/>
      <c r="T62147" s="33"/>
    </row>
    <row r="62164" spans="19:20">
      <c r="S62164" s="33"/>
      <c r="T62164" s="33"/>
    </row>
    <row r="62181" spans="19:20">
      <c r="S62181" s="33"/>
      <c r="T62181" s="33"/>
    </row>
    <row r="62198" spans="19:20">
      <c r="S62198" s="33"/>
      <c r="T62198" s="33"/>
    </row>
    <row r="62215" spans="19:20">
      <c r="S62215" s="33"/>
      <c r="T62215" s="33"/>
    </row>
    <row r="62232" spans="19:20">
      <c r="S62232" s="33"/>
      <c r="T62232" s="33"/>
    </row>
    <row r="62249" spans="19:20">
      <c r="S62249" s="33"/>
      <c r="T62249" s="33"/>
    </row>
    <row r="62266" spans="19:20">
      <c r="S62266" s="33"/>
      <c r="T62266" s="33"/>
    </row>
    <row r="62283" spans="19:20">
      <c r="S62283" s="33"/>
      <c r="T62283" s="33"/>
    </row>
    <row r="62300" spans="19:20">
      <c r="S62300" s="33"/>
      <c r="T62300" s="33"/>
    </row>
    <row r="62317" spans="19:20">
      <c r="S62317" s="33"/>
      <c r="T62317" s="33"/>
    </row>
    <row r="62334" spans="19:20">
      <c r="S62334" s="33"/>
      <c r="T62334" s="33"/>
    </row>
    <row r="62351" spans="19:20">
      <c r="S62351" s="33"/>
      <c r="T62351" s="33"/>
    </row>
    <row r="62368" spans="19:20">
      <c r="S62368" s="33"/>
      <c r="T62368" s="33"/>
    </row>
    <row r="62385" spans="19:20">
      <c r="S62385" s="33"/>
      <c r="T62385" s="33"/>
    </row>
    <row r="62402" spans="19:20">
      <c r="S62402" s="33"/>
      <c r="T62402" s="33"/>
    </row>
    <row r="62419" spans="19:20">
      <c r="S62419" s="33"/>
      <c r="T62419" s="33"/>
    </row>
    <row r="62436" spans="19:20">
      <c r="S62436" s="33"/>
      <c r="T62436" s="33"/>
    </row>
    <row r="62453" spans="19:20">
      <c r="S62453" s="33"/>
      <c r="T62453" s="33"/>
    </row>
    <row r="62470" spans="19:20">
      <c r="S62470" s="33"/>
      <c r="T62470" s="33"/>
    </row>
    <row r="62487" spans="19:20">
      <c r="S62487" s="33"/>
      <c r="T62487" s="33"/>
    </row>
    <row r="62504" spans="19:20">
      <c r="S62504" s="33"/>
      <c r="T62504" s="33"/>
    </row>
    <row r="62521" spans="19:20">
      <c r="S62521" s="33"/>
      <c r="T62521" s="33"/>
    </row>
    <row r="62538" spans="19:20">
      <c r="S62538" s="33"/>
      <c r="T62538" s="33"/>
    </row>
    <row r="62555" spans="19:20">
      <c r="S62555" s="33"/>
      <c r="T62555" s="33"/>
    </row>
    <row r="62572" spans="19:20">
      <c r="S62572" s="33"/>
      <c r="T62572" s="33"/>
    </row>
    <row r="62589" spans="19:20">
      <c r="S62589" s="33"/>
      <c r="T62589" s="33"/>
    </row>
    <row r="62606" spans="19:20">
      <c r="S62606" s="33"/>
      <c r="T62606" s="33"/>
    </row>
    <row r="62623" spans="19:20">
      <c r="S62623" s="33"/>
      <c r="T62623" s="33"/>
    </row>
    <row r="62640" spans="19:20">
      <c r="S62640" s="33"/>
      <c r="T62640" s="33"/>
    </row>
    <row r="62657" spans="19:20">
      <c r="S62657" s="33"/>
      <c r="T62657" s="33"/>
    </row>
    <row r="62674" spans="19:20">
      <c r="S62674" s="33"/>
      <c r="T62674" s="33"/>
    </row>
    <row r="62691" spans="19:20">
      <c r="S62691" s="33"/>
      <c r="T62691" s="33"/>
    </row>
    <row r="62708" spans="19:20">
      <c r="S62708" s="33"/>
      <c r="T62708" s="33"/>
    </row>
    <row r="62725" spans="19:20">
      <c r="S62725" s="33"/>
      <c r="T62725" s="33"/>
    </row>
    <row r="62742" spans="19:20">
      <c r="S62742" s="33"/>
      <c r="T62742" s="33"/>
    </row>
    <row r="62759" spans="19:20">
      <c r="S62759" s="33"/>
      <c r="T62759" s="33"/>
    </row>
    <row r="62776" spans="19:20">
      <c r="S62776" s="33"/>
      <c r="T62776" s="33"/>
    </row>
    <row r="62793" spans="19:20">
      <c r="S62793" s="33"/>
      <c r="T62793" s="33"/>
    </row>
    <row r="62810" spans="19:20">
      <c r="S62810" s="33"/>
      <c r="T62810" s="33"/>
    </row>
    <row r="62827" spans="19:20">
      <c r="S62827" s="33"/>
      <c r="T62827" s="33"/>
    </row>
    <row r="62844" spans="19:20">
      <c r="S62844" s="33"/>
      <c r="T62844" s="33"/>
    </row>
    <row r="62861" spans="19:20">
      <c r="S62861" s="33"/>
      <c r="T62861" s="33"/>
    </row>
    <row r="62878" spans="19:20">
      <c r="S62878" s="33"/>
      <c r="T62878" s="33"/>
    </row>
    <row r="62895" spans="19:20">
      <c r="S62895" s="33"/>
      <c r="T62895" s="33"/>
    </row>
    <row r="62912" spans="19:20">
      <c r="S62912" s="33"/>
      <c r="T62912" s="33"/>
    </row>
    <row r="62929" spans="19:20">
      <c r="S62929" s="33"/>
      <c r="T62929" s="33"/>
    </row>
    <row r="62946" spans="19:20">
      <c r="S62946" s="33"/>
      <c r="T62946" s="33"/>
    </row>
    <row r="62963" spans="19:20">
      <c r="S62963" s="33"/>
      <c r="T62963" s="33"/>
    </row>
    <row r="62980" spans="19:20">
      <c r="S62980" s="33"/>
      <c r="T62980" s="33"/>
    </row>
    <row r="62997" spans="19:20">
      <c r="S62997" s="33"/>
      <c r="T62997" s="33"/>
    </row>
    <row r="63014" spans="19:20">
      <c r="S63014" s="33"/>
      <c r="T63014" s="33"/>
    </row>
    <row r="63031" spans="19:20">
      <c r="S63031" s="33"/>
      <c r="T63031" s="33"/>
    </row>
    <row r="63048" spans="19:20">
      <c r="S63048" s="33"/>
      <c r="T63048" s="33"/>
    </row>
    <row r="63065" spans="19:20">
      <c r="S63065" s="33"/>
      <c r="T63065" s="33"/>
    </row>
    <row r="63082" spans="19:20">
      <c r="S63082" s="33"/>
      <c r="T63082" s="33"/>
    </row>
    <row r="63099" spans="19:20">
      <c r="S63099" s="33"/>
      <c r="T63099" s="33"/>
    </row>
    <row r="63116" spans="19:20">
      <c r="S63116" s="33"/>
      <c r="T63116" s="33"/>
    </row>
    <row r="63133" spans="19:20">
      <c r="S63133" s="33"/>
      <c r="T63133" s="33"/>
    </row>
    <row r="63150" spans="19:20">
      <c r="S63150" s="33"/>
      <c r="T63150" s="33"/>
    </row>
    <row r="63167" spans="19:20">
      <c r="S63167" s="33"/>
      <c r="T63167" s="33"/>
    </row>
    <row r="63184" spans="19:20">
      <c r="S63184" s="33"/>
      <c r="T63184" s="33"/>
    </row>
    <row r="63201" spans="19:20">
      <c r="S63201" s="33"/>
      <c r="T63201" s="33"/>
    </row>
    <row r="63218" spans="19:20">
      <c r="S63218" s="33"/>
      <c r="T63218" s="33"/>
    </row>
    <row r="63235" spans="19:20">
      <c r="S63235" s="33"/>
      <c r="T63235" s="33"/>
    </row>
    <row r="63252" spans="19:20">
      <c r="S63252" s="33"/>
      <c r="T63252" s="33"/>
    </row>
    <row r="63269" spans="19:20">
      <c r="S63269" s="33"/>
      <c r="T63269" s="33"/>
    </row>
    <row r="63286" spans="19:20">
      <c r="S63286" s="33"/>
      <c r="T63286" s="33"/>
    </row>
    <row r="63303" spans="19:20">
      <c r="S63303" s="33"/>
      <c r="T63303" s="33"/>
    </row>
    <row r="63320" spans="19:20">
      <c r="S63320" s="33"/>
      <c r="T63320" s="33"/>
    </row>
    <row r="63337" spans="19:20">
      <c r="S63337" s="33"/>
      <c r="T63337" s="33"/>
    </row>
    <row r="63354" spans="19:20">
      <c r="S63354" s="33"/>
      <c r="T63354" s="33"/>
    </row>
    <row r="63371" spans="19:20">
      <c r="S63371" s="33"/>
      <c r="T63371" s="33"/>
    </row>
    <row r="63388" spans="19:20">
      <c r="S63388" s="33"/>
      <c r="T63388" s="33"/>
    </row>
    <row r="63405" spans="19:20">
      <c r="S63405" s="33"/>
      <c r="T63405" s="33"/>
    </row>
    <row r="63422" spans="19:20">
      <c r="S63422" s="33"/>
      <c r="T63422" s="33"/>
    </row>
    <row r="63439" spans="19:20">
      <c r="S63439" s="33"/>
      <c r="T63439" s="33"/>
    </row>
    <row r="63456" spans="19:20">
      <c r="S63456" s="33"/>
      <c r="T63456" s="33"/>
    </row>
    <row r="63473" spans="19:20">
      <c r="S63473" s="33"/>
      <c r="T63473" s="33"/>
    </row>
    <row r="63490" spans="19:20">
      <c r="S63490" s="33"/>
      <c r="T63490" s="33"/>
    </row>
    <row r="63507" spans="19:20">
      <c r="S63507" s="33"/>
      <c r="T63507" s="33"/>
    </row>
    <row r="63524" spans="19:20">
      <c r="S63524" s="33"/>
      <c r="T63524" s="33"/>
    </row>
    <row r="63541" spans="19:20">
      <c r="S63541" s="33"/>
      <c r="T63541" s="33"/>
    </row>
    <row r="63558" spans="19:20">
      <c r="S63558" s="33"/>
      <c r="T63558" s="33"/>
    </row>
    <row r="63575" spans="19:20">
      <c r="S63575" s="33"/>
      <c r="T63575" s="33"/>
    </row>
    <row r="63592" spans="19:20">
      <c r="S63592" s="33"/>
      <c r="T63592" s="33"/>
    </row>
    <row r="63609" spans="19:20">
      <c r="S63609" s="33"/>
      <c r="T63609" s="33"/>
    </row>
    <row r="63626" spans="19:20">
      <c r="S63626" s="33"/>
      <c r="T63626" s="33"/>
    </row>
    <row r="63643" spans="19:20">
      <c r="S63643" s="33"/>
      <c r="T63643" s="33"/>
    </row>
    <row r="63660" spans="19:20">
      <c r="S63660" s="33"/>
      <c r="T63660" s="33"/>
    </row>
    <row r="63677" spans="19:20">
      <c r="S63677" s="33"/>
      <c r="T63677" s="33"/>
    </row>
    <row r="63694" spans="19:20">
      <c r="S63694" s="33"/>
      <c r="T63694" s="33"/>
    </row>
    <row r="63711" spans="19:20">
      <c r="S63711" s="33"/>
      <c r="T63711" s="33"/>
    </row>
    <row r="63728" spans="19:20">
      <c r="S63728" s="33"/>
      <c r="T63728" s="33"/>
    </row>
    <row r="63745" spans="19:20">
      <c r="S63745" s="33"/>
      <c r="T63745" s="33"/>
    </row>
    <row r="63762" spans="19:20">
      <c r="S63762" s="33"/>
      <c r="T63762" s="33"/>
    </row>
    <row r="63779" spans="19:20">
      <c r="S63779" s="33"/>
      <c r="T63779" s="33"/>
    </row>
    <row r="63796" spans="19:20">
      <c r="S63796" s="33"/>
      <c r="T63796" s="33"/>
    </row>
    <row r="63813" spans="19:20">
      <c r="S63813" s="33"/>
      <c r="T63813" s="33"/>
    </row>
    <row r="63830" spans="19:20">
      <c r="S63830" s="33"/>
      <c r="T63830" s="33"/>
    </row>
    <row r="63847" spans="19:20">
      <c r="S63847" s="33"/>
      <c r="T63847" s="33"/>
    </row>
    <row r="63864" spans="19:20">
      <c r="S63864" s="33"/>
      <c r="T63864" s="33"/>
    </row>
    <row r="63881" spans="19:20">
      <c r="S63881" s="33"/>
      <c r="T63881" s="33"/>
    </row>
    <row r="63898" spans="19:20">
      <c r="S63898" s="33"/>
      <c r="T63898" s="33"/>
    </row>
    <row r="63915" spans="19:20">
      <c r="S63915" s="33"/>
      <c r="T63915" s="33"/>
    </row>
    <row r="63932" spans="19:20">
      <c r="S63932" s="33"/>
      <c r="T63932" s="33"/>
    </row>
    <row r="63949" spans="19:20">
      <c r="S63949" s="33"/>
      <c r="T63949" s="33"/>
    </row>
    <row r="63966" spans="19:20">
      <c r="S63966" s="33"/>
      <c r="T63966" s="33"/>
    </row>
    <row r="63983" spans="19:20">
      <c r="S63983" s="33"/>
      <c r="T63983" s="33"/>
    </row>
    <row r="64000" spans="19:20">
      <c r="S64000" s="33"/>
      <c r="T64000" s="33"/>
    </row>
    <row r="64017" spans="19:20">
      <c r="S64017" s="33"/>
      <c r="T64017" s="33"/>
    </row>
    <row r="64034" spans="19:20">
      <c r="S64034" s="33"/>
      <c r="T64034" s="33"/>
    </row>
    <row r="64051" spans="19:20">
      <c r="S64051" s="33"/>
      <c r="T64051" s="33"/>
    </row>
    <row r="64068" spans="19:20">
      <c r="S64068" s="33"/>
      <c r="T64068" s="33"/>
    </row>
    <row r="64085" spans="19:20">
      <c r="S64085" s="33"/>
      <c r="T64085" s="33"/>
    </row>
    <row r="64102" spans="19:20">
      <c r="S64102" s="33"/>
      <c r="T64102" s="33"/>
    </row>
    <row r="64119" spans="19:20">
      <c r="S64119" s="33"/>
      <c r="T64119" s="33"/>
    </row>
    <row r="64136" spans="19:20">
      <c r="S64136" s="33"/>
      <c r="T64136" s="33"/>
    </row>
    <row r="64153" spans="19:20">
      <c r="S64153" s="33"/>
      <c r="T64153" s="33"/>
    </row>
    <row r="64170" spans="19:20">
      <c r="S64170" s="33"/>
      <c r="T64170" s="33"/>
    </row>
    <row r="64187" spans="19:20">
      <c r="S64187" s="33"/>
      <c r="T64187" s="33"/>
    </row>
    <row r="64204" spans="19:20">
      <c r="S64204" s="33"/>
      <c r="T64204" s="33"/>
    </row>
    <row r="64221" spans="19:20">
      <c r="S64221" s="33"/>
      <c r="T64221" s="33"/>
    </row>
    <row r="64238" spans="19:20">
      <c r="S64238" s="33"/>
      <c r="T64238" s="33"/>
    </row>
    <row r="64255" spans="19:20">
      <c r="S64255" s="33"/>
      <c r="T64255" s="33"/>
    </row>
    <row r="64272" spans="19:20">
      <c r="S64272" s="33"/>
      <c r="T64272" s="33"/>
    </row>
    <row r="64289" spans="19:20">
      <c r="S64289" s="33"/>
      <c r="T64289" s="33"/>
    </row>
    <row r="64306" spans="19:20">
      <c r="S64306" s="33"/>
      <c r="T64306" s="33"/>
    </row>
    <row r="64323" spans="19:20">
      <c r="S64323" s="33"/>
      <c r="T64323" s="33"/>
    </row>
    <row r="64340" spans="19:20">
      <c r="S64340" s="33"/>
      <c r="T64340" s="33"/>
    </row>
    <row r="64357" spans="19:20">
      <c r="S64357" s="33"/>
      <c r="T64357" s="33"/>
    </row>
    <row r="64374" spans="19:20">
      <c r="S64374" s="33"/>
      <c r="T64374" s="33"/>
    </row>
    <row r="64391" spans="19:20">
      <c r="S64391" s="33"/>
      <c r="T64391" s="33"/>
    </row>
    <row r="64408" spans="19:20">
      <c r="S64408" s="33"/>
      <c r="T64408" s="33"/>
    </row>
    <row r="64425" spans="19:20">
      <c r="S64425" s="33"/>
      <c r="T64425" s="33"/>
    </row>
    <row r="64442" spans="19:20">
      <c r="S64442" s="33"/>
      <c r="T64442" s="33"/>
    </row>
    <row r="64459" spans="19:20">
      <c r="S64459" s="33"/>
      <c r="T64459" s="33"/>
    </row>
    <row r="64476" spans="19:20">
      <c r="S64476" s="33"/>
      <c r="T64476" s="33"/>
    </row>
    <row r="64493" spans="19:20">
      <c r="S64493" s="33"/>
      <c r="T64493" s="33"/>
    </row>
    <row r="64510" spans="19:20">
      <c r="S64510" s="33"/>
      <c r="T64510" s="33"/>
    </row>
    <row r="64527" spans="19:20">
      <c r="S64527" s="33"/>
      <c r="T64527" s="33"/>
    </row>
    <row r="64544" spans="19:20">
      <c r="S64544" s="33"/>
      <c r="T64544" s="33"/>
    </row>
    <row r="64561" spans="19:20">
      <c r="S64561" s="33"/>
      <c r="T64561" s="33"/>
    </row>
    <row r="64578" spans="19:20">
      <c r="S64578" s="33"/>
      <c r="T64578" s="33"/>
    </row>
    <row r="64595" spans="19:20">
      <c r="S64595" s="33"/>
      <c r="T64595" s="33"/>
    </row>
    <row r="64612" spans="19:20">
      <c r="S64612" s="33"/>
      <c r="T64612" s="33"/>
    </row>
    <row r="64629" spans="19:20">
      <c r="S64629" s="33"/>
      <c r="T64629" s="33"/>
    </row>
    <row r="64646" spans="19:20">
      <c r="S64646" s="33"/>
      <c r="T64646" s="33"/>
    </row>
    <row r="64663" spans="19:20">
      <c r="S64663" s="33"/>
      <c r="T64663" s="33"/>
    </row>
    <row r="64680" spans="19:20">
      <c r="S64680" s="33"/>
      <c r="T64680" s="33"/>
    </row>
    <row r="64697" spans="19:20">
      <c r="S64697" s="33"/>
      <c r="T64697" s="33"/>
    </row>
    <row r="64714" spans="19:20">
      <c r="S64714" s="33"/>
      <c r="T64714" s="33"/>
    </row>
    <row r="64731" spans="19:20">
      <c r="S64731" s="33"/>
      <c r="T64731" s="33"/>
    </row>
    <row r="64748" spans="19:20">
      <c r="S64748" s="33"/>
      <c r="T64748" s="33"/>
    </row>
    <row r="64765" spans="19:20">
      <c r="S64765" s="33"/>
      <c r="T64765" s="33"/>
    </row>
    <row r="64782" spans="19:20">
      <c r="S64782" s="33"/>
      <c r="T64782" s="33"/>
    </row>
    <row r="64799" spans="19:20">
      <c r="S64799" s="33"/>
      <c r="T64799" s="33"/>
    </row>
    <row r="64816" spans="19:20">
      <c r="S64816" s="33"/>
      <c r="T64816" s="33"/>
    </row>
    <row r="64833" spans="19:20">
      <c r="S64833" s="33"/>
      <c r="T64833" s="33"/>
    </row>
    <row r="64850" spans="19:20">
      <c r="S64850" s="33"/>
      <c r="T64850" s="33"/>
    </row>
    <row r="64867" spans="19:20">
      <c r="S64867" s="33"/>
      <c r="T64867" s="33"/>
    </row>
    <row r="64884" spans="19:20">
      <c r="S64884" s="33"/>
      <c r="T64884" s="33"/>
    </row>
    <row r="64901" spans="19:20">
      <c r="S64901" s="33"/>
      <c r="T64901" s="33"/>
    </row>
    <row r="64918" spans="19:20">
      <c r="S64918" s="33"/>
      <c r="T64918" s="33"/>
    </row>
    <row r="64935" spans="19:20">
      <c r="S64935" s="33"/>
      <c r="T64935" s="33"/>
    </row>
    <row r="64952" spans="19:20">
      <c r="S64952" s="33"/>
      <c r="T64952" s="33"/>
    </row>
    <row r="64969" spans="19:20">
      <c r="S64969" s="33"/>
      <c r="T64969" s="33"/>
    </row>
    <row r="64986" spans="19:20">
      <c r="S64986" s="33"/>
      <c r="T64986" s="33"/>
    </row>
    <row r="65003" spans="19:20">
      <c r="S65003" s="33"/>
      <c r="T65003" s="33"/>
    </row>
    <row r="65020" spans="19:20">
      <c r="S65020" s="33"/>
      <c r="T65020" s="33"/>
    </row>
    <row r="65037" spans="19:20">
      <c r="S65037" s="33"/>
      <c r="T65037" s="33"/>
    </row>
    <row r="65054" spans="19:20">
      <c r="S65054" s="33"/>
      <c r="T65054" s="33"/>
    </row>
    <row r="65071" spans="19:20">
      <c r="S65071" s="33"/>
      <c r="T65071" s="33"/>
    </row>
    <row r="65088" spans="19:20">
      <c r="S65088" s="33"/>
      <c r="T65088" s="33"/>
    </row>
    <row r="65105" spans="19:20">
      <c r="S65105" s="33"/>
      <c r="T65105" s="33"/>
    </row>
    <row r="65122" spans="19:20">
      <c r="S65122" s="33"/>
      <c r="T65122" s="33"/>
    </row>
    <row r="65139" spans="19:20">
      <c r="S65139" s="33"/>
      <c r="T65139" s="33"/>
    </row>
    <row r="65156" spans="19:20">
      <c r="S65156" s="33"/>
      <c r="T65156" s="33"/>
    </row>
    <row r="65173" spans="19:20">
      <c r="S65173" s="33"/>
      <c r="T65173" s="33"/>
    </row>
    <row r="65190" spans="19:20">
      <c r="S65190" s="33"/>
      <c r="T65190" s="33"/>
    </row>
    <row r="65207" spans="19:20">
      <c r="S65207" s="33"/>
      <c r="T65207" s="33"/>
    </row>
    <row r="65224" spans="19:20">
      <c r="S65224" s="33"/>
      <c r="T65224" s="33"/>
    </row>
    <row r="65241" spans="19:20">
      <c r="S65241" s="33"/>
      <c r="T65241" s="33"/>
    </row>
    <row r="65258" spans="19:20">
      <c r="S65258" s="33"/>
      <c r="T65258" s="33"/>
    </row>
    <row r="65275" spans="19:20">
      <c r="S65275" s="33"/>
      <c r="T65275" s="33"/>
    </row>
    <row r="65292" spans="19:20">
      <c r="S65292" s="33"/>
      <c r="T65292" s="33"/>
    </row>
    <row r="65309" spans="19:20">
      <c r="S65309" s="33"/>
      <c r="T65309" s="33"/>
    </row>
    <row r="65326" spans="19:20">
      <c r="S65326" s="33"/>
      <c r="T65326" s="33"/>
    </row>
    <row r="65343" spans="19:20">
      <c r="S65343" s="33"/>
      <c r="T65343" s="33"/>
    </row>
    <row r="65360" spans="19:20">
      <c r="S65360" s="33"/>
      <c r="T65360" s="33"/>
    </row>
    <row r="65377" spans="19:20">
      <c r="S65377" s="33"/>
      <c r="T65377" s="33"/>
    </row>
    <row r="65394" spans="19:20">
      <c r="S65394" s="33"/>
      <c r="T65394" s="33"/>
    </row>
    <row r="65411" spans="19:20">
      <c r="S65411" s="33"/>
      <c r="T65411" s="33"/>
    </row>
    <row r="65428" spans="19:20">
      <c r="S65428" s="33"/>
      <c r="T65428" s="33"/>
    </row>
    <row r="65445" spans="19:20">
      <c r="S65445" s="33"/>
      <c r="T65445" s="33"/>
    </row>
    <row r="65462" spans="19:20">
      <c r="S65462" s="33"/>
      <c r="T65462" s="33"/>
    </row>
    <row r="65479" spans="19:20">
      <c r="S65479" s="33"/>
      <c r="T65479" s="33"/>
    </row>
    <row r="65496" spans="19:20">
      <c r="S65496" s="33"/>
      <c r="T65496" s="33"/>
    </row>
    <row r="65513" spans="19:20">
      <c r="S65513" s="33"/>
      <c r="T65513" s="33"/>
    </row>
    <row r="65530" spans="19:20">
      <c r="S65530" s="33"/>
      <c r="T65530" s="33"/>
    </row>
    <row r="65547" spans="19:20">
      <c r="S65547" s="33"/>
      <c r="T65547" s="33"/>
    </row>
    <row r="65564" spans="19:20">
      <c r="S65564" s="33"/>
      <c r="T65564" s="33"/>
    </row>
    <row r="65581" spans="19:20">
      <c r="S65581" s="33"/>
      <c r="T65581" s="33"/>
    </row>
    <row r="65598" spans="19:20">
      <c r="S65598" s="33"/>
      <c r="T65598" s="33"/>
    </row>
    <row r="65615" spans="19:20">
      <c r="S65615" s="33"/>
      <c r="T65615" s="33"/>
    </row>
    <row r="65632" spans="19:20">
      <c r="S65632" s="33"/>
      <c r="T65632" s="33"/>
    </row>
    <row r="65649" spans="19:20">
      <c r="S65649" s="33"/>
      <c r="T65649" s="33"/>
    </row>
    <row r="65666" spans="19:20">
      <c r="S65666" s="33"/>
      <c r="T65666" s="33"/>
    </row>
    <row r="65683" spans="19:20">
      <c r="S65683" s="33"/>
      <c r="T65683" s="33"/>
    </row>
    <row r="65700" spans="19:20">
      <c r="S65700" s="33"/>
      <c r="T65700" s="33"/>
    </row>
    <row r="65717" spans="19:20">
      <c r="S65717" s="33"/>
      <c r="T65717" s="33"/>
    </row>
    <row r="65734" spans="19:20">
      <c r="S65734" s="33"/>
      <c r="T65734" s="33"/>
    </row>
    <row r="65751" spans="19:20">
      <c r="S65751" s="33"/>
      <c r="T65751" s="33"/>
    </row>
    <row r="65768" spans="19:20">
      <c r="S65768" s="33"/>
      <c r="T65768" s="33"/>
    </row>
    <row r="65785" spans="19:20">
      <c r="S65785" s="33"/>
      <c r="T65785" s="33"/>
    </row>
    <row r="65802" spans="19:20">
      <c r="S65802" s="33"/>
      <c r="T65802" s="33"/>
    </row>
    <row r="65819" spans="19:20">
      <c r="S65819" s="33"/>
      <c r="T65819" s="33"/>
    </row>
    <row r="65836" spans="19:20">
      <c r="S65836" s="33"/>
      <c r="T65836" s="33"/>
    </row>
    <row r="65853" spans="19:20">
      <c r="S65853" s="33"/>
      <c r="T65853" s="33"/>
    </row>
    <row r="65870" spans="19:20">
      <c r="S65870" s="33"/>
      <c r="T65870" s="33"/>
    </row>
    <row r="65887" spans="19:20">
      <c r="S65887" s="33"/>
      <c r="T65887" s="33"/>
    </row>
    <row r="65904" spans="19:20">
      <c r="S65904" s="33"/>
      <c r="T65904" s="33"/>
    </row>
    <row r="65921" spans="19:20">
      <c r="S65921" s="33"/>
      <c r="T65921" s="33"/>
    </row>
    <row r="65938" spans="19:20">
      <c r="S65938" s="33"/>
      <c r="T65938" s="33"/>
    </row>
    <row r="65955" spans="19:20">
      <c r="S65955" s="33"/>
      <c r="T65955" s="33"/>
    </row>
    <row r="65972" spans="19:20">
      <c r="S65972" s="33"/>
      <c r="T65972" s="33"/>
    </row>
    <row r="65989" spans="19:20">
      <c r="S65989" s="33"/>
      <c r="T65989" s="33"/>
    </row>
    <row r="66006" spans="19:20">
      <c r="S66006" s="33"/>
      <c r="T66006" s="33"/>
    </row>
    <row r="66023" spans="19:20">
      <c r="S66023" s="33"/>
      <c r="T66023" s="33"/>
    </row>
    <row r="66040" spans="19:20">
      <c r="S66040" s="33"/>
      <c r="T66040" s="33"/>
    </row>
    <row r="66057" spans="19:20">
      <c r="S66057" s="33"/>
      <c r="T66057" s="33"/>
    </row>
    <row r="66074" spans="19:20">
      <c r="S66074" s="33"/>
      <c r="T66074" s="33"/>
    </row>
    <row r="66091" spans="19:20">
      <c r="S66091" s="33"/>
      <c r="T66091" s="33"/>
    </row>
    <row r="66108" spans="19:20">
      <c r="S66108" s="33"/>
      <c r="T66108" s="33"/>
    </row>
    <row r="66125" spans="19:20">
      <c r="S66125" s="33"/>
      <c r="T66125" s="33"/>
    </row>
    <row r="66142" spans="19:20">
      <c r="S66142" s="33"/>
      <c r="T66142" s="33"/>
    </row>
    <row r="66159" spans="19:20">
      <c r="S66159" s="33"/>
      <c r="T66159" s="33"/>
    </row>
    <row r="66176" spans="19:20">
      <c r="S66176" s="33"/>
      <c r="T66176" s="33"/>
    </row>
    <row r="66193" spans="19:20">
      <c r="S66193" s="33"/>
      <c r="T66193" s="33"/>
    </row>
    <row r="66210" spans="19:20">
      <c r="S66210" s="33"/>
      <c r="T66210" s="33"/>
    </row>
    <row r="66227" spans="19:20">
      <c r="S66227" s="33"/>
      <c r="T66227" s="33"/>
    </row>
    <row r="66244" spans="19:20">
      <c r="S66244" s="33"/>
      <c r="T66244" s="33"/>
    </row>
    <row r="66261" spans="19:20">
      <c r="S66261" s="33"/>
      <c r="T66261" s="33"/>
    </row>
    <row r="66278" spans="19:20">
      <c r="S66278" s="33"/>
      <c r="T66278" s="33"/>
    </row>
    <row r="66295" spans="19:20">
      <c r="S66295" s="33"/>
      <c r="T66295" s="33"/>
    </row>
    <row r="66312" spans="19:20">
      <c r="S66312" s="33"/>
      <c r="T66312" s="33"/>
    </row>
    <row r="66329" spans="19:20">
      <c r="S66329" s="33"/>
      <c r="T66329" s="33"/>
    </row>
    <row r="66346" spans="19:20">
      <c r="S66346" s="33"/>
      <c r="T66346" s="33"/>
    </row>
    <row r="66363" spans="19:20">
      <c r="S66363" s="33"/>
      <c r="T66363" s="33"/>
    </row>
    <row r="66380" spans="19:20">
      <c r="S66380" s="33"/>
      <c r="T66380" s="33"/>
    </row>
    <row r="66397" spans="19:20">
      <c r="S66397" s="33"/>
      <c r="T66397" s="33"/>
    </row>
    <row r="66414" spans="19:20">
      <c r="S66414" s="33"/>
      <c r="T66414" s="33"/>
    </row>
    <row r="66431" spans="19:20">
      <c r="S66431" s="33"/>
      <c r="T66431" s="33"/>
    </row>
    <row r="66448" spans="19:20">
      <c r="S66448" s="33"/>
      <c r="T66448" s="33"/>
    </row>
    <row r="66465" spans="19:20">
      <c r="S66465" s="33"/>
      <c r="T66465" s="33"/>
    </row>
    <row r="66482" spans="19:20">
      <c r="S66482" s="33"/>
      <c r="T66482" s="33"/>
    </row>
    <row r="66499" spans="19:20">
      <c r="S66499" s="33"/>
      <c r="T66499" s="33"/>
    </row>
    <row r="66516" spans="19:20">
      <c r="S66516" s="33"/>
      <c r="T66516" s="33"/>
    </row>
    <row r="66533" spans="19:20">
      <c r="S66533" s="33"/>
      <c r="T66533" s="33"/>
    </row>
    <row r="66550" spans="19:20">
      <c r="S66550" s="33"/>
      <c r="T66550" s="33"/>
    </row>
    <row r="66567" spans="19:20">
      <c r="S66567" s="33"/>
      <c r="T66567" s="33"/>
    </row>
    <row r="66584" spans="19:20">
      <c r="S66584" s="33"/>
      <c r="T66584" s="33"/>
    </row>
    <row r="66601" spans="19:20">
      <c r="S66601" s="33"/>
      <c r="T66601" s="33"/>
    </row>
    <row r="66618" spans="19:20">
      <c r="S66618" s="33"/>
      <c r="T66618" s="33"/>
    </row>
    <row r="66635" spans="19:20">
      <c r="S66635" s="33"/>
      <c r="T66635" s="33"/>
    </row>
    <row r="66652" spans="19:20">
      <c r="S66652" s="33"/>
      <c r="T66652" s="33"/>
    </row>
    <row r="66669" spans="19:20">
      <c r="S66669" s="33"/>
      <c r="T66669" s="33"/>
    </row>
    <row r="66686" spans="19:20">
      <c r="S66686" s="33"/>
      <c r="T66686" s="33"/>
    </row>
    <row r="66703" spans="19:20">
      <c r="S66703" s="33"/>
      <c r="T66703" s="33"/>
    </row>
    <row r="66720" spans="19:20">
      <c r="S66720" s="33"/>
      <c r="T66720" s="33"/>
    </row>
    <row r="66737" spans="19:20">
      <c r="S66737" s="33"/>
      <c r="T66737" s="33"/>
    </row>
    <row r="66754" spans="19:20">
      <c r="S66754" s="33"/>
      <c r="T66754" s="33"/>
    </row>
    <row r="66771" spans="19:20">
      <c r="S66771" s="33"/>
      <c r="T66771" s="33"/>
    </row>
    <row r="66788" spans="19:20">
      <c r="S66788" s="33"/>
      <c r="T66788" s="33"/>
    </row>
    <row r="66805" spans="19:20">
      <c r="S66805" s="33"/>
      <c r="T66805" s="33"/>
    </row>
    <row r="66822" spans="19:20">
      <c r="S66822" s="33"/>
      <c r="T66822" s="33"/>
    </row>
    <row r="66839" spans="19:20">
      <c r="S66839" s="33"/>
      <c r="T66839" s="33"/>
    </row>
    <row r="66856" spans="19:20">
      <c r="S66856" s="33"/>
      <c r="T66856" s="33"/>
    </row>
    <row r="66873" spans="19:20">
      <c r="S66873" s="33"/>
      <c r="T66873" s="33"/>
    </row>
    <row r="66890" spans="19:20">
      <c r="S66890" s="33"/>
      <c r="T66890" s="33"/>
    </row>
    <row r="66907" spans="19:20">
      <c r="S66907" s="33"/>
      <c r="T66907" s="33"/>
    </row>
    <row r="66924" spans="19:20">
      <c r="S66924" s="33"/>
      <c r="T66924" s="33"/>
    </row>
    <row r="66941" spans="19:20">
      <c r="S66941" s="33"/>
      <c r="T66941" s="33"/>
    </row>
    <row r="66958" spans="19:20">
      <c r="S66958" s="33"/>
      <c r="T66958" s="33"/>
    </row>
    <row r="66975" spans="19:20">
      <c r="S66975" s="33"/>
      <c r="T66975" s="33"/>
    </row>
    <row r="66992" spans="19:20">
      <c r="S66992" s="33"/>
      <c r="T66992" s="33"/>
    </row>
    <row r="67009" spans="19:20">
      <c r="S67009" s="33"/>
      <c r="T67009" s="33"/>
    </row>
    <row r="67026" spans="19:20">
      <c r="S67026" s="33"/>
      <c r="T67026" s="33"/>
    </row>
    <row r="67043" spans="19:20">
      <c r="S67043" s="33"/>
      <c r="T67043" s="33"/>
    </row>
    <row r="67060" spans="19:20">
      <c r="S67060" s="33"/>
      <c r="T67060" s="33"/>
    </row>
    <row r="67077" spans="19:20">
      <c r="S67077" s="33"/>
      <c r="T67077" s="33"/>
    </row>
    <row r="67094" spans="19:20">
      <c r="S67094" s="33"/>
      <c r="T67094" s="33"/>
    </row>
    <row r="67111" spans="19:20">
      <c r="S67111" s="33"/>
      <c r="T67111" s="33"/>
    </row>
    <row r="67128" spans="19:20">
      <c r="S67128" s="33"/>
      <c r="T67128" s="33"/>
    </row>
    <row r="67145" spans="19:20">
      <c r="S67145" s="33"/>
      <c r="T67145" s="33"/>
    </row>
    <row r="67162" spans="19:20">
      <c r="S67162" s="33"/>
      <c r="T67162" s="33"/>
    </row>
    <row r="67179" spans="19:20">
      <c r="S67179" s="33"/>
      <c r="T67179" s="33"/>
    </row>
    <row r="67196" spans="19:20">
      <c r="S67196" s="33"/>
      <c r="T67196" s="33"/>
    </row>
    <row r="67213" spans="19:20">
      <c r="S67213" s="33"/>
      <c r="T67213" s="33"/>
    </row>
    <row r="67230" spans="19:20">
      <c r="S67230" s="33"/>
      <c r="T67230" s="33"/>
    </row>
    <row r="67247" spans="19:20">
      <c r="S67247" s="33"/>
      <c r="T67247" s="33"/>
    </row>
    <row r="67264" spans="19:20">
      <c r="S67264" s="33"/>
      <c r="T67264" s="33"/>
    </row>
    <row r="67281" spans="19:20">
      <c r="S67281" s="33"/>
      <c r="T67281" s="33"/>
    </row>
    <row r="67298" spans="19:20">
      <c r="S67298" s="33"/>
      <c r="T67298" s="33"/>
    </row>
    <row r="67315" spans="19:20">
      <c r="S67315" s="33"/>
      <c r="T67315" s="33"/>
    </row>
    <row r="67332" spans="19:20">
      <c r="S67332" s="33"/>
      <c r="T67332" s="33"/>
    </row>
    <row r="67349" spans="19:20">
      <c r="S67349" s="33"/>
      <c r="T67349" s="33"/>
    </row>
    <row r="67366" spans="19:20">
      <c r="S67366" s="33"/>
      <c r="T67366" s="33"/>
    </row>
    <row r="67383" spans="19:20">
      <c r="S67383" s="33"/>
      <c r="T67383" s="33"/>
    </row>
    <row r="67400" spans="19:20">
      <c r="S67400" s="33"/>
      <c r="T67400" s="33"/>
    </row>
    <row r="67417" spans="19:20">
      <c r="S67417" s="33"/>
      <c r="T67417" s="33"/>
    </row>
    <row r="67434" spans="19:20">
      <c r="S67434" s="33"/>
      <c r="T67434" s="33"/>
    </row>
    <row r="67451" spans="19:20">
      <c r="S67451" s="33"/>
      <c r="T67451" s="33"/>
    </row>
    <row r="67468" spans="19:20">
      <c r="S67468" s="33"/>
      <c r="T67468" s="33"/>
    </row>
    <row r="67485" spans="19:20">
      <c r="S67485" s="33"/>
      <c r="T67485" s="33"/>
    </row>
    <row r="67502" spans="19:20">
      <c r="S67502" s="33"/>
      <c r="T67502" s="33"/>
    </row>
    <row r="67519" spans="19:20">
      <c r="S67519" s="33"/>
      <c r="T67519" s="33"/>
    </row>
    <row r="67536" spans="19:20">
      <c r="S67536" s="33"/>
      <c r="T67536" s="33"/>
    </row>
    <row r="67553" spans="19:20">
      <c r="S67553" s="33"/>
      <c r="T67553" s="33"/>
    </row>
    <row r="67570" spans="19:20">
      <c r="S67570" s="33"/>
      <c r="T67570" s="33"/>
    </row>
    <row r="67587" spans="19:20">
      <c r="S67587" s="33"/>
      <c r="T67587" s="33"/>
    </row>
    <row r="67604" spans="19:20">
      <c r="S67604" s="33"/>
      <c r="T67604" s="33"/>
    </row>
    <row r="67621" spans="19:20">
      <c r="S67621" s="33"/>
      <c r="T67621" s="33"/>
    </row>
    <row r="67638" spans="19:20">
      <c r="S67638" s="33"/>
      <c r="T67638" s="33"/>
    </row>
    <row r="67655" spans="19:20">
      <c r="S67655" s="33"/>
      <c r="T67655" s="33"/>
    </row>
    <row r="67672" spans="19:20">
      <c r="S67672" s="33"/>
      <c r="T67672" s="33"/>
    </row>
    <row r="67689" spans="19:20">
      <c r="S67689" s="33"/>
      <c r="T67689" s="33"/>
    </row>
    <row r="67706" spans="19:20">
      <c r="S67706" s="33"/>
      <c r="T67706" s="33"/>
    </row>
    <row r="67723" spans="19:20">
      <c r="S67723" s="33"/>
      <c r="T67723" s="33"/>
    </row>
    <row r="67740" spans="19:20">
      <c r="S67740" s="33"/>
      <c r="T67740" s="33"/>
    </row>
    <row r="67757" spans="19:20">
      <c r="S67757" s="33"/>
      <c r="T67757" s="33"/>
    </row>
    <row r="67774" spans="19:20">
      <c r="S67774" s="33"/>
      <c r="T67774" s="33"/>
    </row>
    <row r="67791" spans="19:20">
      <c r="S67791" s="33"/>
      <c r="T67791" s="33"/>
    </row>
    <row r="67808" spans="19:20">
      <c r="S67808" s="33"/>
      <c r="T67808" s="33"/>
    </row>
    <row r="67825" spans="19:20">
      <c r="S67825" s="33"/>
      <c r="T67825" s="33"/>
    </row>
    <row r="67842" spans="19:20">
      <c r="S67842" s="33"/>
      <c r="T67842" s="33"/>
    </row>
    <row r="67859" spans="19:20">
      <c r="S67859" s="33"/>
      <c r="T67859" s="33"/>
    </row>
    <row r="67876" spans="19:20">
      <c r="S67876" s="33"/>
      <c r="T67876" s="33"/>
    </row>
    <row r="67893" spans="19:20">
      <c r="S67893" s="33"/>
      <c r="T67893" s="33"/>
    </row>
    <row r="67910" spans="19:20">
      <c r="S67910" s="33"/>
      <c r="T67910" s="33"/>
    </row>
    <row r="67927" spans="19:20">
      <c r="S67927" s="33"/>
      <c r="T67927" s="33"/>
    </row>
    <row r="67944" spans="19:20">
      <c r="S67944" s="33"/>
      <c r="T67944" s="33"/>
    </row>
    <row r="67961" spans="19:20">
      <c r="S67961" s="33"/>
      <c r="T67961" s="33"/>
    </row>
    <row r="67978" spans="19:20">
      <c r="S67978" s="33"/>
      <c r="T67978" s="33"/>
    </row>
    <row r="67995" spans="19:20">
      <c r="S67995" s="33"/>
      <c r="T67995" s="33"/>
    </row>
    <row r="68012" spans="19:20">
      <c r="S68012" s="33"/>
      <c r="T68012" s="33"/>
    </row>
    <row r="68029" spans="19:20">
      <c r="S68029" s="33"/>
      <c r="T68029" s="33"/>
    </row>
    <row r="68046" spans="19:20">
      <c r="S68046" s="33"/>
      <c r="T68046" s="33"/>
    </row>
    <row r="68063" spans="19:20">
      <c r="S68063" s="33"/>
      <c r="T68063" s="33"/>
    </row>
    <row r="68080" spans="19:20">
      <c r="S68080" s="33"/>
      <c r="T68080" s="33"/>
    </row>
    <row r="68097" spans="19:20">
      <c r="S68097" s="33"/>
      <c r="T68097" s="33"/>
    </row>
    <row r="68114" spans="19:20">
      <c r="S68114" s="33"/>
      <c r="T68114" s="33"/>
    </row>
    <row r="68131" spans="19:20">
      <c r="S68131" s="33"/>
      <c r="T68131" s="33"/>
    </row>
    <row r="68148" spans="19:20">
      <c r="S68148" s="33"/>
      <c r="T68148" s="33"/>
    </row>
    <row r="68165" spans="19:20">
      <c r="S68165" s="33"/>
      <c r="T68165" s="33"/>
    </row>
    <row r="68182" spans="19:20">
      <c r="S68182" s="33"/>
      <c r="T68182" s="33"/>
    </row>
    <row r="68199" spans="19:20">
      <c r="S68199" s="33"/>
      <c r="T68199" s="33"/>
    </row>
    <row r="68216" spans="19:20">
      <c r="S68216" s="33"/>
      <c r="T68216" s="33"/>
    </row>
    <row r="68233" spans="19:20">
      <c r="S68233" s="33"/>
      <c r="T68233" s="33"/>
    </row>
    <row r="68250" spans="19:20">
      <c r="S68250" s="33"/>
      <c r="T68250" s="33"/>
    </row>
    <row r="68267" spans="19:20">
      <c r="S68267" s="33"/>
      <c r="T68267" s="33"/>
    </row>
    <row r="68284" spans="19:20">
      <c r="S68284" s="33"/>
      <c r="T68284" s="33"/>
    </row>
    <row r="68301" spans="19:20">
      <c r="S68301" s="33"/>
      <c r="T68301" s="33"/>
    </row>
    <row r="68318" spans="19:20">
      <c r="S68318" s="33"/>
      <c r="T68318" s="33"/>
    </row>
    <row r="68335" spans="19:20">
      <c r="S68335" s="33"/>
      <c r="T68335" s="33"/>
    </row>
    <row r="68352" spans="19:20">
      <c r="S68352" s="33"/>
      <c r="T68352" s="33"/>
    </row>
    <row r="68369" spans="19:20">
      <c r="S68369" s="33"/>
      <c r="T68369" s="33"/>
    </row>
    <row r="68386" spans="19:20">
      <c r="S68386" s="33"/>
      <c r="T68386" s="33"/>
    </row>
    <row r="68403" spans="19:20">
      <c r="S68403" s="33"/>
      <c r="T68403" s="33"/>
    </row>
    <row r="68420" spans="19:20">
      <c r="S68420" s="33"/>
      <c r="T68420" s="33"/>
    </row>
    <row r="68437" spans="19:20">
      <c r="S68437" s="33"/>
      <c r="T68437" s="33"/>
    </row>
    <row r="68454" spans="19:20">
      <c r="S68454" s="33"/>
      <c r="T68454" s="33"/>
    </row>
    <row r="68471" spans="19:20">
      <c r="S68471" s="33"/>
      <c r="T68471" s="33"/>
    </row>
    <row r="68488" spans="19:20">
      <c r="S68488" s="33"/>
      <c r="T68488" s="33"/>
    </row>
    <row r="68505" spans="19:20">
      <c r="S68505" s="33"/>
      <c r="T68505" s="33"/>
    </row>
    <row r="68522" spans="19:20">
      <c r="S68522" s="33"/>
      <c r="T68522" s="33"/>
    </row>
    <row r="68539" spans="19:20">
      <c r="S68539" s="33"/>
      <c r="T68539" s="33"/>
    </row>
    <row r="68556" spans="19:20">
      <c r="S68556" s="33"/>
      <c r="T68556" s="33"/>
    </row>
    <row r="68573" spans="19:20">
      <c r="S68573" s="33"/>
      <c r="T68573" s="33"/>
    </row>
    <row r="68590" spans="19:20">
      <c r="S68590" s="33"/>
      <c r="T68590" s="33"/>
    </row>
    <row r="68607" spans="19:20">
      <c r="S68607" s="33"/>
      <c r="T68607" s="33"/>
    </row>
    <row r="68624" spans="19:20">
      <c r="S68624" s="33"/>
      <c r="T68624" s="33"/>
    </row>
    <row r="68641" spans="19:20">
      <c r="S68641" s="33"/>
      <c r="T68641" s="33"/>
    </row>
    <row r="68658" spans="19:20">
      <c r="S68658" s="33"/>
      <c r="T68658" s="33"/>
    </row>
    <row r="68675" spans="19:20">
      <c r="S68675" s="33"/>
      <c r="T68675" s="33"/>
    </row>
    <row r="68692" spans="19:20">
      <c r="S68692" s="33"/>
      <c r="T68692" s="33"/>
    </row>
    <row r="68709" spans="19:20">
      <c r="S68709" s="33"/>
      <c r="T68709" s="33"/>
    </row>
    <row r="68726" spans="19:20">
      <c r="S68726" s="33"/>
      <c r="T68726" s="33"/>
    </row>
    <row r="68743" spans="19:20">
      <c r="S68743" s="33"/>
      <c r="T68743" s="33"/>
    </row>
    <row r="68760" spans="19:20">
      <c r="S68760" s="33"/>
      <c r="T68760" s="33"/>
    </row>
    <row r="68777" spans="19:20">
      <c r="S68777" s="33"/>
      <c r="T68777" s="33"/>
    </row>
    <row r="68794" spans="19:20">
      <c r="S68794" s="33"/>
      <c r="T68794" s="33"/>
    </row>
    <row r="68811" spans="19:20">
      <c r="S68811" s="33"/>
      <c r="T68811" s="33"/>
    </row>
    <row r="68828" spans="19:20">
      <c r="S68828" s="33"/>
      <c r="T68828" s="33"/>
    </row>
    <row r="68845" spans="19:20">
      <c r="S68845" s="33"/>
      <c r="T68845" s="33"/>
    </row>
    <row r="68862" spans="19:20">
      <c r="S68862" s="33"/>
      <c r="T68862" s="33"/>
    </row>
    <row r="68879" spans="19:20">
      <c r="S68879" s="33"/>
      <c r="T68879" s="33"/>
    </row>
    <row r="68896" spans="19:20">
      <c r="S68896" s="33"/>
      <c r="T68896" s="33"/>
    </row>
    <row r="68913" spans="19:20">
      <c r="S68913" s="33"/>
      <c r="T68913" s="33"/>
    </row>
    <row r="68930" spans="19:20">
      <c r="S68930" s="33"/>
      <c r="T68930" s="33"/>
    </row>
    <row r="68947" spans="19:20">
      <c r="S68947" s="33"/>
      <c r="T68947" s="33"/>
    </row>
    <row r="68964" spans="19:20">
      <c r="S68964" s="33"/>
      <c r="T68964" s="33"/>
    </row>
    <row r="68981" spans="19:20">
      <c r="S68981" s="33"/>
      <c r="T68981" s="33"/>
    </row>
    <row r="68998" spans="19:20">
      <c r="S68998" s="33"/>
      <c r="T68998" s="33"/>
    </row>
    <row r="69015" spans="19:20">
      <c r="S69015" s="33"/>
      <c r="T69015" s="33"/>
    </row>
    <row r="69032" spans="19:20">
      <c r="S69032" s="33"/>
      <c r="T69032" s="33"/>
    </row>
    <row r="69049" spans="19:20">
      <c r="S69049" s="33"/>
      <c r="T69049" s="33"/>
    </row>
    <row r="69066" spans="19:20">
      <c r="S69066" s="33"/>
      <c r="T69066" s="33"/>
    </row>
    <row r="69083" spans="19:20">
      <c r="S69083" s="33"/>
      <c r="T69083" s="33"/>
    </row>
    <row r="69100" spans="19:20">
      <c r="S69100" s="33"/>
      <c r="T69100" s="33"/>
    </row>
    <row r="69117" spans="19:20">
      <c r="S69117" s="33"/>
      <c r="T69117" s="33"/>
    </row>
    <row r="69134" spans="19:20">
      <c r="S69134" s="33"/>
      <c r="T69134" s="33"/>
    </row>
    <row r="69151" spans="19:20">
      <c r="S69151" s="33"/>
      <c r="T69151" s="33"/>
    </row>
    <row r="69168" spans="19:20">
      <c r="S69168" s="33"/>
      <c r="T69168" s="33"/>
    </row>
    <row r="69185" spans="19:20">
      <c r="S69185" s="33"/>
      <c r="T69185" s="33"/>
    </row>
    <row r="69202" spans="19:20">
      <c r="S69202" s="33"/>
      <c r="T69202" s="33"/>
    </row>
    <row r="69219" spans="19:20">
      <c r="S69219" s="33"/>
      <c r="T69219" s="33"/>
    </row>
    <row r="69236" spans="19:20">
      <c r="S69236" s="33"/>
      <c r="T69236" s="33"/>
    </row>
    <row r="69253" spans="19:20">
      <c r="S69253" s="33"/>
      <c r="T69253" s="33"/>
    </row>
    <row r="69270" spans="19:20">
      <c r="S69270" s="33"/>
      <c r="T69270" s="33"/>
    </row>
    <row r="69287" spans="19:20">
      <c r="S69287" s="33"/>
      <c r="T69287" s="33"/>
    </row>
    <row r="69304" spans="19:20">
      <c r="S69304" s="33"/>
      <c r="T69304" s="33"/>
    </row>
    <row r="69321" spans="19:20">
      <c r="S69321" s="33"/>
      <c r="T69321" s="33"/>
    </row>
    <row r="69338" spans="19:20">
      <c r="S69338" s="33"/>
      <c r="T69338" s="33"/>
    </row>
    <row r="69355" spans="19:20">
      <c r="S69355" s="33"/>
      <c r="T69355" s="33"/>
    </row>
    <row r="69372" spans="19:20">
      <c r="S69372" s="33"/>
      <c r="T69372" s="33"/>
    </row>
    <row r="69389" spans="19:20">
      <c r="S69389" s="33"/>
      <c r="T69389" s="33"/>
    </row>
    <row r="69406" spans="19:20">
      <c r="S69406" s="33"/>
      <c r="T69406" s="33"/>
    </row>
    <row r="69423" spans="19:20">
      <c r="S69423" s="33"/>
      <c r="T69423" s="33"/>
    </row>
    <row r="69440" spans="19:20">
      <c r="S69440" s="33"/>
      <c r="T69440" s="33"/>
    </row>
    <row r="69457" spans="19:20">
      <c r="S69457" s="33"/>
      <c r="T69457" s="33"/>
    </row>
    <row r="69474" spans="19:20">
      <c r="S69474" s="33"/>
      <c r="T69474" s="33"/>
    </row>
    <row r="69491" spans="19:20">
      <c r="S69491" s="33"/>
      <c r="T69491" s="33"/>
    </row>
    <row r="69508" spans="19:20">
      <c r="S69508" s="33"/>
      <c r="T69508" s="33"/>
    </row>
    <row r="69525" spans="19:20">
      <c r="S69525" s="33"/>
      <c r="T69525" s="33"/>
    </row>
    <row r="69542" spans="19:20">
      <c r="S69542" s="33"/>
      <c r="T69542" s="33"/>
    </row>
    <row r="69559" spans="19:20">
      <c r="S69559" s="33"/>
      <c r="T69559" s="33"/>
    </row>
    <row r="69576" spans="19:20">
      <c r="S69576" s="33"/>
      <c r="T69576" s="33"/>
    </row>
    <row r="69593" spans="19:20">
      <c r="S69593" s="33"/>
      <c r="T69593" s="33"/>
    </row>
    <row r="69610" spans="19:20">
      <c r="S69610" s="33"/>
      <c r="T69610" s="33"/>
    </row>
    <row r="69627" spans="19:20">
      <c r="S69627" s="33"/>
      <c r="T69627" s="33"/>
    </row>
    <row r="69644" spans="19:20">
      <c r="S69644" s="33"/>
      <c r="T69644" s="33"/>
    </row>
    <row r="69661" spans="19:20">
      <c r="S69661" s="33"/>
      <c r="T69661" s="33"/>
    </row>
    <row r="69678" spans="19:20">
      <c r="S69678" s="33"/>
      <c r="T69678" s="33"/>
    </row>
    <row r="69695" spans="19:20">
      <c r="S69695" s="33"/>
      <c r="T69695" s="33"/>
    </row>
    <row r="69712" spans="19:20">
      <c r="S69712" s="33"/>
      <c r="T69712" s="33"/>
    </row>
    <row r="69729" spans="19:20">
      <c r="S69729" s="33"/>
      <c r="T69729" s="33"/>
    </row>
    <row r="69746" spans="19:20">
      <c r="S69746" s="33"/>
      <c r="T69746" s="33"/>
    </row>
    <row r="69763" spans="19:20">
      <c r="S69763" s="33"/>
      <c r="T69763" s="33"/>
    </row>
    <row r="69780" spans="19:20">
      <c r="S69780" s="33"/>
      <c r="T69780" s="33"/>
    </row>
    <row r="69797" spans="19:20">
      <c r="S69797" s="33"/>
      <c r="T69797" s="33"/>
    </row>
    <row r="69814" spans="19:20">
      <c r="S69814" s="33"/>
      <c r="T69814" s="33"/>
    </row>
    <row r="69831" spans="19:20">
      <c r="S69831" s="33"/>
      <c r="T69831" s="33"/>
    </row>
    <row r="69848" spans="19:20">
      <c r="S69848" s="33"/>
      <c r="T69848" s="33"/>
    </row>
    <row r="69865" spans="19:20">
      <c r="S69865" s="33"/>
      <c r="T69865" s="33"/>
    </row>
    <row r="69882" spans="19:20">
      <c r="S69882" s="33"/>
      <c r="T69882" s="33"/>
    </row>
    <row r="69899" spans="19:20">
      <c r="S69899" s="33"/>
      <c r="T69899" s="33"/>
    </row>
    <row r="69916" spans="19:20">
      <c r="S69916" s="33"/>
      <c r="T69916" s="33"/>
    </row>
    <row r="69933" spans="19:20">
      <c r="S69933" s="33"/>
      <c r="T69933" s="33"/>
    </row>
    <row r="69950" spans="19:20">
      <c r="S69950" s="33"/>
      <c r="T69950" s="33"/>
    </row>
    <row r="69967" spans="19:20">
      <c r="S69967" s="33"/>
      <c r="T69967" s="33"/>
    </row>
    <row r="69984" spans="19:20">
      <c r="S69984" s="33"/>
      <c r="T69984" s="33"/>
    </row>
    <row r="70001" spans="19:20">
      <c r="S70001" s="33"/>
      <c r="T70001" s="33"/>
    </row>
    <row r="70018" spans="19:20">
      <c r="S70018" s="33"/>
      <c r="T70018" s="33"/>
    </row>
    <row r="70035" spans="19:20">
      <c r="S70035" s="33"/>
      <c r="T70035" s="33"/>
    </row>
    <row r="70052" spans="19:20">
      <c r="S70052" s="33"/>
      <c r="T70052" s="33"/>
    </row>
    <row r="70069" spans="19:20">
      <c r="S70069" s="33"/>
      <c r="T70069" s="33"/>
    </row>
    <row r="70086" spans="19:20">
      <c r="S70086" s="33"/>
      <c r="T70086" s="33"/>
    </row>
    <row r="70103" spans="19:20">
      <c r="S70103" s="33"/>
      <c r="T70103" s="33"/>
    </row>
    <row r="70120" spans="19:20">
      <c r="S70120" s="33"/>
      <c r="T70120" s="33"/>
    </row>
    <row r="70137" spans="19:20">
      <c r="S70137" s="33"/>
      <c r="T70137" s="33"/>
    </row>
    <row r="70154" spans="19:20">
      <c r="S70154" s="33"/>
      <c r="T70154" s="33"/>
    </row>
    <row r="70171" spans="19:20">
      <c r="S70171" s="33"/>
      <c r="T70171" s="33"/>
    </row>
    <row r="70188" spans="19:20">
      <c r="S70188" s="33"/>
      <c r="T70188" s="33"/>
    </row>
    <row r="70205" spans="19:20">
      <c r="S70205" s="33"/>
      <c r="T70205" s="33"/>
    </row>
    <row r="70222" spans="19:20">
      <c r="S70222" s="33"/>
      <c r="T70222" s="33"/>
    </row>
    <row r="70239" spans="19:20">
      <c r="S70239" s="33"/>
      <c r="T70239" s="33"/>
    </row>
    <row r="70256" spans="19:20">
      <c r="S70256" s="33"/>
      <c r="T70256" s="33"/>
    </row>
    <row r="70273" spans="19:20">
      <c r="S70273" s="33"/>
      <c r="T70273" s="33"/>
    </row>
    <row r="70290" spans="19:20">
      <c r="S70290" s="33"/>
      <c r="T70290" s="33"/>
    </row>
    <row r="70307" spans="19:20">
      <c r="S70307" s="33"/>
      <c r="T70307" s="33"/>
    </row>
    <row r="70324" spans="19:20">
      <c r="S70324" s="33"/>
      <c r="T70324" s="33"/>
    </row>
    <row r="70341" spans="19:20">
      <c r="S70341" s="33"/>
      <c r="T70341" s="33"/>
    </row>
    <row r="70358" spans="19:20">
      <c r="S70358" s="33"/>
      <c r="T70358" s="33"/>
    </row>
    <row r="70375" spans="19:20">
      <c r="S70375" s="33"/>
      <c r="T70375" s="33"/>
    </row>
    <row r="70392" spans="19:20">
      <c r="S70392" s="33"/>
      <c r="T70392" s="33"/>
    </row>
    <row r="70409" spans="19:20">
      <c r="S70409" s="33"/>
      <c r="T70409" s="33"/>
    </row>
    <row r="70426" spans="19:20">
      <c r="S70426" s="33"/>
      <c r="T70426" s="33"/>
    </row>
    <row r="70443" spans="19:20">
      <c r="S70443" s="33"/>
      <c r="T70443" s="33"/>
    </row>
    <row r="70460" spans="19:20">
      <c r="S70460" s="33"/>
      <c r="T70460" s="33"/>
    </row>
    <row r="70477" spans="19:20">
      <c r="S70477" s="33"/>
      <c r="T70477" s="33"/>
    </row>
    <row r="70494" spans="19:20">
      <c r="S70494" s="33"/>
      <c r="T70494" s="33"/>
    </row>
    <row r="70511" spans="19:20">
      <c r="S70511" s="33"/>
      <c r="T70511" s="33"/>
    </row>
    <row r="70528" spans="19:20">
      <c r="S70528" s="33"/>
      <c r="T70528" s="33"/>
    </row>
    <row r="70545" spans="19:20">
      <c r="S70545" s="33"/>
      <c r="T70545" s="33"/>
    </row>
    <row r="70562" spans="19:20">
      <c r="S70562" s="33"/>
      <c r="T70562" s="33"/>
    </row>
    <row r="70579" spans="19:20">
      <c r="S70579" s="33"/>
      <c r="T70579" s="33"/>
    </row>
    <row r="70596" spans="19:20">
      <c r="S70596" s="33"/>
      <c r="T70596" s="33"/>
    </row>
    <row r="70613" spans="19:20">
      <c r="S70613" s="33"/>
      <c r="T70613" s="33"/>
    </row>
    <row r="70630" spans="19:20">
      <c r="S70630" s="33"/>
      <c r="T70630" s="33"/>
    </row>
    <row r="70647" spans="19:20">
      <c r="S70647" s="33"/>
      <c r="T70647" s="33"/>
    </row>
    <row r="70664" spans="19:20">
      <c r="S70664" s="33"/>
      <c r="T70664" s="33"/>
    </row>
    <row r="70681" spans="19:20">
      <c r="S70681" s="33"/>
      <c r="T70681" s="33"/>
    </row>
    <row r="70698" spans="19:20">
      <c r="S70698" s="33"/>
      <c r="T70698" s="33"/>
    </row>
    <row r="70715" spans="19:20">
      <c r="S70715" s="33"/>
      <c r="T70715" s="33"/>
    </row>
    <row r="70732" spans="19:20">
      <c r="S70732" s="33"/>
      <c r="T70732" s="33"/>
    </row>
    <row r="70749" spans="19:20">
      <c r="S70749" s="33"/>
      <c r="T70749" s="33"/>
    </row>
    <row r="70766" spans="19:20">
      <c r="S70766" s="33"/>
      <c r="T70766" s="33"/>
    </row>
    <row r="70783" spans="19:20">
      <c r="S70783" s="33"/>
      <c r="T70783" s="33"/>
    </row>
    <row r="70800" spans="19:20">
      <c r="S70800" s="33"/>
      <c r="T70800" s="33"/>
    </row>
    <row r="70817" spans="19:20">
      <c r="S70817" s="33"/>
      <c r="T70817" s="33"/>
    </row>
    <row r="70834" spans="19:20">
      <c r="S70834" s="33"/>
      <c r="T70834" s="33"/>
    </row>
    <row r="70851" spans="19:20">
      <c r="S70851" s="33"/>
      <c r="T70851" s="33"/>
    </row>
    <row r="70868" spans="19:20">
      <c r="S70868" s="33"/>
      <c r="T70868" s="33"/>
    </row>
    <row r="70885" spans="19:20">
      <c r="S70885" s="33"/>
      <c r="T70885" s="33"/>
    </row>
    <row r="70902" spans="19:20">
      <c r="S70902" s="33"/>
      <c r="T70902" s="33"/>
    </row>
    <row r="70919" spans="19:20">
      <c r="S70919" s="33"/>
      <c r="T70919" s="33"/>
    </row>
    <row r="70936" spans="19:20">
      <c r="S70936" s="33"/>
      <c r="T70936" s="33"/>
    </row>
    <row r="70953" spans="19:20">
      <c r="S70953" s="33"/>
      <c r="T70953" s="33"/>
    </row>
    <row r="70970" spans="19:20">
      <c r="S70970" s="33"/>
      <c r="T70970" s="33"/>
    </row>
    <row r="70987" spans="19:20">
      <c r="S70987" s="33"/>
      <c r="T70987" s="33"/>
    </row>
    <row r="71004" spans="19:20">
      <c r="S71004" s="33"/>
      <c r="T71004" s="33"/>
    </row>
    <row r="71021" spans="19:20">
      <c r="S71021" s="33"/>
      <c r="T71021" s="33"/>
    </row>
    <row r="71038" spans="19:20">
      <c r="S71038" s="33"/>
      <c r="T71038" s="33"/>
    </row>
    <row r="71055" spans="19:20">
      <c r="S71055" s="33"/>
      <c r="T71055" s="33"/>
    </row>
    <row r="71072" spans="19:20">
      <c r="S71072" s="33"/>
      <c r="T71072" s="33"/>
    </row>
    <row r="71089" spans="19:20">
      <c r="S71089" s="33"/>
      <c r="T71089" s="33"/>
    </row>
    <row r="71106" spans="19:20">
      <c r="S71106" s="33"/>
      <c r="T71106" s="33"/>
    </row>
    <row r="71123" spans="19:20">
      <c r="S71123" s="33"/>
      <c r="T71123" s="33"/>
    </row>
    <row r="71140" spans="19:20">
      <c r="S71140" s="33"/>
      <c r="T71140" s="33"/>
    </row>
    <row r="71157" spans="19:20">
      <c r="S71157" s="33"/>
      <c r="T71157" s="33"/>
    </row>
    <row r="71174" spans="19:20">
      <c r="S71174" s="33"/>
      <c r="T71174" s="33"/>
    </row>
    <row r="71191" spans="19:20">
      <c r="S71191" s="33"/>
      <c r="T71191" s="33"/>
    </row>
    <row r="71208" spans="19:20">
      <c r="S71208" s="33"/>
      <c r="T71208" s="33"/>
    </row>
    <row r="71225" spans="19:20">
      <c r="S71225" s="33"/>
      <c r="T71225" s="33"/>
    </row>
    <row r="71242" spans="19:20">
      <c r="S71242" s="33"/>
      <c r="T71242" s="33"/>
    </row>
    <row r="71259" spans="19:20">
      <c r="S71259" s="33"/>
      <c r="T71259" s="33"/>
    </row>
    <row r="71276" spans="19:20">
      <c r="S71276" s="33"/>
      <c r="T71276" s="33"/>
    </row>
    <row r="71293" spans="19:20">
      <c r="S71293" s="33"/>
      <c r="T71293" s="33"/>
    </row>
    <row r="71310" spans="19:20">
      <c r="S71310" s="33"/>
      <c r="T71310" s="33"/>
    </row>
    <row r="71327" spans="19:20">
      <c r="S71327" s="33"/>
      <c r="T71327" s="33"/>
    </row>
    <row r="71344" spans="19:20">
      <c r="S71344" s="33"/>
      <c r="T71344" s="33"/>
    </row>
    <row r="71361" spans="19:20">
      <c r="S71361" s="33"/>
      <c r="T71361" s="33"/>
    </row>
    <row r="71378" spans="19:20">
      <c r="S71378" s="33"/>
      <c r="T71378" s="33"/>
    </row>
    <row r="71395" spans="19:20">
      <c r="S71395" s="33"/>
      <c r="T71395" s="33"/>
    </row>
    <row r="71412" spans="19:20">
      <c r="S71412" s="33"/>
      <c r="T71412" s="33"/>
    </row>
    <row r="71429" spans="19:20">
      <c r="S71429" s="33"/>
      <c r="T71429" s="33"/>
    </row>
    <row r="71446" spans="19:20">
      <c r="S71446" s="33"/>
      <c r="T71446" s="33"/>
    </row>
    <row r="71463" spans="19:20">
      <c r="S71463" s="33"/>
      <c r="T71463" s="33"/>
    </row>
    <row r="71480" spans="19:20">
      <c r="S71480" s="33"/>
      <c r="T71480" s="33"/>
    </row>
    <row r="71497" spans="19:20">
      <c r="S71497" s="33"/>
      <c r="T71497" s="33"/>
    </row>
    <row r="71514" spans="19:20">
      <c r="S71514" s="33"/>
      <c r="T71514" s="33"/>
    </row>
    <row r="71531" spans="19:20">
      <c r="S71531" s="33"/>
      <c r="T71531" s="33"/>
    </row>
    <row r="71548" spans="19:20">
      <c r="S71548" s="33"/>
      <c r="T71548" s="33"/>
    </row>
    <row r="71565" spans="19:20">
      <c r="S71565" s="33"/>
      <c r="T71565" s="33"/>
    </row>
    <row r="71582" spans="19:20">
      <c r="S71582" s="33"/>
      <c r="T71582" s="33"/>
    </row>
    <row r="71599" spans="19:20">
      <c r="S71599" s="33"/>
      <c r="T71599" s="33"/>
    </row>
    <row r="71616" spans="19:20">
      <c r="S71616" s="33"/>
      <c r="T71616" s="33"/>
    </row>
    <row r="71633" spans="19:20">
      <c r="S71633" s="33"/>
      <c r="T71633" s="33"/>
    </row>
    <row r="71650" spans="19:20">
      <c r="S71650" s="33"/>
      <c r="T71650" s="33"/>
    </row>
    <row r="71667" spans="19:20">
      <c r="S71667" s="33"/>
      <c r="T71667" s="33"/>
    </row>
    <row r="71684" spans="19:20">
      <c r="S71684" s="33"/>
      <c r="T71684" s="33"/>
    </row>
    <row r="71701" spans="19:20">
      <c r="S71701" s="33"/>
      <c r="T71701" s="33"/>
    </row>
    <row r="71718" spans="19:20">
      <c r="S71718" s="33"/>
      <c r="T71718" s="33"/>
    </row>
    <row r="71735" spans="19:20">
      <c r="S71735" s="33"/>
      <c r="T71735" s="33"/>
    </row>
    <row r="71752" spans="19:20">
      <c r="S71752" s="33"/>
      <c r="T71752" s="33"/>
    </row>
    <row r="71769" spans="19:20">
      <c r="S71769" s="33"/>
      <c r="T71769" s="33"/>
    </row>
    <row r="71786" spans="19:20">
      <c r="S71786" s="33"/>
      <c r="T71786" s="33"/>
    </row>
    <row r="71803" spans="19:20">
      <c r="S71803" s="33"/>
      <c r="T71803" s="33"/>
    </row>
    <row r="71820" spans="19:20">
      <c r="S71820" s="33"/>
      <c r="T71820" s="33"/>
    </row>
    <row r="71837" spans="19:20">
      <c r="S71837" s="33"/>
      <c r="T71837" s="33"/>
    </row>
    <row r="71854" spans="19:20">
      <c r="S71854" s="33"/>
      <c r="T71854" s="33"/>
    </row>
    <row r="71871" spans="19:20">
      <c r="S71871" s="33"/>
      <c r="T71871" s="33"/>
    </row>
    <row r="71888" spans="19:20">
      <c r="S71888" s="33"/>
      <c r="T71888" s="33"/>
    </row>
    <row r="71905" spans="19:20">
      <c r="S71905" s="33"/>
      <c r="T71905" s="33"/>
    </row>
    <row r="71922" spans="19:20">
      <c r="S71922" s="33"/>
      <c r="T71922" s="33"/>
    </row>
    <row r="71939" spans="19:20">
      <c r="S71939" s="33"/>
      <c r="T71939" s="33"/>
    </row>
    <row r="71956" spans="19:20">
      <c r="S71956" s="33"/>
      <c r="T71956" s="33"/>
    </row>
    <row r="71973" spans="19:20">
      <c r="S71973" s="33"/>
      <c r="T71973" s="33"/>
    </row>
    <row r="71990" spans="19:20">
      <c r="S71990" s="33"/>
      <c r="T71990" s="33"/>
    </row>
    <row r="72007" spans="19:20">
      <c r="S72007" s="33"/>
      <c r="T72007" s="33"/>
    </row>
    <row r="72024" spans="19:20">
      <c r="S72024" s="33"/>
      <c r="T72024" s="33"/>
    </row>
    <row r="72041" spans="19:20">
      <c r="S72041" s="33"/>
      <c r="T72041" s="33"/>
    </row>
    <row r="72058" spans="19:20">
      <c r="S72058" s="33"/>
      <c r="T72058" s="33"/>
    </row>
    <row r="72075" spans="19:20">
      <c r="S72075" s="33"/>
      <c r="T72075" s="33"/>
    </row>
    <row r="72092" spans="19:20">
      <c r="S72092" s="33"/>
      <c r="T72092" s="33"/>
    </row>
    <row r="72109" spans="19:20">
      <c r="S72109" s="33"/>
      <c r="T72109" s="33"/>
    </row>
    <row r="72126" spans="19:20">
      <c r="S72126" s="33"/>
      <c r="T72126" s="33"/>
    </row>
    <row r="72143" spans="19:20">
      <c r="S72143" s="33"/>
      <c r="T72143" s="33"/>
    </row>
    <row r="72160" spans="19:20">
      <c r="S72160" s="33"/>
      <c r="T72160" s="33"/>
    </row>
    <row r="72177" spans="19:20">
      <c r="S72177" s="33"/>
      <c r="T72177" s="33"/>
    </row>
    <row r="72194" spans="19:20">
      <c r="S72194" s="33"/>
      <c r="T72194" s="33"/>
    </row>
    <row r="72211" spans="19:20">
      <c r="S72211" s="33"/>
      <c r="T72211" s="33"/>
    </row>
    <row r="72228" spans="19:20">
      <c r="S72228" s="33"/>
      <c r="T72228" s="33"/>
    </row>
    <row r="72245" spans="19:20">
      <c r="S72245" s="33"/>
      <c r="T72245" s="33"/>
    </row>
    <row r="72262" spans="19:20">
      <c r="S72262" s="33"/>
      <c r="T72262" s="33"/>
    </row>
    <row r="72279" spans="19:20">
      <c r="S72279" s="33"/>
      <c r="T72279" s="33"/>
    </row>
    <row r="72296" spans="19:20">
      <c r="S72296" s="33"/>
      <c r="T72296" s="33"/>
    </row>
    <row r="72313" spans="19:20">
      <c r="S72313" s="33"/>
      <c r="T72313" s="33"/>
    </row>
    <row r="72330" spans="19:20">
      <c r="S72330" s="33"/>
      <c r="T72330" s="33"/>
    </row>
    <row r="72347" spans="19:20">
      <c r="S72347" s="33"/>
      <c r="T72347" s="33"/>
    </row>
    <row r="72364" spans="19:20">
      <c r="S72364" s="33"/>
      <c r="T72364" s="33"/>
    </row>
    <row r="72381" spans="19:20">
      <c r="S72381" s="33"/>
      <c r="T72381" s="33"/>
    </row>
    <row r="72398" spans="19:20">
      <c r="S72398" s="33"/>
      <c r="T72398" s="33"/>
    </row>
    <row r="72415" spans="19:20">
      <c r="S72415" s="33"/>
      <c r="T72415" s="33"/>
    </row>
    <row r="72432" spans="19:20">
      <c r="S72432" s="33"/>
      <c r="T72432" s="33"/>
    </row>
    <row r="72449" spans="19:20">
      <c r="S72449" s="33"/>
      <c r="T72449" s="33"/>
    </row>
    <row r="72466" spans="19:20">
      <c r="S72466" s="33"/>
      <c r="T72466" s="33"/>
    </row>
    <row r="72483" spans="19:20">
      <c r="S72483" s="33"/>
      <c r="T72483" s="33"/>
    </row>
    <row r="72500" spans="19:20">
      <c r="S72500" s="33"/>
      <c r="T72500" s="33"/>
    </row>
    <row r="72517" spans="19:20">
      <c r="S72517" s="33"/>
      <c r="T72517" s="33"/>
    </row>
    <row r="72534" spans="19:20">
      <c r="S72534" s="33"/>
      <c r="T72534" s="33"/>
    </row>
    <row r="72551" spans="19:20">
      <c r="S72551" s="33"/>
      <c r="T72551" s="33"/>
    </row>
    <row r="72568" spans="19:20">
      <c r="S72568" s="33"/>
      <c r="T72568" s="33"/>
    </row>
    <row r="72585" spans="19:20">
      <c r="S72585" s="33"/>
      <c r="T72585" s="33"/>
    </row>
    <row r="72602" spans="19:20">
      <c r="S72602" s="33"/>
      <c r="T72602" s="33"/>
    </row>
    <row r="72619" spans="19:20">
      <c r="S72619" s="33"/>
      <c r="T72619" s="33"/>
    </row>
    <row r="72636" spans="19:20">
      <c r="S72636" s="33"/>
      <c r="T72636" s="33"/>
    </row>
    <row r="72653" spans="19:20">
      <c r="S72653" s="33"/>
      <c r="T72653" s="33"/>
    </row>
    <row r="72670" spans="19:20">
      <c r="S72670" s="33"/>
      <c r="T72670" s="33"/>
    </row>
    <row r="72687" spans="19:20">
      <c r="S72687" s="33"/>
      <c r="T72687" s="33"/>
    </row>
    <row r="72704" spans="19:20">
      <c r="S72704" s="33"/>
      <c r="T72704" s="33"/>
    </row>
    <row r="72721" spans="19:20">
      <c r="S72721" s="33"/>
      <c r="T72721" s="33"/>
    </row>
    <row r="72738" spans="19:20">
      <c r="S72738" s="33"/>
      <c r="T72738" s="33"/>
    </row>
    <row r="72755" spans="19:20">
      <c r="S72755" s="33"/>
      <c r="T72755" s="33"/>
    </row>
    <row r="72772" spans="19:20">
      <c r="S72772" s="33"/>
      <c r="T72772" s="33"/>
    </row>
    <row r="72789" spans="19:20">
      <c r="S72789" s="33"/>
      <c r="T72789" s="33"/>
    </row>
    <row r="72806" spans="19:20">
      <c r="S72806" s="33"/>
      <c r="T72806" s="33"/>
    </row>
    <row r="72823" spans="19:20">
      <c r="S72823" s="33"/>
      <c r="T72823" s="33"/>
    </row>
    <row r="72840" spans="19:20">
      <c r="S72840" s="33"/>
      <c r="T72840" s="33"/>
    </row>
    <row r="72857" spans="19:20">
      <c r="S72857" s="33"/>
      <c r="T72857" s="33"/>
    </row>
    <row r="72874" spans="19:20">
      <c r="S72874" s="33"/>
      <c r="T72874" s="33"/>
    </row>
    <row r="72891" spans="19:20">
      <c r="S72891" s="33"/>
      <c r="T72891" s="33"/>
    </row>
    <row r="72908" spans="19:20">
      <c r="S72908" s="33"/>
      <c r="T72908" s="33"/>
    </row>
    <row r="72925" spans="19:20">
      <c r="S72925" s="33"/>
      <c r="T72925" s="33"/>
    </row>
    <row r="72942" spans="19:20">
      <c r="S72942" s="33"/>
      <c r="T72942" s="33"/>
    </row>
    <row r="72959" spans="19:20">
      <c r="S72959" s="33"/>
      <c r="T72959" s="33"/>
    </row>
    <row r="72976" spans="19:20">
      <c r="S72976" s="33"/>
      <c r="T72976" s="33"/>
    </row>
    <row r="72993" spans="19:20">
      <c r="S72993" s="33"/>
      <c r="T72993" s="33"/>
    </row>
    <row r="73010" spans="19:20">
      <c r="S73010" s="33"/>
      <c r="T73010" s="33"/>
    </row>
    <row r="73027" spans="19:20">
      <c r="S73027" s="33"/>
      <c r="T73027" s="33"/>
    </row>
    <row r="73044" spans="19:20">
      <c r="S73044" s="33"/>
      <c r="T73044" s="33"/>
    </row>
    <row r="73061" spans="19:20">
      <c r="S73061" s="33"/>
      <c r="T73061" s="33"/>
    </row>
    <row r="73078" spans="19:20">
      <c r="S73078" s="33"/>
      <c r="T73078" s="33"/>
    </row>
    <row r="73095" spans="19:20">
      <c r="S73095" s="33"/>
      <c r="T73095" s="33"/>
    </row>
    <row r="73112" spans="19:20">
      <c r="S73112" s="33"/>
      <c r="T73112" s="33"/>
    </row>
    <row r="73129" spans="19:20">
      <c r="S73129" s="33"/>
      <c r="T73129" s="33"/>
    </row>
    <row r="73146" spans="19:20">
      <c r="S73146" s="33"/>
      <c r="T73146" s="33"/>
    </row>
    <row r="73163" spans="19:20">
      <c r="S73163" s="33"/>
      <c r="T73163" s="33"/>
    </row>
    <row r="73180" spans="19:20">
      <c r="S73180" s="33"/>
      <c r="T73180" s="33"/>
    </row>
    <row r="73197" spans="19:20">
      <c r="S73197" s="33"/>
      <c r="T73197" s="33"/>
    </row>
    <row r="73214" spans="19:20">
      <c r="S73214" s="33"/>
      <c r="T73214" s="33"/>
    </row>
    <row r="73231" spans="19:20">
      <c r="S73231" s="33"/>
      <c r="T73231" s="33"/>
    </row>
    <row r="73248" spans="19:20">
      <c r="S73248" s="33"/>
      <c r="T73248" s="33"/>
    </row>
    <row r="73265" spans="19:20">
      <c r="S73265" s="33"/>
      <c r="T73265" s="33"/>
    </row>
    <row r="73282" spans="19:20">
      <c r="S73282" s="33"/>
      <c r="T73282" s="33"/>
    </row>
    <row r="73299" spans="19:20">
      <c r="S73299" s="33"/>
      <c r="T73299" s="33"/>
    </row>
    <row r="73316" spans="19:20">
      <c r="S73316" s="33"/>
      <c r="T73316" s="33"/>
    </row>
    <row r="73333" spans="19:20">
      <c r="S73333" s="33"/>
      <c r="T73333" s="33"/>
    </row>
    <row r="73350" spans="19:20">
      <c r="S73350" s="33"/>
      <c r="T73350" s="33"/>
    </row>
    <row r="73367" spans="19:20">
      <c r="S73367" s="33"/>
      <c r="T73367" s="33"/>
    </row>
    <row r="73384" spans="19:20">
      <c r="S73384" s="33"/>
      <c r="T73384" s="33"/>
    </row>
    <row r="73401" spans="19:20">
      <c r="S73401" s="33"/>
      <c r="T73401" s="33"/>
    </row>
    <row r="73418" spans="19:20">
      <c r="S73418" s="33"/>
      <c r="T73418" s="33"/>
    </row>
    <row r="73435" spans="19:20">
      <c r="S73435" s="33"/>
      <c r="T73435" s="33"/>
    </row>
    <row r="73452" spans="19:20">
      <c r="S73452" s="33"/>
      <c r="T73452" s="33"/>
    </row>
    <row r="73469" spans="19:20">
      <c r="S73469" s="33"/>
      <c r="T73469" s="33"/>
    </row>
    <row r="73486" spans="19:20">
      <c r="S73486" s="33"/>
      <c r="T73486" s="33"/>
    </row>
    <row r="73503" spans="19:20">
      <c r="S73503" s="33"/>
      <c r="T73503" s="33"/>
    </row>
    <row r="73520" spans="19:20">
      <c r="S73520" s="33"/>
      <c r="T73520" s="33"/>
    </row>
    <row r="73537" spans="19:20">
      <c r="S73537" s="33"/>
      <c r="T73537" s="33"/>
    </row>
    <row r="73554" spans="19:20">
      <c r="S73554" s="33"/>
      <c r="T73554" s="33"/>
    </row>
    <row r="73571" spans="19:20">
      <c r="S73571" s="33"/>
      <c r="T73571" s="33"/>
    </row>
    <row r="73588" spans="19:20">
      <c r="S73588" s="33"/>
      <c r="T73588" s="33"/>
    </row>
    <row r="73605" spans="19:20">
      <c r="S73605" s="33"/>
      <c r="T73605" s="33"/>
    </row>
    <row r="73622" spans="19:20">
      <c r="S73622" s="33"/>
      <c r="T73622" s="33"/>
    </row>
    <row r="73639" spans="19:20">
      <c r="S73639" s="33"/>
      <c r="T73639" s="33"/>
    </row>
    <row r="73656" spans="19:20">
      <c r="S73656" s="33"/>
      <c r="T73656" s="33"/>
    </row>
    <row r="73673" spans="19:20">
      <c r="S73673" s="33"/>
      <c r="T73673" s="33"/>
    </row>
    <row r="73690" spans="19:20">
      <c r="S73690" s="33"/>
      <c r="T73690" s="33"/>
    </row>
    <row r="73707" spans="19:20">
      <c r="S73707" s="33"/>
      <c r="T73707" s="33"/>
    </row>
    <row r="73724" spans="19:20">
      <c r="S73724" s="33"/>
      <c r="T73724" s="33"/>
    </row>
    <row r="73741" spans="19:20">
      <c r="S73741" s="33"/>
      <c r="T73741" s="33"/>
    </row>
    <row r="73758" spans="19:20">
      <c r="S73758" s="33"/>
      <c r="T73758" s="33"/>
    </row>
    <row r="73775" spans="19:20">
      <c r="S73775" s="33"/>
      <c r="T73775" s="33"/>
    </row>
    <row r="73792" spans="19:20">
      <c r="S73792" s="33"/>
      <c r="T73792" s="33"/>
    </row>
    <row r="73809" spans="19:20">
      <c r="S73809" s="33"/>
      <c r="T73809" s="33"/>
    </row>
    <row r="73826" spans="19:20">
      <c r="S73826" s="33"/>
      <c r="T73826" s="33"/>
    </row>
    <row r="73843" spans="19:20">
      <c r="S73843" s="33"/>
      <c r="T73843" s="33"/>
    </row>
    <row r="73860" spans="19:20">
      <c r="S73860" s="33"/>
      <c r="T73860" s="33"/>
    </row>
    <row r="73877" spans="19:20">
      <c r="S73877" s="33"/>
      <c r="T73877" s="33"/>
    </row>
    <row r="73894" spans="19:20">
      <c r="S73894" s="33"/>
      <c r="T73894" s="33"/>
    </row>
    <row r="73911" spans="19:20">
      <c r="S73911" s="33"/>
      <c r="T73911" s="33"/>
    </row>
    <row r="73928" spans="19:20">
      <c r="S73928" s="33"/>
      <c r="T73928" s="33"/>
    </row>
    <row r="73945" spans="19:20">
      <c r="S73945" s="33"/>
      <c r="T73945" s="33"/>
    </row>
    <row r="73962" spans="19:20">
      <c r="S73962" s="33"/>
      <c r="T73962" s="33"/>
    </row>
    <row r="73979" spans="19:20">
      <c r="S73979" s="33"/>
      <c r="T73979" s="33"/>
    </row>
    <row r="73996" spans="19:20">
      <c r="S73996" s="33"/>
      <c r="T73996" s="33"/>
    </row>
    <row r="74013" spans="19:20">
      <c r="S74013" s="33"/>
      <c r="T74013" s="33"/>
    </row>
    <row r="74030" spans="19:20">
      <c r="S74030" s="33"/>
      <c r="T74030" s="33"/>
    </row>
    <row r="74047" spans="19:20">
      <c r="S74047" s="33"/>
      <c r="T74047" s="33"/>
    </row>
    <row r="74064" spans="19:20">
      <c r="S74064" s="33"/>
      <c r="T74064" s="33"/>
    </row>
    <row r="74081" spans="19:20">
      <c r="S74081" s="33"/>
      <c r="T74081" s="33"/>
    </row>
    <row r="74098" spans="19:20">
      <c r="S74098" s="33"/>
      <c r="T74098" s="33"/>
    </row>
    <row r="74115" spans="19:20">
      <c r="S74115" s="33"/>
      <c r="T74115" s="33"/>
    </row>
    <row r="74132" spans="19:20">
      <c r="S74132" s="33"/>
      <c r="T74132" s="33"/>
    </row>
    <row r="74149" spans="19:20">
      <c r="S74149" s="33"/>
      <c r="T74149" s="33"/>
    </row>
    <row r="74166" spans="19:20">
      <c r="S74166" s="33"/>
      <c r="T74166" s="33"/>
    </row>
    <row r="74183" spans="19:20">
      <c r="S74183" s="33"/>
      <c r="T74183" s="33"/>
    </row>
    <row r="74200" spans="19:20">
      <c r="S74200" s="33"/>
      <c r="T74200" s="33"/>
    </row>
    <row r="74217" spans="19:20">
      <c r="S74217" s="33"/>
      <c r="T74217" s="33"/>
    </row>
    <row r="74234" spans="19:20">
      <c r="S74234" s="33"/>
      <c r="T74234" s="33"/>
    </row>
    <row r="74251" spans="19:20">
      <c r="S74251" s="33"/>
      <c r="T74251" s="33"/>
    </row>
    <row r="74268" spans="19:20">
      <c r="S74268" s="33"/>
      <c r="T74268" s="33"/>
    </row>
    <row r="74285" spans="19:20">
      <c r="S74285" s="33"/>
      <c r="T74285" s="33"/>
    </row>
    <row r="74302" spans="19:20">
      <c r="S74302" s="33"/>
      <c r="T74302" s="33"/>
    </row>
    <row r="74319" spans="19:20">
      <c r="S74319" s="33"/>
      <c r="T74319" s="33"/>
    </row>
    <row r="74336" spans="19:20">
      <c r="S74336" s="33"/>
      <c r="T74336" s="33"/>
    </row>
    <row r="74353" spans="19:20">
      <c r="S74353" s="33"/>
      <c r="T74353" s="33"/>
    </row>
    <row r="74370" spans="19:20">
      <c r="S74370" s="33"/>
      <c r="T74370" s="33"/>
    </row>
    <row r="74387" spans="19:20">
      <c r="S74387" s="33"/>
      <c r="T74387" s="33"/>
    </row>
    <row r="74404" spans="19:20">
      <c r="S74404" s="33"/>
      <c r="T74404" s="33"/>
    </row>
    <row r="74421" spans="19:20">
      <c r="S74421" s="33"/>
      <c r="T74421" s="33"/>
    </row>
    <row r="74438" spans="19:20">
      <c r="S74438" s="33"/>
      <c r="T74438" s="33"/>
    </row>
    <row r="74455" spans="19:20">
      <c r="S74455" s="33"/>
      <c r="T74455" s="33"/>
    </row>
    <row r="74472" spans="19:20">
      <c r="S74472" s="33"/>
      <c r="T74472" s="33"/>
    </row>
    <row r="74489" spans="19:20">
      <c r="S74489" s="33"/>
      <c r="T74489" s="33"/>
    </row>
    <row r="74506" spans="19:20">
      <c r="S74506" s="33"/>
      <c r="T74506" s="33"/>
    </row>
    <row r="74523" spans="19:20">
      <c r="S74523" s="33"/>
      <c r="T74523" s="33"/>
    </row>
    <row r="74540" spans="19:20">
      <c r="S74540" s="33"/>
      <c r="T74540" s="33"/>
    </row>
    <row r="74557" spans="19:20">
      <c r="S74557" s="33"/>
      <c r="T74557" s="33"/>
    </row>
    <row r="74574" spans="19:20">
      <c r="S74574" s="33"/>
      <c r="T74574" s="33"/>
    </row>
    <row r="74591" spans="19:20">
      <c r="S74591" s="33"/>
      <c r="T74591" s="33"/>
    </row>
    <row r="74608" spans="19:20">
      <c r="S74608" s="33"/>
      <c r="T74608" s="33"/>
    </row>
    <row r="74625" spans="19:20">
      <c r="S74625" s="33"/>
      <c r="T74625" s="33"/>
    </row>
    <row r="74642" spans="19:20">
      <c r="S74642" s="33"/>
      <c r="T74642" s="33"/>
    </row>
    <row r="74659" spans="19:20">
      <c r="S74659" s="33"/>
      <c r="T74659" s="33"/>
    </row>
    <row r="74676" spans="19:20">
      <c r="S74676" s="33"/>
      <c r="T74676" s="33"/>
    </row>
    <row r="74693" spans="19:20">
      <c r="S74693" s="33"/>
      <c r="T74693" s="33"/>
    </row>
    <row r="74710" spans="19:20">
      <c r="S74710" s="33"/>
      <c r="T74710" s="33"/>
    </row>
    <row r="74727" spans="19:20">
      <c r="S74727" s="33"/>
      <c r="T74727" s="33"/>
    </row>
    <row r="74744" spans="19:20">
      <c r="S74744" s="33"/>
      <c r="T74744" s="33"/>
    </row>
    <row r="74761" spans="19:20">
      <c r="S74761" s="33"/>
      <c r="T74761" s="33"/>
    </row>
    <row r="74778" spans="19:20">
      <c r="S74778" s="33"/>
      <c r="T74778" s="33"/>
    </row>
    <row r="74795" spans="19:20">
      <c r="S74795" s="33"/>
      <c r="T74795" s="33"/>
    </row>
    <row r="74812" spans="19:20">
      <c r="S74812" s="33"/>
      <c r="T74812" s="33"/>
    </row>
    <row r="74829" spans="19:20">
      <c r="S74829" s="33"/>
      <c r="T74829" s="33"/>
    </row>
    <row r="74846" spans="19:20">
      <c r="S74846" s="33"/>
      <c r="T74846" s="33"/>
    </row>
    <row r="74863" spans="19:20">
      <c r="S74863" s="33"/>
      <c r="T74863" s="33"/>
    </row>
    <row r="74880" spans="19:20">
      <c r="S74880" s="33"/>
      <c r="T74880" s="33"/>
    </row>
    <row r="74897" spans="19:20">
      <c r="S74897" s="33"/>
      <c r="T74897" s="33"/>
    </row>
    <row r="74914" spans="19:20">
      <c r="S74914" s="33"/>
      <c r="T74914" s="33"/>
    </row>
    <row r="74931" spans="19:20">
      <c r="S74931" s="33"/>
      <c r="T74931" s="33"/>
    </row>
    <row r="74948" spans="19:20">
      <c r="S74948" s="33"/>
      <c r="T74948" s="33"/>
    </row>
    <row r="74965" spans="19:20">
      <c r="S74965" s="33"/>
      <c r="T74965" s="33"/>
    </row>
    <row r="74982" spans="19:20">
      <c r="S74982" s="33"/>
      <c r="T74982" s="33"/>
    </row>
    <row r="74999" spans="19:20">
      <c r="S74999" s="33"/>
      <c r="T74999" s="33"/>
    </row>
    <row r="75016" spans="19:20">
      <c r="S75016" s="33"/>
      <c r="T75016" s="33"/>
    </row>
    <row r="75033" spans="19:20">
      <c r="S75033" s="33"/>
      <c r="T75033" s="33"/>
    </row>
    <row r="75050" spans="19:20">
      <c r="S75050" s="33"/>
      <c r="T75050" s="33"/>
    </row>
    <row r="75067" spans="19:20">
      <c r="S75067" s="33"/>
      <c r="T75067" s="33"/>
    </row>
    <row r="75084" spans="19:20">
      <c r="S75084" s="33"/>
      <c r="T75084" s="33"/>
    </row>
    <row r="75101" spans="19:20">
      <c r="S75101" s="33"/>
      <c r="T75101" s="33"/>
    </row>
    <row r="75118" spans="19:20">
      <c r="S75118" s="33"/>
      <c r="T75118" s="33"/>
    </row>
    <row r="75135" spans="19:20">
      <c r="S75135" s="33"/>
      <c r="T75135" s="33"/>
    </row>
    <row r="75152" spans="19:20">
      <c r="S75152" s="33"/>
      <c r="T75152" s="33"/>
    </row>
    <row r="75169" spans="19:20">
      <c r="S75169" s="33"/>
      <c r="T75169" s="33"/>
    </row>
    <row r="75186" spans="19:20">
      <c r="S75186" s="33"/>
      <c r="T75186" s="33"/>
    </row>
    <row r="75203" spans="19:20">
      <c r="S75203" s="33"/>
      <c r="T75203" s="33"/>
    </row>
    <row r="75220" spans="19:20">
      <c r="S75220" s="33"/>
      <c r="T75220" s="33"/>
    </row>
    <row r="75237" spans="19:20">
      <c r="S75237" s="33"/>
      <c r="T75237" s="33"/>
    </row>
    <row r="75254" spans="19:20">
      <c r="S75254" s="33"/>
      <c r="T75254" s="33"/>
    </row>
    <row r="75271" spans="19:20">
      <c r="S75271" s="33"/>
      <c r="T75271" s="33"/>
    </row>
    <row r="75288" spans="19:20">
      <c r="S75288" s="33"/>
      <c r="T75288" s="33"/>
    </row>
    <row r="75305" spans="19:20">
      <c r="S75305" s="33"/>
      <c r="T75305" s="33"/>
    </row>
    <row r="75322" spans="19:20">
      <c r="S75322" s="33"/>
      <c r="T75322" s="33"/>
    </row>
    <row r="75339" spans="19:20">
      <c r="S75339" s="33"/>
      <c r="T75339" s="33"/>
    </row>
    <row r="75356" spans="19:20">
      <c r="S75356" s="33"/>
      <c r="T75356" s="33"/>
    </row>
    <row r="75373" spans="19:20">
      <c r="S75373" s="33"/>
      <c r="T75373" s="33"/>
    </row>
    <row r="75390" spans="19:20">
      <c r="S75390" s="33"/>
      <c r="T75390" s="33"/>
    </row>
    <row r="75407" spans="19:20">
      <c r="S75407" s="33"/>
      <c r="T75407" s="33"/>
    </row>
    <row r="75424" spans="19:20">
      <c r="S75424" s="33"/>
      <c r="T75424" s="33"/>
    </row>
    <row r="75441" spans="19:20">
      <c r="S75441" s="33"/>
      <c r="T75441" s="33"/>
    </row>
    <row r="75458" spans="19:20">
      <c r="S75458" s="33"/>
      <c r="T75458" s="33"/>
    </row>
    <row r="75475" spans="19:20">
      <c r="S75475" s="33"/>
      <c r="T75475" s="33"/>
    </row>
    <row r="75492" spans="19:20">
      <c r="S75492" s="33"/>
      <c r="T75492" s="33"/>
    </row>
    <row r="75509" spans="19:20">
      <c r="S75509" s="33"/>
      <c r="T75509" s="33"/>
    </row>
    <row r="75526" spans="19:20">
      <c r="S75526" s="33"/>
      <c r="T75526" s="33"/>
    </row>
    <row r="75543" spans="19:20">
      <c r="S75543" s="33"/>
      <c r="T75543" s="33"/>
    </row>
    <row r="75560" spans="19:20">
      <c r="S75560" s="33"/>
      <c r="T75560" s="33"/>
    </row>
    <row r="75577" spans="19:20">
      <c r="S75577" s="33"/>
      <c r="T75577" s="33"/>
    </row>
    <row r="75594" spans="19:20">
      <c r="S75594" s="33"/>
      <c r="T75594" s="33"/>
    </row>
    <row r="75611" spans="19:20">
      <c r="S75611" s="33"/>
      <c r="T75611" s="33"/>
    </row>
    <row r="75628" spans="19:20">
      <c r="S75628" s="33"/>
      <c r="T75628" s="33"/>
    </row>
    <row r="75645" spans="19:20">
      <c r="S75645" s="33"/>
      <c r="T75645" s="33"/>
    </row>
    <row r="75662" spans="19:20">
      <c r="S75662" s="33"/>
      <c r="T75662" s="33"/>
    </row>
    <row r="75679" spans="19:20">
      <c r="S75679" s="33"/>
      <c r="T75679" s="33"/>
    </row>
    <row r="75696" spans="19:20">
      <c r="S75696" s="33"/>
      <c r="T75696" s="33"/>
    </row>
    <row r="75713" spans="19:20">
      <c r="S75713" s="33"/>
      <c r="T75713" s="33"/>
    </row>
    <row r="75730" spans="19:20">
      <c r="S75730" s="33"/>
      <c r="T75730" s="33"/>
    </row>
    <row r="75747" spans="19:20">
      <c r="S75747" s="33"/>
      <c r="T75747" s="33"/>
    </row>
    <row r="75764" spans="19:20">
      <c r="S75764" s="33"/>
      <c r="T75764" s="33"/>
    </row>
    <row r="75781" spans="19:20">
      <c r="S75781" s="33"/>
      <c r="T75781" s="33"/>
    </row>
    <row r="75798" spans="19:20">
      <c r="S75798" s="33"/>
      <c r="T75798" s="33"/>
    </row>
    <row r="75815" spans="19:20">
      <c r="S75815" s="33"/>
      <c r="T75815" s="33"/>
    </row>
    <row r="75832" spans="19:20">
      <c r="S75832" s="33"/>
      <c r="T75832" s="33"/>
    </row>
    <row r="75849" spans="19:20">
      <c r="S75849" s="33"/>
      <c r="T75849" s="33"/>
    </row>
    <row r="75866" spans="19:20">
      <c r="S75866" s="33"/>
      <c r="T75866" s="33"/>
    </row>
    <row r="75883" spans="19:20">
      <c r="S75883" s="33"/>
      <c r="T75883" s="33"/>
    </row>
    <row r="75900" spans="19:20">
      <c r="S75900" s="33"/>
      <c r="T75900" s="33"/>
    </row>
    <row r="75917" spans="19:20">
      <c r="S75917" s="33"/>
      <c r="T75917" s="33"/>
    </row>
    <row r="75934" spans="19:20">
      <c r="S75934" s="33"/>
      <c r="T75934" s="33"/>
    </row>
    <row r="75951" spans="19:20">
      <c r="S75951" s="33"/>
      <c r="T75951" s="33"/>
    </row>
    <row r="75968" spans="19:20">
      <c r="S75968" s="33"/>
      <c r="T75968" s="33"/>
    </row>
    <row r="75985" spans="19:20">
      <c r="S75985" s="33"/>
      <c r="T75985" s="33"/>
    </row>
    <row r="76002" spans="19:20">
      <c r="S76002" s="33"/>
      <c r="T76002" s="33"/>
    </row>
    <row r="76019" spans="19:20">
      <c r="S76019" s="33"/>
      <c r="T76019" s="33"/>
    </row>
    <row r="76036" spans="19:20">
      <c r="S76036" s="33"/>
      <c r="T76036" s="33"/>
    </row>
    <row r="76053" spans="19:20">
      <c r="S76053" s="33"/>
      <c r="T76053" s="33"/>
    </row>
    <row r="76070" spans="19:20">
      <c r="S76070" s="33"/>
      <c r="T76070" s="33"/>
    </row>
    <row r="76087" spans="19:20">
      <c r="S76087" s="33"/>
      <c r="T76087" s="33"/>
    </row>
    <row r="76104" spans="19:20">
      <c r="S76104" s="33"/>
      <c r="T76104" s="33"/>
    </row>
    <row r="76121" spans="19:20">
      <c r="S76121" s="33"/>
      <c r="T76121" s="33"/>
    </row>
    <row r="76138" spans="19:20">
      <c r="S76138" s="33"/>
      <c r="T76138" s="33"/>
    </row>
    <row r="76155" spans="19:20">
      <c r="S76155" s="33"/>
      <c r="T76155" s="33"/>
    </row>
    <row r="76172" spans="19:20">
      <c r="S76172" s="33"/>
      <c r="T76172" s="33"/>
    </row>
    <row r="76189" spans="19:20">
      <c r="S76189" s="33"/>
      <c r="T76189" s="33"/>
    </row>
    <row r="76206" spans="19:20">
      <c r="S76206" s="33"/>
      <c r="T76206" s="33"/>
    </row>
    <row r="76223" spans="19:20">
      <c r="S76223" s="33"/>
      <c r="T76223" s="33"/>
    </row>
    <row r="76240" spans="19:20">
      <c r="S76240" s="33"/>
      <c r="T76240" s="33"/>
    </row>
    <row r="76257" spans="19:20">
      <c r="S76257" s="33"/>
      <c r="T76257" s="33"/>
    </row>
    <row r="76274" spans="19:20">
      <c r="S76274" s="33"/>
      <c r="T76274" s="33"/>
    </row>
    <row r="76291" spans="19:20">
      <c r="S76291" s="33"/>
      <c r="T76291" s="33"/>
    </row>
    <row r="76308" spans="19:20">
      <c r="S76308" s="33"/>
      <c r="T76308" s="33"/>
    </row>
    <row r="76325" spans="19:20">
      <c r="S76325" s="33"/>
      <c r="T76325" s="33"/>
    </row>
    <row r="76342" spans="19:20">
      <c r="S76342" s="33"/>
      <c r="T76342" s="33"/>
    </row>
    <row r="76359" spans="19:20">
      <c r="S76359" s="33"/>
      <c r="T76359" s="33"/>
    </row>
    <row r="76376" spans="19:20">
      <c r="S76376" s="33"/>
      <c r="T76376" s="33"/>
    </row>
    <row r="76393" spans="19:20">
      <c r="S76393" s="33"/>
      <c r="T76393" s="33"/>
    </row>
    <row r="76410" spans="19:20">
      <c r="S76410" s="33"/>
      <c r="T76410" s="33"/>
    </row>
    <row r="76427" spans="19:20">
      <c r="S76427" s="33"/>
      <c r="T76427" s="33"/>
    </row>
    <row r="76444" spans="19:20">
      <c r="S76444" s="33"/>
      <c r="T76444" s="33"/>
    </row>
    <row r="76461" spans="19:20">
      <c r="S76461" s="33"/>
      <c r="T76461" s="33"/>
    </row>
    <row r="76478" spans="19:20">
      <c r="S76478" s="33"/>
      <c r="T76478" s="33"/>
    </row>
    <row r="76495" spans="19:20">
      <c r="S76495" s="33"/>
      <c r="T76495" s="33"/>
    </row>
    <row r="76512" spans="19:20">
      <c r="S76512" s="33"/>
      <c r="T76512" s="33"/>
    </row>
    <row r="76529" spans="19:20">
      <c r="S76529" s="33"/>
      <c r="T76529" s="33"/>
    </row>
    <row r="76546" spans="19:20">
      <c r="S76546" s="33"/>
      <c r="T76546" s="33"/>
    </row>
    <row r="76563" spans="19:20">
      <c r="S76563" s="33"/>
      <c r="T76563" s="33"/>
    </row>
    <row r="76580" spans="19:20">
      <c r="S76580" s="33"/>
      <c r="T76580" s="33"/>
    </row>
    <row r="76597" spans="19:20">
      <c r="S76597" s="33"/>
      <c r="T76597" s="33"/>
    </row>
    <row r="76614" spans="19:20">
      <c r="S76614" s="33"/>
      <c r="T76614" s="33"/>
    </row>
    <row r="76631" spans="19:20">
      <c r="S76631" s="33"/>
      <c r="T76631" s="33"/>
    </row>
    <row r="76648" spans="19:20">
      <c r="S76648" s="33"/>
      <c r="T76648" s="33"/>
    </row>
    <row r="76665" spans="19:20">
      <c r="S76665" s="33"/>
      <c r="T76665" s="33"/>
    </row>
    <row r="76682" spans="19:20">
      <c r="S76682" s="33"/>
      <c r="T76682" s="33"/>
    </row>
    <row r="76699" spans="19:20">
      <c r="S76699" s="33"/>
      <c r="T76699" s="33"/>
    </row>
    <row r="76716" spans="19:20">
      <c r="S76716" s="33"/>
      <c r="T76716" s="33"/>
    </row>
    <row r="76733" spans="19:20">
      <c r="S76733" s="33"/>
      <c r="T76733" s="33"/>
    </row>
    <row r="76750" spans="19:20">
      <c r="S76750" s="33"/>
      <c r="T76750" s="33"/>
    </row>
    <row r="76767" spans="19:20">
      <c r="S76767" s="33"/>
      <c r="T76767" s="33"/>
    </row>
    <row r="76784" spans="19:20">
      <c r="S76784" s="33"/>
      <c r="T76784" s="33"/>
    </row>
    <row r="76801" spans="19:20">
      <c r="S76801" s="33"/>
      <c r="T76801" s="33"/>
    </row>
    <row r="76818" spans="19:20">
      <c r="S76818" s="33"/>
      <c r="T76818" s="33"/>
    </row>
    <row r="76835" spans="19:20">
      <c r="S76835" s="33"/>
      <c r="T76835" s="33"/>
    </row>
    <row r="76852" spans="19:20">
      <c r="S76852" s="33"/>
      <c r="T76852" s="33"/>
    </row>
    <row r="76869" spans="19:20">
      <c r="S76869" s="33"/>
      <c r="T76869" s="33"/>
    </row>
    <row r="76886" spans="19:20">
      <c r="S76886" s="33"/>
      <c r="T76886" s="33"/>
    </row>
    <row r="76903" spans="19:20">
      <c r="S76903" s="33"/>
      <c r="T76903" s="33"/>
    </row>
    <row r="76920" spans="19:20">
      <c r="S76920" s="33"/>
      <c r="T76920" s="33"/>
    </row>
    <row r="76937" spans="19:20">
      <c r="S76937" s="33"/>
      <c r="T76937" s="33"/>
    </row>
    <row r="76954" spans="19:20">
      <c r="S76954" s="33"/>
      <c r="T76954" s="33"/>
    </row>
    <row r="76971" spans="19:20">
      <c r="S76971" s="33"/>
      <c r="T76971" s="33"/>
    </row>
    <row r="76988" spans="19:20">
      <c r="S76988" s="33"/>
      <c r="T76988" s="33"/>
    </row>
    <row r="77005" spans="19:20">
      <c r="S77005" s="33"/>
      <c r="T77005" s="33"/>
    </row>
    <row r="77022" spans="19:20">
      <c r="S77022" s="33"/>
      <c r="T77022" s="33"/>
    </row>
    <row r="77039" spans="19:20">
      <c r="S77039" s="33"/>
      <c r="T77039" s="33"/>
    </row>
    <row r="77056" spans="19:20">
      <c r="S77056" s="33"/>
      <c r="T77056" s="33"/>
    </row>
    <row r="77073" spans="19:20">
      <c r="S77073" s="33"/>
      <c r="T77073" s="33"/>
    </row>
    <row r="77090" spans="19:20">
      <c r="S77090" s="33"/>
      <c r="T77090" s="33"/>
    </row>
    <row r="77107" spans="19:20">
      <c r="S77107" s="33"/>
      <c r="T77107" s="33"/>
    </row>
    <row r="77124" spans="19:20">
      <c r="S77124" s="33"/>
      <c r="T77124" s="33"/>
    </row>
    <row r="77141" spans="19:20">
      <c r="S77141" s="33"/>
      <c r="T77141" s="33"/>
    </row>
    <row r="77158" spans="19:20">
      <c r="S77158" s="33"/>
      <c r="T77158" s="33"/>
    </row>
    <row r="77175" spans="19:20">
      <c r="S77175" s="33"/>
      <c r="T77175" s="33"/>
    </row>
    <row r="77192" spans="19:20">
      <c r="S77192" s="33"/>
      <c r="T77192" s="33"/>
    </row>
    <row r="77209" spans="19:20">
      <c r="S77209" s="33"/>
      <c r="T77209" s="33"/>
    </row>
    <row r="77226" spans="19:20">
      <c r="S77226" s="33"/>
      <c r="T77226" s="33"/>
    </row>
    <row r="77243" spans="19:20">
      <c r="S77243" s="33"/>
      <c r="T77243" s="33"/>
    </row>
    <row r="77260" spans="19:20">
      <c r="S77260" s="33"/>
      <c r="T77260" s="33"/>
    </row>
    <row r="77277" spans="19:20">
      <c r="S77277" s="33"/>
      <c r="T77277" s="33"/>
    </row>
    <row r="77294" spans="19:20">
      <c r="S77294" s="33"/>
      <c r="T77294" s="33"/>
    </row>
    <row r="77311" spans="19:20">
      <c r="S77311" s="33"/>
      <c r="T77311" s="33"/>
    </row>
    <row r="77328" spans="19:20">
      <c r="S77328" s="33"/>
      <c r="T77328" s="33"/>
    </row>
    <row r="77345" spans="19:20">
      <c r="S77345" s="33"/>
      <c r="T77345" s="33"/>
    </row>
    <row r="77362" spans="19:20">
      <c r="S77362" s="33"/>
      <c r="T77362" s="33"/>
    </row>
    <row r="77379" spans="19:20">
      <c r="S77379" s="33"/>
      <c r="T77379" s="33"/>
    </row>
    <row r="77396" spans="19:20">
      <c r="S77396" s="33"/>
      <c r="T77396" s="33"/>
    </row>
    <row r="77413" spans="19:20">
      <c r="S77413" s="33"/>
      <c r="T77413" s="33"/>
    </row>
    <row r="77430" spans="19:20">
      <c r="S77430" s="33"/>
      <c r="T77430" s="33"/>
    </row>
    <row r="77447" spans="19:20">
      <c r="S77447" s="33"/>
      <c r="T77447" s="33"/>
    </row>
    <row r="77464" spans="19:20">
      <c r="S77464" s="33"/>
      <c r="T77464" s="33"/>
    </row>
    <row r="77481" spans="19:20">
      <c r="S77481" s="33"/>
      <c r="T77481" s="33"/>
    </row>
    <row r="77498" spans="19:20">
      <c r="S77498" s="33"/>
      <c r="T77498" s="33"/>
    </row>
    <row r="77515" spans="19:20">
      <c r="S77515" s="33"/>
      <c r="T77515" s="33"/>
    </row>
    <row r="77532" spans="19:20">
      <c r="S77532" s="33"/>
      <c r="T77532" s="33"/>
    </row>
    <row r="77549" spans="19:20">
      <c r="S77549" s="33"/>
      <c r="T77549" s="33"/>
    </row>
    <row r="77566" spans="19:20">
      <c r="S77566" s="33"/>
      <c r="T77566" s="33"/>
    </row>
    <row r="77583" spans="19:20">
      <c r="S77583" s="33"/>
      <c r="T77583" s="33"/>
    </row>
    <row r="77600" spans="19:20">
      <c r="S77600" s="33"/>
      <c r="T77600" s="33"/>
    </row>
    <row r="77617" spans="19:20">
      <c r="S77617" s="33"/>
      <c r="T77617" s="33"/>
    </row>
    <row r="77634" spans="19:20">
      <c r="S77634" s="33"/>
      <c r="T77634" s="33"/>
    </row>
    <row r="77651" spans="19:20">
      <c r="S77651" s="33"/>
      <c r="T77651" s="33"/>
    </row>
    <row r="77668" spans="19:20">
      <c r="S77668" s="33"/>
      <c r="T77668" s="33"/>
    </row>
    <row r="77685" spans="19:20">
      <c r="S77685" s="33"/>
      <c r="T77685" s="33"/>
    </row>
    <row r="77702" spans="19:20">
      <c r="S77702" s="33"/>
      <c r="T77702" s="33"/>
    </row>
    <row r="77719" spans="19:20">
      <c r="S77719" s="33"/>
      <c r="T77719" s="33"/>
    </row>
    <row r="77736" spans="19:20">
      <c r="S77736" s="33"/>
      <c r="T77736" s="33"/>
    </row>
    <row r="77753" spans="19:20">
      <c r="S77753" s="33"/>
      <c r="T77753" s="33"/>
    </row>
    <row r="77770" spans="19:20">
      <c r="S77770" s="33"/>
      <c r="T77770" s="33"/>
    </row>
    <row r="77787" spans="19:20">
      <c r="S77787" s="33"/>
      <c r="T77787" s="33"/>
    </row>
    <row r="77804" spans="19:20">
      <c r="S77804" s="33"/>
      <c r="T77804" s="33"/>
    </row>
    <row r="77821" spans="19:20">
      <c r="S77821" s="33"/>
      <c r="T77821" s="33"/>
    </row>
    <row r="77838" spans="19:20">
      <c r="S77838" s="33"/>
      <c r="T77838" s="33"/>
    </row>
    <row r="77855" spans="19:20">
      <c r="S77855" s="33"/>
      <c r="T77855" s="33"/>
    </row>
    <row r="77872" spans="19:20">
      <c r="S77872" s="33"/>
      <c r="T77872" s="33"/>
    </row>
    <row r="77889" spans="19:20">
      <c r="S77889" s="33"/>
      <c r="T77889" s="33"/>
    </row>
    <row r="77906" spans="19:20">
      <c r="S77906" s="33"/>
      <c r="T77906" s="33"/>
    </row>
    <row r="77923" spans="19:20">
      <c r="S77923" s="33"/>
      <c r="T77923" s="33"/>
    </row>
    <row r="77940" spans="19:20">
      <c r="S77940" s="33"/>
      <c r="T77940" s="33"/>
    </row>
    <row r="77957" spans="19:20">
      <c r="S77957" s="33"/>
      <c r="T77957" s="33"/>
    </row>
    <row r="77974" spans="19:20">
      <c r="S77974" s="33"/>
      <c r="T77974" s="33"/>
    </row>
    <row r="77991" spans="19:20">
      <c r="S77991" s="33"/>
      <c r="T77991" s="33"/>
    </row>
    <row r="78008" spans="19:20">
      <c r="S78008" s="33"/>
      <c r="T78008" s="33"/>
    </row>
    <row r="78025" spans="19:20">
      <c r="S78025" s="33"/>
      <c r="T78025" s="33"/>
    </row>
    <row r="78042" spans="19:20">
      <c r="S78042" s="33"/>
      <c r="T78042" s="33"/>
    </row>
    <row r="78059" spans="19:20">
      <c r="S78059" s="33"/>
      <c r="T78059" s="33"/>
    </row>
    <row r="78076" spans="19:20">
      <c r="S78076" s="33"/>
      <c r="T78076" s="33"/>
    </row>
    <row r="78093" spans="19:20">
      <c r="S78093" s="33"/>
      <c r="T78093" s="33"/>
    </row>
    <row r="78110" spans="19:20">
      <c r="S78110" s="33"/>
      <c r="T78110" s="33"/>
    </row>
    <row r="78127" spans="19:20">
      <c r="S78127" s="33"/>
      <c r="T78127" s="33"/>
    </row>
    <row r="78144" spans="19:20">
      <c r="S78144" s="33"/>
      <c r="T78144" s="33"/>
    </row>
    <row r="78161" spans="19:20">
      <c r="S78161" s="33"/>
      <c r="T78161" s="33"/>
    </row>
    <row r="78178" spans="19:20">
      <c r="S78178" s="33"/>
      <c r="T78178" s="33"/>
    </row>
    <row r="78195" spans="19:20">
      <c r="S78195" s="33"/>
      <c r="T78195" s="33"/>
    </row>
    <row r="78212" spans="19:20">
      <c r="S78212" s="33"/>
      <c r="T78212" s="33"/>
    </row>
    <row r="78229" spans="19:20">
      <c r="S78229" s="33"/>
      <c r="T78229" s="33"/>
    </row>
    <row r="78246" spans="19:20">
      <c r="S78246" s="33"/>
      <c r="T78246" s="33"/>
    </row>
    <row r="78263" spans="19:20">
      <c r="S78263" s="33"/>
      <c r="T78263" s="33"/>
    </row>
    <row r="78280" spans="19:20">
      <c r="S78280" s="33"/>
      <c r="T78280" s="33"/>
    </row>
    <row r="78297" spans="19:20">
      <c r="S78297" s="33"/>
      <c r="T78297" s="33"/>
    </row>
    <row r="78314" spans="19:20">
      <c r="S78314" s="33"/>
      <c r="T78314" s="33"/>
    </row>
    <row r="78331" spans="19:20">
      <c r="S78331" s="33"/>
      <c r="T78331" s="33"/>
    </row>
    <row r="78348" spans="19:20">
      <c r="S78348" s="33"/>
      <c r="T78348" s="33"/>
    </row>
    <row r="78365" spans="19:20">
      <c r="S78365" s="33"/>
      <c r="T78365" s="33"/>
    </row>
    <row r="78382" spans="19:20">
      <c r="S78382" s="33"/>
      <c r="T78382" s="33"/>
    </row>
    <row r="78399" spans="19:20">
      <c r="S78399" s="33"/>
      <c r="T78399" s="33"/>
    </row>
    <row r="78416" spans="19:20">
      <c r="S78416" s="33"/>
      <c r="T78416" s="33"/>
    </row>
    <row r="78433" spans="19:20">
      <c r="S78433" s="33"/>
      <c r="T78433" s="33"/>
    </row>
    <row r="78450" spans="19:20">
      <c r="S78450" s="33"/>
      <c r="T78450" s="33"/>
    </row>
    <row r="78467" spans="19:20">
      <c r="S78467" s="33"/>
      <c r="T78467" s="33"/>
    </row>
    <row r="78484" spans="19:20">
      <c r="S78484" s="33"/>
      <c r="T78484" s="33"/>
    </row>
    <row r="78501" spans="19:20">
      <c r="S78501" s="33"/>
      <c r="T78501" s="33"/>
    </row>
    <row r="78518" spans="19:20">
      <c r="S78518" s="33"/>
      <c r="T78518" s="33"/>
    </row>
    <row r="78535" spans="19:20">
      <c r="S78535" s="33"/>
      <c r="T78535" s="33"/>
    </row>
    <row r="78552" spans="19:20">
      <c r="S78552" s="33"/>
      <c r="T78552" s="33"/>
    </row>
    <row r="78569" spans="19:20">
      <c r="S78569" s="33"/>
      <c r="T78569" s="33"/>
    </row>
    <row r="78586" spans="19:20">
      <c r="S78586" s="33"/>
      <c r="T78586" s="33"/>
    </row>
    <row r="78603" spans="19:20">
      <c r="S78603" s="33"/>
      <c r="T78603" s="33"/>
    </row>
    <row r="78620" spans="19:20">
      <c r="S78620" s="33"/>
      <c r="T78620" s="33"/>
    </row>
    <row r="78637" spans="19:20">
      <c r="S78637" s="33"/>
      <c r="T78637" s="33"/>
    </row>
    <row r="78654" spans="19:20">
      <c r="S78654" s="33"/>
      <c r="T78654" s="33"/>
    </row>
    <row r="78671" spans="19:20">
      <c r="S78671" s="33"/>
      <c r="T78671" s="33"/>
    </row>
    <row r="78688" spans="19:20">
      <c r="S78688" s="33"/>
      <c r="T78688" s="33"/>
    </row>
    <row r="78705" spans="19:20">
      <c r="S78705" s="33"/>
      <c r="T78705" s="33"/>
    </row>
    <row r="78722" spans="19:20">
      <c r="S78722" s="33"/>
      <c r="T78722" s="33"/>
    </row>
    <row r="78739" spans="19:20">
      <c r="S78739" s="33"/>
      <c r="T78739" s="33"/>
    </row>
    <row r="78756" spans="19:20">
      <c r="S78756" s="33"/>
      <c r="T78756" s="33"/>
    </row>
    <row r="78773" spans="19:20">
      <c r="S78773" s="33"/>
      <c r="T78773" s="33"/>
    </row>
    <row r="78790" spans="19:20">
      <c r="S78790" s="33"/>
      <c r="T78790" s="33"/>
    </row>
    <row r="78807" spans="19:20">
      <c r="S78807" s="33"/>
      <c r="T78807" s="33"/>
    </row>
    <row r="78824" spans="19:20">
      <c r="S78824" s="33"/>
      <c r="T78824" s="33"/>
    </row>
    <row r="78841" spans="19:20">
      <c r="S78841" s="33"/>
      <c r="T78841" s="33"/>
    </row>
    <row r="78858" spans="19:20">
      <c r="S78858" s="33"/>
      <c r="T78858" s="33"/>
    </row>
    <row r="78875" spans="19:20">
      <c r="S78875" s="33"/>
      <c r="T78875" s="33"/>
    </row>
    <row r="78892" spans="19:20">
      <c r="S78892" s="33"/>
      <c r="T78892" s="33"/>
    </row>
    <row r="78909" spans="19:20">
      <c r="S78909" s="33"/>
      <c r="T78909" s="33"/>
    </row>
    <row r="78926" spans="19:20">
      <c r="S78926" s="33"/>
      <c r="T78926" s="33"/>
    </row>
    <row r="78943" spans="19:20">
      <c r="S78943" s="33"/>
      <c r="T78943" s="33"/>
    </row>
    <row r="78960" spans="19:20">
      <c r="S78960" s="33"/>
      <c r="T78960" s="33"/>
    </row>
    <row r="78977" spans="19:20">
      <c r="S78977" s="33"/>
      <c r="T78977" s="33"/>
    </row>
    <row r="78994" spans="19:20">
      <c r="S78994" s="33"/>
      <c r="T78994" s="33"/>
    </row>
    <row r="79011" spans="19:20">
      <c r="S79011" s="33"/>
      <c r="T79011" s="33"/>
    </row>
    <row r="79028" spans="19:20">
      <c r="S79028" s="33"/>
      <c r="T79028" s="33"/>
    </row>
    <row r="79045" spans="19:20">
      <c r="S79045" s="33"/>
      <c r="T79045" s="33"/>
    </row>
    <row r="79062" spans="19:20">
      <c r="S79062" s="33"/>
      <c r="T79062" s="33"/>
    </row>
    <row r="79079" spans="19:20">
      <c r="S79079" s="33"/>
      <c r="T79079" s="33"/>
    </row>
    <row r="79096" spans="19:20">
      <c r="S79096" s="33"/>
      <c r="T79096" s="33"/>
    </row>
    <row r="79113" spans="19:20">
      <c r="S79113" s="33"/>
      <c r="T79113" s="33"/>
    </row>
    <row r="79130" spans="19:20">
      <c r="S79130" s="33"/>
      <c r="T79130" s="33"/>
    </row>
    <row r="79147" spans="19:20">
      <c r="S79147" s="33"/>
      <c r="T79147" s="33"/>
    </row>
    <row r="79164" spans="19:20">
      <c r="S79164" s="33"/>
      <c r="T79164" s="33"/>
    </row>
    <row r="79181" spans="19:20">
      <c r="S79181" s="33"/>
      <c r="T79181" s="33"/>
    </row>
    <row r="79198" spans="19:20">
      <c r="S79198" s="33"/>
      <c r="T79198" s="33"/>
    </row>
    <row r="79215" spans="19:20">
      <c r="S79215" s="33"/>
      <c r="T79215" s="33"/>
    </row>
    <row r="79232" spans="19:20">
      <c r="S79232" s="33"/>
      <c r="T79232" s="33"/>
    </row>
    <row r="79249" spans="19:20">
      <c r="S79249" s="33"/>
      <c r="T79249" s="33"/>
    </row>
    <row r="79266" spans="19:20">
      <c r="S79266" s="33"/>
      <c r="T79266" s="33"/>
    </row>
    <row r="79283" spans="19:20">
      <c r="S79283" s="33"/>
      <c r="T79283" s="33"/>
    </row>
    <row r="79300" spans="19:20">
      <c r="S79300" s="33"/>
      <c r="T79300" s="33"/>
    </row>
    <row r="79317" spans="19:20">
      <c r="S79317" s="33"/>
      <c r="T79317" s="33"/>
    </row>
    <row r="79334" spans="19:20">
      <c r="S79334" s="33"/>
      <c r="T79334" s="33"/>
    </row>
    <row r="79351" spans="19:20">
      <c r="S79351" s="33"/>
      <c r="T79351" s="33"/>
    </row>
    <row r="79368" spans="19:20">
      <c r="S79368" s="33"/>
      <c r="T79368" s="33"/>
    </row>
    <row r="79385" spans="19:20">
      <c r="S79385" s="33"/>
      <c r="T79385" s="33"/>
    </row>
    <row r="79402" spans="19:20">
      <c r="S79402" s="33"/>
      <c r="T79402" s="33"/>
    </row>
    <row r="79419" spans="19:20">
      <c r="S79419" s="33"/>
      <c r="T79419" s="33"/>
    </row>
    <row r="79436" spans="19:20">
      <c r="S79436" s="33"/>
      <c r="T79436" s="33"/>
    </row>
    <row r="79453" spans="19:20">
      <c r="S79453" s="33"/>
      <c r="T79453" s="33"/>
    </row>
    <row r="79470" spans="19:20">
      <c r="S79470" s="33"/>
      <c r="T79470" s="33"/>
    </row>
    <row r="79487" spans="19:20">
      <c r="S79487" s="33"/>
      <c r="T79487" s="33"/>
    </row>
    <row r="79504" spans="19:20">
      <c r="S79504" s="33"/>
      <c r="T79504" s="33"/>
    </row>
    <row r="79521" spans="19:20">
      <c r="S79521" s="33"/>
      <c r="T79521" s="33"/>
    </row>
    <row r="79538" spans="19:20">
      <c r="S79538" s="33"/>
      <c r="T79538" s="33"/>
    </row>
    <row r="79555" spans="19:20">
      <c r="S79555" s="33"/>
      <c r="T79555" s="33"/>
    </row>
    <row r="79572" spans="19:20">
      <c r="S79572" s="33"/>
      <c r="T79572" s="33"/>
    </row>
    <row r="79589" spans="19:20">
      <c r="S79589" s="33"/>
      <c r="T79589" s="33"/>
    </row>
    <row r="79606" spans="19:20">
      <c r="S79606" s="33"/>
      <c r="T79606" s="33"/>
    </row>
    <row r="79623" spans="19:20">
      <c r="S79623" s="33"/>
      <c r="T79623" s="33"/>
    </row>
    <row r="79640" spans="19:20">
      <c r="S79640" s="33"/>
      <c r="T79640" s="33"/>
    </row>
    <row r="79657" spans="19:20">
      <c r="S79657" s="33"/>
      <c r="T79657" s="33"/>
    </row>
    <row r="79674" spans="19:20">
      <c r="S79674" s="33"/>
      <c r="T79674" s="33"/>
    </row>
    <row r="79691" spans="19:20">
      <c r="S79691" s="33"/>
      <c r="T79691" s="33"/>
    </row>
    <row r="79708" spans="19:20">
      <c r="S79708" s="33"/>
      <c r="T79708" s="33"/>
    </row>
    <row r="79725" spans="19:20">
      <c r="S79725" s="33"/>
      <c r="T79725" s="33"/>
    </row>
    <row r="79742" spans="19:20">
      <c r="S79742" s="33"/>
      <c r="T79742" s="33"/>
    </row>
    <row r="79759" spans="19:20">
      <c r="S79759" s="33"/>
      <c r="T79759" s="33"/>
    </row>
    <row r="79776" spans="19:20">
      <c r="S79776" s="33"/>
      <c r="T79776" s="33"/>
    </row>
    <row r="79793" spans="19:20">
      <c r="S79793" s="33"/>
      <c r="T79793" s="33"/>
    </row>
    <row r="79810" spans="19:20">
      <c r="S79810" s="33"/>
      <c r="T79810" s="33"/>
    </row>
    <row r="79827" spans="19:20">
      <c r="S79827" s="33"/>
      <c r="T79827" s="33"/>
    </row>
    <row r="79844" spans="19:20">
      <c r="S79844" s="33"/>
      <c r="T79844" s="33"/>
    </row>
    <row r="79861" spans="19:20">
      <c r="S79861" s="33"/>
      <c r="T79861" s="33"/>
    </row>
    <row r="79878" spans="19:20">
      <c r="S79878" s="33"/>
      <c r="T79878" s="33"/>
    </row>
    <row r="79895" spans="19:20">
      <c r="S79895" s="33"/>
      <c r="T79895" s="33"/>
    </row>
    <row r="79912" spans="19:20">
      <c r="S79912" s="33"/>
      <c r="T79912" s="33"/>
    </row>
    <row r="79929" spans="19:20">
      <c r="S79929" s="33"/>
      <c r="T79929" s="33"/>
    </row>
    <row r="79946" spans="19:20">
      <c r="S79946" s="33"/>
      <c r="T79946" s="33"/>
    </row>
    <row r="79963" spans="19:20">
      <c r="S79963" s="33"/>
      <c r="T79963" s="33"/>
    </row>
    <row r="79980" spans="19:20">
      <c r="S79980" s="33"/>
      <c r="T79980" s="33"/>
    </row>
    <row r="79997" spans="19:20">
      <c r="S79997" s="33"/>
      <c r="T79997" s="33"/>
    </row>
    <row r="80014" spans="19:20">
      <c r="S80014" s="33"/>
      <c r="T80014" s="33"/>
    </row>
    <row r="80031" spans="19:20">
      <c r="S80031" s="33"/>
      <c r="T80031" s="33"/>
    </row>
    <row r="80048" spans="19:20">
      <c r="S80048" s="33"/>
      <c r="T80048" s="33"/>
    </row>
    <row r="80065" spans="19:20">
      <c r="S80065" s="33"/>
      <c r="T80065" s="33"/>
    </row>
    <row r="80082" spans="19:20">
      <c r="S80082" s="33"/>
      <c r="T80082" s="33"/>
    </row>
    <row r="80099" spans="19:20">
      <c r="S80099" s="33"/>
      <c r="T80099" s="33"/>
    </row>
    <row r="80116" spans="19:20">
      <c r="S80116" s="33"/>
      <c r="T80116" s="33"/>
    </row>
    <row r="80133" spans="19:20">
      <c r="S80133" s="33"/>
      <c r="T80133" s="33"/>
    </row>
    <row r="80150" spans="19:20">
      <c r="S80150" s="33"/>
      <c r="T80150" s="33"/>
    </row>
    <row r="80167" spans="19:20">
      <c r="S80167" s="33"/>
      <c r="T80167" s="33"/>
    </row>
    <row r="80184" spans="19:20">
      <c r="S80184" s="33"/>
      <c r="T80184" s="33"/>
    </row>
    <row r="80201" spans="19:20">
      <c r="S80201" s="33"/>
      <c r="T80201" s="33"/>
    </row>
    <row r="80218" spans="19:20">
      <c r="S80218" s="33"/>
      <c r="T80218" s="33"/>
    </row>
    <row r="80235" spans="19:20">
      <c r="S80235" s="33"/>
      <c r="T80235" s="33"/>
    </row>
    <row r="80252" spans="19:20">
      <c r="S80252" s="33"/>
      <c r="T80252" s="33"/>
    </row>
    <row r="80269" spans="19:20">
      <c r="S80269" s="33"/>
      <c r="T80269" s="33"/>
    </row>
    <row r="80286" spans="19:20">
      <c r="S80286" s="33"/>
      <c r="T80286" s="33"/>
    </row>
    <row r="80303" spans="19:20">
      <c r="S80303" s="33"/>
      <c r="T80303" s="33"/>
    </row>
    <row r="80320" spans="19:20">
      <c r="S80320" s="33"/>
      <c r="T80320" s="33"/>
    </row>
    <row r="80337" spans="19:20">
      <c r="S80337" s="33"/>
      <c r="T80337" s="33"/>
    </row>
    <row r="80354" spans="19:20">
      <c r="S80354" s="33"/>
      <c r="T80354" s="33"/>
    </row>
    <row r="80371" spans="19:20">
      <c r="S80371" s="33"/>
      <c r="T80371" s="33"/>
    </row>
    <row r="80388" spans="19:20">
      <c r="S80388" s="33"/>
      <c r="T80388" s="33"/>
    </row>
    <row r="80405" spans="19:20">
      <c r="S80405" s="33"/>
      <c r="T80405" s="33"/>
    </row>
    <row r="80422" spans="19:20">
      <c r="S80422" s="33"/>
      <c r="T80422" s="33"/>
    </row>
    <row r="80439" spans="19:20">
      <c r="S80439" s="33"/>
      <c r="T80439" s="33"/>
    </row>
    <row r="80456" spans="19:20">
      <c r="S80456" s="33"/>
      <c r="T80456" s="33"/>
    </row>
    <row r="80473" spans="19:20">
      <c r="S80473" s="33"/>
      <c r="T80473" s="33"/>
    </row>
    <row r="80490" spans="19:20">
      <c r="S80490" s="33"/>
      <c r="T80490" s="33"/>
    </row>
    <row r="80507" spans="19:20">
      <c r="S80507" s="33"/>
      <c r="T80507" s="33"/>
    </row>
    <row r="80524" spans="19:20">
      <c r="S80524" s="33"/>
      <c r="T80524" s="33"/>
    </row>
    <row r="80541" spans="19:20">
      <c r="S80541" s="33"/>
      <c r="T80541" s="33"/>
    </row>
    <row r="80558" spans="19:20">
      <c r="S80558" s="33"/>
      <c r="T80558" s="33"/>
    </row>
    <row r="80575" spans="19:20">
      <c r="S80575" s="33"/>
      <c r="T80575" s="33"/>
    </row>
    <row r="80592" spans="19:20">
      <c r="S80592" s="33"/>
      <c r="T80592" s="33"/>
    </row>
    <row r="80609" spans="19:20">
      <c r="S80609" s="33"/>
      <c r="T80609" s="33"/>
    </row>
    <row r="80626" spans="19:20">
      <c r="S80626" s="33"/>
      <c r="T80626" s="33"/>
    </row>
    <row r="80643" spans="19:20">
      <c r="S80643" s="33"/>
      <c r="T80643" s="33"/>
    </row>
    <row r="80660" spans="19:20">
      <c r="S80660" s="33"/>
      <c r="T80660" s="33"/>
    </row>
    <row r="80677" spans="19:20">
      <c r="S80677" s="33"/>
      <c r="T80677" s="33"/>
    </row>
    <row r="80694" spans="19:20">
      <c r="S80694" s="33"/>
      <c r="T80694" s="33"/>
    </row>
    <row r="80711" spans="19:20">
      <c r="S80711" s="33"/>
      <c r="T80711" s="33"/>
    </row>
    <row r="80728" spans="19:20">
      <c r="S80728" s="33"/>
      <c r="T80728" s="33"/>
    </row>
    <row r="80745" spans="19:20">
      <c r="S80745" s="33"/>
      <c r="T80745" s="33"/>
    </row>
    <row r="80762" spans="19:20">
      <c r="S80762" s="33"/>
      <c r="T80762" s="33"/>
    </row>
    <row r="80779" spans="19:20">
      <c r="S80779" s="33"/>
      <c r="T80779" s="33"/>
    </row>
    <row r="80796" spans="19:20">
      <c r="S80796" s="33"/>
      <c r="T80796" s="33"/>
    </row>
    <row r="80813" spans="19:20">
      <c r="S80813" s="33"/>
      <c r="T80813" s="33"/>
    </row>
    <row r="80830" spans="19:20">
      <c r="S80830" s="33"/>
      <c r="T80830" s="33"/>
    </row>
    <row r="80847" spans="19:20">
      <c r="S80847" s="33"/>
      <c r="T80847" s="33"/>
    </row>
    <row r="80864" spans="19:20">
      <c r="S80864" s="33"/>
      <c r="T80864" s="33"/>
    </row>
    <row r="80881" spans="19:20">
      <c r="S80881" s="33"/>
      <c r="T80881" s="33"/>
    </row>
    <row r="80898" spans="19:20">
      <c r="S80898" s="33"/>
      <c r="T80898" s="33"/>
    </row>
    <row r="80915" spans="19:20">
      <c r="S80915" s="33"/>
      <c r="T80915" s="33"/>
    </row>
    <row r="80932" spans="19:20">
      <c r="S80932" s="33"/>
      <c r="T80932" s="33"/>
    </row>
    <row r="80949" spans="19:20">
      <c r="S80949" s="33"/>
      <c r="T80949" s="33"/>
    </row>
    <row r="80966" spans="19:20">
      <c r="S80966" s="33"/>
      <c r="T80966" s="33"/>
    </row>
    <row r="80983" spans="19:20">
      <c r="S80983" s="33"/>
      <c r="T80983" s="33"/>
    </row>
    <row r="81000" spans="19:20">
      <c r="S81000" s="33"/>
      <c r="T81000" s="33"/>
    </row>
    <row r="81017" spans="19:20">
      <c r="S81017" s="33"/>
      <c r="T81017" s="33"/>
    </row>
    <row r="81034" spans="19:20">
      <c r="S81034" s="33"/>
      <c r="T81034" s="33"/>
    </row>
    <row r="81051" spans="19:20">
      <c r="S81051" s="33"/>
      <c r="T81051" s="33"/>
    </row>
    <row r="81068" spans="19:20">
      <c r="S81068" s="33"/>
      <c r="T81068" s="33"/>
    </row>
    <row r="81085" spans="19:20">
      <c r="S81085" s="33"/>
      <c r="T81085" s="33"/>
    </row>
    <row r="81102" spans="19:20">
      <c r="S81102" s="33"/>
      <c r="T81102" s="33"/>
    </row>
    <row r="81119" spans="19:20">
      <c r="S81119" s="33"/>
      <c r="T81119" s="33"/>
    </row>
    <row r="81136" spans="19:20">
      <c r="S81136" s="33"/>
      <c r="T81136" s="33"/>
    </row>
    <row r="81153" spans="19:20">
      <c r="S81153" s="33"/>
      <c r="T81153" s="33"/>
    </row>
    <row r="81170" spans="19:20">
      <c r="S81170" s="33"/>
      <c r="T81170" s="33"/>
    </row>
    <row r="81187" spans="19:20">
      <c r="S81187" s="33"/>
      <c r="T81187" s="33"/>
    </row>
    <row r="81204" spans="19:20">
      <c r="S81204" s="33"/>
      <c r="T81204" s="33"/>
    </row>
    <row r="81221" spans="19:20">
      <c r="S81221" s="33"/>
      <c r="T81221" s="33"/>
    </row>
    <row r="81238" spans="19:20">
      <c r="S81238" s="33"/>
      <c r="T81238" s="33"/>
    </row>
    <row r="81255" spans="19:20">
      <c r="S81255" s="33"/>
      <c r="T81255" s="33"/>
    </row>
    <row r="81272" spans="19:20">
      <c r="S81272" s="33"/>
      <c r="T81272" s="33"/>
    </row>
    <row r="81289" spans="19:20">
      <c r="S81289" s="33"/>
      <c r="T81289" s="33"/>
    </row>
    <row r="81306" spans="19:20">
      <c r="S81306" s="33"/>
      <c r="T81306" s="33"/>
    </row>
    <row r="81323" spans="19:20">
      <c r="S81323" s="33"/>
      <c r="T81323" s="33"/>
    </row>
    <row r="81340" spans="19:20">
      <c r="S81340" s="33"/>
      <c r="T81340" s="33"/>
    </row>
    <row r="81357" spans="19:20">
      <c r="S81357" s="33"/>
      <c r="T81357" s="33"/>
    </row>
    <row r="81374" spans="19:20">
      <c r="S81374" s="33"/>
      <c r="T81374" s="33"/>
    </row>
    <row r="81391" spans="19:20">
      <c r="S81391" s="33"/>
      <c r="T81391" s="33"/>
    </row>
    <row r="81408" spans="19:20">
      <c r="S81408" s="33"/>
      <c r="T81408" s="33"/>
    </row>
    <row r="81425" spans="19:20">
      <c r="S81425" s="33"/>
      <c r="T81425" s="33"/>
    </row>
    <row r="81442" spans="19:20">
      <c r="S81442" s="33"/>
      <c r="T81442" s="33"/>
    </row>
    <row r="81459" spans="19:20">
      <c r="S81459" s="33"/>
      <c r="T81459" s="33"/>
    </row>
    <row r="81476" spans="19:20">
      <c r="S81476" s="33"/>
      <c r="T81476" s="33"/>
    </row>
    <row r="81493" spans="19:20">
      <c r="S81493" s="33"/>
      <c r="T81493" s="33"/>
    </row>
    <row r="81510" spans="19:20">
      <c r="S81510" s="33"/>
      <c r="T81510" s="33"/>
    </row>
    <row r="81527" spans="19:20">
      <c r="S81527" s="33"/>
      <c r="T81527" s="33"/>
    </row>
    <row r="81544" spans="19:20">
      <c r="S81544" s="33"/>
      <c r="T81544" s="33"/>
    </row>
    <row r="81561" spans="19:20">
      <c r="S81561" s="33"/>
      <c r="T81561" s="33"/>
    </row>
    <row r="81578" spans="19:20">
      <c r="S81578" s="33"/>
      <c r="T81578" s="33"/>
    </row>
    <row r="81595" spans="19:20">
      <c r="S81595" s="33"/>
      <c r="T81595" s="33"/>
    </row>
    <row r="81612" spans="19:20">
      <c r="S81612" s="33"/>
      <c r="T81612" s="33"/>
    </row>
    <row r="81629" spans="19:20">
      <c r="S81629" s="33"/>
      <c r="T81629" s="33"/>
    </row>
    <row r="81646" spans="19:20">
      <c r="S81646" s="33"/>
      <c r="T81646" s="33"/>
    </row>
    <row r="81663" spans="19:20">
      <c r="S81663" s="33"/>
      <c r="T81663" s="33"/>
    </row>
    <row r="81680" spans="19:20">
      <c r="S81680" s="33"/>
      <c r="T81680" s="33"/>
    </row>
    <row r="81697" spans="19:20">
      <c r="S81697" s="33"/>
      <c r="T81697" s="33"/>
    </row>
    <row r="81714" spans="19:20">
      <c r="S81714" s="33"/>
      <c r="T81714" s="33"/>
    </row>
    <row r="81731" spans="19:20">
      <c r="S81731" s="33"/>
      <c r="T81731" s="33"/>
    </row>
    <row r="81748" spans="19:20">
      <c r="S81748" s="33"/>
      <c r="T81748" s="33"/>
    </row>
    <row r="81765" spans="19:20">
      <c r="S81765" s="33"/>
      <c r="T81765" s="33"/>
    </row>
    <row r="81782" spans="19:20">
      <c r="S81782" s="33"/>
      <c r="T81782" s="33"/>
    </row>
    <row r="81799" spans="19:20">
      <c r="S81799" s="33"/>
      <c r="T81799" s="33"/>
    </row>
    <row r="81816" spans="19:20">
      <c r="S81816" s="33"/>
      <c r="T81816" s="33"/>
    </row>
    <row r="81833" spans="19:20">
      <c r="S81833" s="33"/>
      <c r="T81833" s="33"/>
    </row>
    <row r="81850" spans="19:20">
      <c r="S81850" s="33"/>
      <c r="T81850" s="33"/>
    </row>
    <row r="81867" spans="19:20">
      <c r="S81867" s="33"/>
      <c r="T81867" s="33"/>
    </row>
    <row r="81884" spans="19:20">
      <c r="S81884" s="33"/>
      <c r="T81884" s="33"/>
    </row>
    <row r="81901" spans="19:20">
      <c r="S81901" s="33"/>
      <c r="T81901" s="33"/>
    </row>
    <row r="81918" spans="19:20">
      <c r="S81918" s="33"/>
      <c r="T81918" s="33"/>
    </row>
    <row r="81935" spans="19:20">
      <c r="S81935" s="33"/>
      <c r="T81935" s="33"/>
    </row>
    <row r="81952" spans="19:20">
      <c r="S81952" s="33"/>
      <c r="T81952" s="33"/>
    </row>
    <row r="81969" spans="19:20">
      <c r="S81969" s="33"/>
      <c r="T81969" s="33"/>
    </row>
    <row r="81986" spans="19:20">
      <c r="S81986" s="33"/>
      <c r="T81986" s="33"/>
    </row>
    <row r="82003" spans="19:20">
      <c r="S82003" s="33"/>
      <c r="T82003" s="33"/>
    </row>
    <row r="82020" spans="19:20">
      <c r="S82020" s="33"/>
      <c r="T82020" s="33"/>
    </row>
    <row r="82037" spans="19:20">
      <c r="S82037" s="33"/>
      <c r="T82037" s="33"/>
    </row>
    <row r="82054" spans="19:20">
      <c r="S82054" s="33"/>
      <c r="T82054" s="33"/>
    </row>
    <row r="82071" spans="19:20">
      <c r="S82071" s="33"/>
      <c r="T82071" s="33"/>
    </row>
    <row r="82088" spans="19:20">
      <c r="S82088" s="33"/>
      <c r="T82088" s="33"/>
    </row>
    <row r="82105" spans="19:20">
      <c r="S82105" s="33"/>
      <c r="T82105" s="33"/>
    </row>
    <row r="82122" spans="19:20">
      <c r="S82122" s="33"/>
      <c r="T82122" s="33"/>
    </row>
    <row r="82139" spans="19:20">
      <c r="S82139" s="33"/>
      <c r="T82139" s="33"/>
    </row>
    <row r="82156" spans="19:20">
      <c r="S82156" s="33"/>
      <c r="T82156" s="33"/>
    </row>
    <row r="82173" spans="19:20">
      <c r="S82173" s="33"/>
      <c r="T82173" s="33"/>
    </row>
    <row r="82190" spans="19:20">
      <c r="S82190" s="33"/>
      <c r="T82190" s="33"/>
    </row>
    <row r="82207" spans="19:20">
      <c r="S82207" s="33"/>
      <c r="T82207" s="33"/>
    </row>
    <row r="82224" spans="19:20">
      <c r="S82224" s="33"/>
      <c r="T82224" s="33"/>
    </row>
    <row r="82241" spans="19:20">
      <c r="S82241" s="33"/>
      <c r="T82241" s="33"/>
    </row>
    <row r="82258" spans="19:20">
      <c r="S82258" s="33"/>
      <c r="T82258" s="33"/>
    </row>
    <row r="82275" spans="19:20">
      <c r="S82275" s="33"/>
      <c r="T82275" s="33"/>
    </row>
    <row r="82292" spans="19:20">
      <c r="S82292" s="33"/>
      <c r="T82292" s="33"/>
    </row>
    <row r="82309" spans="19:20">
      <c r="S82309" s="33"/>
      <c r="T82309" s="33"/>
    </row>
    <row r="82326" spans="19:20">
      <c r="S82326" s="33"/>
      <c r="T82326" s="33"/>
    </row>
    <row r="82343" spans="19:20">
      <c r="S82343" s="33"/>
      <c r="T82343" s="33"/>
    </row>
    <row r="82360" spans="19:20">
      <c r="S82360" s="33"/>
      <c r="T82360" s="33"/>
    </row>
    <row r="82377" spans="19:20">
      <c r="S82377" s="33"/>
      <c r="T82377" s="33"/>
    </row>
    <row r="82394" spans="19:20">
      <c r="S82394" s="33"/>
      <c r="T82394" s="33"/>
    </row>
    <row r="82411" spans="19:20">
      <c r="S82411" s="33"/>
      <c r="T82411" s="33"/>
    </row>
    <row r="82428" spans="19:20">
      <c r="S82428" s="33"/>
      <c r="T82428" s="33"/>
    </row>
    <row r="82445" spans="19:20">
      <c r="S82445" s="33"/>
      <c r="T82445" s="33"/>
    </row>
    <row r="82462" spans="19:20">
      <c r="S82462" s="33"/>
      <c r="T82462" s="33"/>
    </row>
    <row r="82479" spans="19:20">
      <c r="S82479" s="33"/>
      <c r="T82479" s="33"/>
    </row>
    <row r="82496" spans="19:20">
      <c r="S82496" s="33"/>
      <c r="T82496" s="33"/>
    </row>
    <row r="82513" spans="19:20">
      <c r="S82513" s="33"/>
      <c r="T82513" s="33"/>
    </row>
    <row r="82530" spans="19:20">
      <c r="S82530" s="33"/>
      <c r="T82530" s="33"/>
    </row>
    <row r="82547" spans="19:20">
      <c r="S82547" s="33"/>
      <c r="T82547" s="33"/>
    </row>
    <row r="82564" spans="19:20">
      <c r="S82564" s="33"/>
      <c r="T82564" s="33"/>
    </row>
    <row r="82581" spans="19:20">
      <c r="S82581" s="33"/>
      <c r="T82581" s="33"/>
    </row>
    <row r="82598" spans="19:20">
      <c r="S82598" s="33"/>
      <c r="T82598" s="33"/>
    </row>
    <row r="82615" spans="19:20">
      <c r="S82615" s="33"/>
      <c r="T82615" s="33"/>
    </row>
    <row r="82632" spans="19:20">
      <c r="S82632" s="33"/>
      <c r="T82632" s="33"/>
    </row>
    <row r="82649" spans="19:20">
      <c r="S82649" s="33"/>
      <c r="T82649" s="33"/>
    </row>
    <row r="82666" spans="19:20">
      <c r="S82666" s="33"/>
      <c r="T82666" s="33"/>
    </row>
    <row r="82683" spans="19:20">
      <c r="S82683" s="33"/>
      <c r="T82683" s="33"/>
    </row>
    <row r="82700" spans="19:20">
      <c r="S82700" s="33"/>
      <c r="T82700" s="33"/>
    </row>
    <row r="82717" spans="19:20">
      <c r="S82717" s="33"/>
      <c r="T82717" s="33"/>
    </row>
    <row r="82734" spans="19:20">
      <c r="S82734" s="33"/>
      <c r="T82734" s="33"/>
    </row>
    <row r="82751" spans="19:20">
      <c r="S82751" s="33"/>
      <c r="T82751" s="33"/>
    </row>
    <row r="82768" spans="19:20">
      <c r="S82768" s="33"/>
      <c r="T82768" s="33"/>
    </row>
    <row r="82785" spans="19:20">
      <c r="S82785" s="33"/>
      <c r="T82785" s="33"/>
    </row>
    <row r="82802" spans="19:20">
      <c r="S82802" s="33"/>
      <c r="T82802" s="33"/>
    </row>
    <row r="82819" spans="19:20">
      <c r="S82819" s="33"/>
      <c r="T82819" s="33"/>
    </row>
    <row r="82836" spans="19:20">
      <c r="S82836" s="33"/>
      <c r="T82836" s="33"/>
    </row>
    <row r="82853" spans="19:20">
      <c r="S82853" s="33"/>
      <c r="T82853" s="33"/>
    </row>
    <row r="82870" spans="19:20">
      <c r="S82870" s="33"/>
      <c r="T82870" s="33"/>
    </row>
    <row r="82887" spans="19:20">
      <c r="S82887" s="33"/>
      <c r="T82887" s="33"/>
    </row>
    <row r="82904" spans="19:20">
      <c r="S82904" s="33"/>
      <c r="T82904" s="33"/>
    </row>
    <row r="82921" spans="19:20">
      <c r="S82921" s="33"/>
      <c r="T82921" s="33"/>
    </row>
    <row r="82938" spans="19:20">
      <c r="S82938" s="33"/>
      <c r="T82938" s="33"/>
    </row>
    <row r="82955" spans="19:20">
      <c r="S82955" s="33"/>
      <c r="T82955" s="33"/>
    </row>
    <row r="82972" spans="19:20">
      <c r="S82972" s="33"/>
      <c r="T82972" s="33"/>
    </row>
    <row r="82989" spans="19:20">
      <c r="S82989" s="33"/>
      <c r="T82989" s="33"/>
    </row>
    <row r="83006" spans="19:20">
      <c r="S83006" s="33"/>
      <c r="T83006" s="33"/>
    </row>
    <row r="83023" spans="19:20">
      <c r="S83023" s="33"/>
      <c r="T83023" s="33"/>
    </row>
    <row r="83040" spans="19:20">
      <c r="S83040" s="33"/>
      <c r="T83040" s="33"/>
    </row>
    <row r="83057" spans="19:20">
      <c r="S83057" s="33"/>
      <c r="T83057" s="33"/>
    </row>
    <row r="83074" spans="19:20">
      <c r="S83074" s="33"/>
      <c r="T83074" s="33"/>
    </row>
    <row r="83091" spans="19:20">
      <c r="S83091" s="33"/>
      <c r="T83091" s="33"/>
    </row>
    <row r="83108" spans="19:20">
      <c r="S83108" s="33"/>
      <c r="T83108" s="33"/>
    </row>
    <row r="83125" spans="19:20">
      <c r="S83125" s="33"/>
      <c r="T83125" s="33"/>
    </row>
    <row r="83142" spans="19:20">
      <c r="S83142" s="33"/>
      <c r="T83142" s="33"/>
    </row>
    <row r="83159" spans="19:20">
      <c r="S83159" s="33"/>
      <c r="T83159" s="33"/>
    </row>
    <row r="83176" spans="19:20">
      <c r="S83176" s="33"/>
      <c r="T83176" s="33"/>
    </row>
    <row r="83193" spans="19:20">
      <c r="S83193" s="33"/>
      <c r="T83193" s="33"/>
    </row>
    <row r="83210" spans="19:20">
      <c r="S83210" s="33"/>
      <c r="T83210" s="33"/>
    </row>
    <row r="83227" spans="19:20">
      <c r="S83227" s="33"/>
      <c r="T83227" s="33"/>
    </row>
    <row r="83244" spans="19:20">
      <c r="S83244" s="33"/>
      <c r="T83244" s="33"/>
    </row>
    <row r="83261" spans="19:20">
      <c r="S83261" s="33"/>
      <c r="T83261" s="33"/>
    </row>
    <row r="83278" spans="19:20">
      <c r="S83278" s="33"/>
      <c r="T83278" s="33"/>
    </row>
    <row r="83295" spans="19:20">
      <c r="S83295" s="33"/>
      <c r="T83295" s="33"/>
    </row>
    <row r="83312" spans="19:20">
      <c r="S83312" s="33"/>
      <c r="T83312" s="33"/>
    </row>
    <row r="83329" spans="19:20">
      <c r="S83329" s="33"/>
      <c r="T83329" s="33"/>
    </row>
    <row r="83346" spans="19:20">
      <c r="S83346" s="33"/>
      <c r="T83346" s="33"/>
    </row>
    <row r="83363" spans="19:20">
      <c r="S83363" s="33"/>
      <c r="T83363" s="33"/>
    </row>
    <row r="83380" spans="19:20">
      <c r="S83380" s="33"/>
      <c r="T83380" s="33"/>
    </row>
    <row r="83397" spans="19:20">
      <c r="S83397" s="33"/>
      <c r="T83397" s="33"/>
    </row>
    <row r="83414" spans="19:20">
      <c r="S83414" s="33"/>
      <c r="T83414" s="33"/>
    </row>
    <row r="83431" spans="19:20">
      <c r="S83431" s="33"/>
      <c r="T83431" s="33"/>
    </row>
    <row r="83448" spans="19:20">
      <c r="S83448" s="33"/>
      <c r="T83448" s="33"/>
    </row>
    <row r="83465" spans="19:20">
      <c r="S83465" s="33"/>
      <c r="T83465" s="33"/>
    </row>
    <row r="83482" spans="19:20">
      <c r="S83482" s="33"/>
      <c r="T83482" s="33"/>
    </row>
    <row r="83499" spans="19:20">
      <c r="S83499" s="33"/>
      <c r="T83499" s="33"/>
    </row>
    <row r="83516" spans="19:20">
      <c r="S83516" s="33"/>
      <c r="T83516" s="33"/>
    </row>
    <row r="83533" spans="19:20">
      <c r="S83533" s="33"/>
      <c r="T83533" s="33"/>
    </row>
    <row r="83550" spans="19:20">
      <c r="S83550" s="33"/>
      <c r="T83550" s="33"/>
    </row>
    <row r="83567" spans="19:20">
      <c r="S83567" s="33"/>
      <c r="T83567" s="33"/>
    </row>
    <row r="83584" spans="19:20">
      <c r="S83584" s="33"/>
      <c r="T83584" s="33"/>
    </row>
    <row r="83601" spans="19:20">
      <c r="S83601" s="33"/>
      <c r="T83601" s="33"/>
    </row>
    <row r="83618" spans="19:20">
      <c r="S83618" s="33"/>
      <c r="T83618" s="33"/>
    </row>
    <row r="83635" spans="19:20">
      <c r="S83635" s="33"/>
      <c r="T83635" s="33"/>
    </row>
    <row r="83652" spans="19:20">
      <c r="S83652" s="33"/>
      <c r="T83652" s="33"/>
    </row>
    <row r="83669" spans="19:20">
      <c r="S83669" s="33"/>
      <c r="T83669" s="33"/>
    </row>
    <row r="83686" spans="19:20">
      <c r="S83686" s="33"/>
      <c r="T83686" s="33"/>
    </row>
    <row r="83703" spans="19:20">
      <c r="S83703" s="33"/>
      <c r="T83703" s="33"/>
    </row>
    <row r="83720" spans="19:20">
      <c r="S83720" s="33"/>
      <c r="T83720" s="33"/>
    </row>
    <row r="83737" spans="19:20">
      <c r="S83737" s="33"/>
      <c r="T83737" s="33"/>
    </row>
    <row r="83754" spans="19:20">
      <c r="S83754" s="33"/>
      <c r="T83754" s="33"/>
    </row>
    <row r="83771" spans="19:20">
      <c r="S83771" s="33"/>
      <c r="T83771" s="33"/>
    </row>
    <row r="83788" spans="19:20">
      <c r="S83788" s="33"/>
      <c r="T83788" s="33"/>
    </row>
    <row r="83805" spans="19:20">
      <c r="S83805" s="33"/>
      <c r="T83805" s="33"/>
    </row>
    <row r="83822" spans="19:20">
      <c r="S83822" s="33"/>
      <c r="T83822" s="33"/>
    </row>
    <row r="83839" spans="19:20">
      <c r="S83839" s="33"/>
      <c r="T83839" s="33"/>
    </row>
    <row r="83856" spans="19:20">
      <c r="S83856" s="33"/>
      <c r="T83856" s="33"/>
    </row>
    <row r="83873" spans="19:20">
      <c r="S83873" s="33"/>
      <c r="T83873" s="33"/>
    </row>
    <row r="83890" spans="19:20">
      <c r="S83890" s="33"/>
      <c r="T83890" s="33"/>
    </row>
    <row r="83907" spans="19:20">
      <c r="S83907" s="33"/>
      <c r="T83907" s="33"/>
    </row>
    <row r="83924" spans="19:20">
      <c r="S83924" s="33"/>
      <c r="T83924" s="33"/>
    </row>
    <row r="83941" spans="19:20">
      <c r="S83941" s="33"/>
      <c r="T83941" s="33"/>
    </row>
    <row r="83958" spans="19:20">
      <c r="S83958" s="33"/>
      <c r="T83958" s="33"/>
    </row>
    <row r="83975" spans="19:20">
      <c r="S83975" s="33"/>
      <c r="T83975" s="33"/>
    </row>
    <row r="83992" spans="19:20">
      <c r="S83992" s="33"/>
      <c r="T83992" s="33"/>
    </row>
    <row r="84009" spans="19:20">
      <c r="S84009" s="33"/>
      <c r="T84009" s="33"/>
    </row>
    <row r="84026" spans="19:20">
      <c r="S84026" s="33"/>
      <c r="T84026" s="33"/>
    </row>
    <row r="84043" spans="19:20">
      <c r="S84043" s="33"/>
      <c r="T84043" s="33"/>
    </row>
    <row r="84060" spans="19:20">
      <c r="S84060" s="33"/>
      <c r="T84060" s="33"/>
    </row>
    <row r="84077" spans="19:20">
      <c r="S84077" s="33"/>
      <c r="T84077" s="33"/>
    </row>
    <row r="84094" spans="19:20">
      <c r="S84094" s="33"/>
      <c r="T84094" s="33"/>
    </row>
    <row r="84111" spans="19:20">
      <c r="S84111" s="33"/>
      <c r="T84111" s="33"/>
    </row>
    <row r="84128" spans="19:20">
      <c r="S84128" s="33"/>
      <c r="T84128" s="33"/>
    </row>
    <row r="84145" spans="19:20">
      <c r="S84145" s="33"/>
      <c r="T84145" s="33"/>
    </row>
    <row r="84162" spans="19:20">
      <c r="S84162" s="33"/>
      <c r="T84162" s="33"/>
    </row>
    <row r="84179" spans="19:20">
      <c r="S84179" s="33"/>
      <c r="T84179" s="33"/>
    </row>
    <row r="84196" spans="19:20">
      <c r="S84196" s="33"/>
      <c r="T84196" s="33"/>
    </row>
    <row r="84213" spans="19:20">
      <c r="S84213" s="33"/>
      <c r="T84213" s="33"/>
    </row>
    <row r="84230" spans="19:20">
      <c r="S84230" s="33"/>
      <c r="T84230" s="33"/>
    </row>
    <row r="84247" spans="19:20">
      <c r="S84247" s="33"/>
      <c r="T84247" s="33"/>
    </row>
    <row r="84264" spans="19:20">
      <c r="S84264" s="33"/>
      <c r="T84264" s="33"/>
    </row>
    <row r="84281" spans="19:20">
      <c r="S84281" s="33"/>
      <c r="T84281" s="33"/>
    </row>
    <row r="84298" spans="19:20">
      <c r="S84298" s="33"/>
      <c r="T84298" s="33"/>
    </row>
    <row r="84315" spans="19:20">
      <c r="S84315" s="33"/>
      <c r="T84315" s="33"/>
    </row>
    <row r="84332" spans="19:20">
      <c r="S84332" s="33"/>
      <c r="T84332" s="33"/>
    </row>
    <row r="84349" spans="19:20">
      <c r="S84349" s="33"/>
      <c r="T84349" s="33"/>
    </row>
    <row r="84366" spans="19:20">
      <c r="S84366" s="33"/>
      <c r="T84366" s="33"/>
    </row>
    <row r="84383" spans="19:20">
      <c r="S84383" s="33"/>
      <c r="T84383" s="33"/>
    </row>
    <row r="84400" spans="19:20">
      <c r="S84400" s="33"/>
      <c r="T84400" s="33"/>
    </row>
    <row r="84417" spans="19:20">
      <c r="S84417" s="33"/>
      <c r="T84417" s="33"/>
    </row>
    <row r="84434" spans="19:20">
      <c r="S84434" s="33"/>
      <c r="T84434" s="33"/>
    </row>
    <row r="84451" spans="19:20">
      <c r="S84451" s="33"/>
      <c r="T84451" s="33"/>
    </row>
    <row r="84468" spans="19:20">
      <c r="S84468" s="33"/>
      <c r="T84468" s="33"/>
    </row>
    <row r="84485" spans="19:20">
      <c r="S84485" s="33"/>
      <c r="T84485" s="33"/>
    </row>
    <row r="84502" spans="19:20">
      <c r="S84502" s="33"/>
      <c r="T84502" s="33"/>
    </row>
    <row r="84519" spans="19:20">
      <c r="S84519" s="33"/>
      <c r="T84519" s="33"/>
    </row>
    <row r="84536" spans="19:20">
      <c r="S84536" s="33"/>
      <c r="T84536" s="33"/>
    </row>
    <row r="84553" spans="19:20">
      <c r="S84553" s="33"/>
      <c r="T84553" s="33"/>
    </row>
    <row r="84570" spans="19:20">
      <c r="S84570" s="33"/>
      <c r="T84570" s="33"/>
    </row>
    <row r="84587" spans="19:20">
      <c r="S84587" s="33"/>
      <c r="T84587" s="33"/>
    </row>
    <row r="84604" spans="19:20">
      <c r="S84604" s="33"/>
      <c r="T84604" s="33"/>
    </row>
    <row r="84621" spans="19:20">
      <c r="S84621" s="33"/>
      <c r="T84621" s="33"/>
    </row>
    <row r="84638" spans="19:20">
      <c r="S84638" s="33"/>
      <c r="T84638" s="33"/>
    </row>
    <row r="84655" spans="19:20">
      <c r="S84655" s="33"/>
      <c r="T84655" s="33"/>
    </row>
    <row r="84672" spans="19:20">
      <c r="S84672" s="33"/>
      <c r="T84672" s="33"/>
    </row>
    <row r="84689" spans="19:20">
      <c r="S84689" s="33"/>
      <c r="T84689" s="33"/>
    </row>
    <row r="84706" spans="19:20">
      <c r="S84706" s="33"/>
      <c r="T84706" s="33"/>
    </row>
    <row r="84723" spans="19:20">
      <c r="S84723" s="33"/>
      <c r="T84723" s="33"/>
    </row>
    <row r="84740" spans="19:20">
      <c r="S84740" s="33"/>
      <c r="T84740" s="33"/>
    </row>
    <row r="84757" spans="19:20">
      <c r="S84757" s="33"/>
      <c r="T84757" s="33"/>
    </row>
    <row r="84774" spans="19:20">
      <c r="S84774" s="33"/>
      <c r="T84774" s="33"/>
    </row>
    <row r="84791" spans="19:20">
      <c r="S84791" s="33"/>
      <c r="T84791" s="33"/>
    </row>
    <row r="84808" spans="19:20">
      <c r="S84808" s="33"/>
      <c r="T84808" s="33"/>
    </row>
    <row r="84825" spans="19:20">
      <c r="S84825" s="33"/>
      <c r="T84825" s="33"/>
    </row>
    <row r="84842" spans="19:20">
      <c r="S84842" s="33"/>
      <c r="T84842" s="33"/>
    </row>
    <row r="84859" spans="19:20">
      <c r="S84859" s="33"/>
      <c r="T84859" s="33"/>
    </row>
    <row r="84876" spans="19:20">
      <c r="S84876" s="33"/>
      <c r="T84876" s="33"/>
    </row>
    <row r="84893" spans="19:20">
      <c r="S84893" s="33"/>
      <c r="T84893" s="33"/>
    </row>
    <row r="84910" spans="19:20">
      <c r="S84910" s="33"/>
      <c r="T84910" s="33"/>
    </row>
    <row r="84927" spans="19:20">
      <c r="S84927" s="33"/>
      <c r="T84927" s="33"/>
    </row>
    <row r="84944" spans="19:20">
      <c r="S84944" s="33"/>
      <c r="T84944" s="33"/>
    </row>
    <row r="84961" spans="19:20">
      <c r="S84961" s="33"/>
      <c r="T84961" s="33"/>
    </row>
    <row r="84978" spans="19:20">
      <c r="S84978" s="33"/>
      <c r="T84978" s="33"/>
    </row>
    <row r="84995" spans="19:20">
      <c r="S84995" s="33"/>
      <c r="T84995" s="33"/>
    </row>
    <row r="85012" spans="19:20">
      <c r="S85012" s="33"/>
      <c r="T85012" s="33"/>
    </row>
    <row r="85029" spans="19:20">
      <c r="S85029" s="33"/>
      <c r="T85029" s="33"/>
    </row>
    <row r="85046" spans="19:20">
      <c r="S85046" s="33"/>
      <c r="T85046" s="33"/>
    </row>
    <row r="85063" spans="19:20">
      <c r="S85063" s="33"/>
      <c r="T85063" s="33"/>
    </row>
    <row r="85080" spans="19:20">
      <c r="S85080" s="33"/>
      <c r="T85080" s="33"/>
    </row>
    <row r="85097" spans="19:20">
      <c r="S85097" s="33"/>
      <c r="T85097" s="33"/>
    </row>
    <row r="85114" spans="19:20">
      <c r="S85114" s="33"/>
      <c r="T85114" s="33"/>
    </row>
    <row r="85131" spans="19:20">
      <c r="S85131" s="33"/>
      <c r="T85131" s="33"/>
    </row>
    <row r="85148" spans="19:20">
      <c r="S85148" s="33"/>
      <c r="T85148" s="33"/>
    </row>
    <row r="85165" spans="19:20">
      <c r="S85165" s="33"/>
      <c r="T85165" s="33"/>
    </row>
    <row r="85182" spans="19:20">
      <c r="S85182" s="33"/>
      <c r="T85182" s="33"/>
    </row>
    <row r="85199" spans="19:20">
      <c r="S85199" s="33"/>
      <c r="T85199" s="33"/>
    </row>
    <row r="85216" spans="19:20">
      <c r="S85216" s="33"/>
      <c r="T85216" s="33"/>
    </row>
    <row r="85233" spans="19:20">
      <c r="S85233" s="33"/>
      <c r="T85233" s="33"/>
    </row>
    <row r="85250" spans="19:20">
      <c r="S85250" s="33"/>
      <c r="T85250" s="33"/>
    </row>
    <row r="85267" spans="19:20">
      <c r="S85267" s="33"/>
      <c r="T85267" s="33"/>
    </row>
    <row r="85284" spans="19:20">
      <c r="S85284" s="33"/>
      <c r="T85284" s="33"/>
    </row>
    <row r="85301" spans="19:20">
      <c r="S85301" s="33"/>
      <c r="T85301" s="33"/>
    </row>
    <row r="85318" spans="19:20">
      <c r="S85318" s="33"/>
      <c r="T85318" s="33"/>
    </row>
    <row r="85335" spans="19:20">
      <c r="S85335" s="33"/>
      <c r="T85335" s="33"/>
    </row>
    <row r="85352" spans="19:20">
      <c r="S85352" s="33"/>
      <c r="T85352" s="33"/>
    </row>
    <row r="85369" spans="19:20">
      <c r="S85369" s="33"/>
      <c r="T85369" s="33"/>
    </row>
    <row r="85386" spans="19:20">
      <c r="S85386" s="33"/>
      <c r="T85386" s="33"/>
    </row>
    <row r="85403" spans="19:20">
      <c r="S85403" s="33"/>
      <c r="T85403" s="33"/>
    </row>
    <row r="85420" spans="19:20">
      <c r="S85420" s="33"/>
      <c r="T85420" s="33"/>
    </row>
    <row r="85437" spans="19:20">
      <c r="S85437" s="33"/>
      <c r="T85437" s="33"/>
    </row>
    <row r="85454" spans="19:20">
      <c r="S85454" s="33"/>
      <c r="T85454" s="33"/>
    </row>
    <row r="85471" spans="19:20">
      <c r="S85471" s="33"/>
      <c r="T85471" s="33"/>
    </row>
    <row r="85488" spans="19:20">
      <c r="S85488" s="33"/>
      <c r="T85488" s="33"/>
    </row>
    <row r="85505" spans="19:20">
      <c r="S85505" s="33"/>
      <c r="T85505" s="33"/>
    </row>
    <row r="85522" spans="19:20">
      <c r="S85522" s="33"/>
      <c r="T85522" s="33"/>
    </row>
    <row r="85539" spans="19:20">
      <c r="S85539" s="33"/>
      <c r="T85539" s="33"/>
    </row>
    <row r="85556" spans="19:20">
      <c r="S85556" s="33"/>
      <c r="T85556" s="33"/>
    </row>
    <row r="85573" spans="19:20">
      <c r="S85573" s="33"/>
      <c r="T85573" s="33"/>
    </row>
    <row r="85590" spans="19:20">
      <c r="S85590" s="33"/>
      <c r="T85590" s="33"/>
    </row>
    <row r="85607" spans="19:20">
      <c r="S85607" s="33"/>
      <c r="T85607" s="33"/>
    </row>
    <row r="85624" spans="19:20">
      <c r="S85624" s="33"/>
      <c r="T85624" s="33"/>
    </row>
    <row r="85641" spans="19:20">
      <c r="S85641" s="33"/>
      <c r="T85641" s="33"/>
    </row>
    <row r="85658" spans="19:20">
      <c r="S85658" s="33"/>
      <c r="T85658" s="33"/>
    </row>
    <row r="85675" spans="19:20">
      <c r="S85675" s="33"/>
      <c r="T85675" s="33"/>
    </row>
    <row r="85692" spans="19:20">
      <c r="S85692" s="33"/>
      <c r="T85692" s="33"/>
    </row>
    <row r="85709" spans="19:20">
      <c r="S85709" s="33"/>
      <c r="T85709" s="33"/>
    </row>
    <row r="85726" spans="19:20">
      <c r="S85726" s="33"/>
      <c r="T85726" s="33"/>
    </row>
    <row r="85743" spans="19:20">
      <c r="S85743" s="33"/>
      <c r="T85743" s="33"/>
    </row>
    <row r="85760" spans="19:20">
      <c r="S85760" s="33"/>
      <c r="T85760" s="33"/>
    </row>
    <row r="85777" spans="19:20">
      <c r="S85777" s="33"/>
      <c r="T85777" s="33"/>
    </row>
    <row r="85794" spans="19:20">
      <c r="S85794" s="33"/>
      <c r="T85794" s="33"/>
    </row>
    <row r="85811" spans="19:20">
      <c r="S85811" s="33"/>
      <c r="T85811" s="33"/>
    </row>
    <row r="85828" spans="19:20">
      <c r="S85828" s="33"/>
      <c r="T85828" s="33"/>
    </row>
    <row r="85845" spans="19:20">
      <c r="S85845" s="33"/>
      <c r="T85845" s="33"/>
    </row>
    <row r="85862" spans="19:20">
      <c r="S85862" s="33"/>
      <c r="T85862" s="33"/>
    </row>
    <row r="85879" spans="19:20">
      <c r="S85879" s="33"/>
      <c r="T85879" s="33"/>
    </row>
    <row r="85896" spans="19:20">
      <c r="S85896" s="33"/>
      <c r="T85896" s="33"/>
    </row>
    <row r="85913" spans="19:20">
      <c r="S85913" s="33"/>
      <c r="T85913" s="33"/>
    </row>
    <row r="85930" spans="19:20">
      <c r="S85930" s="33"/>
      <c r="T85930" s="33"/>
    </row>
    <row r="85947" spans="19:20">
      <c r="S85947" s="33"/>
      <c r="T85947" s="33"/>
    </row>
    <row r="85964" spans="19:20">
      <c r="S85964" s="33"/>
      <c r="T85964" s="33"/>
    </row>
    <row r="85981" spans="19:20">
      <c r="S85981" s="33"/>
      <c r="T85981" s="33"/>
    </row>
    <row r="85998" spans="19:20">
      <c r="S85998" s="33"/>
      <c r="T85998" s="33"/>
    </row>
    <row r="86015" spans="19:20">
      <c r="S86015" s="33"/>
      <c r="T86015" s="33"/>
    </row>
    <row r="86032" spans="19:20">
      <c r="S86032" s="33"/>
      <c r="T86032" s="33"/>
    </row>
    <row r="86049" spans="19:20">
      <c r="S86049" s="33"/>
      <c r="T86049" s="33"/>
    </row>
    <row r="86066" spans="19:20">
      <c r="S86066" s="33"/>
      <c r="T86066" s="33"/>
    </row>
    <row r="86083" spans="19:20">
      <c r="S86083" s="33"/>
      <c r="T86083" s="33"/>
    </row>
    <row r="86100" spans="19:20">
      <c r="S86100" s="33"/>
      <c r="T86100" s="33"/>
    </row>
    <row r="86117" spans="19:20">
      <c r="S86117" s="33"/>
      <c r="T86117" s="33"/>
    </row>
    <row r="86134" spans="19:20">
      <c r="S86134" s="33"/>
      <c r="T86134" s="33"/>
    </row>
    <row r="86151" spans="19:20">
      <c r="S86151" s="33"/>
      <c r="T86151" s="33"/>
    </row>
    <row r="86168" spans="19:20">
      <c r="S86168" s="33"/>
      <c r="T86168" s="33"/>
    </row>
    <row r="86185" spans="19:20">
      <c r="S86185" s="33"/>
      <c r="T86185" s="33"/>
    </row>
    <row r="86202" spans="19:20">
      <c r="S86202" s="33"/>
      <c r="T86202" s="33"/>
    </row>
    <row r="86219" spans="19:20">
      <c r="S86219" s="33"/>
      <c r="T86219" s="33"/>
    </row>
    <row r="86236" spans="19:20">
      <c r="S86236" s="33"/>
      <c r="T86236" s="33"/>
    </row>
    <row r="86253" spans="19:20">
      <c r="S86253" s="33"/>
      <c r="T86253" s="33"/>
    </row>
    <row r="86270" spans="19:20">
      <c r="S86270" s="33"/>
      <c r="T86270" s="33"/>
    </row>
    <row r="86287" spans="19:20">
      <c r="S86287" s="33"/>
      <c r="T86287" s="33"/>
    </row>
    <row r="86304" spans="19:20">
      <c r="S86304" s="33"/>
      <c r="T86304" s="33"/>
    </row>
    <row r="86321" spans="19:20">
      <c r="S86321" s="33"/>
      <c r="T86321" s="33"/>
    </row>
    <row r="86338" spans="19:20">
      <c r="S86338" s="33"/>
      <c r="T86338" s="33"/>
    </row>
    <row r="86355" spans="19:20">
      <c r="S86355" s="33"/>
      <c r="T86355" s="33"/>
    </row>
    <row r="86372" spans="19:20">
      <c r="S86372" s="33"/>
      <c r="T86372" s="33"/>
    </row>
    <row r="86389" spans="19:20">
      <c r="S86389" s="33"/>
      <c r="T86389" s="33"/>
    </row>
    <row r="86406" spans="19:20">
      <c r="S86406" s="33"/>
      <c r="T86406" s="33"/>
    </row>
    <row r="86423" spans="19:20">
      <c r="S86423" s="33"/>
      <c r="T86423" s="33"/>
    </row>
    <row r="86440" spans="19:20">
      <c r="S86440" s="33"/>
      <c r="T86440" s="33"/>
    </row>
    <row r="86457" spans="19:20">
      <c r="S86457" s="33"/>
      <c r="T86457" s="33"/>
    </row>
    <row r="86474" spans="19:20">
      <c r="S86474" s="33"/>
      <c r="T86474" s="33"/>
    </row>
    <row r="86491" spans="19:20">
      <c r="S86491" s="33"/>
      <c r="T86491" s="33"/>
    </row>
    <row r="86508" spans="19:20">
      <c r="S86508" s="33"/>
      <c r="T86508" s="33"/>
    </row>
    <row r="86525" spans="19:20">
      <c r="S86525" s="33"/>
      <c r="T86525" s="33"/>
    </row>
    <row r="86542" spans="19:20">
      <c r="S86542" s="33"/>
      <c r="T86542" s="33"/>
    </row>
    <row r="86559" spans="19:20">
      <c r="S86559" s="33"/>
      <c r="T86559" s="33"/>
    </row>
    <row r="86576" spans="19:20">
      <c r="S86576" s="33"/>
      <c r="T86576" s="33"/>
    </row>
    <row r="86593" spans="19:20">
      <c r="S86593" s="33"/>
      <c r="T86593" s="33"/>
    </row>
    <row r="86610" spans="19:20">
      <c r="S86610" s="33"/>
      <c r="T86610" s="33"/>
    </row>
    <row r="86627" spans="19:20">
      <c r="S86627" s="33"/>
      <c r="T86627" s="33"/>
    </row>
    <row r="86644" spans="19:20">
      <c r="S86644" s="33"/>
      <c r="T86644" s="33"/>
    </row>
    <row r="86661" spans="19:20">
      <c r="S86661" s="33"/>
      <c r="T86661" s="33"/>
    </row>
    <row r="86678" spans="19:20">
      <c r="S86678" s="33"/>
      <c r="T86678" s="33"/>
    </row>
    <row r="86695" spans="19:20">
      <c r="S86695" s="33"/>
      <c r="T86695" s="33"/>
    </row>
    <row r="86712" spans="19:20">
      <c r="S86712" s="33"/>
      <c r="T86712" s="33"/>
    </row>
    <row r="86729" spans="19:20">
      <c r="S86729" s="33"/>
      <c r="T86729" s="33"/>
    </row>
    <row r="86746" spans="19:20">
      <c r="S86746" s="33"/>
      <c r="T86746" s="33"/>
    </row>
    <row r="86763" spans="19:20">
      <c r="S86763" s="33"/>
      <c r="T86763" s="33"/>
    </row>
    <row r="86780" spans="19:20">
      <c r="S86780" s="33"/>
      <c r="T86780" s="33"/>
    </row>
    <row r="86797" spans="19:20">
      <c r="S86797" s="33"/>
      <c r="T86797" s="33"/>
    </row>
    <row r="86814" spans="19:20">
      <c r="S86814" s="33"/>
      <c r="T86814" s="33"/>
    </row>
    <row r="86831" spans="19:20">
      <c r="S86831" s="33"/>
      <c r="T86831" s="33"/>
    </row>
    <row r="86848" spans="19:20">
      <c r="S86848" s="33"/>
      <c r="T86848" s="33"/>
    </row>
    <row r="86865" spans="19:20">
      <c r="S86865" s="33"/>
      <c r="T86865" s="33"/>
    </row>
    <row r="86882" spans="19:20">
      <c r="S86882" s="33"/>
      <c r="T86882" s="33"/>
    </row>
    <row r="86899" spans="19:20">
      <c r="S86899" s="33"/>
      <c r="T86899" s="33"/>
    </row>
    <row r="86916" spans="19:20">
      <c r="S86916" s="33"/>
      <c r="T86916" s="33"/>
    </row>
    <row r="86933" spans="19:20">
      <c r="S86933" s="33"/>
      <c r="T86933" s="33"/>
    </row>
    <row r="86950" spans="19:20">
      <c r="S86950" s="33"/>
      <c r="T86950" s="33"/>
    </row>
    <row r="86967" spans="19:20">
      <c r="S86967" s="33"/>
      <c r="T86967" s="33"/>
    </row>
    <row r="86984" spans="19:20">
      <c r="S86984" s="33"/>
      <c r="T86984" s="33"/>
    </row>
    <row r="87001" spans="19:20">
      <c r="S87001" s="33"/>
      <c r="T87001" s="33"/>
    </row>
    <row r="87018" spans="19:20">
      <c r="S87018" s="33"/>
      <c r="T87018" s="33"/>
    </row>
    <row r="87035" spans="19:20">
      <c r="S87035" s="33"/>
      <c r="T87035" s="33"/>
    </row>
    <row r="87052" spans="19:20">
      <c r="S87052" s="33"/>
      <c r="T87052" s="33"/>
    </row>
    <row r="87069" spans="19:20">
      <c r="S87069" s="33"/>
      <c r="T87069" s="33"/>
    </row>
    <row r="87086" spans="19:20">
      <c r="S87086" s="33"/>
      <c r="T87086" s="33"/>
    </row>
    <row r="87103" spans="19:20">
      <c r="S87103" s="33"/>
      <c r="T87103" s="33"/>
    </row>
    <row r="87120" spans="19:20">
      <c r="S87120" s="33"/>
      <c r="T87120" s="33"/>
    </row>
    <row r="87137" spans="19:20">
      <c r="S87137" s="33"/>
      <c r="T87137" s="33"/>
    </row>
    <row r="87154" spans="19:20">
      <c r="S87154" s="33"/>
      <c r="T87154" s="33"/>
    </row>
    <row r="87171" spans="19:20">
      <c r="S87171" s="33"/>
      <c r="T87171" s="33"/>
    </row>
    <row r="87188" spans="19:20">
      <c r="S87188" s="33"/>
      <c r="T87188" s="33"/>
    </row>
    <row r="87205" spans="19:20">
      <c r="S87205" s="33"/>
      <c r="T87205" s="33"/>
    </row>
    <row r="87222" spans="19:20">
      <c r="S87222" s="33"/>
      <c r="T87222" s="33"/>
    </row>
    <row r="87239" spans="19:20">
      <c r="S87239" s="33"/>
      <c r="T87239" s="33"/>
    </row>
    <row r="87256" spans="19:20">
      <c r="S87256" s="33"/>
      <c r="T87256" s="33"/>
    </row>
    <row r="87273" spans="19:20">
      <c r="S87273" s="33"/>
      <c r="T87273" s="33"/>
    </row>
    <row r="87290" spans="19:20">
      <c r="S87290" s="33"/>
      <c r="T87290" s="33"/>
    </row>
    <row r="87307" spans="19:20">
      <c r="S87307" s="33"/>
      <c r="T87307" s="33"/>
    </row>
    <row r="87324" spans="19:20">
      <c r="S87324" s="33"/>
      <c r="T87324" s="33"/>
    </row>
    <row r="87341" spans="19:20">
      <c r="S87341" s="33"/>
      <c r="T87341" s="33"/>
    </row>
    <row r="87358" spans="19:20">
      <c r="S87358" s="33"/>
      <c r="T87358" s="33"/>
    </row>
    <row r="87375" spans="19:20">
      <c r="S87375" s="33"/>
      <c r="T87375" s="33"/>
    </row>
    <row r="87392" spans="19:20">
      <c r="S87392" s="33"/>
      <c r="T87392" s="33"/>
    </row>
    <row r="87409" spans="19:20">
      <c r="S87409" s="33"/>
      <c r="T87409" s="33"/>
    </row>
    <row r="87426" spans="19:20">
      <c r="S87426" s="33"/>
      <c r="T87426" s="33"/>
    </row>
    <row r="87443" spans="19:20">
      <c r="S87443" s="33"/>
      <c r="T87443" s="33"/>
    </row>
    <row r="87460" spans="19:20">
      <c r="S87460" s="33"/>
      <c r="T87460" s="33"/>
    </row>
    <row r="87477" spans="19:20">
      <c r="S87477" s="33"/>
      <c r="T87477" s="33"/>
    </row>
    <row r="87494" spans="19:20">
      <c r="S87494" s="33"/>
      <c r="T87494" s="33"/>
    </row>
    <row r="87511" spans="19:20">
      <c r="S87511" s="33"/>
      <c r="T87511" s="33"/>
    </row>
    <row r="87528" spans="19:20">
      <c r="S87528" s="33"/>
      <c r="T87528" s="33"/>
    </row>
    <row r="87545" spans="19:20">
      <c r="S87545" s="33"/>
      <c r="T87545" s="33"/>
    </row>
    <row r="87562" spans="19:20">
      <c r="S87562" s="33"/>
      <c r="T87562" s="33"/>
    </row>
    <row r="87579" spans="19:20">
      <c r="S87579" s="33"/>
      <c r="T87579" s="33"/>
    </row>
    <row r="87596" spans="19:20">
      <c r="S87596" s="33"/>
      <c r="T87596" s="33"/>
    </row>
    <row r="87613" spans="19:20">
      <c r="S87613" s="33"/>
      <c r="T87613" s="33"/>
    </row>
    <row r="87630" spans="19:20">
      <c r="S87630" s="33"/>
      <c r="T87630" s="33"/>
    </row>
    <row r="87647" spans="19:20">
      <c r="S87647" s="33"/>
      <c r="T87647" s="33"/>
    </row>
    <row r="87664" spans="19:20">
      <c r="S87664" s="33"/>
      <c r="T87664" s="33"/>
    </row>
    <row r="87681" spans="19:20">
      <c r="S87681" s="33"/>
      <c r="T87681" s="33"/>
    </row>
    <row r="87698" spans="19:20">
      <c r="S87698" s="33"/>
      <c r="T87698" s="33"/>
    </row>
    <row r="87715" spans="19:20">
      <c r="S87715" s="33"/>
      <c r="T87715" s="33"/>
    </row>
    <row r="87732" spans="19:20">
      <c r="S87732" s="33"/>
      <c r="T87732" s="33"/>
    </row>
    <row r="87749" spans="19:20">
      <c r="S87749" s="33"/>
      <c r="T87749" s="33"/>
    </row>
    <row r="87766" spans="19:20">
      <c r="S87766" s="33"/>
      <c r="T87766" s="33"/>
    </row>
    <row r="87783" spans="19:20">
      <c r="S87783" s="33"/>
      <c r="T87783" s="33"/>
    </row>
    <row r="87800" spans="19:20">
      <c r="S87800" s="33"/>
      <c r="T87800" s="33"/>
    </row>
    <row r="87817" spans="19:20">
      <c r="S87817" s="33"/>
      <c r="T87817" s="33"/>
    </row>
    <row r="87834" spans="19:20">
      <c r="S87834" s="33"/>
      <c r="T87834" s="33"/>
    </row>
    <row r="87851" spans="19:20">
      <c r="S87851" s="33"/>
      <c r="T87851" s="33"/>
    </row>
    <row r="87868" spans="19:20">
      <c r="S87868" s="33"/>
      <c r="T87868" s="33"/>
    </row>
    <row r="87885" spans="19:20">
      <c r="S87885" s="33"/>
      <c r="T87885" s="33"/>
    </row>
    <row r="87902" spans="19:20">
      <c r="S87902" s="33"/>
      <c r="T87902" s="33"/>
    </row>
    <row r="87919" spans="19:20">
      <c r="S87919" s="33"/>
      <c r="T87919" s="33"/>
    </row>
    <row r="87936" spans="19:20">
      <c r="S87936" s="33"/>
      <c r="T87936" s="33"/>
    </row>
    <row r="87953" spans="19:20">
      <c r="S87953" s="33"/>
      <c r="T87953" s="33"/>
    </row>
    <row r="87970" spans="19:20">
      <c r="S87970" s="33"/>
      <c r="T87970" s="33"/>
    </row>
    <row r="87987" spans="19:20">
      <c r="S87987" s="33"/>
      <c r="T87987" s="33"/>
    </row>
    <row r="88004" spans="19:20">
      <c r="S88004" s="33"/>
      <c r="T88004" s="33"/>
    </row>
    <row r="88021" spans="19:20">
      <c r="S88021" s="33"/>
      <c r="T88021" s="33"/>
    </row>
    <row r="88038" spans="19:20">
      <c r="S88038" s="33"/>
      <c r="T88038" s="33"/>
    </row>
    <row r="88055" spans="19:20">
      <c r="S88055" s="33"/>
      <c r="T88055" s="33"/>
    </row>
    <row r="88072" spans="19:20">
      <c r="S88072" s="33"/>
      <c r="T88072" s="33"/>
    </row>
    <row r="88089" spans="19:20">
      <c r="S88089" s="33"/>
      <c r="T88089" s="33"/>
    </row>
    <row r="88106" spans="19:20">
      <c r="S88106" s="33"/>
      <c r="T88106" s="33"/>
    </row>
    <row r="88123" spans="19:20">
      <c r="S88123" s="33"/>
      <c r="T88123" s="33"/>
    </row>
    <row r="88140" spans="19:20">
      <c r="S88140" s="33"/>
      <c r="T88140" s="33"/>
    </row>
    <row r="88157" spans="19:20">
      <c r="S88157" s="33"/>
      <c r="T88157" s="33"/>
    </row>
    <row r="88174" spans="19:20">
      <c r="S88174" s="33"/>
      <c r="T88174" s="33"/>
    </row>
    <row r="88191" spans="19:20">
      <c r="S88191" s="33"/>
      <c r="T88191" s="33"/>
    </row>
    <row r="88208" spans="19:20">
      <c r="S88208" s="33"/>
      <c r="T88208" s="33"/>
    </row>
    <row r="88225" spans="19:20">
      <c r="S88225" s="33"/>
      <c r="T88225" s="33"/>
    </row>
    <row r="88242" spans="19:20">
      <c r="S88242" s="33"/>
      <c r="T88242" s="33"/>
    </row>
    <row r="88259" spans="19:20">
      <c r="S88259" s="33"/>
      <c r="T88259" s="33"/>
    </row>
    <row r="88276" spans="19:20">
      <c r="S88276" s="33"/>
      <c r="T88276" s="33"/>
    </row>
    <row r="88293" spans="19:20">
      <c r="S88293" s="33"/>
      <c r="T88293" s="33"/>
    </row>
    <row r="88310" spans="19:20">
      <c r="S88310" s="33"/>
      <c r="T88310" s="33"/>
    </row>
    <row r="88327" spans="19:20">
      <c r="S88327" s="33"/>
      <c r="T88327" s="33"/>
    </row>
    <row r="88344" spans="19:20">
      <c r="S88344" s="33"/>
      <c r="T88344" s="33"/>
    </row>
    <row r="88361" spans="19:20">
      <c r="S88361" s="33"/>
      <c r="T88361" s="33"/>
    </row>
    <row r="88378" spans="19:20">
      <c r="S88378" s="33"/>
      <c r="T88378" s="33"/>
    </row>
    <row r="88395" spans="19:20">
      <c r="S88395" s="33"/>
      <c r="T88395" s="33"/>
    </row>
    <row r="88412" spans="19:20">
      <c r="S88412" s="33"/>
      <c r="T88412" s="33"/>
    </row>
    <row r="88429" spans="19:20">
      <c r="S88429" s="33"/>
      <c r="T88429" s="33"/>
    </row>
    <row r="88446" spans="19:20">
      <c r="S88446" s="33"/>
      <c r="T88446" s="33"/>
    </row>
    <row r="88463" spans="19:20">
      <c r="S88463" s="33"/>
      <c r="T88463" s="33"/>
    </row>
    <row r="88480" spans="19:20">
      <c r="S88480" s="33"/>
      <c r="T88480" s="33"/>
    </row>
    <row r="88497" spans="19:20">
      <c r="S88497" s="33"/>
      <c r="T88497" s="33"/>
    </row>
    <row r="88514" spans="19:20">
      <c r="S88514" s="33"/>
      <c r="T88514" s="33"/>
    </row>
    <row r="88531" spans="19:20">
      <c r="S88531" s="33"/>
      <c r="T88531" s="33"/>
    </row>
    <row r="88548" spans="19:20">
      <c r="S88548" s="33"/>
      <c r="T88548" s="33"/>
    </row>
    <row r="88565" spans="19:20">
      <c r="S88565" s="33"/>
      <c r="T88565" s="33"/>
    </row>
    <row r="88582" spans="19:20">
      <c r="S88582" s="33"/>
      <c r="T88582" s="33"/>
    </row>
    <row r="88599" spans="19:20">
      <c r="S88599" s="33"/>
      <c r="T88599" s="33"/>
    </row>
    <row r="88616" spans="19:20">
      <c r="S88616" s="33"/>
      <c r="T88616" s="33"/>
    </row>
    <row r="88633" spans="19:20">
      <c r="S88633" s="33"/>
      <c r="T88633" s="33"/>
    </row>
    <row r="88650" spans="19:20">
      <c r="S88650" s="33"/>
      <c r="T88650" s="33"/>
    </row>
    <row r="88667" spans="19:20">
      <c r="S88667" s="33"/>
      <c r="T88667" s="33"/>
    </row>
    <row r="88684" spans="19:20">
      <c r="S88684" s="33"/>
      <c r="T88684" s="33"/>
    </row>
    <row r="88701" spans="19:20">
      <c r="S88701" s="33"/>
      <c r="T88701" s="33"/>
    </row>
    <row r="88718" spans="19:20">
      <c r="S88718" s="33"/>
      <c r="T88718" s="33"/>
    </row>
    <row r="88735" spans="19:20">
      <c r="S88735" s="33"/>
      <c r="T88735" s="33"/>
    </row>
    <row r="88752" spans="19:20">
      <c r="S88752" s="33"/>
      <c r="T88752" s="33"/>
    </row>
    <row r="88769" spans="19:20">
      <c r="S88769" s="33"/>
      <c r="T88769" s="33"/>
    </row>
    <row r="88786" spans="19:20">
      <c r="S88786" s="33"/>
      <c r="T88786" s="33"/>
    </row>
    <row r="88803" spans="19:20">
      <c r="S88803" s="33"/>
      <c r="T88803" s="33"/>
    </row>
    <row r="88820" spans="19:20">
      <c r="S88820" s="33"/>
      <c r="T88820" s="33"/>
    </row>
    <row r="88837" spans="19:20">
      <c r="S88837" s="33"/>
      <c r="T88837" s="33"/>
    </row>
    <row r="88854" spans="19:20">
      <c r="S88854" s="33"/>
      <c r="T88854" s="33"/>
    </row>
    <row r="88871" spans="19:20">
      <c r="S88871" s="33"/>
      <c r="T88871" s="33"/>
    </row>
    <row r="88888" spans="19:20">
      <c r="S88888" s="33"/>
      <c r="T88888" s="33"/>
    </row>
    <row r="88905" spans="19:20">
      <c r="S88905" s="33"/>
      <c r="T88905" s="33"/>
    </row>
    <row r="88922" spans="19:20">
      <c r="S88922" s="33"/>
      <c r="T88922" s="33"/>
    </row>
    <row r="88939" spans="19:20">
      <c r="S88939" s="33"/>
      <c r="T88939" s="33"/>
    </row>
    <row r="88956" spans="19:20">
      <c r="S88956" s="33"/>
      <c r="T88956" s="33"/>
    </row>
    <row r="88973" spans="19:20">
      <c r="S88973" s="33"/>
      <c r="T88973" s="33"/>
    </row>
    <row r="88990" spans="19:20">
      <c r="S88990" s="33"/>
      <c r="T88990" s="33"/>
    </row>
    <row r="89007" spans="19:20">
      <c r="S89007" s="33"/>
      <c r="T89007" s="33"/>
    </row>
    <row r="89024" spans="19:20">
      <c r="S89024" s="33"/>
      <c r="T89024" s="33"/>
    </row>
    <row r="89041" spans="19:20">
      <c r="S89041" s="33"/>
      <c r="T89041" s="33"/>
    </row>
    <row r="89058" spans="19:20">
      <c r="S89058" s="33"/>
      <c r="T89058" s="33"/>
    </row>
    <row r="89075" spans="19:20">
      <c r="S89075" s="33"/>
      <c r="T89075" s="33"/>
    </row>
    <row r="89092" spans="19:20">
      <c r="S89092" s="33"/>
      <c r="T89092" s="33"/>
    </row>
    <row r="89109" spans="19:20">
      <c r="S89109" s="33"/>
      <c r="T89109" s="33"/>
    </row>
    <row r="89126" spans="19:20">
      <c r="S89126" s="33"/>
      <c r="T89126" s="33"/>
    </row>
    <row r="89143" spans="19:20">
      <c r="S89143" s="33"/>
      <c r="T89143" s="33"/>
    </row>
    <row r="89160" spans="19:20">
      <c r="S89160" s="33"/>
      <c r="T89160" s="33"/>
    </row>
    <row r="89177" spans="19:20">
      <c r="S89177" s="33"/>
      <c r="T89177" s="33"/>
    </row>
    <row r="89194" spans="19:20">
      <c r="S89194" s="33"/>
      <c r="T89194" s="33"/>
    </row>
    <row r="89211" spans="19:20">
      <c r="S89211" s="33"/>
      <c r="T89211" s="33"/>
    </row>
    <row r="89228" spans="19:20">
      <c r="S89228" s="33"/>
      <c r="T89228" s="33"/>
    </row>
    <row r="89245" spans="19:20">
      <c r="S89245" s="33"/>
      <c r="T89245" s="33"/>
    </row>
    <row r="89262" spans="19:20">
      <c r="S89262" s="33"/>
      <c r="T89262" s="33"/>
    </row>
    <row r="89279" spans="19:20">
      <c r="S89279" s="33"/>
      <c r="T89279" s="33"/>
    </row>
    <row r="89296" spans="19:20">
      <c r="S89296" s="33"/>
      <c r="T89296" s="33"/>
    </row>
    <row r="89313" spans="19:20">
      <c r="S89313" s="33"/>
      <c r="T89313" s="33"/>
    </row>
    <row r="89330" spans="19:20">
      <c r="S89330" s="33"/>
      <c r="T89330" s="33"/>
    </row>
    <row r="89347" spans="19:20">
      <c r="S89347" s="33"/>
      <c r="T89347" s="33"/>
    </row>
    <row r="89364" spans="19:20">
      <c r="S89364" s="33"/>
      <c r="T89364" s="33"/>
    </row>
    <row r="89381" spans="19:20">
      <c r="S89381" s="33"/>
      <c r="T89381" s="33"/>
    </row>
    <row r="89398" spans="19:20">
      <c r="S89398" s="33"/>
      <c r="T89398" s="33"/>
    </row>
    <row r="89415" spans="19:20">
      <c r="S89415" s="33"/>
      <c r="T89415" s="33"/>
    </row>
    <row r="89432" spans="19:20">
      <c r="S89432" s="33"/>
      <c r="T89432" s="33"/>
    </row>
    <row r="89449" spans="19:20">
      <c r="S89449" s="33"/>
      <c r="T89449" s="33"/>
    </row>
    <row r="89466" spans="19:20">
      <c r="S89466" s="33"/>
      <c r="T89466" s="33"/>
    </row>
    <row r="89483" spans="19:20">
      <c r="S89483" s="33"/>
      <c r="T89483" s="33"/>
    </row>
    <row r="89500" spans="19:20">
      <c r="S89500" s="33"/>
      <c r="T89500" s="33"/>
    </row>
    <row r="89517" spans="19:20">
      <c r="S89517" s="33"/>
      <c r="T89517" s="33"/>
    </row>
    <row r="89534" spans="19:20">
      <c r="S89534" s="33"/>
      <c r="T89534" s="33"/>
    </row>
    <row r="89551" spans="19:20">
      <c r="S89551" s="33"/>
      <c r="T89551" s="33"/>
    </row>
    <row r="89568" spans="19:20">
      <c r="S89568" s="33"/>
      <c r="T89568" s="33"/>
    </row>
    <row r="89585" spans="19:20">
      <c r="S89585" s="33"/>
      <c r="T89585" s="33"/>
    </row>
    <row r="89602" spans="19:20">
      <c r="S89602" s="33"/>
      <c r="T89602" s="33"/>
    </row>
    <row r="89619" spans="19:20">
      <c r="S89619" s="33"/>
      <c r="T89619" s="33"/>
    </row>
    <row r="89636" spans="19:20">
      <c r="S89636" s="33"/>
      <c r="T89636" s="33"/>
    </row>
    <row r="89653" spans="19:20">
      <c r="S89653" s="33"/>
      <c r="T89653" s="33"/>
    </row>
    <row r="89670" spans="19:20">
      <c r="S89670" s="33"/>
      <c r="T89670" s="33"/>
    </row>
    <row r="89687" spans="19:20">
      <c r="S89687" s="33"/>
      <c r="T89687" s="33"/>
    </row>
    <row r="89704" spans="19:20">
      <c r="S89704" s="33"/>
      <c r="T89704" s="33"/>
    </row>
    <row r="89721" spans="19:20">
      <c r="S89721" s="33"/>
      <c r="T89721" s="33"/>
    </row>
    <row r="89738" spans="19:20">
      <c r="S89738" s="33"/>
      <c r="T89738" s="33"/>
    </row>
    <row r="89755" spans="19:20">
      <c r="S89755" s="33"/>
      <c r="T89755" s="33"/>
    </row>
    <row r="89772" spans="19:20">
      <c r="S89772" s="33"/>
      <c r="T89772" s="33"/>
    </row>
    <row r="89789" spans="19:20">
      <c r="S89789" s="33"/>
      <c r="T89789" s="33"/>
    </row>
    <row r="89806" spans="19:20">
      <c r="S89806" s="33"/>
      <c r="T89806" s="33"/>
    </row>
    <row r="89823" spans="19:20">
      <c r="S89823" s="33"/>
      <c r="T89823" s="33"/>
    </row>
    <row r="89840" spans="19:20">
      <c r="S89840" s="33"/>
      <c r="T89840" s="33"/>
    </row>
    <row r="89857" spans="19:20">
      <c r="S89857" s="33"/>
      <c r="T89857" s="33"/>
    </row>
    <row r="89874" spans="19:20">
      <c r="S89874" s="33"/>
      <c r="T89874" s="33"/>
    </row>
    <row r="89891" spans="19:20">
      <c r="S89891" s="33"/>
      <c r="T89891" s="33"/>
    </row>
    <row r="89908" spans="19:20">
      <c r="S89908" s="33"/>
      <c r="T89908" s="33"/>
    </row>
    <row r="89925" spans="19:20">
      <c r="S89925" s="33"/>
      <c r="T89925" s="33"/>
    </row>
    <row r="89942" spans="19:20">
      <c r="S89942" s="33"/>
      <c r="T89942" s="33"/>
    </row>
    <row r="89959" spans="19:20">
      <c r="S89959" s="33"/>
      <c r="T89959" s="33"/>
    </row>
    <row r="89976" spans="19:20">
      <c r="S89976" s="33"/>
      <c r="T89976" s="33"/>
    </row>
    <row r="89993" spans="19:20">
      <c r="S89993" s="33"/>
      <c r="T89993" s="33"/>
    </row>
    <row r="90010" spans="19:20">
      <c r="S90010" s="33"/>
      <c r="T90010" s="33"/>
    </row>
    <row r="90027" spans="19:20">
      <c r="S90027" s="33"/>
      <c r="T90027" s="33"/>
    </row>
    <row r="90044" spans="19:20">
      <c r="S90044" s="33"/>
      <c r="T90044" s="33"/>
    </row>
    <row r="90061" spans="19:20">
      <c r="S90061" s="33"/>
      <c r="T90061" s="33"/>
    </row>
    <row r="90078" spans="19:20">
      <c r="S90078" s="33"/>
      <c r="T90078" s="33"/>
    </row>
    <row r="90095" spans="19:20">
      <c r="S90095" s="33"/>
      <c r="T90095" s="33"/>
    </row>
    <row r="90112" spans="19:20">
      <c r="S90112" s="33"/>
      <c r="T90112" s="33"/>
    </row>
    <row r="90129" spans="19:20">
      <c r="S90129" s="33"/>
      <c r="T90129" s="33"/>
    </row>
    <row r="90146" spans="19:20">
      <c r="S90146" s="33"/>
      <c r="T90146" s="33"/>
    </row>
    <row r="90163" spans="19:20">
      <c r="S90163" s="33"/>
      <c r="T90163" s="33"/>
    </row>
    <row r="90180" spans="19:20">
      <c r="S90180" s="33"/>
      <c r="T90180" s="33"/>
    </row>
    <row r="90197" spans="19:20">
      <c r="S90197" s="33"/>
      <c r="T90197" s="33"/>
    </row>
    <row r="90214" spans="19:20">
      <c r="S90214" s="33"/>
      <c r="T90214" s="33"/>
    </row>
    <row r="90231" spans="19:20">
      <c r="S90231" s="33"/>
      <c r="T90231" s="33"/>
    </row>
    <row r="90248" spans="19:20">
      <c r="S90248" s="33"/>
      <c r="T90248" s="33"/>
    </row>
    <row r="90265" spans="19:20">
      <c r="S90265" s="33"/>
      <c r="T90265" s="33"/>
    </row>
    <row r="90282" spans="19:20">
      <c r="S90282" s="33"/>
      <c r="T90282" s="33"/>
    </row>
    <row r="90299" spans="19:20">
      <c r="S90299" s="33"/>
      <c r="T90299" s="33"/>
    </row>
    <row r="90316" spans="19:20">
      <c r="S90316" s="33"/>
      <c r="T90316" s="33"/>
    </row>
    <row r="90333" spans="19:20">
      <c r="S90333" s="33"/>
      <c r="T90333" s="33"/>
    </row>
    <row r="90350" spans="19:20">
      <c r="S90350" s="33"/>
      <c r="T90350" s="33"/>
    </row>
    <row r="90367" spans="19:20">
      <c r="S90367" s="33"/>
      <c r="T90367" s="33"/>
    </row>
    <row r="90384" spans="19:20">
      <c r="S90384" s="33"/>
      <c r="T90384" s="33"/>
    </row>
    <row r="90401" spans="19:20">
      <c r="S90401" s="33"/>
      <c r="T90401" s="33"/>
    </row>
    <row r="90418" spans="19:20">
      <c r="S90418" s="33"/>
      <c r="T90418" s="33"/>
    </row>
    <row r="90435" spans="19:20">
      <c r="S90435" s="33"/>
      <c r="T90435" s="33"/>
    </row>
    <row r="90452" spans="19:20">
      <c r="S90452" s="33"/>
      <c r="T90452" s="33"/>
    </row>
    <row r="90469" spans="19:20">
      <c r="S90469" s="33"/>
      <c r="T90469" s="33"/>
    </row>
    <row r="90486" spans="19:20">
      <c r="S90486" s="33"/>
      <c r="T90486" s="33"/>
    </row>
    <row r="90503" spans="19:20">
      <c r="S90503" s="33"/>
      <c r="T90503" s="33"/>
    </row>
    <row r="90520" spans="19:20">
      <c r="S90520" s="33"/>
      <c r="T90520" s="33"/>
    </row>
    <row r="90537" spans="19:20">
      <c r="S90537" s="33"/>
      <c r="T90537" s="33"/>
    </row>
    <row r="90554" spans="19:20">
      <c r="S90554" s="33"/>
      <c r="T90554" s="33"/>
    </row>
    <row r="90571" spans="19:20">
      <c r="S90571" s="33"/>
      <c r="T90571" s="33"/>
    </row>
    <row r="90588" spans="19:20">
      <c r="S90588" s="33"/>
      <c r="T90588" s="33"/>
    </row>
    <row r="90605" spans="19:20">
      <c r="S90605" s="33"/>
      <c r="T90605" s="33"/>
    </row>
    <row r="90622" spans="19:20">
      <c r="S90622" s="33"/>
      <c r="T90622" s="33"/>
    </row>
    <row r="90639" spans="19:20">
      <c r="S90639" s="33"/>
      <c r="T90639" s="33"/>
    </row>
    <row r="90656" spans="19:20">
      <c r="S90656" s="33"/>
      <c r="T90656" s="33"/>
    </row>
    <row r="90673" spans="19:20">
      <c r="S90673" s="33"/>
      <c r="T90673" s="33"/>
    </row>
    <row r="90690" spans="19:20">
      <c r="S90690" s="33"/>
      <c r="T90690" s="33"/>
    </row>
    <row r="90707" spans="19:20">
      <c r="S90707" s="33"/>
      <c r="T90707" s="33"/>
    </row>
    <row r="90724" spans="19:20">
      <c r="S90724" s="33"/>
      <c r="T90724" s="33"/>
    </row>
    <row r="90741" spans="19:20">
      <c r="S90741" s="33"/>
      <c r="T90741" s="33"/>
    </row>
    <row r="90758" spans="19:20">
      <c r="S90758" s="33"/>
      <c r="T90758" s="33"/>
    </row>
    <row r="90775" spans="19:20">
      <c r="S90775" s="33"/>
      <c r="T90775" s="33"/>
    </row>
    <row r="90792" spans="19:20">
      <c r="S90792" s="33"/>
      <c r="T90792" s="33"/>
    </row>
    <row r="90809" spans="19:20">
      <c r="S90809" s="33"/>
      <c r="T90809" s="33"/>
    </row>
    <row r="90826" spans="19:20">
      <c r="S90826" s="33"/>
      <c r="T90826" s="33"/>
    </row>
    <row r="90843" spans="19:20">
      <c r="S90843" s="33"/>
      <c r="T90843" s="33"/>
    </row>
    <row r="90860" spans="19:20">
      <c r="S90860" s="33"/>
      <c r="T90860" s="33"/>
    </row>
    <row r="90877" spans="19:20">
      <c r="S90877" s="33"/>
      <c r="T90877" s="33"/>
    </row>
    <row r="90894" spans="19:20">
      <c r="S90894" s="33"/>
      <c r="T90894" s="33"/>
    </row>
    <row r="90911" spans="19:20">
      <c r="S90911" s="33"/>
      <c r="T90911" s="33"/>
    </row>
    <row r="90928" spans="19:20">
      <c r="S90928" s="33"/>
      <c r="T90928" s="33"/>
    </row>
    <row r="90945" spans="19:20">
      <c r="S90945" s="33"/>
      <c r="T90945" s="33"/>
    </row>
    <row r="90962" spans="19:20">
      <c r="S90962" s="33"/>
      <c r="T90962" s="33"/>
    </row>
    <row r="90979" spans="19:20">
      <c r="S90979" s="33"/>
      <c r="T90979" s="33"/>
    </row>
    <row r="90996" spans="19:20">
      <c r="S90996" s="33"/>
      <c r="T90996" s="33"/>
    </row>
    <row r="91013" spans="19:20">
      <c r="S91013" s="33"/>
      <c r="T91013" s="33"/>
    </row>
    <row r="91030" spans="19:20">
      <c r="S91030" s="33"/>
      <c r="T91030" s="33"/>
    </row>
    <row r="91047" spans="19:20">
      <c r="S91047" s="33"/>
      <c r="T91047" s="33"/>
    </row>
    <row r="91064" spans="19:20">
      <c r="S91064" s="33"/>
      <c r="T91064" s="33"/>
    </row>
    <row r="91081" spans="19:20">
      <c r="S91081" s="33"/>
      <c r="T91081" s="33"/>
    </row>
    <row r="91098" spans="19:20">
      <c r="S91098" s="33"/>
      <c r="T91098" s="33"/>
    </row>
    <row r="91115" spans="19:20">
      <c r="S91115" s="33"/>
      <c r="T91115" s="33"/>
    </row>
    <row r="91132" spans="19:20">
      <c r="S91132" s="33"/>
      <c r="T91132" s="33"/>
    </row>
    <row r="91149" spans="19:20">
      <c r="S91149" s="33"/>
      <c r="T91149" s="33"/>
    </row>
    <row r="91166" spans="19:20">
      <c r="S91166" s="33"/>
      <c r="T91166" s="33"/>
    </row>
    <row r="91183" spans="19:20">
      <c r="S91183" s="33"/>
      <c r="T91183" s="33"/>
    </row>
    <row r="91200" spans="19:20">
      <c r="S91200" s="33"/>
      <c r="T91200" s="33"/>
    </row>
    <row r="91217" spans="19:20">
      <c r="S91217" s="33"/>
      <c r="T91217" s="33"/>
    </row>
    <row r="91234" spans="19:20">
      <c r="S91234" s="33"/>
      <c r="T91234" s="33"/>
    </row>
    <row r="91251" spans="19:20">
      <c r="S91251" s="33"/>
      <c r="T91251" s="33"/>
    </row>
    <row r="91268" spans="19:20">
      <c r="S91268" s="33"/>
      <c r="T91268" s="33"/>
    </row>
    <row r="91285" spans="19:20">
      <c r="S91285" s="33"/>
      <c r="T91285" s="33"/>
    </row>
    <row r="91302" spans="19:20">
      <c r="S91302" s="33"/>
      <c r="T91302" s="33"/>
    </row>
    <row r="91319" spans="19:20">
      <c r="S91319" s="33"/>
      <c r="T91319" s="33"/>
    </row>
    <row r="91336" spans="19:20">
      <c r="S91336" s="33"/>
      <c r="T91336" s="33"/>
    </row>
    <row r="91353" spans="19:20">
      <c r="S91353" s="33"/>
      <c r="T91353" s="33"/>
    </row>
    <row r="91370" spans="19:20">
      <c r="S91370" s="33"/>
      <c r="T91370" s="33"/>
    </row>
    <row r="91387" spans="19:20">
      <c r="S91387" s="33"/>
      <c r="T91387" s="33"/>
    </row>
    <row r="91404" spans="19:20">
      <c r="S91404" s="33"/>
      <c r="T91404" s="33"/>
    </row>
    <row r="91421" spans="19:20">
      <c r="S91421" s="33"/>
      <c r="T91421" s="33"/>
    </row>
    <row r="91438" spans="19:20">
      <c r="S91438" s="33"/>
      <c r="T91438" s="33"/>
    </row>
    <row r="91455" spans="19:20">
      <c r="S91455" s="33"/>
      <c r="T91455" s="33"/>
    </row>
    <row r="91472" spans="19:20">
      <c r="S91472" s="33"/>
      <c r="T91472" s="33"/>
    </row>
    <row r="91489" spans="19:20">
      <c r="S91489" s="33"/>
      <c r="T91489" s="33"/>
    </row>
    <row r="91506" spans="19:20">
      <c r="S91506" s="33"/>
      <c r="T91506" s="33"/>
    </row>
    <row r="91523" spans="19:20">
      <c r="S91523" s="33"/>
      <c r="T91523" s="33"/>
    </row>
    <row r="91540" spans="19:20">
      <c r="S91540" s="33"/>
      <c r="T91540" s="33"/>
    </row>
    <row r="91557" spans="19:20">
      <c r="S91557" s="33"/>
      <c r="T91557" s="33"/>
    </row>
    <row r="91574" spans="19:20">
      <c r="S91574" s="33"/>
      <c r="T91574" s="33"/>
    </row>
    <row r="91591" spans="19:20">
      <c r="S91591" s="33"/>
      <c r="T91591" s="33"/>
    </row>
    <row r="91608" spans="19:20">
      <c r="S91608" s="33"/>
      <c r="T91608" s="33"/>
    </row>
    <row r="91625" spans="19:20">
      <c r="S91625" s="33"/>
      <c r="T91625" s="33"/>
    </row>
    <row r="91642" spans="19:20">
      <c r="S91642" s="33"/>
      <c r="T91642" s="33"/>
    </row>
    <row r="91659" spans="19:20">
      <c r="S91659" s="33"/>
      <c r="T91659" s="33"/>
    </row>
    <row r="91676" spans="19:20">
      <c r="S91676" s="33"/>
      <c r="T91676" s="33"/>
    </row>
    <row r="91693" spans="19:20">
      <c r="S91693" s="33"/>
      <c r="T91693" s="33"/>
    </row>
    <row r="91710" spans="19:20">
      <c r="S91710" s="33"/>
      <c r="T91710" s="33"/>
    </row>
    <row r="91727" spans="19:20">
      <c r="S91727" s="33"/>
      <c r="T91727" s="33"/>
    </row>
    <row r="91744" spans="19:20">
      <c r="S91744" s="33"/>
      <c r="T91744" s="33"/>
    </row>
    <row r="91761" spans="19:20">
      <c r="S91761" s="33"/>
      <c r="T91761" s="33"/>
    </row>
    <row r="91778" spans="19:20">
      <c r="S91778" s="33"/>
      <c r="T91778" s="33"/>
    </row>
    <row r="91795" spans="19:20">
      <c r="S91795" s="33"/>
      <c r="T91795" s="33"/>
    </row>
    <row r="91812" spans="19:20">
      <c r="S91812" s="33"/>
      <c r="T91812" s="33"/>
    </row>
    <row r="91829" spans="19:20">
      <c r="S91829" s="33"/>
      <c r="T91829" s="33"/>
    </row>
    <row r="91846" spans="19:20">
      <c r="S91846" s="33"/>
      <c r="T91846" s="33"/>
    </row>
    <row r="91863" spans="19:20">
      <c r="S91863" s="33"/>
      <c r="T91863" s="33"/>
    </row>
    <row r="91880" spans="19:20">
      <c r="S91880" s="33"/>
      <c r="T91880" s="33"/>
    </row>
    <row r="91897" spans="19:20">
      <c r="S91897" s="33"/>
      <c r="T91897" s="33"/>
    </row>
    <row r="91914" spans="19:20">
      <c r="S91914" s="33"/>
      <c r="T91914" s="33"/>
    </row>
    <row r="91931" spans="19:20">
      <c r="S91931" s="33"/>
      <c r="T91931" s="33"/>
    </row>
    <row r="91948" spans="19:20">
      <c r="S91948" s="33"/>
      <c r="T91948" s="33"/>
    </row>
    <row r="91965" spans="19:20">
      <c r="S91965" s="33"/>
      <c r="T91965" s="33"/>
    </row>
    <row r="91982" spans="19:20">
      <c r="S91982" s="33"/>
      <c r="T91982" s="33"/>
    </row>
    <row r="91999" spans="19:20">
      <c r="S91999" s="33"/>
      <c r="T91999" s="33"/>
    </row>
    <row r="92016" spans="19:20">
      <c r="S92016" s="33"/>
      <c r="T92016" s="33"/>
    </row>
    <row r="92033" spans="19:20">
      <c r="S92033" s="33"/>
      <c r="T92033" s="33"/>
    </row>
    <row r="92050" spans="19:20">
      <c r="S92050" s="33"/>
      <c r="T92050" s="33"/>
    </row>
    <row r="92067" spans="19:20">
      <c r="S92067" s="33"/>
      <c r="T92067" s="33"/>
    </row>
    <row r="92084" spans="19:20">
      <c r="S92084" s="33"/>
      <c r="T92084" s="33"/>
    </row>
    <row r="92101" spans="19:20">
      <c r="S92101" s="33"/>
      <c r="T92101" s="33"/>
    </row>
    <row r="92118" spans="19:20">
      <c r="S92118" s="33"/>
      <c r="T92118" s="33"/>
    </row>
    <row r="92135" spans="19:20">
      <c r="S92135" s="33"/>
      <c r="T92135" s="33"/>
    </row>
    <row r="92152" spans="19:20">
      <c r="S92152" s="33"/>
      <c r="T92152" s="33"/>
    </row>
    <row r="92169" spans="19:20">
      <c r="S92169" s="33"/>
      <c r="T92169" s="33"/>
    </row>
    <row r="92186" spans="19:20">
      <c r="S92186" s="33"/>
      <c r="T92186" s="33"/>
    </row>
    <row r="92203" spans="19:20">
      <c r="S92203" s="33"/>
      <c r="T92203" s="33"/>
    </row>
    <row r="92220" spans="19:20">
      <c r="S92220" s="33"/>
      <c r="T92220" s="33"/>
    </row>
    <row r="92237" spans="19:20">
      <c r="S92237" s="33"/>
      <c r="T92237" s="33"/>
    </row>
    <row r="92254" spans="19:20">
      <c r="S92254" s="33"/>
      <c r="T92254" s="33"/>
    </row>
    <row r="92271" spans="19:20">
      <c r="S92271" s="33"/>
      <c r="T92271" s="33"/>
    </row>
    <row r="92288" spans="19:20">
      <c r="S92288" s="33"/>
      <c r="T92288" s="33"/>
    </row>
    <row r="92305" spans="19:20">
      <c r="S92305" s="33"/>
      <c r="T92305" s="33"/>
    </row>
    <row r="92322" spans="19:20">
      <c r="S92322" s="33"/>
      <c r="T92322" s="33"/>
    </row>
    <row r="92339" spans="19:20">
      <c r="S92339" s="33"/>
      <c r="T92339" s="33"/>
    </row>
    <row r="92356" spans="19:20">
      <c r="S92356" s="33"/>
      <c r="T92356" s="33"/>
    </row>
    <row r="92373" spans="19:20">
      <c r="S92373" s="33"/>
      <c r="T92373" s="33"/>
    </row>
    <row r="92390" spans="19:20">
      <c r="S92390" s="33"/>
      <c r="T92390" s="33"/>
    </row>
    <row r="92407" spans="19:20">
      <c r="S92407" s="33"/>
      <c r="T92407" s="33"/>
    </row>
    <row r="92424" spans="19:20">
      <c r="S92424" s="33"/>
      <c r="T92424" s="33"/>
    </row>
    <row r="92441" spans="19:20">
      <c r="S92441" s="33"/>
      <c r="T92441" s="33"/>
    </row>
    <row r="92458" spans="19:20">
      <c r="S92458" s="33"/>
      <c r="T92458" s="33"/>
    </row>
    <row r="92475" spans="19:20">
      <c r="S92475" s="33"/>
      <c r="T92475" s="33"/>
    </row>
    <row r="92492" spans="19:20">
      <c r="S92492" s="33"/>
      <c r="T92492" s="33"/>
    </row>
    <row r="92509" spans="19:20">
      <c r="S92509" s="33"/>
      <c r="T92509" s="33"/>
    </row>
    <row r="92526" spans="19:20">
      <c r="S92526" s="33"/>
      <c r="T92526" s="33"/>
    </row>
    <row r="92543" spans="19:20">
      <c r="S92543" s="33"/>
      <c r="T92543" s="33"/>
    </row>
    <row r="92560" spans="19:20">
      <c r="S92560" s="33"/>
      <c r="T92560" s="33"/>
    </row>
    <row r="92577" spans="19:20">
      <c r="S92577" s="33"/>
      <c r="T92577" s="33"/>
    </row>
    <row r="92594" spans="19:20">
      <c r="S92594" s="33"/>
      <c r="T92594" s="33"/>
    </row>
    <row r="92611" spans="19:20">
      <c r="S92611" s="33"/>
      <c r="T92611" s="33"/>
    </row>
    <row r="92628" spans="19:20">
      <c r="S92628" s="33"/>
      <c r="T92628" s="33"/>
    </row>
    <row r="92645" spans="19:20">
      <c r="S92645" s="33"/>
      <c r="T92645" s="33"/>
    </row>
    <row r="92662" spans="19:20">
      <c r="S92662" s="33"/>
      <c r="T92662" s="33"/>
    </row>
    <row r="92679" spans="19:20">
      <c r="S92679" s="33"/>
      <c r="T92679" s="33"/>
    </row>
    <row r="92696" spans="19:20">
      <c r="S92696" s="33"/>
      <c r="T92696" s="33"/>
    </row>
    <row r="92713" spans="19:20">
      <c r="S92713" s="33"/>
      <c r="T92713" s="33"/>
    </row>
    <row r="92730" spans="19:20">
      <c r="S92730" s="33"/>
      <c r="T92730" s="33"/>
    </row>
    <row r="92747" spans="19:20">
      <c r="S92747" s="33"/>
      <c r="T92747" s="33"/>
    </row>
    <row r="92764" spans="19:20">
      <c r="S92764" s="33"/>
      <c r="T92764" s="33"/>
    </row>
    <row r="92781" spans="19:20">
      <c r="S92781" s="33"/>
      <c r="T92781" s="33"/>
    </row>
    <row r="92798" spans="19:20">
      <c r="S92798" s="33"/>
      <c r="T92798" s="33"/>
    </row>
    <row r="92815" spans="19:20">
      <c r="S92815" s="33"/>
      <c r="T92815" s="33"/>
    </row>
    <row r="92832" spans="19:20">
      <c r="S92832" s="33"/>
      <c r="T92832" s="33"/>
    </row>
    <row r="92849" spans="19:20">
      <c r="S92849" s="33"/>
      <c r="T92849" s="33"/>
    </row>
    <row r="92866" spans="19:20">
      <c r="S92866" s="33"/>
      <c r="T92866" s="33"/>
    </row>
    <row r="92883" spans="19:20">
      <c r="S92883" s="33"/>
      <c r="T92883" s="33"/>
    </row>
    <row r="92900" spans="19:20">
      <c r="S92900" s="33"/>
      <c r="T92900" s="33"/>
    </row>
    <row r="92917" spans="19:20">
      <c r="S92917" s="33"/>
      <c r="T92917" s="33"/>
    </row>
    <row r="92934" spans="19:20">
      <c r="S92934" s="33"/>
      <c r="T92934" s="33"/>
    </row>
    <row r="92951" spans="19:20">
      <c r="S92951" s="33"/>
      <c r="T92951" s="33"/>
    </row>
    <row r="92968" spans="19:20">
      <c r="S92968" s="33"/>
      <c r="T92968" s="33"/>
    </row>
    <row r="92985" spans="19:20">
      <c r="S92985" s="33"/>
      <c r="T92985" s="33"/>
    </row>
    <row r="93002" spans="19:20">
      <c r="S93002" s="33"/>
      <c r="T93002" s="33"/>
    </row>
    <row r="93019" spans="19:20">
      <c r="S93019" s="33"/>
      <c r="T93019" s="33"/>
    </row>
    <row r="93036" spans="19:20">
      <c r="S93036" s="33"/>
      <c r="T93036" s="33"/>
    </row>
    <row r="93053" spans="19:20">
      <c r="S93053" s="33"/>
      <c r="T93053" s="33"/>
    </row>
    <row r="93070" spans="19:20">
      <c r="S93070" s="33"/>
      <c r="T93070" s="33"/>
    </row>
    <row r="93087" spans="19:20">
      <c r="S93087" s="33"/>
      <c r="T93087" s="33"/>
    </row>
    <row r="93104" spans="19:20">
      <c r="S93104" s="33"/>
      <c r="T93104" s="33"/>
    </row>
    <row r="93121" spans="19:20">
      <c r="S93121" s="33"/>
      <c r="T93121" s="33"/>
    </row>
    <row r="93138" spans="19:20">
      <c r="S93138" s="33"/>
      <c r="T93138" s="33"/>
    </row>
    <row r="93155" spans="19:20">
      <c r="S93155" s="33"/>
      <c r="T93155" s="33"/>
    </row>
    <row r="93172" spans="19:20">
      <c r="S93172" s="33"/>
      <c r="T93172" s="33"/>
    </row>
    <row r="93189" spans="19:20">
      <c r="S93189" s="33"/>
      <c r="T93189" s="33"/>
    </row>
    <row r="93206" spans="19:20">
      <c r="S93206" s="33"/>
      <c r="T93206" s="33"/>
    </row>
    <row r="93223" spans="19:20">
      <c r="S93223" s="33"/>
      <c r="T93223" s="33"/>
    </row>
    <row r="93240" spans="19:20">
      <c r="S93240" s="33"/>
      <c r="T93240" s="33"/>
    </row>
    <row r="93257" spans="19:20">
      <c r="S93257" s="33"/>
      <c r="T93257" s="33"/>
    </row>
    <row r="93274" spans="19:20">
      <c r="S93274" s="33"/>
      <c r="T93274" s="33"/>
    </row>
    <row r="93291" spans="19:20">
      <c r="S93291" s="33"/>
      <c r="T93291" s="33"/>
    </row>
    <row r="93308" spans="19:20">
      <c r="S93308" s="33"/>
      <c r="T93308" s="33"/>
    </row>
    <row r="93325" spans="19:20">
      <c r="S93325" s="33"/>
      <c r="T93325" s="33"/>
    </row>
    <row r="93342" spans="19:20">
      <c r="S93342" s="33"/>
      <c r="T93342" s="33"/>
    </row>
    <row r="93359" spans="19:20">
      <c r="S93359" s="33"/>
      <c r="T93359" s="33"/>
    </row>
    <row r="93376" spans="19:20">
      <c r="S93376" s="33"/>
      <c r="T93376" s="33"/>
    </row>
    <row r="93393" spans="19:20">
      <c r="S93393" s="33"/>
      <c r="T93393" s="33"/>
    </row>
    <row r="93410" spans="19:20">
      <c r="S93410" s="33"/>
      <c r="T93410" s="33"/>
    </row>
    <row r="93427" spans="19:20">
      <c r="S93427" s="33"/>
      <c r="T93427" s="33"/>
    </row>
    <row r="93444" spans="19:20">
      <c r="S93444" s="33"/>
      <c r="T93444" s="33"/>
    </row>
    <row r="93461" spans="19:20">
      <c r="S93461" s="33"/>
      <c r="T93461" s="33"/>
    </row>
    <row r="93478" spans="19:20">
      <c r="S93478" s="33"/>
      <c r="T93478" s="33"/>
    </row>
    <row r="93495" spans="19:20">
      <c r="S93495" s="33"/>
      <c r="T93495" s="33"/>
    </row>
    <row r="93512" spans="19:20">
      <c r="S93512" s="33"/>
      <c r="T93512" s="33"/>
    </row>
    <row r="93529" spans="19:20">
      <c r="S93529" s="33"/>
      <c r="T93529" s="33"/>
    </row>
    <row r="93546" spans="19:20">
      <c r="S93546" s="33"/>
      <c r="T93546" s="33"/>
    </row>
    <row r="93563" spans="19:20">
      <c r="S93563" s="33"/>
      <c r="T93563" s="33"/>
    </row>
    <row r="93580" spans="19:20">
      <c r="S93580" s="33"/>
      <c r="T93580" s="33"/>
    </row>
    <row r="93597" spans="19:20">
      <c r="S93597" s="33"/>
      <c r="T93597" s="33"/>
    </row>
    <row r="93614" spans="19:20">
      <c r="S93614" s="33"/>
      <c r="T93614" s="33"/>
    </row>
    <row r="93631" spans="19:20">
      <c r="S93631" s="33"/>
      <c r="T93631" s="33"/>
    </row>
    <row r="93648" spans="19:20">
      <c r="S93648" s="33"/>
      <c r="T93648" s="33"/>
    </row>
    <row r="93665" spans="19:20">
      <c r="S93665" s="33"/>
      <c r="T93665" s="33"/>
    </row>
    <row r="93682" spans="19:20">
      <c r="S93682" s="33"/>
      <c r="T93682" s="33"/>
    </row>
    <row r="93699" spans="19:20">
      <c r="S93699" s="33"/>
      <c r="T93699" s="33"/>
    </row>
    <row r="93716" spans="19:20">
      <c r="S93716" s="33"/>
      <c r="T93716" s="33"/>
    </row>
    <row r="93733" spans="19:20">
      <c r="S93733" s="33"/>
      <c r="T93733" s="33"/>
    </row>
    <row r="93750" spans="19:20">
      <c r="S93750" s="33"/>
      <c r="T93750" s="33"/>
    </row>
    <row r="93767" spans="19:20">
      <c r="S93767" s="33"/>
      <c r="T93767" s="33"/>
    </row>
    <row r="93784" spans="19:20">
      <c r="S93784" s="33"/>
      <c r="T93784" s="33"/>
    </row>
    <row r="93801" spans="19:20">
      <c r="S93801" s="33"/>
      <c r="T93801" s="33"/>
    </row>
    <row r="93818" spans="19:20">
      <c r="S93818" s="33"/>
      <c r="T93818" s="33"/>
    </row>
    <row r="93835" spans="19:20">
      <c r="S93835" s="33"/>
      <c r="T93835" s="33"/>
    </row>
    <row r="93852" spans="19:20">
      <c r="S93852" s="33"/>
      <c r="T93852" s="33"/>
    </row>
    <row r="93869" spans="19:20">
      <c r="S93869" s="33"/>
      <c r="T93869" s="33"/>
    </row>
    <row r="93886" spans="19:20">
      <c r="S93886" s="33"/>
      <c r="T93886" s="33"/>
    </row>
    <row r="93903" spans="19:20">
      <c r="S93903" s="33"/>
      <c r="T93903" s="33"/>
    </row>
    <row r="93920" spans="19:20">
      <c r="S93920" s="33"/>
      <c r="T93920" s="33"/>
    </row>
    <row r="93937" spans="19:20">
      <c r="S93937" s="33"/>
      <c r="T93937" s="33"/>
    </row>
    <row r="93954" spans="19:20">
      <c r="S93954" s="33"/>
      <c r="T93954" s="33"/>
    </row>
    <row r="93971" spans="19:20">
      <c r="S93971" s="33"/>
      <c r="T93971" s="33"/>
    </row>
    <row r="93988" spans="19:20">
      <c r="S93988" s="33"/>
      <c r="T93988" s="33"/>
    </row>
    <row r="94005" spans="19:20">
      <c r="S94005" s="33"/>
      <c r="T94005" s="33"/>
    </row>
    <row r="94022" spans="19:20">
      <c r="S94022" s="33"/>
      <c r="T94022" s="33"/>
    </row>
    <row r="94039" spans="19:20">
      <c r="S94039" s="33"/>
      <c r="T94039" s="33"/>
    </row>
    <row r="94056" spans="19:20">
      <c r="S94056" s="33"/>
      <c r="T94056" s="33"/>
    </row>
    <row r="94073" spans="19:20">
      <c r="S94073" s="33"/>
      <c r="T94073" s="33"/>
    </row>
    <row r="94090" spans="19:20">
      <c r="S94090" s="33"/>
      <c r="T94090" s="33"/>
    </row>
    <row r="94107" spans="19:20">
      <c r="S94107" s="33"/>
      <c r="T94107" s="33"/>
    </row>
    <row r="94124" spans="19:20">
      <c r="S94124" s="33"/>
      <c r="T94124" s="33"/>
    </row>
    <row r="94141" spans="19:20">
      <c r="S94141" s="33"/>
      <c r="T94141" s="33"/>
    </row>
    <row r="94158" spans="19:20">
      <c r="S94158" s="33"/>
      <c r="T94158" s="33"/>
    </row>
    <row r="94175" spans="19:20">
      <c r="S94175" s="33"/>
      <c r="T94175" s="33"/>
    </row>
    <row r="94192" spans="19:20">
      <c r="S94192" s="33"/>
      <c r="T94192" s="33"/>
    </row>
    <row r="94209" spans="19:20">
      <c r="S94209" s="33"/>
      <c r="T94209" s="33"/>
    </row>
    <row r="94226" spans="19:20">
      <c r="S94226" s="33"/>
      <c r="T94226" s="33"/>
    </row>
    <row r="94243" spans="19:20">
      <c r="S94243" s="33"/>
      <c r="T94243" s="33"/>
    </row>
    <row r="94260" spans="19:20">
      <c r="S94260" s="33"/>
      <c r="T94260" s="33"/>
    </row>
    <row r="94277" spans="19:20">
      <c r="S94277" s="33"/>
      <c r="T94277" s="33"/>
    </row>
    <row r="94294" spans="19:20">
      <c r="S94294" s="33"/>
      <c r="T94294" s="33"/>
    </row>
    <row r="94311" spans="19:20">
      <c r="S94311" s="33"/>
      <c r="T94311" s="33"/>
    </row>
    <row r="94328" spans="19:20">
      <c r="S94328" s="33"/>
      <c r="T94328" s="33"/>
    </row>
    <row r="94345" spans="19:20">
      <c r="S94345" s="33"/>
      <c r="T94345" s="33"/>
    </row>
    <row r="94362" spans="19:20">
      <c r="S94362" s="33"/>
      <c r="T94362" s="33"/>
    </row>
    <row r="94379" spans="19:20">
      <c r="S94379" s="33"/>
      <c r="T94379" s="33"/>
    </row>
    <row r="94396" spans="19:20">
      <c r="S94396" s="33"/>
      <c r="T94396" s="33"/>
    </row>
    <row r="94413" spans="19:20">
      <c r="S94413" s="33"/>
      <c r="T94413" s="33"/>
    </row>
    <row r="94430" spans="19:20">
      <c r="S94430" s="33"/>
      <c r="T94430" s="33"/>
    </row>
    <row r="94447" spans="19:20">
      <c r="S94447" s="33"/>
      <c r="T94447" s="33"/>
    </row>
    <row r="94464" spans="19:20">
      <c r="S94464" s="33"/>
      <c r="T94464" s="33"/>
    </row>
    <row r="94481" spans="19:20">
      <c r="S94481" s="33"/>
      <c r="T94481" s="33"/>
    </row>
    <row r="94498" spans="19:20">
      <c r="S94498" s="33"/>
      <c r="T94498" s="33"/>
    </row>
    <row r="94515" spans="19:20">
      <c r="S94515" s="33"/>
      <c r="T94515" s="33"/>
    </row>
    <row r="94532" spans="19:20">
      <c r="S94532" s="33"/>
      <c r="T94532" s="33"/>
    </row>
    <row r="94549" spans="19:20">
      <c r="S94549" s="33"/>
      <c r="T94549" s="33"/>
    </row>
    <row r="94566" spans="19:20">
      <c r="S94566" s="33"/>
      <c r="T94566" s="33"/>
    </row>
    <row r="94583" spans="19:20">
      <c r="S94583" s="33"/>
      <c r="T94583" s="33"/>
    </row>
    <row r="94600" spans="19:20">
      <c r="S94600" s="33"/>
      <c r="T94600" s="33"/>
    </row>
    <row r="94617" spans="19:20">
      <c r="S94617" s="33"/>
      <c r="T94617" s="33"/>
    </row>
    <row r="94634" spans="19:20">
      <c r="S94634" s="33"/>
      <c r="T94634" s="33"/>
    </row>
    <row r="94651" spans="19:20">
      <c r="S94651" s="33"/>
      <c r="T94651" s="33"/>
    </row>
    <row r="94668" spans="19:20">
      <c r="S94668" s="33"/>
      <c r="T94668" s="33"/>
    </row>
    <row r="94685" spans="19:20">
      <c r="S94685" s="33"/>
      <c r="T94685" s="33"/>
    </row>
    <row r="94702" spans="19:20">
      <c r="S94702" s="33"/>
      <c r="T94702" s="33"/>
    </row>
    <row r="94719" spans="19:20">
      <c r="S94719" s="33"/>
      <c r="T94719" s="33"/>
    </row>
    <row r="94736" spans="19:20">
      <c r="S94736" s="33"/>
      <c r="T94736" s="33"/>
    </row>
    <row r="94753" spans="19:20">
      <c r="S94753" s="33"/>
      <c r="T94753" s="33"/>
    </row>
    <row r="94770" spans="19:20">
      <c r="S94770" s="33"/>
      <c r="T94770" s="33"/>
    </row>
    <row r="94787" spans="19:20">
      <c r="S94787" s="33"/>
      <c r="T94787" s="33"/>
    </row>
    <row r="94804" spans="19:20">
      <c r="S94804" s="33"/>
      <c r="T94804" s="33"/>
    </row>
    <row r="94821" spans="19:20">
      <c r="S94821" s="33"/>
      <c r="T94821" s="33"/>
    </row>
    <row r="94838" spans="19:20">
      <c r="S94838" s="33"/>
      <c r="T94838" s="33"/>
    </row>
    <row r="94855" spans="19:20">
      <c r="S94855" s="33"/>
      <c r="T94855" s="33"/>
    </row>
    <row r="94872" spans="19:20">
      <c r="S94872" s="33"/>
      <c r="T94872" s="33"/>
    </row>
    <row r="94889" spans="19:20">
      <c r="S94889" s="33"/>
      <c r="T94889" s="33"/>
    </row>
    <row r="94906" spans="19:20">
      <c r="S94906" s="33"/>
      <c r="T94906" s="33"/>
    </row>
    <row r="94923" spans="19:20">
      <c r="S94923" s="33"/>
      <c r="T94923" s="33"/>
    </row>
    <row r="94940" spans="19:20">
      <c r="S94940" s="33"/>
      <c r="T94940" s="33"/>
    </row>
    <row r="94957" spans="19:20">
      <c r="S94957" s="33"/>
      <c r="T94957" s="33"/>
    </row>
    <row r="94974" spans="19:20">
      <c r="S94974" s="33"/>
      <c r="T94974" s="33"/>
    </row>
    <row r="94991" spans="19:20">
      <c r="S94991" s="33"/>
      <c r="T94991" s="33"/>
    </row>
    <row r="95008" spans="19:20">
      <c r="S95008" s="33"/>
      <c r="T95008" s="33"/>
    </row>
    <row r="95025" spans="19:20">
      <c r="S95025" s="33"/>
      <c r="T95025" s="33"/>
    </row>
    <row r="95042" spans="19:20">
      <c r="S95042" s="33"/>
      <c r="T95042" s="33"/>
    </row>
    <row r="95059" spans="19:20">
      <c r="S95059" s="33"/>
      <c r="T95059" s="33"/>
    </row>
    <row r="95076" spans="19:20">
      <c r="S95076" s="33"/>
      <c r="T95076" s="33"/>
    </row>
    <row r="95093" spans="19:20">
      <c r="S95093" s="33"/>
      <c r="T95093" s="33"/>
    </row>
    <row r="95110" spans="19:20">
      <c r="S95110" s="33"/>
      <c r="T95110" s="33"/>
    </row>
    <row r="95127" spans="19:20">
      <c r="S95127" s="33"/>
      <c r="T95127" s="33"/>
    </row>
    <row r="95144" spans="19:20">
      <c r="S95144" s="33"/>
      <c r="T95144" s="33"/>
    </row>
    <row r="95161" spans="19:20">
      <c r="S95161" s="33"/>
      <c r="T95161" s="33"/>
    </row>
    <row r="95178" spans="19:20">
      <c r="S95178" s="33"/>
      <c r="T95178" s="33"/>
    </row>
    <row r="95195" spans="19:20">
      <c r="S95195" s="33"/>
      <c r="T95195" s="33"/>
    </row>
    <row r="95212" spans="19:20">
      <c r="S95212" s="33"/>
      <c r="T95212" s="33"/>
    </row>
    <row r="95229" spans="19:20">
      <c r="S95229" s="33"/>
      <c r="T95229" s="33"/>
    </row>
    <row r="95246" spans="19:20">
      <c r="S95246" s="33"/>
      <c r="T95246" s="33"/>
    </row>
    <row r="95263" spans="19:20">
      <c r="S95263" s="33"/>
      <c r="T95263" s="33"/>
    </row>
    <row r="95280" spans="19:20">
      <c r="S95280" s="33"/>
      <c r="T95280" s="33"/>
    </row>
    <row r="95297" spans="19:20">
      <c r="S95297" s="33"/>
      <c r="T95297" s="33"/>
    </row>
    <row r="95314" spans="19:20">
      <c r="S95314" s="33"/>
      <c r="T95314" s="33"/>
    </row>
    <row r="95331" spans="19:20">
      <c r="S95331" s="33"/>
      <c r="T95331" s="33"/>
    </row>
    <row r="95348" spans="19:20">
      <c r="S95348" s="33"/>
      <c r="T95348" s="33"/>
    </row>
    <row r="95365" spans="19:20">
      <c r="S95365" s="33"/>
      <c r="T95365" s="33"/>
    </row>
    <row r="95382" spans="19:20">
      <c r="S95382" s="33"/>
      <c r="T95382" s="33"/>
    </row>
    <row r="95399" spans="19:20">
      <c r="S95399" s="33"/>
      <c r="T95399" s="33"/>
    </row>
    <row r="95416" spans="19:20">
      <c r="S95416" s="33"/>
      <c r="T95416" s="33"/>
    </row>
    <row r="95433" spans="19:20">
      <c r="S95433" s="33"/>
      <c r="T95433" s="33"/>
    </row>
    <row r="95450" spans="19:20">
      <c r="S95450" s="33"/>
      <c r="T95450" s="33"/>
    </row>
    <row r="95467" spans="19:20">
      <c r="S95467" s="33"/>
      <c r="T95467" s="33"/>
    </row>
    <row r="95484" spans="19:20">
      <c r="S95484" s="33"/>
      <c r="T95484" s="33"/>
    </row>
    <row r="95501" spans="19:20">
      <c r="S95501" s="33"/>
      <c r="T95501" s="33"/>
    </row>
    <row r="95518" spans="19:20">
      <c r="S95518" s="33"/>
      <c r="T95518" s="33"/>
    </row>
    <row r="95535" spans="19:20">
      <c r="S95535" s="33"/>
      <c r="T95535" s="33"/>
    </row>
    <row r="95552" spans="19:20">
      <c r="S95552" s="33"/>
      <c r="T95552" s="33"/>
    </row>
    <row r="95569" spans="19:20">
      <c r="S95569" s="33"/>
      <c r="T95569" s="33"/>
    </row>
    <row r="95586" spans="19:20">
      <c r="S95586" s="33"/>
      <c r="T95586" s="33"/>
    </row>
    <row r="95603" spans="19:20">
      <c r="S95603" s="33"/>
      <c r="T95603" s="33"/>
    </row>
    <row r="95620" spans="19:20">
      <c r="S95620" s="33"/>
      <c r="T95620" s="33"/>
    </row>
    <row r="95637" spans="19:20">
      <c r="S95637" s="33"/>
      <c r="T95637" s="33"/>
    </row>
    <row r="95654" spans="19:20">
      <c r="S95654" s="33"/>
      <c r="T95654" s="33"/>
    </row>
    <row r="95671" spans="19:20">
      <c r="S95671" s="33"/>
      <c r="T95671" s="33"/>
    </row>
    <row r="95688" spans="19:20">
      <c r="S95688" s="33"/>
      <c r="T95688" s="33"/>
    </row>
    <row r="95705" spans="19:20">
      <c r="S95705" s="33"/>
      <c r="T95705" s="33"/>
    </row>
    <row r="95722" spans="19:20">
      <c r="S95722" s="33"/>
      <c r="T95722" s="33"/>
    </row>
    <row r="95739" spans="19:20">
      <c r="S95739" s="33"/>
      <c r="T95739" s="33"/>
    </row>
    <row r="95756" spans="19:20">
      <c r="S95756" s="33"/>
      <c r="T95756" s="33"/>
    </row>
    <row r="95773" spans="19:20">
      <c r="S95773" s="33"/>
      <c r="T95773" s="33"/>
    </row>
    <row r="95790" spans="19:20">
      <c r="S95790" s="33"/>
      <c r="T95790" s="33"/>
    </row>
    <row r="95807" spans="19:20">
      <c r="S95807" s="33"/>
      <c r="T95807" s="33"/>
    </row>
    <row r="95824" spans="19:20">
      <c r="S95824" s="33"/>
      <c r="T95824" s="33"/>
    </row>
    <row r="95841" spans="19:20">
      <c r="S95841" s="33"/>
      <c r="T95841" s="33"/>
    </row>
    <row r="95858" spans="19:20">
      <c r="S95858" s="33"/>
      <c r="T95858" s="33"/>
    </row>
    <row r="95875" spans="19:20">
      <c r="S95875" s="33"/>
      <c r="T95875" s="33"/>
    </row>
    <row r="95892" spans="19:20">
      <c r="S95892" s="33"/>
      <c r="T95892" s="33"/>
    </row>
    <row r="95909" spans="19:20">
      <c r="S95909" s="33"/>
      <c r="T95909" s="33"/>
    </row>
    <row r="95926" spans="19:20">
      <c r="S95926" s="33"/>
      <c r="T95926" s="33"/>
    </row>
    <row r="95943" spans="19:20">
      <c r="S95943" s="33"/>
      <c r="T95943" s="33"/>
    </row>
    <row r="95960" spans="19:20">
      <c r="S95960" s="33"/>
      <c r="T95960" s="33"/>
    </row>
    <row r="95977" spans="19:20">
      <c r="S95977" s="33"/>
      <c r="T95977" s="33"/>
    </row>
    <row r="95994" spans="19:20">
      <c r="S95994" s="33"/>
      <c r="T95994" s="33"/>
    </row>
    <row r="96011" spans="19:20">
      <c r="S96011" s="33"/>
      <c r="T96011" s="33"/>
    </row>
    <row r="96028" spans="19:20">
      <c r="S96028" s="33"/>
      <c r="T96028" s="33"/>
    </row>
    <row r="96045" spans="19:20">
      <c r="S96045" s="33"/>
      <c r="T96045" s="33"/>
    </row>
    <row r="96062" spans="19:20">
      <c r="S96062" s="33"/>
      <c r="T96062" s="33"/>
    </row>
    <row r="96079" spans="19:20">
      <c r="S96079" s="33"/>
      <c r="T96079" s="33"/>
    </row>
    <row r="96096" spans="19:20">
      <c r="S96096" s="33"/>
      <c r="T96096" s="33"/>
    </row>
    <row r="96113" spans="19:20">
      <c r="S96113" s="33"/>
      <c r="T96113" s="33"/>
    </row>
    <row r="96130" spans="19:20">
      <c r="S96130" s="33"/>
      <c r="T96130" s="33"/>
    </row>
    <row r="96147" spans="19:20">
      <c r="S96147" s="33"/>
      <c r="T96147" s="33"/>
    </row>
    <row r="96164" spans="19:20">
      <c r="S96164" s="33"/>
      <c r="T96164" s="33"/>
    </row>
    <row r="96181" spans="19:20">
      <c r="S96181" s="33"/>
      <c r="T96181" s="33"/>
    </row>
    <row r="96198" spans="19:20">
      <c r="S96198" s="33"/>
      <c r="T96198" s="33"/>
    </row>
    <row r="96215" spans="19:20">
      <c r="S96215" s="33"/>
      <c r="T96215" s="33"/>
    </row>
    <row r="96232" spans="19:20">
      <c r="S96232" s="33"/>
      <c r="T96232" s="33"/>
    </row>
    <row r="96249" spans="19:20">
      <c r="S96249" s="33"/>
      <c r="T96249" s="33"/>
    </row>
    <row r="96266" spans="19:20">
      <c r="S96266" s="33"/>
      <c r="T96266" s="33"/>
    </row>
    <row r="96283" spans="19:20">
      <c r="S96283" s="33"/>
      <c r="T96283" s="33"/>
    </row>
    <row r="96300" spans="19:20">
      <c r="S96300" s="33"/>
      <c r="T96300" s="33"/>
    </row>
    <row r="96317" spans="19:20">
      <c r="S96317" s="33"/>
      <c r="T96317" s="33"/>
    </row>
    <row r="96334" spans="19:20">
      <c r="S96334" s="33"/>
      <c r="T96334" s="33"/>
    </row>
    <row r="96351" spans="19:20">
      <c r="S96351" s="33"/>
      <c r="T96351" s="33"/>
    </row>
    <row r="96368" spans="19:20">
      <c r="S96368" s="33"/>
      <c r="T96368" s="33"/>
    </row>
    <row r="96385" spans="19:20">
      <c r="S96385" s="33"/>
      <c r="T96385" s="33"/>
    </row>
    <row r="96402" spans="19:20">
      <c r="S96402" s="33"/>
      <c r="T96402" s="33"/>
    </row>
    <row r="96419" spans="19:20">
      <c r="S96419" s="33"/>
      <c r="T96419" s="33"/>
    </row>
    <row r="96436" spans="19:20">
      <c r="S96436" s="33"/>
      <c r="T96436" s="33"/>
    </row>
    <row r="96453" spans="19:20">
      <c r="S96453" s="33"/>
      <c r="T96453" s="33"/>
    </row>
    <row r="96470" spans="19:20">
      <c r="S96470" s="33"/>
      <c r="T96470" s="33"/>
    </row>
    <row r="96487" spans="19:20">
      <c r="S96487" s="33"/>
      <c r="T96487" s="33"/>
    </row>
    <row r="96504" spans="19:20">
      <c r="S96504" s="33"/>
      <c r="T96504" s="33"/>
    </row>
    <row r="96521" spans="19:20">
      <c r="S96521" s="33"/>
      <c r="T96521" s="33"/>
    </row>
    <row r="96538" spans="19:20">
      <c r="S96538" s="33"/>
      <c r="T96538" s="33"/>
    </row>
    <row r="96555" spans="19:20">
      <c r="S96555" s="33"/>
      <c r="T96555" s="33"/>
    </row>
    <row r="96572" spans="19:20">
      <c r="S96572" s="33"/>
      <c r="T96572" s="33"/>
    </row>
    <row r="96589" spans="19:20">
      <c r="S96589" s="33"/>
      <c r="T96589" s="33"/>
    </row>
    <row r="96606" spans="19:20">
      <c r="S96606" s="33"/>
      <c r="T96606" s="33"/>
    </row>
    <row r="96623" spans="19:20">
      <c r="S96623" s="33"/>
      <c r="T96623" s="33"/>
    </row>
    <row r="96640" spans="19:20">
      <c r="S96640" s="33"/>
      <c r="T96640" s="33"/>
    </row>
    <row r="96657" spans="19:20">
      <c r="S96657" s="33"/>
      <c r="T96657" s="33"/>
    </row>
    <row r="96674" spans="19:20">
      <c r="S96674" s="33"/>
      <c r="T96674" s="33"/>
    </row>
    <row r="96691" spans="19:20">
      <c r="S96691" s="33"/>
      <c r="T96691" s="33"/>
    </row>
    <row r="96708" spans="19:20">
      <c r="S96708" s="33"/>
      <c r="T96708" s="33"/>
    </row>
    <row r="96725" spans="19:20">
      <c r="S96725" s="33"/>
      <c r="T96725" s="33"/>
    </row>
    <row r="96742" spans="19:20">
      <c r="S96742" s="33"/>
      <c r="T96742" s="33"/>
    </row>
    <row r="96759" spans="19:20">
      <c r="S96759" s="33"/>
      <c r="T96759" s="33"/>
    </row>
    <row r="96776" spans="19:20">
      <c r="S96776" s="33"/>
      <c r="T96776" s="33"/>
    </row>
    <row r="96793" spans="19:20">
      <c r="S96793" s="33"/>
      <c r="T96793" s="33"/>
    </row>
    <row r="96810" spans="19:20">
      <c r="S96810" s="33"/>
      <c r="T96810" s="33"/>
    </row>
    <row r="96827" spans="19:20">
      <c r="S96827" s="33"/>
      <c r="T96827" s="33"/>
    </row>
    <row r="96844" spans="19:20">
      <c r="S96844" s="33"/>
      <c r="T96844" s="33"/>
    </row>
    <row r="96861" spans="19:20">
      <c r="S96861" s="33"/>
      <c r="T96861" s="33"/>
    </row>
    <row r="96878" spans="19:20">
      <c r="S96878" s="33"/>
      <c r="T96878" s="33"/>
    </row>
    <row r="96895" spans="19:20">
      <c r="S96895" s="33"/>
      <c r="T96895" s="33"/>
    </row>
    <row r="96912" spans="19:20">
      <c r="S96912" s="33"/>
      <c r="T96912" s="33"/>
    </row>
    <row r="96929" spans="19:20">
      <c r="S96929" s="33"/>
      <c r="T96929" s="33"/>
    </row>
    <row r="96946" spans="19:20">
      <c r="S96946" s="33"/>
      <c r="T96946" s="33"/>
    </row>
    <row r="96963" spans="19:20">
      <c r="S96963" s="33"/>
      <c r="T96963" s="33"/>
    </row>
    <row r="96980" spans="19:20">
      <c r="S96980" s="33"/>
      <c r="T96980" s="33"/>
    </row>
    <row r="96997" spans="19:20">
      <c r="S96997" s="33"/>
      <c r="T96997" s="33"/>
    </row>
    <row r="97014" spans="19:20">
      <c r="S97014" s="33"/>
      <c r="T97014" s="33"/>
    </row>
    <row r="97031" spans="19:20">
      <c r="S97031" s="33"/>
      <c r="T97031" s="33"/>
    </row>
    <row r="97048" spans="19:20">
      <c r="S97048" s="33"/>
      <c r="T97048" s="33"/>
    </row>
    <row r="97065" spans="19:20">
      <c r="S97065" s="33"/>
      <c r="T97065" s="33"/>
    </row>
    <row r="97082" spans="19:20">
      <c r="S97082" s="33"/>
      <c r="T97082" s="33"/>
    </row>
    <row r="97099" spans="19:20">
      <c r="S97099" s="33"/>
      <c r="T97099" s="33"/>
    </row>
    <row r="97116" spans="19:20">
      <c r="S97116" s="33"/>
      <c r="T97116" s="33"/>
    </row>
    <row r="97133" spans="19:20">
      <c r="S97133" s="33"/>
      <c r="T97133" s="33"/>
    </row>
    <row r="97150" spans="19:20">
      <c r="S97150" s="33"/>
      <c r="T97150" s="33"/>
    </row>
    <row r="97167" spans="19:20">
      <c r="S97167" s="33"/>
      <c r="T97167" s="33"/>
    </row>
    <row r="97184" spans="19:20">
      <c r="S97184" s="33"/>
      <c r="T97184" s="33"/>
    </row>
    <row r="97201" spans="19:20">
      <c r="S97201" s="33"/>
      <c r="T97201" s="33"/>
    </row>
    <row r="97218" spans="19:20">
      <c r="S97218" s="33"/>
      <c r="T97218" s="33"/>
    </row>
    <row r="97235" spans="19:20">
      <c r="S97235" s="33"/>
      <c r="T97235" s="33"/>
    </row>
    <row r="97252" spans="19:20">
      <c r="S97252" s="33"/>
      <c r="T97252" s="33"/>
    </row>
    <row r="97269" spans="19:20">
      <c r="S97269" s="33"/>
      <c r="T97269" s="33"/>
    </row>
    <row r="97286" spans="19:20">
      <c r="S97286" s="33"/>
      <c r="T97286" s="33"/>
    </row>
    <row r="97303" spans="19:20">
      <c r="S97303" s="33"/>
      <c r="T97303" s="33"/>
    </row>
    <row r="97320" spans="19:20">
      <c r="S97320" s="33"/>
      <c r="T97320" s="33"/>
    </row>
    <row r="97337" spans="19:20">
      <c r="S97337" s="33"/>
      <c r="T97337" s="33"/>
    </row>
    <row r="97354" spans="19:20">
      <c r="S97354" s="33"/>
      <c r="T97354" s="33"/>
    </row>
    <row r="97371" spans="19:20">
      <c r="S97371" s="33"/>
      <c r="T97371" s="33"/>
    </row>
    <row r="97388" spans="19:20">
      <c r="S97388" s="33"/>
      <c r="T97388" s="33"/>
    </row>
    <row r="97405" spans="19:20">
      <c r="S97405" s="33"/>
      <c r="T97405" s="33"/>
    </row>
    <row r="97422" spans="19:20">
      <c r="S97422" s="33"/>
      <c r="T97422" s="33"/>
    </row>
    <row r="97439" spans="19:20">
      <c r="S97439" s="33"/>
      <c r="T97439" s="33"/>
    </row>
    <row r="97456" spans="19:20">
      <c r="S97456" s="33"/>
      <c r="T97456" s="33"/>
    </row>
    <row r="97473" spans="19:20">
      <c r="S97473" s="33"/>
      <c r="T97473" s="33"/>
    </row>
    <row r="97490" spans="19:20">
      <c r="S97490" s="33"/>
      <c r="T97490" s="33"/>
    </row>
    <row r="97507" spans="19:20">
      <c r="S97507" s="33"/>
      <c r="T97507" s="33"/>
    </row>
    <row r="97524" spans="19:20">
      <c r="S97524" s="33"/>
      <c r="T97524" s="33"/>
    </row>
    <row r="97541" spans="19:20">
      <c r="S97541" s="33"/>
      <c r="T97541" s="33"/>
    </row>
    <row r="97558" spans="19:20">
      <c r="S97558" s="33"/>
      <c r="T97558" s="33"/>
    </row>
    <row r="97575" spans="19:20">
      <c r="S97575" s="33"/>
      <c r="T97575" s="33"/>
    </row>
    <row r="97592" spans="19:20">
      <c r="S97592" s="33"/>
      <c r="T97592" s="33"/>
    </row>
    <row r="97609" spans="19:20">
      <c r="S97609" s="33"/>
      <c r="T97609" s="33"/>
    </row>
    <row r="97626" spans="19:20">
      <c r="S97626" s="33"/>
      <c r="T97626" s="33"/>
    </row>
    <row r="97643" spans="19:20">
      <c r="S97643" s="33"/>
      <c r="T97643" s="33"/>
    </row>
    <row r="97660" spans="19:20">
      <c r="S97660" s="33"/>
      <c r="T97660" s="33"/>
    </row>
    <row r="97677" spans="19:20">
      <c r="S97677" s="33"/>
      <c r="T97677" s="33"/>
    </row>
    <row r="97694" spans="19:20">
      <c r="S97694" s="33"/>
      <c r="T97694" s="33"/>
    </row>
    <row r="97711" spans="19:20">
      <c r="S97711" s="33"/>
      <c r="T97711" s="33"/>
    </row>
    <row r="97728" spans="19:20">
      <c r="S97728" s="33"/>
      <c r="T97728" s="33"/>
    </row>
    <row r="97745" spans="19:20">
      <c r="S97745" s="33"/>
      <c r="T97745" s="33"/>
    </row>
    <row r="97762" spans="19:20">
      <c r="S97762" s="33"/>
      <c r="T97762" s="33"/>
    </row>
    <row r="97779" spans="19:20">
      <c r="S97779" s="33"/>
      <c r="T97779" s="33"/>
    </row>
    <row r="97796" spans="19:20">
      <c r="S97796" s="33"/>
      <c r="T97796" s="33"/>
    </row>
    <row r="97813" spans="19:20">
      <c r="S97813" s="33"/>
      <c r="T97813" s="33"/>
    </row>
    <row r="97830" spans="19:20">
      <c r="S97830" s="33"/>
      <c r="T97830" s="33"/>
    </row>
    <row r="97847" spans="19:20">
      <c r="S97847" s="33"/>
      <c r="T97847" s="33"/>
    </row>
    <row r="97864" spans="19:20">
      <c r="S97864" s="33"/>
      <c r="T97864" s="33"/>
    </row>
    <row r="97881" spans="19:20">
      <c r="S97881" s="33"/>
      <c r="T97881" s="33"/>
    </row>
    <row r="97898" spans="19:20">
      <c r="S97898" s="33"/>
      <c r="T97898" s="33"/>
    </row>
    <row r="97915" spans="19:20">
      <c r="S97915" s="33"/>
      <c r="T97915" s="33"/>
    </row>
    <row r="97932" spans="19:20">
      <c r="S97932" s="33"/>
      <c r="T97932" s="33"/>
    </row>
    <row r="97949" spans="19:20">
      <c r="S97949" s="33"/>
      <c r="T97949" s="33"/>
    </row>
    <row r="97966" spans="19:20">
      <c r="S97966" s="33"/>
      <c r="T97966" s="33"/>
    </row>
    <row r="97983" spans="19:20">
      <c r="S97983" s="33"/>
      <c r="T97983" s="33"/>
    </row>
    <row r="98000" spans="19:20">
      <c r="S98000" s="33"/>
      <c r="T98000" s="33"/>
    </row>
    <row r="98017" spans="19:20">
      <c r="S98017" s="33"/>
      <c r="T98017" s="33"/>
    </row>
    <row r="98034" spans="19:20">
      <c r="S98034" s="33"/>
      <c r="T98034" s="33"/>
    </row>
    <row r="98051" spans="19:20">
      <c r="S98051" s="33"/>
      <c r="T98051" s="33"/>
    </row>
    <row r="98068" spans="19:20">
      <c r="S98068" s="33"/>
      <c r="T98068" s="33"/>
    </row>
    <row r="98085" spans="19:20">
      <c r="S98085" s="33"/>
      <c r="T98085" s="33"/>
    </row>
    <row r="98102" spans="19:20">
      <c r="S98102" s="33"/>
      <c r="T98102" s="33"/>
    </row>
    <row r="98119" spans="19:20">
      <c r="S98119" s="33"/>
      <c r="T98119" s="33"/>
    </row>
    <row r="98136" spans="19:20">
      <c r="S98136" s="33"/>
      <c r="T98136" s="33"/>
    </row>
    <row r="98153" spans="19:20">
      <c r="S98153" s="33"/>
      <c r="T98153" s="33"/>
    </row>
    <row r="98170" spans="19:20">
      <c r="S98170" s="33"/>
      <c r="T98170" s="33"/>
    </row>
    <row r="98187" spans="19:20">
      <c r="S98187" s="33"/>
      <c r="T98187" s="33"/>
    </row>
    <row r="98204" spans="19:20">
      <c r="S98204" s="33"/>
      <c r="T98204" s="33"/>
    </row>
    <row r="98221" spans="19:20">
      <c r="S98221" s="33"/>
      <c r="T98221" s="33"/>
    </row>
    <row r="98238" spans="19:20">
      <c r="S98238" s="33"/>
      <c r="T98238" s="33"/>
    </row>
    <row r="98255" spans="19:20">
      <c r="S98255" s="33"/>
      <c r="T98255" s="33"/>
    </row>
    <row r="98272" spans="19:20">
      <c r="S98272" s="33"/>
      <c r="T98272" s="33"/>
    </row>
    <row r="98289" spans="19:20">
      <c r="S98289" s="33"/>
      <c r="T98289" s="33"/>
    </row>
    <row r="98306" spans="19:20">
      <c r="S98306" s="33"/>
      <c r="T98306" s="33"/>
    </row>
    <row r="98323" spans="19:20">
      <c r="S98323" s="33"/>
      <c r="T98323" s="33"/>
    </row>
    <row r="98340" spans="19:20">
      <c r="S98340" s="33"/>
      <c r="T98340" s="33"/>
    </row>
    <row r="98357" spans="19:20">
      <c r="S98357" s="33"/>
      <c r="T98357" s="33"/>
    </row>
    <row r="98374" spans="19:20">
      <c r="S98374" s="33"/>
      <c r="T98374" s="33"/>
    </row>
    <row r="98391" spans="19:20">
      <c r="S98391" s="33"/>
      <c r="T98391" s="33"/>
    </row>
    <row r="98408" spans="19:20">
      <c r="S98408" s="33"/>
      <c r="T98408" s="33"/>
    </row>
    <row r="98425" spans="19:20">
      <c r="S98425" s="33"/>
      <c r="T98425" s="33"/>
    </row>
    <row r="98442" spans="19:20">
      <c r="S98442" s="33"/>
      <c r="T98442" s="33"/>
    </row>
    <row r="98459" spans="19:20">
      <c r="S98459" s="33"/>
      <c r="T98459" s="33"/>
    </row>
    <row r="98476" spans="19:20">
      <c r="S98476" s="33"/>
      <c r="T98476" s="33"/>
    </row>
    <row r="98493" spans="19:20">
      <c r="S98493" s="33"/>
      <c r="T98493" s="33"/>
    </row>
    <row r="98510" spans="19:20">
      <c r="S98510" s="33"/>
      <c r="T98510" s="33"/>
    </row>
    <row r="98527" spans="19:20">
      <c r="S98527" s="33"/>
      <c r="T98527" s="33"/>
    </row>
    <row r="98544" spans="19:20">
      <c r="S98544" s="33"/>
      <c r="T98544" s="33"/>
    </row>
    <row r="98561" spans="19:20">
      <c r="S98561" s="33"/>
      <c r="T98561" s="33"/>
    </row>
    <row r="98578" spans="19:20">
      <c r="S98578" s="33"/>
      <c r="T98578" s="33"/>
    </row>
    <row r="98595" spans="19:20">
      <c r="S98595" s="33"/>
      <c r="T98595" s="33"/>
    </row>
    <row r="98612" spans="19:20">
      <c r="S98612" s="33"/>
      <c r="T98612" s="33"/>
    </row>
    <row r="98629" spans="19:20">
      <c r="S98629" s="33"/>
      <c r="T98629" s="33"/>
    </row>
    <row r="98646" spans="19:20">
      <c r="S98646" s="33"/>
      <c r="T98646" s="33"/>
    </row>
    <row r="98663" spans="19:20">
      <c r="S98663" s="33"/>
      <c r="T98663" s="33"/>
    </row>
    <row r="98680" spans="19:20">
      <c r="S98680" s="33"/>
      <c r="T98680" s="33"/>
    </row>
    <row r="98697" spans="19:20">
      <c r="S98697" s="33"/>
      <c r="T98697" s="33"/>
    </row>
    <row r="98714" spans="19:20">
      <c r="S98714" s="33"/>
      <c r="T98714" s="33"/>
    </row>
    <row r="98731" spans="19:20">
      <c r="S98731" s="33"/>
      <c r="T98731" s="33"/>
    </row>
    <row r="98748" spans="19:20">
      <c r="S98748" s="33"/>
      <c r="T98748" s="33"/>
    </row>
    <row r="98765" spans="19:20">
      <c r="S98765" s="33"/>
      <c r="T98765" s="33"/>
    </row>
    <row r="98782" spans="19:20">
      <c r="S98782" s="33"/>
      <c r="T98782" s="33"/>
    </row>
    <row r="98799" spans="19:20">
      <c r="S98799" s="33"/>
      <c r="T98799" s="33"/>
    </row>
    <row r="98816" spans="19:20">
      <c r="S98816" s="33"/>
      <c r="T98816" s="33"/>
    </row>
    <row r="98833" spans="19:20">
      <c r="S98833" s="33"/>
      <c r="T98833" s="33"/>
    </row>
    <row r="98850" spans="19:20">
      <c r="S98850" s="33"/>
      <c r="T98850" s="33"/>
    </row>
    <row r="98867" spans="19:20">
      <c r="S98867" s="33"/>
      <c r="T98867" s="33"/>
    </row>
    <row r="98884" spans="19:20">
      <c r="S98884" s="33"/>
      <c r="T98884" s="33"/>
    </row>
    <row r="98901" spans="19:20">
      <c r="S98901" s="33"/>
      <c r="T98901" s="33"/>
    </row>
    <row r="98918" spans="19:20">
      <c r="S98918" s="33"/>
      <c r="T98918" s="33"/>
    </row>
    <row r="98935" spans="19:20">
      <c r="S98935" s="33"/>
      <c r="T98935" s="33"/>
    </row>
    <row r="98952" spans="19:20">
      <c r="S98952" s="33"/>
      <c r="T98952" s="33"/>
    </row>
    <row r="98969" spans="19:20">
      <c r="S98969" s="33"/>
      <c r="T98969" s="33"/>
    </row>
    <row r="98986" spans="19:20">
      <c r="S98986" s="33"/>
      <c r="T98986" s="33"/>
    </row>
    <row r="99003" spans="19:20">
      <c r="S99003" s="33"/>
      <c r="T99003" s="33"/>
    </row>
    <row r="99020" spans="19:20">
      <c r="S99020" s="33"/>
      <c r="T99020" s="33"/>
    </row>
    <row r="99037" spans="19:20">
      <c r="S99037" s="33"/>
      <c r="T99037" s="33"/>
    </row>
    <row r="99054" spans="19:20">
      <c r="S99054" s="33"/>
      <c r="T99054" s="33"/>
    </row>
    <row r="99071" spans="19:20">
      <c r="S99071" s="33"/>
      <c r="T99071" s="33"/>
    </row>
    <row r="99088" spans="19:20">
      <c r="S99088" s="33"/>
      <c r="T99088" s="33"/>
    </row>
    <row r="99105" spans="19:20">
      <c r="S99105" s="33"/>
      <c r="T99105" s="33"/>
    </row>
    <row r="99122" spans="19:20">
      <c r="S99122" s="33"/>
      <c r="T99122" s="33"/>
    </row>
    <row r="99139" spans="19:20">
      <c r="S99139" s="33"/>
      <c r="T99139" s="33"/>
    </row>
    <row r="99156" spans="19:20">
      <c r="S99156" s="33"/>
      <c r="T99156" s="33"/>
    </row>
    <row r="99173" spans="19:20">
      <c r="S99173" s="33"/>
      <c r="T99173" s="33"/>
    </row>
    <row r="99190" spans="19:20">
      <c r="S99190" s="33"/>
      <c r="T99190" s="33"/>
    </row>
    <row r="99207" spans="19:20">
      <c r="S99207" s="33"/>
      <c r="T99207" s="33"/>
    </row>
    <row r="99224" spans="19:20">
      <c r="S99224" s="33"/>
      <c r="T99224" s="33"/>
    </row>
    <row r="99241" spans="19:20">
      <c r="S99241" s="33"/>
      <c r="T99241" s="33"/>
    </row>
    <row r="99258" spans="19:20">
      <c r="S99258" s="33"/>
      <c r="T99258" s="33"/>
    </row>
    <row r="99275" spans="19:20">
      <c r="S99275" s="33"/>
      <c r="T99275" s="33"/>
    </row>
    <row r="99292" spans="19:20">
      <c r="S99292" s="33"/>
      <c r="T99292" s="33"/>
    </row>
    <row r="99309" spans="19:20">
      <c r="S99309" s="33"/>
      <c r="T99309" s="33"/>
    </row>
    <row r="99326" spans="19:20">
      <c r="S99326" s="33"/>
      <c r="T99326" s="33"/>
    </row>
    <row r="99343" spans="19:20">
      <c r="S99343" s="33"/>
      <c r="T99343" s="33"/>
    </row>
    <row r="99360" spans="19:20">
      <c r="S99360" s="33"/>
      <c r="T99360" s="33"/>
    </row>
    <row r="99377" spans="19:20">
      <c r="S99377" s="33"/>
      <c r="T99377" s="33"/>
    </row>
    <row r="99394" spans="19:20">
      <c r="S99394" s="33"/>
      <c r="T99394" s="33"/>
    </row>
    <row r="99411" spans="19:20">
      <c r="S99411" s="33"/>
      <c r="T99411" s="33"/>
    </row>
    <row r="99428" spans="19:20">
      <c r="S99428" s="33"/>
      <c r="T99428" s="33"/>
    </row>
    <row r="99445" spans="19:20">
      <c r="S99445" s="33"/>
      <c r="T99445" s="33"/>
    </row>
    <row r="99462" spans="19:20">
      <c r="S99462" s="33"/>
      <c r="T99462" s="33"/>
    </row>
    <row r="99479" spans="19:20">
      <c r="S99479" s="33"/>
      <c r="T99479" s="33"/>
    </row>
    <row r="99496" spans="19:20">
      <c r="S99496" s="33"/>
      <c r="T99496" s="33"/>
    </row>
    <row r="99513" spans="19:20">
      <c r="S99513" s="33"/>
      <c r="T99513" s="33"/>
    </row>
    <row r="99530" spans="19:20">
      <c r="S99530" s="33"/>
      <c r="T99530" s="33"/>
    </row>
    <row r="99547" spans="19:20">
      <c r="S99547" s="33"/>
      <c r="T99547" s="33"/>
    </row>
    <row r="99564" spans="19:20">
      <c r="S99564" s="33"/>
      <c r="T99564" s="33"/>
    </row>
    <row r="99581" spans="19:20">
      <c r="S99581" s="33"/>
      <c r="T99581" s="33"/>
    </row>
    <row r="99598" spans="19:20">
      <c r="S99598" s="33"/>
      <c r="T99598" s="33"/>
    </row>
    <row r="99615" spans="19:20">
      <c r="S99615" s="33"/>
      <c r="T99615" s="33"/>
    </row>
    <row r="99632" spans="19:20">
      <c r="S99632" s="33"/>
      <c r="T99632" s="33"/>
    </row>
    <row r="99649" spans="19:20">
      <c r="S99649" s="33"/>
      <c r="T99649" s="33"/>
    </row>
    <row r="99666" spans="19:20">
      <c r="S99666" s="33"/>
      <c r="T99666" s="33"/>
    </row>
    <row r="99683" spans="19:20">
      <c r="S99683" s="33"/>
      <c r="T99683" s="33"/>
    </row>
    <row r="99700" spans="19:20">
      <c r="S99700" s="33"/>
      <c r="T99700" s="33"/>
    </row>
    <row r="99717" spans="19:20">
      <c r="S99717" s="33"/>
      <c r="T99717" s="33"/>
    </row>
    <row r="99734" spans="19:20">
      <c r="S99734" s="33"/>
      <c r="T99734" s="33"/>
    </row>
    <row r="99751" spans="19:20">
      <c r="S99751" s="33"/>
      <c r="T99751" s="33"/>
    </row>
    <row r="99768" spans="19:20">
      <c r="S99768" s="33"/>
      <c r="T99768" s="33"/>
    </row>
    <row r="99785" spans="19:20">
      <c r="S99785" s="33"/>
      <c r="T99785" s="33"/>
    </row>
    <row r="99802" spans="19:20">
      <c r="S99802" s="33"/>
      <c r="T99802" s="33"/>
    </row>
    <row r="99819" spans="19:20">
      <c r="S99819" s="33"/>
      <c r="T99819" s="33"/>
    </row>
    <row r="99836" spans="19:20">
      <c r="S99836" s="33"/>
      <c r="T99836" s="33"/>
    </row>
    <row r="99853" spans="19:20">
      <c r="S99853" s="33"/>
      <c r="T99853" s="33"/>
    </row>
    <row r="99870" spans="19:20">
      <c r="S99870" s="33"/>
      <c r="T99870" s="33"/>
    </row>
    <row r="99887" spans="19:20">
      <c r="S99887" s="33"/>
      <c r="T99887" s="33"/>
    </row>
    <row r="99904" spans="19:20">
      <c r="S99904" s="33"/>
      <c r="T99904" s="33"/>
    </row>
    <row r="99921" spans="19:20">
      <c r="S99921" s="33"/>
      <c r="T99921" s="33"/>
    </row>
    <row r="99938" spans="19:20">
      <c r="S99938" s="33"/>
      <c r="T99938" s="33"/>
    </row>
    <row r="99955" spans="19:20">
      <c r="S99955" s="33"/>
      <c r="T99955" s="33"/>
    </row>
    <row r="99972" spans="19:20">
      <c r="S99972" s="33"/>
      <c r="T99972" s="33"/>
    </row>
    <row r="99989" spans="19:20">
      <c r="S99989" s="33"/>
      <c r="T99989" s="33"/>
    </row>
    <row r="100006" spans="19:20">
      <c r="S100006" s="33"/>
      <c r="T100006" s="33"/>
    </row>
    <row r="100023" spans="19:20">
      <c r="S100023" s="33"/>
      <c r="T100023" s="33"/>
    </row>
    <row r="100040" spans="19:20">
      <c r="S100040" s="33"/>
      <c r="T100040" s="33"/>
    </row>
    <row r="100057" spans="19:20">
      <c r="S100057" s="33"/>
      <c r="T100057" s="33"/>
    </row>
    <row r="100074" spans="19:20">
      <c r="S100074" s="33"/>
      <c r="T100074" s="33"/>
    </row>
    <row r="100091" spans="19:20">
      <c r="S100091" s="33"/>
      <c r="T100091" s="33"/>
    </row>
    <row r="100108" spans="19:20">
      <c r="S100108" s="33"/>
      <c r="T100108" s="33"/>
    </row>
    <row r="100125" spans="19:20">
      <c r="S100125" s="33"/>
      <c r="T100125" s="33"/>
    </row>
    <row r="100142" spans="19:20">
      <c r="S100142" s="33"/>
      <c r="T100142" s="33"/>
    </row>
    <row r="100159" spans="19:20">
      <c r="S100159" s="33"/>
      <c r="T100159" s="33"/>
    </row>
    <row r="100176" spans="19:20">
      <c r="S100176" s="33"/>
      <c r="T100176" s="33"/>
    </row>
    <row r="100193" spans="19:20">
      <c r="S100193" s="33"/>
      <c r="T100193" s="33"/>
    </row>
    <row r="100210" spans="19:20">
      <c r="S100210" s="33"/>
      <c r="T100210" s="33"/>
    </row>
    <row r="100227" spans="19:20">
      <c r="S100227" s="33"/>
      <c r="T100227" s="33"/>
    </row>
    <row r="100244" spans="19:20">
      <c r="S100244" s="33"/>
      <c r="T100244" s="33"/>
    </row>
    <row r="100261" spans="19:20">
      <c r="S100261" s="33"/>
      <c r="T100261" s="33"/>
    </row>
    <row r="100278" spans="19:20">
      <c r="S100278" s="33"/>
      <c r="T100278" s="33"/>
    </row>
    <row r="100295" spans="19:20">
      <c r="S100295" s="33"/>
      <c r="T100295" s="33"/>
    </row>
    <row r="100312" spans="19:20">
      <c r="S100312" s="33"/>
      <c r="T100312" s="33"/>
    </row>
    <row r="100329" spans="19:20">
      <c r="S100329" s="33"/>
      <c r="T100329" s="33"/>
    </row>
    <row r="100346" spans="19:20">
      <c r="S100346" s="33"/>
      <c r="T100346" s="33"/>
    </row>
    <row r="100363" spans="19:20">
      <c r="S100363" s="33"/>
      <c r="T100363" s="33"/>
    </row>
    <row r="100380" spans="19:20">
      <c r="S100380" s="33"/>
      <c r="T100380" s="33"/>
    </row>
    <row r="100397" spans="19:20">
      <c r="S100397" s="33"/>
      <c r="T100397" s="33"/>
    </row>
    <row r="100414" spans="19:20">
      <c r="S100414" s="33"/>
      <c r="T100414" s="33"/>
    </row>
    <row r="100431" spans="19:20">
      <c r="S100431" s="33"/>
      <c r="T100431" s="33"/>
    </row>
    <row r="100448" spans="19:20">
      <c r="S100448" s="33"/>
      <c r="T100448" s="33"/>
    </row>
    <row r="100465" spans="19:20">
      <c r="S100465" s="33"/>
      <c r="T100465" s="33"/>
    </row>
    <row r="100482" spans="19:20">
      <c r="S100482" s="33"/>
      <c r="T100482" s="33"/>
    </row>
    <row r="100499" spans="19:20">
      <c r="S100499" s="33"/>
      <c r="T100499" s="33"/>
    </row>
    <row r="100516" spans="19:20">
      <c r="S100516" s="33"/>
      <c r="T100516" s="33"/>
    </row>
    <row r="100533" spans="19:20">
      <c r="S100533" s="33"/>
      <c r="T100533" s="33"/>
    </row>
    <row r="100550" spans="19:20">
      <c r="S100550" s="33"/>
      <c r="T100550" s="33"/>
    </row>
    <row r="100567" spans="19:20">
      <c r="S100567" s="33"/>
      <c r="T100567" s="33"/>
    </row>
    <row r="100584" spans="19:20">
      <c r="S100584" s="33"/>
      <c r="T100584" s="33"/>
    </row>
    <row r="100601" spans="19:20">
      <c r="S100601" s="33"/>
      <c r="T100601" s="33"/>
    </row>
    <row r="100618" spans="19:20">
      <c r="S100618" s="33"/>
      <c r="T100618" s="33"/>
    </row>
    <row r="100635" spans="19:20">
      <c r="S100635" s="33"/>
      <c r="T100635" s="33"/>
    </row>
    <row r="100652" spans="19:20">
      <c r="S100652" s="33"/>
      <c r="T100652" s="33"/>
    </row>
    <row r="100669" spans="19:20">
      <c r="S100669" s="33"/>
      <c r="T100669" s="33"/>
    </row>
    <row r="100686" spans="19:20">
      <c r="S100686" s="33"/>
      <c r="T100686" s="33"/>
    </row>
    <row r="100703" spans="19:20">
      <c r="S100703" s="33"/>
      <c r="T100703" s="33"/>
    </row>
    <row r="100720" spans="19:20">
      <c r="S100720" s="33"/>
      <c r="T100720" s="33"/>
    </row>
    <row r="100737" spans="19:20">
      <c r="S100737" s="33"/>
      <c r="T100737" s="33"/>
    </row>
    <row r="100754" spans="19:20">
      <c r="S100754" s="33"/>
      <c r="T100754" s="33"/>
    </row>
    <row r="100771" spans="19:20">
      <c r="S100771" s="33"/>
      <c r="T100771" s="33"/>
    </row>
    <row r="100788" spans="19:20">
      <c r="S100788" s="33"/>
      <c r="T100788" s="33"/>
    </row>
    <row r="100805" spans="19:20">
      <c r="S100805" s="33"/>
      <c r="T100805" s="33"/>
    </row>
    <row r="100822" spans="19:20">
      <c r="S100822" s="33"/>
      <c r="T100822" s="33"/>
    </row>
    <row r="100839" spans="19:20">
      <c r="S100839" s="33"/>
      <c r="T100839" s="33"/>
    </row>
    <row r="100856" spans="19:20">
      <c r="S100856" s="33"/>
      <c r="T100856" s="33"/>
    </row>
    <row r="100873" spans="19:20">
      <c r="S100873" s="33"/>
      <c r="T100873" s="33"/>
    </row>
    <row r="100890" spans="19:20">
      <c r="S100890" s="33"/>
      <c r="T100890" s="33"/>
    </row>
    <row r="100907" spans="19:20">
      <c r="S100907" s="33"/>
      <c r="T100907" s="33"/>
    </row>
    <row r="100924" spans="19:20">
      <c r="S100924" s="33"/>
      <c r="T100924" s="33"/>
    </row>
    <row r="100941" spans="19:20">
      <c r="S100941" s="33"/>
      <c r="T100941" s="33"/>
    </row>
    <row r="100958" spans="19:20">
      <c r="S100958" s="33"/>
      <c r="T100958" s="33"/>
    </row>
    <row r="100975" spans="19:20">
      <c r="S100975" s="33"/>
      <c r="T100975" s="33"/>
    </row>
    <row r="100992" spans="19:20">
      <c r="S100992" s="33"/>
      <c r="T100992" s="33"/>
    </row>
    <row r="101009" spans="19:20">
      <c r="S101009" s="33"/>
      <c r="T101009" s="33"/>
    </row>
    <row r="101026" spans="19:20">
      <c r="S101026" s="33"/>
      <c r="T101026" s="33"/>
    </row>
    <row r="101043" spans="19:20">
      <c r="S101043" s="33"/>
      <c r="T101043" s="33"/>
    </row>
    <row r="101060" spans="19:20">
      <c r="S101060" s="33"/>
      <c r="T101060" s="33"/>
    </row>
    <row r="101077" spans="19:20">
      <c r="S101077" s="33"/>
      <c r="T101077" s="33"/>
    </row>
    <row r="101094" spans="19:20">
      <c r="S101094" s="33"/>
      <c r="T101094" s="33"/>
    </row>
    <row r="101111" spans="19:20">
      <c r="S101111" s="33"/>
      <c r="T101111" s="33"/>
    </row>
    <row r="101128" spans="19:20">
      <c r="S101128" s="33"/>
      <c r="T101128" s="33"/>
    </row>
    <row r="101145" spans="19:20">
      <c r="S101145" s="33"/>
      <c r="T101145" s="33"/>
    </row>
    <row r="101162" spans="19:20">
      <c r="S101162" s="33"/>
      <c r="T101162" s="33"/>
    </row>
    <row r="101179" spans="19:20">
      <c r="S101179" s="33"/>
      <c r="T101179" s="33"/>
    </row>
    <row r="101196" spans="19:20">
      <c r="S101196" s="33"/>
      <c r="T101196" s="33"/>
    </row>
    <row r="101213" spans="19:20">
      <c r="S101213" s="33"/>
      <c r="T101213" s="33"/>
    </row>
    <row r="101230" spans="19:20">
      <c r="S101230" s="33"/>
      <c r="T101230" s="33"/>
    </row>
    <row r="101247" spans="19:20">
      <c r="S101247" s="33"/>
      <c r="T101247" s="33"/>
    </row>
    <row r="101264" spans="19:20">
      <c r="S101264" s="33"/>
      <c r="T101264" s="33"/>
    </row>
    <row r="101281" spans="19:20">
      <c r="S101281" s="33"/>
      <c r="T101281" s="33"/>
    </row>
    <row r="101298" spans="19:20">
      <c r="S101298" s="33"/>
      <c r="T101298" s="33"/>
    </row>
    <row r="101315" spans="19:20">
      <c r="S101315" s="33"/>
      <c r="T101315" s="33"/>
    </row>
    <row r="101332" spans="19:20">
      <c r="S101332" s="33"/>
      <c r="T101332" s="33"/>
    </row>
    <row r="101349" spans="19:20">
      <c r="S101349" s="33"/>
      <c r="T101349" s="33"/>
    </row>
    <row r="101366" spans="19:20">
      <c r="S101366" s="33"/>
      <c r="T101366" s="33"/>
    </row>
    <row r="101383" spans="19:20">
      <c r="S101383" s="33"/>
      <c r="T101383" s="33"/>
    </row>
    <row r="101400" spans="19:20">
      <c r="S101400" s="33"/>
      <c r="T101400" s="33"/>
    </row>
    <row r="101417" spans="19:20">
      <c r="S101417" s="33"/>
      <c r="T101417" s="33"/>
    </row>
    <row r="101434" spans="19:20">
      <c r="S101434" s="33"/>
      <c r="T101434" s="33"/>
    </row>
    <row r="101451" spans="19:20">
      <c r="S101451" s="33"/>
      <c r="T101451" s="33"/>
    </row>
    <row r="101468" spans="19:20">
      <c r="S101468" s="33"/>
      <c r="T101468" s="33"/>
    </row>
    <row r="101485" spans="19:20">
      <c r="S101485" s="33"/>
      <c r="T101485" s="33"/>
    </row>
    <row r="101502" spans="19:20">
      <c r="S101502" s="33"/>
      <c r="T101502" s="33"/>
    </row>
    <row r="101519" spans="19:20">
      <c r="S101519" s="33"/>
      <c r="T101519" s="33"/>
    </row>
    <row r="101536" spans="19:20">
      <c r="S101536" s="33"/>
      <c r="T101536" s="33"/>
    </row>
    <row r="101553" spans="19:20">
      <c r="S101553" s="33"/>
      <c r="T101553" s="33"/>
    </row>
    <row r="101570" spans="19:20">
      <c r="S101570" s="33"/>
      <c r="T101570" s="33"/>
    </row>
    <row r="101587" spans="19:20">
      <c r="S101587" s="33"/>
      <c r="T101587" s="33"/>
    </row>
    <row r="101604" spans="19:20">
      <c r="S101604" s="33"/>
      <c r="T101604" s="33"/>
    </row>
    <row r="101621" spans="19:20">
      <c r="S101621" s="33"/>
      <c r="T101621" s="33"/>
    </row>
    <row r="101638" spans="19:20">
      <c r="S101638" s="33"/>
      <c r="T101638" s="33"/>
    </row>
    <row r="101655" spans="19:20">
      <c r="S101655" s="33"/>
      <c r="T101655" s="33"/>
    </row>
    <row r="101672" spans="19:20">
      <c r="S101672" s="33"/>
      <c r="T101672" s="33"/>
    </row>
    <row r="101689" spans="19:20">
      <c r="S101689" s="33"/>
      <c r="T101689" s="33"/>
    </row>
    <row r="101706" spans="19:20">
      <c r="S101706" s="33"/>
      <c r="T101706" s="33"/>
    </row>
    <row r="101723" spans="19:20">
      <c r="S101723" s="33"/>
      <c r="T101723" s="33"/>
    </row>
    <row r="101740" spans="19:20">
      <c r="S101740" s="33"/>
      <c r="T101740" s="33"/>
    </row>
    <row r="101757" spans="19:20">
      <c r="S101757" s="33"/>
      <c r="T101757" s="33"/>
    </row>
    <row r="101774" spans="19:20">
      <c r="S101774" s="33"/>
      <c r="T101774" s="33"/>
    </row>
    <row r="101791" spans="19:20">
      <c r="S101791" s="33"/>
      <c r="T101791" s="33"/>
    </row>
    <row r="101808" spans="19:20">
      <c r="S101808" s="33"/>
      <c r="T101808" s="33"/>
    </row>
    <row r="101825" spans="19:20">
      <c r="S101825" s="33"/>
      <c r="T101825" s="33"/>
    </row>
    <row r="101842" spans="19:20">
      <c r="S101842" s="33"/>
      <c r="T101842" s="33"/>
    </row>
    <row r="101859" spans="19:20">
      <c r="S101859" s="33"/>
      <c r="T101859" s="33"/>
    </row>
    <row r="101876" spans="19:20">
      <c r="S101876" s="33"/>
      <c r="T101876" s="33"/>
    </row>
    <row r="101893" spans="19:20">
      <c r="S101893" s="33"/>
      <c r="T101893" s="33"/>
    </row>
    <row r="101910" spans="19:20">
      <c r="S101910" s="33"/>
      <c r="T101910" s="33"/>
    </row>
    <row r="101927" spans="19:20">
      <c r="S101927" s="33"/>
      <c r="T101927" s="33"/>
    </row>
    <row r="101944" spans="19:20">
      <c r="S101944" s="33"/>
      <c r="T101944" s="33"/>
    </row>
    <row r="101961" spans="19:20">
      <c r="S101961" s="33"/>
      <c r="T101961" s="33"/>
    </row>
    <row r="101978" spans="19:20">
      <c r="S101978" s="33"/>
      <c r="T101978" s="33"/>
    </row>
    <row r="101995" spans="19:20">
      <c r="S101995" s="33"/>
      <c r="T101995" s="33"/>
    </row>
    <row r="102012" spans="19:20">
      <c r="S102012" s="33"/>
      <c r="T102012" s="33"/>
    </row>
    <row r="102029" spans="19:20">
      <c r="S102029" s="33"/>
      <c r="T102029" s="33"/>
    </row>
    <row r="102046" spans="19:20">
      <c r="S102046" s="33"/>
      <c r="T102046" s="33"/>
    </row>
    <row r="102063" spans="19:20">
      <c r="S102063" s="33"/>
      <c r="T102063" s="33"/>
    </row>
    <row r="102080" spans="19:20">
      <c r="S102080" s="33"/>
      <c r="T102080" s="33"/>
    </row>
    <row r="102097" spans="19:20">
      <c r="S102097" s="33"/>
      <c r="T102097" s="33"/>
    </row>
    <row r="102114" spans="19:20">
      <c r="S102114" s="33"/>
      <c r="T102114" s="33"/>
    </row>
    <row r="102131" spans="19:20">
      <c r="S102131" s="33"/>
      <c r="T102131" s="33"/>
    </row>
    <row r="102148" spans="19:20">
      <c r="S102148" s="33"/>
      <c r="T102148" s="33"/>
    </row>
    <row r="102165" spans="19:20">
      <c r="S102165" s="33"/>
      <c r="T102165" s="33"/>
    </row>
    <row r="102182" spans="19:20">
      <c r="S102182" s="33"/>
      <c r="T102182" s="33"/>
    </row>
    <row r="102199" spans="19:20">
      <c r="S102199" s="33"/>
      <c r="T102199" s="33"/>
    </row>
    <row r="102216" spans="19:20">
      <c r="S102216" s="33"/>
      <c r="T102216" s="33"/>
    </row>
    <row r="102233" spans="19:20">
      <c r="S102233" s="33"/>
      <c r="T102233" s="33"/>
    </row>
    <row r="102250" spans="19:20">
      <c r="S102250" s="33"/>
      <c r="T102250" s="33"/>
    </row>
    <row r="102267" spans="19:20">
      <c r="S102267" s="33"/>
      <c r="T102267" s="33"/>
    </row>
    <row r="102284" spans="19:20">
      <c r="S102284" s="33"/>
      <c r="T102284" s="33"/>
    </row>
    <row r="102301" spans="19:20">
      <c r="S102301" s="33"/>
      <c r="T102301" s="33"/>
    </row>
    <row r="102318" spans="19:20">
      <c r="S102318" s="33"/>
      <c r="T102318" s="33"/>
    </row>
    <row r="102335" spans="19:20">
      <c r="S102335" s="33"/>
      <c r="T102335" s="33"/>
    </row>
    <row r="102352" spans="19:20">
      <c r="S102352" s="33"/>
      <c r="T102352" s="33"/>
    </row>
    <row r="102369" spans="19:20">
      <c r="S102369" s="33"/>
      <c r="T102369" s="33"/>
    </row>
    <row r="102386" spans="19:20">
      <c r="S102386" s="33"/>
      <c r="T102386" s="33"/>
    </row>
    <row r="102403" spans="19:20">
      <c r="S102403" s="33"/>
      <c r="T102403" s="33"/>
    </row>
    <row r="102420" spans="19:20">
      <c r="S102420" s="33"/>
      <c r="T102420" s="33"/>
    </row>
    <row r="102437" spans="19:20">
      <c r="S102437" s="33"/>
      <c r="T102437" s="33"/>
    </row>
    <row r="102454" spans="19:20">
      <c r="S102454" s="33"/>
      <c r="T102454" s="33"/>
    </row>
    <row r="102471" spans="19:20">
      <c r="S102471" s="33"/>
      <c r="T102471" s="33"/>
    </row>
    <row r="102488" spans="19:20">
      <c r="S102488" s="33"/>
      <c r="T102488" s="33"/>
    </row>
    <row r="102505" spans="19:20">
      <c r="S102505" s="33"/>
      <c r="T102505" s="33"/>
    </row>
    <row r="102522" spans="19:20">
      <c r="S102522" s="33"/>
      <c r="T102522" s="33"/>
    </row>
    <row r="102539" spans="19:20">
      <c r="S102539" s="33"/>
      <c r="T102539" s="33"/>
    </row>
    <row r="102556" spans="19:20">
      <c r="S102556" s="33"/>
      <c r="T102556" s="33"/>
    </row>
    <row r="102573" spans="19:20">
      <c r="S102573" s="33"/>
      <c r="T102573" s="33"/>
    </row>
    <row r="102590" spans="19:20">
      <c r="S102590" s="33"/>
      <c r="T102590" s="33"/>
    </row>
    <row r="102607" spans="19:20">
      <c r="S102607" s="33"/>
      <c r="T102607" s="33"/>
    </row>
    <row r="102624" spans="19:20">
      <c r="S102624" s="33"/>
      <c r="T102624" s="33"/>
    </row>
    <row r="102641" spans="19:20">
      <c r="S102641" s="33"/>
      <c r="T102641" s="33"/>
    </row>
    <row r="102658" spans="19:20">
      <c r="S102658" s="33"/>
      <c r="T102658" s="33"/>
    </row>
    <row r="102675" spans="19:20">
      <c r="S102675" s="33"/>
      <c r="T102675" s="33"/>
    </row>
    <row r="102692" spans="19:20">
      <c r="S102692" s="33"/>
      <c r="T102692" s="33"/>
    </row>
    <row r="102709" spans="19:20">
      <c r="S102709" s="33"/>
      <c r="T102709" s="33"/>
    </row>
    <row r="102726" spans="19:20">
      <c r="S102726" s="33"/>
      <c r="T102726" s="33"/>
    </row>
    <row r="102743" spans="19:20">
      <c r="S102743" s="33"/>
      <c r="T102743" s="33"/>
    </row>
    <row r="102760" spans="19:20">
      <c r="S102760" s="33"/>
      <c r="T102760" s="33"/>
    </row>
    <row r="102777" spans="19:20">
      <c r="S102777" s="33"/>
      <c r="T102777" s="33"/>
    </row>
    <row r="102794" spans="19:20">
      <c r="S102794" s="33"/>
      <c r="T102794" s="33"/>
    </row>
    <row r="102811" spans="19:20">
      <c r="S102811" s="33"/>
      <c r="T102811" s="33"/>
    </row>
    <row r="102828" spans="19:20">
      <c r="S102828" s="33"/>
      <c r="T102828" s="33"/>
    </row>
    <row r="102845" spans="19:20">
      <c r="S102845" s="33"/>
      <c r="T102845" s="33"/>
    </row>
    <row r="102862" spans="19:20">
      <c r="S102862" s="33"/>
      <c r="T102862" s="33"/>
    </row>
    <row r="102879" spans="19:20">
      <c r="S102879" s="33"/>
      <c r="T102879" s="33"/>
    </row>
    <row r="102896" spans="19:20">
      <c r="S102896" s="33"/>
      <c r="T102896" s="33"/>
    </row>
    <row r="102913" spans="19:20">
      <c r="S102913" s="33"/>
      <c r="T102913" s="33"/>
    </row>
    <row r="102930" spans="19:20">
      <c r="S102930" s="33"/>
      <c r="T102930" s="33"/>
    </row>
    <row r="102947" spans="19:20">
      <c r="S102947" s="33"/>
      <c r="T102947" s="33"/>
    </row>
    <row r="102964" spans="19:20">
      <c r="S102964" s="33"/>
      <c r="T102964" s="33"/>
    </row>
    <row r="102981" spans="19:20">
      <c r="S102981" s="33"/>
      <c r="T102981" s="33"/>
    </row>
    <row r="102998" spans="19:20">
      <c r="S102998" s="33"/>
      <c r="T102998" s="33"/>
    </row>
    <row r="103015" spans="19:20">
      <c r="S103015" s="33"/>
      <c r="T103015" s="33"/>
    </row>
    <row r="103032" spans="19:20">
      <c r="S103032" s="33"/>
      <c r="T103032" s="33"/>
    </row>
    <row r="103049" spans="19:20">
      <c r="S103049" s="33"/>
      <c r="T103049" s="33"/>
    </row>
    <row r="103066" spans="19:20">
      <c r="S103066" s="33"/>
      <c r="T103066" s="33"/>
    </row>
    <row r="103083" spans="19:20">
      <c r="S103083" s="33"/>
      <c r="T103083" s="33"/>
    </row>
    <row r="103100" spans="19:20">
      <c r="S103100" s="33"/>
      <c r="T103100" s="33"/>
    </row>
    <row r="103117" spans="19:20">
      <c r="S103117" s="33"/>
      <c r="T103117" s="33"/>
    </row>
    <row r="103134" spans="19:20">
      <c r="S103134" s="33"/>
      <c r="T103134" s="33"/>
    </row>
    <row r="103151" spans="19:20">
      <c r="S103151" s="33"/>
      <c r="T103151" s="33"/>
    </row>
    <row r="103168" spans="19:20">
      <c r="S103168" s="33"/>
      <c r="T103168" s="33"/>
    </row>
    <row r="103185" spans="19:20">
      <c r="S103185" s="33"/>
      <c r="T103185" s="33"/>
    </row>
    <row r="103202" spans="19:20">
      <c r="S103202" s="33"/>
      <c r="T103202" s="33"/>
    </row>
    <row r="103219" spans="19:20">
      <c r="S103219" s="33"/>
      <c r="T103219" s="33"/>
    </row>
    <row r="103236" spans="19:20">
      <c r="S103236" s="33"/>
      <c r="T103236" s="33"/>
    </row>
    <row r="103253" spans="19:20">
      <c r="S103253" s="33"/>
      <c r="T103253" s="33"/>
    </row>
    <row r="103270" spans="19:20">
      <c r="S103270" s="33"/>
      <c r="T103270" s="33"/>
    </row>
    <row r="103287" spans="19:20">
      <c r="S103287" s="33"/>
      <c r="T103287" s="33"/>
    </row>
    <row r="103304" spans="19:20">
      <c r="S103304" s="33"/>
      <c r="T103304" s="33"/>
    </row>
    <row r="103321" spans="19:20">
      <c r="S103321" s="33"/>
      <c r="T103321" s="33"/>
    </row>
    <row r="103338" spans="19:20">
      <c r="S103338" s="33"/>
      <c r="T103338" s="33"/>
    </row>
    <row r="103355" spans="19:20">
      <c r="S103355" s="33"/>
      <c r="T103355" s="33"/>
    </row>
    <row r="103372" spans="19:20">
      <c r="S103372" s="33"/>
      <c r="T103372" s="33"/>
    </row>
    <row r="103389" spans="19:20">
      <c r="S103389" s="33"/>
      <c r="T103389" s="33"/>
    </row>
    <row r="103406" spans="19:20">
      <c r="S103406" s="33"/>
      <c r="T103406" s="33"/>
    </row>
    <row r="103423" spans="19:20">
      <c r="S103423" s="33"/>
      <c r="T103423" s="33"/>
    </row>
    <row r="103440" spans="19:20">
      <c r="S103440" s="33"/>
      <c r="T103440" s="33"/>
    </row>
    <row r="103457" spans="19:20">
      <c r="S103457" s="33"/>
      <c r="T103457" s="33"/>
    </row>
    <row r="103474" spans="19:20">
      <c r="S103474" s="33"/>
      <c r="T103474" s="33"/>
    </row>
    <row r="103491" spans="19:20">
      <c r="S103491" s="33"/>
      <c r="T103491" s="33"/>
    </row>
    <row r="103508" spans="19:20">
      <c r="S103508" s="33"/>
      <c r="T103508" s="33"/>
    </row>
    <row r="103525" spans="19:20">
      <c r="S103525" s="33"/>
      <c r="T103525" s="33"/>
    </row>
    <row r="103542" spans="19:20">
      <c r="S103542" s="33"/>
      <c r="T103542" s="33"/>
    </row>
    <row r="103559" spans="19:20">
      <c r="S103559" s="33"/>
      <c r="T103559" s="33"/>
    </row>
    <row r="103576" spans="19:20">
      <c r="S103576" s="33"/>
      <c r="T103576" s="33"/>
    </row>
    <row r="103593" spans="19:20">
      <c r="S103593" s="33"/>
      <c r="T103593" s="33"/>
    </row>
    <row r="103610" spans="19:20">
      <c r="S103610" s="33"/>
      <c r="T103610" s="33"/>
    </row>
    <row r="103627" spans="19:20">
      <c r="S103627" s="33"/>
      <c r="T103627" s="33"/>
    </row>
    <row r="103644" spans="19:20">
      <c r="S103644" s="33"/>
      <c r="T103644" s="33"/>
    </row>
    <row r="103661" spans="19:20">
      <c r="S103661" s="33"/>
      <c r="T103661" s="33"/>
    </row>
    <row r="103678" spans="19:20">
      <c r="S103678" s="33"/>
      <c r="T103678" s="33"/>
    </row>
    <row r="103695" spans="19:20">
      <c r="S103695" s="33"/>
      <c r="T103695" s="33"/>
    </row>
    <row r="103712" spans="19:20">
      <c r="S103712" s="33"/>
      <c r="T103712" s="33"/>
    </row>
    <row r="103729" spans="19:20">
      <c r="S103729" s="33"/>
      <c r="T103729" s="33"/>
    </row>
    <row r="103746" spans="19:20">
      <c r="S103746" s="33"/>
      <c r="T103746" s="33"/>
    </row>
    <row r="103763" spans="19:20">
      <c r="S103763" s="33"/>
      <c r="T103763" s="33"/>
    </row>
    <row r="103780" spans="19:20">
      <c r="S103780" s="33"/>
      <c r="T103780" s="33"/>
    </row>
    <row r="103797" spans="19:20">
      <c r="S103797" s="33"/>
      <c r="T103797" s="33"/>
    </row>
    <row r="103814" spans="19:20">
      <c r="S103814" s="33"/>
      <c r="T103814" s="33"/>
    </row>
    <row r="103831" spans="19:20">
      <c r="S103831" s="33"/>
      <c r="T103831" s="33"/>
    </row>
    <row r="103848" spans="19:20">
      <c r="S103848" s="33"/>
      <c r="T103848" s="33"/>
    </row>
    <row r="103865" spans="19:20">
      <c r="S103865" s="33"/>
      <c r="T103865" s="33"/>
    </row>
    <row r="103882" spans="19:20">
      <c r="S103882" s="33"/>
      <c r="T103882" s="33"/>
    </row>
    <row r="103899" spans="19:20">
      <c r="S103899" s="33"/>
      <c r="T103899" s="33"/>
    </row>
    <row r="103916" spans="19:20">
      <c r="S103916" s="33"/>
      <c r="T103916" s="33"/>
    </row>
    <row r="103933" spans="19:20">
      <c r="S103933" s="33"/>
      <c r="T103933" s="33"/>
    </row>
    <row r="103950" spans="19:20">
      <c r="S103950" s="33"/>
      <c r="T103950" s="33"/>
    </row>
    <row r="103967" spans="19:20">
      <c r="S103967" s="33"/>
      <c r="T103967" s="33"/>
    </row>
    <row r="103984" spans="19:20">
      <c r="S103984" s="33"/>
      <c r="T103984" s="33"/>
    </row>
    <row r="104001" spans="19:20">
      <c r="S104001" s="33"/>
      <c r="T104001" s="33"/>
    </row>
    <row r="104018" spans="19:20">
      <c r="S104018" s="33"/>
      <c r="T104018" s="33"/>
    </row>
    <row r="104035" spans="19:20">
      <c r="S104035" s="33"/>
      <c r="T104035" s="33"/>
    </row>
    <row r="104052" spans="19:20">
      <c r="S104052" s="33"/>
      <c r="T104052" s="33"/>
    </row>
    <row r="104069" spans="19:20">
      <c r="S104069" s="33"/>
      <c r="T104069" s="33"/>
    </row>
    <row r="104086" spans="19:20">
      <c r="S104086" s="33"/>
      <c r="T104086" s="33"/>
    </row>
    <row r="104103" spans="19:20">
      <c r="S104103" s="33"/>
      <c r="T104103" s="33"/>
    </row>
    <row r="104120" spans="19:20">
      <c r="S104120" s="33"/>
      <c r="T104120" s="33"/>
    </row>
    <row r="104137" spans="19:20">
      <c r="S104137" s="33"/>
      <c r="T104137" s="33"/>
    </row>
    <row r="104154" spans="19:20">
      <c r="S104154" s="33"/>
      <c r="T104154" s="33"/>
    </row>
    <row r="104171" spans="19:20">
      <c r="S104171" s="33"/>
      <c r="T104171" s="33"/>
    </row>
    <row r="104188" spans="19:20">
      <c r="S104188" s="33"/>
      <c r="T104188" s="33"/>
    </row>
    <row r="104205" spans="19:20">
      <c r="S104205" s="33"/>
      <c r="T104205" s="33"/>
    </row>
    <row r="104222" spans="19:20">
      <c r="S104222" s="33"/>
      <c r="T104222" s="33"/>
    </row>
    <row r="104239" spans="19:20">
      <c r="S104239" s="33"/>
      <c r="T104239" s="33"/>
    </row>
    <row r="104256" spans="19:20">
      <c r="S104256" s="33"/>
      <c r="T104256" s="33"/>
    </row>
    <row r="104273" spans="19:20">
      <c r="S104273" s="33"/>
      <c r="T104273" s="33"/>
    </row>
    <row r="104290" spans="19:20">
      <c r="S104290" s="33"/>
      <c r="T104290" s="33"/>
    </row>
    <row r="104307" spans="19:20">
      <c r="S104307" s="33"/>
      <c r="T104307" s="33"/>
    </row>
    <row r="104324" spans="19:20">
      <c r="S104324" s="33"/>
      <c r="T104324" s="33"/>
    </row>
    <row r="104341" spans="19:20">
      <c r="S104341" s="33"/>
      <c r="T104341" s="33"/>
    </row>
    <row r="104358" spans="19:20">
      <c r="S104358" s="33"/>
      <c r="T104358" s="33"/>
    </row>
    <row r="104375" spans="19:20">
      <c r="S104375" s="33"/>
      <c r="T104375" s="33"/>
    </row>
    <row r="104392" spans="19:20">
      <c r="S104392" s="33"/>
      <c r="T104392" s="33"/>
    </row>
    <row r="104409" spans="19:20">
      <c r="S104409" s="33"/>
      <c r="T104409" s="33"/>
    </row>
    <row r="104426" spans="19:20">
      <c r="S104426" s="33"/>
      <c r="T104426" s="33"/>
    </row>
    <row r="104443" spans="19:20">
      <c r="S104443" s="33"/>
      <c r="T104443" s="33"/>
    </row>
    <row r="104460" spans="19:20">
      <c r="S104460" s="33"/>
      <c r="T104460" s="33"/>
    </row>
    <row r="104477" spans="19:20">
      <c r="S104477" s="33"/>
      <c r="T104477" s="33"/>
    </row>
    <row r="104494" spans="19:20">
      <c r="S104494" s="33"/>
      <c r="T104494" s="33"/>
    </row>
    <row r="104511" spans="19:20">
      <c r="S104511" s="33"/>
      <c r="T104511" s="33"/>
    </row>
    <row r="104528" spans="19:20">
      <c r="S104528" s="33"/>
      <c r="T104528" s="33"/>
    </row>
    <row r="104545" spans="19:20">
      <c r="S104545" s="33"/>
      <c r="T104545" s="33"/>
    </row>
    <row r="104562" spans="19:20">
      <c r="S104562" s="33"/>
      <c r="T104562" s="33"/>
    </row>
    <row r="104579" spans="19:20">
      <c r="S104579" s="33"/>
      <c r="T104579" s="33"/>
    </row>
    <row r="104596" spans="19:20">
      <c r="S104596" s="33"/>
      <c r="T104596" s="33"/>
    </row>
    <row r="104613" spans="19:20">
      <c r="S104613" s="33"/>
      <c r="T104613" s="33"/>
    </row>
    <row r="104630" spans="19:20">
      <c r="S104630" s="33"/>
      <c r="T104630" s="33"/>
    </row>
    <row r="104647" spans="19:20">
      <c r="S104647" s="33"/>
      <c r="T104647" s="33"/>
    </row>
    <row r="104664" spans="19:20">
      <c r="S104664" s="33"/>
      <c r="T104664" s="33"/>
    </row>
    <row r="104681" spans="19:20">
      <c r="S104681" s="33"/>
      <c r="T104681" s="33"/>
    </row>
    <row r="104698" spans="19:20">
      <c r="S104698" s="33"/>
      <c r="T104698" s="33"/>
    </row>
    <row r="104715" spans="19:20">
      <c r="S104715" s="33"/>
      <c r="T104715" s="33"/>
    </row>
    <row r="104732" spans="19:20">
      <c r="S104732" s="33"/>
      <c r="T104732" s="33"/>
    </row>
    <row r="104749" spans="19:20">
      <c r="S104749" s="33"/>
      <c r="T104749" s="33"/>
    </row>
    <row r="104766" spans="19:20">
      <c r="S104766" s="33"/>
      <c r="T104766" s="33"/>
    </row>
    <row r="104783" spans="19:20">
      <c r="S104783" s="33"/>
      <c r="T104783" s="33"/>
    </row>
    <row r="104800" spans="19:20">
      <c r="S104800" s="33"/>
      <c r="T104800" s="33"/>
    </row>
    <row r="104817" spans="19:20">
      <c r="S104817" s="33"/>
      <c r="T104817" s="33"/>
    </row>
    <row r="104834" spans="19:20">
      <c r="S104834" s="33"/>
      <c r="T104834" s="33"/>
    </row>
    <row r="104851" spans="19:20">
      <c r="S104851" s="33"/>
      <c r="T104851" s="33"/>
    </row>
    <row r="104868" spans="19:20">
      <c r="S104868" s="33"/>
      <c r="T104868" s="33"/>
    </row>
    <row r="104885" spans="19:20">
      <c r="S104885" s="33"/>
      <c r="T104885" s="33"/>
    </row>
    <row r="104902" spans="19:20">
      <c r="S104902" s="33"/>
      <c r="T104902" s="33"/>
    </row>
    <row r="104919" spans="19:20">
      <c r="S104919" s="33"/>
      <c r="T104919" s="33"/>
    </row>
    <row r="104936" spans="19:20">
      <c r="S104936" s="33"/>
      <c r="T104936" s="33"/>
    </row>
    <row r="104953" spans="19:20">
      <c r="S104953" s="33"/>
      <c r="T104953" s="33"/>
    </row>
    <row r="104970" spans="19:20">
      <c r="S104970" s="33"/>
      <c r="T104970" s="33"/>
    </row>
    <row r="104987" spans="19:20">
      <c r="S104987" s="33"/>
      <c r="T104987" s="33"/>
    </row>
    <row r="105004" spans="19:20">
      <c r="S105004" s="33"/>
      <c r="T105004" s="33"/>
    </row>
    <row r="105021" spans="19:20">
      <c r="S105021" s="33"/>
      <c r="T105021" s="33"/>
    </row>
    <row r="105038" spans="19:20">
      <c r="S105038" s="33"/>
      <c r="T105038" s="33"/>
    </row>
    <row r="105055" spans="19:20">
      <c r="S105055" s="33"/>
      <c r="T105055" s="33"/>
    </row>
    <row r="105072" spans="19:20">
      <c r="S105072" s="33"/>
      <c r="T105072" s="33"/>
    </row>
    <row r="105089" spans="19:20">
      <c r="S105089" s="33"/>
      <c r="T105089" s="33"/>
    </row>
    <row r="105106" spans="19:20">
      <c r="S105106" s="33"/>
      <c r="T105106" s="33"/>
    </row>
    <row r="105123" spans="19:20">
      <c r="S105123" s="33"/>
      <c r="T105123" s="33"/>
    </row>
    <row r="105140" spans="19:20">
      <c r="S105140" s="33"/>
      <c r="T105140" s="33"/>
    </row>
    <row r="105157" spans="19:20">
      <c r="S105157" s="33"/>
      <c r="T105157" s="33"/>
    </row>
    <row r="105174" spans="19:20">
      <c r="S105174" s="33"/>
      <c r="T105174" s="33"/>
    </row>
    <row r="105191" spans="19:20">
      <c r="S105191" s="33"/>
      <c r="T105191" s="33"/>
    </row>
    <row r="105208" spans="19:20">
      <c r="S105208" s="33"/>
      <c r="T105208" s="33"/>
    </row>
    <row r="105225" spans="19:20">
      <c r="S105225" s="33"/>
      <c r="T105225" s="33"/>
    </row>
    <row r="105242" spans="19:20">
      <c r="S105242" s="33"/>
      <c r="T105242" s="33"/>
    </row>
    <row r="105259" spans="19:20">
      <c r="S105259" s="33"/>
      <c r="T105259" s="33"/>
    </row>
    <row r="105276" spans="19:20">
      <c r="S105276" s="33"/>
      <c r="T105276" s="33"/>
    </row>
    <row r="105293" spans="19:20">
      <c r="S105293" s="33"/>
      <c r="T105293" s="33"/>
    </row>
    <row r="105310" spans="19:20">
      <c r="S105310" s="33"/>
      <c r="T105310" s="33"/>
    </row>
    <row r="105327" spans="19:20">
      <c r="S105327" s="33"/>
      <c r="T105327" s="33"/>
    </row>
    <row r="105344" spans="19:20">
      <c r="S105344" s="33"/>
      <c r="T105344" s="33"/>
    </row>
    <row r="105361" spans="19:20">
      <c r="S105361" s="33"/>
      <c r="T105361" s="33"/>
    </row>
    <row r="105378" spans="19:20">
      <c r="S105378" s="33"/>
      <c r="T105378" s="33"/>
    </row>
    <row r="105395" spans="19:20">
      <c r="S105395" s="33"/>
      <c r="T105395" s="33"/>
    </row>
    <row r="105412" spans="19:20">
      <c r="S105412" s="33"/>
      <c r="T105412" s="33"/>
    </row>
    <row r="105429" spans="19:20">
      <c r="S105429" s="33"/>
      <c r="T105429" s="33"/>
    </row>
    <row r="105446" spans="19:20">
      <c r="S105446" s="33"/>
      <c r="T105446" s="33"/>
    </row>
    <row r="105463" spans="19:20">
      <c r="S105463" s="33"/>
      <c r="T105463" s="33"/>
    </row>
    <row r="105480" spans="19:20">
      <c r="S105480" s="33"/>
      <c r="T105480" s="33"/>
    </row>
    <row r="105497" spans="19:20">
      <c r="S105497" s="33"/>
      <c r="T105497" s="33"/>
    </row>
    <row r="105514" spans="19:20">
      <c r="S105514" s="33"/>
      <c r="T105514" s="33"/>
    </row>
    <row r="105531" spans="19:20">
      <c r="S105531" s="33"/>
      <c r="T105531" s="33"/>
    </row>
    <row r="105548" spans="19:20">
      <c r="S105548" s="33"/>
      <c r="T105548" s="33"/>
    </row>
    <row r="105565" spans="19:20">
      <c r="S105565" s="33"/>
      <c r="T105565" s="33"/>
    </row>
    <row r="105582" spans="19:20">
      <c r="S105582" s="33"/>
      <c r="T105582" s="33"/>
    </row>
    <row r="105599" spans="19:20">
      <c r="S105599" s="33"/>
      <c r="T105599" s="33"/>
    </row>
    <row r="105616" spans="19:20">
      <c r="S105616" s="33"/>
      <c r="T105616" s="33"/>
    </row>
    <row r="105633" spans="19:20">
      <c r="S105633" s="33"/>
      <c r="T105633" s="33"/>
    </row>
    <row r="105650" spans="19:20">
      <c r="S105650" s="33"/>
      <c r="T105650" s="33"/>
    </row>
    <row r="105667" spans="19:20">
      <c r="S105667" s="33"/>
      <c r="T105667" s="33"/>
    </row>
    <row r="105684" spans="19:20">
      <c r="S105684" s="33"/>
      <c r="T105684" s="33"/>
    </row>
    <row r="105701" spans="19:20">
      <c r="S105701" s="33"/>
      <c r="T105701" s="33"/>
    </row>
    <row r="105718" spans="19:20">
      <c r="S105718" s="33"/>
      <c r="T105718" s="33"/>
    </row>
    <row r="105735" spans="19:20">
      <c r="S105735" s="33"/>
      <c r="T105735" s="33"/>
    </row>
    <row r="105752" spans="19:20">
      <c r="S105752" s="33"/>
      <c r="T105752" s="33"/>
    </row>
    <row r="105769" spans="19:20">
      <c r="S105769" s="33"/>
      <c r="T105769" s="33"/>
    </row>
    <row r="105786" spans="19:20">
      <c r="S105786" s="33"/>
      <c r="T105786" s="33"/>
    </row>
    <row r="105803" spans="19:20">
      <c r="S105803" s="33"/>
      <c r="T105803" s="33"/>
    </row>
    <row r="105820" spans="19:20">
      <c r="S105820" s="33"/>
      <c r="T105820" s="33"/>
    </row>
    <row r="105837" spans="19:20">
      <c r="S105837" s="33"/>
      <c r="T105837" s="33"/>
    </row>
    <row r="105854" spans="19:20">
      <c r="S105854" s="33"/>
      <c r="T105854" s="33"/>
    </row>
    <row r="105871" spans="19:20">
      <c r="S105871" s="33"/>
      <c r="T105871" s="33"/>
    </row>
    <row r="105888" spans="19:20">
      <c r="S105888" s="33"/>
      <c r="T105888" s="33"/>
    </row>
    <row r="105905" spans="19:20">
      <c r="S105905" s="33"/>
      <c r="T105905" s="33"/>
    </row>
    <row r="105922" spans="19:20">
      <c r="S105922" s="33"/>
      <c r="T105922" s="33"/>
    </row>
    <row r="105939" spans="19:20">
      <c r="S105939" s="33"/>
      <c r="T105939" s="33"/>
    </row>
    <row r="105956" spans="19:20">
      <c r="S105956" s="33"/>
      <c r="T105956" s="33"/>
    </row>
    <row r="105973" spans="19:20">
      <c r="S105973" s="33"/>
      <c r="T105973" s="33"/>
    </row>
    <row r="105990" spans="19:20">
      <c r="S105990" s="33"/>
      <c r="T105990" s="33"/>
    </row>
    <row r="106007" spans="19:20">
      <c r="S106007" s="33"/>
      <c r="T106007" s="33"/>
    </row>
    <row r="106024" spans="19:20">
      <c r="S106024" s="33"/>
      <c r="T106024" s="33"/>
    </row>
    <row r="106041" spans="19:20">
      <c r="S106041" s="33"/>
      <c r="T106041" s="33"/>
    </row>
    <row r="106058" spans="19:20">
      <c r="S106058" s="33"/>
      <c r="T106058" s="33"/>
    </row>
    <row r="106075" spans="19:20">
      <c r="S106075" s="33"/>
      <c r="T106075" s="33"/>
    </row>
    <row r="106092" spans="19:20">
      <c r="S106092" s="33"/>
      <c r="T106092" s="33"/>
    </row>
    <row r="106109" spans="19:20">
      <c r="S106109" s="33"/>
      <c r="T106109" s="33"/>
    </row>
    <row r="106126" spans="19:20">
      <c r="S106126" s="33"/>
      <c r="T106126" s="33"/>
    </row>
    <row r="106143" spans="19:20">
      <c r="S106143" s="33"/>
      <c r="T106143" s="33"/>
    </row>
    <row r="106160" spans="19:20">
      <c r="S106160" s="33"/>
      <c r="T106160" s="33"/>
    </row>
    <row r="106177" spans="19:20">
      <c r="S106177" s="33"/>
      <c r="T106177" s="33"/>
    </row>
    <row r="106194" spans="19:20">
      <c r="S106194" s="33"/>
      <c r="T106194" s="33"/>
    </row>
    <row r="106211" spans="19:20">
      <c r="S106211" s="33"/>
      <c r="T106211" s="33"/>
    </row>
    <row r="106228" spans="19:20">
      <c r="S106228" s="33"/>
      <c r="T106228" s="33"/>
    </row>
    <row r="106245" spans="19:20">
      <c r="S106245" s="33"/>
      <c r="T106245" s="33"/>
    </row>
    <row r="106262" spans="19:20">
      <c r="S106262" s="33"/>
      <c r="T106262" s="33"/>
    </row>
    <row r="106279" spans="19:20">
      <c r="S106279" s="33"/>
      <c r="T106279" s="33"/>
    </row>
    <row r="106296" spans="19:20">
      <c r="S106296" s="33"/>
      <c r="T106296" s="33"/>
    </row>
    <row r="106313" spans="19:20">
      <c r="S106313" s="33"/>
      <c r="T106313" s="33"/>
    </row>
    <row r="106330" spans="19:20">
      <c r="S106330" s="33"/>
      <c r="T106330" s="33"/>
    </row>
    <row r="106347" spans="19:20">
      <c r="S106347" s="33"/>
      <c r="T106347" s="33"/>
    </row>
    <row r="106364" spans="19:20">
      <c r="S106364" s="33"/>
      <c r="T106364" s="33"/>
    </row>
    <row r="106381" spans="19:20">
      <c r="S106381" s="33"/>
      <c r="T106381" s="33"/>
    </row>
    <row r="106398" spans="19:20">
      <c r="S106398" s="33"/>
      <c r="T106398" s="33"/>
    </row>
    <row r="106415" spans="19:20">
      <c r="S106415" s="33"/>
      <c r="T106415" s="33"/>
    </row>
    <row r="106432" spans="19:20">
      <c r="S106432" s="33"/>
      <c r="T106432" s="33"/>
    </row>
    <row r="106449" spans="19:20">
      <c r="S106449" s="33"/>
      <c r="T106449" s="33"/>
    </row>
    <row r="106466" spans="19:20">
      <c r="S106466" s="33"/>
      <c r="T106466" s="33"/>
    </row>
    <row r="106483" spans="19:20">
      <c r="S106483" s="33"/>
      <c r="T106483" s="33"/>
    </row>
    <row r="106500" spans="19:20">
      <c r="S106500" s="33"/>
      <c r="T106500" s="33"/>
    </row>
    <row r="106517" spans="19:20">
      <c r="S106517" s="33"/>
      <c r="T106517" s="33"/>
    </row>
    <row r="106534" spans="19:20">
      <c r="S106534" s="33"/>
      <c r="T106534" s="33"/>
    </row>
    <row r="106551" spans="19:20">
      <c r="S106551" s="33"/>
      <c r="T106551" s="33"/>
    </row>
    <row r="106568" spans="19:20">
      <c r="S106568" s="33"/>
      <c r="T106568" s="33"/>
    </row>
    <row r="106585" spans="19:20">
      <c r="S106585" s="33"/>
      <c r="T106585" s="33"/>
    </row>
    <row r="106602" spans="19:20">
      <c r="S106602" s="33"/>
      <c r="T106602" s="33"/>
    </row>
    <row r="106619" spans="19:20">
      <c r="S106619" s="33"/>
      <c r="T106619" s="33"/>
    </row>
    <row r="106636" spans="19:20">
      <c r="S106636" s="33"/>
      <c r="T106636" s="33"/>
    </row>
    <row r="106653" spans="19:20">
      <c r="S106653" s="33"/>
      <c r="T106653" s="33"/>
    </row>
    <row r="106670" spans="19:20">
      <c r="S106670" s="33"/>
      <c r="T106670" s="33"/>
    </row>
    <row r="106687" spans="19:20">
      <c r="S106687" s="33"/>
      <c r="T106687" s="33"/>
    </row>
    <row r="106704" spans="19:20">
      <c r="S106704" s="33"/>
      <c r="T106704" s="33"/>
    </row>
    <row r="106721" spans="19:20">
      <c r="S106721" s="33"/>
      <c r="T106721" s="33"/>
    </row>
    <row r="106738" spans="19:20">
      <c r="S106738" s="33"/>
      <c r="T106738" s="33"/>
    </row>
    <row r="106755" spans="19:20">
      <c r="S106755" s="33"/>
      <c r="T106755" s="33"/>
    </row>
    <row r="106772" spans="19:20">
      <c r="S106772" s="33"/>
      <c r="T106772" s="33"/>
    </row>
    <row r="106789" spans="19:20">
      <c r="S106789" s="33"/>
      <c r="T106789" s="33"/>
    </row>
    <row r="106806" spans="19:20">
      <c r="S106806" s="33"/>
      <c r="T106806" s="33"/>
    </row>
    <row r="106823" spans="19:20">
      <c r="S106823" s="33"/>
      <c r="T106823" s="33"/>
    </row>
    <row r="106840" spans="19:20">
      <c r="S106840" s="33"/>
      <c r="T106840" s="33"/>
    </row>
    <row r="106857" spans="19:20">
      <c r="S106857" s="33"/>
      <c r="T106857" s="33"/>
    </row>
    <row r="106874" spans="19:20">
      <c r="S106874" s="33"/>
      <c r="T106874" s="33"/>
    </row>
    <row r="106891" spans="19:20">
      <c r="S106891" s="33"/>
      <c r="T106891" s="33"/>
    </row>
    <row r="106908" spans="19:20">
      <c r="S106908" s="33"/>
      <c r="T106908" s="33"/>
    </row>
    <row r="106925" spans="19:20">
      <c r="S106925" s="33"/>
      <c r="T106925" s="33"/>
    </row>
    <row r="106942" spans="19:20">
      <c r="S106942" s="33"/>
      <c r="T106942" s="33"/>
    </row>
    <row r="106959" spans="19:20">
      <c r="S106959" s="33"/>
      <c r="T106959" s="33"/>
    </row>
    <row r="106976" spans="19:20">
      <c r="S106976" s="33"/>
      <c r="T106976" s="33"/>
    </row>
    <row r="106993" spans="19:20">
      <c r="S106993" s="33"/>
      <c r="T106993" s="33"/>
    </row>
    <row r="107010" spans="19:20">
      <c r="S107010" s="33"/>
      <c r="T107010" s="33"/>
    </row>
    <row r="107027" spans="19:20">
      <c r="S107027" s="33"/>
      <c r="T107027" s="33"/>
    </row>
    <row r="107044" spans="19:20">
      <c r="S107044" s="33"/>
      <c r="T107044" s="33"/>
    </row>
    <row r="107061" spans="19:20">
      <c r="S107061" s="33"/>
      <c r="T107061" s="33"/>
    </row>
    <row r="107078" spans="19:20">
      <c r="S107078" s="33"/>
      <c r="T107078" s="33"/>
    </row>
    <row r="107095" spans="19:20">
      <c r="S107095" s="33"/>
      <c r="T107095" s="33"/>
    </row>
    <row r="107112" spans="19:20">
      <c r="S107112" s="33"/>
      <c r="T107112" s="33"/>
    </row>
    <row r="107129" spans="19:20">
      <c r="S107129" s="33"/>
      <c r="T107129" s="33"/>
    </row>
    <row r="107146" spans="19:20">
      <c r="S107146" s="33"/>
      <c r="T107146" s="33"/>
    </row>
    <row r="107163" spans="19:20">
      <c r="S107163" s="33"/>
      <c r="T107163" s="33"/>
    </row>
    <row r="107180" spans="19:20">
      <c r="S107180" s="33"/>
      <c r="T107180" s="33"/>
    </row>
    <row r="107197" spans="19:20">
      <c r="S107197" s="33"/>
      <c r="T107197" s="33"/>
    </row>
    <row r="107214" spans="19:20">
      <c r="S107214" s="33"/>
      <c r="T107214" s="33"/>
    </row>
    <row r="107231" spans="19:20">
      <c r="S107231" s="33"/>
      <c r="T107231" s="33"/>
    </row>
    <row r="107248" spans="19:20">
      <c r="S107248" s="33"/>
      <c r="T107248" s="33"/>
    </row>
    <row r="107265" spans="19:20">
      <c r="S107265" s="33"/>
      <c r="T107265" s="33"/>
    </row>
    <row r="107282" spans="19:20">
      <c r="S107282" s="33"/>
      <c r="T107282" s="33"/>
    </row>
    <row r="107299" spans="19:20">
      <c r="S107299" s="33"/>
      <c r="T107299" s="33"/>
    </row>
    <row r="107316" spans="19:20">
      <c r="S107316" s="33"/>
      <c r="T107316" s="33"/>
    </row>
    <row r="107333" spans="19:20">
      <c r="S107333" s="33"/>
      <c r="T107333" s="33"/>
    </row>
    <row r="107350" spans="19:20">
      <c r="S107350" s="33"/>
      <c r="T107350" s="33"/>
    </row>
    <row r="107367" spans="19:20">
      <c r="S107367" s="33"/>
      <c r="T107367" s="33"/>
    </row>
    <row r="107384" spans="19:20">
      <c r="S107384" s="33"/>
      <c r="T107384" s="33"/>
    </row>
    <row r="107401" spans="19:20">
      <c r="S107401" s="33"/>
      <c r="T107401" s="33"/>
    </row>
    <row r="107418" spans="19:20">
      <c r="S107418" s="33"/>
      <c r="T107418" s="33"/>
    </row>
    <row r="107435" spans="19:20">
      <c r="S107435" s="33"/>
      <c r="T107435" s="33"/>
    </row>
    <row r="107452" spans="19:20">
      <c r="S107452" s="33"/>
      <c r="T107452" s="33"/>
    </row>
    <row r="107469" spans="19:20">
      <c r="S107469" s="33"/>
      <c r="T107469" s="33"/>
    </row>
    <row r="107486" spans="19:20">
      <c r="S107486" s="33"/>
      <c r="T107486" s="33"/>
    </row>
    <row r="107503" spans="19:20">
      <c r="S107503" s="33"/>
      <c r="T107503" s="33"/>
    </row>
    <row r="107520" spans="19:20">
      <c r="S107520" s="33"/>
      <c r="T107520" s="33"/>
    </row>
    <row r="107537" spans="19:20">
      <c r="S107537" s="33"/>
      <c r="T107537" s="33"/>
    </row>
    <row r="107554" spans="19:20">
      <c r="S107554" s="33"/>
      <c r="T107554" s="33"/>
    </row>
    <row r="107571" spans="19:20">
      <c r="S107571" s="33"/>
      <c r="T107571" s="33"/>
    </row>
    <row r="107588" spans="19:20">
      <c r="S107588" s="33"/>
      <c r="T107588" s="33"/>
    </row>
    <row r="107605" spans="19:20">
      <c r="S107605" s="33"/>
      <c r="T107605" s="33"/>
    </row>
    <row r="107622" spans="19:20">
      <c r="S107622" s="33"/>
      <c r="T107622" s="33"/>
    </row>
    <row r="107639" spans="19:20">
      <c r="S107639" s="33"/>
      <c r="T107639" s="33"/>
    </row>
    <row r="107656" spans="19:20">
      <c r="S107656" s="33"/>
      <c r="T107656" s="33"/>
    </row>
    <row r="107673" spans="19:20">
      <c r="S107673" s="33"/>
      <c r="T107673" s="33"/>
    </row>
    <row r="107690" spans="19:20">
      <c r="S107690" s="33"/>
      <c r="T107690" s="33"/>
    </row>
    <row r="107707" spans="19:20">
      <c r="S107707" s="33"/>
      <c r="T107707" s="33"/>
    </row>
    <row r="107724" spans="19:20">
      <c r="S107724" s="33"/>
      <c r="T107724" s="33"/>
    </row>
    <row r="107741" spans="19:20">
      <c r="S107741" s="33"/>
      <c r="T107741" s="33"/>
    </row>
    <row r="107758" spans="19:20">
      <c r="S107758" s="33"/>
      <c r="T107758" s="33"/>
    </row>
    <row r="107775" spans="19:20">
      <c r="S107775" s="33"/>
      <c r="T107775" s="33"/>
    </row>
    <row r="107792" spans="19:20">
      <c r="S107792" s="33"/>
      <c r="T107792" s="33"/>
    </row>
    <row r="107809" spans="19:20">
      <c r="S107809" s="33"/>
      <c r="T107809" s="33"/>
    </row>
    <row r="107826" spans="19:20">
      <c r="S107826" s="33"/>
      <c r="T107826" s="33"/>
    </row>
    <row r="107843" spans="19:20">
      <c r="S107843" s="33"/>
      <c r="T107843" s="33"/>
    </row>
    <row r="107860" spans="19:20">
      <c r="S107860" s="33"/>
      <c r="T107860" s="33"/>
    </row>
    <row r="107877" spans="19:20">
      <c r="S107877" s="33"/>
      <c r="T107877" s="33"/>
    </row>
    <row r="107894" spans="19:20">
      <c r="S107894" s="33"/>
      <c r="T107894" s="33"/>
    </row>
    <row r="107911" spans="19:20">
      <c r="S107911" s="33"/>
      <c r="T107911" s="33"/>
    </row>
    <row r="107928" spans="19:20">
      <c r="S107928" s="33"/>
      <c r="T107928" s="33"/>
    </row>
    <row r="107945" spans="19:20">
      <c r="S107945" s="33"/>
      <c r="T107945" s="33"/>
    </row>
    <row r="107962" spans="19:20">
      <c r="S107962" s="33"/>
      <c r="T107962" s="33"/>
    </row>
    <row r="107979" spans="19:20">
      <c r="S107979" s="33"/>
      <c r="T107979" s="33"/>
    </row>
    <row r="107996" spans="19:20">
      <c r="S107996" s="33"/>
      <c r="T107996" s="33"/>
    </row>
    <row r="108013" spans="19:20">
      <c r="S108013" s="33"/>
      <c r="T108013" s="33"/>
    </row>
    <row r="108030" spans="19:20">
      <c r="S108030" s="33"/>
      <c r="T108030" s="33"/>
    </row>
    <row r="108047" spans="19:20">
      <c r="S108047" s="33"/>
      <c r="T108047" s="33"/>
    </row>
    <row r="108064" spans="19:20">
      <c r="S108064" s="33"/>
      <c r="T108064" s="33"/>
    </row>
    <row r="108081" spans="19:20">
      <c r="S108081" s="33"/>
      <c r="T108081" s="33"/>
    </row>
    <row r="108098" spans="19:20">
      <c r="S108098" s="33"/>
      <c r="T108098" s="33"/>
    </row>
    <row r="108115" spans="19:20">
      <c r="S108115" s="33"/>
      <c r="T108115" s="33"/>
    </row>
    <row r="108132" spans="19:20">
      <c r="S108132" s="33"/>
      <c r="T108132" s="33"/>
    </row>
    <row r="108149" spans="19:20">
      <c r="S108149" s="33"/>
      <c r="T108149" s="33"/>
    </row>
    <row r="108166" spans="19:20">
      <c r="S108166" s="33"/>
      <c r="T108166" s="33"/>
    </row>
    <row r="108183" spans="19:20">
      <c r="S108183" s="33"/>
      <c r="T108183" s="33"/>
    </row>
    <row r="108200" spans="19:20">
      <c r="S108200" s="33"/>
      <c r="T108200" s="33"/>
    </row>
    <row r="108217" spans="19:20">
      <c r="S108217" s="33"/>
      <c r="T108217" s="33"/>
    </row>
    <row r="108234" spans="19:20">
      <c r="S108234" s="33"/>
      <c r="T108234" s="33"/>
    </row>
    <row r="108251" spans="19:20">
      <c r="S108251" s="33"/>
      <c r="T108251" s="33"/>
    </row>
    <row r="108268" spans="19:20">
      <c r="S108268" s="33"/>
      <c r="T108268" s="33"/>
    </row>
    <row r="108285" spans="19:20">
      <c r="S108285" s="33"/>
      <c r="T108285" s="33"/>
    </row>
    <row r="108302" spans="19:20">
      <c r="S108302" s="33"/>
      <c r="T108302" s="33"/>
    </row>
    <row r="108319" spans="19:20">
      <c r="S108319" s="33"/>
      <c r="T108319" s="33"/>
    </row>
    <row r="108336" spans="19:20">
      <c r="S108336" s="33"/>
      <c r="T108336" s="33"/>
    </row>
    <row r="108353" spans="19:20">
      <c r="S108353" s="33"/>
      <c r="T108353" s="33"/>
    </row>
    <row r="108370" spans="19:20">
      <c r="S108370" s="33"/>
      <c r="T108370" s="33"/>
    </row>
    <row r="108387" spans="19:20">
      <c r="S108387" s="33"/>
      <c r="T108387" s="33"/>
    </row>
    <row r="108404" spans="19:20">
      <c r="S108404" s="33"/>
      <c r="T108404" s="33"/>
    </row>
    <row r="108421" spans="19:20">
      <c r="S108421" s="33"/>
      <c r="T108421" s="33"/>
    </row>
    <row r="108438" spans="19:20">
      <c r="S108438" s="33"/>
      <c r="T108438" s="33"/>
    </row>
    <row r="108455" spans="19:20">
      <c r="S108455" s="33"/>
      <c r="T108455" s="33"/>
    </row>
    <row r="108472" spans="19:20">
      <c r="S108472" s="33"/>
      <c r="T108472" s="33"/>
    </row>
    <row r="108489" spans="19:20">
      <c r="S108489" s="33"/>
      <c r="T108489" s="33"/>
    </row>
    <row r="108506" spans="19:20">
      <c r="S108506" s="33"/>
      <c r="T108506" s="33"/>
    </row>
    <row r="108523" spans="19:20">
      <c r="S108523" s="33"/>
      <c r="T108523" s="33"/>
    </row>
    <row r="108540" spans="19:20">
      <c r="S108540" s="33"/>
      <c r="T108540" s="33"/>
    </row>
    <row r="108557" spans="19:20">
      <c r="S108557" s="33"/>
      <c r="T108557" s="33"/>
    </row>
    <row r="108574" spans="19:20">
      <c r="S108574" s="33"/>
      <c r="T108574" s="33"/>
    </row>
    <row r="108591" spans="19:20">
      <c r="S108591" s="33"/>
      <c r="T108591" s="33"/>
    </row>
    <row r="108608" spans="19:20">
      <c r="S108608" s="33"/>
      <c r="T108608" s="33"/>
    </row>
    <row r="108625" spans="19:20">
      <c r="S108625" s="33"/>
      <c r="T108625" s="33"/>
    </row>
    <row r="108642" spans="19:20">
      <c r="S108642" s="33"/>
      <c r="T108642" s="33"/>
    </row>
    <row r="108659" spans="19:20">
      <c r="S108659" s="33"/>
      <c r="T108659" s="33"/>
    </row>
    <row r="108676" spans="19:20">
      <c r="S108676" s="33"/>
      <c r="T108676" s="33"/>
    </row>
    <row r="108693" spans="19:20">
      <c r="S108693" s="33"/>
      <c r="T108693" s="33"/>
    </row>
    <row r="108710" spans="19:20">
      <c r="S108710" s="33"/>
      <c r="T108710" s="33"/>
    </row>
    <row r="108727" spans="19:20">
      <c r="S108727" s="33"/>
      <c r="T108727" s="33"/>
    </row>
    <row r="108744" spans="19:20">
      <c r="S108744" s="33"/>
      <c r="T108744" s="33"/>
    </row>
    <row r="108761" spans="19:20">
      <c r="S108761" s="33"/>
      <c r="T108761" s="33"/>
    </row>
    <row r="108778" spans="19:20">
      <c r="S108778" s="33"/>
      <c r="T108778" s="33"/>
    </row>
    <row r="108795" spans="19:20">
      <c r="S108795" s="33"/>
      <c r="T108795" s="33"/>
    </row>
    <row r="108812" spans="19:20">
      <c r="S108812" s="33"/>
      <c r="T108812" s="33"/>
    </row>
    <row r="108829" spans="19:20">
      <c r="S108829" s="33"/>
      <c r="T108829" s="33"/>
    </row>
    <row r="108846" spans="19:20">
      <c r="S108846" s="33"/>
      <c r="T108846" s="33"/>
    </row>
    <row r="108863" spans="19:20">
      <c r="S108863" s="33"/>
      <c r="T108863" s="33"/>
    </row>
    <row r="108880" spans="19:20">
      <c r="S108880" s="33"/>
      <c r="T108880" s="33"/>
    </row>
    <row r="108897" spans="19:20">
      <c r="S108897" s="33"/>
      <c r="T108897" s="33"/>
    </row>
    <row r="108914" spans="19:20">
      <c r="S108914" s="33"/>
      <c r="T108914" s="33"/>
    </row>
    <row r="108931" spans="19:20">
      <c r="S108931" s="33"/>
      <c r="T108931" s="33"/>
    </row>
    <row r="108948" spans="19:20">
      <c r="S108948" s="33"/>
      <c r="T108948" s="33"/>
    </row>
    <row r="108965" spans="19:20">
      <c r="S108965" s="33"/>
      <c r="T108965" s="33"/>
    </row>
    <row r="108982" spans="19:20">
      <c r="S108982" s="33"/>
      <c r="T108982" s="33"/>
    </row>
    <row r="108999" spans="19:20">
      <c r="S108999" s="33"/>
      <c r="T108999" s="33"/>
    </row>
    <row r="109016" spans="19:20">
      <c r="S109016" s="33"/>
      <c r="T109016" s="33"/>
    </row>
    <row r="109033" spans="19:20">
      <c r="S109033" s="33"/>
      <c r="T109033" s="33"/>
    </row>
    <row r="109050" spans="19:20">
      <c r="S109050" s="33"/>
      <c r="T109050" s="33"/>
    </row>
    <row r="109067" spans="19:20">
      <c r="S109067" s="33"/>
      <c r="T109067" s="33"/>
    </row>
    <row r="109084" spans="19:20">
      <c r="S109084" s="33"/>
      <c r="T109084" s="33"/>
    </row>
    <row r="109101" spans="19:20">
      <c r="S109101" s="33"/>
      <c r="T109101" s="33"/>
    </row>
    <row r="109118" spans="19:20">
      <c r="S109118" s="33"/>
      <c r="T109118" s="33"/>
    </row>
    <row r="109135" spans="19:20">
      <c r="S109135" s="33"/>
      <c r="T109135" s="33"/>
    </row>
    <row r="109152" spans="19:20">
      <c r="S109152" s="33"/>
      <c r="T109152" s="33"/>
    </row>
    <row r="109169" spans="19:20">
      <c r="S109169" s="33"/>
      <c r="T109169" s="33"/>
    </row>
    <row r="109186" spans="19:20">
      <c r="S109186" s="33"/>
      <c r="T109186" s="33"/>
    </row>
    <row r="109203" spans="19:20">
      <c r="S109203" s="33"/>
      <c r="T109203" s="33"/>
    </row>
    <row r="109220" spans="19:20">
      <c r="S109220" s="33"/>
      <c r="T109220" s="33"/>
    </row>
    <row r="109237" spans="19:20">
      <c r="S109237" s="33"/>
      <c r="T109237" s="33"/>
    </row>
    <row r="109254" spans="19:20">
      <c r="S109254" s="33"/>
      <c r="T109254" s="33"/>
    </row>
    <row r="109271" spans="19:20">
      <c r="S109271" s="33"/>
      <c r="T109271" s="33"/>
    </row>
    <row r="109288" spans="19:20">
      <c r="S109288" s="33"/>
      <c r="T109288" s="33"/>
    </row>
    <row r="109305" spans="19:20">
      <c r="S109305" s="33"/>
      <c r="T109305" s="33"/>
    </row>
    <row r="109322" spans="19:20">
      <c r="S109322" s="33"/>
      <c r="T109322" s="33"/>
    </row>
    <row r="109339" spans="19:20">
      <c r="S109339" s="33"/>
      <c r="T109339" s="33"/>
    </row>
    <row r="109356" spans="19:20">
      <c r="S109356" s="33"/>
      <c r="T109356" s="33"/>
    </row>
    <row r="109373" spans="19:20">
      <c r="S109373" s="33"/>
      <c r="T109373" s="33"/>
    </row>
    <row r="109390" spans="19:20">
      <c r="S109390" s="33"/>
      <c r="T109390" s="33"/>
    </row>
    <row r="109407" spans="19:20">
      <c r="S109407" s="33"/>
      <c r="T109407" s="33"/>
    </row>
    <row r="109424" spans="19:20">
      <c r="S109424" s="33"/>
      <c r="T109424" s="33"/>
    </row>
    <row r="109441" spans="19:20">
      <c r="S109441" s="33"/>
      <c r="T109441" s="33"/>
    </row>
    <row r="109458" spans="19:20">
      <c r="S109458" s="33"/>
      <c r="T109458" s="33"/>
    </row>
    <row r="109475" spans="19:20">
      <c r="S109475" s="33"/>
      <c r="T109475" s="33"/>
    </row>
    <row r="109492" spans="19:20">
      <c r="S109492" s="33"/>
      <c r="T109492" s="33"/>
    </row>
    <row r="109509" spans="19:20">
      <c r="S109509" s="33"/>
      <c r="T109509" s="33"/>
    </row>
    <row r="109526" spans="19:20">
      <c r="S109526" s="33"/>
      <c r="T109526" s="33"/>
    </row>
    <row r="109543" spans="19:20">
      <c r="S109543" s="33"/>
      <c r="T109543" s="33"/>
    </row>
    <row r="109560" spans="19:20">
      <c r="S109560" s="33"/>
      <c r="T109560" s="33"/>
    </row>
    <row r="109577" spans="19:20">
      <c r="S109577" s="33"/>
      <c r="T109577" s="33"/>
    </row>
    <row r="109594" spans="19:20">
      <c r="S109594" s="33"/>
      <c r="T109594" s="33"/>
    </row>
    <row r="109611" spans="19:20">
      <c r="S109611" s="33"/>
      <c r="T109611" s="33"/>
    </row>
    <row r="109628" spans="19:20">
      <c r="S109628" s="33"/>
      <c r="T109628" s="33"/>
    </row>
    <row r="109645" spans="19:20">
      <c r="S109645" s="33"/>
      <c r="T109645" s="33"/>
    </row>
    <row r="109662" spans="19:20">
      <c r="S109662" s="33"/>
      <c r="T109662" s="33"/>
    </row>
    <row r="109679" spans="19:20">
      <c r="S109679" s="33"/>
      <c r="T109679" s="33"/>
    </row>
    <row r="109696" spans="19:20">
      <c r="S109696" s="33"/>
      <c r="T109696" s="33"/>
    </row>
    <row r="109713" spans="19:20">
      <c r="S109713" s="33"/>
      <c r="T109713" s="33"/>
    </row>
    <row r="109730" spans="19:20">
      <c r="S109730" s="33"/>
      <c r="T109730" s="33"/>
    </row>
    <row r="109747" spans="19:20">
      <c r="S109747" s="33"/>
      <c r="T109747" s="33"/>
    </row>
    <row r="109764" spans="19:20">
      <c r="S109764" s="33"/>
      <c r="T109764" s="33"/>
    </row>
    <row r="109781" spans="19:20">
      <c r="S109781" s="33"/>
      <c r="T109781" s="33"/>
    </row>
    <row r="109798" spans="19:20">
      <c r="S109798" s="33"/>
      <c r="T109798" s="33"/>
    </row>
    <row r="109815" spans="19:20">
      <c r="S109815" s="33"/>
      <c r="T109815" s="33"/>
    </row>
    <row r="109832" spans="19:20">
      <c r="S109832" s="33"/>
      <c r="T109832" s="33"/>
    </row>
    <row r="109849" spans="19:20">
      <c r="S109849" s="33"/>
      <c r="T109849" s="33"/>
    </row>
    <row r="109866" spans="19:20">
      <c r="S109866" s="33"/>
      <c r="T109866" s="33"/>
    </row>
    <row r="109883" spans="19:20">
      <c r="S109883" s="33"/>
      <c r="T109883" s="33"/>
    </row>
    <row r="109900" spans="19:20">
      <c r="S109900" s="33"/>
      <c r="T109900" s="33"/>
    </row>
    <row r="109917" spans="19:20">
      <c r="S109917" s="33"/>
      <c r="T109917" s="33"/>
    </row>
    <row r="109934" spans="19:20">
      <c r="S109934" s="33"/>
      <c r="T109934" s="33"/>
    </row>
    <row r="109951" spans="19:20">
      <c r="S109951" s="33"/>
      <c r="T109951" s="33"/>
    </row>
    <row r="109968" spans="19:20">
      <c r="S109968" s="33"/>
      <c r="T109968" s="33"/>
    </row>
    <row r="109985" spans="19:20">
      <c r="S109985" s="33"/>
      <c r="T109985" s="33"/>
    </row>
    <row r="110002" spans="19:20">
      <c r="S110002" s="33"/>
      <c r="T110002" s="33"/>
    </row>
    <row r="110019" spans="19:20">
      <c r="S110019" s="33"/>
      <c r="T110019" s="33"/>
    </row>
    <row r="110036" spans="19:20">
      <c r="S110036" s="33"/>
      <c r="T110036" s="33"/>
    </row>
    <row r="110053" spans="19:20">
      <c r="S110053" s="33"/>
      <c r="T110053" s="33"/>
    </row>
    <row r="110070" spans="19:20">
      <c r="S110070" s="33"/>
      <c r="T110070" s="33"/>
    </row>
    <row r="110087" spans="19:20">
      <c r="S110087" s="33"/>
      <c r="T110087" s="33"/>
    </row>
    <row r="110104" spans="19:20">
      <c r="S110104" s="33"/>
      <c r="T110104" s="33"/>
    </row>
    <row r="110121" spans="19:20">
      <c r="S110121" s="33"/>
      <c r="T110121" s="33"/>
    </row>
    <row r="110138" spans="19:20">
      <c r="S110138" s="33"/>
      <c r="T110138" s="33"/>
    </row>
    <row r="110155" spans="19:20">
      <c r="S110155" s="33"/>
      <c r="T110155" s="33"/>
    </row>
    <row r="110172" spans="19:20">
      <c r="S110172" s="33"/>
      <c r="T110172" s="33"/>
    </row>
    <row r="110189" spans="19:20">
      <c r="S110189" s="33"/>
      <c r="T110189" s="33"/>
    </row>
    <row r="110206" spans="19:20">
      <c r="S110206" s="33"/>
      <c r="T110206" s="33"/>
    </row>
    <row r="110223" spans="19:20">
      <c r="S110223" s="33"/>
      <c r="T110223" s="33"/>
    </row>
    <row r="110240" spans="19:20">
      <c r="S110240" s="33"/>
      <c r="T110240" s="33"/>
    </row>
    <row r="110257" spans="19:20">
      <c r="S110257" s="33"/>
      <c r="T110257" s="33"/>
    </row>
    <row r="110274" spans="19:20">
      <c r="S110274" s="33"/>
      <c r="T110274" s="33"/>
    </row>
    <row r="110291" spans="19:20">
      <c r="S110291" s="33"/>
      <c r="T110291" s="33"/>
    </row>
    <row r="110308" spans="19:20">
      <c r="S110308" s="33"/>
      <c r="T110308" s="33"/>
    </row>
    <row r="110325" spans="19:20">
      <c r="S110325" s="33"/>
      <c r="T110325" s="33"/>
    </row>
    <row r="110342" spans="19:20">
      <c r="S110342" s="33"/>
      <c r="T110342" s="33"/>
    </row>
    <row r="110359" spans="19:20">
      <c r="S110359" s="33"/>
      <c r="T110359" s="33"/>
    </row>
    <row r="110376" spans="19:20">
      <c r="S110376" s="33"/>
      <c r="T110376" s="33"/>
    </row>
    <row r="110393" spans="19:20">
      <c r="S110393" s="33"/>
      <c r="T110393" s="33"/>
    </row>
    <row r="110410" spans="19:20">
      <c r="S110410" s="33"/>
      <c r="T110410" s="33"/>
    </row>
    <row r="110427" spans="19:20">
      <c r="S110427" s="33"/>
      <c r="T110427" s="33"/>
    </row>
    <row r="110444" spans="19:20">
      <c r="S110444" s="33"/>
      <c r="T110444" s="33"/>
    </row>
    <row r="110461" spans="19:20">
      <c r="S110461" s="33"/>
      <c r="T110461" s="33"/>
    </row>
    <row r="110478" spans="19:20">
      <c r="S110478" s="33"/>
      <c r="T110478" s="33"/>
    </row>
    <row r="110495" spans="19:20">
      <c r="S110495" s="33"/>
      <c r="T110495" s="33"/>
    </row>
    <row r="110512" spans="19:20">
      <c r="S110512" s="33"/>
      <c r="T110512" s="33"/>
    </row>
    <row r="110529" spans="19:20">
      <c r="S110529" s="33"/>
      <c r="T110529" s="33"/>
    </row>
    <row r="110546" spans="19:20">
      <c r="S110546" s="33"/>
      <c r="T110546" s="33"/>
    </row>
    <row r="110563" spans="19:20">
      <c r="S110563" s="33"/>
      <c r="T110563" s="33"/>
    </row>
    <row r="110580" spans="19:20">
      <c r="S110580" s="33"/>
      <c r="T110580" s="33"/>
    </row>
    <row r="110597" spans="19:20">
      <c r="S110597" s="33"/>
      <c r="T110597" s="33"/>
    </row>
    <row r="110614" spans="19:20">
      <c r="S110614" s="33"/>
      <c r="T110614" s="33"/>
    </row>
    <row r="110631" spans="19:20">
      <c r="S110631" s="33"/>
      <c r="T110631" s="33"/>
    </row>
    <row r="110648" spans="19:20">
      <c r="S110648" s="33"/>
      <c r="T110648" s="33"/>
    </row>
    <row r="110665" spans="19:20">
      <c r="S110665" s="33"/>
      <c r="T110665" s="33"/>
    </row>
    <row r="110682" spans="19:20">
      <c r="S110682" s="33"/>
      <c r="T110682" s="33"/>
    </row>
    <row r="110699" spans="19:20">
      <c r="S110699" s="33"/>
      <c r="T110699" s="33"/>
    </row>
    <row r="110716" spans="19:20">
      <c r="S110716" s="33"/>
      <c r="T110716" s="33"/>
    </row>
    <row r="110733" spans="19:20">
      <c r="S110733" s="33"/>
      <c r="T110733" s="33"/>
    </row>
    <row r="110750" spans="19:20">
      <c r="S110750" s="33"/>
      <c r="T110750" s="33"/>
    </row>
    <row r="110767" spans="19:20">
      <c r="S110767" s="33"/>
      <c r="T110767" s="33"/>
    </row>
    <row r="110784" spans="19:20">
      <c r="S110784" s="33"/>
      <c r="T110784" s="33"/>
    </row>
    <row r="110801" spans="19:20">
      <c r="S110801" s="33"/>
      <c r="T110801" s="33"/>
    </row>
    <row r="110818" spans="19:20">
      <c r="S110818" s="33"/>
      <c r="T110818" s="33"/>
    </row>
    <row r="110835" spans="19:20">
      <c r="S110835" s="33"/>
      <c r="T110835" s="33"/>
    </row>
    <row r="110852" spans="19:20">
      <c r="S110852" s="33"/>
      <c r="T110852" s="33"/>
    </row>
    <row r="110869" spans="19:20">
      <c r="S110869" s="33"/>
      <c r="T110869" s="33"/>
    </row>
    <row r="110886" spans="19:20">
      <c r="S110886" s="33"/>
      <c r="T110886" s="33"/>
    </row>
    <row r="110903" spans="19:20">
      <c r="S110903" s="33"/>
      <c r="T110903" s="33"/>
    </row>
    <row r="110920" spans="19:20">
      <c r="S110920" s="33"/>
      <c r="T110920" s="33"/>
    </row>
    <row r="110937" spans="19:20">
      <c r="S110937" s="33"/>
      <c r="T110937" s="33"/>
    </row>
    <row r="110954" spans="19:20">
      <c r="S110954" s="33"/>
      <c r="T110954" s="33"/>
    </row>
    <row r="110971" spans="19:20">
      <c r="S110971" s="33"/>
      <c r="T110971" s="33"/>
    </row>
    <row r="110988" spans="19:20">
      <c r="S110988" s="33"/>
      <c r="T110988" s="33"/>
    </row>
    <row r="111005" spans="19:20">
      <c r="S111005" s="33"/>
      <c r="T111005" s="33"/>
    </row>
    <row r="111022" spans="19:20">
      <c r="S111022" s="33"/>
      <c r="T111022" s="33"/>
    </row>
    <row r="111039" spans="19:20">
      <c r="S111039" s="33"/>
      <c r="T111039" s="33"/>
    </row>
    <row r="111056" spans="19:20">
      <c r="S111056" s="33"/>
      <c r="T111056" s="33"/>
    </row>
    <row r="111073" spans="19:20">
      <c r="S111073" s="33"/>
      <c r="T111073" s="33"/>
    </row>
    <row r="111090" spans="19:20">
      <c r="S111090" s="33"/>
      <c r="T111090" s="33"/>
    </row>
    <row r="111107" spans="19:20">
      <c r="S111107" s="33"/>
      <c r="T111107" s="33"/>
    </row>
    <row r="111124" spans="19:20">
      <c r="S111124" s="33"/>
      <c r="T111124" s="33"/>
    </row>
    <row r="111141" spans="19:20">
      <c r="S111141" s="33"/>
      <c r="T111141" s="33"/>
    </row>
    <row r="111158" spans="19:20">
      <c r="S111158" s="33"/>
      <c r="T111158" s="33"/>
    </row>
    <row r="111175" spans="19:20">
      <c r="S111175" s="33"/>
      <c r="T111175" s="33"/>
    </row>
    <row r="111192" spans="19:20">
      <c r="S111192" s="33"/>
      <c r="T111192" s="33"/>
    </row>
    <row r="111209" spans="19:20">
      <c r="S111209" s="33"/>
      <c r="T111209" s="33"/>
    </row>
    <row r="111226" spans="19:20">
      <c r="S111226" s="33"/>
      <c r="T111226" s="33"/>
    </row>
    <row r="111243" spans="19:20">
      <c r="S111243" s="33"/>
      <c r="T111243" s="33"/>
    </row>
    <row r="111260" spans="19:20">
      <c r="S111260" s="33"/>
      <c r="T111260" s="33"/>
    </row>
    <row r="111277" spans="19:20">
      <c r="S111277" s="33"/>
      <c r="T111277" s="33"/>
    </row>
    <row r="111294" spans="19:20">
      <c r="S111294" s="33"/>
      <c r="T111294" s="33"/>
    </row>
    <row r="111311" spans="19:20">
      <c r="S111311" s="33"/>
      <c r="T111311" s="33"/>
    </row>
    <row r="111328" spans="19:20">
      <c r="S111328" s="33"/>
      <c r="T111328" s="33"/>
    </row>
    <row r="111345" spans="19:20">
      <c r="S111345" s="33"/>
      <c r="T111345" s="33"/>
    </row>
    <row r="111362" spans="19:20">
      <c r="S111362" s="33"/>
      <c r="T111362" s="33"/>
    </row>
    <row r="111379" spans="19:20">
      <c r="S111379" s="33"/>
      <c r="T111379" s="33"/>
    </row>
    <row r="111396" spans="19:20">
      <c r="S111396" s="33"/>
      <c r="T111396" s="33"/>
    </row>
    <row r="111413" spans="19:20">
      <c r="S111413" s="33"/>
      <c r="T111413" s="33"/>
    </row>
    <row r="111430" spans="19:20">
      <c r="S111430" s="33"/>
      <c r="T111430" s="33"/>
    </row>
    <row r="111447" spans="19:20">
      <c r="S111447" s="33"/>
      <c r="T111447" s="33"/>
    </row>
    <row r="111464" spans="19:20">
      <c r="S111464" s="33"/>
      <c r="T111464" s="33"/>
    </row>
    <row r="111481" spans="19:20">
      <c r="S111481" s="33"/>
      <c r="T111481" s="33"/>
    </row>
    <row r="111498" spans="19:20">
      <c r="S111498" s="33"/>
      <c r="T111498" s="33"/>
    </row>
    <row r="111515" spans="19:20">
      <c r="S111515" s="33"/>
      <c r="T111515" s="33"/>
    </row>
    <row r="111532" spans="19:20">
      <c r="S111532" s="33"/>
      <c r="T111532" s="33"/>
    </row>
    <row r="111549" spans="19:20">
      <c r="S111549" s="33"/>
      <c r="T111549" s="33"/>
    </row>
    <row r="111566" spans="19:20">
      <c r="S111566" s="33"/>
      <c r="T111566" s="33"/>
    </row>
    <row r="111583" spans="19:20">
      <c r="S111583" s="33"/>
      <c r="T111583" s="33"/>
    </row>
    <row r="111600" spans="19:20">
      <c r="S111600" s="33"/>
      <c r="T111600" s="33"/>
    </row>
    <row r="111617" spans="19:20">
      <c r="S111617" s="33"/>
      <c r="T111617" s="33"/>
    </row>
    <row r="111634" spans="19:20">
      <c r="S111634" s="33"/>
      <c r="T111634" s="33"/>
    </row>
    <row r="111651" spans="19:20">
      <c r="S111651" s="33"/>
      <c r="T111651" s="33"/>
    </row>
    <row r="111668" spans="19:20">
      <c r="S111668" s="33"/>
      <c r="T111668" s="33"/>
    </row>
    <row r="111685" spans="19:20">
      <c r="S111685" s="33"/>
      <c r="T111685" s="33"/>
    </row>
    <row r="111702" spans="19:20">
      <c r="S111702" s="33"/>
      <c r="T111702" s="33"/>
    </row>
    <row r="111719" spans="19:20">
      <c r="S111719" s="33"/>
      <c r="T111719" s="33"/>
    </row>
    <row r="111736" spans="19:20">
      <c r="S111736" s="33"/>
      <c r="T111736" s="33"/>
    </row>
    <row r="111753" spans="19:20">
      <c r="S111753" s="33"/>
      <c r="T111753" s="33"/>
    </row>
    <row r="111770" spans="19:20">
      <c r="S111770" s="33"/>
      <c r="T111770" s="33"/>
    </row>
    <row r="111787" spans="19:20">
      <c r="S111787" s="33"/>
      <c r="T111787" s="33"/>
    </row>
    <row r="111804" spans="19:20">
      <c r="S111804" s="33"/>
      <c r="T111804" s="33"/>
    </row>
    <row r="111821" spans="19:20">
      <c r="S111821" s="33"/>
      <c r="T111821" s="33"/>
    </row>
    <row r="111838" spans="19:20">
      <c r="S111838" s="33"/>
      <c r="T111838" s="33"/>
    </row>
    <row r="111855" spans="19:20">
      <c r="S111855" s="33"/>
      <c r="T111855" s="33"/>
    </row>
    <row r="111872" spans="19:20">
      <c r="S111872" s="33"/>
      <c r="T111872" s="33"/>
    </row>
    <row r="111889" spans="19:20">
      <c r="S111889" s="33"/>
      <c r="T111889" s="33"/>
    </row>
    <row r="111906" spans="19:20">
      <c r="S111906" s="33"/>
      <c r="T111906" s="33"/>
    </row>
    <row r="111923" spans="19:20">
      <c r="S111923" s="33"/>
      <c r="T111923" s="33"/>
    </row>
    <row r="111940" spans="19:20">
      <c r="S111940" s="33"/>
      <c r="T111940" s="33"/>
    </row>
    <row r="111957" spans="19:20">
      <c r="S111957" s="33"/>
      <c r="T111957" s="33"/>
    </row>
    <row r="111974" spans="19:20">
      <c r="S111974" s="33"/>
      <c r="T111974" s="33"/>
    </row>
    <row r="111991" spans="19:20">
      <c r="S111991" s="33"/>
      <c r="T111991" s="33"/>
    </row>
    <row r="112008" spans="19:20">
      <c r="S112008" s="33"/>
      <c r="T112008" s="33"/>
    </row>
    <row r="112025" spans="19:20">
      <c r="S112025" s="33"/>
      <c r="T112025" s="33"/>
    </row>
    <row r="112042" spans="19:20">
      <c r="S112042" s="33"/>
      <c r="T112042" s="33"/>
    </row>
    <row r="112059" spans="19:20">
      <c r="S112059" s="33"/>
      <c r="T112059" s="33"/>
    </row>
    <row r="112076" spans="19:20">
      <c r="S112076" s="33"/>
      <c r="T112076" s="33"/>
    </row>
    <row r="112093" spans="19:20">
      <c r="S112093" s="33"/>
      <c r="T112093" s="33"/>
    </row>
    <row r="112110" spans="19:20">
      <c r="S112110" s="33"/>
      <c r="T112110" s="33"/>
    </row>
    <row r="112127" spans="19:20">
      <c r="S112127" s="33"/>
      <c r="T112127" s="33"/>
    </row>
    <row r="112144" spans="19:20">
      <c r="S112144" s="33"/>
      <c r="T112144" s="33"/>
    </row>
    <row r="112161" spans="19:20">
      <c r="S112161" s="33"/>
      <c r="T112161" s="33"/>
    </row>
    <row r="112178" spans="19:20">
      <c r="S112178" s="33"/>
      <c r="T112178" s="33"/>
    </row>
    <row r="112195" spans="19:20">
      <c r="S112195" s="33"/>
      <c r="T112195" s="33"/>
    </row>
    <row r="112212" spans="19:20">
      <c r="S112212" s="33"/>
      <c r="T112212" s="33"/>
    </row>
    <row r="112229" spans="19:20">
      <c r="S112229" s="33"/>
      <c r="T112229" s="33"/>
    </row>
    <row r="112246" spans="19:20">
      <c r="S112246" s="33"/>
      <c r="T112246" s="33"/>
    </row>
    <row r="112263" spans="19:20">
      <c r="S112263" s="33"/>
      <c r="T112263" s="33"/>
    </row>
    <row r="112280" spans="19:20">
      <c r="S112280" s="33"/>
      <c r="T112280" s="33"/>
    </row>
    <row r="112297" spans="19:20">
      <c r="S112297" s="33"/>
      <c r="T112297" s="33"/>
    </row>
    <row r="112314" spans="19:20">
      <c r="S112314" s="33"/>
      <c r="T112314" s="33"/>
    </row>
    <row r="112331" spans="19:20">
      <c r="S112331" s="33"/>
      <c r="T112331" s="33"/>
    </row>
    <row r="112348" spans="19:20">
      <c r="S112348" s="33"/>
      <c r="T112348" s="33"/>
    </row>
    <row r="112365" spans="19:20">
      <c r="S112365" s="33"/>
      <c r="T112365" s="33"/>
    </row>
    <row r="112382" spans="19:20">
      <c r="S112382" s="33"/>
      <c r="T112382" s="33"/>
    </row>
    <row r="112399" spans="19:20">
      <c r="S112399" s="33"/>
      <c r="T112399" s="33"/>
    </row>
    <row r="112416" spans="19:20">
      <c r="S112416" s="33"/>
      <c r="T112416" s="33"/>
    </row>
    <row r="112433" spans="19:20">
      <c r="S112433" s="33"/>
      <c r="T112433" s="33"/>
    </row>
    <row r="112450" spans="19:20">
      <c r="S112450" s="33"/>
      <c r="T112450" s="33"/>
    </row>
    <row r="112467" spans="19:20">
      <c r="S112467" s="33"/>
      <c r="T112467" s="33"/>
    </row>
    <row r="112484" spans="19:20">
      <c r="S112484" s="33"/>
      <c r="T112484" s="33"/>
    </row>
    <row r="112501" spans="19:20">
      <c r="S112501" s="33"/>
      <c r="T112501" s="33"/>
    </row>
    <row r="112518" spans="19:20">
      <c r="S112518" s="33"/>
      <c r="T112518" s="33"/>
    </row>
    <row r="112535" spans="19:20">
      <c r="S112535" s="33"/>
      <c r="T112535" s="33"/>
    </row>
    <row r="112552" spans="19:20">
      <c r="S112552" s="33"/>
      <c r="T112552" s="33"/>
    </row>
    <row r="112569" spans="19:20">
      <c r="S112569" s="33"/>
      <c r="T112569" s="33"/>
    </row>
    <row r="112586" spans="19:20">
      <c r="S112586" s="33"/>
      <c r="T112586" s="33"/>
    </row>
    <row r="112603" spans="19:20">
      <c r="S112603" s="33"/>
      <c r="T112603" s="33"/>
    </row>
    <row r="112620" spans="19:20">
      <c r="S112620" s="33"/>
      <c r="T112620" s="33"/>
    </row>
    <row r="112637" spans="19:20">
      <c r="S112637" s="33"/>
      <c r="T112637" s="33"/>
    </row>
    <row r="112654" spans="19:20">
      <c r="S112654" s="33"/>
      <c r="T112654" s="33"/>
    </row>
    <row r="112671" spans="19:20">
      <c r="S112671" s="33"/>
      <c r="T112671" s="33"/>
    </row>
    <row r="112688" spans="19:20">
      <c r="S112688" s="33"/>
      <c r="T112688" s="33"/>
    </row>
    <row r="112705" spans="19:20">
      <c r="S112705" s="33"/>
      <c r="T112705" s="33"/>
    </row>
    <row r="112722" spans="19:20">
      <c r="S112722" s="33"/>
      <c r="T112722" s="33"/>
    </row>
    <row r="112739" spans="19:20">
      <c r="S112739" s="33"/>
      <c r="T112739" s="33"/>
    </row>
    <row r="112756" spans="19:20">
      <c r="S112756" s="33"/>
      <c r="T112756" s="33"/>
    </row>
    <row r="112773" spans="19:20">
      <c r="S112773" s="33"/>
      <c r="T112773" s="33"/>
    </row>
    <row r="112790" spans="19:20">
      <c r="S112790" s="33"/>
      <c r="T112790" s="33"/>
    </row>
    <row r="112807" spans="19:20">
      <c r="S112807" s="33"/>
      <c r="T112807" s="33"/>
    </row>
    <row r="112824" spans="19:20">
      <c r="S112824" s="33"/>
      <c r="T112824" s="33"/>
    </row>
    <row r="112841" spans="19:20">
      <c r="S112841" s="33"/>
      <c r="T112841" s="33"/>
    </row>
    <row r="112858" spans="19:20">
      <c r="S112858" s="33"/>
      <c r="T112858" s="33"/>
    </row>
    <row r="112875" spans="19:20">
      <c r="S112875" s="33"/>
      <c r="T112875" s="33"/>
    </row>
    <row r="112892" spans="19:20">
      <c r="S112892" s="33"/>
      <c r="T112892" s="33"/>
    </row>
    <row r="112909" spans="19:20">
      <c r="S112909" s="33"/>
      <c r="T112909" s="33"/>
    </row>
    <row r="112926" spans="19:20">
      <c r="S112926" s="33"/>
      <c r="T112926" s="33"/>
    </row>
    <row r="112943" spans="19:20">
      <c r="S112943" s="33"/>
      <c r="T112943" s="33"/>
    </row>
    <row r="112960" spans="19:20">
      <c r="S112960" s="33"/>
      <c r="T112960" s="33"/>
    </row>
    <row r="112977" spans="19:20">
      <c r="S112977" s="33"/>
      <c r="T112977" s="33"/>
    </row>
    <row r="112994" spans="19:20">
      <c r="S112994" s="33"/>
      <c r="T112994" s="33"/>
    </row>
    <row r="113011" spans="19:20">
      <c r="S113011" s="33"/>
      <c r="T113011" s="33"/>
    </row>
    <row r="113028" spans="19:20">
      <c r="S113028" s="33"/>
      <c r="T113028" s="33"/>
    </row>
    <row r="113045" spans="19:20">
      <c r="S113045" s="33"/>
      <c r="T113045" s="33"/>
    </row>
    <row r="113062" spans="19:20">
      <c r="S113062" s="33"/>
      <c r="T113062" s="33"/>
    </row>
    <row r="113079" spans="19:20">
      <c r="S113079" s="33"/>
      <c r="T113079" s="33"/>
    </row>
    <row r="113096" spans="19:20">
      <c r="S113096" s="33"/>
      <c r="T113096" s="33"/>
    </row>
    <row r="113113" spans="19:20">
      <c r="S113113" s="33"/>
      <c r="T113113" s="33"/>
    </row>
    <row r="113130" spans="19:20">
      <c r="S113130" s="33"/>
      <c r="T113130" s="33"/>
    </row>
    <row r="113147" spans="19:20">
      <c r="S113147" s="33"/>
      <c r="T113147" s="33"/>
    </row>
    <row r="113164" spans="19:20">
      <c r="S113164" s="33"/>
      <c r="T113164" s="33"/>
    </row>
    <row r="113181" spans="19:20">
      <c r="S113181" s="33"/>
      <c r="T113181" s="33"/>
    </row>
    <row r="113198" spans="19:20">
      <c r="S113198" s="33"/>
      <c r="T113198" s="33"/>
    </row>
    <row r="113215" spans="19:20">
      <c r="S113215" s="33"/>
      <c r="T113215" s="33"/>
    </row>
    <row r="113232" spans="19:20">
      <c r="S113232" s="33"/>
      <c r="T113232" s="33"/>
    </row>
    <row r="113249" spans="19:20">
      <c r="S113249" s="33"/>
      <c r="T113249" s="33"/>
    </row>
    <row r="113266" spans="19:20">
      <c r="S113266" s="33"/>
      <c r="T113266" s="33"/>
    </row>
    <row r="113283" spans="19:20">
      <c r="S113283" s="33"/>
      <c r="T113283" s="33"/>
    </row>
    <row r="113300" spans="19:20">
      <c r="S113300" s="33"/>
      <c r="T113300" s="33"/>
    </row>
    <row r="113317" spans="19:20">
      <c r="S113317" s="33"/>
      <c r="T113317" s="33"/>
    </row>
    <row r="113334" spans="19:20">
      <c r="S113334" s="33"/>
      <c r="T113334" s="33"/>
    </row>
    <row r="113351" spans="19:20">
      <c r="S113351" s="33"/>
      <c r="T113351" s="33"/>
    </row>
    <row r="113368" spans="19:20">
      <c r="S113368" s="33"/>
      <c r="T113368" s="33"/>
    </row>
    <row r="113385" spans="19:20">
      <c r="S113385" s="33"/>
      <c r="T113385" s="33"/>
    </row>
    <row r="113402" spans="19:20">
      <c r="S113402" s="33"/>
      <c r="T113402" s="33"/>
    </row>
    <row r="113419" spans="19:20">
      <c r="S113419" s="33"/>
      <c r="T113419" s="33"/>
    </row>
    <row r="113436" spans="19:20">
      <c r="S113436" s="33"/>
      <c r="T113436" s="33"/>
    </row>
    <row r="113453" spans="19:20">
      <c r="S113453" s="33"/>
      <c r="T113453" s="33"/>
    </row>
    <row r="113470" spans="19:20">
      <c r="S113470" s="33"/>
      <c r="T113470" s="33"/>
    </row>
    <row r="113487" spans="19:20">
      <c r="S113487" s="33"/>
      <c r="T113487" s="33"/>
    </row>
    <row r="113504" spans="19:20">
      <c r="S113504" s="33"/>
      <c r="T113504" s="33"/>
    </row>
    <row r="113521" spans="19:20">
      <c r="S113521" s="33"/>
      <c r="T113521" s="33"/>
    </row>
    <row r="113538" spans="19:20">
      <c r="S113538" s="33"/>
      <c r="T113538" s="33"/>
    </row>
    <row r="113555" spans="19:20">
      <c r="S113555" s="33"/>
      <c r="T113555" s="33"/>
    </row>
    <row r="113572" spans="19:20">
      <c r="S113572" s="33"/>
      <c r="T113572" s="33"/>
    </row>
    <row r="113589" spans="19:20">
      <c r="S113589" s="33"/>
      <c r="T113589" s="33"/>
    </row>
    <row r="113606" spans="19:20">
      <c r="S113606" s="33"/>
      <c r="T113606" s="33"/>
    </row>
    <row r="113623" spans="19:20">
      <c r="S113623" s="33"/>
      <c r="T113623" s="33"/>
    </row>
    <row r="113640" spans="19:20">
      <c r="S113640" s="33"/>
      <c r="T113640" s="33"/>
    </row>
    <row r="113657" spans="19:20">
      <c r="S113657" s="33"/>
      <c r="T113657" s="33"/>
    </row>
    <row r="113674" spans="19:20">
      <c r="S113674" s="33"/>
      <c r="T113674" s="33"/>
    </row>
    <row r="113691" spans="19:20">
      <c r="S113691" s="33"/>
      <c r="T113691" s="33"/>
    </row>
    <row r="113708" spans="19:20">
      <c r="S113708" s="33"/>
      <c r="T113708" s="33"/>
    </row>
    <row r="113725" spans="19:20">
      <c r="S113725" s="33"/>
      <c r="T113725" s="33"/>
    </row>
    <row r="113742" spans="19:20">
      <c r="S113742" s="33"/>
      <c r="T113742" s="33"/>
    </row>
    <row r="113759" spans="19:20">
      <c r="S113759" s="33"/>
      <c r="T113759" s="33"/>
    </row>
    <row r="113776" spans="19:20">
      <c r="S113776" s="33"/>
      <c r="T113776" s="33"/>
    </row>
    <row r="113793" spans="19:20">
      <c r="S113793" s="33"/>
      <c r="T113793" s="33"/>
    </row>
    <row r="113810" spans="19:20">
      <c r="S113810" s="33"/>
      <c r="T113810" s="33"/>
    </row>
    <row r="113827" spans="19:20">
      <c r="S113827" s="33"/>
      <c r="T113827" s="33"/>
    </row>
    <row r="113844" spans="19:20">
      <c r="S113844" s="33"/>
      <c r="T113844" s="33"/>
    </row>
    <row r="113861" spans="19:20">
      <c r="S113861" s="33"/>
      <c r="T113861" s="33"/>
    </row>
    <row r="113878" spans="19:20">
      <c r="S113878" s="33"/>
      <c r="T113878" s="33"/>
    </row>
    <row r="113895" spans="19:20">
      <c r="S113895" s="33"/>
      <c r="T113895" s="33"/>
    </row>
    <row r="113912" spans="19:20">
      <c r="S113912" s="33"/>
      <c r="T113912" s="33"/>
    </row>
    <row r="113929" spans="19:20">
      <c r="S113929" s="33"/>
      <c r="T113929" s="33"/>
    </row>
    <row r="113946" spans="19:20">
      <c r="S113946" s="33"/>
      <c r="T113946" s="33"/>
    </row>
    <row r="113963" spans="19:20">
      <c r="S113963" s="33"/>
      <c r="T113963" s="33"/>
    </row>
    <row r="113980" spans="19:20">
      <c r="S113980" s="33"/>
      <c r="T113980" s="33"/>
    </row>
    <row r="113997" spans="19:20">
      <c r="S113997" s="33"/>
      <c r="T113997" s="33"/>
    </row>
    <row r="114014" spans="19:20">
      <c r="S114014" s="33"/>
      <c r="T114014" s="33"/>
    </row>
    <row r="114031" spans="19:20">
      <c r="S114031" s="33"/>
      <c r="T114031" s="33"/>
    </row>
    <row r="114048" spans="19:20">
      <c r="S114048" s="33"/>
      <c r="T114048" s="33"/>
    </row>
    <row r="114065" spans="19:20">
      <c r="S114065" s="33"/>
      <c r="T114065" s="33"/>
    </row>
    <row r="114082" spans="19:20">
      <c r="S114082" s="33"/>
      <c r="T114082" s="33"/>
    </row>
    <row r="114099" spans="19:20">
      <c r="S114099" s="33"/>
      <c r="T114099" s="33"/>
    </row>
    <row r="114116" spans="19:20">
      <c r="S114116" s="33"/>
      <c r="T114116" s="33"/>
    </row>
    <row r="114133" spans="19:20">
      <c r="S114133" s="33"/>
      <c r="T114133" s="33"/>
    </row>
    <row r="114150" spans="19:20">
      <c r="S114150" s="33"/>
      <c r="T114150" s="33"/>
    </row>
    <row r="114167" spans="19:20">
      <c r="S114167" s="33"/>
      <c r="T114167" s="33"/>
    </row>
    <row r="114184" spans="19:20">
      <c r="S114184" s="33"/>
      <c r="T114184" s="33"/>
    </row>
    <row r="114201" spans="19:20">
      <c r="S114201" s="33"/>
      <c r="T114201" s="33"/>
    </row>
    <row r="114218" spans="19:20">
      <c r="S114218" s="33"/>
      <c r="T114218" s="33"/>
    </row>
    <row r="114235" spans="19:20">
      <c r="S114235" s="33"/>
      <c r="T114235" s="33"/>
    </row>
    <row r="114252" spans="19:20">
      <c r="S114252" s="33"/>
      <c r="T114252" s="33"/>
    </row>
    <row r="114269" spans="19:20">
      <c r="S114269" s="33"/>
      <c r="T114269" s="33"/>
    </row>
    <row r="114286" spans="19:20">
      <c r="S114286" s="33"/>
      <c r="T114286" s="33"/>
    </row>
    <row r="114303" spans="19:20">
      <c r="S114303" s="33"/>
      <c r="T114303" s="33"/>
    </row>
    <row r="114320" spans="19:20">
      <c r="S114320" s="33"/>
      <c r="T114320" s="33"/>
    </row>
    <row r="114337" spans="19:20">
      <c r="S114337" s="33"/>
      <c r="T114337" s="33"/>
    </row>
    <row r="114354" spans="19:20">
      <c r="S114354" s="33"/>
      <c r="T114354" s="33"/>
    </row>
    <row r="114371" spans="19:20">
      <c r="S114371" s="33"/>
      <c r="T114371" s="33"/>
    </row>
    <row r="114388" spans="19:20">
      <c r="S114388" s="33"/>
      <c r="T114388" s="33"/>
    </row>
    <row r="114405" spans="19:20">
      <c r="S114405" s="33"/>
      <c r="T114405" s="33"/>
    </row>
    <row r="114422" spans="19:20">
      <c r="S114422" s="33"/>
      <c r="T114422" s="33"/>
    </row>
    <row r="114439" spans="19:20">
      <c r="S114439" s="33"/>
      <c r="T114439" s="33"/>
    </row>
    <row r="114456" spans="19:20">
      <c r="S114456" s="33"/>
      <c r="T114456" s="33"/>
    </row>
    <row r="114473" spans="19:20">
      <c r="S114473" s="33"/>
      <c r="T114473" s="33"/>
    </row>
    <row r="114490" spans="19:20">
      <c r="S114490" s="33"/>
      <c r="T114490" s="33"/>
    </row>
    <row r="114507" spans="19:20">
      <c r="S114507" s="33"/>
      <c r="T114507" s="33"/>
    </row>
    <row r="114524" spans="19:20">
      <c r="S114524" s="33"/>
      <c r="T114524" s="33"/>
    </row>
    <row r="114541" spans="19:20">
      <c r="S114541" s="33"/>
      <c r="T114541" s="33"/>
    </row>
    <row r="114558" spans="19:20">
      <c r="S114558" s="33"/>
      <c r="T114558" s="33"/>
    </row>
    <row r="114575" spans="19:20">
      <c r="S114575" s="33"/>
      <c r="T114575" s="33"/>
    </row>
    <row r="114592" spans="19:20">
      <c r="S114592" s="33"/>
      <c r="T114592" s="33"/>
    </row>
    <row r="114609" spans="19:20">
      <c r="S114609" s="33"/>
      <c r="T114609" s="33"/>
    </row>
    <row r="114626" spans="19:20">
      <c r="S114626" s="33"/>
      <c r="T114626" s="33"/>
    </row>
    <row r="114643" spans="19:20">
      <c r="S114643" s="33"/>
      <c r="T114643" s="33"/>
    </row>
    <row r="114660" spans="19:20">
      <c r="S114660" s="33"/>
      <c r="T114660" s="33"/>
    </row>
    <row r="114677" spans="19:20">
      <c r="S114677" s="33"/>
      <c r="T114677" s="33"/>
    </row>
    <row r="114694" spans="19:20">
      <c r="S114694" s="33"/>
      <c r="T114694" s="33"/>
    </row>
    <row r="114711" spans="19:20">
      <c r="S114711" s="33"/>
      <c r="T114711" s="33"/>
    </row>
    <row r="114728" spans="19:20">
      <c r="S114728" s="33"/>
      <c r="T114728" s="33"/>
    </row>
    <row r="114745" spans="19:20">
      <c r="S114745" s="33"/>
      <c r="T114745" s="33"/>
    </row>
    <row r="114762" spans="19:20">
      <c r="S114762" s="33"/>
      <c r="T114762" s="33"/>
    </row>
    <row r="114779" spans="19:20">
      <c r="S114779" s="33"/>
      <c r="T114779" s="33"/>
    </row>
    <row r="114796" spans="19:20">
      <c r="S114796" s="33"/>
      <c r="T114796" s="33"/>
    </row>
    <row r="114813" spans="19:20">
      <c r="S114813" s="33"/>
      <c r="T114813" s="33"/>
    </row>
    <row r="114830" spans="19:20">
      <c r="S114830" s="33"/>
      <c r="T114830" s="33"/>
    </row>
    <row r="114847" spans="19:20">
      <c r="S114847" s="33"/>
      <c r="T114847" s="33"/>
    </row>
    <row r="114864" spans="19:20">
      <c r="S114864" s="33"/>
      <c r="T114864" s="33"/>
    </row>
    <row r="114881" spans="19:20">
      <c r="S114881" s="33"/>
      <c r="T114881" s="33"/>
    </row>
    <row r="114898" spans="19:20">
      <c r="S114898" s="33"/>
      <c r="T114898" s="33"/>
    </row>
    <row r="114915" spans="19:20">
      <c r="S114915" s="33"/>
      <c r="T114915" s="33"/>
    </row>
    <row r="114932" spans="19:20">
      <c r="S114932" s="33"/>
      <c r="T114932" s="33"/>
    </row>
    <row r="114949" spans="19:20">
      <c r="S114949" s="33"/>
      <c r="T114949" s="33"/>
    </row>
    <row r="114966" spans="19:20">
      <c r="S114966" s="33"/>
      <c r="T114966" s="33"/>
    </row>
    <row r="114983" spans="19:20">
      <c r="S114983" s="33"/>
      <c r="T114983" s="33"/>
    </row>
    <row r="115000" spans="19:20">
      <c r="S115000" s="33"/>
      <c r="T115000" s="33"/>
    </row>
    <row r="115017" spans="19:20">
      <c r="S115017" s="33"/>
      <c r="T115017" s="33"/>
    </row>
    <row r="115034" spans="19:20">
      <c r="S115034" s="33"/>
      <c r="T115034" s="33"/>
    </row>
    <row r="115051" spans="19:20">
      <c r="S115051" s="33"/>
      <c r="T115051" s="33"/>
    </row>
    <row r="115068" spans="19:20">
      <c r="S115068" s="33"/>
      <c r="T115068" s="33"/>
    </row>
    <row r="115085" spans="19:20">
      <c r="S115085" s="33"/>
      <c r="T115085" s="33"/>
    </row>
    <row r="115102" spans="19:20">
      <c r="S115102" s="33"/>
      <c r="T115102" s="33"/>
    </row>
    <row r="115119" spans="19:20">
      <c r="S115119" s="33"/>
      <c r="T115119" s="33"/>
    </row>
    <row r="115136" spans="19:20">
      <c r="S115136" s="33"/>
      <c r="T115136" s="33"/>
    </row>
    <row r="115153" spans="19:20">
      <c r="S115153" s="33"/>
      <c r="T115153" s="33"/>
    </row>
    <row r="115170" spans="19:20">
      <c r="S115170" s="33"/>
      <c r="T115170" s="33"/>
    </row>
    <row r="115187" spans="19:20">
      <c r="S115187" s="33"/>
      <c r="T115187" s="33"/>
    </row>
    <row r="115204" spans="19:20">
      <c r="S115204" s="33"/>
      <c r="T115204" s="33"/>
    </row>
    <row r="115221" spans="19:20">
      <c r="S115221" s="33"/>
      <c r="T115221" s="33"/>
    </row>
    <row r="115238" spans="19:20">
      <c r="S115238" s="33"/>
      <c r="T115238" s="33"/>
    </row>
    <row r="115255" spans="19:20">
      <c r="S115255" s="33"/>
      <c r="T115255" s="33"/>
    </row>
    <row r="115272" spans="19:20">
      <c r="S115272" s="33"/>
      <c r="T115272" s="33"/>
    </row>
    <row r="115289" spans="19:20">
      <c r="S115289" s="33"/>
      <c r="T115289" s="33"/>
    </row>
    <row r="115306" spans="19:20">
      <c r="S115306" s="33"/>
      <c r="T115306" s="33"/>
    </row>
    <row r="115323" spans="19:20">
      <c r="S115323" s="33"/>
      <c r="T115323" s="33"/>
    </row>
    <row r="115340" spans="19:20">
      <c r="S115340" s="33"/>
      <c r="T115340" s="33"/>
    </row>
    <row r="115357" spans="19:20">
      <c r="S115357" s="33"/>
      <c r="T115357" s="33"/>
    </row>
    <row r="115374" spans="19:20">
      <c r="S115374" s="33"/>
      <c r="T115374" s="33"/>
    </row>
    <row r="115391" spans="19:20">
      <c r="S115391" s="33"/>
      <c r="T115391" s="33"/>
    </row>
    <row r="115408" spans="19:20">
      <c r="S115408" s="33"/>
      <c r="T115408" s="33"/>
    </row>
    <row r="115425" spans="19:20">
      <c r="S115425" s="33"/>
      <c r="T115425" s="33"/>
    </row>
    <row r="115442" spans="19:20">
      <c r="S115442" s="33"/>
      <c r="T115442" s="33"/>
    </row>
    <row r="115459" spans="19:20">
      <c r="S115459" s="33"/>
      <c r="T115459" s="33"/>
    </row>
    <row r="115476" spans="19:20">
      <c r="S115476" s="33"/>
      <c r="T115476" s="33"/>
    </row>
    <row r="115493" spans="19:20">
      <c r="S115493" s="33"/>
      <c r="T115493" s="33"/>
    </row>
    <row r="115510" spans="19:20">
      <c r="S115510" s="33"/>
      <c r="T115510" s="33"/>
    </row>
    <row r="115527" spans="19:20">
      <c r="S115527" s="33"/>
      <c r="T115527" s="33"/>
    </row>
    <row r="115544" spans="19:20">
      <c r="S115544" s="33"/>
      <c r="T115544" s="33"/>
    </row>
    <row r="115561" spans="19:20">
      <c r="S115561" s="33"/>
      <c r="T115561" s="33"/>
    </row>
    <row r="115578" spans="19:20">
      <c r="S115578" s="33"/>
      <c r="T115578" s="33"/>
    </row>
    <row r="115595" spans="19:20">
      <c r="S115595" s="33"/>
      <c r="T115595" s="33"/>
    </row>
    <row r="115612" spans="19:20">
      <c r="S115612" s="33"/>
      <c r="T115612" s="33"/>
    </row>
    <row r="115629" spans="19:20">
      <c r="S115629" s="33"/>
      <c r="T115629" s="33"/>
    </row>
    <row r="115646" spans="19:20">
      <c r="S115646" s="33"/>
      <c r="T115646" s="33"/>
    </row>
    <row r="115663" spans="19:20">
      <c r="S115663" s="33"/>
      <c r="T115663" s="33"/>
    </row>
    <row r="115680" spans="19:20">
      <c r="S115680" s="33"/>
      <c r="T115680" s="33"/>
    </row>
    <row r="115697" spans="19:20">
      <c r="S115697" s="33"/>
      <c r="T115697" s="33"/>
    </row>
    <row r="115714" spans="19:20">
      <c r="S115714" s="33"/>
      <c r="T115714" s="33"/>
    </row>
    <row r="115731" spans="19:20">
      <c r="S115731" s="33"/>
      <c r="T115731" s="33"/>
    </row>
    <row r="115748" spans="19:20">
      <c r="S115748" s="33"/>
      <c r="T115748" s="33"/>
    </row>
    <row r="115765" spans="19:20">
      <c r="S115765" s="33"/>
      <c r="T115765" s="33"/>
    </row>
    <row r="115782" spans="19:20">
      <c r="S115782" s="33"/>
      <c r="T115782" s="33"/>
    </row>
    <row r="115799" spans="19:20">
      <c r="S115799" s="33"/>
      <c r="T115799" s="33"/>
    </row>
    <row r="115816" spans="19:20">
      <c r="S115816" s="33"/>
      <c r="T115816" s="33"/>
    </row>
    <row r="115833" spans="19:20">
      <c r="S115833" s="33"/>
      <c r="T115833" s="33"/>
    </row>
    <row r="115850" spans="19:20">
      <c r="S115850" s="33"/>
      <c r="T115850" s="33"/>
    </row>
    <row r="115867" spans="19:20">
      <c r="S115867" s="33"/>
      <c r="T115867" s="33"/>
    </row>
    <row r="115884" spans="19:20">
      <c r="S115884" s="33"/>
      <c r="T115884" s="33"/>
    </row>
    <row r="115901" spans="19:20">
      <c r="S115901" s="33"/>
      <c r="T115901" s="33"/>
    </row>
    <row r="115918" spans="19:20">
      <c r="S115918" s="33"/>
      <c r="T115918" s="33"/>
    </row>
    <row r="115935" spans="19:20">
      <c r="S115935" s="33"/>
      <c r="T115935" s="33"/>
    </row>
    <row r="115952" spans="19:20">
      <c r="S115952" s="33"/>
      <c r="T115952" s="33"/>
    </row>
    <row r="115969" spans="19:20">
      <c r="S115969" s="33"/>
      <c r="T115969" s="33"/>
    </row>
    <row r="115986" spans="19:20">
      <c r="S115986" s="33"/>
      <c r="T115986" s="33"/>
    </row>
    <row r="116003" spans="19:20">
      <c r="S116003" s="33"/>
      <c r="T116003" s="33"/>
    </row>
    <row r="116020" spans="19:20">
      <c r="S116020" s="33"/>
      <c r="T116020" s="33"/>
    </row>
    <row r="116037" spans="19:20">
      <c r="S116037" s="33"/>
      <c r="T116037" s="33"/>
    </row>
    <row r="116054" spans="19:20">
      <c r="S116054" s="33"/>
      <c r="T116054" s="33"/>
    </row>
    <row r="116071" spans="19:20">
      <c r="S116071" s="33"/>
      <c r="T116071" s="33"/>
    </row>
    <row r="116088" spans="19:20">
      <c r="S116088" s="33"/>
      <c r="T116088" s="33"/>
    </row>
    <row r="116105" spans="19:20">
      <c r="S116105" s="33"/>
      <c r="T116105" s="33"/>
    </row>
    <row r="116122" spans="19:20">
      <c r="S116122" s="33"/>
      <c r="T116122" s="33"/>
    </row>
    <row r="116139" spans="19:20">
      <c r="S116139" s="33"/>
      <c r="T116139" s="33"/>
    </row>
    <row r="116156" spans="19:20">
      <c r="S116156" s="33"/>
      <c r="T116156" s="33"/>
    </row>
    <row r="116173" spans="19:20">
      <c r="S116173" s="33"/>
      <c r="T116173" s="33"/>
    </row>
    <row r="116190" spans="19:20">
      <c r="S116190" s="33"/>
      <c r="T116190" s="33"/>
    </row>
    <row r="116207" spans="19:20">
      <c r="S116207" s="33"/>
      <c r="T116207" s="33"/>
    </row>
    <row r="116224" spans="19:20">
      <c r="S116224" s="33"/>
      <c r="T116224" s="33"/>
    </row>
    <row r="116241" spans="19:20">
      <c r="S116241" s="33"/>
      <c r="T116241" s="33"/>
    </row>
    <row r="116258" spans="19:20">
      <c r="S116258" s="33"/>
      <c r="T116258" s="33"/>
    </row>
    <row r="116275" spans="19:20">
      <c r="S116275" s="33"/>
      <c r="T116275" s="33"/>
    </row>
    <row r="116292" spans="19:20">
      <c r="S116292" s="33"/>
      <c r="T116292" s="33"/>
    </row>
    <row r="116309" spans="19:20">
      <c r="S116309" s="33"/>
      <c r="T116309" s="33"/>
    </row>
    <row r="116326" spans="19:20">
      <c r="S116326" s="33"/>
      <c r="T116326" s="33"/>
    </row>
    <row r="116343" spans="19:20">
      <c r="S116343" s="33"/>
      <c r="T116343" s="33"/>
    </row>
    <row r="116360" spans="19:20">
      <c r="S116360" s="33"/>
      <c r="T116360" s="33"/>
    </row>
    <row r="116377" spans="19:20">
      <c r="S116377" s="33"/>
      <c r="T116377" s="33"/>
    </row>
    <row r="116394" spans="19:20">
      <c r="S116394" s="33"/>
      <c r="T116394" s="33"/>
    </row>
    <row r="116411" spans="19:20">
      <c r="S116411" s="33"/>
      <c r="T116411" s="33"/>
    </row>
    <row r="116428" spans="19:20">
      <c r="S116428" s="33"/>
      <c r="T116428" s="33"/>
    </row>
    <row r="116445" spans="19:20">
      <c r="S116445" s="33"/>
      <c r="T116445" s="33"/>
    </row>
    <row r="116462" spans="19:20">
      <c r="S116462" s="33"/>
      <c r="T116462" s="33"/>
    </row>
    <row r="116479" spans="19:20">
      <c r="S116479" s="33"/>
      <c r="T116479" s="33"/>
    </row>
    <row r="116496" spans="19:20">
      <c r="S116496" s="33"/>
      <c r="T116496" s="33"/>
    </row>
    <row r="116513" spans="19:20">
      <c r="S116513" s="33"/>
      <c r="T116513" s="33"/>
    </row>
    <row r="116530" spans="19:20">
      <c r="S116530" s="33"/>
      <c r="T116530" s="33"/>
    </row>
    <row r="116547" spans="19:20">
      <c r="S116547" s="33"/>
      <c r="T116547" s="33"/>
    </row>
    <row r="116564" spans="19:20">
      <c r="S116564" s="33"/>
      <c r="T116564" s="33"/>
    </row>
    <row r="116581" spans="19:20">
      <c r="S116581" s="33"/>
      <c r="T116581" s="33"/>
    </row>
    <row r="116598" spans="19:20">
      <c r="S116598" s="33"/>
      <c r="T116598" s="33"/>
    </row>
    <row r="116615" spans="19:20">
      <c r="S116615" s="33"/>
      <c r="T116615" s="33"/>
    </row>
    <row r="116632" spans="19:20">
      <c r="S116632" s="33"/>
      <c r="T116632" s="33"/>
    </row>
    <row r="116649" spans="19:20">
      <c r="S116649" s="33"/>
      <c r="T116649" s="33"/>
    </row>
    <row r="116666" spans="19:20">
      <c r="S116666" s="33"/>
      <c r="T116666" s="33"/>
    </row>
    <row r="116683" spans="19:20">
      <c r="S116683" s="33"/>
      <c r="T116683" s="33"/>
    </row>
    <row r="116700" spans="19:20">
      <c r="S116700" s="33"/>
      <c r="T116700" s="33"/>
    </row>
    <row r="116717" spans="19:20">
      <c r="S116717" s="33"/>
      <c r="T116717" s="33"/>
    </row>
    <row r="116734" spans="19:20">
      <c r="S116734" s="33"/>
      <c r="T116734" s="33"/>
    </row>
    <row r="116751" spans="19:20">
      <c r="S116751" s="33"/>
      <c r="T116751" s="33"/>
    </row>
    <row r="116768" spans="19:20">
      <c r="S116768" s="33"/>
      <c r="T116768" s="33"/>
    </row>
    <row r="116785" spans="19:20">
      <c r="S116785" s="33"/>
      <c r="T116785" s="33"/>
    </row>
    <row r="116802" spans="19:20">
      <c r="S116802" s="33"/>
      <c r="T116802" s="33"/>
    </row>
    <row r="116819" spans="19:20">
      <c r="S116819" s="33"/>
      <c r="T116819" s="33"/>
    </row>
    <row r="116836" spans="19:20">
      <c r="S116836" s="33"/>
      <c r="T116836" s="33"/>
    </row>
    <row r="116853" spans="19:20">
      <c r="S116853" s="33"/>
      <c r="T116853" s="33"/>
    </row>
    <row r="116870" spans="19:20">
      <c r="S116870" s="33"/>
      <c r="T116870" s="33"/>
    </row>
    <row r="116887" spans="19:20">
      <c r="S116887" s="33"/>
      <c r="T116887" s="33"/>
    </row>
    <row r="116904" spans="19:20">
      <c r="S116904" s="33"/>
      <c r="T116904" s="33"/>
    </row>
    <row r="116921" spans="19:20">
      <c r="S116921" s="33"/>
      <c r="T116921" s="33"/>
    </row>
    <row r="116938" spans="19:20">
      <c r="S116938" s="33"/>
      <c r="T116938" s="33"/>
    </row>
    <row r="116955" spans="19:20">
      <c r="S116955" s="33"/>
      <c r="T116955" s="33"/>
    </row>
    <row r="116972" spans="19:20">
      <c r="S116972" s="33"/>
      <c r="T116972" s="33"/>
    </row>
    <row r="116989" spans="19:20">
      <c r="S116989" s="33"/>
      <c r="T116989" s="33"/>
    </row>
    <row r="117006" spans="19:20">
      <c r="S117006" s="33"/>
      <c r="T117006" s="33"/>
    </row>
    <row r="117023" spans="19:20">
      <c r="S117023" s="33"/>
      <c r="T117023" s="33"/>
    </row>
    <row r="117040" spans="19:20">
      <c r="S117040" s="33"/>
      <c r="T117040" s="33"/>
    </row>
    <row r="117057" spans="19:20">
      <c r="S117057" s="33"/>
      <c r="T117057" s="33"/>
    </row>
    <row r="117074" spans="19:20">
      <c r="S117074" s="33"/>
      <c r="T117074" s="33"/>
    </row>
    <row r="117091" spans="19:20">
      <c r="S117091" s="33"/>
      <c r="T117091" s="33"/>
    </row>
    <row r="117108" spans="19:20">
      <c r="S117108" s="33"/>
      <c r="T117108" s="33"/>
    </row>
    <row r="117125" spans="19:20">
      <c r="S117125" s="33"/>
      <c r="T117125" s="33"/>
    </row>
    <row r="117142" spans="19:20">
      <c r="S117142" s="33"/>
      <c r="T117142" s="33"/>
    </row>
    <row r="117159" spans="19:20">
      <c r="S117159" s="33"/>
      <c r="T117159" s="33"/>
    </row>
    <row r="117176" spans="19:20">
      <c r="S117176" s="33"/>
      <c r="T117176" s="33"/>
    </row>
    <row r="117193" spans="19:20">
      <c r="S117193" s="33"/>
      <c r="T117193" s="33"/>
    </row>
    <row r="117210" spans="19:20">
      <c r="S117210" s="33"/>
      <c r="T117210" s="33"/>
    </row>
    <row r="117227" spans="19:20">
      <c r="S117227" s="33"/>
      <c r="T117227" s="33"/>
    </row>
    <row r="117244" spans="19:20">
      <c r="S117244" s="33"/>
      <c r="T117244" s="33"/>
    </row>
    <row r="117261" spans="19:20">
      <c r="S117261" s="33"/>
      <c r="T117261" s="33"/>
    </row>
    <row r="117278" spans="19:20">
      <c r="S117278" s="33"/>
      <c r="T117278" s="33"/>
    </row>
    <row r="117295" spans="19:20">
      <c r="S117295" s="33"/>
      <c r="T117295" s="33"/>
    </row>
    <row r="117312" spans="19:20">
      <c r="S117312" s="33"/>
      <c r="T117312" s="33"/>
    </row>
    <row r="117329" spans="19:20">
      <c r="S117329" s="33"/>
      <c r="T117329" s="33"/>
    </row>
    <row r="117346" spans="19:20">
      <c r="S117346" s="33"/>
      <c r="T117346" s="33"/>
    </row>
    <row r="117363" spans="19:20">
      <c r="S117363" s="33"/>
      <c r="T117363" s="33"/>
    </row>
    <row r="117380" spans="19:20">
      <c r="S117380" s="33"/>
      <c r="T117380" s="33"/>
    </row>
    <row r="117397" spans="19:20">
      <c r="S117397" s="33"/>
      <c r="T117397" s="33"/>
    </row>
    <row r="117414" spans="19:20">
      <c r="S117414" s="33"/>
      <c r="T117414" s="33"/>
    </row>
    <row r="117431" spans="19:20">
      <c r="S117431" s="33"/>
      <c r="T117431" s="33"/>
    </row>
    <row r="117448" spans="19:20">
      <c r="S117448" s="33"/>
      <c r="T117448" s="33"/>
    </row>
    <row r="117465" spans="19:20">
      <c r="S117465" s="33"/>
      <c r="T117465" s="33"/>
    </row>
    <row r="117482" spans="19:20">
      <c r="S117482" s="33"/>
      <c r="T117482" s="33"/>
    </row>
    <row r="117499" spans="19:20">
      <c r="S117499" s="33"/>
      <c r="T117499" s="33"/>
    </row>
    <row r="117516" spans="19:20">
      <c r="S117516" s="33"/>
      <c r="T117516" s="33"/>
    </row>
    <row r="117533" spans="19:20">
      <c r="S117533" s="33"/>
      <c r="T117533" s="33"/>
    </row>
    <row r="117550" spans="19:20">
      <c r="S117550" s="33"/>
      <c r="T117550" s="33"/>
    </row>
    <row r="117567" spans="19:20">
      <c r="S117567" s="33"/>
      <c r="T117567" s="33"/>
    </row>
    <row r="117584" spans="19:20">
      <c r="S117584" s="33"/>
      <c r="T117584" s="33"/>
    </row>
    <row r="117601" spans="19:20">
      <c r="S117601" s="33"/>
      <c r="T117601" s="33"/>
    </row>
    <row r="117618" spans="19:20">
      <c r="S117618" s="33"/>
      <c r="T117618" s="33"/>
    </row>
    <row r="117635" spans="19:20">
      <c r="S117635" s="33"/>
      <c r="T117635" s="33"/>
    </row>
    <row r="117652" spans="19:20">
      <c r="S117652" s="33"/>
      <c r="T117652" s="33"/>
    </row>
    <row r="117669" spans="19:20">
      <c r="S117669" s="33"/>
      <c r="T117669" s="33"/>
    </row>
    <row r="117686" spans="19:20">
      <c r="S117686" s="33"/>
      <c r="T117686" s="33"/>
    </row>
    <row r="117703" spans="19:20">
      <c r="S117703" s="33"/>
      <c r="T117703" s="33"/>
    </row>
    <row r="117720" spans="19:20">
      <c r="S117720" s="33"/>
      <c r="T117720" s="33"/>
    </row>
    <row r="117737" spans="19:20">
      <c r="S117737" s="33"/>
      <c r="T117737" s="33"/>
    </row>
    <row r="117754" spans="19:20">
      <c r="S117754" s="33"/>
      <c r="T117754" s="33"/>
    </row>
    <row r="117771" spans="19:20">
      <c r="S117771" s="33"/>
      <c r="T117771" s="33"/>
    </row>
    <row r="117788" spans="19:20">
      <c r="S117788" s="33"/>
      <c r="T117788" s="33"/>
    </row>
    <row r="117805" spans="19:20">
      <c r="S117805" s="33"/>
      <c r="T117805" s="33"/>
    </row>
    <row r="117822" spans="19:20">
      <c r="S117822" s="33"/>
      <c r="T117822" s="33"/>
    </row>
    <row r="117839" spans="19:20">
      <c r="S117839" s="33"/>
      <c r="T117839" s="33"/>
    </row>
    <row r="117856" spans="19:20">
      <c r="S117856" s="33"/>
      <c r="T117856" s="33"/>
    </row>
    <row r="117873" spans="19:20">
      <c r="S117873" s="33"/>
      <c r="T117873" s="33"/>
    </row>
    <row r="117890" spans="19:20">
      <c r="S117890" s="33"/>
      <c r="T117890" s="33"/>
    </row>
    <row r="117907" spans="19:20">
      <c r="S117907" s="33"/>
      <c r="T117907" s="33"/>
    </row>
    <row r="117924" spans="19:20">
      <c r="S117924" s="33"/>
      <c r="T117924" s="33"/>
    </row>
    <row r="117941" spans="19:20">
      <c r="S117941" s="33"/>
      <c r="T117941" s="33"/>
    </row>
    <row r="117958" spans="19:20">
      <c r="S117958" s="33"/>
      <c r="T117958" s="33"/>
    </row>
    <row r="117975" spans="19:20">
      <c r="S117975" s="33"/>
      <c r="T117975" s="33"/>
    </row>
    <row r="117992" spans="19:20">
      <c r="S117992" s="33"/>
      <c r="T117992" s="33"/>
    </row>
    <row r="118009" spans="19:20">
      <c r="S118009" s="33"/>
      <c r="T118009" s="33"/>
    </row>
    <row r="118026" spans="19:20">
      <c r="S118026" s="33"/>
      <c r="T118026" s="33"/>
    </row>
    <row r="118043" spans="19:20">
      <c r="S118043" s="33"/>
      <c r="T118043" s="33"/>
    </row>
    <row r="118060" spans="19:20">
      <c r="S118060" s="33"/>
      <c r="T118060" s="33"/>
    </row>
    <row r="118077" spans="19:20">
      <c r="S118077" s="33"/>
      <c r="T118077" s="33"/>
    </row>
    <row r="118094" spans="19:20">
      <c r="S118094" s="33"/>
      <c r="T118094" s="33"/>
    </row>
    <row r="118111" spans="19:20">
      <c r="S118111" s="33"/>
      <c r="T118111" s="33"/>
    </row>
    <row r="118128" spans="19:20">
      <c r="S118128" s="33"/>
      <c r="T118128" s="33"/>
    </row>
    <row r="118145" spans="19:20">
      <c r="S118145" s="33"/>
      <c r="T118145" s="33"/>
    </row>
    <row r="118162" spans="19:20">
      <c r="S118162" s="33"/>
      <c r="T118162" s="33"/>
    </row>
    <row r="118179" spans="19:20">
      <c r="S118179" s="33"/>
      <c r="T118179" s="33"/>
    </row>
    <row r="118196" spans="19:20">
      <c r="S118196" s="33"/>
      <c r="T118196" s="33"/>
    </row>
    <row r="118213" spans="19:20">
      <c r="S118213" s="33"/>
      <c r="T118213" s="33"/>
    </row>
    <row r="118230" spans="19:20">
      <c r="S118230" s="33"/>
      <c r="T118230" s="33"/>
    </row>
    <row r="118247" spans="19:20">
      <c r="S118247" s="33"/>
      <c r="T118247" s="33"/>
    </row>
    <row r="118264" spans="19:20">
      <c r="S118264" s="33"/>
      <c r="T118264" s="33"/>
    </row>
    <row r="118281" spans="19:20">
      <c r="S118281" s="33"/>
      <c r="T118281" s="33"/>
    </row>
    <row r="118298" spans="19:20">
      <c r="S118298" s="33"/>
      <c r="T118298" s="33"/>
    </row>
    <row r="118315" spans="19:20">
      <c r="S118315" s="33"/>
      <c r="T118315" s="33"/>
    </row>
    <row r="118332" spans="19:20">
      <c r="S118332" s="33"/>
      <c r="T118332" s="33"/>
    </row>
    <row r="118349" spans="19:20">
      <c r="S118349" s="33"/>
      <c r="T118349" s="33"/>
    </row>
    <row r="118366" spans="19:20">
      <c r="S118366" s="33"/>
      <c r="T118366" s="33"/>
    </row>
    <row r="118383" spans="19:20">
      <c r="S118383" s="33"/>
      <c r="T118383" s="33"/>
    </row>
    <row r="118400" spans="19:20">
      <c r="S118400" s="33"/>
      <c r="T118400" s="33"/>
    </row>
    <row r="118417" spans="19:20">
      <c r="S118417" s="33"/>
      <c r="T118417" s="33"/>
    </row>
    <row r="118434" spans="19:20">
      <c r="S118434" s="33"/>
      <c r="T118434" s="33"/>
    </row>
    <row r="118451" spans="19:20">
      <c r="S118451" s="33"/>
      <c r="T118451" s="33"/>
    </row>
    <row r="118468" spans="19:20">
      <c r="S118468" s="33"/>
      <c r="T118468" s="33"/>
    </row>
    <row r="118485" spans="19:20">
      <c r="S118485" s="33"/>
      <c r="T118485" s="33"/>
    </row>
    <row r="118502" spans="19:20">
      <c r="S118502" s="33"/>
      <c r="T118502" s="33"/>
    </row>
    <row r="118519" spans="19:20">
      <c r="S118519" s="33"/>
      <c r="T118519" s="33"/>
    </row>
    <row r="118536" spans="19:20">
      <c r="S118536" s="33"/>
      <c r="T118536" s="33"/>
    </row>
    <row r="118553" spans="19:20">
      <c r="S118553" s="33"/>
      <c r="T118553" s="33"/>
    </row>
    <row r="118570" spans="19:20">
      <c r="S118570" s="33"/>
      <c r="T118570" s="33"/>
    </row>
    <row r="118587" spans="19:20">
      <c r="S118587" s="33"/>
      <c r="T118587" s="33"/>
    </row>
    <row r="118604" spans="19:20">
      <c r="S118604" s="33"/>
      <c r="T118604" s="33"/>
    </row>
    <row r="118621" spans="19:20">
      <c r="S118621" s="33"/>
      <c r="T118621" s="33"/>
    </row>
    <row r="118638" spans="19:20">
      <c r="S118638" s="33"/>
      <c r="T118638" s="33"/>
    </row>
    <row r="118655" spans="19:20">
      <c r="S118655" s="33"/>
      <c r="T118655" s="33"/>
    </row>
    <row r="118672" spans="19:20">
      <c r="S118672" s="33"/>
      <c r="T118672" s="33"/>
    </row>
    <row r="118689" spans="19:20">
      <c r="S118689" s="33"/>
      <c r="T118689" s="33"/>
    </row>
    <row r="118706" spans="19:20">
      <c r="S118706" s="33"/>
      <c r="T118706" s="33"/>
    </row>
    <row r="118723" spans="19:20">
      <c r="S118723" s="33"/>
      <c r="T118723" s="33"/>
    </row>
    <row r="118740" spans="19:20">
      <c r="S118740" s="33"/>
      <c r="T118740" s="33"/>
    </row>
    <row r="118757" spans="19:20">
      <c r="S118757" s="33"/>
      <c r="T118757" s="33"/>
    </row>
    <row r="118774" spans="19:20">
      <c r="S118774" s="33"/>
      <c r="T118774" s="33"/>
    </row>
    <row r="118791" spans="19:20">
      <c r="S118791" s="33"/>
      <c r="T118791" s="33"/>
    </row>
    <row r="118808" spans="19:20">
      <c r="S118808" s="33"/>
      <c r="T118808" s="33"/>
    </row>
    <row r="118825" spans="19:20">
      <c r="S118825" s="33"/>
      <c r="T118825" s="33"/>
    </row>
    <row r="118842" spans="19:20">
      <c r="S118842" s="33"/>
      <c r="T118842" s="33"/>
    </row>
    <row r="118859" spans="19:20">
      <c r="S118859" s="33"/>
      <c r="T118859" s="33"/>
    </row>
    <row r="118876" spans="19:20">
      <c r="S118876" s="33"/>
      <c r="T118876" s="33"/>
    </row>
    <row r="118893" spans="19:20">
      <c r="S118893" s="33"/>
      <c r="T118893" s="33"/>
    </row>
    <row r="118910" spans="19:20">
      <c r="S118910" s="33"/>
      <c r="T118910" s="33"/>
    </row>
    <row r="118927" spans="19:20">
      <c r="S118927" s="33"/>
      <c r="T118927" s="33"/>
    </row>
    <row r="118944" spans="19:20">
      <c r="S118944" s="33"/>
      <c r="T118944" s="33"/>
    </row>
    <row r="118961" spans="19:20">
      <c r="S118961" s="33"/>
      <c r="T118961" s="33"/>
    </row>
    <row r="118978" spans="19:20">
      <c r="S118978" s="33"/>
      <c r="T118978" s="33"/>
    </row>
    <row r="118995" spans="19:20">
      <c r="S118995" s="33"/>
      <c r="T118995" s="33"/>
    </row>
    <row r="119012" spans="19:20">
      <c r="S119012" s="33"/>
      <c r="T119012" s="33"/>
    </row>
    <row r="119029" spans="19:20">
      <c r="S119029" s="33"/>
      <c r="T119029" s="33"/>
    </row>
    <row r="119046" spans="19:20">
      <c r="S119046" s="33"/>
      <c r="T119046" s="33"/>
    </row>
    <row r="119063" spans="19:20">
      <c r="S119063" s="33"/>
      <c r="T119063" s="33"/>
    </row>
    <row r="119080" spans="19:20">
      <c r="S119080" s="33"/>
      <c r="T119080" s="33"/>
    </row>
    <row r="119097" spans="19:20">
      <c r="S119097" s="33"/>
      <c r="T119097" s="33"/>
    </row>
    <row r="119114" spans="19:20">
      <c r="S119114" s="33"/>
      <c r="T119114" s="33"/>
    </row>
    <row r="119131" spans="19:20">
      <c r="S119131" s="33"/>
      <c r="T119131" s="33"/>
    </row>
    <row r="119148" spans="19:20">
      <c r="S119148" s="33"/>
      <c r="T119148" s="33"/>
    </row>
    <row r="119165" spans="19:20">
      <c r="S119165" s="33"/>
      <c r="T119165" s="33"/>
    </row>
    <row r="119182" spans="19:20">
      <c r="S119182" s="33"/>
      <c r="T119182" s="33"/>
    </row>
    <row r="119199" spans="19:20">
      <c r="S119199" s="33"/>
      <c r="T119199" s="33"/>
    </row>
    <row r="119216" spans="19:20">
      <c r="S119216" s="33"/>
      <c r="T119216" s="33"/>
    </row>
    <row r="119233" spans="19:20">
      <c r="S119233" s="33"/>
      <c r="T119233" s="33"/>
    </row>
    <row r="119250" spans="19:20">
      <c r="S119250" s="33"/>
      <c r="T119250" s="33"/>
    </row>
    <row r="119267" spans="19:20">
      <c r="S119267" s="33"/>
      <c r="T119267" s="33"/>
    </row>
    <row r="119284" spans="19:20">
      <c r="S119284" s="33"/>
      <c r="T119284" s="33"/>
    </row>
    <row r="119301" spans="19:20">
      <c r="S119301" s="33"/>
      <c r="T119301" s="33"/>
    </row>
    <row r="119318" spans="19:20">
      <c r="S119318" s="33"/>
      <c r="T119318" s="33"/>
    </row>
    <row r="119335" spans="19:20">
      <c r="S119335" s="33"/>
      <c r="T119335" s="33"/>
    </row>
    <row r="119352" spans="19:20">
      <c r="S119352" s="33"/>
      <c r="T119352" s="33"/>
    </row>
    <row r="119369" spans="19:20">
      <c r="S119369" s="33"/>
      <c r="T119369" s="33"/>
    </row>
    <row r="119386" spans="19:20">
      <c r="S119386" s="33"/>
      <c r="T119386" s="33"/>
    </row>
    <row r="119403" spans="19:20">
      <c r="S119403" s="33"/>
      <c r="T119403" s="33"/>
    </row>
    <row r="119420" spans="19:20">
      <c r="S119420" s="33"/>
      <c r="T119420" s="33"/>
    </row>
    <row r="119437" spans="19:20">
      <c r="S119437" s="33"/>
      <c r="T119437" s="33"/>
    </row>
    <row r="119454" spans="19:20">
      <c r="S119454" s="33"/>
      <c r="T119454" s="33"/>
    </row>
    <row r="119471" spans="19:20">
      <c r="S119471" s="33"/>
      <c r="T119471" s="33"/>
    </row>
    <row r="119488" spans="19:20">
      <c r="S119488" s="33"/>
      <c r="T119488" s="33"/>
    </row>
    <row r="119505" spans="19:20">
      <c r="S119505" s="33"/>
      <c r="T119505" s="33"/>
    </row>
    <row r="119522" spans="19:20">
      <c r="S119522" s="33"/>
      <c r="T119522" s="33"/>
    </row>
    <row r="119539" spans="19:20">
      <c r="S119539" s="33"/>
      <c r="T119539" s="33"/>
    </row>
    <row r="119556" spans="19:20">
      <c r="S119556" s="33"/>
      <c r="T119556" s="33"/>
    </row>
    <row r="119573" spans="19:20">
      <c r="S119573" s="33"/>
      <c r="T119573" s="33"/>
    </row>
    <row r="119590" spans="19:20">
      <c r="S119590" s="33"/>
      <c r="T119590" s="33"/>
    </row>
    <row r="119607" spans="19:20">
      <c r="S119607" s="33"/>
      <c r="T119607" s="33"/>
    </row>
    <row r="119624" spans="19:20">
      <c r="S119624" s="33"/>
      <c r="T119624" s="33"/>
    </row>
    <row r="119641" spans="19:20">
      <c r="S119641" s="33"/>
      <c r="T119641" s="33"/>
    </row>
    <row r="119658" spans="19:20">
      <c r="S119658" s="33"/>
      <c r="T119658" s="33"/>
    </row>
    <row r="119675" spans="19:20">
      <c r="S119675" s="33"/>
      <c r="T119675" s="33"/>
    </row>
    <row r="119692" spans="19:20">
      <c r="S119692" s="33"/>
      <c r="T119692" s="33"/>
    </row>
    <row r="119709" spans="19:20">
      <c r="S119709" s="33"/>
      <c r="T119709" s="33"/>
    </row>
    <row r="119726" spans="19:20">
      <c r="S119726" s="33"/>
      <c r="T119726" s="33"/>
    </row>
    <row r="119743" spans="19:20">
      <c r="S119743" s="33"/>
      <c r="T119743" s="33"/>
    </row>
    <row r="119760" spans="19:20">
      <c r="S119760" s="33"/>
      <c r="T119760" s="33"/>
    </row>
    <row r="119777" spans="19:20">
      <c r="S119777" s="33"/>
      <c r="T119777" s="33"/>
    </row>
    <row r="119794" spans="19:20">
      <c r="S119794" s="33"/>
      <c r="T119794" s="33"/>
    </row>
    <row r="119811" spans="19:20">
      <c r="S119811" s="33"/>
      <c r="T119811" s="33"/>
    </row>
    <row r="119828" spans="19:20">
      <c r="S119828" s="33"/>
      <c r="T119828" s="33"/>
    </row>
    <row r="119845" spans="19:20">
      <c r="S119845" s="33"/>
      <c r="T119845" s="33"/>
    </row>
    <row r="119862" spans="19:20">
      <c r="S119862" s="33"/>
      <c r="T119862" s="33"/>
    </row>
    <row r="119879" spans="19:20">
      <c r="S119879" s="33"/>
      <c r="T119879" s="33"/>
    </row>
    <row r="119896" spans="19:20">
      <c r="S119896" s="33"/>
      <c r="T119896" s="33"/>
    </row>
    <row r="119913" spans="19:20">
      <c r="S119913" s="33"/>
      <c r="T119913" s="33"/>
    </row>
    <row r="119930" spans="19:20">
      <c r="S119930" s="33"/>
      <c r="T119930" s="33"/>
    </row>
    <row r="119947" spans="19:20">
      <c r="S119947" s="33"/>
      <c r="T119947" s="33"/>
    </row>
    <row r="119964" spans="19:20">
      <c r="S119964" s="33"/>
      <c r="T119964" s="33"/>
    </row>
    <row r="119981" spans="19:20">
      <c r="S119981" s="33"/>
      <c r="T119981" s="33"/>
    </row>
    <row r="119998" spans="19:20">
      <c r="S119998" s="33"/>
      <c r="T119998" s="33"/>
    </row>
    <row r="120015" spans="19:20">
      <c r="S120015" s="33"/>
      <c r="T120015" s="33"/>
    </row>
    <row r="120032" spans="19:20">
      <c r="S120032" s="33"/>
      <c r="T120032" s="33"/>
    </row>
    <row r="120049" spans="19:20">
      <c r="S120049" s="33"/>
      <c r="T120049" s="33"/>
    </row>
    <row r="120066" spans="19:20">
      <c r="S120066" s="33"/>
      <c r="T120066" s="33"/>
    </row>
    <row r="120083" spans="19:20">
      <c r="S120083" s="33"/>
      <c r="T120083" s="33"/>
    </row>
    <row r="120100" spans="19:20">
      <c r="S120100" s="33"/>
      <c r="T120100" s="33"/>
    </row>
    <row r="120117" spans="19:20">
      <c r="S120117" s="33"/>
      <c r="T120117" s="33"/>
    </row>
    <row r="120134" spans="19:20">
      <c r="S120134" s="33"/>
      <c r="T120134" s="33"/>
    </row>
    <row r="120151" spans="19:20">
      <c r="S120151" s="33"/>
      <c r="T120151" s="33"/>
    </row>
    <row r="120168" spans="19:20">
      <c r="S120168" s="33"/>
      <c r="T120168" s="33"/>
    </row>
    <row r="120185" spans="19:20">
      <c r="S120185" s="33"/>
      <c r="T120185" s="33"/>
    </row>
    <row r="120202" spans="19:20">
      <c r="S120202" s="33"/>
      <c r="T120202" s="33"/>
    </row>
    <row r="120219" spans="19:20">
      <c r="S120219" s="33"/>
      <c r="T120219" s="33"/>
    </row>
    <row r="120236" spans="19:20">
      <c r="S120236" s="33"/>
      <c r="T120236" s="33"/>
    </row>
    <row r="120253" spans="19:20">
      <c r="S120253" s="33"/>
      <c r="T120253" s="33"/>
    </row>
    <row r="120270" spans="19:20">
      <c r="S120270" s="33"/>
      <c r="T120270" s="33"/>
    </row>
    <row r="120287" spans="19:20">
      <c r="S120287" s="33"/>
      <c r="T120287" s="33"/>
    </row>
    <row r="120304" spans="19:20">
      <c r="S120304" s="33"/>
      <c r="T120304" s="33"/>
    </row>
    <row r="120321" spans="19:20">
      <c r="S120321" s="33"/>
      <c r="T120321" s="33"/>
    </row>
    <row r="120338" spans="19:20">
      <c r="S120338" s="33"/>
      <c r="T120338" s="33"/>
    </row>
    <row r="120355" spans="19:20">
      <c r="S120355" s="33"/>
      <c r="T120355" s="33"/>
    </row>
    <row r="120372" spans="19:20">
      <c r="S120372" s="33"/>
      <c r="T120372" s="33"/>
    </row>
    <row r="120389" spans="19:20">
      <c r="S120389" s="33"/>
      <c r="T120389" s="33"/>
    </row>
    <row r="120406" spans="19:20">
      <c r="S120406" s="33"/>
      <c r="T120406" s="33"/>
    </row>
    <row r="120423" spans="19:20">
      <c r="S120423" s="33"/>
      <c r="T120423" s="33"/>
    </row>
    <row r="120440" spans="19:20">
      <c r="S120440" s="33"/>
      <c r="T120440" s="33"/>
    </row>
    <row r="120457" spans="19:20">
      <c r="S120457" s="33"/>
      <c r="T120457" s="33"/>
    </row>
    <row r="120474" spans="19:20">
      <c r="S120474" s="33"/>
      <c r="T120474" s="33"/>
    </row>
    <row r="120491" spans="19:20">
      <c r="S120491" s="33"/>
      <c r="T120491" s="33"/>
    </row>
    <row r="120508" spans="19:20">
      <c r="S120508" s="33"/>
      <c r="T120508" s="33"/>
    </row>
    <row r="120525" spans="19:20">
      <c r="S120525" s="33"/>
      <c r="T120525" s="33"/>
    </row>
    <row r="120542" spans="19:20">
      <c r="S120542" s="33"/>
      <c r="T120542" s="33"/>
    </row>
    <row r="120559" spans="19:20">
      <c r="S120559" s="33"/>
      <c r="T120559" s="33"/>
    </row>
    <row r="120576" spans="19:20">
      <c r="S120576" s="33"/>
      <c r="T120576" s="33"/>
    </row>
    <row r="120593" spans="19:20">
      <c r="S120593" s="33"/>
      <c r="T120593" s="33"/>
    </row>
    <row r="120610" spans="19:20">
      <c r="S120610" s="33"/>
      <c r="T120610" s="33"/>
    </row>
    <row r="120627" spans="19:20">
      <c r="S120627" s="33"/>
      <c r="T120627" s="33"/>
    </row>
    <row r="120644" spans="19:20">
      <c r="S120644" s="33"/>
      <c r="T120644" s="33"/>
    </row>
    <row r="120661" spans="19:20">
      <c r="S120661" s="33"/>
      <c r="T120661" s="33"/>
    </row>
    <row r="120678" spans="19:20">
      <c r="S120678" s="33"/>
      <c r="T120678" s="33"/>
    </row>
    <row r="120695" spans="19:20">
      <c r="S120695" s="33"/>
      <c r="T120695" s="33"/>
    </row>
    <row r="120712" spans="19:20">
      <c r="S120712" s="33"/>
      <c r="T120712" s="33"/>
    </row>
    <row r="120729" spans="19:20">
      <c r="S120729" s="33"/>
      <c r="T120729" s="33"/>
    </row>
    <row r="120746" spans="19:20">
      <c r="S120746" s="33"/>
      <c r="T120746" s="33"/>
    </row>
    <row r="120763" spans="19:20">
      <c r="S120763" s="33"/>
      <c r="T120763" s="33"/>
    </row>
    <row r="120780" spans="19:20">
      <c r="S120780" s="33"/>
      <c r="T120780" s="33"/>
    </row>
    <row r="120797" spans="19:20">
      <c r="S120797" s="33"/>
      <c r="T120797" s="33"/>
    </row>
    <row r="120814" spans="19:20">
      <c r="S120814" s="33"/>
      <c r="T120814" s="33"/>
    </row>
    <row r="120831" spans="19:20">
      <c r="S120831" s="33"/>
      <c r="T120831" s="33"/>
    </row>
    <row r="120848" spans="19:20">
      <c r="S120848" s="33"/>
      <c r="T120848" s="33"/>
    </row>
    <row r="120865" spans="19:20">
      <c r="S120865" s="33"/>
      <c r="T120865" s="33"/>
    </row>
    <row r="120882" spans="19:20">
      <c r="S120882" s="33"/>
      <c r="T120882" s="33"/>
    </row>
    <row r="120899" spans="19:20">
      <c r="S120899" s="33"/>
      <c r="T120899" s="33"/>
    </row>
    <row r="120916" spans="19:20">
      <c r="S120916" s="33"/>
      <c r="T120916" s="33"/>
    </row>
    <row r="120933" spans="19:20">
      <c r="S120933" s="33"/>
      <c r="T120933" s="33"/>
    </row>
    <row r="120950" spans="19:20">
      <c r="S120950" s="33"/>
      <c r="T120950" s="33"/>
    </row>
    <row r="120967" spans="19:20">
      <c r="S120967" s="33"/>
      <c r="T120967" s="33"/>
    </row>
    <row r="120984" spans="19:20">
      <c r="S120984" s="33"/>
      <c r="T120984" s="33"/>
    </row>
    <row r="121001" spans="19:20">
      <c r="S121001" s="33"/>
      <c r="T121001" s="33"/>
    </row>
    <row r="121018" spans="19:20">
      <c r="S121018" s="33"/>
      <c r="T121018" s="33"/>
    </row>
    <row r="121035" spans="19:20">
      <c r="S121035" s="33"/>
      <c r="T121035" s="33"/>
    </row>
    <row r="121052" spans="19:20">
      <c r="S121052" s="33"/>
      <c r="T121052" s="33"/>
    </row>
    <row r="121069" spans="19:20">
      <c r="S121069" s="33"/>
      <c r="T121069" s="33"/>
    </row>
    <row r="121086" spans="19:20">
      <c r="S121086" s="33"/>
      <c r="T121086" s="33"/>
    </row>
    <row r="121103" spans="19:20">
      <c r="S121103" s="33"/>
      <c r="T121103" s="33"/>
    </row>
    <row r="121120" spans="19:20">
      <c r="S121120" s="33"/>
      <c r="T121120" s="33"/>
    </row>
    <row r="121137" spans="19:20">
      <c r="S121137" s="33"/>
      <c r="T121137" s="33"/>
    </row>
    <row r="121154" spans="19:20">
      <c r="S121154" s="33"/>
      <c r="T121154" s="33"/>
    </row>
    <row r="121171" spans="19:20">
      <c r="S121171" s="33"/>
      <c r="T121171" s="33"/>
    </row>
    <row r="121188" spans="19:20">
      <c r="S121188" s="33"/>
      <c r="T121188" s="33"/>
    </row>
    <row r="121205" spans="19:20">
      <c r="S121205" s="33"/>
      <c r="T121205" s="33"/>
    </row>
    <row r="121222" spans="19:20">
      <c r="S121222" s="33"/>
      <c r="T121222" s="33"/>
    </row>
    <row r="121239" spans="19:20">
      <c r="S121239" s="33"/>
      <c r="T121239" s="33"/>
    </row>
    <row r="121256" spans="19:20">
      <c r="S121256" s="33"/>
      <c r="T121256" s="33"/>
    </row>
    <row r="121273" spans="19:20">
      <c r="S121273" s="33"/>
      <c r="T121273" s="33"/>
    </row>
    <row r="121290" spans="19:20">
      <c r="S121290" s="33"/>
      <c r="T121290" s="33"/>
    </row>
    <row r="121307" spans="19:20">
      <c r="S121307" s="33"/>
      <c r="T121307" s="33"/>
    </row>
    <row r="121324" spans="19:20">
      <c r="S121324" s="33"/>
      <c r="T121324" s="33"/>
    </row>
    <row r="121341" spans="19:20">
      <c r="S121341" s="33"/>
      <c r="T121341" s="33"/>
    </row>
    <row r="121358" spans="19:20">
      <c r="S121358" s="33"/>
      <c r="T121358" s="33"/>
    </row>
    <row r="121375" spans="19:20">
      <c r="S121375" s="33"/>
      <c r="T121375" s="33"/>
    </row>
    <row r="121392" spans="19:20">
      <c r="S121392" s="33"/>
      <c r="T121392" s="33"/>
    </row>
    <row r="121409" spans="19:20">
      <c r="S121409" s="33"/>
      <c r="T121409" s="33"/>
    </row>
    <row r="121426" spans="19:20">
      <c r="S121426" s="33"/>
      <c r="T121426" s="33"/>
    </row>
    <row r="121443" spans="19:20">
      <c r="S121443" s="33"/>
      <c r="T121443" s="33"/>
    </row>
    <row r="121460" spans="19:20">
      <c r="S121460" s="33"/>
      <c r="T121460" s="33"/>
    </row>
    <row r="121477" spans="19:20">
      <c r="S121477" s="33"/>
      <c r="T121477" s="33"/>
    </row>
    <row r="121494" spans="19:20">
      <c r="S121494" s="33"/>
      <c r="T121494" s="33"/>
    </row>
    <row r="121511" spans="19:20">
      <c r="S121511" s="33"/>
      <c r="T121511" s="33"/>
    </row>
    <row r="121528" spans="19:20">
      <c r="S121528" s="33"/>
      <c r="T121528" s="33"/>
    </row>
    <row r="121545" spans="19:20">
      <c r="S121545" s="33"/>
      <c r="T121545" s="33"/>
    </row>
    <row r="121562" spans="19:20">
      <c r="S121562" s="33"/>
      <c r="T121562" s="33"/>
    </row>
    <row r="121579" spans="19:20">
      <c r="S121579" s="33"/>
      <c r="T121579" s="33"/>
    </row>
    <row r="121596" spans="19:20">
      <c r="S121596" s="33"/>
      <c r="T121596" s="33"/>
    </row>
    <row r="121613" spans="19:20">
      <c r="S121613" s="33"/>
      <c r="T121613" s="33"/>
    </row>
    <row r="121630" spans="19:20">
      <c r="S121630" s="33"/>
      <c r="T121630" s="33"/>
    </row>
    <row r="121647" spans="19:20">
      <c r="S121647" s="33"/>
      <c r="T121647" s="33"/>
    </row>
    <row r="121664" spans="19:20">
      <c r="S121664" s="33"/>
      <c r="T121664" s="33"/>
    </row>
    <row r="121681" spans="19:20">
      <c r="S121681" s="33"/>
      <c r="T121681" s="33"/>
    </row>
    <row r="121698" spans="19:20">
      <c r="S121698" s="33"/>
      <c r="T121698" s="33"/>
    </row>
    <row r="121715" spans="19:20">
      <c r="S121715" s="33"/>
      <c r="T121715" s="33"/>
    </row>
    <row r="121732" spans="19:20">
      <c r="S121732" s="33"/>
      <c r="T121732" s="33"/>
    </row>
    <row r="121749" spans="19:20">
      <c r="S121749" s="33"/>
      <c r="T121749" s="33"/>
    </row>
    <row r="121766" spans="19:20">
      <c r="S121766" s="33"/>
      <c r="T121766" s="33"/>
    </row>
    <row r="121783" spans="19:20">
      <c r="S121783" s="33"/>
      <c r="T121783" s="33"/>
    </row>
    <row r="121800" spans="19:20">
      <c r="S121800" s="33"/>
      <c r="T121800" s="33"/>
    </row>
    <row r="121817" spans="19:20">
      <c r="S121817" s="33"/>
      <c r="T121817" s="33"/>
    </row>
    <row r="121834" spans="19:20">
      <c r="S121834" s="33"/>
      <c r="T121834" s="33"/>
    </row>
    <row r="121851" spans="19:20">
      <c r="S121851" s="33"/>
      <c r="T121851" s="33"/>
    </row>
    <row r="121868" spans="19:20">
      <c r="S121868" s="33"/>
      <c r="T121868" s="33"/>
    </row>
    <row r="121885" spans="19:20">
      <c r="S121885" s="33"/>
      <c r="T121885" s="33"/>
    </row>
    <row r="121902" spans="19:20">
      <c r="S121902" s="33"/>
      <c r="T121902" s="33"/>
    </row>
    <row r="121919" spans="19:20">
      <c r="S121919" s="33"/>
      <c r="T121919" s="33"/>
    </row>
    <row r="121936" spans="19:20">
      <c r="S121936" s="33"/>
      <c r="T121936" s="33"/>
    </row>
    <row r="121953" spans="19:20">
      <c r="S121953" s="33"/>
      <c r="T121953" s="33"/>
    </row>
    <row r="121970" spans="19:20">
      <c r="S121970" s="33"/>
      <c r="T121970" s="33"/>
    </row>
    <row r="121987" spans="19:20">
      <c r="S121987" s="33"/>
      <c r="T121987" s="33"/>
    </row>
    <row r="122004" spans="19:20">
      <c r="S122004" s="33"/>
      <c r="T122004" s="33"/>
    </row>
    <row r="122021" spans="19:20">
      <c r="S122021" s="33"/>
      <c r="T122021" s="33"/>
    </row>
    <row r="122038" spans="19:20">
      <c r="S122038" s="33"/>
      <c r="T122038" s="33"/>
    </row>
    <row r="122055" spans="19:20">
      <c r="S122055" s="33"/>
      <c r="T122055" s="33"/>
    </row>
    <row r="122072" spans="19:20">
      <c r="S122072" s="33"/>
      <c r="T122072" s="33"/>
    </row>
    <row r="122089" spans="19:20">
      <c r="S122089" s="33"/>
      <c r="T122089" s="33"/>
    </row>
    <row r="122106" spans="19:20">
      <c r="S122106" s="33"/>
      <c r="T122106" s="33"/>
    </row>
    <row r="122123" spans="19:20">
      <c r="S122123" s="33"/>
      <c r="T122123" s="33"/>
    </row>
    <row r="122140" spans="19:20">
      <c r="S122140" s="33"/>
      <c r="T122140" s="33"/>
    </row>
    <row r="122157" spans="19:20">
      <c r="S122157" s="33"/>
      <c r="T122157" s="33"/>
    </row>
    <row r="122174" spans="19:20">
      <c r="S122174" s="33"/>
      <c r="T122174" s="33"/>
    </row>
    <row r="122191" spans="19:20">
      <c r="S122191" s="33"/>
      <c r="T122191" s="33"/>
    </row>
    <row r="122208" spans="19:20">
      <c r="S122208" s="33"/>
      <c r="T122208" s="33"/>
    </row>
    <row r="122225" spans="19:20">
      <c r="S122225" s="33"/>
      <c r="T122225" s="33"/>
    </row>
    <row r="122242" spans="19:20">
      <c r="S122242" s="33"/>
      <c r="T122242" s="33"/>
    </row>
    <row r="122259" spans="19:20">
      <c r="S122259" s="33"/>
      <c r="T122259" s="33"/>
    </row>
    <row r="122276" spans="19:20">
      <c r="S122276" s="33"/>
      <c r="T122276" s="33"/>
    </row>
    <row r="122293" spans="19:20">
      <c r="S122293" s="33"/>
      <c r="T122293" s="33"/>
    </row>
    <row r="122310" spans="19:20">
      <c r="S122310" s="33"/>
      <c r="T122310" s="33"/>
    </row>
    <row r="122327" spans="19:20">
      <c r="S122327" s="33"/>
      <c r="T122327" s="33"/>
    </row>
    <row r="122344" spans="19:20">
      <c r="S122344" s="33"/>
      <c r="T122344" s="33"/>
    </row>
    <row r="122361" spans="19:20">
      <c r="S122361" s="33"/>
      <c r="T122361" s="33"/>
    </row>
    <row r="122378" spans="19:20">
      <c r="S122378" s="33"/>
      <c r="T122378" s="33"/>
    </row>
    <row r="122395" spans="19:20">
      <c r="S122395" s="33"/>
      <c r="T122395" s="33"/>
    </row>
    <row r="122412" spans="19:20">
      <c r="S122412" s="33"/>
      <c r="T122412" s="33"/>
    </row>
    <row r="122429" spans="19:20">
      <c r="S122429" s="33"/>
      <c r="T122429" s="33"/>
    </row>
    <row r="122446" spans="19:20">
      <c r="S122446" s="33"/>
      <c r="T122446" s="33"/>
    </row>
    <row r="122463" spans="19:20">
      <c r="S122463" s="33"/>
      <c r="T122463" s="33"/>
    </row>
    <row r="122480" spans="19:20">
      <c r="S122480" s="33"/>
      <c r="T122480" s="33"/>
    </row>
    <row r="122497" spans="19:20">
      <c r="S122497" s="33"/>
      <c r="T122497" s="33"/>
    </row>
    <row r="122514" spans="19:20">
      <c r="S122514" s="33"/>
      <c r="T122514" s="33"/>
    </row>
    <row r="122531" spans="19:20">
      <c r="S122531" s="33"/>
      <c r="T122531" s="33"/>
    </row>
    <row r="122548" spans="19:20">
      <c r="S122548" s="33"/>
      <c r="T122548" s="33"/>
    </row>
    <row r="122565" spans="19:20">
      <c r="S122565" s="33"/>
      <c r="T122565" s="33"/>
    </row>
    <row r="122582" spans="19:20">
      <c r="S122582" s="33"/>
      <c r="T122582" s="33"/>
    </row>
    <row r="122599" spans="19:20">
      <c r="S122599" s="33"/>
      <c r="T122599" s="33"/>
    </row>
    <row r="122616" spans="19:20">
      <c r="S122616" s="33"/>
      <c r="T122616" s="33"/>
    </row>
    <row r="122633" spans="19:20">
      <c r="S122633" s="33"/>
      <c r="T122633" s="33"/>
    </row>
    <row r="122650" spans="19:20">
      <c r="S122650" s="33"/>
      <c r="T122650" s="33"/>
    </row>
    <row r="122667" spans="19:20">
      <c r="S122667" s="33"/>
      <c r="T122667" s="33"/>
    </row>
    <row r="122684" spans="19:20">
      <c r="S122684" s="33"/>
      <c r="T122684" s="33"/>
    </row>
    <row r="122701" spans="19:20">
      <c r="S122701" s="33"/>
      <c r="T122701" s="33"/>
    </row>
    <row r="122718" spans="19:20">
      <c r="S122718" s="33"/>
      <c r="T122718" s="33"/>
    </row>
    <row r="122735" spans="19:20">
      <c r="S122735" s="33"/>
      <c r="T122735" s="33"/>
    </row>
    <row r="122752" spans="19:20">
      <c r="S122752" s="33"/>
      <c r="T122752" s="33"/>
    </row>
    <row r="122769" spans="19:20">
      <c r="S122769" s="33"/>
      <c r="T122769" s="33"/>
    </row>
    <row r="122786" spans="19:20">
      <c r="S122786" s="33"/>
      <c r="T122786" s="33"/>
    </row>
    <row r="122803" spans="19:20">
      <c r="S122803" s="33"/>
      <c r="T122803" s="33"/>
    </row>
    <row r="122820" spans="19:20">
      <c r="S122820" s="33"/>
      <c r="T122820" s="33"/>
    </row>
    <row r="122837" spans="19:20">
      <c r="S122837" s="33"/>
      <c r="T122837" s="33"/>
    </row>
    <row r="122854" spans="19:20">
      <c r="S122854" s="33"/>
      <c r="T122854" s="33"/>
    </row>
    <row r="122871" spans="19:20">
      <c r="S122871" s="33"/>
      <c r="T122871" s="33"/>
    </row>
    <row r="122888" spans="19:20">
      <c r="S122888" s="33"/>
      <c r="T122888" s="33"/>
    </row>
    <row r="122905" spans="19:20">
      <c r="S122905" s="33"/>
      <c r="T122905" s="33"/>
    </row>
    <row r="122922" spans="19:20">
      <c r="S122922" s="33"/>
      <c r="T122922" s="33"/>
    </row>
    <row r="122939" spans="19:20">
      <c r="S122939" s="33"/>
      <c r="T122939" s="33"/>
    </row>
    <row r="122956" spans="19:20">
      <c r="S122956" s="33"/>
      <c r="T122956" s="33"/>
    </row>
    <row r="122973" spans="19:20">
      <c r="S122973" s="33"/>
      <c r="T122973" s="33"/>
    </row>
    <row r="122990" spans="19:20">
      <c r="S122990" s="33"/>
      <c r="T122990" s="33"/>
    </row>
    <row r="123007" spans="19:20">
      <c r="S123007" s="33"/>
      <c r="T123007" s="33"/>
    </row>
    <row r="123024" spans="19:20">
      <c r="S123024" s="33"/>
      <c r="T123024" s="33"/>
    </row>
    <row r="123041" spans="19:20">
      <c r="S123041" s="33"/>
      <c r="T123041" s="33"/>
    </row>
    <row r="123058" spans="19:20">
      <c r="S123058" s="33"/>
      <c r="T123058" s="33"/>
    </row>
    <row r="123075" spans="19:20">
      <c r="S123075" s="33"/>
      <c r="T123075" s="33"/>
    </row>
    <row r="123092" spans="19:20">
      <c r="S123092" s="33"/>
      <c r="T123092" s="33"/>
    </row>
    <row r="123109" spans="19:20">
      <c r="S123109" s="33"/>
      <c r="T123109" s="33"/>
    </row>
    <row r="123126" spans="19:20">
      <c r="S123126" s="33"/>
      <c r="T123126" s="33"/>
    </row>
    <row r="123143" spans="19:20">
      <c r="S123143" s="33"/>
      <c r="T123143" s="33"/>
    </row>
    <row r="123160" spans="19:20">
      <c r="S123160" s="33"/>
      <c r="T123160" s="33"/>
    </row>
    <row r="123177" spans="19:20">
      <c r="S123177" s="33"/>
      <c r="T123177" s="33"/>
    </row>
    <row r="123194" spans="19:20">
      <c r="S123194" s="33"/>
      <c r="T123194" s="33"/>
    </row>
    <row r="123211" spans="19:20">
      <c r="S123211" s="33"/>
      <c r="T123211" s="33"/>
    </row>
    <row r="123228" spans="19:20">
      <c r="S123228" s="33"/>
      <c r="T123228" s="33"/>
    </row>
    <row r="123245" spans="19:20">
      <c r="S123245" s="33"/>
      <c r="T123245" s="33"/>
    </row>
    <row r="123262" spans="19:20">
      <c r="S123262" s="33"/>
      <c r="T123262" s="33"/>
    </row>
    <row r="123279" spans="19:20">
      <c r="S123279" s="33"/>
      <c r="T123279" s="33"/>
    </row>
    <row r="123296" spans="19:20">
      <c r="S123296" s="33"/>
      <c r="T123296" s="33"/>
    </row>
    <row r="123313" spans="19:20">
      <c r="S123313" s="33"/>
      <c r="T123313" s="33"/>
    </row>
    <row r="123330" spans="19:20">
      <c r="S123330" s="33"/>
      <c r="T123330" s="33"/>
    </row>
    <row r="123347" spans="19:20">
      <c r="S123347" s="33"/>
      <c r="T123347" s="33"/>
    </row>
    <row r="123364" spans="19:20">
      <c r="S123364" s="33"/>
      <c r="T123364" s="33"/>
    </row>
    <row r="123381" spans="19:20">
      <c r="S123381" s="33"/>
      <c r="T123381" s="33"/>
    </row>
    <row r="123398" spans="19:20">
      <c r="S123398" s="33"/>
      <c r="T123398" s="33"/>
    </row>
    <row r="123415" spans="19:20">
      <c r="S123415" s="33"/>
      <c r="T123415" s="33"/>
    </row>
    <row r="123432" spans="19:20">
      <c r="S123432" s="33"/>
      <c r="T123432" s="33"/>
    </row>
    <row r="123449" spans="19:20">
      <c r="S123449" s="33"/>
      <c r="T123449" s="33"/>
    </row>
    <row r="123466" spans="19:20">
      <c r="S123466" s="33"/>
      <c r="T123466" s="33"/>
    </row>
    <row r="123483" spans="19:20">
      <c r="S123483" s="33"/>
      <c r="T123483" s="33"/>
    </row>
    <row r="123500" spans="19:20">
      <c r="S123500" s="33"/>
      <c r="T123500" s="33"/>
    </row>
    <row r="123517" spans="19:20">
      <c r="S123517" s="33"/>
      <c r="T123517" s="33"/>
    </row>
    <row r="123534" spans="19:20">
      <c r="S123534" s="33"/>
      <c r="T123534" s="33"/>
    </row>
    <row r="123551" spans="19:20">
      <c r="S123551" s="33"/>
      <c r="T123551" s="33"/>
    </row>
    <row r="123568" spans="19:20">
      <c r="S123568" s="33"/>
      <c r="T123568" s="33"/>
    </row>
    <row r="123585" spans="19:20">
      <c r="S123585" s="33"/>
      <c r="T123585" s="33"/>
    </row>
    <row r="123602" spans="19:20">
      <c r="S123602" s="33"/>
      <c r="T123602" s="33"/>
    </row>
    <row r="123619" spans="19:20">
      <c r="S123619" s="33"/>
      <c r="T123619" s="33"/>
    </row>
    <row r="123636" spans="19:20">
      <c r="S123636" s="33"/>
      <c r="T123636" s="33"/>
    </row>
    <row r="123653" spans="19:20">
      <c r="S123653" s="33"/>
      <c r="T123653" s="33"/>
    </row>
    <row r="123670" spans="19:20">
      <c r="S123670" s="33"/>
      <c r="T123670" s="33"/>
    </row>
    <row r="123687" spans="19:20">
      <c r="S123687" s="33"/>
      <c r="T123687" s="33"/>
    </row>
    <row r="123704" spans="19:20">
      <c r="S123704" s="33"/>
      <c r="T123704" s="33"/>
    </row>
    <row r="123721" spans="19:20">
      <c r="S123721" s="33"/>
      <c r="T123721" s="33"/>
    </row>
    <row r="123738" spans="19:20">
      <c r="S123738" s="33"/>
      <c r="T123738" s="33"/>
    </row>
    <row r="123755" spans="19:20">
      <c r="S123755" s="33"/>
      <c r="T123755" s="33"/>
    </row>
    <row r="123772" spans="19:20">
      <c r="S123772" s="33"/>
      <c r="T123772" s="33"/>
    </row>
    <row r="123789" spans="19:20">
      <c r="S123789" s="33"/>
      <c r="T123789" s="33"/>
    </row>
    <row r="123806" spans="19:20">
      <c r="S123806" s="33"/>
      <c r="T123806" s="33"/>
    </row>
    <row r="123823" spans="19:20">
      <c r="S123823" s="33"/>
      <c r="T123823" s="33"/>
    </row>
    <row r="123840" spans="19:20">
      <c r="S123840" s="33"/>
      <c r="T123840" s="33"/>
    </row>
    <row r="123857" spans="19:20">
      <c r="S123857" s="33"/>
      <c r="T123857" s="33"/>
    </row>
    <row r="123874" spans="19:20">
      <c r="S123874" s="33"/>
      <c r="T123874" s="33"/>
    </row>
    <row r="123891" spans="19:20">
      <c r="S123891" s="33"/>
      <c r="T123891" s="33"/>
    </row>
    <row r="123908" spans="19:20">
      <c r="S123908" s="33"/>
      <c r="T123908" s="33"/>
    </row>
    <row r="123925" spans="19:20">
      <c r="S123925" s="33"/>
      <c r="T123925" s="33"/>
    </row>
    <row r="123942" spans="19:20">
      <c r="S123942" s="33"/>
      <c r="T123942" s="33"/>
    </row>
    <row r="123959" spans="19:20">
      <c r="S123959" s="33"/>
      <c r="T123959" s="33"/>
    </row>
    <row r="123976" spans="19:20">
      <c r="S123976" s="33"/>
      <c r="T123976" s="33"/>
    </row>
    <row r="123993" spans="19:20">
      <c r="S123993" s="33"/>
      <c r="T123993" s="33"/>
    </row>
    <row r="124010" spans="19:20">
      <c r="S124010" s="33"/>
      <c r="T124010" s="33"/>
    </row>
    <row r="124027" spans="19:20">
      <c r="S124027" s="33"/>
      <c r="T124027" s="33"/>
    </row>
    <row r="124044" spans="19:20">
      <c r="S124044" s="33"/>
      <c r="T124044" s="33"/>
    </row>
    <row r="124061" spans="19:20">
      <c r="S124061" s="33"/>
      <c r="T124061" s="33"/>
    </row>
    <row r="124078" spans="19:20">
      <c r="S124078" s="33"/>
      <c r="T124078" s="33"/>
    </row>
    <row r="124095" spans="19:20">
      <c r="S124095" s="33"/>
      <c r="T124095" s="33"/>
    </row>
    <row r="124112" spans="19:20">
      <c r="S124112" s="33"/>
      <c r="T124112" s="33"/>
    </row>
    <row r="124129" spans="19:20">
      <c r="S124129" s="33"/>
      <c r="T124129" s="33"/>
    </row>
    <row r="124146" spans="19:20">
      <c r="S124146" s="33"/>
      <c r="T124146" s="33"/>
    </row>
    <row r="124163" spans="19:20">
      <c r="S124163" s="33"/>
      <c r="T124163" s="33"/>
    </row>
    <row r="124180" spans="19:20">
      <c r="S124180" s="33"/>
      <c r="T124180" s="33"/>
    </row>
    <row r="124197" spans="19:20">
      <c r="S124197" s="33"/>
      <c r="T124197" s="33"/>
    </row>
    <row r="124214" spans="19:20">
      <c r="S124214" s="33"/>
      <c r="T124214" s="33"/>
    </row>
    <row r="124231" spans="19:20">
      <c r="S124231" s="33"/>
      <c r="T124231" s="33"/>
    </row>
    <row r="124248" spans="19:20">
      <c r="S124248" s="33"/>
      <c r="T124248" s="33"/>
    </row>
    <row r="124265" spans="19:20">
      <c r="S124265" s="33"/>
      <c r="T124265" s="33"/>
    </row>
    <row r="124282" spans="19:20">
      <c r="S124282" s="33"/>
      <c r="T124282" s="33"/>
    </row>
    <row r="124299" spans="19:20">
      <c r="S124299" s="33"/>
      <c r="T124299" s="33"/>
    </row>
    <row r="124316" spans="19:20">
      <c r="S124316" s="33"/>
      <c r="T124316" s="33"/>
    </row>
    <row r="124333" spans="19:20">
      <c r="S124333" s="33"/>
      <c r="T124333" s="33"/>
    </row>
    <row r="124350" spans="19:20">
      <c r="S124350" s="33"/>
      <c r="T124350" s="33"/>
    </row>
    <row r="124367" spans="19:20">
      <c r="S124367" s="33"/>
      <c r="T124367" s="33"/>
    </row>
    <row r="124384" spans="19:20">
      <c r="S124384" s="33"/>
      <c r="T124384" s="33"/>
    </row>
    <row r="124401" spans="19:20">
      <c r="S124401" s="33"/>
      <c r="T124401" s="33"/>
    </row>
    <row r="124418" spans="19:20">
      <c r="S124418" s="33"/>
      <c r="T124418" s="33"/>
    </row>
    <row r="124435" spans="19:20">
      <c r="S124435" s="33"/>
      <c r="T124435" s="33"/>
    </row>
    <row r="124452" spans="19:20">
      <c r="S124452" s="33"/>
      <c r="T124452" s="33"/>
    </row>
    <row r="124469" spans="19:20">
      <c r="S124469" s="33"/>
      <c r="T124469" s="33"/>
    </row>
    <row r="124486" spans="19:20">
      <c r="S124486" s="33"/>
      <c r="T124486" s="33"/>
    </row>
    <row r="124503" spans="19:20">
      <c r="S124503" s="33"/>
      <c r="T124503" s="33"/>
    </row>
    <row r="124520" spans="19:20">
      <c r="S124520" s="33"/>
      <c r="T124520" s="33"/>
    </row>
    <row r="124537" spans="19:20">
      <c r="S124537" s="33"/>
      <c r="T124537" s="33"/>
    </row>
    <row r="124554" spans="19:20">
      <c r="S124554" s="33"/>
      <c r="T124554" s="33"/>
    </row>
    <row r="124571" spans="19:20">
      <c r="S124571" s="33"/>
      <c r="T124571" s="33"/>
    </row>
    <row r="124588" spans="19:20">
      <c r="S124588" s="33"/>
      <c r="T124588" s="33"/>
    </row>
    <row r="124605" spans="19:20">
      <c r="S124605" s="33"/>
      <c r="T124605" s="33"/>
    </row>
    <row r="124622" spans="19:20">
      <c r="S124622" s="33"/>
      <c r="T124622" s="33"/>
    </row>
    <row r="124639" spans="19:20">
      <c r="S124639" s="33"/>
      <c r="T124639" s="33"/>
    </row>
    <row r="124656" spans="19:20">
      <c r="S124656" s="33"/>
      <c r="T124656" s="33"/>
    </row>
    <row r="124673" spans="19:20">
      <c r="S124673" s="33"/>
      <c r="T124673" s="33"/>
    </row>
    <row r="124690" spans="19:20">
      <c r="S124690" s="33"/>
      <c r="T124690" s="33"/>
    </row>
    <row r="124707" spans="19:20">
      <c r="S124707" s="33"/>
      <c r="T124707" s="33"/>
    </row>
    <row r="124724" spans="19:20">
      <c r="S124724" s="33"/>
      <c r="T124724" s="33"/>
    </row>
    <row r="124741" spans="19:20">
      <c r="S124741" s="33"/>
      <c r="T124741" s="33"/>
    </row>
    <row r="124758" spans="19:20">
      <c r="S124758" s="33"/>
      <c r="T124758" s="33"/>
    </row>
    <row r="124775" spans="19:20">
      <c r="S124775" s="33"/>
      <c r="T124775" s="33"/>
    </row>
    <row r="124792" spans="19:20">
      <c r="S124792" s="33"/>
      <c r="T124792" s="33"/>
    </row>
    <row r="124809" spans="19:20">
      <c r="S124809" s="33"/>
      <c r="T124809" s="33"/>
    </row>
    <row r="124826" spans="19:20">
      <c r="S124826" s="33"/>
      <c r="T124826" s="33"/>
    </row>
    <row r="124843" spans="19:20">
      <c r="S124843" s="33"/>
      <c r="T124843" s="33"/>
    </row>
    <row r="124860" spans="19:20">
      <c r="S124860" s="33"/>
      <c r="T124860" s="33"/>
    </row>
    <row r="124877" spans="19:20">
      <c r="S124877" s="33"/>
      <c r="T124877" s="33"/>
    </row>
    <row r="124894" spans="19:20">
      <c r="S124894" s="33"/>
      <c r="T124894" s="33"/>
    </row>
    <row r="124911" spans="19:20">
      <c r="S124911" s="33"/>
      <c r="T124911" s="33"/>
    </row>
    <row r="124928" spans="19:20">
      <c r="S124928" s="33"/>
      <c r="T124928" s="33"/>
    </row>
    <row r="124945" spans="19:20">
      <c r="S124945" s="33"/>
      <c r="T124945" s="33"/>
    </row>
    <row r="124962" spans="19:20">
      <c r="S124962" s="33"/>
      <c r="T124962" s="33"/>
    </row>
    <row r="124979" spans="19:20">
      <c r="S124979" s="33"/>
      <c r="T124979" s="33"/>
    </row>
    <row r="124996" spans="19:20">
      <c r="S124996" s="33"/>
      <c r="T124996" s="33"/>
    </row>
    <row r="125013" spans="19:20">
      <c r="S125013" s="33"/>
      <c r="T125013" s="33"/>
    </row>
    <row r="125030" spans="19:20">
      <c r="S125030" s="33"/>
      <c r="T125030" s="33"/>
    </row>
    <row r="125047" spans="19:20">
      <c r="S125047" s="33"/>
      <c r="T125047" s="33"/>
    </row>
    <row r="125064" spans="19:20">
      <c r="S125064" s="33"/>
      <c r="T125064" s="33"/>
    </row>
    <row r="125081" spans="19:20">
      <c r="S125081" s="33"/>
      <c r="T125081" s="33"/>
    </row>
    <row r="125098" spans="19:20">
      <c r="S125098" s="33"/>
      <c r="T125098" s="33"/>
    </row>
    <row r="125115" spans="19:20">
      <c r="S125115" s="33"/>
      <c r="T125115" s="33"/>
    </row>
    <row r="125132" spans="19:20">
      <c r="S125132" s="33"/>
      <c r="T125132" s="33"/>
    </row>
    <row r="125149" spans="19:20">
      <c r="S125149" s="33"/>
      <c r="T125149" s="33"/>
    </row>
    <row r="125166" spans="19:20">
      <c r="S125166" s="33"/>
      <c r="T125166" s="33"/>
    </row>
    <row r="125183" spans="19:20">
      <c r="S125183" s="33"/>
      <c r="T125183" s="33"/>
    </row>
    <row r="125200" spans="19:20">
      <c r="S125200" s="33"/>
      <c r="T125200" s="33"/>
    </row>
    <row r="125217" spans="19:20">
      <c r="S125217" s="33"/>
      <c r="T125217" s="33"/>
    </row>
    <row r="125234" spans="19:20">
      <c r="S125234" s="33"/>
      <c r="T125234" s="33"/>
    </row>
    <row r="125251" spans="19:20">
      <c r="S125251" s="33"/>
      <c r="T125251" s="33"/>
    </row>
    <row r="125268" spans="19:20">
      <c r="S125268" s="33"/>
      <c r="T125268" s="33"/>
    </row>
    <row r="125285" spans="19:20">
      <c r="S125285" s="33"/>
      <c r="T125285" s="33"/>
    </row>
    <row r="125302" spans="19:20">
      <c r="S125302" s="33"/>
      <c r="T125302" s="33"/>
    </row>
    <row r="125319" spans="19:20">
      <c r="S125319" s="33"/>
      <c r="T125319" s="33"/>
    </row>
    <row r="125336" spans="19:20">
      <c r="S125336" s="33"/>
      <c r="T125336" s="33"/>
    </row>
    <row r="125353" spans="19:20">
      <c r="S125353" s="33"/>
      <c r="T125353" s="33"/>
    </row>
    <row r="125370" spans="19:20">
      <c r="S125370" s="33"/>
      <c r="T125370" s="33"/>
    </row>
    <row r="125387" spans="19:20">
      <c r="S125387" s="33"/>
      <c r="T125387" s="33"/>
    </row>
    <row r="125404" spans="19:20">
      <c r="S125404" s="33"/>
      <c r="T125404" s="33"/>
    </row>
    <row r="125421" spans="19:20">
      <c r="S125421" s="33"/>
      <c r="T125421" s="33"/>
    </row>
    <row r="125438" spans="19:20">
      <c r="S125438" s="33"/>
      <c r="T125438" s="33"/>
    </row>
    <row r="125455" spans="19:20">
      <c r="S125455" s="33"/>
      <c r="T125455" s="33"/>
    </row>
    <row r="125472" spans="19:20">
      <c r="S125472" s="33"/>
      <c r="T125472" s="33"/>
    </row>
    <row r="125489" spans="19:20">
      <c r="S125489" s="33"/>
      <c r="T125489" s="33"/>
    </row>
    <row r="125506" spans="19:20">
      <c r="S125506" s="33"/>
      <c r="T125506" s="33"/>
    </row>
    <row r="125523" spans="19:20">
      <c r="S125523" s="33"/>
      <c r="T125523" s="33"/>
    </row>
    <row r="125540" spans="19:20">
      <c r="S125540" s="33"/>
      <c r="T125540" s="33"/>
    </row>
    <row r="125557" spans="19:20">
      <c r="S125557" s="33"/>
      <c r="T125557" s="33"/>
    </row>
    <row r="125574" spans="19:20">
      <c r="S125574" s="33"/>
      <c r="T125574" s="33"/>
    </row>
    <row r="125591" spans="19:20">
      <c r="S125591" s="33"/>
      <c r="T125591" s="33"/>
    </row>
    <row r="125608" spans="19:20">
      <c r="S125608" s="33"/>
      <c r="T125608" s="33"/>
    </row>
    <row r="125625" spans="19:20">
      <c r="S125625" s="33"/>
      <c r="T125625" s="33"/>
    </row>
    <row r="125642" spans="19:20">
      <c r="S125642" s="33"/>
      <c r="T125642" s="33"/>
    </row>
    <row r="125659" spans="19:20">
      <c r="S125659" s="33"/>
      <c r="T125659" s="33"/>
    </row>
    <row r="125676" spans="19:20">
      <c r="S125676" s="33"/>
      <c r="T125676" s="33"/>
    </row>
    <row r="125693" spans="19:20">
      <c r="S125693" s="33"/>
      <c r="T125693" s="33"/>
    </row>
    <row r="125710" spans="19:20">
      <c r="S125710" s="33"/>
      <c r="T125710" s="33"/>
    </row>
    <row r="125727" spans="19:20">
      <c r="S125727" s="33"/>
      <c r="T125727" s="33"/>
    </row>
    <row r="125744" spans="19:20">
      <c r="S125744" s="33"/>
      <c r="T125744" s="33"/>
    </row>
    <row r="125761" spans="19:20">
      <c r="S125761" s="33"/>
      <c r="T125761" s="33"/>
    </row>
    <row r="125778" spans="19:20">
      <c r="S125778" s="33"/>
      <c r="T125778" s="33"/>
    </row>
    <row r="125795" spans="19:20">
      <c r="S125795" s="33"/>
      <c r="T125795" s="33"/>
    </row>
    <row r="125812" spans="19:20">
      <c r="S125812" s="33"/>
      <c r="T125812" s="33"/>
    </row>
    <row r="125829" spans="19:20">
      <c r="S125829" s="33"/>
      <c r="T125829" s="33"/>
    </row>
    <row r="125846" spans="19:20">
      <c r="S125846" s="33"/>
      <c r="T125846" s="33"/>
    </row>
    <row r="125863" spans="19:20">
      <c r="S125863" s="33"/>
      <c r="T125863" s="33"/>
    </row>
    <row r="125880" spans="19:20">
      <c r="S125880" s="33"/>
      <c r="T125880" s="33"/>
    </row>
    <row r="125897" spans="19:20">
      <c r="S125897" s="33"/>
      <c r="T125897" s="33"/>
    </row>
    <row r="125914" spans="19:20">
      <c r="S125914" s="33"/>
      <c r="T125914" s="33"/>
    </row>
    <row r="125931" spans="19:20">
      <c r="S125931" s="33"/>
      <c r="T125931" s="33"/>
    </row>
    <row r="125948" spans="19:20">
      <c r="S125948" s="33"/>
      <c r="T125948" s="33"/>
    </row>
    <row r="125965" spans="19:20">
      <c r="S125965" s="33"/>
      <c r="T125965" s="33"/>
    </row>
    <row r="125982" spans="19:20">
      <c r="S125982" s="33"/>
      <c r="T125982" s="33"/>
    </row>
    <row r="125999" spans="19:20">
      <c r="S125999" s="33"/>
      <c r="T125999" s="33"/>
    </row>
    <row r="126016" spans="19:20">
      <c r="S126016" s="33"/>
      <c r="T126016" s="33"/>
    </row>
    <row r="126033" spans="19:20">
      <c r="S126033" s="33"/>
      <c r="T126033" s="33"/>
    </row>
    <row r="126050" spans="19:20">
      <c r="S126050" s="33"/>
      <c r="T126050" s="33"/>
    </row>
    <row r="126067" spans="19:20">
      <c r="S126067" s="33"/>
      <c r="T126067" s="33"/>
    </row>
    <row r="126084" spans="19:20">
      <c r="S126084" s="33"/>
      <c r="T126084" s="33"/>
    </row>
    <row r="126101" spans="19:20">
      <c r="S126101" s="33"/>
      <c r="T126101" s="33"/>
    </row>
    <row r="126118" spans="19:20">
      <c r="S126118" s="33"/>
      <c r="T126118" s="33"/>
    </row>
    <row r="126135" spans="19:20">
      <c r="S126135" s="33"/>
      <c r="T126135" s="33"/>
    </row>
    <row r="126152" spans="19:20">
      <c r="S126152" s="33"/>
      <c r="T126152" s="33"/>
    </row>
    <row r="126169" spans="19:20">
      <c r="S126169" s="33"/>
      <c r="T126169" s="33"/>
    </row>
    <row r="126186" spans="19:20">
      <c r="S126186" s="33"/>
      <c r="T126186" s="33"/>
    </row>
    <row r="126203" spans="19:20">
      <c r="S126203" s="33"/>
      <c r="T126203" s="33"/>
    </row>
    <row r="126220" spans="19:20">
      <c r="S126220" s="33"/>
      <c r="T126220" s="33"/>
    </row>
    <row r="126237" spans="19:20">
      <c r="S126237" s="33"/>
      <c r="T126237" s="33"/>
    </row>
    <row r="126254" spans="19:20">
      <c r="S126254" s="33"/>
      <c r="T126254" s="33"/>
    </row>
    <row r="126271" spans="19:20">
      <c r="S126271" s="33"/>
      <c r="T126271" s="33"/>
    </row>
    <row r="126288" spans="19:20">
      <c r="S126288" s="33"/>
      <c r="T126288" s="33"/>
    </row>
    <row r="126305" spans="19:20">
      <c r="S126305" s="33"/>
      <c r="T126305" s="33"/>
    </row>
    <row r="126322" spans="19:20">
      <c r="S126322" s="33"/>
      <c r="T126322" s="33"/>
    </row>
    <row r="126339" spans="19:20">
      <c r="S126339" s="33"/>
      <c r="T126339" s="33"/>
    </row>
    <row r="126356" spans="19:20">
      <c r="S126356" s="33"/>
      <c r="T126356" s="33"/>
    </row>
    <row r="126373" spans="19:20">
      <c r="S126373" s="33"/>
      <c r="T126373" s="33"/>
    </row>
    <row r="126390" spans="19:20">
      <c r="S126390" s="33"/>
      <c r="T126390" s="33"/>
    </row>
    <row r="126407" spans="19:20">
      <c r="S126407" s="33"/>
      <c r="T126407" s="33"/>
    </row>
    <row r="126424" spans="19:20">
      <c r="S126424" s="33"/>
      <c r="T126424" s="33"/>
    </row>
    <row r="126441" spans="19:20">
      <c r="S126441" s="33"/>
      <c r="T126441" s="33"/>
    </row>
    <row r="126458" spans="19:20">
      <c r="S126458" s="33"/>
      <c r="T126458" s="33"/>
    </row>
    <row r="126475" spans="19:20">
      <c r="S126475" s="33"/>
      <c r="T126475" s="33"/>
    </row>
    <row r="126492" spans="19:20">
      <c r="S126492" s="33"/>
      <c r="T126492" s="33"/>
    </row>
    <row r="126509" spans="19:20">
      <c r="S126509" s="33"/>
      <c r="T126509" s="33"/>
    </row>
    <row r="126526" spans="19:20">
      <c r="S126526" s="33"/>
      <c r="T126526" s="33"/>
    </row>
    <row r="126543" spans="19:20">
      <c r="S126543" s="33"/>
      <c r="T126543" s="33"/>
    </row>
    <row r="126560" spans="19:20">
      <c r="S126560" s="33"/>
      <c r="T126560" s="33"/>
    </row>
    <row r="126577" spans="19:20">
      <c r="S126577" s="33"/>
      <c r="T126577" s="33"/>
    </row>
    <row r="126594" spans="19:20">
      <c r="S126594" s="33"/>
      <c r="T126594" s="33"/>
    </row>
    <row r="126611" spans="19:20">
      <c r="S126611" s="33"/>
      <c r="T126611" s="33"/>
    </row>
    <row r="126628" spans="19:20">
      <c r="S126628" s="33"/>
      <c r="T126628" s="33"/>
    </row>
    <row r="126645" spans="19:20">
      <c r="S126645" s="33"/>
      <c r="T126645" s="33"/>
    </row>
    <row r="126662" spans="19:20">
      <c r="S126662" s="33"/>
      <c r="T126662" s="33"/>
    </row>
    <row r="126679" spans="19:20">
      <c r="S126679" s="33"/>
      <c r="T126679" s="33"/>
    </row>
    <row r="126696" spans="19:20">
      <c r="S126696" s="33"/>
      <c r="T126696" s="33"/>
    </row>
    <row r="126713" spans="19:20">
      <c r="S126713" s="33"/>
      <c r="T126713" s="33"/>
    </row>
    <row r="126730" spans="19:20">
      <c r="S126730" s="33"/>
      <c r="T126730" s="33"/>
    </row>
    <row r="126747" spans="19:20">
      <c r="S126747" s="33"/>
      <c r="T126747" s="33"/>
    </row>
    <row r="126764" spans="19:20">
      <c r="S126764" s="33"/>
      <c r="T126764" s="33"/>
    </row>
    <row r="126781" spans="19:20">
      <c r="S126781" s="33"/>
      <c r="T126781" s="33"/>
    </row>
    <row r="126798" spans="19:20">
      <c r="S126798" s="33"/>
      <c r="T126798" s="33"/>
    </row>
    <row r="126815" spans="19:20">
      <c r="S126815" s="33"/>
      <c r="T126815" s="33"/>
    </row>
    <row r="126832" spans="19:20">
      <c r="S126832" s="33"/>
      <c r="T126832" s="33"/>
    </row>
    <row r="126849" spans="19:20">
      <c r="S126849" s="33"/>
      <c r="T126849" s="33"/>
    </row>
    <row r="126866" spans="19:20">
      <c r="S126866" s="33"/>
      <c r="T126866" s="33"/>
    </row>
    <row r="126883" spans="19:20">
      <c r="S126883" s="33"/>
      <c r="T126883" s="33"/>
    </row>
    <row r="126900" spans="19:20">
      <c r="S126900" s="33"/>
      <c r="T126900" s="33"/>
    </row>
    <row r="126917" spans="19:20">
      <c r="S126917" s="33"/>
      <c r="T126917" s="33"/>
    </row>
    <row r="126934" spans="19:20">
      <c r="S126934" s="33"/>
      <c r="T126934" s="33"/>
    </row>
    <row r="126951" spans="19:20">
      <c r="S126951" s="33"/>
      <c r="T126951" s="33"/>
    </row>
    <row r="126968" spans="19:20">
      <c r="S126968" s="33"/>
      <c r="T126968" s="33"/>
    </row>
    <row r="126985" spans="19:20">
      <c r="S126985" s="33"/>
      <c r="T126985" s="33"/>
    </row>
    <row r="127002" spans="19:20">
      <c r="S127002" s="33"/>
      <c r="T127002" s="33"/>
    </row>
    <row r="127019" spans="19:20">
      <c r="S127019" s="33"/>
      <c r="T127019" s="33"/>
    </row>
    <row r="127036" spans="19:20">
      <c r="S127036" s="33"/>
      <c r="T127036" s="33"/>
    </row>
    <row r="127053" spans="19:20">
      <c r="S127053" s="33"/>
      <c r="T127053" s="33"/>
    </row>
    <row r="127070" spans="19:20">
      <c r="S127070" s="33"/>
      <c r="T127070" s="33"/>
    </row>
    <row r="127087" spans="19:20">
      <c r="S127087" s="33"/>
      <c r="T127087" s="33"/>
    </row>
    <row r="127104" spans="19:20">
      <c r="S127104" s="33"/>
      <c r="T127104" s="33"/>
    </row>
    <row r="127121" spans="19:20">
      <c r="S127121" s="33"/>
      <c r="T127121" s="33"/>
    </row>
    <row r="127138" spans="19:20">
      <c r="S127138" s="33"/>
      <c r="T127138" s="33"/>
    </row>
    <row r="127155" spans="19:20">
      <c r="S127155" s="33"/>
      <c r="T127155" s="33"/>
    </row>
    <row r="127172" spans="19:20">
      <c r="S127172" s="33"/>
      <c r="T127172" s="33"/>
    </row>
    <row r="127189" spans="19:20">
      <c r="S127189" s="33"/>
      <c r="T127189" s="33"/>
    </row>
    <row r="127206" spans="19:20">
      <c r="S127206" s="33"/>
      <c r="T127206" s="33"/>
    </row>
    <row r="127223" spans="19:20">
      <c r="S127223" s="33"/>
      <c r="T127223" s="33"/>
    </row>
    <row r="127240" spans="19:20">
      <c r="S127240" s="33"/>
      <c r="T127240" s="33"/>
    </row>
    <row r="127257" spans="19:20">
      <c r="S127257" s="33"/>
      <c r="T127257" s="33"/>
    </row>
    <row r="127274" spans="19:20">
      <c r="S127274" s="33"/>
      <c r="T127274" s="33"/>
    </row>
    <row r="127291" spans="19:20">
      <c r="S127291" s="33"/>
      <c r="T127291" s="33"/>
    </row>
    <row r="127308" spans="19:20">
      <c r="S127308" s="33"/>
      <c r="T127308" s="33"/>
    </row>
    <row r="127325" spans="19:20">
      <c r="S127325" s="33"/>
      <c r="T127325" s="33"/>
    </row>
    <row r="127342" spans="19:20">
      <c r="S127342" s="33"/>
      <c r="T127342" s="33"/>
    </row>
    <row r="127359" spans="19:20">
      <c r="S127359" s="33"/>
      <c r="T127359" s="33"/>
    </row>
    <row r="127376" spans="19:20">
      <c r="S127376" s="33"/>
      <c r="T127376" s="33"/>
    </row>
    <row r="127393" spans="19:20">
      <c r="S127393" s="33"/>
      <c r="T127393" s="33"/>
    </row>
    <row r="127410" spans="19:20">
      <c r="S127410" s="33"/>
      <c r="T127410" s="33"/>
    </row>
    <row r="127427" spans="19:20">
      <c r="S127427" s="33"/>
      <c r="T127427" s="33"/>
    </row>
    <row r="127444" spans="19:20">
      <c r="S127444" s="33"/>
      <c r="T127444" s="33"/>
    </row>
    <row r="127461" spans="19:20">
      <c r="S127461" s="33"/>
      <c r="T127461" s="33"/>
    </row>
    <row r="127478" spans="19:20">
      <c r="S127478" s="33"/>
      <c r="T127478" s="33"/>
    </row>
    <row r="127495" spans="19:20">
      <c r="S127495" s="33"/>
      <c r="T127495" s="33"/>
    </row>
    <row r="127512" spans="19:20">
      <c r="S127512" s="33"/>
      <c r="T127512" s="33"/>
    </row>
    <row r="127529" spans="19:20">
      <c r="S127529" s="33"/>
      <c r="T127529" s="33"/>
    </row>
    <row r="127546" spans="19:20">
      <c r="S127546" s="33"/>
      <c r="T127546" s="33"/>
    </row>
    <row r="127563" spans="19:20">
      <c r="S127563" s="33"/>
      <c r="T127563" s="33"/>
    </row>
    <row r="127580" spans="19:20">
      <c r="S127580" s="33"/>
      <c r="T127580" s="33"/>
    </row>
    <row r="127597" spans="19:20">
      <c r="S127597" s="33"/>
      <c r="T127597" s="33"/>
    </row>
    <row r="127614" spans="19:20">
      <c r="S127614" s="33"/>
      <c r="T127614" s="33"/>
    </row>
    <row r="127631" spans="19:20">
      <c r="S127631" s="33"/>
      <c r="T127631" s="33"/>
    </row>
    <row r="127648" spans="19:20">
      <c r="S127648" s="33"/>
      <c r="T127648" s="33"/>
    </row>
    <row r="127665" spans="19:20">
      <c r="S127665" s="33"/>
      <c r="T127665" s="33"/>
    </row>
    <row r="127682" spans="19:20">
      <c r="S127682" s="33"/>
      <c r="T127682" s="33"/>
    </row>
    <row r="127699" spans="19:20">
      <c r="S127699" s="33"/>
      <c r="T127699" s="33"/>
    </row>
    <row r="127716" spans="19:20">
      <c r="S127716" s="33"/>
      <c r="T127716" s="33"/>
    </row>
    <row r="127733" spans="19:20">
      <c r="S127733" s="33"/>
      <c r="T127733" s="33"/>
    </row>
    <row r="127750" spans="19:20">
      <c r="S127750" s="33"/>
      <c r="T127750" s="33"/>
    </row>
    <row r="127767" spans="19:20">
      <c r="S127767" s="33"/>
      <c r="T127767" s="33"/>
    </row>
    <row r="127784" spans="19:20">
      <c r="S127784" s="33"/>
      <c r="T127784" s="33"/>
    </row>
    <row r="127801" spans="19:20">
      <c r="S127801" s="33"/>
      <c r="T127801" s="33"/>
    </row>
    <row r="127818" spans="19:20">
      <c r="S127818" s="33"/>
      <c r="T127818" s="33"/>
    </row>
    <row r="127835" spans="19:20">
      <c r="S127835" s="33"/>
      <c r="T127835" s="33"/>
    </row>
    <row r="127852" spans="19:20">
      <c r="S127852" s="33"/>
      <c r="T127852" s="33"/>
    </row>
    <row r="127869" spans="19:20">
      <c r="S127869" s="33"/>
      <c r="T127869" s="33"/>
    </row>
    <row r="127886" spans="19:20">
      <c r="S127886" s="33"/>
      <c r="T127886" s="33"/>
    </row>
    <row r="127903" spans="19:20">
      <c r="S127903" s="33"/>
      <c r="T127903" s="33"/>
    </row>
    <row r="127920" spans="19:20">
      <c r="S127920" s="33"/>
      <c r="T127920" s="33"/>
    </row>
    <row r="127937" spans="19:20">
      <c r="S127937" s="33"/>
      <c r="T127937" s="33"/>
    </row>
    <row r="127954" spans="19:20">
      <c r="S127954" s="33"/>
      <c r="T127954" s="33"/>
    </row>
    <row r="127971" spans="19:20">
      <c r="S127971" s="33"/>
      <c r="T127971" s="33"/>
    </row>
    <row r="127988" spans="19:20">
      <c r="S127988" s="33"/>
      <c r="T127988" s="33"/>
    </row>
    <row r="128005" spans="19:20">
      <c r="S128005" s="33"/>
      <c r="T128005" s="33"/>
    </row>
    <row r="128022" spans="19:20">
      <c r="S128022" s="33"/>
      <c r="T128022" s="33"/>
    </row>
    <row r="128039" spans="19:20">
      <c r="S128039" s="33"/>
      <c r="T128039" s="33"/>
    </row>
    <row r="128056" spans="19:20">
      <c r="S128056" s="33"/>
      <c r="T128056" s="33"/>
    </row>
    <row r="128073" spans="19:20">
      <c r="S128073" s="33"/>
      <c r="T128073" s="33"/>
    </row>
    <row r="128090" spans="19:20">
      <c r="S128090" s="33"/>
      <c r="T128090" s="33"/>
    </row>
    <row r="128107" spans="19:20">
      <c r="S128107" s="33"/>
      <c r="T128107" s="33"/>
    </row>
    <row r="128124" spans="19:20">
      <c r="S128124" s="33"/>
      <c r="T128124" s="33"/>
    </row>
    <row r="128141" spans="19:20">
      <c r="S128141" s="33"/>
      <c r="T128141" s="33"/>
    </row>
    <row r="128158" spans="19:20">
      <c r="S128158" s="33"/>
      <c r="T128158" s="33"/>
    </row>
    <row r="128175" spans="19:20">
      <c r="S128175" s="33"/>
      <c r="T128175" s="33"/>
    </row>
    <row r="128192" spans="19:20">
      <c r="S128192" s="33"/>
      <c r="T128192" s="33"/>
    </row>
    <row r="128209" spans="19:20">
      <c r="S128209" s="33"/>
      <c r="T128209" s="33"/>
    </row>
    <row r="128226" spans="19:20">
      <c r="S128226" s="33"/>
      <c r="T128226" s="33"/>
    </row>
    <row r="128243" spans="19:20">
      <c r="S128243" s="33"/>
      <c r="T128243" s="33"/>
    </row>
    <row r="128260" spans="19:20">
      <c r="S128260" s="33"/>
      <c r="T128260" s="33"/>
    </row>
    <row r="128277" spans="19:20">
      <c r="S128277" s="33"/>
      <c r="T128277" s="33"/>
    </row>
    <row r="128294" spans="19:20">
      <c r="S128294" s="33"/>
      <c r="T128294" s="33"/>
    </row>
    <row r="128311" spans="19:20">
      <c r="S128311" s="33"/>
      <c r="T128311" s="33"/>
    </row>
    <row r="128328" spans="19:20">
      <c r="S128328" s="33"/>
      <c r="T128328" s="33"/>
    </row>
    <row r="128345" spans="19:20">
      <c r="S128345" s="33"/>
      <c r="T128345" s="33"/>
    </row>
    <row r="128362" spans="19:20">
      <c r="S128362" s="33"/>
      <c r="T128362" s="33"/>
    </row>
    <row r="128379" spans="19:20">
      <c r="S128379" s="33"/>
      <c r="T128379" s="33"/>
    </row>
    <row r="128396" spans="19:20">
      <c r="S128396" s="33"/>
      <c r="T128396" s="33"/>
    </row>
    <row r="128413" spans="19:20">
      <c r="S128413" s="33"/>
      <c r="T128413" s="33"/>
    </row>
    <row r="128430" spans="19:20">
      <c r="S128430" s="33"/>
      <c r="T128430" s="33"/>
    </row>
    <row r="128447" spans="19:20">
      <c r="S128447" s="33"/>
      <c r="T128447" s="33"/>
    </row>
    <row r="128464" spans="19:20">
      <c r="S128464" s="33"/>
      <c r="T128464" s="33"/>
    </row>
    <row r="128481" spans="19:20">
      <c r="S128481" s="33"/>
      <c r="T128481" s="33"/>
    </row>
    <row r="128498" spans="19:20">
      <c r="S128498" s="33"/>
      <c r="T128498" s="33"/>
    </row>
    <row r="128515" spans="19:20">
      <c r="S128515" s="33"/>
      <c r="T128515" s="33"/>
    </row>
    <row r="128532" spans="19:20">
      <c r="S128532" s="33"/>
      <c r="T128532" s="33"/>
    </row>
    <row r="128549" spans="19:20">
      <c r="S128549" s="33"/>
      <c r="T128549" s="33"/>
    </row>
    <row r="128566" spans="19:20">
      <c r="S128566" s="33"/>
      <c r="T128566" s="33"/>
    </row>
    <row r="128583" spans="19:20">
      <c r="S128583" s="33"/>
      <c r="T128583" s="33"/>
    </row>
    <row r="128600" spans="19:20">
      <c r="S128600" s="33"/>
      <c r="T128600" s="33"/>
    </row>
    <row r="128617" spans="19:20">
      <c r="S128617" s="33"/>
      <c r="T128617" s="33"/>
    </row>
    <row r="128634" spans="19:20">
      <c r="S128634" s="33"/>
      <c r="T128634" s="33"/>
    </row>
    <row r="128651" spans="19:20">
      <c r="S128651" s="33"/>
      <c r="T128651" s="33"/>
    </row>
    <row r="128668" spans="19:20">
      <c r="S128668" s="33"/>
      <c r="T128668" s="33"/>
    </row>
    <row r="128685" spans="19:20">
      <c r="S128685" s="33"/>
      <c r="T128685" s="33"/>
    </row>
    <row r="128702" spans="19:20">
      <c r="S128702" s="33"/>
      <c r="T128702" s="33"/>
    </row>
    <row r="128719" spans="19:20">
      <c r="S128719" s="33"/>
      <c r="T128719" s="33"/>
    </row>
    <row r="128736" spans="19:20">
      <c r="S128736" s="33"/>
      <c r="T128736" s="33"/>
    </row>
    <row r="128753" spans="19:20">
      <c r="S128753" s="33"/>
      <c r="T128753" s="33"/>
    </row>
    <row r="128770" spans="19:20">
      <c r="S128770" s="33"/>
      <c r="T128770" s="33"/>
    </row>
    <row r="128787" spans="19:20">
      <c r="S128787" s="33"/>
      <c r="T128787" s="33"/>
    </row>
    <row r="128804" spans="19:20">
      <c r="S128804" s="33"/>
      <c r="T128804" s="33"/>
    </row>
    <row r="128821" spans="19:20">
      <c r="S128821" s="33"/>
      <c r="T128821" s="33"/>
    </row>
    <row r="128838" spans="19:20">
      <c r="S128838" s="33"/>
      <c r="T128838" s="33"/>
    </row>
    <row r="128855" spans="19:20">
      <c r="S128855" s="33"/>
      <c r="T128855" s="33"/>
    </row>
    <row r="128872" spans="19:20">
      <c r="S128872" s="33"/>
      <c r="T128872" s="33"/>
    </row>
    <row r="128889" spans="19:20">
      <c r="S128889" s="33"/>
      <c r="T128889" s="33"/>
    </row>
    <row r="128906" spans="19:20">
      <c r="S128906" s="33"/>
      <c r="T128906" s="33"/>
    </row>
    <row r="128923" spans="19:20">
      <c r="S128923" s="33"/>
      <c r="T128923" s="33"/>
    </row>
    <row r="128940" spans="19:20">
      <c r="S128940" s="33"/>
      <c r="T128940" s="33"/>
    </row>
    <row r="128957" spans="19:20">
      <c r="S128957" s="33"/>
      <c r="T128957" s="33"/>
    </row>
    <row r="128974" spans="19:20">
      <c r="S128974" s="33"/>
      <c r="T128974" s="33"/>
    </row>
    <row r="128991" spans="19:20">
      <c r="S128991" s="33"/>
      <c r="T128991" s="33"/>
    </row>
    <row r="129008" spans="19:20">
      <c r="S129008" s="33"/>
      <c r="T129008" s="33"/>
    </row>
    <row r="129025" spans="19:20">
      <c r="S129025" s="33"/>
      <c r="T129025" s="33"/>
    </row>
    <row r="129042" spans="19:20">
      <c r="S129042" s="33"/>
      <c r="T129042" s="33"/>
    </row>
    <row r="129059" spans="19:20">
      <c r="S129059" s="33"/>
      <c r="T129059" s="33"/>
    </row>
    <row r="129076" spans="19:20">
      <c r="S129076" s="33"/>
      <c r="T129076" s="33"/>
    </row>
    <row r="129093" spans="19:20">
      <c r="S129093" s="33"/>
      <c r="T129093" s="33"/>
    </row>
    <row r="129110" spans="19:20">
      <c r="S129110" s="33"/>
      <c r="T129110" s="33"/>
    </row>
    <row r="129127" spans="19:20">
      <c r="S129127" s="33"/>
      <c r="T129127" s="33"/>
    </row>
    <row r="129144" spans="19:20">
      <c r="S129144" s="33"/>
      <c r="T129144" s="33"/>
    </row>
    <row r="129161" spans="19:20">
      <c r="S129161" s="33"/>
      <c r="T129161" s="33"/>
    </row>
    <row r="129178" spans="19:20">
      <c r="S129178" s="33"/>
      <c r="T129178" s="33"/>
    </row>
    <row r="129195" spans="19:20">
      <c r="S129195" s="33"/>
      <c r="T129195" s="33"/>
    </row>
    <row r="129212" spans="19:20">
      <c r="S129212" s="33"/>
      <c r="T129212" s="33"/>
    </row>
    <row r="129229" spans="19:20">
      <c r="S129229" s="33"/>
      <c r="T129229" s="33"/>
    </row>
    <row r="129246" spans="19:20">
      <c r="S129246" s="33"/>
      <c r="T129246" s="33"/>
    </row>
    <row r="129263" spans="19:20">
      <c r="S129263" s="33"/>
      <c r="T129263" s="33"/>
    </row>
    <row r="129280" spans="19:20">
      <c r="S129280" s="33"/>
      <c r="T129280" s="33"/>
    </row>
    <row r="129297" spans="19:20">
      <c r="S129297" s="33"/>
      <c r="T129297" s="33"/>
    </row>
    <row r="129314" spans="19:20">
      <c r="S129314" s="33"/>
      <c r="T129314" s="33"/>
    </row>
    <row r="129331" spans="19:20">
      <c r="S129331" s="33"/>
      <c r="T129331" s="33"/>
    </row>
    <row r="129348" spans="19:20">
      <c r="S129348" s="33"/>
      <c r="T129348" s="33"/>
    </row>
    <row r="129365" spans="19:20">
      <c r="S129365" s="33"/>
      <c r="T129365" s="33"/>
    </row>
    <row r="129382" spans="19:20">
      <c r="S129382" s="33"/>
      <c r="T129382" s="33"/>
    </row>
    <row r="129399" spans="19:20">
      <c r="S129399" s="33"/>
      <c r="T129399" s="33"/>
    </row>
    <row r="129416" spans="19:20">
      <c r="S129416" s="33"/>
      <c r="T129416" s="33"/>
    </row>
    <row r="129433" spans="19:20">
      <c r="S129433" s="33"/>
      <c r="T129433" s="33"/>
    </row>
    <row r="129450" spans="19:20">
      <c r="S129450" s="33"/>
      <c r="T129450" s="33"/>
    </row>
    <row r="129467" spans="19:20">
      <c r="S129467" s="33"/>
      <c r="T129467" s="33"/>
    </row>
    <row r="129484" spans="19:20">
      <c r="S129484" s="33"/>
      <c r="T129484" s="33"/>
    </row>
    <row r="129501" spans="19:20">
      <c r="S129501" s="33"/>
      <c r="T129501" s="33"/>
    </row>
    <row r="129518" spans="19:20">
      <c r="S129518" s="33"/>
      <c r="T129518" s="33"/>
    </row>
    <row r="129535" spans="19:20">
      <c r="S129535" s="33"/>
      <c r="T129535" s="33"/>
    </row>
    <row r="129552" spans="19:20">
      <c r="S129552" s="33"/>
      <c r="T129552" s="33"/>
    </row>
    <row r="129569" spans="19:20">
      <c r="S129569" s="33"/>
      <c r="T129569" s="33"/>
    </row>
    <row r="129586" spans="19:20">
      <c r="S129586" s="33"/>
      <c r="T129586" s="33"/>
    </row>
    <row r="129603" spans="19:20">
      <c r="S129603" s="33"/>
      <c r="T129603" s="33"/>
    </row>
    <row r="129620" spans="19:20">
      <c r="S129620" s="33"/>
      <c r="T129620" s="33"/>
    </row>
    <row r="129637" spans="19:20">
      <c r="S129637" s="33"/>
      <c r="T129637" s="33"/>
    </row>
    <row r="129654" spans="19:20">
      <c r="S129654" s="33"/>
      <c r="T129654" s="33"/>
    </row>
    <row r="129671" spans="19:20">
      <c r="S129671" s="33"/>
      <c r="T129671" s="33"/>
    </row>
    <row r="129688" spans="19:20">
      <c r="S129688" s="33"/>
      <c r="T129688" s="33"/>
    </row>
    <row r="129705" spans="19:20">
      <c r="S129705" s="33"/>
      <c r="T129705" s="33"/>
    </row>
    <row r="129722" spans="19:20">
      <c r="S129722" s="33"/>
      <c r="T129722" s="33"/>
    </row>
    <row r="129739" spans="19:20">
      <c r="S129739" s="33"/>
      <c r="T129739" s="33"/>
    </row>
    <row r="129756" spans="19:20">
      <c r="S129756" s="33"/>
      <c r="T129756" s="33"/>
    </row>
    <row r="129773" spans="19:20">
      <c r="S129773" s="33"/>
      <c r="T129773" s="33"/>
    </row>
    <row r="129790" spans="19:20">
      <c r="S129790" s="33"/>
      <c r="T129790" s="33"/>
    </row>
    <row r="129807" spans="19:20">
      <c r="S129807" s="33"/>
      <c r="T129807" s="33"/>
    </row>
    <row r="129824" spans="19:20">
      <c r="S129824" s="33"/>
      <c r="T129824" s="33"/>
    </row>
    <row r="129841" spans="19:20">
      <c r="S129841" s="33"/>
      <c r="T129841" s="33"/>
    </row>
    <row r="129858" spans="19:20">
      <c r="S129858" s="33"/>
      <c r="T129858" s="33"/>
    </row>
    <row r="129875" spans="19:20">
      <c r="S129875" s="33"/>
      <c r="T129875" s="33"/>
    </row>
    <row r="129892" spans="19:20">
      <c r="S129892" s="33"/>
      <c r="T129892" s="33"/>
    </row>
    <row r="129909" spans="19:20">
      <c r="S129909" s="33"/>
      <c r="T129909" s="33"/>
    </row>
    <row r="129926" spans="19:20">
      <c r="S129926" s="33"/>
      <c r="T129926" s="33"/>
    </row>
    <row r="129943" spans="19:20">
      <c r="S129943" s="33"/>
      <c r="T129943" s="33"/>
    </row>
    <row r="129960" spans="19:20">
      <c r="S129960" s="33"/>
      <c r="T129960" s="33"/>
    </row>
    <row r="129977" spans="19:20">
      <c r="S129977" s="33"/>
      <c r="T129977" s="33"/>
    </row>
    <row r="129994" spans="19:20">
      <c r="S129994" s="33"/>
      <c r="T129994" s="33"/>
    </row>
    <row r="130011" spans="19:20">
      <c r="S130011" s="33"/>
      <c r="T130011" s="33"/>
    </row>
    <row r="130028" spans="19:20">
      <c r="S130028" s="33"/>
      <c r="T130028" s="33"/>
    </row>
    <row r="130045" spans="19:20">
      <c r="S130045" s="33"/>
      <c r="T130045" s="33"/>
    </row>
    <row r="130062" spans="19:20">
      <c r="S130062" s="33"/>
      <c r="T130062" s="33"/>
    </row>
    <row r="130079" spans="19:20">
      <c r="S130079" s="33"/>
      <c r="T130079" s="33"/>
    </row>
    <row r="130096" spans="19:20">
      <c r="S130096" s="33"/>
      <c r="T130096" s="33"/>
    </row>
    <row r="130113" spans="19:20">
      <c r="S130113" s="33"/>
      <c r="T130113" s="33"/>
    </row>
    <row r="130130" spans="19:20">
      <c r="S130130" s="33"/>
      <c r="T130130" s="33"/>
    </row>
    <row r="130147" spans="19:20">
      <c r="S130147" s="33"/>
      <c r="T130147" s="33"/>
    </row>
    <row r="130164" spans="19:20">
      <c r="S130164" s="33"/>
      <c r="T130164" s="33"/>
    </row>
    <row r="130181" spans="19:20">
      <c r="S130181" s="33"/>
      <c r="T130181" s="33"/>
    </row>
    <row r="130198" spans="19:20">
      <c r="S130198" s="33"/>
      <c r="T130198" s="33"/>
    </row>
    <row r="130215" spans="19:20">
      <c r="S130215" s="33"/>
      <c r="T130215" s="33"/>
    </row>
    <row r="130232" spans="19:20">
      <c r="S130232" s="33"/>
      <c r="T130232" s="33"/>
    </row>
    <row r="130249" spans="19:20">
      <c r="S130249" s="33"/>
      <c r="T130249" s="33"/>
    </row>
    <row r="130266" spans="19:20">
      <c r="S130266" s="33"/>
      <c r="T130266" s="33"/>
    </row>
    <row r="130283" spans="19:20">
      <c r="S130283" s="33"/>
      <c r="T130283" s="33"/>
    </row>
    <row r="130300" spans="19:20">
      <c r="S130300" s="33"/>
      <c r="T130300" s="33"/>
    </row>
    <row r="130317" spans="19:20">
      <c r="S130317" s="33"/>
      <c r="T130317" s="33"/>
    </row>
    <row r="130334" spans="19:20">
      <c r="S130334" s="33"/>
      <c r="T130334" s="33"/>
    </row>
    <row r="130351" spans="19:20">
      <c r="S130351" s="33"/>
      <c r="T130351" s="33"/>
    </row>
    <row r="130368" spans="19:20">
      <c r="S130368" s="33"/>
      <c r="T130368" s="33"/>
    </row>
    <row r="130385" spans="19:20">
      <c r="S130385" s="33"/>
      <c r="T130385" s="33"/>
    </row>
    <row r="130402" spans="19:20">
      <c r="S130402" s="33"/>
      <c r="T130402" s="33"/>
    </row>
    <row r="130419" spans="19:20">
      <c r="S130419" s="33"/>
      <c r="T130419" s="33"/>
    </row>
    <row r="130436" spans="19:20">
      <c r="S130436" s="33"/>
      <c r="T130436" s="33"/>
    </row>
    <row r="130453" spans="19:20">
      <c r="S130453" s="33"/>
      <c r="T130453" s="33"/>
    </row>
    <row r="130470" spans="19:20">
      <c r="S130470" s="33"/>
      <c r="T130470" s="33"/>
    </row>
    <row r="130487" spans="19:20">
      <c r="S130487" s="33"/>
      <c r="T130487" s="33"/>
    </row>
    <row r="130504" spans="19:20">
      <c r="S130504" s="33"/>
      <c r="T130504" s="33"/>
    </row>
    <row r="130521" spans="19:20">
      <c r="S130521" s="33"/>
      <c r="T130521" s="33"/>
    </row>
    <row r="130538" spans="19:20">
      <c r="S130538" s="33"/>
      <c r="T130538" s="33"/>
    </row>
    <row r="130555" spans="19:20">
      <c r="S130555" s="33"/>
      <c r="T130555" s="33"/>
    </row>
    <row r="130572" spans="19:20">
      <c r="S130572" s="33"/>
      <c r="T130572" s="33"/>
    </row>
    <row r="130589" spans="19:20">
      <c r="S130589" s="33"/>
      <c r="T130589" s="33"/>
    </row>
    <row r="130606" spans="19:20">
      <c r="S130606" s="33"/>
      <c r="T130606" s="33"/>
    </row>
    <row r="130623" spans="19:20">
      <c r="S130623" s="33"/>
      <c r="T130623" s="33"/>
    </row>
    <row r="130640" spans="19:20">
      <c r="S130640" s="33"/>
      <c r="T130640" s="33"/>
    </row>
    <row r="130657" spans="19:20">
      <c r="S130657" s="33"/>
      <c r="T130657" s="33"/>
    </row>
    <row r="130674" spans="19:20">
      <c r="S130674" s="33"/>
      <c r="T130674" s="33"/>
    </row>
    <row r="130691" spans="19:20">
      <c r="S130691" s="33"/>
      <c r="T130691" s="33"/>
    </row>
    <row r="130708" spans="19:20">
      <c r="S130708" s="33"/>
      <c r="T130708" s="33"/>
    </row>
    <row r="130725" spans="19:20">
      <c r="S130725" s="33"/>
      <c r="T130725" s="33"/>
    </row>
    <row r="130742" spans="19:20">
      <c r="S130742" s="33"/>
      <c r="T130742" s="33"/>
    </row>
    <row r="130759" spans="19:20">
      <c r="S130759" s="33"/>
      <c r="T130759" s="33"/>
    </row>
    <row r="130776" spans="19:20">
      <c r="S130776" s="33"/>
      <c r="T130776" s="33"/>
    </row>
    <row r="130793" spans="19:20">
      <c r="S130793" s="33"/>
      <c r="T130793" s="33"/>
    </row>
    <row r="130810" spans="19:20">
      <c r="S130810" s="33"/>
      <c r="T130810" s="33"/>
    </row>
    <row r="130827" spans="19:20">
      <c r="S130827" s="33"/>
      <c r="T130827" s="33"/>
    </row>
    <row r="130844" spans="19:20">
      <c r="S130844" s="33"/>
      <c r="T130844" s="33"/>
    </row>
    <row r="130861" spans="19:20">
      <c r="S130861" s="33"/>
      <c r="T130861" s="33"/>
    </row>
    <row r="130878" spans="19:20">
      <c r="S130878" s="33"/>
      <c r="T130878" s="33"/>
    </row>
    <row r="130895" spans="19:20">
      <c r="S130895" s="33"/>
      <c r="T130895" s="33"/>
    </row>
    <row r="130912" spans="19:20">
      <c r="S130912" s="33"/>
      <c r="T130912" s="33"/>
    </row>
    <row r="130929" spans="19:20">
      <c r="S130929" s="33"/>
      <c r="T130929" s="33"/>
    </row>
    <row r="130946" spans="19:20">
      <c r="S130946" s="33"/>
      <c r="T130946" s="33"/>
    </row>
    <row r="130963" spans="19:20">
      <c r="S130963" s="33"/>
      <c r="T130963" s="33"/>
    </row>
    <row r="130980" spans="19:20">
      <c r="S130980" s="33"/>
      <c r="T130980" s="33"/>
    </row>
    <row r="130997" spans="19:20">
      <c r="S130997" s="33"/>
      <c r="T130997" s="33"/>
    </row>
    <row r="131014" spans="19:20">
      <c r="S131014" s="33"/>
      <c r="T131014" s="33"/>
    </row>
    <row r="131031" spans="19:20">
      <c r="S131031" s="33"/>
      <c r="T131031" s="33"/>
    </row>
    <row r="131048" spans="19:20">
      <c r="S131048" s="33"/>
      <c r="T131048" s="33"/>
    </row>
    <row r="131065" spans="19:20">
      <c r="S131065" s="33"/>
      <c r="T131065" s="33"/>
    </row>
    <row r="131082" spans="19:20">
      <c r="S131082" s="33"/>
      <c r="T131082" s="33"/>
    </row>
    <row r="131099" spans="19:20">
      <c r="S131099" s="33"/>
      <c r="T131099" s="33"/>
    </row>
    <row r="131116" spans="19:20">
      <c r="S131116" s="33"/>
      <c r="T131116" s="33"/>
    </row>
    <row r="131133" spans="19:20">
      <c r="S131133" s="33"/>
      <c r="T131133" s="33"/>
    </row>
    <row r="131150" spans="19:20">
      <c r="S131150" s="33"/>
      <c r="T131150" s="33"/>
    </row>
    <row r="131167" spans="19:20">
      <c r="S131167" s="33"/>
      <c r="T131167" s="33"/>
    </row>
    <row r="131184" spans="19:20">
      <c r="S131184" s="33"/>
      <c r="T131184" s="33"/>
    </row>
    <row r="131201" spans="19:20">
      <c r="S131201" s="33"/>
      <c r="T131201" s="33"/>
    </row>
    <row r="131218" spans="19:20">
      <c r="S131218" s="33"/>
      <c r="T131218" s="33"/>
    </row>
    <row r="131235" spans="19:20">
      <c r="S131235" s="33"/>
      <c r="T131235" s="33"/>
    </row>
    <row r="131252" spans="19:20">
      <c r="S131252" s="33"/>
      <c r="T131252" s="33"/>
    </row>
    <row r="131269" spans="19:20">
      <c r="S131269" s="33"/>
      <c r="T131269" s="33"/>
    </row>
    <row r="131286" spans="19:20">
      <c r="S131286" s="33"/>
      <c r="T131286" s="33"/>
    </row>
    <row r="131303" spans="19:20">
      <c r="S131303" s="33"/>
      <c r="T131303" s="33"/>
    </row>
    <row r="131320" spans="19:20">
      <c r="S131320" s="33"/>
      <c r="T131320" s="33"/>
    </row>
    <row r="131337" spans="19:20">
      <c r="S131337" s="33"/>
      <c r="T131337" s="33"/>
    </row>
    <row r="131354" spans="19:20">
      <c r="S131354" s="33"/>
      <c r="T131354" s="33"/>
    </row>
    <row r="131371" spans="19:20">
      <c r="S131371" s="33"/>
      <c r="T131371" s="33"/>
    </row>
    <row r="131388" spans="19:20">
      <c r="S131388" s="33"/>
      <c r="T131388" s="33"/>
    </row>
    <row r="131405" spans="19:20">
      <c r="S131405" s="33"/>
      <c r="T131405" s="33"/>
    </row>
    <row r="131422" spans="19:20">
      <c r="S131422" s="33"/>
      <c r="T131422" s="33"/>
    </row>
    <row r="131439" spans="19:20">
      <c r="S131439" s="33"/>
      <c r="T131439" s="33"/>
    </row>
    <row r="131456" spans="19:20">
      <c r="S131456" s="33"/>
      <c r="T131456" s="33"/>
    </row>
    <row r="131473" spans="19:20">
      <c r="S131473" s="33"/>
      <c r="T131473" s="33"/>
    </row>
    <row r="131490" spans="19:20">
      <c r="S131490" s="33"/>
      <c r="T131490" s="33"/>
    </row>
    <row r="131507" spans="19:20">
      <c r="S131507" s="33"/>
      <c r="T131507" s="33"/>
    </row>
    <row r="131524" spans="19:20">
      <c r="S131524" s="33"/>
      <c r="T131524" s="33"/>
    </row>
    <row r="131541" spans="19:20">
      <c r="S131541" s="33"/>
      <c r="T131541" s="33"/>
    </row>
    <row r="131558" spans="19:20">
      <c r="S131558" s="33"/>
      <c r="T131558" s="33"/>
    </row>
    <row r="131575" spans="19:20">
      <c r="S131575" s="33"/>
      <c r="T131575" s="33"/>
    </row>
    <row r="131592" spans="19:20">
      <c r="S131592" s="33"/>
      <c r="T131592" s="33"/>
    </row>
    <row r="131609" spans="19:20">
      <c r="S131609" s="33"/>
      <c r="T131609" s="33"/>
    </row>
    <row r="131626" spans="19:20">
      <c r="S131626" s="33"/>
      <c r="T131626" s="33"/>
    </row>
    <row r="131643" spans="19:20">
      <c r="S131643" s="33"/>
      <c r="T131643" s="33"/>
    </row>
    <row r="131660" spans="19:20">
      <c r="S131660" s="33"/>
      <c r="T131660" s="33"/>
    </row>
    <row r="131677" spans="19:20">
      <c r="S131677" s="33"/>
      <c r="T131677" s="33"/>
    </row>
    <row r="131694" spans="19:20">
      <c r="S131694" s="33"/>
      <c r="T131694" s="33"/>
    </row>
    <row r="131711" spans="19:20">
      <c r="S131711" s="33"/>
      <c r="T131711" s="33"/>
    </row>
    <row r="131728" spans="19:20">
      <c r="S131728" s="33"/>
      <c r="T131728" s="33"/>
    </row>
    <row r="131745" spans="19:20">
      <c r="S131745" s="33"/>
      <c r="T131745" s="33"/>
    </row>
    <row r="131762" spans="19:20">
      <c r="S131762" s="33"/>
      <c r="T131762" s="33"/>
    </row>
    <row r="131779" spans="19:20">
      <c r="S131779" s="33"/>
      <c r="T131779" s="33"/>
    </row>
    <row r="131796" spans="19:20">
      <c r="S131796" s="33"/>
      <c r="T131796" s="33"/>
    </row>
    <row r="131813" spans="19:20">
      <c r="S131813" s="33"/>
      <c r="T131813" s="33"/>
    </row>
    <row r="131830" spans="19:20">
      <c r="S131830" s="33"/>
      <c r="T131830" s="33"/>
    </row>
    <row r="131847" spans="19:20">
      <c r="S131847" s="33"/>
      <c r="T131847" s="33"/>
    </row>
    <row r="131864" spans="19:20">
      <c r="S131864" s="33"/>
      <c r="T131864" s="33"/>
    </row>
    <row r="131881" spans="19:20">
      <c r="S131881" s="33"/>
      <c r="T131881" s="33"/>
    </row>
    <row r="131898" spans="19:20">
      <c r="S131898" s="33"/>
      <c r="T131898" s="33"/>
    </row>
    <row r="131915" spans="19:20">
      <c r="S131915" s="33"/>
      <c r="T131915" s="33"/>
    </row>
    <row r="131932" spans="19:20">
      <c r="S131932" s="33"/>
      <c r="T131932" s="33"/>
    </row>
    <row r="131949" spans="19:20">
      <c r="S131949" s="33"/>
      <c r="T131949" s="33"/>
    </row>
    <row r="131966" spans="19:20">
      <c r="S131966" s="33"/>
      <c r="T131966" s="33"/>
    </row>
    <row r="131983" spans="19:20">
      <c r="S131983" s="33"/>
      <c r="T131983" s="33"/>
    </row>
    <row r="132000" spans="19:20">
      <c r="S132000" s="33"/>
      <c r="T132000" s="33"/>
    </row>
    <row r="132017" spans="19:20">
      <c r="S132017" s="33"/>
      <c r="T132017" s="33"/>
    </row>
    <row r="132034" spans="19:20">
      <c r="S132034" s="33"/>
      <c r="T132034" s="33"/>
    </row>
    <row r="132051" spans="19:20">
      <c r="S132051" s="33"/>
      <c r="T132051" s="33"/>
    </row>
    <row r="132068" spans="19:20">
      <c r="S132068" s="33"/>
      <c r="T132068" s="33"/>
    </row>
    <row r="132085" spans="19:20">
      <c r="S132085" s="33"/>
      <c r="T132085" s="33"/>
    </row>
    <row r="132102" spans="19:20">
      <c r="S132102" s="33"/>
      <c r="T132102" s="33"/>
    </row>
    <row r="132119" spans="19:20">
      <c r="S132119" s="33"/>
      <c r="T132119" s="33"/>
    </row>
    <row r="132136" spans="19:20">
      <c r="S132136" s="33"/>
      <c r="T132136" s="33"/>
    </row>
    <row r="132153" spans="19:20">
      <c r="S132153" s="33"/>
      <c r="T132153" s="33"/>
    </row>
    <row r="132170" spans="19:20">
      <c r="S132170" s="33"/>
      <c r="T132170" s="33"/>
    </row>
    <row r="132187" spans="19:20">
      <c r="S132187" s="33"/>
      <c r="T132187" s="33"/>
    </row>
    <row r="132204" spans="19:20">
      <c r="S132204" s="33"/>
      <c r="T132204" s="33"/>
    </row>
    <row r="132221" spans="19:20">
      <c r="S132221" s="33"/>
      <c r="T132221" s="33"/>
    </row>
    <row r="132238" spans="19:20">
      <c r="S132238" s="33"/>
      <c r="T132238" s="33"/>
    </row>
    <row r="132255" spans="19:20">
      <c r="S132255" s="33"/>
      <c r="T132255" s="33"/>
    </row>
    <row r="132272" spans="19:20">
      <c r="S132272" s="33"/>
      <c r="T132272" s="33"/>
    </row>
    <row r="132289" spans="19:20">
      <c r="S132289" s="33"/>
      <c r="T132289" s="33"/>
    </row>
    <row r="132306" spans="19:20">
      <c r="S132306" s="33"/>
      <c r="T132306" s="33"/>
    </row>
    <row r="132323" spans="19:20">
      <c r="S132323" s="33"/>
      <c r="T132323" s="33"/>
    </row>
    <row r="132340" spans="19:20">
      <c r="S132340" s="33"/>
      <c r="T132340" s="33"/>
    </row>
    <row r="132357" spans="19:20">
      <c r="S132357" s="33"/>
      <c r="T132357" s="33"/>
    </row>
    <row r="132374" spans="19:20">
      <c r="S132374" s="33"/>
      <c r="T132374" s="33"/>
    </row>
    <row r="132391" spans="19:20">
      <c r="S132391" s="33"/>
      <c r="T132391" s="33"/>
    </row>
    <row r="132408" spans="19:20">
      <c r="S132408" s="33"/>
      <c r="T132408" s="33"/>
    </row>
    <row r="132425" spans="19:20">
      <c r="S132425" s="33"/>
      <c r="T132425" s="33"/>
    </row>
    <row r="132442" spans="19:20">
      <c r="S132442" s="33"/>
      <c r="T132442" s="33"/>
    </row>
    <row r="132459" spans="19:20">
      <c r="S132459" s="33"/>
      <c r="T132459" s="33"/>
    </row>
    <row r="132476" spans="19:20">
      <c r="S132476" s="33"/>
      <c r="T132476" s="33"/>
    </row>
    <row r="132493" spans="19:20">
      <c r="S132493" s="33"/>
      <c r="T132493" s="33"/>
    </row>
    <row r="132510" spans="19:20">
      <c r="S132510" s="33"/>
      <c r="T132510" s="33"/>
    </row>
    <row r="132527" spans="19:20">
      <c r="S132527" s="33"/>
      <c r="T132527" s="33"/>
    </row>
    <row r="132544" spans="19:20">
      <c r="S132544" s="33"/>
      <c r="T132544" s="33"/>
    </row>
    <row r="132561" spans="19:20">
      <c r="S132561" s="33"/>
      <c r="T132561" s="33"/>
    </row>
    <row r="132578" spans="19:20">
      <c r="S132578" s="33"/>
      <c r="T132578" s="33"/>
    </row>
    <row r="132595" spans="19:20">
      <c r="S132595" s="33"/>
      <c r="T132595" s="33"/>
    </row>
    <row r="132612" spans="19:20">
      <c r="S132612" s="33"/>
      <c r="T132612" s="33"/>
    </row>
    <row r="132629" spans="19:20">
      <c r="S132629" s="33"/>
      <c r="T132629" s="33"/>
    </row>
    <row r="132646" spans="19:20">
      <c r="S132646" s="33"/>
      <c r="T132646" s="33"/>
    </row>
    <row r="132663" spans="19:20">
      <c r="S132663" s="33"/>
      <c r="T132663" s="33"/>
    </row>
    <row r="132680" spans="19:20">
      <c r="S132680" s="33"/>
      <c r="T132680" s="33"/>
    </row>
    <row r="132697" spans="19:20">
      <c r="S132697" s="33"/>
      <c r="T132697" s="33"/>
    </row>
    <row r="132714" spans="19:20">
      <c r="S132714" s="33"/>
      <c r="T132714" s="33"/>
    </row>
    <row r="132731" spans="19:20">
      <c r="S132731" s="33"/>
      <c r="T132731" s="33"/>
    </row>
    <row r="132748" spans="19:20">
      <c r="S132748" s="33"/>
      <c r="T132748" s="33"/>
    </row>
    <row r="132765" spans="19:20">
      <c r="S132765" s="33"/>
      <c r="T132765" s="33"/>
    </row>
    <row r="132782" spans="19:20">
      <c r="S132782" s="33"/>
      <c r="T132782" s="33"/>
    </row>
    <row r="132799" spans="19:20">
      <c r="S132799" s="33"/>
      <c r="T132799" s="33"/>
    </row>
    <row r="132816" spans="19:20">
      <c r="S132816" s="33"/>
      <c r="T132816" s="33"/>
    </row>
    <row r="132833" spans="19:20">
      <c r="S132833" s="33"/>
      <c r="T132833" s="33"/>
    </row>
    <row r="132850" spans="19:20">
      <c r="S132850" s="33"/>
      <c r="T132850" s="33"/>
    </row>
    <row r="132867" spans="19:20">
      <c r="S132867" s="33"/>
      <c r="T132867" s="33"/>
    </row>
    <row r="132884" spans="19:20">
      <c r="S132884" s="33"/>
      <c r="T132884" s="33"/>
    </row>
    <row r="132901" spans="19:20">
      <c r="S132901" s="33"/>
      <c r="T132901" s="33"/>
    </row>
    <row r="132918" spans="19:20">
      <c r="S132918" s="33"/>
      <c r="T132918" s="33"/>
    </row>
    <row r="132935" spans="19:20">
      <c r="S132935" s="33"/>
      <c r="T132935" s="33"/>
    </row>
    <row r="132952" spans="19:20">
      <c r="S132952" s="33"/>
      <c r="T132952" s="33"/>
    </row>
    <row r="132969" spans="19:20">
      <c r="S132969" s="33"/>
      <c r="T132969" s="33"/>
    </row>
    <row r="132986" spans="19:20">
      <c r="S132986" s="33"/>
      <c r="T132986" s="33"/>
    </row>
    <row r="133003" spans="19:20">
      <c r="S133003" s="33"/>
      <c r="T133003" s="33"/>
    </row>
    <row r="133020" spans="19:20">
      <c r="S133020" s="33"/>
      <c r="T133020" s="33"/>
    </row>
    <row r="133037" spans="19:20">
      <c r="S133037" s="33"/>
      <c r="T133037" s="33"/>
    </row>
    <row r="133054" spans="19:20">
      <c r="S133054" s="33"/>
      <c r="T133054" s="33"/>
    </row>
    <row r="133071" spans="19:20">
      <c r="S133071" s="33"/>
      <c r="T133071" s="33"/>
    </row>
    <row r="133088" spans="19:20">
      <c r="S133088" s="33"/>
      <c r="T133088" s="33"/>
    </row>
    <row r="133105" spans="19:20">
      <c r="S133105" s="33"/>
      <c r="T133105" s="33"/>
    </row>
    <row r="133122" spans="19:20">
      <c r="S133122" s="33"/>
      <c r="T133122" s="33"/>
    </row>
    <row r="133139" spans="19:20">
      <c r="S133139" s="33"/>
      <c r="T133139" s="33"/>
    </row>
    <row r="133156" spans="19:20">
      <c r="S133156" s="33"/>
      <c r="T133156" s="33"/>
    </row>
    <row r="133173" spans="19:20">
      <c r="S133173" s="33"/>
      <c r="T133173" s="33"/>
    </row>
    <row r="133190" spans="19:20">
      <c r="S133190" s="33"/>
      <c r="T133190" s="33"/>
    </row>
    <row r="133207" spans="19:20">
      <c r="S133207" s="33"/>
      <c r="T133207" s="33"/>
    </row>
    <row r="133224" spans="19:20">
      <c r="S133224" s="33"/>
      <c r="T133224" s="33"/>
    </row>
    <row r="133241" spans="19:20">
      <c r="S133241" s="33"/>
      <c r="T133241" s="33"/>
    </row>
    <row r="133258" spans="19:20">
      <c r="S133258" s="33"/>
      <c r="T133258" s="33"/>
    </row>
    <row r="133275" spans="19:20">
      <c r="S133275" s="33"/>
      <c r="T133275" s="33"/>
    </row>
    <row r="133292" spans="19:20">
      <c r="S133292" s="33"/>
      <c r="T133292" s="33"/>
    </row>
    <row r="133309" spans="19:20">
      <c r="S133309" s="33"/>
      <c r="T133309" s="33"/>
    </row>
    <row r="133326" spans="19:20">
      <c r="S133326" s="33"/>
      <c r="T133326" s="33"/>
    </row>
    <row r="133343" spans="19:20">
      <c r="S133343" s="33"/>
      <c r="T133343" s="33"/>
    </row>
    <row r="133360" spans="19:20">
      <c r="S133360" s="33"/>
      <c r="T133360" s="33"/>
    </row>
    <row r="133377" spans="19:20">
      <c r="S133377" s="33"/>
      <c r="T133377" s="33"/>
    </row>
    <row r="133394" spans="19:20">
      <c r="S133394" s="33"/>
      <c r="T133394" s="33"/>
    </row>
    <row r="133411" spans="19:20">
      <c r="S133411" s="33"/>
      <c r="T133411" s="33"/>
    </row>
    <row r="133428" spans="19:20">
      <c r="S133428" s="33"/>
      <c r="T133428" s="33"/>
    </row>
    <row r="133445" spans="19:20">
      <c r="S133445" s="33"/>
      <c r="T133445" s="33"/>
    </row>
    <row r="133462" spans="19:20">
      <c r="S133462" s="33"/>
      <c r="T133462" s="33"/>
    </row>
    <row r="133479" spans="19:20">
      <c r="S133479" s="33"/>
      <c r="T133479" s="33"/>
    </row>
    <row r="133496" spans="19:20">
      <c r="S133496" s="33"/>
      <c r="T133496" s="33"/>
    </row>
    <row r="133513" spans="19:20">
      <c r="S133513" s="33"/>
      <c r="T133513" s="33"/>
    </row>
    <row r="133530" spans="19:20">
      <c r="S133530" s="33"/>
      <c r="T133530" s="33"/>
    </row>
    <row r="133547" spans="19:20">
      <c r="S133547" s="33"/>
      <c r="T133547" s="33"/>
    </row>
    <row r="133564" spans="19:20">
      <c r="S133564" s="33"/>
      <c r="T133564" s="33"/>
    </row>
    <row r="133581" spans="19:20">
      <c r="S133581" s="33"/>
      <c r="T133581" s="33"/>
    </row>
    <row r="133598" spans="19:20">
      <c r="S133598" s="33"/>
      <c r="T133598" s="33"/>
    </row>
    <row r="133615" spans="19:20">
      <c r="S133615" s="33"/>
      <c r="T133615" s="33"/>
    </row>
    <row r="133632" spans="19:20">
      <c r="S133632" s="33"/>
      <c r="T133632" s="33"/>
    </row>
    <row r="133649" spans="19:20">
      <c r="S133649" s="33"/>
      <c r="T133649" s="33"/>
    </row>
    <row r="133666" spans="19:20">
      <c r="S133666" s="33"/>
      <c r="T133666" s="33"/>
    </row>
    <row r="133683" spans="19:20">
      <c r="S133683" s="33"/>
      <c r="T133683" s="33"/>
    </row>
    <row r="133700" spans="19:20">
      <c r="S133700" s="33"/>
      <c r="T133700" s="33"/>
    </row>
    <row r="133717" spans="19:20">
      <c r="S133717" s="33"/>
      <c r="T133717" s="33"/>
    </row>
    <row r="133734" spans="19:20">
      <c r="S133734" s="33"/>
      <c r="T133734" s="33"/>
    </row>
    <row r="133751" spans="19:20">
      <c r="S133751" s="33"/>
      <c r="T133751" s="33"/>
    </row>
    <row r="133768" spans="19:20">
      <c r="S133768" s="33"/>
      <c r="T133768" s="33"/>
    </row>
    <row r="133785" spans="19:20">
      <c r="S133785" s="33"/>
      <c r="T133785" s="33"/>
    </row>
    <row r="133802" spans="19:20">
      <c r="S133802" s="33"/>
      <c r="T133802" s="33"/>
    </row>
    <row r="133819" spans="19:20">
      <c r="S133819" s="33"/>
      <c r="T133819" s="33"/>
    </row>
    <row r="133836" spans="19:20">
      <c r="S133836" s="33"/>
      <c r="T133836" s="33"/>
    </row>
    <row r="133853" spans="19:20">
      <c r="S133853" s="33"/>
      <c r="T133853" s="33"/>
    </row>
    <row r="133870" spans="19:20">
      <c r="S133870" s="33"/>
      <c r="T133870" s="33"/>
    </row>
    <row r="133887" spans="19:20">
      <c r="S133887" s="33"/>
      <c r="T133887" s="33"/>
    </row>
    <row r="133904" spans="19:20">
      <c r="S133904" s="33"/>
      <c r="T133904" s="33"/>
    </row>
    <row r="133921" spans="19:20">
      <c r="S133921" s="33"/>
      <c r="T133921" s="33"/>
    </row>
    <row r="133938" spans="19:20">
      <c r="S133938" s="33"/>
      <c r="T133938" s="33"/>
    </row>
    <row r="133955" spans="19:20">
      <c r="S133955" s="33"/>
      <c r="T133955" s="33"/>
    </row>
    <row r="133972" spans="19:20">
      <c r="S133972" s="33"/>
      <c r="T133972" s="33"/>
    </row>
    <row r="133989" spans="19:20">
      <c r="S133989" s="33"/>
      <c r="T133989" s="33"/>
    </row>
    <row r="134006" spans="19:20">
      <c r="S134006" s="33"/>
      <c r="T134006" s="33"/>
    </row>
    <row r="134023" spans="19:20">
      <c r="S134023" s="33"/>
      <c r="T134023" s="33"/>
    </row>
    <row r="134040" spans="19:20">
      <c r="S134040" s="33"/>
      <c r="T134040" s="33"/>
    </row>
    <row r="134057" spans="19:20">
      <c r="S134057" s="33"/>
      <c r="T134057" s="33"/>
    </row>
    <row r="134074" spans="19:20">
      <c r="S134074" s="33"/>
      <c r="T134074" s="33"/>
    </row>
    <row r="134091" spans="19:20">
      <c r="S134091" s="33"/>
      <c r="T134091" s="33"/>
    </row>
    <row r="134108" spans="19:20">
      <c r="S134108" s="33"/>
      <c r="T134108" s="33"/>
    </row>
    <row r="134125" spans="19:20">
      <c r="S134125" s="33"/>
      <c r="T134125" s="33"/>
    </row>
    <row r="134142" spans="19:20">
      <c r="S134142" s="33"/>
      <c r="T134142" s="33"/>
    </row>
    <row r="134159" spans="19:20">
      <c r="S134159" s="33"/>
      <c r="T134159" s="33"/>
    </row>
    <row r="134176" spans="19:20">
      <c r="S134176" s="33"/>
      <c r="T134176" s="33"/>
    </row>
    <row r="134193" spans="19:20">
      <c r="S134193" s="33"/>
      <c r="T134193" s="33"/>
    </row>
    <row r="134210" spans="19:20">
      <c r="S134210" s="33"/>
      <c r="T134210" s="33"/>
    </row>
    <row r="134227" spans="19:20">
      <c r="S134227" s="33"/>
      <c r="T134227" s="33"/>
    </row>
    <row r="134244" spans="19:20">
      <c r="S134244" s="33"/>
      <c r="T134244" s="33"/>
    </row>
    <row r="134261" spans="19:20">
      <c r="S134261" s="33"/>
      <c r="T134261" s="33"/>
    </row>
    <row r="134278" spans="19:20">
      <c r="S134278" s="33"/>
      <c r="T134278" s="33"/>
    </row>
    <row r="134295" spans="19:20">
      <c r="S134295" s="33"/>
      <c r="T134295" s="33"/>
    </row>
    <row r="134312" spans="19:20">
      <c r="S134312" s="33"/>
      <c r="T134312" s="33"/>
    </row>
    <row r="134329" spans="19:20">
      <c r="S134329" s="33"/>
      <c r="T134329" s="33"/>
    </row>
    <row r="134346" spans="19:20">
      <c r="S134346" s="33"/>
      <c r="T134346" s="33"/>
    </row>
    <row r="134363" spans="19:20">
      <c r="S134363" s="33"/>
      <c r="T134363" s="33"/>
    </row>
    <row r="134380" spans="19:20">
      <c r="S134380" s="33"/>
      <c r="T134380" s="33"/>
    </row>
    <row r="134397" spans="19:20">
      <c r="S134397" s="33"/>
      <c r="T134397" s="33"/>
    </row>
    <row r="134414" spans="19:20">
      <c r="S134414" s="33"/>
      <c r="T134414" s="33"/>
    </row>
    <row r="134431" spans="19:20">
      <c r="S134431" s="33"/>
      <c r="T134431" s="33"/>
    </row>
    <row r="134448" spans="19:20">
      <c r="S134448" s="33"/>
      <c r="T134448" s="33"/>
    </row>
    <row r="134465" spans="19:20">
      <c r="S134465" s="33"/>
      <c r="T134465" s="33"/>
    </row>
    <row r="134482" spans="19:20">
      <c r="S134482" s="33"/>
      <c r="T134482" s="33"/>
    </row>
    <row r="134499" spans="19:20">
      <c r="S134499" s="33"/>
      <c r="T134499" s="33"/>
    </row>
    <row r="134516" spans="19:20">
      <c r="S134516" s="33"/>
      <c r="T134516" s="33"/>
    </row>
    <row r="134533" spans="19:20">
      <c r="S134533" s="33"/>
      <c r="T134533" s="33"/>
    </row>
    <row r="134550" spans="19:20">
      <c r="S134550" s="33"/>
      <c r="T134550" s="33"/>
    </row>
    <row r="134567" spans="19:20">
      <c r="S134567" s="33"/>
      <c r="T134567" s="33"/>
    </row>
    <row r="134584" spans="19:20">
      <c r="S134584" s="33"/>
      <c r="T134584" s="33"/>
    </row>
    <row r="134601" spans="19:20">
      <c r="S134601" s="33"/>
      <c r="T134601" s="33"/>
    </row>
    <row r="134618" spans="19:20">
      <c r="S134618" s="33"/>
      <c r="T134618" s="33"/>
    </row>
    <row r="134635" spans="19:20">
      <c r="S134635" s="33"/>
      <c r="T134635" s="33"/>
    </row>
    <row r="134652" spans="19:20">
      <c r="S134652" s="33"/>
      <c r="T134652" s="33"/>
    </row>
    <row r="134669" spans="19:20">
      <c r="S134669" s="33"/>
      <c r="T134669" s="33"/>
    </row>
    <row r="134686" spans="19:20">
      <c r="S134686" s="33"/>
      <c r="T134686" s="33"/>
    </row>
    <row r="134703" spans="19:20">
      <c r="S134703" s="33"/>
      <c r="T134703" s="33"/>
    </row>
    <row r="134720" spans="19:20">
      <c r="S134720" s="33"/>
      <c r="T134720" s="33"/>
    </row>
    <row r="134737" spans="19:20">
      <c r="S134737" s="33"/>
      <c r="T134737" s="33"/>
    </row>
    <row r="134754" spans="19:20">
      <c r="S134754" s="33"/>
      <c r="T134754" s="33"/>
    </row>
    <row r="134771" spans="19:20">
      <c r="S134771" s="33"/>
      <c r="T134771" s="33"/>
    </row>
    <row r="134788" spans="19:20">
      <c r="S134788" s="33"/>
      <c r="T134788" s="33"/>
    </row>
    <row r="134805" spans="19:20">
      <c r="S134805" s="33"/>
      <c r="T134805" s="33"/>
    </row>
    <row r="134822" spans="19:20">
      <c r="S134822" s="33"/>
      <c r="T134822" s="33"/>
    </row>
    <row r="134839" spans="19:20">
      <c r="S134839" s="33"/>
      <c r="T134839" s="33"/>
    </row>
    <row r="134856" spans="19:20">
      <c r="S134856" s="33"/>
      <c r="T134856" s="33"/>
    </row>
    <row r="134873" spans="19:20">
      <c r="S134873" s="33"/>
      <c r="T134873" s="33"/>
    </row>
    <row r="134890" spans="19:20">
      <c r="S134890" s="33"/>
      <c r="T134890" s="33"/>
    </row>
    <row r="134907" spans="19:20">
      <c r="S134907" s="33"/>
      <c r="T134907" s="33"/>
    </row>
    <row r="134924" spans="19:20">
      <c r="S134924" s="33"/>
      <c r="T134924" s="33"/>
    </row>
    <row r="134941" spans="19:20">
      <c r="S134941" s="33"/>
      <c r="T134941" s="33"/>
    </row>
    <row r="134958" spans="19:20">
      <c r="S134958" s="33"/>
      <c r="T134958" s="33"/>
    </row>
    <row r="134975" spans="19:20">
      <c r="S134975" s="33"/>
      <c r="T134975" s="33"/>
    </row>
    <row r="134992" spans="19:20">
      <c r="S134992" s="33"/>
      <c r="T134992" s="33"/>
    </row>
    <row r="135009" spans="19:20">
      <c r="S135009" s="33"/>
      <c r="T135009" s="33"/>
    </row>
    <row r="135026" spans="19:20">
      <c r="S135026" s="33"/>
      <c r="T135026" s="33"/>
    </row>
    <row r="135043" spans="19:20">
      <c r="S135043" s="33"/>
      <c r="T135043" s="33"/>
    </row>
    <row r="135060" spans="19:20">
      <c r="S135060" s="33"/>
      <c r="T135060" s="33"/>
    </row>
    <row r="135077" spans="19:20">
      <c r="S135077" s="33"/>
      <c r="T135077" s="33"/>
    </row>
    <row r="135094" spans="19:20">
      <c r="S135094" s="33"/>
      <c r="T135094" s="33"/>
    </row>
    <row r="135111" spans="19:20">
      <c r="S135111" s="33"/>
      <c r="T135111" s="33"/>
    </row>
    <row r="135128" spans="19:20">
      <c r="S135128" s="33"/>
      <c r="T135128" s="33"/>
    </row>
    <row r="135145" spans="19:20">
      <c r="S135145" s="33"/>
      <c r="T135145" s="33"/>
    </row>
    <row r="135162" spans="19:20">
      <c r="S135162" s="33"/>
      <c r="T135162" s="33"/>
    </row>
    <row r="135179" spans="19:20">
      <c r="S135179" s="33"/>
      <c r="T135179" s="33"/>
    </row>
    <row r="135196" spans="19:20">
      <c r="S135196" s="33"/>
      <c r="T135196" s="33"/>
    </row>
    <row r="135213" spans="19:20">
      <c r="S135213" s="33"/>
      <c r="T135213" s="33"/>
    </row>
    <row r="135230" spans="19:20">
      <c r="S135230" s="33"/>
      <c r="T135230" s="33"/>
    </row>
    <row r="135247" spans="19:20">
      <c r="S135247" s="33"/>
      <c r="T135247" s="33"/>
    </row>
    <row r="135264" spans="19:20">
      <c r="S135264" s="33"/>
      <c r="T135264" s="33"/>
    </row>
    <row r="135281" spans="19:20">
      <c r="S135281" s="33"/>
      <c r="T135281" s="33"/>
    </row>
    <row r="135298" spans="19:20">
      <c r="S135298" s="33"/>
      <c r="T135298" s="33"/>
    </row>
    <row r="135315" spans="19:20">
      <c r="S135315" s="33"/>
      <c r="T135315" s="33"/>
    </row>
    <row r="135332" spans="19:20">
      <c r="S135332" s="33"/>
      <c r="T135332" s="33"/>
    </row>
    <row r="135349" spans="19:20">
      <c r="S135349" s="33"/>
      <c r="T135349" s="33"/>
    </row>
    <row r="135366" spans="19:20">
      <c r="S135366" s="33"/>
      <c r="T135366" s="33"/>
    </row>
    <row r="135383" spans="19:20">
      <c r="S135383" s="33"/>
      <c r="T135383" s="33"/>
    </row>
    <row r="135400" spans="19:20">
      <c r="S135400" s="33"/>
      <c r="T135400" s="33"/>
    </row>
    <row r="135417" spans="19:20">
      <c r="S135417" s="33"/>
      <c r="T135417" s="33"/>
    </row>
    <row r="135434" spans="19:20">
      <c r="S135434" s="33"/>
      <c r="T135434" s="33"/>
    </row>
    <row r="135451" spans="19:20">
      <c r="S135451" s="33"/>
      <c r="T135451" s="33"/>
    </row>
    <row r="135468" spans="19:20">
      <c r="S135468" s="33"/>
      <c r="T135468" s="33"/>
    </row>
    <row r="135485" spans="19:20">
      <c r="S135485" s="33"/>
      <c r="T135485" s="33"/>
    </row>
    <row r="135502" spans="19:20">
      <c r="S135502" s="33"/>
      <c r="T135502" s="33"/>
    </row>
    <row r="135519" spans="19:20">
      <c r="S135519" s="33"/>
      <c r="T135519" s="33"/>
    </row>
    <row r="135536" spans="19:20">
      <c r="S135536" s="33"/>
      <c r="T135536" s="33"/>
    </row>
    <row r="135553" spans="19:20">
      <c r="S135553" s="33"/>
      <c r="T135553" s="33"/>
    </row>
    <row r="135570" spans="19:20">
      <c r="S135570" s="33"/>
      <c r="T135570" s="33"/>
    </row>
    <row r="135587" spans="19:20">
      <c r="S135587" s="33"/>
      <c r="T135587" s="33"/>
    </row>
    <row r="135604" spans="19:20">
      <c r="S135604" s="33"/>
      <c r="T135604" s="33"/>
    </row>
    <row r="135621" spans="19:20">
      <c r="S135621" s="33"/>
      <c r="T135621" s="33"/>
    </row>
    <row r="135638" spans="19:20">
      <c r="S135638" s="33"/>
      <c r="T135638" s="33"/>
    </row>
    <row r="135655" spans="19:20">
      <c r="S135655" s="33"/>
      <c r="T135655" s="33"/>
    </row>
    <row r="135672" spans="19:20">
      <c r="S135672" s="33"/>
      <c r="T135672" s="33"/>
    </row>
    <row r="135689" spans="19:20">
      <c r="S135689" s="33"/>
      <c r="T135689" s="33"/>
    </row>
    <row r="135706" spans="19:20">
      <c r="S135706" s="33"/>
      <c r="T135706" s="33"/>
    </row>
    <row r="135723" spans="19:20">
      <c r="S135723" s="33"/>
      <c r="T135723" s="33"/>
    </row>
    <row r="135740" spans="19:20">
      <c r="S135740" s="33"/>
      <c r="T135740" s="33"/>
    </row>
    <row r="135757" spans="19:20">
      <c r="S135757" s="33"/>
      <c r="T135757" s="33"/>
    </row>
    <row r="135774" spans="19:20">
      <c r="S135774" s="33"/>
      <c r="T135774" s="33"/>
    </row>
    <row r="135791" spans="19:20">
      <c r="S135791" s="33"/>
      <c r="T135791" s="33"/>
    </row>
    <row r="135808" spans="19:20">
      <c r="S135808" s="33"/>
      <c r="T135808" s="33"/>
    </row>
    <row r="135825" spans="19:20">
      <c r="S135825" s="33"/>
      <c r="T135825" s="33"/>
    </row>
    <row r="135842" spans="19:20">
      <c r="S135842" s="33"/>
      <c r="T135842" s="33"/>
    </row>
    <row r="135859" spans="19:20">
      <c r="S135859" s="33"/>
      <c r="T135859" s="33"/>
    </row>
    <row r="135876" spans="19:20">
      <c r="S135876" s="33"/>
      <c r="T135876" s="33"/>
    </row>
    <row r="135893" spans="19:20">
      <c r="S135893" s="33"/>
      <c r="T135893" s="33"/>
    </row>
    <row r="135910" spans="19:20">
      <c r="S135910" s="33"/>
      <c r="T135910" s="33"/>
    </row>
    <row r="135927" spans="19:20">
      <c r="S135927" s="33"/>
      <c r="T135927" s="33"/>
    </row>
    <row r="135944" spans="19:20">
      <c r="S135944" s="33"/>
      <c r="T135944" s="33"/>
    </row>
    <row r="135961" spans="19:20">
      <c r="S135961" s="33"/>
      <c r="T135961" s="33"/>
    </row>
    <row r="135978" spans="19:20">
      <c r="S135978" s="33"/>
      <c r="T135978" s="33"/>
    </row>
    <row r="135995" spans="19:20">
      <c r="S135995" s="33"/>
      <c r="T135995" s="33"/>
    </row>
    <row r="136012" spans="19:20">
      <c r="S136012" s="33"/>
      <c r="T136012" s="33"/>
    </row>
    <row r="136029" spans="19:20">
      <c r="S136029" s="33"/>
      <c r="T136029" s="33"/>
    </row>
    <row r="136046" spans="19:20">
      <c r="S136046" s="33"/>
      <c r="T136046" s="33"/>
    </row>
    <row r="136063" spans="19:20">
      <c r="S136063" s="33"/>
      <c r="T136063" s="33"/>
    </row>
    <row r="136080" spans="19:20">
      <c r="S136080" s="33"/>
      <c r="T136080" s="33"/>
    </row>
    <row r="136097" spans="19:20">
      <c r="S136097" s="33"/>
      <c r="T136097" s="33"/>
    </row>
    <row r="136114" spans="19:20">
      <c r="S136114" s="33"/>
      <c r="T136114" s="33"/>
    </row>
    <row r="136131" spans="19:20">
      <c r="S136131" s="33"/>
      <c r="T136131" s="33"/>
    </row>
    <row r="136148" spans="19:20">
      <c r="S136148" s="33"/>
      <c r="T136148" s="33"/>
    </row>
    <row r="136165" spans="19:20">
      <c r="S136165" s="33"/>
      <c r="T136165" s="33"/>
    </row>
    <row r="136182" spans="19:20">
      <c r="S136182" s="33"/>
      <c r="T136182" s="33"/>
    </row>
    <row r="136199" spans="19:20">
      <c r="S136199" s="33"/>
      <c r="T136199" s="33"/>
    </row>
    <row r="136216" spans="19:20">
      <c r="S136216" s="33"/>
      <c r="T136216" s="33"/>
    </row>
    <row r="136233" spans="19:20">
      <c r="S136233" s="33"/>
      <c r="T136233" s="33"/>
    </row>
    <row r="136250" spans="19:20">
      <c r="S136250" s="33"/>
      <c r="T136250" s="33"/>
    </row>
    <row r="136267" spans="19:20">
      <c r="S136267" s="33"/>
      <c r="T136267" s="33"/>
    </row>
    <row r="136284" spans="19:20">
      <c r="S136284" s="33"/>
      <c r="T136284" s="33"/>
    </row>
    <row r="136301" spans="19:20">
      <c r="S136301" s="33"/>
      <c r="T136301" s="33"/>
    </row>
    <row r="136318" spans="19:20">
      <c r="S136318" s="33"/>
      <c r="T136318" s="33"/>
    </row>
    <row r="136335" spans="19:20">
      <c r="S136335" s="33"/>
      <c r="T136335" s="33"/>
    </row>
    <row r="136352" spans="19:20">
      <c r="S136352" s="33"/>
      <c r="T136352" s="33"/>
    </row>
    <row r="136369" spans="19:20">
      <c r="S136369" s="33"/>
      <c r="T136369" s="33"/>
    </row>
    <row r="136386" spans="19:20">
      <c r="S136386" s="33"/>
      <c r="T136386" s="33"/>
    </row>
    <row r="136403" spans="19:20">
      <c r="S136403" s="33"/>
      <c r="T136403" s="33"/>
    </row>
    <row r="136420" spans="19:20">
      <c r="S136420" s="33"/>
      <c r="T136420" s="33"/>
    </row>
    <row r="136437" spans="19:20">
      <c r="S136437" s="33"/>
      <c r="T136437" s="33"/>
    </row>
    <row r="136454" spans="19:20">
      <c r="S136454" s="33"/>
      <c r="T136454" s="33"/>
    </row>
    <row r="136471" spans="19:20">
      <c r="S136471" s="33"/>
      <c r="T136471" s="33"/>
    </row>
    <row r="136488" spans="19:20">
      <c r="S136488" s="33"/>
      <c r="T136488" s="33"/>
    </row>
    <row r="136505" spans="19:20">
      <c r="S136505" s="33"/>
      <c r="T136505" s="33"/>
    </row>
    <row r="136522" spans="19:20">
      <c r="S136522" s="33"/>
      <c r="T136522" s="33"/>
    </row>
    <row r="136539" spans="19:20">
      <c r="S136539" s="33"/>
      <c r="T136539" s="33"/>
    </row>
    <row r="136556" spans="19:20">
      <c r="S136556" s="33"/>
      <c r="T136556" s="33"/>
    </row>
    <row r="136573" spans="19:20">
      <c r="S136573" s="33"/>
      <c r="T136573" s="33"/>
    </row>
    <row r="136590" spans="19:20">
      <c r="S136590" s="33"/>
      <c r="T136590" s="33"/>
    </row>
    <row r="136607" spans="19:20">
      <c r="S136607" s="33"/>
      <c r="T136607" s="33"/>
    </row>
    <row r="136624" spans="19:20">
      <c r="S136624" s="33"/>
      <c r="T136624" s="33"/>
    </row>
    <row r="136641" spans="19:20">
      <c r="S136641" s="33"/>
      <c r="T136641" s="33"/>
    </row>
    <row r="136658" spans="19:20">
      <c r="S136658" s="33"/>
      <c r="T136658" s="33"/>
    </row>
    <row r="136675" spans="19:20">
      <c r="S136675" s="33"/>
      <c r="T136675" s="33"/>
    </row>
    <row r="136692" spans="19:20">
      <c r="S136692" s="33"/>
      <c r="T136692" s="33"/>
    </row>
    <row r="136709" spans="19:20">
      <c r="S136709" s="33"/>
      <c r="T136709" s="33"/>
    </row>
    <row r="136726" spans="19:20">
      <c r="S136726" s="33"/>
      <c r="T136726" s="33"/>
    </row>
    <row r="136743" spans="19:20">
      <c r="S136743" s="33"/>
      <c r="T136743" s="33"/>
    </row>
    <row r="136760" spans="19:20">
      <c r="S136760" s="33"/>
      <c r="T136760" s="33"/>
    </row>
    <row r="136777" spans="19:20">
      <c r="S136777" s="33"/>
      <c r="T136777" s="33"/>
    </row>
    <row r="136794" spans="19:20">
      <c r="S136794" s="33"/>
      <c r="T136794" s="33"/>
    </row>
    <row r="136811" spans="19:20">
      <c r="S136811" s="33"/>
      <c r="T136811" s="33"/>
    </row>
    <row r="136828" spans="19:20">
      <c r="S136828" s="33"/>
      <c r="T136828" s="33"/>
    </row>
    <row r="136845" spans="19:20">
      <c r="S136845" s="33"/>
      <c r="T136845" s="33"/>
    </row>
    <row r="136862" spans="19:20">
      <c r="S136862" s="33"/>
      <c r="T136862" s="33"/>
    </row>
    <row r="136879" spans="19:20">
      <c r="S136879" s="33"/>
      <c r="T136879" s="33"/>
    </row>
    <row r="136896" spans="19:20">
      <c r="S136896" s="33"/>
      <c r="T136896" s="33"/>
    </row>
    <row r="136913" spans="19:20">
      <c r="S136913" s="33"/>
      <c r="T136913" s="33"/>
    </row>
    <row r="136930" spans="19:20">
      <c r="S136930" s="33"/>
      <c r="T136930" s="33"/>
    </row>
    <row r="136947" spans="19:20">
      <c r="S136947" s="33"/>
      <c r="T136947" s="33"/>
    </row>
    <row r="136964" spans="19:20">
      <c r="S136964" s="33"/>
      <c r="T136964" s="33"/>
    </row>
    <row r="136981" spans="19:20">
      <c r="S136981" s="33"/>
      <c r="T136981" s="33"/>
    </row>
    <row r="136998" spans="19:20">
      <c r="S136998" s="33"/>
      <c r="T136998" s="33"/>
    </row>
    <row r="137015" spans="19:20">
      <c r="S137015" s="33"/>
      <c r="T137015" s="33"/>
    </row>
    <row r="137032" spans="19:20">
      <c r="S137032" s="33"/>
      <c r="T137032" s="33"/>
    </row>
    <row r="137049" spans="19:20">
      <c r="S137049" s="33"/>
      <c r="T137049" s="33"/>
    </row>
    <row r="137066" spans="19:20">
      <c r="S137066" s="33"/>
      <c r="T137066" s="33"/>
    </row>
    <row r="137083" spans="19:20">
      <c r="S137083" s="33"/>
      <c r="T137083" s="33"/>
    </row>
    <row r="137100" spans="19:20">
      <c r="S137100" s="33"/>
      <c r="T137100" s="33"/>
    </row>
    <row r="137117" spans="19:20">
      <c r="S137117" s="33"/>
      <c r="T137117" s="33"/>
    </row>
    <row r="137134" spans="19:20">
      <c r="S137134" s="33"/>
      <c r="T137134" s="33"/>
    </row>
    <row r="137151" spans="19:20">
      <c r="S137151" s="33"/>
      <c r="T137151" s="33"/>
    </row>
    <row r="137168" spans="19:20">
      <c r="S137168" s="33"/>
      <c r="T137168" s="33"/>
    </row>
    <row r="137185" spans="19:20">
      <c r="S137185" s="33"/>
      <c r="T137185" s="33"/>
    </row>
    <row r="137202" spans="19:20">
      <c r="S137202" s="33"/>
      <c r="T137202" s="33"/>
    </row>
    <row r="137219" spans="19:20">
      <c r="S137219" s="33"/>
      <c r="T137219" s="33"/>
    </row>
    <row r="137236" spans="19:20">
      <c r="S137236" s="33"/>
      <c r="T137236" s="33"/>
    </row>
    <row r="137253" spans="19:20">
      <c r="S137253" s="33"/>
      <c r="T137253" s="33"/>
    </row>
    <row r="137270" spans="19:20">
      <c r="S137270" s="33"/>
      <c r="T137270" s="33"/>
    </row>
    <row r="137287" spans="19:20">
      <c r="S137287" s="33"/>
      <c r="T137287" s="33"/>
    </row>
    <row r="137304" spans="19:20">
      <c r="S137304" s="33"/>
      <c r="T137304" s="33"/>
    </row>
    <row r="137321" spans="19:20">
      <c r="S137321" s="33"/>
      <c r="T137321" s="33"/>
    </row>
    <row r="137338" spans="19:20">
      <c r="S137338" s="33"/>
      <c r="T137338" s="33"/>
    </row>
    <row r="137355" spans="19:20">
      <c r="S137355" s="33"/>
      <c r="T137355" s="33"/>
    </row>
    <row r="137372" spans="19:20">
      <c r="S137372" s="33"/>
      <c r="T137372" s="33"/>
    </row>
    <row r="137389" spans="19:20">
      <c r="S137389" s="33"/>
      <c r="T137389" s="33"/>
    </row>
    <row r="137406" spans="19:20">
      <c r="S137406" s="33"/>
      <c r="T137406" s="33"/>
    </row>
    <row r="137423" spans="19:20">
      <c r="S137423" s="33"/>
      <c r="T137423" s="33"/>
    </row>
    <row r="137440" spans="19:20">
      <c r="S137440" s="33"/>
      <c r="T137440" s="33"/>
    </row>
    <row r="137457" spans="19:20">
      <c r="S137457" s="33"/>
      <c r="T137457" s="33"/>
    </row>
    <row r="137474" spans="19:20">
      <c r="S137474" s="33"/>
      <c r="T137474" s="33"/>
    </row>
    <row r="137491" spans="19:20">
      <c r="S137491" s="33"/>
      <c r="T137491" s="33"/>
    </row>
    <row r="137508" spans="19:20">
      <c r="S137508" s="33"/>
      <c r="T137508" s="33"/>
    </row>
    <row r="137525" spans="19:20">
      <c r="S137525" s="33"/>
      <c r="T137525" s="33"/>
    </row>
    <row r="137542" spans="19:20">
      <c r="S137542" s="33"/>
      <c r="T137542" s="33"/>
    </row>
    <row r="137559" spans="19:20">
      <c r="S137559" s="33"/>
      <c r="T137559" s="33"/>
    </row>
    <row r="137576" spans="19:20">
      <c r="S137576" s="33"/>
      <c r="T137576" s="33"/>
    </row>
    <row r="137593" spans="19:20">
      <c r="S137593" s="33"/>
      <c r="T137593" s="33"/>
    </row>
    <row r="137610" spans="19:20">
      <c r="S137610" s="33"/>
      <c r="T137610" s="33"/>
    </row>
    <row r="137627" spans="19:20">
      <c r="S137627" s="33"/>
      <c r="T137627" s="33"/>
    </row>
    <row r="137644" spans="19:20">
      <c r="S137644" s="33"/>
      <c r="T137644" s="33"/>
    </row>
    <row r="137661" spans="19:20">
      <c r="S137661" s="33"/>
      <c r="T137661" s="33"/>
    </row>
    <row r="137678" spans="19:20">
      <c r="S137678" s="33"/>
      <c r="T137678" s="33"/>
    </row>
    <row r="137695" spans="19:20">
      <c r="S137695" s="33"/>
      <c r="T137695" s="33"/>
    </row>
    <row r="137712" spans="19:20">
      <c r="S137712" s="33"/>
      <c r="T137712" s="33"/>
    </row>
    <row r="137729" spans="19:20">
      <c r="S137729" s="33"/>
      <c r="T137729" s="33"/>
    </row>
    <row r="137746" spans="19:20">
      <c r="S137746" s="33"/>
      <c r="T137746" s="33"/>
    </row>
    <row r="137763" spans="19:20">
      <c r="S137763" s="33"/>
      <c r="T137763" s="33"/>
    </row>
    <row r="137780" spans="19:20">
      <c r="S137780" s="33"/>
      <c r="T137780" s="33"/>
    </row>
    <row r="137797" spans="19:20">
      <c r="S137797" s="33"/>
      <c r="T137797" s="33"/>
    </row>
    <row r="137814" spans="19:20">
      <c r="S137814" s="33"/>
      <c r="T137814" s="33"/>
    </row>
    <row r="137831" spans="19:20">
      <c r="S137831" s="33"/>
      <c r="T137831" s="33"/>
    </row>
    <row r="137848" spans="19:20">
      <c r="S137848" s="33"/>
      <c r="T137848" s="33"/>
    </row>
    <row r="137865" spans="19:20">
      <c r="S137865" s="33"/>
      <c r="T137865" s="33"/>
    </row>
    <row r="137882" spans="19:20">
      <c r="S137882" s="33"/>
      <c r="T137882" s="33"/>
    </row>
    <row r="137899" spans="19:20">
      <c r="S137899" s="33"/>
      <c r="T137899" s="33"/>
    </row>
    <row r="137916" spans="19:20">
      <c r="S137916" s="33"/>
      <c r="T137916" s="33"/>
    </row>
    <row r="137933" spans="19:20">
      <c r="S137933" s="33"/>
      <c r="T137933" s="33"/>
    </row>
    <row r="137950" spans="19:20">
      <c r="S137950" s="33"/>
      <c r="T137950" s="33"/>
    </row>
    <row r="137967" spans="19:20">
      <c r="S137967" s="33"/>
      <c r="T137967" s="33"/>
    </row>
    <row r="137984" spans="19:20">
      <c r="S137984" s="33"/>
      <c r="T137984" s="33"/>
    </row>
    <row r="138001" spans="19:20">
      <c r="S138001" s="33"/>
      <c r="T138001" s="33"/>
    </row>
    <row r="138018" spans="19:20">
      <c r="S138018" s="33"/>
      <c r="T138018" s="33"/>
    </row>
    <row r="138035" spans="19:20">
      <c r="S138035" s="33"/>
      <c r="T138035" s="33"/>
    </row>
    <row r="138052" spans="19:20">
      <c r="S138052" s="33"/>
      <c r="T138052" s="33"/>
    </row>
    <row r="138069" spans="19:20">
      <c r="S138069" s="33"/>
      <c r="T138069" s="33"/>
    </row>
    <row r="138086" spans="19:20">
      <c r="S138086" s="33"/>
      <c r="T138086" s="33"/>
    </row>
    <row r="138103" spans="19:20">
      <c r="S138103" s="33"/>
      <c r="T138103" s="33"/>
    </row>
    <row r="138120" spans="19:20">
      <c r="S138120" s="33"/>
      <c r="T138120" s="33"/>
    </row>
    <row r="138137" spans="19:20">
      <c r="S138137" s="33"/>
      <c r="T138137" s="33"/>
    </row>
    <row r="138154" spans="19:20">
      <c r="S138154" s="33"/>
      <c r="T138154" s="33"/>
    </row>
    <row r="138171" spans="19:20">
      <c r="S138171" s="33"/>
      <c r="T138171" s="33"/>
    </row>
    <row r="138188" spans="19:20">
      <c r="S138188" s="33"/>
      <c r="T138188" s="33"/>
    </row>
    <row r="138205" spans="19:20">
      <c r="S138205" s="33"/>
      <c r="T138205" s="33"/>
    </row>
    <row r="138222" spans="19:20">
      <c r="S138222" s="33"/>
      <c r="T138222" s="33"/>
    </row>
    <row r="138239" spans="19:20">
      <c r="S138239" s="33"/>
      <c r="T138239" s="33"/>
    </row>
    <row r="138256" spans="19:20">
      <c r="S138256" s="33"/>
      <c r="T138256" s="33"/>
    </row>
    <row r="138273" spans="19:20">
      <c r="S138273" s="33"/>
      <c r="T138273" s="33"/>
    </row>
    <row r="138290" spans="19:20">
      <c r="S138290" s="33"/>
      <c r="T138290" s="33"/>
    </row>
    <row r="138307" spans="19:20">
      <c r="S138307" s="33"/>
      <c r="T138307" s="33"/>
    </row>
    <row r="138324" spans="19:20">
      <c r="S138324" s="33"/>
      <c r="T138324" s="33"/>
    </row>
    <row r="138341" spans="19:20">
      <c r="S138341" s="33"/>
      <c r="T138341" s="33"/>
    </row>
    <row r="138358" spans="19:20">
      <c r="S138358" s="33"/>
      <c r="T138358" s="33"/>
    </row>
    <row r="138375" spans="19:20">
      <c r="S138375" s="33"/>
      <c r="T138375" s="33"/>
    </row>
    <row r="138392" spans="19:20">
      <c r="S138392" s="33"/>
      <c r="T138392" s="33"/>
    </row>
    <row r="138409" spans="19:20">
      <c r="S138409" s="33"/>
      <c r="T138409" s="33"/>
    </row>
    <row r="138426" spans="19:20">
      <c r="S138426" s="33"/>
      <c r="T138426" s="33"/>
    </row>
    <row r="138443" spans="19:20">
      <c r="S138443" s="33"/>
      <c r="T138443" s="33"/>
    </row>
    <row r="138460" spans="19:20">
      <c r="S138460" s="33"/>
      <c r="T138460" s="33"/>
    </row>
    <row r="138477" spans="19:20">
      <c r="S138477" s="33"/>
      <c r="T138477" s="33"/>
    </row>
    <row r="138494" spans="19:20">
      <c r="S138494" s="33"/>
      <c r="T138494" s="33"/>
    </row>
    <row r="138511" spans="19:20">
      <c r="S138511" s="33"/>
      <c r="T138511" s="33"/>
    </row>
    <row r="138528" spans="19:20">
      <c r="S138528" s="33"/>
      <c r="T138528" s="33"/>
    </row>
    <row r="138545" spans="19:20">
      <c r="S138545" s="33"/>
      <c r="T138545" s="33"/>
    </row>
    <row r="138562" spans="19:20">
      <c r="S138562" s="33"/>
      <c r="T138562" s="33"/>
    </row>
    <row r="138579" spans="19:20">
      <c r="S138579" s="33"/>
      <c r="T138579" s="33"/>
    </row>
    <row r="138596" spans="19:20">
      <c r="S138596" s="33"/>
      <c r="T138596" s="33"/>
    </row>
    <row r="138613" spans="19:20">
      <c r="S138613" s="33"/>
      <c r="T138613" s="33"/>
    </row>
    <row r="138630" spans="19:20">
      <c r="S138630" s="33"/>
      <c r="T138630" s="33"/>
    </row>
    <row r="138647" spans="19:20">
      <c r="S138647" s="33"/>
      <c r="T138647" s="33"/>
    </row>
    <row r="138664" spans="19:20">
      <c r="S138664" s="33"/>
      <c r="T138664" s="33"/>
    </row>
    <row r="138681" spans="19:20">
      <c r="S138681" s="33"/>
      <c r="T138681" s="33"/>
    </row>
    <row r="138698" spans="19:20">
      <c r="S138698" s="33"/>
      <c r="T138698" s="33"/>
    </row>
    <row r="138715" spans="19:20">
      <c r="S138715" s="33"/>
      <c r="T138715" s="33"/>
    </row>
    <row r="138732" spans="19:20">
      <c r="S138732" s="33"/>
      <c r="T138732" s="33"/>
    </row>
    <row r="138749" spans="19:20">
      <c r="S138749" s="33"/>
      <c r="T138749" s="33"/>
    </row>
    <row r="138766" spans="19:20">
      <c r="S138766" s="33"/>
      <c r="T138766" s="33"/>
    </row>
    <row r="138783" spans="19:20">
      <c r="S138783" s="33"/>
      <c r="T138783" s="33"/>
    </row>
    <row r="138800" spans="19:20">
      <c r="S138800" s="33"/>
      <c r="T138800" s="33"/>
    </row>
    <row r="138817" spans="19:20">
      <c r="S138817" s="33"/>
      <c r="T138817" s="33"/>
    </row>
    <row r="138834" spans="19:20">
      <c r="S138834" s="33"/>
      <c r="T138834" s="33"/>
    </row>
    <row r="138851" spans="19:20">
      <c r="S138851" s="33"/>
      <c r="T138851" s="33"/>
    </row>
    <row r="138868" spans="19:20">
      <c r="S138868" s="33"/>
      <c r="T138868" s="33"/>
    </row>
    <row r="138885" spans="19:20">
      <c r="S138885" s="33"/>
      <c r="T138885" s="33"/>
    </row>
    <row r="138902" spans="19:20">
      <c r="S138902" s="33"/>
      <c r="T138902" s="33"/>
    </row>
    <row r="138919" spans="19:20">
      <c r="S138919" s="33"/>
      <c r="T138919" s="33"/>
    </row>
    <row r="138936" spans="19:20">
      <c r="S138936" s="33"/>
      <c r="T138936" s="33"/>
    </row>
    <row r="138953" spans="19:20">
      <c r="S138953" s="33"/>
      <c r="T138953" s="33"/>
    </row>
    <row r="138970" spans="19:20">
      <c r="S138970" s="33"/>
      <c r="T138970" s="33"/>
    </row>
    <row r="138987" spans="19:20">
      <c r="S138987" s="33"/>
      <c r="T138987" s="33"/>
    </row>
    <row r="139004" spans="19:20">
      <c r="S139004" s="33"/>
      <c r="T139004" s="33"/>
    </row>
    <row r="139021" spans="19:20">
      <c r="S139021" s="33"/>
      <c r="T139021" s="33"/>
    </row>
    <row r="139038" spans="19:20">
      <c r="S139038" s="33"/>
      <c r="T139038" s="33"/>
    </row>
    <row r="139055" spans="19:20">
      <c r="S139055" s="33"/>
      <c r="T139055" s="33"/>
    </row>
    <row r="139072" spans="19:20">
      <c r="S139072" s="33"/>
      <c r="T139072" s="33"/>
    </row>
    <row r="139089" spans="19:20">
      <c r="S139089" s="33"/>
      <c r="T139089" s="33"/>
    </row>
    <row r="139106" spans="19:20">
      <c r="S139106" s="33"/>
      <c r="T139106" s="33"/>
    </row>
    <row r="139123" spans="19:20">
      <c r="S139123" s="33"/>
      <c r="T139123" s="33"/>
    </row>
    <row r="139140" spans="19:20">
      <c r="S139140" s="33"/>
      <c r="T139140" s="33"/>
    </row>
    <row r="139157" spans="19:20">
      <c r="S139157" s="33"/>
      <c r="T139157" s="33"/>
    </row>
    <row r="139174" spans="19:20">
      <c r="S139174" s="33"/>
      <c r="T139174" s="33"/>
    </row>
    <row r="139191" spans="19:20">
      <c r="S139191" s="33"/>
      <c r="T139191" s="33"/>
    </row>
    <row r="139208" spans="19:20">
      <c r="S139208" s="33"/>
      <c r="T139208" s="33"/>
    </row>
    <row r="139225" spans="19:20">
      <c r="S139225" s="33"/>
      <c r="T139225" s="33"/>
    </row>
    <row r="139242" spans="19:20">
      <c r="S139242" s="33"/>
      <c r="T139242" s="33"/>
    </row>
    <row r="139259" spans="19:20">
      <c r="S139259" s="33"/>
      <c r="T139259" s="33"/>
    </row>
    <row r="139276" spans="19:20">
      <c r="S139276" s="33"/>
      <c r="T139276" s="33"/>
    </row>
    <row r="139293" spans="19:20">
      <c r="S139293" s="33"/>
      <c r="T139293" s="33"/>
    </row>
    <row r="139310" spans="19:20">
      <c r="S139310" s="33"/>
      <c r="T139310" s="33"/>
    </row>
    <row r="139327" spans="19:20">
      <c r="S139327" s="33"/>
      <c r="T139327" s="33"/>
    </row>
    <row r="139344" spans="19:20">
      <c r="S139344" s="33"/>
      <c r="T139344" s="33"/>
    </row>
    <row r="139361" spans="19:20">
      <c r="S139361" s="33"/>
      <c r="T139361" s="33"/>
    </row>
    <row r="139378" spans="19:20">
      <c r="S139378" s="33"/>
      <c r="T139378" s="33"/>
    </row>
    <row r="139395" spans="19:20">
      <c r="S139395" s="33"/>
      <c r="T139395" s="33"/>
    </row>
    <row r="139412" spans="19:20">
      <c r="S139412" s="33"/>
      <c r="T139412" s="33"/>
    </row>
    <row r="139429" spans="19:20">
      <c r="S139429" s="33"/>
      <c r="T139429" s="33"/>
    </row>
    <row r="139446" spans="19:20">
      <c r="S139446" s="33"/>
      <c r="T139446" s="33"/>
    </row>
    <row r="139463" spans="19:20">
      <c r="S139463" s="33"/>
      <c r="T139463" s="33"/>
    </row>
    <row r="139480" spans="19:20">
      <c r="S139480" s="33"/>
      <c r="T139480" s="33"/>
    </row>
    <row r="139497" spans="19:20">
      <c r="S139497" s="33"/>
      <c r="T139497" s="33"/>
    </row>
    <row r="139514" spans="19:20">
      <c r="S139514" s="33"/>
      <c r="T139514" s="33"/>
    </row>
    <row r="139531" spans="19:20">
      <c r="S139531" s="33"/>
      <c r="T139531" s="33"/>
    </row>
    <row r="139548" spans="19:20">
      <c r="S139548" s="33"/>
      <c r="T139548" s="33"/>
    </row>
    <row r="139565" spans="19:20">
      <c r="S139565" s="33"/>
      <c r="T139565" s="33"/>
    </row>
    <row r="139582" spans="19:20">
      <c r="S139582" s="33"/>
      <c r="T139582" s="33"/>
    </row>
    <row r="139599" spans="19:20">
      <c r="S139599" s="33"/>
      <c r="T139599" s="33"/>
    </row>
    <row r="139616" spans="19:20">
      <c r="S139616" s="33"/>
      <c r="T139616" s="33"/>
    </row>
    <row r="139633" spans="19:20">
      <c r="S139633" s="33"/>
      <c r="T139633" s="33"/>
    </row>
    <row r="139650" spans="19:20">
      <c r="S139650" s="33"/>
      <c r="T139650" s="33"/>
    </row>
    <row r="139667" spans="19:20">
      <c r="S139667" s="33"/>
      <c r="T139667" s="33"/>
    </row>
    <row r="139684" spans="19:20">
      <c r="S139684" s="33"/>
      <c r="T139684" s="33"/>
    </row>
    <row r="139701" spans="19:20">
      <c r="S139701" s="33"/>
      <c r="T139701" s="33"/>
    </row>
    <row r="139718" spans="19:20">
      <c r="S139718" s="33"/>
      <c r="T139718" s="33"/>
    </row>
    <row r="139735" spans="19:20">
      <c r="S139735" s="33"/>
      <c r="T139735" s="33"/>
    </row>
    <row r="139752" spans="19:20">
      <c r="S139752" s="33"/>
      <c r="T139752" s="33"/>
    </row>
    <row r="139769" spans="19:20">
      <c r="S139769" s="33"/>
      <c r="T139769" s="33"/>
    </row>
    <row r="139786" spans="19:20">
      <c r="S139786" s="33"/>
      <c r="T139786" s="33"/>
    </row>
    <row r="139803" spans="19:20">
      <c r="S139803" s="33"/>
      <c r="T139803" s="33"/>
    </row>
    <row r="139820" spans="19:20">
      <c r="S139820" s="33"/>
      <c r="T139820" s="33"/>
    </row>
    <row r="139837" spans="19:20">
      <c r="S139837" s="33"/>
      <c r="T139837" s="33"/>
    </row>
    <row r="139854" spans="19:20">
      <c r="S139854" s="33"/>
      <c r="T139854" s="33"/>
    </row>
    <row r="139871" spans="19:20">
      <c r="S139871" s="33"/>
      <c r="T139871" s="33"/>
    </row>
    <row r="139888" spans="19:20">
      <c r="S139888" s="33"/>
      <c r="T139888" s="33"/>
    </row>
    <row r="139905" spans="19:20">
      <c r="S139905" s="33"/>
      <c r="T139905" s="33"/>
    </row>
    <row r="139922" spans="19:20">
      <c r="S139922" s="33"/>
      <c r="T139922" s="33"/>
    </row>
    <row r="139939" spans="19:20">
      <c r="S139939" s="33"/>
      <c r="T139939" s="33"/>
    </row>
    <row r="139956" spans="19:20">
      <c r="S139956" s="33"/>
      <c r="T139956" s="33"/>
    </row>
    <row r="139973" spans="19:20">
      <c r="S139973" s="33"/>
      <c r="T139973" s="33"/>
    </row>
    <row r="139990" spans="19:20">
      <c r="S139990" s="33"/>
      <c r="T139990" s="33"/>
    </row>
    <row r="140007" spans="19:20">
      <c r="S140007" s="33"/>
      <c r="T140007" s="33"/>
    </row>
    <row r="140024" spans="19:20">
      <c r="S140024" s="33"/>
      <c r="T140024" s="33"/>
    </row>
    <row r="140041" spans="19:20">
      <c r="S140041" s="33"/>
      <c r="T140041" s="33"/>
    </row>
    <row r="140058" spans="19:20">
      <c r="S140058" s="33"/>
      <c r="T140058" s="33"/>
    </row>
    <row r="140075" spans="19:20">
      <c r="S140075" s="33"/>
      <c r="T140075" s="33"/>
    </row>
    <row r="140092" spans="19:20">
      <c r="S140092" s="33"/>
      <c r="T140092" s="33"/>
    </row>
    <row r="140109" spans="19:20">
      <c r="S140109" s="33"/>
      <c r="T140109" s="33"/>
    </row>
    <row r="140126" spans="19:20">
      <c r="S140126" s="33"/>
      <c r="T140126" s="33"/>
    </row>
    <row r="140143" spans="19:20">
      <c r="S140143" s="33"/>
      <c r="T140143" s="33"/>
    </row>
    <row r="140160" spans="19:20">
      <c r="S140160" s="33"/>
      <c r="T140160" s="33"/>
    </row>
    <row r="140177" spans="19:20">
      <c r="S140177" s="33"/>
      <c r="T140177" s="33"/>
    </row>
    <row r="140194" spans="19:20">
      <c r="S140194" s="33"/>
      <c r="T140194" s="33"/>
    </row>
    <row r="140211" spans="19:20">
      <c r="S140211" s="33"/>
      <c r="T140211" s="33"/>
    </row>
    <row r="140228" spans="19:20">
      <c r="S140228" s="33"/>
      <c r="T140228" s="33"/>
    </row>
    <row r="140245" spans="19:20">
      <c r="S140245" s="33"/>
      <c r="T140245" s="33"/>
    </row>
    <row r="140262" spans="19:20">
      <c r="S140262" s="33"/>
      <c r="T140262" s="33"/>
    </row>
    <row r="140279" spans="19:20">
      <c r="S140279" s="33"/>
      <c r="T140279" s="33"/>
    </row>
    <row r="140296" spans="19:20">
      <c r="S140296" s="33"/>
      <c r="T140296" s="33"/>
    </row>
    <row r="140313" spans="19:20">
      <c r="S140313" s="33"/>
      <c r="T140313" s="33"/>
    </row>
    <row r="140330" spans="19:20">
      <c r="S140330" s="33"/>
      <c r="T140330" s="33"/>
    </row>
    <row r="140347" spans="19:20">
      <c r="S140347" s="33"/>
      <c r="T140347" s="33"/>
    </row>
    <row r="140364" spans="19:20">
      <c r="S140364" s="33"/>
      <c r="T140364" s="33"/>
    </row>
    <row r="140381" spans="19:20">
      <c r="S140381" s="33"/>
      <c r="T140381" s="33"/>
    </row>
    <row r="140398" spans="19:20">
      <c r="S140398" s="33"/>
      <c r="T140398" s="33"/>
    </row>
    <row r="140415" spans="19:20">
      <c r="S140415" s="33"/>
      <c r="T140415" s="33"/>
    </row>
    <row r="140432" spans="19:20">
      <c r="S140432" s="33"/>
      <c r="T140432" s="33"/>
    </row>
    <row r="140449" spans="19:20">
      <c r="S140449" s="33"/>
      <c r="T140449" s="33"/>
    </row>
    <row r="140466" spans="19:20">
      <c r="S140466" s="33"/>
      <c r="T140466" s="33"/>
    </row>
    <row r="140483" spans="19:20">
      <c r="S140483" s="33"/>
      <c r="T140483" s="33"/>
    </row>
    <row r="140500" spans="19:20">
      <c r="S140500" s="33"/>
      <c r="T140500" s="33"/>
    </row>
    <row r="140517" spans="19:20">
      <c r="S140517" s="33"/>
      <c r="T140517" s="33"/>
    </row>
    <row r="140534" spans="19:20">
      <c r="S140534" s="33"/>
      <c r="T140534" s="33"/>
    </row>
    <row r="140551" spans="19:20">
      <c r="S140551" s="33"/>
      <c r="T140551" s="33"/>
    </row>
    <row r="140568" spans="19:20">
      <c r="S140568" s="33"/>
      <c r="T140568" s="33"/>
    </row>
    <row r="140585" spans="19:20">
      <c r="S140585" s="33"/>
      <c r="T140585" s="33"/>
    </row>
    <row r="140602" spans="19:20">
      <c r="S140602" s="33"/>
      <c r="T140602" s="33"/>
    </row>
    <row r="140619" spans="19:20">
      <c r="S140619" s="33"/>
      <c r="T140619" s="33"/>
    </row>
    <row r="140636" spans="19:20">
      <c r="S140636" s="33"/>
      <c r="T140636" s="33"/>
    </row>
    <row r="140653" spans="19:20">
      <c r="S140653" s="33"/>
      <c r="T140653" s="33"/>
    </row>
    <row r="140670" spans="19:20">
      <c r="S140670" s="33"/>
      <c r="T140670" s="33"/>
    </row>
    <row r="140687" spans="19:20">
      <c r="S140687" s="33"/>
      <c r="T140687" s="33"/>
    </row>
    <row r="140704" spans="19:20">
      <c r="S140704" s="33"/>
      <c r="T140704" s="33"/>
    </row>
    <row r="140721" spans="19:20">
      <c r="S140721" s="33"/>
      <c r="T140721" s="33"/>
    </row>
    <row r="140738" spans="19:20">
      <c r="S140738" s="33"/>
      <c r="T140738" s="33"/>
    </row>
    <row r="140755" spans="19:20">
      <c r="S140755" s="33"/>
      <c r="T140755" s="33"/>
    </row>
    <row r="140772" spans="19:20">
      <c r="S140772" s="33"/>
      <c r="T140772" s="33"/>
    </row>
    <row r="140789" spans="19:20">
      <c r="S140789" s="33"/>
      <c r="T140789" s="33"/>
    </row>
    <row r="140806" spans="19:20">
      <c r="S140806" s="33"/>
      <c r="T140806" s="33"/>
    </row>
    <row r="140823" spans="19:20">
      <c r="S140823" s="33"/>
      <c r="T140823" s="33"/>
    </row>
    <row r="140840" spans="19:20">
      <c r="S140840" s="33"/>
      <c r="T140840" s="33"/>
    </row>
    <row r="140857" spans="19:20">
      <c r="S140857" s="33"/>
      <c r="T140857" s="33"/>
    </row>
    <row r="140874" spans="19:20">
      <c r="S140874" s="33"/>
      <c r="T140874" s="33"/>
    </row>
    <row r="140891" spans="19:20">
      <c r="S140891" s="33"/>
      <c r="T140891" s="33"/>
    </row>
    <row r="140908" spans="19:20">
      <c r="S140908" s="33"/>
      <c r="T140908" s="33"/>
    </row>
    <row r="140925" spans="19:20">
      <c r="S140925" s="33"/>
      <c r="T140925" s="33"/>
    </row>
    <row r="140942" spans="19:20">
      <c r="S140942" s="33"/>
      <c r="T140942" s="33"/>
    </row>
    <row r="140959" spans="19:20">
      <c r="S140959" s="33"/>
      <c r="T140959" s="33"/>
    </row>
    <row r="140976" spans="19:20">
      <c r="S140976" s="33"/>
      <c r="T140976" s="33"/>
    </row>
    <row r="140993" spans="19:20">
      <c r="S140993" s="33"/>
      <c r="T140993" s="33"/>
    </row>
    <row r="141010" spans="19:20">
      <c r="S141010" s="33"/>
      <c r="T141010" s="33"/>
    </row>
    <row r="141027" spans="19:20">
      <c r="S141027" s="33"/>
      <c r="T141027" s="33"/>
    </row>
    <row r="141044" spans="19:20">
      <c r="S141044" s="33"/>
      <c r="T141044" s="33"/>
    </row>
    <row r="141061" spans="19:20">
      <c r="S141061" s="33"/>
      <c r="T141061" s="33"/>
    </row>
    <row r="141078" spans="19:20">
      <c r="S141078" s="33"/>
      <c r="T141078" s="33"/>
    </row>
    <row r="141095" spans="19:20">
      <c r="S141095" s="33"/>
      <c r="T141095" s="33"/>
    </row>
    <row r="141112" spans="19:20">
      <c r="S141112" s="33"/>
      <c r="T141112" s="33"/>
    </row>
    <row r="141129" spans="19:20">
      <c r="S141129" s="33"/>
      <c r="T141129" s="33"/>
    </row>
    <row r="141146" spans="19:20">
      <c r="S141146" s="33"/>
      <c r="T141146" s="33"/>
    </row>
    <row r="141163" spans="19:20">
      <c r="S141163" s="33"/>
      <c r="T141163" s="33"/>
    </row>
    <row r="141180" spans="19:20">
      <c r="S141180" s="33"/>
      <c r="T141180" s="33"/>
    </row>
    <row r="141197" spans="19:20">
      <c r="S141197" s="33"/>
      <c r="T141197" s="33"/>
    </row>
    <row r="141214" spans="19:20">
      <c r="S141214" s="33"/>
      <c r="T141214" s="33"/>
    </row>
    <row r="141231" spans="19:20">
      <c r="S141231" s="33"/>
      <c r="T141231" s="33"/>
    </row>
    <row r="141248" spans="19:20">
      <c r="S141248" s="33"/>
      <c r="T141248" s="33"/>
    </row>
    <row r="141265" spans="19:20">
      <c r="S141265" s="33"/>
      <c r="T141265" s="33"/>
    </row>
    <row r="141282" spans="19:20">
      <c r="S141282" s="33"/>
      <c r="T141282" s="33"/>
    </row>
    <row r="141299" spans="19:20">
      <c r="S141299" s="33"/>
      <c r="T141299" s="33"/>
    </row>
    <row r="141316" spans="19:20">
      <c r="S141316" s="33"/>
      <c r="T141316" s="33"/>
    </row>
    <row r="141333" spans="19:20">
      <c r="S141333" s="33"/>
      <c r="T141333" s="33"/>
    </row>
    <row r="141350" spans="19:20">
      <c r="S141350" s="33"/>
      <c r="T141350" s="33"/>
    </row>
    <row r="141367" spans="19:20">
      <c r="S141367" s="33"/>
      <c r="T141367" s="33"/>
    </row>
    <row r="141384" spans="19:20">
      <c r="S141384" s="33"/>
      <c r="T141384" s="33"/>
    </row>
    <row r="141401" spans="19:20">
      <c r="S141401" s="33"/>
      <c r="T141401" s="33"/>
    </row>
    <row r="141418" spans="19:20">
      <c r="S141418" s="33"/>
      <c r="T141418" s="33"/>
    </row>
    <row r="141435" spans="19:20">
      <c r="S141435" s="33"/>
      <c r="T141435" s="33"/>
    </row>
    <row r="141452" spans="19:20">
      <c r="S141452" s="33"/>
      <c r="T141452" s="33"/>
    </row>
    <row r="141469" spans="19:20">
      <c r="S141469" s="33"/>
      <c r="T141469" s="33"/>
    </row>
    <row r="141486" spans="19:20">
      <c r="S141486" s="33"/>
      <c r="T141486" s="33"/>
    </row>
    <row r="141503" spans="19:20">
      <c r="S141503" s="33"/>
      <c r="T141503" s="33"/>
    </row>
    <row r="141520" spans="19:20">
      <c r="S141520" s="33"/>
      <c r="T141520" s="33"/>
    </row>
    <row r="141537" spans="19:20">
      <c r="S141537" s="33"/>
      <c r="T141537" s="33"/>
    </row>
    <row r="141554" spans="19:20">
      <c r="S141554" s="33"/>
      <c r="T141554" s="33"/>
    </row>
    <row r="141571" spans="19:20">
      <c r="S141571" s="33"/>
      <c r="T141571" s="33"/>
    </row>
    <row r="141588" spans="19:20">
      <c r="S141588" s="33"/>
      <c r="T141588" s="33"/>
    </row>
    <row r="141605" spans="19:20">
      <c r="S141605" s="33"/>
      <c r="T141605" s="33"/>
    </row>
    <row r="141622" spans="19:20">
      <c r="S141622" s="33"/>
      <c r="T141622" s="33"/>
    </row>
    <row r="141639" spans="19:20">
      <c r="S141639" s="33"/>
      <c r="T141639" s="33"/>
    </row>
    <row r="141656" spans="19:20">
      <c r="S141656" s="33"/>
      <c r="T141656" s="33"/>
    </row>
    <row r="141673" spans="19:20">
      <c r="S141673" s="33"/>
      <c r="T141673" s="33"/>
    </row>
    <row r="141690" spans="19:20">
      <c r="S141690" s="33"/>
      <c r="T141690" s="33"/>
    </row>
    <row r="141707" spans="19:20">
      <c r="S141707" s="33"/>
      <c r="T141707" s="33"/>
    </row>
    <row r="141724" spans="19:20">
      <c r="S141724" s="33"/>
      <c r="T141724" s="33"/>
    </row>
    <row r="141741" spans="19:20">
      <c r="S141741" s="33"/>
      <c r="T141741" s="33"/>
    </row>
    <row r="141758" spans="19:20">
      <c r="S141758" s="33"/>
      <c r="T141758" s="33"/>
    </row>
    <row r="141775" spans="19:20">
      <c r="S141775" s="33"/>
      <c r="T141775" s="33"/>
    </row>
    <row r="141792" spans="19:20">
      <c r="S141792" s="33"/>
      <c r="T141792" s="33"/>
    </row>
    <row r="141809" spans="19:20">
      <c r="S141809" s="33"/>
      <c r="T141809" s="33"/>
    </row>
    <row r="141826" spans="19:20">
      <c r="S141826" s="33"/>
      <c r="T141826" s="33"/>
    </row>
    <row r="141843" spans="19:20">
      <c r="S141843" s="33"/>
      <c r="T141843" s="33"/>
    </row>
    <row r="141860" spans="19:20">
      <c r="S141860" s="33"/>
      <c r="T141860" s="33"/>
    </row>
    <row r="141877" spans="19:20">
      <c r="S141877" s="33"/>
      <c r="T141877" s="33"/>
    </row>
    <row r="141894" spans="19:20">
      <c r="S141894" s="33"/>
      <c r="T141894" s="33"/>
    </row>
    <row r="141911" spans="19:20">
      <c r="S141911" s="33"/>
      <c r="T141911" s="33"/>
    </row>
    <row r="141928" spans="19:20">
      <c r="S141928" s="33"/>
      <c r="T141928" s="33"/>
    </row>
    <row r="141945" spans="19:20">
      <c r="S141945" s="33"/>
      <c r="T141945" s="33"/>
    </row>
    <row r="141962" spans="19:20">
      <c r="S141962" s="33"/>
      <c r="T141962" s="33"/>
    </row>
    <row r="141979" spans="19:20">
      <c r="S141979" s="33"/>
      <c r="T141979" s="33"/>
    </row>
    <row r="141996" spans="19:20">
      <c r="S141996" s="33"/>
      <c r="T141996" s="33"/>
    </row>
    <row r="142013" spans="19:20">
      <c r="S142013" s="33"/>
      <c r="T142013" s="33"/>
    </row>
    <row r="142030" spans="19:20">
      <c r="S142030" s="33"/>
      <c r="T142030" s="33"/>
    </row>
    <row r="142047" spans="19:20">
      <c r="S142047" s="33"/>
      <c r="T142047" s="33"/>
    </row>
    <row r="142064" spans="19:20">
      <c r="S142064" s="33"/>
      <c r="T142064" s="33"/>
    </row>
    <row r="142081" spans="19:20">
      <c r="S142081" s="33"/>
      <c r="T142081" s="33"/>
    </row>
    <row r="142098" spans="19:20">
      <c r="S142098" s="33"/>
      <c r="T142098" s="33"/>
    </row>
    <row r="142115" spans="19:20">
      <c r="S142115" s="33"/>
      <c r="T142115" s="33"/>
    </row>
    <row r="142132" spans="19:20">
      <c r="S142132" s="33"/>
      <c r="T142132" s="33"/>
    </row>
    <row r="142149" spans="19:20">
      <c r="S142149" s="33"/>
      <c r="T142149" s="33"/>
    </row>
    <row r="142166" spans="19:20">
      <c r="S142166" s="33"/>
      <c r="T142166" s="33"/>
    </row>
    <row r="142183" spans="19:20">
      <c r="S142183" s="33"/>
      <c r="T142183" s="33"/>
    </row>
    <row r="142200" spans="19:20">
      <c r="S142200" s="33"/>
      <c r="T142200" s="33"/>
    </row>
    <row r="142217" spans="19:20">
      <c r="S142217" s="33"/>
      <c r="T142217" s="33"/>
    </row>
    <row r="142234" spans="19:20">
      <c r="S142234" s="33"/>
      <c r="T142234" s="33"/>
    </row>
    <row r="142251" spans="19:20">
      <c r="S142251" s="33"/>
      <c r="T142251" s="33"/>
    </row>
    <row r="142268" spans="19:20">
      <c r="S142268" s="33"/>
      <c r="T142268" s="33"/>
    </row>
    <row r="142285" spans="19:20">
      <c r="S142285" s="33"/>
      <c r="T142285" s="33"/>
    </row>
    <row r="142302" spans="19:20">
      <c r="S142302" s="33"/>
      <c r="T142302" s="33"/>
    </row>
    <row r="142319" spans="19:20">
      <c r="S142319" s="33"/>
      <c r="T142319" s="33"/>
    </row>
    <row r="142336" spans="19:20">
      <c r="S142336" s="33"/>
      <c r="T142336" s="33"/>
    </row>
    <row r="142353" spans="19:20">
      <c r="S142353" s="33"/>
      <c r="T142353" s="33"/>
    </row>
    <row r="142370" spans="19:20">
      <c r="S142370" s="33"/>
      <c r="T142370" s="33"/>
    </row>
    <row r="142387" spans="19:20">
      <c r="S142387" s="33"/>
      <c r="T142387" s="33"/>
    </row>
    <row r="142404" spans="19:20">
      <c r="S142404" s="33"/>
      <c r="T142404" s="33"/>
    </row>
    <row r="142421" spans="19:20">
      <c r="S142421" s="33"/>
      <c r="T142421" s="33"/>
    </row>
    <row r="142438" spans="19:20">
      <c r="S142438" s="33"/>
      <c r="T142438" s="33"/>
    </row>
    <row r="142455" spans="19:20">
      <c r="S142455" s="33"/>
      <c r="T142455" s="33"/>
    </row>
    <row r="142472" spans="19:20">
      <c r="S142472" s="33"/>
      <c r="T142472" s="33"/>
    </row>
    <row r="142489" spans="19:20">
      <c r="S142489" s="33"/>
      <c r="T142489" s="33"/>
    </row>
    <row r="142506" spans="19:20">
      <c r="S142506" s="33"/>
      <c r="T142506" s="33"/>
    </row>
    <row r="142523" spans="19:20">
      <c r="S142523" s="33"/>
      <c r="T142523" s="33"/>
    </row>
    <row r="142540" spans="19:20">
      <c r="S142540" s="33"/>
      <c r="T142540" s="33"/>
    </row>
    <row r="142557" spans="19:20">
      <c r="S142557" s="33"/>
      <c r="T142557" s="33"/>
    </row>
    <row r="142574" spans="19:20">
      <c r="S142574" s="33"/>
      <c r="T142574" s="33"/>
    </row>
    <row r="142591" spans="19:20">
      <c r="S142591" s="33"/>
      <c r="T142591" s="33"/>
    </row>
    <row r="142608" spans="19:20">
      <c r="S142608" s="33"/>
      <c r="T142608" s="33"/>
    </row>
    <row r="142625" spans="19:20">
      <c r="S142625" s="33"/>
      <c r="T142625" s="33"/>
    </row>
    <row r="142642" spans="19:20">
      <c r="S142642" s="33"/>
      <c r="T142642" s="33"/>
    </row>
    <row r="142659" spans="19:20">
      <c r="S142659" s="33"/>
      <c r="T142659" s="33"/>
    </row>
    <row r="142676" spans="19:20">
      <c r="S142676" s="33"/>
      <c r="T142676" s="33"/>
    </row>
    <row r="142693" spans="19:20">
      <c r="S142693" s="33"/>
      <c r="T142693" s="33"/>
    </row>
    <row r="142710" spans="19:20">
      <c r="S142710" s="33"/>
      <c r="T142710" s="33"/>
    </row>
    <row r="142727" spans="19:20">
      <c r="S142727" s="33"/>
      <c r="T142727" s="33"/>
    </row>
    <row r="142744" spans="19:20">
      <c r="S142744" s="33"/>
      <c r="T142744" s="33"/>
    </row>
    <row r="142761" spans="19:20">
      <c r="S142761" s="33"/>
      <c r="T142761" s="33"/>
    </row>
    <row r="142778" spans="19:20">
      <c r="S142778" s="33"/>
      <c r="T142778" s="33"/>
    </row>
    <row r="142795" spans="19:20">
      <c r="S142795" s="33"/>
      <c r="T142795" s="33"/>
    </row>
    <row r="142812" spans="19:20">
      <c r="S142812" s="33"/>
      <c r="T142812" s="33"/>
    </row>
    <row r="142829" spans="19:20">
      <c r="S142829" s="33"/>
      <c r="T142829" s="33"/>
    </row>
    <row r="142846" spans="19:20">
      <c r="S142846" s="33"/>
      <c r="T142846" s="33"/>
    </row>
    <row r="142863" spans="19:20">
      <c r="S142863" s="33"/>
      <c r="T142863" s="33"/>
    </row>
    <row r="142880" spans="19:20">
      <c r="S142880" s="33"/>
      <c r="T142880" s="33"/>
    </row>
    <row r="142897" spans="19:20">
      <c r="S142897" s="33"/>
      <c r="T142897" s="33"/>
    </row>
    <row r="142914" spans="19:20">
      <c r="S142914" s="33"/>
      <c r="T142914" s="33"/>
    </row>
    <row r="142931" spans="19:20">
      <c r="S142931" s="33"/>
      <c r="T142931" s="33"/>
    </row>
    <row r="142948" spans="19:20">
      <c r="S142948" s="33"/>
      <c r="T142948" s="33"/>
    </row>
    <row r="142965" spans="19:20">
      <c r="S142965" s="33"/>
      <c r="T142965" s="33"/>
    </row>
    <row r="142982" spans="19:20">
      <c r="S142982" s="33"/>
      <c r="T142982" s="33"/>
    </row>
    <row r="142999" spans="19:20">
      <c r="S142999" s="33"/>
      <c r="T142999" s="33"/>
    </row>
    <row r="143016" spans="19:20">
      <c r="S143016" s="33"/>
      <c r="T143016" s="33"/>
    </row>
    <row r="143033" spans="19:20">
      <c r="S143033" s="33"/>
      <c r="T143033" s="33"/>
    </row>
    <row r="143050" spans="19:20">
      <c r="S143050" s="33"/>
      <c r="T143050" s="33"/>
    </row>
    <row r="143067" spans="19:20">
      <c r="S143067" s="33"/>
      <c r="T143067" s="33"/>
    </row>
    <row r="143084" spans="19:20">
      <c r="S143084" s="33"/>
      <c r="T143084" s="33"/>
    </row>
    <row r="143101" spans="19:20">
      <c r="S143101" s="33"/>
      <c r="T143101" s="33"/>
    </row>
    <row r="143118" spans="19:20">
      <c r="S143118" s="33"/>
      <c r="T143118" s="33"/>
    </row>
    <row r="143135" spans="19:20">
      <c r="S143135" s="33"/>
      <c r="T143135" s="33"/>
    </row>
    <row r="143152" spans="19:20">
      <c r="S143152" s="33"/>
      <c r="T143152" s="33"/>
    </row>
    <row r="143169" spans="19:20">
      <c r="S143169" s="33"/>
      <c r="T143169" s="33"/>
    </row>
    <row r="143186" spans="19:20">
      <c r="S143186" s="33"/>
      <c r="T143186" s="33"/>
    </row>
    <row r="143203" spans="19:20">
      <c r="S143203" s="33"/>
      <c r="T143203" s="33"/>
    </row>
    <row r="143220" spans="19:20">
      <c r="S143220" s="33"/>
      <c r="T143220" s="33"/>
    </row>
    <row r="143237" spans="19:20">
      <c r="S143237" s="33"/>
      <c r="T143237" s="33"/>
    </row>
    <row r="143254" spans="19:20">
      <c r="S143254" s="33"/>
      <c r="T143254" s="33"/>
    </row>
    <row r="143271" spans="19:20">
      <c r="S143271" s="33"/>
      <c r="T143271" s="33"/>
    </row>
    <row r="143288" spans="19:20">
      <c r="S143288" s="33"/>
      <c r="T143288" s="33"/>
    </row>
    <row r="143305" spans="19:20">
      <c r="S143305" s="33"/>
      <c r="T143305" s="33"/>
    </row>
    <row r="143322" spans="19:20">
      <c r="S143322" s="33"/>
      <c r="T143322" s="33"/>
    </row>
    <row r="143339" spans="19:20">
      <c r="S143339" s="33"/>
      <c r="T143339" s="33"/>
    </row>
    <row r="143356" spans="19:20">
      <c r="S143356" s="33"/>
      <c r="T143356" s="33"/>
    </row>
    <row r="143373" spans="19:20">
      <c r="S143373" s="33"/>
      <c r="T143373" s="33"/>
    </row>
    <row r="143390" spans="19:20">
      <c r="S143390" s="33"/>
      <c r="T143390" s="33"/>
    </row>
    <row r="143407" spans="19:20">
      <c r="S143407" s="33"/>
      <c r="T143407" s="33"/>
    </row>
    <row r="143424" spans="19:20">
      <c r="S143424" s="33"/>
      <c r="T143424" s="33"/>
    </row>
    <row r="143441" spans="19:20">
      <c r="S143441" s="33"/>
      <c r="T143441" s="33"/>
    </row>
    <row r="143458" spans="19:20">
      <c r="S143458" s="33"/>
      <c r="T143458" s="33"/>
    </row>
    <row r="143475" spans="19:20">
      <c r="S143475" s="33"/>
      <c r="T143475" s="33"/>
    </row>
    <row r="143492" spans="19:20">
      <c r="S143492" s="33"/>
      <c r="T143492" s="33"/>
    </row>
    <row r="143509" spans="19:20">
      <c r="S143509" s="33"/>
      <c r="T143509" s="33"/>
    </row>
    <row r="143526" spans="19:20">
      <c r="S143526" s="33"/>
      <c r="T143526" s="33"/>
    </row>
    <row r="143543" spans="19:20">
      <c r="S143543" s="33"/>
      <c r="T143543" s="33"/>
    </row>
    <row r="143560" spans="19:20">
      <c r="S143560" s="33"/>
      <c r="T143560" s="33"/>
    </row>
    <row r="143577" spans="19:20">
      <c r="S143577" s="33"/>
      <c r="T143577" s="33"/>
    </row>
    <row r="143594" spans="19:20">
      <c r="S143594" s="33"/>
      <c r="T143594" s="33"/>
    </row>
    <row r="143611" spans="19:20">
      <c r="S143611" s="33"/>
      <c r="T143611" s="33"/>
    </row>
    <row r="143628" spans="19:20">
      <c r="S143628" s="33"/>
      <c r="T143628" s="33"/>
    </row>
    <row r="143645" spans="19:20">
      <c r="S143645" s="33"/>
      <c r="T143645" s="33"/>
    </row>
    <row r="143662" spans="19:20">
      <c r="S143662" s="33"/>
      <c r="T143662" s="33"/>
    </row>
    <row r="143679" spans="19:20">
      <c r="S143679" s="33"/>
      <c r="T143679" s="33"/>
    </row>
    <row r="143696" spans="19:20">
      <c r="S143696" s="33"/>
      <c r="T143696" s="33"/>
    </row>
    <row r="143713" spans="19:20">
      <c r="S143713" s="33"/>
      <c r="T143713" s="33"/>
    </row>
    <row r="143730" spans="19:20">
      <c r="S143730" s="33"/>
      <c r="T143730" s="33"/>
    </row>
    <row r="143747" spans="19:20">
      <c r="S143747" s="33"/>
      <c r="T143747" s="33"/>
    </row>
    <row r="143764" spans="19:20">
      <c r="S143764" s="33"/>
      <c r="T143764" s="33"/>
    </row>
    <row r="143781" spans="19:20">
      <c r="S143781" s="33"/>
      <c r="T143781" s="33"/>
    </row>
    <row r="143798" spans="19:20">
      <c r="S143798" s="33"/>
      <c r="T143798" s="33"/>
    </row>
    <row r="143815" spans="19:20">
      <c r="S143815" s="33"/>
      <c r="T143815" s="33"/>
    </row>
    <row r="143832" spans="19:20">
      <c r="S143832" s="33"/>
      <c r="T143832" s="33"/>
    </row>
    <row r="143849" spans="19:20">
      <c r="S143849" s="33"/>
      <c r="T143849" s="33"/>
    </row>
    <row r="143866" spans="19:20">
      <c r="S143866" s="33"/>
      <c r="T143866" s="33"/>
    </row>
    <row r="143883" spans="19:20">
      <c r="S143883" s="33"/>
      <c r="T143883" s="33"/>
    </row>
    <row r="143900" spans="19:20">
      <c r="S143900" s="33"/>
      <c r="T143900" s="33"/>
    </row>
    <row r="143917" spans="19:20">
      <c r="S143917" s="33"/>
      <c r="T143917" s="33"/>
    </row>
    <row r="143934" spans="19:20">
      <c r="S143934" s="33"/>
      <c r="T143934" s="33"/>
    </row>
    <row r="143951" spans="19:20">
      <c r="S143951" s="33"/>
      <c r="T143951" s="33"/>
    </row>
    <row r="143968" spans="19:20">
      <c r="S143968" s="33"/>
      <c r="T143968" s="33"/>
    </row>
    <row r="143985" spans="19:20">
      <c r="S143985" s="33"/>
      <c r="T143985" s="33"/>
    </row>
    <row r="144002" spans="19:20">
      <c r="S144002" s="33"/>
      <c r="T144002" s="33"/>
    </row>
    <row r="144019" spans="19:20">
      <c r="S144019" s="33"/>
      <c r="T144019" s="33"/>
    </row>
    <row r="144036" spans="19:20">
      <c r="S144036" s="33"/>
      <c r="T144036" s="33"/>
    </row>
    <row r="144053" spans="19:20">
      <c r="S144053" s="33"/>
      <c r="T144053" s="33"/>
    </row>
    <row r="144070" spans="19:20">
      <c r="S144070" s="33"/>
      <c r="T144070" s="33"/>
    </row>
    <row r="144087" spans="19:20">
      <c r="S144087" s="33"/>
      <c r="T144087" s="33"/>
    </row>
    <row r="144104" spans="19:20">
      <c r="S144104" s="33"/>
      <c r="T144104" s="33"/>
    </row>
    <row r="144121" spans="19:20">
      <c r="S144121" s="33"/>
      <c r="T144121" s="33"/>
    </row>
    <row r="144138" spans="19:20">
      <c r="S144138" s="33"/>
      <c r="T144138" s="33"/>
    </row>
    <row r="144155" spans="19:20">
      <c r="S144155" s="33"/>
      <c r="T144155" s="33"/>
    </row>
    <row r="144172" spans="19:20">
      <c r="S144172" s="33"/>
      <c r="T144172" s="33"/>
    </row>
    <row r="144189" spans="19:20">
      <c r="S144189" s="33"/>
      <c r="T144189" s="33"/>
    </row>
    <row r="144206" spans="19:20">
      <c r="S144206" s="33"/>
      <c r="T144206" s="33"/>
    </row>
    <row r="144223" spans="19:20">
      <c r="S144223" s="33"/>
      <c r="T144223" s="33"/>
    </row>
    <row r="144240" spans="19:20">
      <c r="S144240" s="33"/>
      <c r="T144240" s="33"/>
    </row>
    <row r="144257" spans="19:20">
      <c r="S144257" s="33"/>
      <c r="T144257" s="33"/>
    </row>
    <row r="144274" spans="19:20">
      <c r="S144274" s="33"/>
      <c r="T144274" s="33"/>
    </row>
    <row r="144291" spans="19:20">
      <c r="S144291" s="33"/>
      <c r="T144291" s="33"/>
    </row>
    <row r="144308" spans="19:20">
      <c r="S144308" s="33"/>
      <c r="T144308" s="33"/>
    </row>
    <row r="144325" spans="19:20">
      <c r="S144325" s="33"/>
      <c r="T144325" s="33"/>
    </row>
    <row r="144342" spans="19:20">
      <c r="S144342" s="33"/>
      <c r="T144342" s="33"/>
    </row>
    <row r="144359" spans="19:20">
      <c r="S144359" s="33"/>
      <c r="T144359" s="33"/>
    </row>
    <row r="144376" spans="19:20">
      <c r="S144376" s="33"/>
      <c r="T144376" s="33"/>
    </row>
    <row r="144393" spans="19:20">
      <c r="S144393" s="33"/>
      <c r="T144393" s="33"/>
    </row>
    <row r="144410" spans="19:20">
      <c r="S144410" s="33"/>
      <c r="T144410" s="33"/>
    </row>
    <row r="144427" spans="19:20">
      <c r="S144427" s="33"/>
      <c r="T144427" s="33"/>
    </row>
    <row r="144444" spans="19:20">
      <c r="S144444" s="33"/>
      <c r="T144444" s="33"/>
    </row>
    <row r="144461" spans="19:20">
      <c r="S144461" s="33"/>
      <c r="T144461" s="33"/>
    </row>
    <row r="144478" spans="19:20">
      <c r="S144478" s="33"/>
      <c r="T144478" s="33"/>
    </row>
    <row r="144495" spans="19:20">
      <c r="S144495" s="33"/>
      <c r="T144495" s="33"/>
    </row>
    <row r="144512" spans="19:20">
      <c r="S144512" s="33"/>
      <c r="T144512" s="33"/>
    </row>
    <row r="144529" spans="19:20">
      <c r="S144529" s="33"/>
      <c r="T144529" s="33"/>
    </row>
    <row r="144546" spans="19:20">
      <c r="S144546" s="33"/>
      <c r="T144546" s="33"/>
    </row>
    <row r="144563" spans="19:20">
      <c r="S144563" s="33"/>
      <c r="T144563" s="33"/>
    </row>
    <row r="144580" spans="19:20">
      <c r="S144580" s="33"/>
      <c r="T144580" s="33"/>
    </row>
    <row r="144597" spans="19:20">
      <c r="S144597" s="33"/>
      <c r="T144597" s="33"/>
    </row>
    <row r="144614" spans="19:20">
      <c r="S144614" s="33"/>
      <c r="T144614" s="33"/>
    </row>
    <row r="144631" spans="19:20">
      <c r="S144631" s="33"/>
      <c r="T144631" s="33"/>
    </row>
    <row r="144648" spans="19:20">
      <c r="S144648" s="33"/>
      <c r="T144648" s="33"/>
    </row>
    <row r="144665" spans="19:20">
      <c r="S144665" s="33"/>
      <c r="T144665" s="33"/>
    </row>
    <row r="144682" spans="19:20">
      <c r="S144682" s="33"/>
      <c r="T144682" s="33"/>
    </row>
    <row r="144699" spans="19:20">
      <c r="S144699" s="33"/>
      <c r="T144699" s="33"/>
    </row>
    <row r="144716" spans="19:20">
      <c r="S144716" s="33"/>
      <c r="T144716" s="33"/>
    </row>
    <row r="144733" spans="19:20">
      <c r="S144733" s="33"/>
      <c r="T144733" s="33"/>
    </row>
    <row r="144750" spans="19:20">
      <c r="S144750" s="33"/>
      <c r="T144750" s="33"/>
    </row>
    <row r="144767" spans="19:20">
      <c r="S144767" s="33"/>
      <c r="T144767" s="33"/>
    </row>
    <row r="144784" spans="19:20">
      <c r="S144784" s="33"/>
      <c r="T144784" s="33"/>
    </row>
    <row r="144801" spans="19:20">
      <c r="S144801" s="33"/>
      <c r="T144801" s="33"/>
    </row>
    <row r="144818" spans="19:20">
      <c r="S144818" s="33"/>
      <c r="T144818" s="33"/>
    </row>
    <row r="144835" spans="19:20">
      <c r="S144835" s="33"/>
      <c r="T144835" s="33"/>
    </row>
    <row r="144852" spans="19:20">
      <c r="S144852" s="33"/>
      <c r="T144852" s="33"/>
    </row>
    <row r="144869" spans="19:20">
      <c r="S144869" s="33"/>
      <c r="T144869" s="33"/>
    </row>
    <row r="144886" spans="19:20">
      <c r="S144886" s="33"/>
      <c r="T144886" s="33"/>
    </row>
    <row r="144903" spans="19:20">
      <c r="S144903" s="33"/>
      <c r="T144903" s="33"/>
    </row>
    <row r="144920" spans="19:20">
      <c r="S144920" s="33"/>
      <c r="T144920" s="33"/>
    </row>
    <row r="144937" spans="19:20">
      <c r="S144937" s="33"/>
      <c r="T144937" s="33"/>
    </row>
    <row r="144954" spans="19:20">
      <c r="S144954" s="33"/>
      <c r="T144954" s="33"/>
    </row>
    <row r="144971" spans="19:20">
      <c r="S144971" s="33"/>
      <c r="T144971" s="33"/>
    </row>
    <row r="144988" spans="19:20">
      <c r="S144988" s="33"/>
      <c r="T144988" s="33"/>
    </row>
    <row r="145005" spans="19:20">
      <c r="S145005" s="33"/>
      <c r="T145005" s="33"/>
    </row>
    <row r="145022" spans="19:20">
      <c r="S145022" s="33"/>
      <c r="T145022" s="33"/>
    </row>
    <row r="145039" spans="19:20">
      <c r="S145039" s="33"/>
      <c r="T145039" s="33"/>
    </row>
    <row r="145056" spans="19:20">
      <c r="S145056" s="33"/>
      <c r="T145056" s="33"/>
    </row>
    <row r="145073" spans="19:20">
      <c r="S145073" s="33"/>
      <c r="T145073" s="33"/>
    </row>
    <row r="145090" spans="19:20">
      <c r="S145090" s="33"/>
      <c r="T145090" s="33"/>
    </row>
    <row r="145107" spans="19:20">
      <c r="S145107" s="33"/>
      <c r="T145107" s="33"/>
    </row>
    <row r="145124" spans="19:20">
      <c r="S145124" s="33"/>
      <c r="T145124" s="33"/>
    </row>
    <row r="145141" spans="19:20">
      <c r="S145141" s="33"/>
      <c r="T145141" s="33"/>
    </row>
    <row r="145158" spans="19:20">
      <c r="S145158" s="33"/>
      <c r="T145158" s="33"/>
    </row>
    <row r="145175" spans="19:20">
      <c r="S145175" s="33"/>
      <c r="T145175" s="33"/>
    </row>
    <row r="145192" spans="19:20">
      <c r="S145192" s="33"/>
      <c r="T145192" s="33"/>
    </row>
    <row r="145209" spans="19:20">
      <c r="S145209" s="33"/>
      <c r="T145209" s="33"/>
    </row>
    <row r="145226" spans="19:20">
      <c r="S145226" s="33"/>
      <c r="T145226" s="33"/>
    </row>
    <row r="145243" spans="19:20">
      <c r="S145243" s="33"/>
      <c r="T145243" s="33"/>
    </row>
    <row r="145260" spans="19:20">
      <c r="S145260" s="33"/>
      <c r="T145260" s="33"/>
    </row>
    <row r="145277" spans="19:20">
      <c r="S145277" s="33"/>
      <c r="T145277" s="33"/>
    </row>
    <row r="145294" spans="19:20">
      <c r="S145294" s="33"/>
      <c r="T145294" s="33"/>
    </row>
    <row r="145311" spans="19:20">
      <c r="S145311" s="33"/>
      <c r="T145311" s="33"/>
    </row>
    <row r="145328" spans="19:20">
      <c r="S145328" s="33"/>
      <c r="T145328" s="33"/>
    </row>
    <row r="145345" spans="19:20">
      <c r="S145345" s="33"/>
      <c r="T145345" s="33"/>
    </row>
    <row r="145362" spans="19:20">
      <c r="S145362" s="33"/>
      <c r="T145362" s="33"/>
    </row>
    <row r="145379" spans="19:20">
      <c r="S145379" s="33"/>
      <c r="T145379" s="33"/>
    </row>
    <row r="145396" spans="19:20">
      <c r="S145396" s="33"/>
      <c r="T145396" s="33"/>
    </row>
    <row r="145413" spans="19:20">
      <c r="S145413" s="33"/>
      <c r="T145413" s="33"/>
    </row>
    <row r="145430" spans="19:20">
      <c r="S145430" s="33"/>
      <c r="T145430" s="33"/>
    </row>
    <row r="145447" spans="19:20">
      <c r="S145447" s="33"/>
      <c r="T145447" s="33"/>
    </row>
    <row r="145464" spans="19:20">
      <c r="S145464" s="33"/>
      <c r="T145464" s="33"/>
    </row>
    <row r="145481" spans="19:20">
      <c r="S145481" s="33"/>
      <c r="T145481" s="33"/>
    </row>
    <row r="145498" spans="19:20">
      <c r="S145498" s="33"/>
      <c r="T145498" s="33"/>
    </row>
    <row r="145515" spans="19:20">
      <c r="S145515" s="33"/>
      <c r="T145515" s="33"/>
    </row>
    <row r="145532" spans="19:20">
      <c r="S145532" s="33"/>
      <c r="T145532" s="33"/>
    </row>
    <row r="145549" spans="19:20">
      <c r="S145549" s="33"/>
      <c r="T145549" s="33"/>
    </row>
    <row r="145566" spans="19:20">
      <c r="S145566" s="33"/>
      <c r="T145566" s="33"/>
    </row>
    <row r="145583" spans="19:20">
      <c r="S145583" s="33"/>
      <c r="T145583" s="33"/>
    </row>
    <row r="145600" spans="19:20">
      <c r="S145600" s="33"/>
      <c r="T145600" s="33"/>
    </row>
    <row r="145617" spans="19:20">
      <c r="S145617" s="33"/>
      <c r="T145617" s="33"/>
    </row>
    <row r="145634" spans="19:20">
      <c r="S145634" s="33"/>
      <c r="T145634" s="33"/>
    </row>
    <row r="145651" spans="19:20">
      <c r="S145651" s="33"/>
      <c r="T145651" s="33"/>
    </row>
    <row r="145668" spans="19:20">
      <c r="S145668" s="33"/>
      <c r="T145668" s="33"/>
    </row>
    <row r="145685" spans="19:20">
      <c r="S145685" s="33"/>
      <c r="T145685" s="33"/>
    </row>
    <row r="145702" spans="19:20">
      <c r="S145702" s="33"/>
      <c r="T145702" s="33"/>
    </row>
    <row r="145719" spans="19:20">
      <c r="S145719" s="33"/>
      <c r="T145719" s="33"/>
    </row>
    <row r="145736" spans="19:20">
      <c r="S145736" s="33"/>
      <c r="T145736" s="33"/>
    </row>
    <row r="145753" spans="19:20">
      <c r="S145753" s="33"/>
      <c r="T145753" s="33"/>
    </row>
    <row r="145770" spans="19:20">
      <c r="S145770" s="33"/>
      <c r="T145770" s="33"/>
    </row>
    <row r="145787" spans="19:20">
      <c r="S145787" s="33"/>
      <c r="T145787" s="33"/>
    </row>
    <row r="145804" spans="19:20">
      <c r="S145804" s="33"/>
      <c r="T145804" s="33"/>
    </row>
    <row r="145821" spans="19:20">
      <c r="S145821" s="33"/>
      <c r="T145821" s="33"/>
    </row>
    <row r="145838" spans="19:20">
      <c r="S145838" s="33"/>
      <c r="T145838" s="33"/>
    </row>
    <row r="145855" spans="19:20">
      <c r="S145855" s="33"/>
      <c r="T145855" s="33"/>
    </row>
    <row r="145872" spans="19:20">
      <c r="S145872" s="33"/>
      <c r="T145872" s="33"/>
    </row>
    <row r="145889" spans="19:20">
      <c r="S145889" s="33"/>
      <c r="T145889" s="33"/>
    </row>
    <row r="145906" spans="19:20">
      <c r="S145906" s="33"/>
      <c r="T145906" s="33"/>
    </row>
    <row r="145923" spans="19:20">
      <c r="S145923" s="33"/>
      <c r="T145923" s="33"/>
    </row>
    <row r="145940" spans="19:20">
      <c r="S145940" s="33"/>
      <c r="T145940" s="33"/>
    </row>
    <row r="145957" spans="19:20">
      <c r="S145957" s="33"/>
      <c r="T145957" s="33"/>
    </row>
    <row r="145974" spans="19:20">
      <c r="S145974" s="33"/>
      <c r="T145974" s="33"/>
    </row>
    <row r="145991" spans="19:20">
      <c r="S145991" s="33"/>
      <c r="T145991" s="33"/>
    </row>
    <row r="146008" spans="19:20">
      <c r="S146008" s="33"/>
      <c r="T146008" s="33"/>
    </row>
    <row r="146025" spans="19:20">
      <c r="S146025" s="33"/>
      <c r="T146025" s="33"/>
    </row>
    <row r="146042" spans="19:20">
      <c r="S146042" s="33"/>
      <c r="T146042" s="33"/>
    </row>
    <row r="146059" spans="19:20">
      <c r="S146059" s="33"/>
      <c r="T146059" s="33"/>
    </row>
    <row r="146076" spans="19:20">
      <c r="S146076" s="33"/>
      <c r="T146076" s="33"/>
    </row>
    <row r="146093" spans="19:20">
      <c r="S146093" s="33"/>
      <c r="T146093" s="33"/>
    </row>
    <row r="146110" spans="19:20">
      <c r="S146110" s="33"/>
      <c r="T146110" s="33"/>
    </row>
    <row r="146127" spans="19:20">
      <c r="S146127" s="33"/>
      <c r="T146127" s="33"/>
    </row>
    <row r="146144" spans="19:20">
      <c r="S146144" s="33"/>
      <c r="T146144" s="33"/>
    </row>
    <row r="146161" spans="19:20">
      <c r="S146161" s="33"/>
      <c r="T146161" s="33"/>
    </row>
    <row r="146178" spans="19:20">
      <c r="S146178" s="33"/>
      <c r="T146178" s="33"/>
    </row>
    <row r="146195" spans="19:20">
      <c r="S146195" s="33"/>
      <c r="T146195" s="33"/>
    </row>
    <row r="146212" spans="19:20">
      <c r="S146212" s="33"/>
      <c r="T146212" s="33"/>
    </row>
    <row r="146229" spans="19:20">
      <c r="S146229" s="33"/>
      <c r="T146229" s="33"/>
    </row>
    <row r="146246" spans="19:20">
      <c r="S146246" s="33"/>
      <c r="T146246" s="33"/>
    </row>
    <row r="146263" spans="19:20">
      <c r="S146263" s="33"/>
      <c r="T146263" s="33"/>
    </row>
    <row r="146280" spans="19:20">
      <c r="S146280" s="33"/>
      <c r="T146280" s="33"/>
    </row>
    <row r="146297" spans="19:20">
      <c r="S146297" s="33"/>
      <c r="T146297" s="33"/>
    </row>
    <row r="146314" spans="19:20">
      <c r="S146314" s="33"/>
      <c r="T146314" s="33"/>
    </row>
    <row r="146331" spans="19:20">
      <c r="S146331" s="33"/>
      <c r="T146331" s="33"/>
    </row>
    <row r="146348" spans="19:20">
      <c r="S146348" s="33"/>
      <c r="T146348" s="33"/>
    </row>
    <row r="146365" spans="19:20">
      <c r="S146365" s="33"/>
      <c r="T146365" s="33"/>
    </row>
    <row r="146382" spans="19:20">
      <c r="S146382" s="33"/>
      <c r="T146382" s="33"/>
    </row>
    <row r="146399" spans="19:20">
      <c r="S146399" s="33"/>
      <c r="T146399" s="33"/>
    </row>
    <row r="146416" spans="19:20">
      <c r="S146416" s="33"/>
      <c r="T146416" s="33"/>
    </row>
    <row r="146433" spans="19:20">
      <c r="S146433" s="33"/>
      <c r="T146433" s="33"/>
    </row>
    <row r="146450" spans="19:20">
      <c r="S146450" s="33"/>
      <c r="T146450" s="33"/>
    </row>
    <row r="146467" spans="19:20">
      <c r="S146467" s="33"/>
      <c r="T146467" s="33"/>
    </row>
    <row r="146484" spans="19:20">
      <c r="S146484" s="33"/>
      <c r="T146484" s="33"/>
    </row>
    <row r="146501" spans="19:20">
      <c r="S146501" s="33"/>
      <c r="T146501" s="33"/>
    </row>
    <row r="146518" spans="19:20">
      <c r="S146518" s="33"/>
      <c r="T146518" s="33"/>
    </row>
    <row r="146535" spans="19:20">
      <c r="S146535" s="33"/>
      <c r="T146535" s="33"/>
    </row>
    <row r="146552" spans="19:20">
      <c r="S146552" s="33"/>
      <c r="T146552" s="33"/>
    </row>
    <row r="146569" spans="19:20">
      <c r="S146569" s="33"/>
      <c r="T146569" s="33"/>
    </row>
    <row r="146586" spans="19:20">
      <c r="S146586" s="33"/>
      <c r="T146586" s="33"/>
    </row>
    <row r="146603" spans="19:20">
      <c r="S146603" s="33"/>
      <c r="T146603" s="33"/>
    </row>
    <row r="146620" spans="19:20">
      <c r="S146620" s="33"/>
      <c r="T146620" s="33"/>
    </row>
    <row r="146637" spans="19:20">
      <c r="S146637" s="33"/>
      <c r="T146637" s="33"/>
    </row>
    <row r="146654" spans="19:20">
      <c r="S146654" s="33"/>
      <c r="T146654" s="33"/>
    </row>
    <row r="146671" spans="19:20">
      <c r="S146671" s="33"/>
      <c r="T146671" s="33"/>
    </row>
    <row r="146688" spans="19:20">
      <c r="S146688" s="33"/>
      <c r="T146688" s="33"/>
    </row>
    <row r="146705" spans="19:20">
      <c r="S146705" s="33"/>
      <c r="T146705" s="33"/>
    </row>
    <row r="146722" spans="19:20">
      <c r="S146722" s="33"/>
      <c r="T146722" s="33"/>
    </row>
    <row r="146739" spans="19:20">
      <c r="S146739" s="33"/>
      <c r="T146739" s="33"/>
    </row>
    <row r="146756" spans="19:20">
      <c r="S146756" s="33"/>
      <c r="T146756" s="33"/>
    </row>
    <row r="146773" spans="19:20">
      <c r="S146773" s="33"/>
      <c r="T146773" s="33"/>
    </row>
    <row r="146790" spans="19:20">
      <c r="S146790" s="33"/>
      <c r="T146790" s="33"/>
    </row>
    <row r="146807" spans="19:20">
      <c r="S146807" s="33"/>
      <c r="T146807" s="33"/>
    </row>
    <row r="146824" spans="19:20">
      <c r="S146824" s="33"/>
      <c r="T146824" s="33"/>
    </row>
    <row r="146841" spans="19:20">
      <c r="S146841" s="33"/>
      <c r="T146841" s="33"/>
    </row>
    <row r="146858" spans="19:20">
      <c r="S146858" s="33"/>
      <c r="T146858" s="33"/>
    </row>
    <row r="146875" spans="19:20">
      <c r="S146875" s="33"/>
      <c r="T146875" s="33"/>
    </row>
    <row r="146892" spans="19:20">
      <c r="S146892" s="33"/>
      <c r="T146892" s="33"/>
    </row>
    <row r="146909" spans="19:20">
      <c r="S146909" s="33"/>
      <c r="T146909" s="33"/>
    </row>
    <row r="146926" spans="19:20">
      <c r="S146926" s="33"/>
      <c r="T146926" s="33"/>
    </row>
    <row r="146943" spans="19:20">
      <c r="S146943" s="33"/>
      <c r="T146943" s="33"/>
    </row>
    <row r="146960" spans="19:20">
      <c r="S146960" s="33"/>
      <c r="T146960" s="33"/>
    </row>
    <row r="146977" spans="19:20">
      <c r="S146977" s="33"/>
      <c r="T146977" s="33"/>
    </row>
    <row r="146994" spans="19:20">
      <c r="S146994" s="33"/>
      <c r="T146994" s="33"/>
    </row>
    <row r="147011" spans="19:20">
      <c r="S147011" s="33"/>
      <c r="T147011" s="33"/>
    </row>
    <row r="147028" spans="19:20">
      <c r="S147028" s="33"/>
      <c r="T147028" s="33"/>
    </row>
    <row r="147045" spans="19:20">
      <c r="S147045" s="33"/>
      <c r="T147045" s="33"/>
    </row>
    <row r="147062" spans="19:20">
      <c r="S147062" s="33"/>
      <c r="T147062" s="33"/>
    </row>
    <row r="147079" spans="19:20">
      <c r="S147079" s="33"/>
      <c r="T147079" s="33"/>
    </row>
    <row r="147096" spans="19:20">
      <c r="S147096" s="33"/>
      <c r="T147096" s="33"/>
    </row>
    <row r="147113" spans="19:20">
      <c r="S147113" s="33"/>
      <c r="T147113" s="33"/>
    </row>
    <row r="147130" spans="19:20">
      <c r="S147130" s="33"/>
      <c r="T147130" s="33"/>
    </row>
    <row r="147147" spans="19:20">
      <c r="S147147" s="33"/>
      <c r="T147147" s="33"/>
    </row>
    <row r="147164" spans="19:20">
      <c r="S147164" s="33"/>
      <c r="T147164" s="33"/>
    </row>
    <row r="147181" spans="19:20">
      <c r="S147181" s="33"/>
      <c r="T147181" s="33"/>
    </row>
    <row r="147198" spans="19:20">
      <c r="S147198" s="33"/>
      <c r="T147198" s="33"/>
    </row>
    <row r="147215" spans="19:20">
      <c r="S147215" s="33"/>
      <c r="T147215" s="33"/>
    </row>
    <row r="147232" spans="19:20">
      <c r="S147232" s="33"/>
      <c r="T147232" s="33"/>
    </row>
    <row r="147249" spans="19:20">
      <c r="S147249" s="33"/>
      <c r="T147249" s="33"/>
    </row>
    <row r="147266" spans="19:20">
      <c r="S147266" s="33"/>
      <c r="T147266" s="33"/>
    </row>
    <row r="147283" spans="19:20">
      <c r="S147283" s="33"/>
      <c r="T147283" s="33"/>
    </row>
    <row r="147300" spans="19:20">
      <c r="S147300" s="33"/>
      <c r="T147300" s="33"/>
    </row>
    <row r="147317" spans="19:20">
      <c r="S147317" s="33"/>
      <c r="T147317" s="33"/>
    </row>
    <row r="147334" spans="19:20">
      <c r="S147334" s="33"/>
      <c r="T147334" s="33"/>
    </row>
    <row r="147351" spans="19:20">
      <c r="S147351" s="33"/>
      <c r="T147351" s="33"/>
    </row>
    <row r="147368" spans="19:20">
      <c r="S147368" s="33"/>
      <c r="T147368" s="33"/>
    </row>
    <row r="147385" spans="19:20">
      <c r="S147385" s="33"/>
      <c r="T147385" s="33"/>
    </row>
    <row r="147402" spans="19:20">
      <c r="S147402" s="33"/>
      <c r="T147402" s="33"/>
    </row>
    <row r="147419" spans="19:20">
      <c r="S147419" s="33"/>
      <c r="T147419" s="33"/>
    </row>
    <row r="147436" spans="19:20">
      <c r="S147436" s="33"/>
      <c r="T147436" s="33"/>
    </row>
    <row r="147453" spans="19:20">
      <c r="S147453" s="33"/>
      <c r="T147453" s="33"/>
    </row>
    <row r="147470" spans="19:20">
      <c r="S147470" s="33"/>
      <c r="T147470" s="33"/>
    </row>
    <row r="147487" spans="19:20">
      <c r="S147487" s="33"/>
      <c r="T147487" s="33"/>
    </row>
    <row r="147504" spans="19:20">
      <c r="S147504" s="33"/>
      <c r="T147504" s="33"/>
    </row>
    <row r="147521" spans="19:20">
      <c r="S147521" s="33"/>
      <c r="T147521" s="33"/>
    </row>
    <row r="147538" spans="19:20">
      <c r="S147538" s="33"/>
      <c r="T147538" s="33"/>
    </row>
    <row r="147555" spans="19:20">
      <c r="S147555" s="33"/>
      <c r="T147555" s="33"/>
    </row>
    <row r="147572" spans="19:20">
      <c r="S147572" s="33"/>
      <c r="T147572" s="33"/>
    </row>
    <row r="147589" spans="19:20">
      <c r="S147589" s="33"/>
      <c r="T147589" s="33"/>
    </row>
    <row r="147606" spans="19:20">
      <c r="S147606" s="33"/>
      <c r="T147606" s="33"/>
    </row>
    <row r="147623" spans="19:20">
      <c r="S147623" s="33"/>
      <c r="T147623" s="33"/>
    </row>
    <row r="147640" spans="19:20">
      <c r="S147640" s="33"/>
      <c r="T147640" s="33"/>
    </row>
    <row r="147657" spans="19:20">
      <c r="S147657" s="33"/>
      <c r="T147657" s="33"/>
    </row>
    <row r="147674" spans="19:20">
      <c r="S147674" s="33"/>
      <c r="T147674" s="33"/>
    </row>
    <row r="147691" spans="19:20">
      <c r="S147691" s="33"/>
      <c r="T147691" s="33"/>
    </row>
    <row r="147708" spans="19:20">
      <c r="S147708" s="33"/>
      <c r="T147708" s="33"/>
    </row>
    <row r="147725" spans="19:20">
      <c r="S147725" s="33"/>
      <c r="T147725" s="33"/>
    </row>
    <row r="147742" spans="19:20">
      <c r="S147742" s="33"/>
      <c r="T147742" s="33"/>
    </row>
    <row r="147759" spans="19:20">
      <c r="S147759" s="33"/>
      <c r="T147759" s="33"/>
    </row>
    <row r="147776" spans="19:20">
      <c r="S147776" s="33"/>
      <c r="T147776" s="33"/>
    </row>
    <row r="147793" spans="19:20">
      <c r="S147793" s="33"/>
      <c r="T147793" s="33"/>
    </row>
    <row r="147810" spans="19:20">
      <c r="S147810" s="33"/>
      <c r="T147810" s="33"/>
    </row>
    <row r="147827" spans="19:20">
      <c r="S147827" s="33"/>
      <c r="T147827" s="33"/>
    </row>
    <row r="147844" spans="19:20">
      <c r="S147844" s="33"/>
      <c r="T147844" s="33"/>
    </row>
    <row r="147861" spans="19:20">
      <c r="S147861" s="33"/>
      <c r="T147861" s="33"/>
    </row>
    <row r="147878" spans="19:20">
      <c r="S147878" s="33"/>
      <c r="T147878" s="33"/>
    </row>
    <row r="147895" spans="19:20">
      <c r="S147895" s="33"/>
      <c r="T147895" s="33"/>
    </row>
    <row r="147912" spans="19:20">
      <c r="S147912" s="33"/>
      <c r="T147912" s="33"/>
    </row>
    <row r="147929" spans="19:20">
      <c r="S147929" s="33"/>
      <c r="T147929" s="33"/>
    </row>
    <row r="147946" spans="19:20">
      <c r="S147946" s="33"/>
      <c r="T147946" s="33"/>
    </row>
    <row r="147963" spans="19:20">
      <c r="S147963" s="33"/>
      <c r="T147963" s="33"/>
    </row>
    <row r="147980" spans="19:20">
      <c r="S147980" s="33"/>
      <c r="T147980" s="33"/>
    </row>
    <row r="147997" spans="19:20">
      <c r="S147997" s="33"/>
      <c r="T147997" s="33"/>
    </row>
    <row r="148014" spans="19:20">
      <c r="S148014" s="33"/>
      <c r="T148014" s="33"/>
    </row>
    <row r="148031" spans="19:20">
      <c r="S148031" s="33"/>
      <c r="T148031" s="33"/>
    </row>
    <row r="148048" spans="19:20">
      <c r="S148048" s="33"/>
      <c r="T148048" s="33"/>
    </row>
    <row r="148065" spans="19:20">
      <c r="S148065" s="33"/>
      <c r="T148065" s="33"/>
    </row>
    <row r="148082" spans="19:20">
      <c r="S148082" s="33"/>
      <c r="T148082" s="33"/>
    </row>
    <row r="148099" spans="19:20">
      <c r="S148099" s="33"/>
      <c r="T148099" s="33"/>
    </row>
    <row r="148116" spans="19:20">
      <c r="S148116" s="33"/>
      <c r="T148116" s="33"/>
    </row>
    <row r="148133" spans="19:20">
      <c r="S148133" s="33"/>
      <c r="T148133" s="33"/>
    </row>
    <row r="148150" spans="19:20">
      <c r="S148150" s="33"/>
      <c r="T148150" s="33"/>
    </row>
    <row r="148167" spans="19:20">
      <c r="S148167" s="33"/>
      <c r="T148167" s="33"/>
    </row>
    <row r="148184" spans="19:20">
      <c r="S148184" s="33"/>
      <c r="T148184" s="33"/>
    </row>
    <row r="148201" spans="19:20">
      <c r="S148201" s="33"/>
      <c r="T148201" s="33"/>
    </row>
    <row r="148218" spans="19:20">
      <c r="S148218" s="33"/>
      <c r="T148218" s="33"/>
    </row>
    <row r="148235" spans="19:20">
      <c r="S148235" s="33"/>
      <c r="T148235" s="33"/>
    </row>
    <row r="148252" spans="19:20">
      <c r="S148252" s="33"/>
      <c r="T148252" s="33"/>
    </row>
    <row r="148269" spans="19:20">
      <c r="S148269" s="33"/>
      <c r="T148269" s="33"/>
    </row>
    <row r="148286" spans="19:20">
      <c r="S148286" s="33"/>
      <c r="T148286" s="33"/>
    </row>
    <row r="148303" spans="19:20">
      <c r="S148303" s="33"/>
      <c r="T148303" s="33"/>
    </row>
    <row r="148320" spans="19:20">
      <c r="S148320" s="33"/>
      <c r="T148320" s="33"/>
    </row>
    <row r="148337" spans="19:20">
      <c r="S148337" s="33"/>
      <c r="T148337" s="33"/>
    </row>
    <row r="148354" spans="19:20">
      <c r="S148354" s="33"/>
      <c r="T148354" s="33"/>
    </row>
    <row r="148371" spans="19:20">
      <c r="S148371" s="33"/>
      <c r="T148371" s="33"/>
    </row>
    <row r="148388" spans="19:20">
      <c r="S148388" s="33"/>
      <c r="T148388" s="33"/>
    </row>
    <row r="148405" spans="19:20">
      <c r="S148405" s="33"/>
      <c r="T148405" s="33"/>
    </row>
    <row r="148422" spans="19:20">
      <c r="S148422" s="33"/>
      <c r="T148422" s="33"/>
    </row>
    <row r="148439" spans="19:20">
      <c r="S148439" s="33"/>
      <c r="T148439" s="33"/>
    </row>
    <row r="148456" spans="19:20">
      <c r="S148456" s="33"/>
      <c r="T148456" s="33"/>
    </row>
    <row r="148473" spans="19:20">
      <c r="S148473" s="33"/>
      <c r="T148473" s="33"/>
    </row>
    <row r="148490" spans="19:20">
      <c r="S148490" s="33"/>
      <c r="T148490" s="33"/>
    </row>
    <row r="148507" spans="19:20">
      <c r="S148507" s="33"/>
      <c r="T148507" s="33"/>
    </row>
    <row r="148524" spans="19:20">
      <c r="S148524" s="33"/>
      <c r="T148524" s="33"/>
    </row>
    <row r="148541" spans="19:20">
      <c r="S148541" s="33"/>
      <c r="T148541" s="33"/>
    </row>
    <row r="148558" spans="19:20">
      <c r="S148558" s="33"/>
      <c r="T148558" s="33"/>
    </row>
    <row r="148575" spans="19:20">
      <c r="S148575" s="33"/>
      <c r="T148575" s="33"/>
    </row>
    <row r="148592" spans="19:20">
      <c r="S148592" s="33"/>
      <c r="T148592" s="33"/>
    </row>
    <row r="148609" spans="19:20">
      <c r="S148609" s="33"/>
      <c r="T148609" s="33"/>
    </row>
    <row r="148626" spans="19:20">
      <c r="S148626" s="33"/>
      <c r="T148626" s="33"/>
    </row>
    <row r="148643" spans="19:20">
      <c r="S148643" s="33"/>
      <c r="T148643" s="33"/>
    </row>
    <row r="148660" spans="19:20">
      <c r="S148660" s="33"/>
      <c r="T148660" s="33"/>
    </row>
    <row r="148677" spans="19:20">
      <c r="S148677" s="33"/>
      <c r="T148677" s="33"/>
    </row>
    <row r="148694" spans="19:20">
      <c r="S148694" s="33"/>
      <c r="T148694" s="33"/>
    </row>
    <row r="148711" spans="19:20">
      <c r="S148711" s="33"/>
      <c r="T148711" s="33"/>
    </row>
    <row r="148728" spans="19:20">
      <c r="S148728" s="33"/>
      <c r="T148728" s="33"/>
    </row>
    <row r="148745" spans="19:20">
      <c r="S148745" s="33"/>
      <c r="T148745" s="33"/>
    </row>
    <row r="148762" spans="19:20">
      <c r="S148762" s="33"/>
      <c r="T148762" s="33"/>
    </row>
    <row r="148779" spans="19:20">
      <c r="S148779" s="33"/>
      <c r="T148779" s="33"/>
    </row>
    <row r="148796" spans="19:20">
      <c r="S148796" s="33"/>
      <c r="T148796" s="33"/>
    </row>
    <row r="148813" spans="19:20">
      <c r="S148813" s="33"/>
      <c r="T148813" s="33"/>
    </row>
    <row r="148830" spans="19:20">
      <c r="S148830" s="33"/>
      <c r="T148830" s="33"/>
    </row>
    <row r="148847" spans="19:20">
      <c r="S148847" s="33"/>
      <c r="T148847" s="33"/>
    </row>
    <row r="148864" spans="19:20">
      <c r="S148864" s="33"/>
      <c r="T148864" s="33"/>
    </row>
    <row r="148881" spans="19:20">
      <c r="S148881" s="33"/>
      <c r="T148881" s="33"/>
    </row>
    <row r="148898" spans="19:20">
      <c r="S148898" s="33"/>
      <c r="T148898" s="33"/>
    </row>
    <row r="148915" spans="19:20">
      <c r="S148915" s="33"/>
      <c r="T148915" s="33"/>
    </row>
    <row r="148932" spans="19:20">
      <c r="S148932" s="33"/>
      <c r="T148932" s="33"/>
    </row>
    <row r="148949" spans="19:20">
      <c r="S148949" s="33"/>
      <c r="T148949" s="33"/>
    </row>
    <row r="148966" spans="19:20">
      <c r="S148966" s="33"/>
      <c r="T148966" s="33"/>
    </row>
    <row r="148983" spans="19:20">
      <c r="S148983" s="33"/>
      <c r="T148983" s="33"/>
    </row>
    <row r="149000" spans="19:20">
      <c r="S149000" s="33"/>
      <c r="T149000" s="33"/>
    </row>
    <row r="149017" spans="19:20">
      <c r="S149017" s="33"/>
      <c r="T149017" s="33"/>
    </row>
    <row r="149034" spans="19:20">
      <c r="S149034" s="33"/>
      <c r="T149034" s="33"/>
    </row>
    <row r="149051" spans="19:20">
      <c r="S149051" s="33"/>
      <c r="T149051" s="33"/>
    </row>
    <row r="149068" spans="19:20">
      <c r="S149068" s="33"/>
      <c r="T149068" s="33"/>
    </row>
    <row r="149085" spans="19:20">
      <c r="S149085" s="33"/>
      <c r="T149085" s="33"/>
    </row>
    <row r="149102" spans="19:20">
      <c r="S149102" s="33"/>
      <c r="T149102" s="33"/>
    </row>
    <row r="149119" spans="19:20">
      <c r="S149119" s="33"/>
      <c r="T149119" s="33"/>
    </row>
    <row r="149136" spans="19:20">
      <c r="S149136" s="33"/>
      <c r="T149136" s="33"/>
    </row>
    <row r="149153" spans="19:20">
      <c r="S149153" s="33"/>
      <c r="T149153" s="33"/>
    </row>
    <row r="149170" spans="19:20">
      <c r="S149170" s="33"/>
      <c r="T149170" s="33"/>
    </row>
    <row r="149187" spans="19:20">
      <c r="S149187" s="33"/>
      <c r="T149187" s="33"/>
    </row>
    <row r="149204" spans="19:20">
      <c r="S149204" s="33"/>
      <c r="T149204" s="33"/>
    </row>
    <row r="149221" spans="19:20">
      <c r="S149221" s="33"/>
      <c r="T149221" s="33"/>
    </row>
    <row r="149238" spans="19:20">
      <c r="S149238" s="33"/>
      <c r="T149238" s="33"/>
    </row>
    <row r="149255" spans="19:20">
      <c r="S149255" s="33"/>
      <c r="T149255" s="33"/>
    </row>
    <row r="149272" spans="19:20">
      <c r="S149272" s="33"/>
      <c r="T149272" s="33"/>
    </row>
    <row r="149289" spans="19:20">
      <c r="S149289" s="33"/>
      <c r="T149289" s="33"/>
    </row>
    <row r="149306" spans="19:20">
      <c r="S149306" s="33"/>
      <c r="T149306" s="33"/>
    </row>
    <row r="149323" spans="19:20">
      <c r="S149323" s="33"/>
      <c r="T149323" s="33"/>
    </row>
    <row r="149340" spans="19:20">
      <c r="S149340" s="33"/>
      <c r="T149340" s="33"/>
    </row>
    <row r="149357" spans="19:20">
      <c r="S149357" s="33"/>
      <c r="T149357" s="33"/>
    </row>
    <row r="149374" spans="19:20">
      <c r="S149374" s="33"/>
      <c r="T149374" s="33"/>
    </row>
    <row r="149391" spans="19:20">
      <c r="S149391" s="33"/>
      <c r="T149391" s="33"/>
    </row>
    <row r="149408" spans="19:20">
      <c r="S149408" s="33"/>
      <c r="T149408" s="33"/>
    </row>
    <row r="149425" spans="19:20">
      <c r="S149425" s="33"/>
      <c r="T149425" s="33"/>
    </row>
    <row r="149442" spans="19:20">
      <c r="S149442" s="33"/>
      <c r="T149442" s="33"/>
    </row>
    <row r="149459" spans="19:20">
      <c r="S149459" s="33"/>
      <c r="T149459" s="33"/>
    </row>
    <row r="149476" spans="19:20">
      <c r="S149476" s="33"/>
      <c r="T149476" s="33"/>
    </row>
    <row r="149493" spans="19:20">
      <c r="S149493" s="33"/>
      <c r="T149493" s="33"/>
    </row>
    <row r="149510" spans="19:20">
      <c r="S149510" s="33"/>
      <c r="T149510" s="33"/>
    </row>
    <row r="149527" spans="19:20">
      <c r="S149527" s="33"/>
      <c r="T149527" s="33"/>
    </row>
    <row r="149544" spans="19:20">
      <c r="S149544" s="33"/>
      <c r="T149544" s="33"/>
    </row>
    <row r="149561" spans="19:20">
      <c r="S149561" s="33"/>
      <c r="T149561" s="33"/>
    </row>
    <row r="149578" spans="19:20">
      <c r="S149578" s="33"/>
      <c r="T149578" s="33"/>
    </row>
    <row r="149595" spans="19:20">
      <c r="S149595" s="33"/>
      <c r="T149595" s="33"/>
    </row>
    <row r="149612" spans="19:20">
      <c r="S149612" s="33"/>
      <c r="T149612" s="33"/>
    </row>
    <row r="149629" spans="19:20">
      <c r="S149629" s="33"/>
      <c r="T149629" s="33"/>
    </row>
    <row r="149646" spans="19:20">
      <c r="S149646" s="33"/>
      <c r="T149646" s="33"/>
    </row>
    <row r="149663" spans="19:20">
      <c r="S149663" s="33"/>
      <c r="T149663" s="33"/>
    </row>
    <row r="149680" spans="19:20">
      <c r="S149680" s="33"/>
      <c r="T149680" s="33"/>
    </row>
    <row r="149697" spans="19:20">
      <c r="S149697" s="33"/>
      <c r="T149697" s="33"/>
    </row>
    <row r="149714" spans="19:20">
      <c r="S149714" s="33"/>
      <c r="T149714" s="33"/>
    </row>
    <row r="149731" spans="19:20">
      <c r="S149731" s="33"/>
      <c r="T149731" s="33"/>
    </row>
    <row r="149748" spans="19:20">
      <c r="S149748" s="33"/>
      <c r="T149748" s="33"/>
    </row>
    <row r="149765" spans="19:20">
      <c r="S149765" s="33"/>
      <c r="T149765" s="33"/>
    </row>
    <row r="149782" spans="19:20">
      <c r="S149782" s="33"/>
      <c r="T149782" s="33"/>
    </row>
    <row r="149799" spans="19:20">
      <c r="S149799" s="33"/>
      <c r="T149799" s="33"/>
    </row>
    <row r="149816" spans="19:20">
      <c r="S149816" s="33"/>
      <c r="T149816" s="33"/>
    </row>
    <row r="149833" spans="19:20">
      <c r="S149833" s="33"/>
      <c r="T149833" s="33"/>
    </row>
    <row r="149850" spans="19:20">
      <c r="S149850" s="33"/>
      <c r="T149850" s="33"/>
    </row>
    <row r="149867" spans="19:20">
      <c r="S149867" s="33"/>
      <c r="T149867" s="33"/>
    </row>
    <row r="149884" spans="19:20">
      <c r="S149884" s="33"/>
      <c r="T149884" s="33"/>
    </row>
    <row r="149901" spans="19:20">
      <c r="S149901" s="33"/>
      <c r="T149901" s="33"/>
    </row>
    <row r="149918" spans="19:20">
      <c r="S149918" s="33"/>
      <c r="T149918" s="33"/>
    </row>
    <row r="149935" spans="19:20">
      <c r="S149935" s="33"/>
      <c r="T149935" s="33"/>
    </row>
    <row r="149952" spans="19:20">
      <c r="S149952" s="33"/>
      <c r="T149952" s="33"/>
    </row>
    <row r="149969" spans="19:20">
      <c r="S149969" s="33"/>
      <c r="T149969" s="33"/>
    </row>
    <row r="149986" spans="19:20">
      <c r="S149986" s="33"/>
      <c r="T149986" s="33"/>
    </row>
    <row r="150003" spans="19:20">
      <c r="S150003" s="33"/>
      <c r="T150003" s="33"/>
    </row>
    <row r="150020" spans="19:20">
      <c r="S150020" s="33"/>
      <c r="T150020" s="33"/>
    </row>
    <row r="150037" spans="19:20">
      <c r="S150037" s="33"/>
      <c r="T150037" s="33"/>
    </row>
    <row r="150054" spans="19:20">
      <c r="S150054" s="33"/>
      <c r="T150054" s="33"/>
    </row>
    <row r="150071" spans="19:20">
      <c r="S150071" s="33"/>
      <c r="T150071" s="33"/>
    </row>
    <row r="150088" spans="19:20">
      <c r="S150088" s="33"/>
      <c r="T150088" s="33"/>
    </row>
    <row r="150105" spans="19:20">
      <c r="S150105" s="33"/>
      <c r="T150105" s="33"/>
    </row>
    <row r="150122" spans="19:20">
      <c r="S150122" s="33"/>
      <c r="T150122" s="33"/>
    </row>
    <row r="150139" spans="19:20">
      <c r="S150139" s="33"/>
      <c r="T150139" s="33"/>
    </row>
    <row r="150156" spans="19:20">
      <c r="S150156" s="33"/>
      <c r="T150156" s="33"/>
    </row>
    <row r="150173" spans="19:20">
      <c r="S150173" s="33"/>
      <c r="T150173" s="33"/>
    </row>
    <row r="150190" spans="19:20">
      <c r="S150190" s="33"/>
      <c r="T150190" s="33"/>
    </row>
    <row r="150207" spans="19:20">
      <c r="S150207" s="33"/>
      <c r="T150207" s="33"/>
    </row>
    <row r="150224" spans="19:20">
      <c r="S150224" s="33"/>
      <c r="T150224" s="33"/>
    </row>
    <row r="150241" spans="19:20">
      <c r="S150241" s="33"/>
      <c r="T150241" s="33"/>
    </row>
    <row r="150258" spans="19:20">
      <c r="S150258" s="33"/>
      <c r="T150258" s="33"/>
    </row>
    <row r="150275" spans="19:20">
      <c r="S150275" s="33"/>
      <c r="T150275" s="33"/>
    </row>
    <row r="150292" spans="19:20">
      <c r="S150292" s="33"/>
      <c r="T150292" s="33"/>
    </row>
    <row r="150309" spans="19:20">
      <c r="S150309" s="33"/>
      <c r="T150309" s="33"/>
    </row>
    <row r="150326" spans="19:20">
      <c r="S150326" s="33"/>
      <c r="T150326" s="33"/>
    </row>
    <row r="150343" spans="19:20">
      <c r="S150343" s="33"/>
      <c r="T150343" s="33"/>
    </row>
    <row r="150360" spans="19:20">
      <c r="S150360" s="33"/>
      <c r="T150360" s="33"/>
    </row>
    <row r="150377" spans="19:20">
      <c r="S150377" s="33"/>
      <c r="T150377" s="33"/>
    </row>
    <row r="150394" spans="19:20">
      <c r="S150394" s="33"/>
      <c r="T150394" s="33"/>
    </row>
    <row r="150411" spans="19:20">
      <c r="S150411" s="33"/>
      <c r="T150411" s="33"/>
    </row>
    <row r="150428" spans="19:20">
      <c r="S150428" s="33"/>
      <c r="T150428" s="33"/>
    </row>
    <row r="150445" spans="19:20">
      <c r="S150445" s="33"/>
      <c r="T150445" s="33"/>
    </row>
    <row r="150462" spans="19:20">
      <c r="S150462" s="33"/>
      <c r="T150462" s="33"/>
    </row>
    <row r="150479" spans="19:20">
      <c r="S150479" s="33"/>
      <c r="T150479" s="33"/>
    </row>
    <row r="150496" spans="19:20">
      <c r="S150496" s="33"/>
      <c r="T150496" s="33"/>
    </row>
    <row r="150513" spans="19:20">
      <c r="S150513" s="33"/>
      <c r="T150513" s="33"/>
    </row>
    <row r="150530" spans="19:20">
      <c r="S150530" s="33"/>
      <c r="T150530" s="33"/>
    </row>
    <row r="150547" spans="19:20">
      <c r="S150547" s="33"/>
      <c r="T150547" s="33"/>
    </row>
    <row r="150564" spans="19:20">
      <c r="S150564" s="33"/>
      <c r="T150564" s="33"/>
    </row>
    <row r="150581" spans="19:20">
      <c r="S150581" s="33"/>
      <c r="T150581" s="33"/>
    </row>
    <row r="150598" spans="19:20">
      <c r="S150598" s="33"/>
      <c r="T150598" s="33"/>
    </row>
    <row r="150615" spans="19:20">
      <c r="S150615" s="33"/>
      <c r="T150615" s="33"/>
    </row>
    <row r="150632" spans="19:20">
      <c r="S150632" s="33"/>
      <c r="T150632" s="33"/>
    </row>
    <row r="150649" spans="19:20">
      <c r="S150649" s="33"/>
      <c r="T150649" s="33"/>
    </row>
    <row r="150666" spans="19:20">
      <c r="S150666" s="33"/>
      <c r="T150666" s="33"/>
    </row>
    <row r="150683" spans="19:20">
      <c r="S150683" s="33"/>
      <c r="T150683" s="33"/>
    </row>
    <row r="150700" spans="19:20">
      <c r="S150700" s="33"/>
      <c r="T150700" s="33"/>
    </row>
    <row r="150717" spans="19:20">
      <c r="S150717" s="33"/>
      <c r="T150717" s="33"/>
    </row>
    <row r="150734" spans="19:20">
      <c r="S150734" s="33"/>
      <c r="T150734" s="33"/>
    </row>
    <row r="150751" spans="19:20">
      <c r="S150751" s="33"/>
      <c r="T150751" s="33"/>
    </row>
    <row r="150768" spans="19:20">
      <c r="S150768" s="33"/>
      <c r="T150768" s="33"/>
    </row>
    <row r="150785" spans="19:20">
      <c r="S150785" s="33"/>
      <c r="T150785" s="33"/>
    </row>
    <row r="150802" spans="19:20">
      <c r="S150802" s="33"/>
      <c r="T150802" s="33"/>
    </row>
    <row r="150819" spans="19:20">
      <c r="S150819" s="33"/>
      <c r="T150819" s="33"/>
    </row>
    <row r="150836" spans="19:20">
      <c r="S150836" s="33"/>
      <c r="T150836" s="33"/>
    </row>
    <row r="150853" spans="19:20">
      <c r="S150853" s="33"/>
      <c r="T150853" s="33"/>
    </row>
    <row r="150870" spans="19:20">
      <c r="S150870" s="33"/>
      <c r="T150870" s="33"/>
    </row>
    <row r="150887" spans="19:20">
      <c r="S150887" s="33"/>
      <c r="T150887" s="33"/>
    </row>
    <row r="150904" spans="19:20">
      <c r="S150904" s="33"/>
      <c r="T150904" s="33"/>
    </row>
    <row r="150921" spans="19:20">
      <c r="S150921" s="33"/>
      <c r="T150921" s="33"/>
    </row>
    <row r="150938" spans="19:20">
      <c r="S150938" s="33"/>
      <c r="T150938" s="33"/>
    </row>
    <row r="150955" spans="19:20">
      <c r="S150955" s="33"/>
      <c r="T150955" s="33"/>
    </row>
    <row r="150972" spans="19:20">
      <c r="S150972" s="33"/>
      <c r="T150972" s="33"/>
    </row>
    <row r="150989" spans="19:20">
      <c r="S150989" s="33"/>
      <c r="T150989" s="33"/>
    </row>
    <row r="151006" spans="19:20">
      <c r="S151006" s="33"/>
      <c r="T151006" s="33"/>
    </row>
    <row r="151023" spans="19:20">
      <c r="S151023" s="33"/>
      <c r="T151023" s="33"/>
    </row>
    <row r="151040" spans="19:20">
      <c r="S151040" s="33"/>
      <c r="T151040" s="33"/>
    </row>
    <row r="151057" spans="19:20">
      <c r="S151057" s="33"/>
      <c r="T151057" s="33"/>
    </row>
    <row r="151074" spans="19:20">
      <c r="S151074" s="33"/>
      <c r="T151074" s="33"/>
    </row>
    <row r="151091" spans="19:20">
      <c r="S151091" s="33"/>
      <c r="T151091" s="33"/>
    </row>
    <row r="151108" spans="19:20">
      <c r="S151108" s="33"/>
      <c r="T151108" s="33"/>
    </row>
    <row r="151125" spans="19:20">
      <c r="S151125" s="33"/>
      <c r="T151125" s="33"/>
    </row>
    <row r="151142" spans="19:20">
      <c r="S151142" s="33"/>
      <c r="T151142" s="33"/>
    </row>
    <row r="151159" spans="19:20">
      <c r="S151159" s="33"/>
      <c r="T151159" s="33"/>
    </row>
    <row r="151176" spans="19:20">
      <c r="S151176" s="33"/>
      <c r="T151176" s="33"/>
    </row>
    <row r="151193" spans="19:20">
      <c r="S151193" s="33"/>
      <c r="T151193" s="33"/>
    </row>
    <row r="151210" spans="19:20">
      <c r="S151210" s="33"/>
      <c r="T151210" s="33"/>
    </row>
    <row r="151227" spans="19:20">
      <c r="S151227" s="33"/>
      <c r="T151227" s="33"/>
    </row>
    <row r="151244" spans="19:20">
      <c r="S151244" s="33"/>
      <c r="T151244" s="33"/>
    </row>
    <row r="151261" spans="19:20">
      <c r="S151261" s="33"/>
      <c r="T151261" s="33"/>
    </row>
    <row r="151278" spans="19:20">
      <c r="S151278" s="33"/>
      <c r="T151278" s="33"/>
    </row>
    <row r="151295" spans="19:20">
      <c r="S151295" s="33"/>
      <c r="T151295" s="33"/>
    </row>
    <row r="151312" spans="19:20">
      <c r="S151312" s="33"/>
      <c r="T151312" s="33"/>
    </row>
    <row r="151329" spans="19:20">
      <c r="S151329" s="33"/>
      <c r="T151329" s="33"/>
    </row>
    <row r="151346" spans="19:20">
      <c r="S151346" s="33"/>
      <c r="T151346" s="33"/>
    </row>
    <row r="151363" spans="19:20">
      <c r="S151363" s="33"/>
      <c r="T151363" s="33"/>
    </row>
    <row r="151380" spans="19:20">
      <c r="S151380" s="33"/>
      <c r="T151380" s="33"/>
    </row>
    <row r="151397" spans="19:20">
      <c r="S151397" s="33"/>
      <c r="T151397" s="33"/>
    </row>
    <row r="151414" spans="19:20">
      <c r="S151414" s="33"/>
      <c r="T151414" s="33"/>
    </row>
    <row r="151431" spans="19:20">
      <c r="S151431" s="33"/>
      <c r="T151431" s="33"/>
    </row>
    <row r="151448" spans="19:20">
      <c r="S151448" s="33"/>
      <c r="T151448" s="33"/>
    </row>
    <row r="151465" spans="19:20">
      <c r="S151465" s="33"/>
      <c r="T151465" s="33"/>
    </row>
    <row r="151482" spans="19:20">
      <c r="S151482" s="33"/>
      <c r="T151482" s="33"/>
    </row>
    <row r="151499" spans="19:20">
      <c r="S151499" s="33"/>
      <c r="T151499" s="33"/>
    </row>
    <row r="151516" spans="19:20">
      <c r="S151516" s="33"/>
      <c r="T151516" s="33"/>
    </row>
    <row r="151533" spans="19:20">
      <c r="S151533" s="33"/>
      <c r="T151533" s="33"/>
    </row>
    <row r="151550" spans="19:20">
      <c r="S151550" s="33"/>
      <c r="T151550" s="33"/>
    </row>
    <row r="151567" spans="19:20">
      <c r="S151567" s="33"/>
      <c r="T151567" s="33"/>
    </row>
    <row r="151584" spans="19:20">
      <c r="S151584" s="33"/>
      <c r="T151584" s="33"/>
    </row>
    <row r="151601" spans="19:20">
      <c r="S151601" s="33"/>
      <c r="T151601" s="33"/>
    </row>
    <row r="151618" spans="19:20">
      <c r="S151618" s="33"/>
      <c r="T151618" s="33"/>
    </row>
    <row r="151635" spans="19:20">
      <c r="S151635" s="33"/>
      <c r="T151635" s="33"/>
    </row>
    <row r="151652" spans="19:20">
      <c r="S151652" s="33"/>
      <c r="T151652" s="33"/>
    </row>
    <row r="151669" spans="19:20">
      <c r="S151669" s="33"/>
      <c r="T151669" s="33"/>
    </row>
    <row r="151686" spans="19:20">
      <c r="S151686" s="33"/>
      <c r="T151686" s="33"/>
    </row>
    <row r="151703" spans="19:20">
      <c r="S151703" s="33"/>
      <c r="T151703" s="33"/>
    </row>
    <row r="151720" spans="19:20">
      <c r="S151720" s="33"/>
      <c r="T151720" s="33"/>
    </row>
    <row r="151737" spans="19:20">
      <c r="S151737" s="33"/>
      <c r="T151737" s="33"/>
    </row>
    <row r="151754" spans="19:20">
      <c r="S151754" s="33"/>
      <c r="T151754" s="33"/>
    </row>
    <row r="151771" spans="19:20">
      <c r="S151771" s="33"/>
      <c r="T151771" s="33"/>
    </row>
    <row r="151788" spans="19:20">
      <c r="S151788" s="33"/>
      <c r="T151788" s="33"/>
    </row>
    <row r="151805" spans="19:20">
      <c r="S151805" s="33"/>
      <c r="T151805" s="33"/>
    </row>
    <row r="151822" spans="19:20">
      <c r="S151822" s="33"/>
      <c r="T151822" s="33"/>
    </row>
    <row r="151839" spans="19:20">
      <c r="S151839" s="33"/>
      <c r="T151839" s="33"/>
    </row>
    <row r="151856" spans="19:20">
      <c r="S151856" s="33"/>
      <c r="T151856" s="33"/>
    </row>
    <row r="151873" spans="19:20">
      <c r="S151873" s="33"/>
      <c r="T151873" s="33"/>
    </row>
    <row r="151890" spans="19:20">
      <c r="S151890" s="33"/>
      <c r="T151890" s="33"/>
    </row>
    <row r="151907" spans="19:20">
      <c r="S151907" s="33"/>
      <c r="T151907" s="33"/>
    </row>
    <row r="151924" spans="19:20">
      <c r="S151924" s="33"/>
      <c r="T151924" s="33"/>
    </row>
    <row r="151941" spans="19:20">
      <c r="S151941" s="33"/>
      <c r="T151941" s="33"/>
    </row>
    <row r="151958" spans="19:20">
      <c r="S151958" s="33"/>
      <c r="T151958" s="33"/>
    </row>
    <row r="151975" spans="19:20">
      <c r="S151975" s="33"/>
      <c r="T151975" s="33"/>
    </row>
    <row r="151992" spans="19:20">
      <c r="S151992" s="33"/>
      <c r="T151992" s="33"/>
    </row>
    <row r="152009" spans="19:20">
      <c r="S152009" s="33"/>
      <c r="T152009" s="33"/>
    </row>
    <row r="152026" spans="19:20">
      <c r="S152026" s="33"/>
      <c r="T152026" s="33"/>
    </row>
    <row r="152043" spans="19:20">
      <c r="S152043" s="33"/>
      <c r="T152043" s="33"/>
    </row>
    <row r="152060" spans="19:20">
      <c r="S152060" s="33"/>
      <c r="T152060" s="33"/>
    </row>
    <row r="152077" spans="19:20">
      <c r="S152077" s="33"/>
      <c r="T152077" s="33"/>
    </row>
    <row r="152094" spans="19:20">
      <c r="S152094" s="33"/>
      <c r="T152094" s="33"/>
    </row>
    <row r="152111" spans="19:20">
      <c r="S152111" s="33"/>
      <c r="T152111" s="33"/>
    </row>
    <row r="152128" spans="19:20">
      <c r="S152128" s="33"/>
      <c r="T152128" s="33"/>
    </row>
    <row r="152145" spans="19:20">
      <c r="S152145" s="33"/>
      <c r="T152145" s="33"/>
    </row>
    <row r="152162" spans="19:20">
      <c r="S152162" s="33"/>
      <c r="T152162" s="33"/>
    </row>
    <row r="152179" spans="19:20">
      <c r="S152179" s="33"/>
      <c r="T152179" s="33"/>
    </row>
    <row r="152196" spans="19:20">
      <c r="S152196" s="33"/>
      <c r="T152196" s="33"/>
    </row>
    <row r="152213" spans="19:20">
      <c r="S152213" s="33"/>
      <c r="T152213" s="33"/>
    </row>
    <row r="152230" spans="19:20">
      <c r="S152230" s="33"/>
      <c r="T152230" s="33"/>
    </row>
    <row r="152247" spans="19:20">
      <c r="S152247" s="33"/>
      <c r="T152247" s="33"/>
    </row>
    <row r="152264" spans="19:20">
      <c r="S152264" s="33"/>
      <c r="T152264" s="33"/>
    </row>
    <row r="152281" spans="19:20">
      <c r="S152281" s="33"/>
      <c r="T152281" s="33"/>
    </row>
    <row r="152298" spans="19:20">
      <c r="S152298" s="33"/>
      <c r="T152298" s="33"/>
    </row>
    <row r="152315" spans="19:20">
      <c r="S152315" s="33"/>
      <c r="T152315" s="33"/>
    </row>
    <row r="152332" spans="19:20">
      <c r="S152332" s="33"/>
      <c r="T152332" s="33"/>
    </row>
    <row r="152349" spans="19:20">
      <c r="S152349" s="33"/>
      <c r="T152349" s="33"/>
    </row>
    <row r="152366" spans="19:20">
      <c r="S152366" s="33"/>
      <c r="T152366" s="33"/>
    </row>
    <row r="152383" spans="19:20">
      <c r="S152383" s="33"/>
      <c r="T152383" s="33"/>
    </row>
    <row r="152400" spans="19:20">
      <c r="S152400" s="33"/>
      <c r="T152400" s="33"/>
    </row>
    <row r="152417" spans="19:20">
      <c r="S152417" s="33"/>
      <c r="T152417" s="33"/>
    </row>
    <row r="152434" spans="19:20">
      <c r="S152434" s="33"/>
      <c r="T152434" s="33"/>
    </row>
    <row r="152451" spans="19:20">
      <c r="S152451" s="33"/>
      <c r="T152451" s="33"/>
    </row>
    <row r="152468" spans="19:20">
      <c r="S152468" s="33"/>
      <c r="T152468" s="33"/>
    </row>
    <row r="152485" spans="19:20">
      <c r="S152485" s="33"/>
      <c r="T152485" s="33"/>
    </row>
    <row r="152502" spans="19:20">
      <c r="S152502" s="33"/>
      <c r="T152502" s="33"/>
    </row>
    <row r="152519" spans="19:20">
      <c r="S152519" s="33"/>
      <c r="T152519" s="33"/>
    </row>
    <row r="152536" spans="19:20">
      <c r="S152536" s="33"/>
      <c r="T152536" s="33"/>
    </row>
    <row r="152553" spans="19:20">
      <c r="S152553" s="33"/>
      <c r="T152553" s="33"/>
    </row>
    <row r="152570" spans="19:20">
      <c r="S152570" s="33"/>
      <c r="T152570" s="33"/>
    </row>
    <row r="152587" spans="19:20">
      <c r="S152587" s="33"/>
      <c r="T152587" s="33"/>
    </row>
    <row r="152604" spans="19:20">
      <c r="S152604" s="33"/>
      <c r="T152604" s="33"/>
    </row>
    <row r="152621" spans="19:20">
      <c r="S152621" s="33"/>
      <c r="T152621" s="33"/>
    </row>
    <row r="152638" spans="19:20">
      <c r="S152638" s="33"/>
      <c r="T152638" s="33"/>
    </row>
    <row r="152655" spans="19:20">
      <c r="S152655" s="33"/>
      <c r="T152655" s="33"/>
    </row>
    <row r="152672" spans="19:20">
      <c r="S152672" s="33"/>
      <c r="T152672" s="33"/>
    </row>
    <row r="152689" spans="19:20">
      <c r="S152689" s="33"/>
      <c r="T152689" s="33"/>
    </row>
    <row r="152706" spans="19:20">
      <c r="S152706" s="33"/>
      <c r="T152706" s="33"/>
    </row>
    <row r="152723" spans="19:20">
      <c r="S152723" s="33"/>
      <c r="T152723" s="33"/>
    </row>
    <row r="152740" spans="19:20">
      <c r="S152740" s="33"/>
      <c r="T152740" s="33"/>
    </row>
    <row r="152757" spans="19:20">
      <c r="S152757" s="33"/>
      <c r="T152757" s="33"/>
    </row>
    <row r="152774" spans="19:20">
      <c r="S152774" s="33"/>
      <c r="T152774" s="33"/>
    </row>
    <row r="152791" spans="19:20">
      <c r="S152791" s="33"/>
      <c r="T152791" s="33"/>
    </row>
    <row r="152808" spans="19:20">
      <c r="S152808" s="33"/>
      <c r="T152808" s="33"/>
    </row>
    <row r="152825" spans="19:20">
      <c r="S152825" s="33"/>
      <c r="T152825" s="33"/>
    </row>
    <row r="152842" spans="19:20">
      <c r="S152842" s="33"/>
      <c r="T152842" s="33"/>
    </row>
    <row r="152859" spans="19:20">
      <c r="S152859" s="33"/>
      <c r="T152859" s="33"/>
    </row>
    <row r="152876" spans="19:20">
      <c r="S152876" s="33"/>
      <c r="T152876" s="33"/>
    </row>
    <row r="152893" spans="19:20">
      <c r="S152893" s="33"/>
      <c r="T152893" s="33"/>
    </row>
    <row r="152910" spans="19:20">
      <c r="S152910" s="33"/>
      <c r="T152910" s="33"/>
    </row>
    <row r="152927" spans="19:20">
      <c r="S152927" s="33"/>
      <c r="T152927" s="33"/>
    </row>
    <row r="152944" spans="19:20">
      <c r="S152944" s="33"/>
      <c r="T152944" s="33"/>
    </row>
    <row r="152961" spans="19:20">
      <c r="S152961" s="33"/>
      <c r="T152961" s="33"/>
    </row>
    <row r="152978" spans="19:20">
      <c r="S152978" s="33"/>
      <c r="T152978" s="33"/>
    </row>
    <row r="152995" spans="19:20">
      <c r="S152995" s="33"/>
      <c r="T152995" s="33"/>
    </row>
    <row r="153012" spans="19:20">
      <c r="S153012" s="33"/>
      <c r="T153012" s="33"/>
    </row>
    <row r="153029" spans="19:20">
      <c r="S153029" s="33"/>
      <c r="T153029" s="33"/>
    </row>
    <row r="153046" spans="19:20">
      <c r="S153046" s="33"/>
      <c r="T153046" s="33"/>
    </row>
    <row r="153063" spans="19:20">
      <c r="S153063" s="33"/>
      <c r="T153063" s="33"/>
    </row>
    <row r="153080" spans="19:20">
      <c r="S153080" s="33"/>
      <c r="T153080" s="33"/>
    </row>
    <row r="153097" spans="19:20">
      <c r="S153097" s="33"/>
      <c r="T153097" s="33"/>
    </row>
    <row r="153114" spans="19:20">
      <c r="S153114" s="33"/>
      <c r="T153114" s="33"/>
    </row>
    <row r="153131" spans="19:20">
      <c r="S153131" s="33"/>
      <c r="T153131" s="33"/>
    </row>
    <row r="153148" spans="19:20">
      <c r="S153148" s="33"/>
      <c r="T153148" s="33"/>
    </row>
    <row r="153165" spans="19:20">
      <c r="S153165" s="33"/>
      <c r="T153165" s="33"/>
    </row>
    <row r="153182" spans="19:20">
      <c r="S153182" s="33"/>
      <c r="T153182" s="33"/>
    </row>
    <row r="153199" spans="19:20">
      <c r="S153199" s="33"/>
      <c r="T153199" s="33"/>
    </row>
    <row r="153216" spans="19:20">
      <c r="S153216" s="33"/>
      <c r="T153216" s="33"/>
    </row>
    <row r="153233" spans="19:20">
      <c r="S153233" s="33"/>
      <c r="T153233" s="33"/>
    </row>
    <row r="153250" spans="19:20">
      <c r="S153250" s="33"/>
      <c r="T153250" s="33"/>
    </row>
    <row r="153267" spans="19:20">
      <c r="S153267" s="33"/>
      <c r="T153267" s="33"/>
    </row>
    <row r="153284" spans="19:20">
      <c r="S153284" s="33"/>
      <c r="T153284" s="33"/>
    </row>
    <row r="153301" spans="19:20">
      <c r="S153301" s="33"/>
      <c r="T153301" s="33"/>
    </row>
    <row r="153318" spans="19:20">
      <c r="S153318" s="33"/>
      <c r="T153318" s="33"/>
    </row>
    <row r="153335" spans="19:20">
      <c r="S153335" s="33"/>
      <c r="T153335" s="33"/>
    </row>
    <row r="153352" spans="19:20">
      <c r="S153352" s="33"/>
      <c r="T153352" s="33"/>
    </row>
    <row r="153369" spans="19:20">
      <c r="S153369" s="33"/>
      <c r="T153369" s="33"/>
    </row>
    <row r="153386" spans="19:20">
      <c r="S153386" s="33"/>
      <c r="T153386" s="33"/>
    </row>
    <row r="153403" spans="19:20">
      <c r="S153403" s="33"/>
      <c r="T153403" s="33"/>
    </row>
    <row r="153420" spans="19:20">
      <c r="S153420" s="33"/>
      <c r="T153420" s="33"/>
    </row>
    <row r="153437" spans="19:20">
      <c r="S153437" s="33"/>
      <c r="T153437" s="33"/>
    </row>
    <row r="153454" spans="19:20">
      <c r="S153454" s="33"/>
      <c r="T153454" s="33"/>
    </row>
    <row r="153471" spans="19:20">
      <c r="S153471" s="33"/>
      <c r="T153471" s="33"/>
    </row>
    <row r="153488" spans="19:20">
      <c r="S153488" s="33"/>
      <c r="T153488" s="33"/>
    </row>
    <row r="153505" spans="19:20">
      <c r="S153505" s="33"/>
      <c r="T153505" s="33"/>
    </row>
    <row r="153522" spans="19:20">
      <c r="S153522" s="33"/>
      <c r="T153522" s="33"/>
    </row>
    <row r="153539" spans="19:20">
      <c r="S153539" s="33"/>
      <c r="T153539" s="33"/>
    </row>
    <row r="153556" spans="19:20">
      <c r="S153556" s="33"/>
      <c r="T153556" s="33"/>
    </row>
    <row r="153573" spans="19:20">
      <c r="S153573" s="33"/>
      <c r="T153573" s="33"/>
    </row>
    <row r="153590" spans="19:20">
      <c r="S153590" s="33"/>
      <c r="T153590" s="33"/>
    </row>
    <row r="153607" spans="19:20">
      <c r="S153607" s="33"/>
      <c r="T153607" s="33"/>
    </row>
    <row r="153624" spans="19:20">
      <c r="S153624" s="33"/>
      <c r="T153624" s="33"/>
    </row>
    <row r="153641" spans="19:20">
      <c r="S153641" s="33"/>
      <c r="T153641" s="33"/>
    </row>
    <row r="153658" spans="19:20">
      <c r="S153658" s="33"/>
      <c r="T153658" s="33"/>
    </row>
    <row r="153675" spans="19:20">
      <c r="S153675" s="33"/>
      <c r="T153675" s="33"/>
    </row>
    <row r="153692" spans="19:20">
      <c r="S153692" s="33"/>
      <c r="T153692" s="33"/>
    </row>
    <row r="153709" spans="19:20">
      <c r="S153709" s="33"/>
      <c r="T153709" s="33"/>
    </row>
    <row r="153726" spans="19:20">
      <c r="S153726" s="33"/>
      <c r="T153726" s="33"/>
    </row>
    <row r="153743" spans="19:20">
      <c r="S153743" s="33"/>
      <c r="T153743" s="33"/>
    </row>
    <row r="153760" spans="19:20">
      <c r="S153760" s="33"/>
      <c r="T153760" s="33"/>
    </row>
    <row r="153777" spans="19:20">
      <c r="S153777" s="33"/>
      <c r="T153777" s="33"/>
    </row>
    <row r="153794" spans="19:20">
      <c r="S153794" s="33"/>
      <c r="T153794" s="33"/>
    </row>
    <row r="153811" spans="19:20">
      <c r="S153811" s="33"/>
      <c r="T153811" s="33"/>
    </row>
    <row r="153828" spans="19:20">
      <c r="S153828" s="33"/>
      <c r="T153828" s="33"/>
    </row>
    <row r="153845" spans="19:20">
      <c r="S153845" s="33"/>
      <c r="T153845" s="33"/>
    </row>
    <row r="153862" spans="19:20">
      <c r="S153862" s="33"/>
      <c r="T153862" s="33"/>
    </row>
    <row r="153879" spans="19:20">
      <c r="S153879" s="33"/>
      <c r="T153879" s="33"/>
    </row>
    <row r="153896" spans="19:20">
      <c r="S153896" s="33"/>
      <c r="T153896" s="33"/>
    </row>
    <row r="153913" spans="19:20">
      <c r="S153913" s="33"/>
      <c r="T153913" s="33"/>
    </row>
    <row r="153930" spans="19:20">
      <c r="S153930" s="33"/>
      <c r="T153930" s="33"/>
    </row>
    <row r="153947" spans="19:20">
      <c r="S153947" s="33"/>
      <c r="T153947" s="33"/>
    </row>
    <row r="153964" spans="19:20">
      <c r="S153964" s="33"/>
      <c r="T153964" s="33"/>
    </row>
    <row r="153981" spans="19:20">
      <c r="S153981" s="33"/>
      <c r="T153981" s="33"/>
    </row>
    <row r="153998" spans="19:20">
      <c r="S153998" s="33"/>
      <c r="T153998" s="33"/>
    </row>
    <row r="154015" spans="19:20">
      <c r="S154015" s="33"/>
      <c r="T154015" s="33"/>
    </row>
    <row r="154032" spans="19:20">
      <c r="S154032" s="33"/>
      <c r="T154032" s="33"/>
    </row>
    <row r="154049" spans="19:20">
      <c r="S154049" s="33"/>
      <c r="T154049" s="33"/>
    </row>
    <row r="154066" spans="19:20">
      <c r="S154066" s="33"/>
      <c r="T154066" s="33"/>
    </row>
    <row r="154083" spans="19:20">
      <c r="S154083" s="33"/>
      <c r="T154083" s="33"/>
    </row>
    <row r="154100" spans="19:20">
      <c r="S154100" s="33"/>
      <c r="T154100" s="33"/>
    </row>
    <row r="154117" spans="19:20">
      <c r="S154117" s="33"/>
      <c r="T154117" s="33"/>
    </row>
    <row r="154134" spans="19:20">
      <c r="S154134" s="33"/>
      <c r="T154134" s="33"/>
    </row>
    <row r="154151" spans="19:20">
      <c r="S154151" s="33"/>
      <c r="T154151" s="33"/>
    </row>
    <row r="154168" spans="19:20">
      <c r="S154168" s="33"/>
      <c r="T154168" s="33"/>
    </row>
    <row r="154185" spans="19:20">
      <c r="S154185" s="33"/>
      <c r="T154185" s="33"/>
    </row>
    <row r="154202" spans="19:20">
      <c r="S154202" s="33"/>
      <c r="T154202" s="33"/>
    </row>
    <row r="154219" spans="19:20">
      <c r="S154219" s="33"/>
      <c r="T154219" s="33"/>
    </row>
    <row r="154236" spans="19:20">
      <c r="S154236" s="33"/>
      <c r="T154236" s="33"/>
    </row>
    <row r="154253" spans="19:20">
      <c r="S154253" s="33"/>
      <c r="T154253" s="33"/>
    </row>
    <row r="154270" spans="19:20">
      <c r="S154270" s="33"/>
      <c r="T154270" s="33"/>
    </row>
    <row r="154287" spans="19:20">
      <c r="S154287" s="33"/>
      <c r="T154287" s="33"/>
    </row>
    <row r="154304" spans="19:20">
      <c r="S154304" s="33"/>
      <c r="T154304" s="33"/>
    </row>
    <row r="154321" spans="19:20">
      <c r="S154321" s="33"/>
      <c r="T154321" s="33"/>
    </row>
    <row r="154338" spans="19:20">
      <c r="S154338" s="33"/>
      <c r="T154338" s="33"/>
    </row>
    <row r="154355" spans="19:20">
      <c r="S154355" s="33"/>
      <c r="T154355" s="33"/>
    </row>
    <row r="154372" spans="19:20">
      <c r="S154372" s="33"/>
      <c r="T154372" s="33"/>
    </row>
    <row r="154389" spans="19:20">
      <c r="S154389" s="33"/>
      <c r="T154389" s="33"/>
    </row>
    <row r="154406" spans="19:20">
      <c r="S154406" s="33"/>
      <c r="T154406" s="33"/>
    </row>
    <row r="154423" spans="19:20">
      <c r="S154423" s="33"/>
      <c r="T154423" s="33"/>
    </row>
    <row r="154440" spans="19:20">
      <c r="S154440" s="33"/>
      <c r="T154440" s="33"/>
    </row>
    <row r="154457" spans="19:20">
      <c r="S154457" s="33"/>
      <c r="T154457" s="33"/>
    </row>
    <row r="154474" spans="19:20">
      <c r="S154474" s="33"/>
      <c r="T154474" s="33"/>
    </row>
    <row r="154491" spans="19:20">
      <c r="S154491" s="33"/>
      <c r="T154491" s="33"/>
    </row>
    <row r="154508" spans="19:20">
      <c r="S154508" s="33"/>
      <c r="T154508" s="33"/>
    </row>
    <row r="154525" spans="19:20">
      <c r="S154525" s="33"/>
      <c r="T154525" s="33"/>
    </row>
    <row r="154542" spans="19:20">
      <c r="S154542" s="33"/>
      <c r="T154542" s="33"/>
    </row>
    <row r="154559" spans="19:20">
      <c r="S154559" s="33"/>
      <c r="T154559" s="33"/>
    </row>
    <row r="154576" spans="19:20">
      <c r="S154576" s="33"/>
      <c r="T154576" s="33"/>
    </row>
    <row r="154593" spans="19:20">
      <c r="S154593" s="33"/>
      <c r="T154593" s="33"/>
    </row>
    <row r="154610" spans="19:20">
      <c r="S154610" s="33"/>
      <c r="T154610" s="33"/>
    </row>
    <row r="154627" spans="19:20">
      <c r="S154627" s="33"/>
      <c r="T154627" s="33"/>
    </row>
    <row r="154644" spans="19:20">
      <c r="S154644" s="33"/>
      <c r="T154644" s="33"/>
    </row>
    <row r="154661" spans="19:20">
      <c r="S154661" s="33"/>
      <c r="T154661" s="33"/>
    </row>
    <row r="154678" spans="19:20">
      <c r="S154678" s="33"/>
      <c r="T154678" s="33"/>
    </row>
    <row r="154695" spans="19:20">
      <c r="S154695" s="33"/>
      <c r="T154695" s="33"/>
    </row>
    <row r="154712" spans="19:20">
      <c r="S154712" s="33"/>
      <c r="T154712" s="33"/>
    </row>
    <row r="154729" spans="19:20">
      <c r="S154729" s="33"/>
      <c r="T154729" s="33"/>
    </row>
    <row r="154746" spans="19:20">
      <c r="S154746" s="33"/>
      <c r="T154746" s="33"/>
    </row>
    <row r="154763" spans="19:20">
      <c r="S154763" s="33"/>
      <c r="T154763" s="33"/>
    </row>
    <row r="154780" spans="19:20">
      <c r="S154780" s="33"/>
      <c r="T154780" s="33"/>
    </row>
    <row r="154797" spans="19:20">
      <c r="S154797" s="33"/>
      <c r="T154797" s="33"/>
    </row>
    <row r="154814" spans="19:20">
      <c r="S154814" s="33"/>
      <c r="T154814" s="33"/>
    </row>
    <row r="154831" spans="19:20">
      <c r="S154831" s="33"/>
      <c r="T154831" s="33"/>
    </row>
    <row r="154848" spans="19:20">
      <c r="S154848" s="33"/>
      <c r="T154848" s="33"/>
    </row>
    <row r="154865" spans="19:20">
      <c r="S154865" s="33"/>
      <c r="T154865" s="33"/>
    </row>
    <row r="154882" spans="19:20">
      <c r="S154882" s="33"/>
      <c r="T154882" s="33"/>
    </row>
    <row r="154899" spans="19:20">
      <c r="S154899" s="33"/>
      <c r="T154899" s="33"/>
    </row>
    <row r="154916" spans="19:20">
      <c r="S154916" s="33"/>
      <c r="T154916" s="33"/>
    </row>
    <row r="154933" spans="19:20">
      <c r="S154933" s="33"/>
      <c r="T154933" s="33"/>
    </row>
    <row r="154950" spans="19:20">
      <c r="S154950" s="33"/>
      <c r="T154950" s="33"/>
    </row>
    <row r="154967" spans="19:20">
      <c r="S154967" s="33"/>
      <c r="T154967" s="33"/>
    </row>
    <row r="154984" spans="19:20">
      <c r="S154984" s="33"/>
      <c r="T154984" s="33"/>
    </row>
    <row r="155001" spans="19:20">
      <c r="S155001" s="33"/>
      <c r="T155001" s="33"/>
    </row>
    <row r="155018" spans="19:20">
      <c r="S155018" s="33"/>
      <c r="T155018" s="33"/>
    </row>
    <row r="155035" spans="19:20">
      <c r="S155035" s="33"/>
      <c r="T155035" s="33"/>
    </row>
    <row r="155052" spans="19:20">
      <c r="S155052" s="33"/>
      <c r="T155052" s="33"/>
    </row>
    <row r="155069" spans="19:20">
      <c r="S155069" s="33"/>
      <c r="T155069" s="33"/>
    </row>
    <row r="155086" spans="19:20">
      <c r="S155086" s="33"/>
      <c r="T155086" s="33"/>
    </row>
    <row r="155103" spans="19:20">
      <c r="S155103" s="33"/>
      <c r="T155103" s="33"/>
    </row>
    <row r="155120" spans="19:20">
      <c r="S155120" s="33"/>
      <c r="T155120" s="33"/>
    </row>
    <row r="155137" spans="19:20">
      <c r="S155137" s="33"/>
      <c r="T155137" s="33"/>
    </row>
    <row r="155154" spans="19:20">
      <c r="S155154" s="33"/>
      <c r="T155154" s="33"/>
    </row>
    <row r="155171" spans="19:20">
      <c r="S155171" s="33"/>
      <c r="T155171" s="33"/>
    </row>
    <row r="155188" spans="19:20">
      <c r="S155188" s="33"/>
      <c r="T155188" s="33"/>
    </row>
    <row r="155205" spans="19:20">
      <c r="S155205" s="33"/>
      <c r="T155205" s="33"/>
    </row>
    <row r="155222" spans="19:20">
      <c r="S155222" s="33"/>
      <c r="T155222" s="33"/>
    </row>
    <row r="155239" spans="19:20">
      <c r="S155239" s="33"/>
      <c r="T155239" s="33"/>
    </row>
    <row r="155256" spans="19:20">
      <c r="S155256" s="33"/>
      <c r="T155256" s="33"/>
    </row>
    <row r="155273" spans="19:20">
      <c r="S155273" s="33"/>
      <c r="T155273" s="33"/>
    </row>
    <row r="155290" spans="19:20">
      <c r="S155290" s="33"/>
      <c r="T155290" s="33"/>
    </row>
    <row r="155307" spans="19:20">
      <c r="S155307" s="33"/>
      <c r="T155307" s="33"/>
    </row>
    <row r="155324" spans="19:20">
      <c r="S155324" s="33"/>
      <c r="T155324" s="33"/>
    </row>
    <row r="155341" spans="19:20">
      <c r="S155341" s="33"/>
      <c r="T155341" s="33"/>
    </row>
    <row r="155358" spans="19:20">
      <c r="S155358" s="33"/>
      <c r="T155358" s="33"/>
    </row>
    <row r="155375" spans="19:20">
      <c r="S155375" s="33"/>
      <c r="T155375" s="33"/>
    </row>
    <row r="155392" spans="19:20">
      <c r="S155392" s="33"/>
      <c r="T155392" s="33"/>
    </row>
    <row r="155409" spans="19:20">
      <c r="S155409" s="33"/>
      <c r="T155409" s="33"/>
    </row>
    <row r="155426" spans="19:20">
      <c r="S155426" s="33"/>
      <c r="T155426" s="33"/>
    </row>
    <row r="155443" spans="19:20">
      <c r="S155443" s="33"/>
      <c r="T155443" s="33"/>
    </row>
    <row r="155460" spans="19:20">
      <c r="S155460" s="33"/>
      <c r="T155460" s="33"/>
    </row>
    <row r="155477" spans="19:20">
      <c r="S155477" s="33"/>
      <c r="T155477" s="33"/>
    </row>
    <row r="155494" spans="19:20">
      <c r="S155494" s="33"/>
      <c r="T155494" s="33"/>
    </row>
    <row r="155511" spans="19:20">
      <c r="S155511" s="33"/>
      <c r="T155511" s="33"/>
    </row>
    <row r="155528" spans="19:20">
      <c r="S155528" s="33"/>
      <c r="T155528" s="33"/>
    </row>
    <row r="155545" spans="19:20">
      <c r="S155545" s="33"/>
      <c r="T155545" s="33"/>
    </row>
    <row r="155562" spans="19:20">
      <c r="S155562" s="33"/>
      <c r="T155562" s="33"/>
    </row>
    <row r="155579" spans="19:20">
      <c r="S155579" s="33"/>
      <c r="T155579" s="33"/>
    </row>
    <row r="155596" spans="19:20">
      <c r="S155596" s="33"/>
      <c r="T155596" s="33"/>
    </row>
    <row r="155613" spans="19:20">
      <c r="S155613" s="33"/>
      <c r="T155613" s="33"/>
    </row>
    <row r="155630" spans="19:20">
      <c r="S155630" s="33"/>
      <c r="T155630" s="33"/>
    </row>
    <row r="155647" spans="19:20">
      <c r="S155647" s="33"/>
      <c r="T155647" s="33"/>
    </row>
    <row r="155664" spans="19:20">
      <c r="S155664" s="33"/>
      <c r="T155664" s="33"/>
    </row>
    <row r="155681" spans="19:20">
      <c r="S155681" s="33"/>
      <c r="T155681" s="33"/>
    </row>
    <row r="155698" spans="19:20">
      <c r="S155698" s="33"/>
      <c r="T155698" s="33"/>
    </row>
    <row r="155715" spans="19:20">
      <c r="S155715" s="33"/>
      <c r="T155715" s="33"/>
    </row>
    <row r="155732" spans="19:20">
      <c r="S155732" s="33"/>
      <c r="T155732" s="33"/>
    </row>
    <row r="155749" spans="19:20">
      <c r="S155749" s="33"/>
      <c r="T155749" s="33"/>
    </row>
    <row r="155766" spans="19:20">
      <c r="S155766" s="33"/>
      <c r="T155766" s="33"/>
    </row>
    <row r="155783" spans="19:20">
      <c r="S155783" s="33"/>
      <c r="T155783" s="33"/>
    </row>
    <row r="155800" spans="19:20">
      <c r="S155800" s="33"/>
      <c r="T155800" s="33"/>
    </row>
    <row r="155817" spans="19:20">
      <c r="S155817" s="33"/>
      <c r="T155817" s="33"/>
    </row>
    <row r="155834" spans="19:20">
      <c r="S155834" s="33"/>
      <c r="T155834" s="33"/>
    </row>
    <row r="155851" spans="19:20">
      <c r="S155851" s="33"/>
      <c r="T155851" s="33"/>
    </row>
    <row r="155868" spans="19:20">
      <c r="S155868" s="33"/>
      <c r="T155868" s="33"/>
    </row>
    <row r="155885" spans="19:20">
      <c r="S155885" s="33"/>
      <c r="T155885" s="33"/>
    </row>
    <row r="155902" spans="19:20">
      <c r="S155902" s="33"/>
      <c r="T155902" s="33"/>
    </row>
    <row r="155919" spans="19:20">
      <c r="S155919" s="33"/>
      <c r="T155919" s="33"/>
    </row>
    <row r="155936" spans="19:20">
      <c r="S155936" s="33"/>
      <c r="T155936" s="33"/>
    </row>
    <row r="155953" spans="19:20">
      <c r="S155953" s="33"/>
      <c r="T155953" s="33"/>
    </row>
    <row r="155970" spans="19:20">
      <c r="S155970" s="33"/>
      <c r="T155970" s="33"/>
    </row>
    <row r="155987" spans="19:20">
      <c r="S155987" s="33"/>
      <c r="T155987" s="33"/>
    </row>
    <row r="156004" spans="19:20">
      <c r="S156004" s="33"/>
      <c r="T156004" s="33"/>
    </row>
    <row r="156021" spans="19:20">
      <c r="S156021" s="33"/>
      <c r="T156021" s="33"/>
    </row>
    <row r="156038" spans="19:20">
      <c r="S156038" s="33"/>
      <c r="T156038" s="33"/>
    </row>
    <row r="156055" spans="19:20">
      <c r="S156055" s="33"/>
      <c r="T156055" s="33"/>
    </row>
    <row r="156072" spans="19:20">
      <c r="S156072" s="33"/>
      <c r="T156072" s="33"/>
    </row>
    <row r="156089" spans="19:20">
      <c r="S156089" s="33"/>
      <c r="T156089" s="33"/>
    </row>
    <row r="156106" spans="19:20">
      <c r="S156106" s="33"/>
      <c r="T156106" s="33"/>
    </row>
    <row r="156123" spans="19:20">
      <c r="S156123" s="33"/>
      <c r="T156123" s="33"/>
    </row>
    <row r="156140" spans="19:20">
      <c r="S156140" s="33"/>
      <c r="T156140" s="33"/>
    </row>
    <row r="156157" spans="19:20">
      <c r="S156157" s="33"/>
      <c r="T156157" s="33"/>
    </row>
    <row r="156174" spans="19:20">
      <c r="S156174" s="33"/>
      <c r="T156174" s="33"/>
    </row>
    <row r="156191" spans="19:20">
      <c r="S156191" s="33"/>
      <c r="T156191" s="33"/>
    </row>
    <row r="156208" spans="19:20">
      <c r="S156208" s="33"/>
      <c r="T156208" s="33"/>
    </row>
    <row r="156225" spans="19:20">
      <c r="S156225" s="33"/>
      <c r="T156225" s="33"/>
    </row>
    <row r="156242" spans="19:20">
      <c r="S156242" s="33"/>
      <c r="T156242" s="33"/>
    </row>
    <row r="156259" spans="19:20">
      <c r="S156259" s="33"/>
      <c r="T156259" s="33"/>
    </row>
    <row r="156276" spans="19:20">
      <c r="S156276" s="33"/>
      <c r="T156276" s="33"/>
    </row>
    <row r="156293" spans="19:20">
      <c r="S156293" s="33"/>
      <c r="T156293" s="33"/>
    </row>
    <row r="156310" spans="19:20">
      <c r="S156310" s="33"/>
      <c r="T156310" s="33"/>
    </row>
    <row r="156327" spans="19:20">
      <c r="S156327" s="33"/>
      <c r="T156327" s="33"/>
    </row>
    <row r="156344" spans="19:20">
      <c r="S156344" s="33"/>
      <c r="T156344" s="33"/>
    </row>
    <row r="156361" spans="19:20">
      <c r="S156361" s="33"/>
      <c r="T156361" s="33"/>
    </row>
    <row r="156378" spans="19:20">
      <c r="S156378" s="33"/>
      <c r="T156378" s="33"/>
    </row>
    <row r="156395" spans="19:20">
      <c r="S156395" s="33"/>
      <c r="T156395" s="33"/>
    </row>
    <row r="156412" spans="19:20">
      <c r="S156412" s="33"/>
      <c r="T156412" s="33"/>
    </row>
    <row r="156429" spans="19:20">
      <c r="S156429" s="33"/>
      <c r="T156429" s="33"/>
    </row>
    <row r="156446" spans="19:20">
      <c r="S156446" s="33"/>
      <c r="T156446" s="33"/>
    </row>
    <row r="156463" spans="19:20">
      <c r="S156463" s="33"/>
      <c r="T156463" s="33"/>
    </row>
    <row r="156480" spans="19:20">
      <c r="S156480" s="33"/>
      <c r="T156480" s="33"/>
    </row>
    <row r="156497" spans="19:20">
      <c r="S156497" s="33"/>
      <c r="T156497" s="33"/>
    </row>
    <row r="156514" spans="19:20">
      <c r="S156514" s="33"/>
      <c r="T156514" s="33"/>
    </row>
    <row r="156531" spans="19:20">
      <c r="S156531" s="33"/>
      <c r="T156531" s="33"/>
    </row>
    <row r="156548" spans="19:20">
      <c r="S156548" s="33"/>
      <c r="T156548" s="33"/>
    </row>
    <row r="156565" spans="19:20">
      <c r="S156565" s="33"/>
      <c r="T156565" s="33"/>
    </row>
    <row r="156582" spans="19:20">
      <c r="S156582" s="33"/>
      <c r="T156582" s="33"/>
    </row>
    <row r="156599" spans="19:20">
      <c r="S156599" s="33"/>
      <c r="T156599" s="33"/>
    </row>
    <row r="156616" spans="19:20">
      <c r="S156616" s="33"/>
      <c r="T156616" s="33"/>
    </row>
    <row r="156633" spans="19:20">
      <c r="S156633" s="33"/>
      <c r="T156633" s="33"/>
    </row>
    <row r="156650" spans="19:20">
      <c r="S156650" s="33"/>
      <c r="T156650" s="33"/>
    </row>
    <row r="156667" spans="19:20">
      <c r="S156667" s="33"/>
      <c r="T156667" s="33"/>
    </row>
    <row r="156684" spans="19:20">
      <c r="S156684" s="33"/>
      <c r="T156684" s="33"/>
    </row>
    <row r="156701" spans="19:20">
      <c r="S156701" s="33"/>
      <c r="T156701" s="33"/>
    </row>
    <row r="156718" spans="19:20">
      <c r="S156718" s="33"/>
      <c r="T156718" s="33"/>
    </row>
    <row r="156735" spans="19:20">
      <c r="S156735" s="33"/>
      <c r="T156735" s="33"/>
    </row>
    <row r="156752" spans="19:20">
      <c r="S156752" s="33"/>
      <c r="T156752" s="33"/>
    </row>
    <row r="156769" spans="19:20">
      <c r="S156769" s="33"/>
      <c r="T156769" s="33"/>
    </row>
    <row r="156786" spans="19:20">
      <c r="S156786" s="33"/>
      <c r="T156786" s="33"/>
    </row>
    <row r="156803" spans="19:20">
      <c r="S156803" s="33"/>
      <c r="T156803" s="33"/>
    </row>
    <row r="156820" spans="19:20">
      <c r="S156820" s="33"/>
      <c r="T156820" s="33"/>
    </row>
    <row r="156837" spans="19:20">
      <c r="S156837" s="33"/>
      <c r="T156837" s="33"/>
    </row>
    <row r="156854" spans="19:20">
      <c r="S156854" s="33"/>
      <c r="T156854" s="33"/>
    </row>
    <row r="156871" spans="19:20">
      <c r="S156871" s="33"/>
      <c r="T156871" s="33"/>
    </row>
    <row r="156888" spans="19:20">
      <c r="S156888" s="33"/>
      <c r="T156888" s="33"/>
    </row>
    <row r="156905" spans="19:20">
      <c r="S156905" s="33"/>
      <c r="T156905" s="33"/>
    </row>
    <row r="156922" spans="19:20">
      <c r="S156922" s="33"/>
      <c r="T156922" s="33"/>
    </row>
    <row r="156939" spans="19:20">
      <c r="S156939" s="33"/>
      <c r="T156939" s="33"/>
    </row>
    <row r="156956" spans="19:20">
      <c r="S156956" s="33"/>
      <c r="T156956" s="33"/>
    </row>
    <row r="156973" spans="19:20">
      <c r="S156973" s="33"/>
      <c r="T156973" s="33"/>
    </row>
    <row r="156990" spans="19:20">
      <c r="S156990" s="33"/>
      <c r="T156990" s="33"/>
    </row>
    <row r="157007" spans="19:20">
      <c r="S157007" s="33"/>
      <c r="T157007" s="33"/>
    </row>
    <row r="157024" spans="19:20">
      <c r="S157024" s="33"/>
      <c r="T157024" s="33"/>
    </row>
    <row r="157041" spans="19:20">
      <c r="S157041" s="33"/>
      <c r="T157041" s="33"/>
    </row>
    <row r="157058" spans="19:20">
      <c r="S157058" s="33"/>
      <c r="T157058" s="33"/>
    </row>
    <row r="157075" spans="19:20">
      <c r="S157075" s="33"/>
      <c r="T157075" s="33"/>
    </row>
    <row r="157092" spans="19:20">
      <c r="S157092" s="33"/>
      <c r="T157092" s="33"/>
    </row>
    <row r="157109" spans="19:20">
      <c r="S157109" s="33"/>
      <c r="T157109" s="33"/>
    </row>
    <row r="157126" spans="19:20">
      <c r="S157126" s="33"/>
      <c r="T157126" s="33"/>
    </row>
    <row r="157143" spans="19:20">
      <c r="S157143" s="33"/>
      <c r="T157143" s="33"/>
    </row>
    <row r="157160" spans="19:20">
      <c r="S157160" s="33"/>
      <c r="T157160" s="33"/>
    </row>
    <row r="157177" spans="19:20">
      <c r="S157177" s="33"/>
      <c r="T157177" s="33"/>
    </row>
    <row r="157194" spans="19:20">
      <c r="S157194" s="33"/>
      <c r="T157194" s="33"/>
    </row>
    <row r="157211" spans="19:20">
      <c r="S157211" s="33"/>
      <c r="T157211" s="33"/>
    </row>
    <row r="157228" spans="19:20">
      <c r="S157228" s="33"/>
      <c r="T157228" s="33"/>
    </row>
    <row r="157245" spans="19:20">
      <c r="S157245" s="33"/>
      <c r="T157245" s="33"/>
    </row>
    <row r="157262" spans="19:20">
      <c r="S157262" s="33"/>
      <c r="T157262" s="33"/>
    </row>
    <row r="157279" spans="19:20">
      <c r="S157279" s="33"/>
      <c r="T157279" s="33"/>
    </row>
    <row r="157296" spans="19:20">
      <c r="S157296" s="33"/>
      <c r="T157296" s="33"/>
    </row>
    <row r="157313" spans="19:20">
      <c r="S157313" s="33"/>
      <c r="T157313" s="33"/>
    </row>
    <row r="157330" spans="19:20">
      <c r="S157330" s="33"/>
      <c r="T157330" s="33"/>
    </row>
    <row r="157347" spans="19:20">
      <c r="S157347" s="33"/>
      <c r="T157347" s="33"/>
    </row>
    <row r="157364" spans="19:20">
      <c r="S157364" s="33"/>
      <c r="T157364" s="33"/>
    </row>
    <row r="157381" spans="19:20">
      <c r="S157381" s="33"/>
      <c r="T157381" s="33"/>
    </row>
    <row r="157398" spans="19:20">
      <c r="S157398" s="33"/>
      <c r="T157398" s="33"/>
    </row>
    <row r="157415" spans="19:20">
      <c r="S157415" s="33"/>
      <c r="T157415" s="33"/>
    </row>
    <row r="157432" spans="19:20">
      <c r="S157432" s="33"/>
      <c r="T157432" s="33"/>
    </row>
    <row r="157449" spans="19:20">
      <c r="S157449" s="33"/>
      <c r="T157449" s="33"/>
    </row>
    <row r="157466" spans="19:20">
      <c r="S157466" s="33"/>
      <c r="T157466" s="33"/>
    </row>
    <row r="157483" spans="19:20">
      <c r="S157483" s="33"/>
      <c r="T157483" s="33"/>
    </row>
    <row r="157500" spans="19:20">
      <c r="S157500" s="33"/>
      <c r="T157500" s="33"/>
    </row>
    <row r="157517" spans="19:20">
      <c r="S157517" s="33"/>
      <c r="T157517" s="33"/>
    </row>
    <row r="157534" spans="19:20">
      <c r="S157534" s="33"/>
      <c r="T157534" s="33"/>
    </row>
    <row r="157551" spans="19:20">
      <c r="S157551" s="33"/>
      <c r="T157551" s="33"/>
    </row>
    <row r="157568" spans="19:20">
      <c r="S157568" s="33"/>
      <c r="T157568" s="33"/>
    </row>
    <row r="157585" spans="19:20">
      <c r="S157585" s="33"/>
      <c r="T157585" s="33"/>
    </row>
    <row r="157602" spans="19:20">
      <c r="S157602" s="33"/>
      <c r="T157602" s="33"/>
    </row>
    <row r="157619" spans="19:20">
      <c r="S157619" s="33"/>
      <c r="T157619" s="33"/>
    </row>
    <row r="157636" spans="19:20">
      <c r="S157636" s="33"/>
      <c r="T157636" s="33"/>
    </row>
    <row r="157653" spans="19:20">
      <c r="S157653" s="33"/>
      <c r="T157653" s="33"/>
    </row>
    <row r="157670" spans="19:20">
      <c r="S157670" s="33"/>
      <c r="T157670" s="33"/>
    </row>
    <row r="157687" spans="19:20">
      <c r="S157687" s="33"/>
      <c r="T157687" s="33"/>
    </row>
    <row r="157704" spans="19:20">
      <c r="S157704" s="33"/>
      <c r="T157704" s="33"/>
    </row>
    <row r="157721" spans="19:20">
      <c r="S157721" s="33"/>
      <c r="T157721" s="33"/>
    </row>
    <row r="157738" spans="19:20">
      <c r="S157738" s="33"/>
      <c r="T157738" s="33"/>
    </row>
    <row r="157755" spans="19:20">
      <c r="S157755" s="33"/>
      <c r="T157755" s="33"/>
    </row>
    <row r="157772" spans="19:20">
      <c r="S157772" s="33"/>
      <c r="T157772" s="33"/>
    </row>
    <row r="157789" spans="19:20">
      <c r="S157789" s="33"/>
      <c r="T157789" s="33"/>
    </row>
    <row r="157806" spans="19:20">
      <c r="S157806" s="33"/>
      <c r="T157806" s="33"/>
    </row>
    <row r="157823" spans="19:20">
      <c r="S157823" s="33"/>
      <c r="T157823" s="33"/>
    </row>
    <row r="157840" spans="19:20">
      <c r="S157840" s="33"/>
      <c r="T157840" s="33"/>
    </row>
    <row r="157857" spans="19:20">
      <c r="S157857" s="33"/>
      <c r="T157857" s="33"/>
    </row>
    <row r="157874" spans="19:20">
      <c r="S157874" s="33"/>
      <c r="T157874" s="33"/>
    </row>
    <row r="157891" spans="19:20">
      <c r="S157891" s="33"/>
      <c r="T157891" s="33"/>
    </row>
    <row r="157908" spans="19:20">
      <c r="S157908" s="33"/>
      <c r="T157908" s="33"/>
    </row>
    <row r="157925" spans="19:20">
      <c r="S157925" s="33"/>
      <c r="T157925" s="33"/>
    </row>
    <row r="157942" spans="19:20">
      <c r="S157942" s="33"/>
      <c r="T157942" s="33"/>
    </row>
    <row r="157959" spans="19:20">
      <c r="S157959" s="33"/>
      <c r="T157959" s="33"/>
    </row>
    <row r="157976" spans="19:20">
      <c r="S157976" s="33"/>
      <c r="T157976" s="33"/>
    </row>
    <row r="157993" spans="19:20">
      <c r="S157993" s="33"/>
      <c r="T157993" s="33"/>
    </row>
    <row r="158010" spans="19:20">
      <c r="S158010" s="33"/>
      <c r="T158010" s="33"/>
    </row>
    <row r="158027" spans="19:20">
      <c r="S158027" s="33"/>
      <c r="T158027" s="33"/>
    </row>
    <row r="158044" spans="19:20">
      <c r="S158044" s="33"/>
      <c r="T158044" s="33"/>
    </row>
    <row r="158061" spans="19:20">
      <c r="S158061" s="33"/>
      <c r="T158061" s="33"/>
    </row>
    <row r="158078" spans="19:20">
      <c r="S158078" s="33"/>
      <c r="T158078" s="33"/>
    </row>
    <row r="158095" spans="19:20">
      <c r="S158095" s="33"/>
      <c r="T158095" s="33"/>
    </row>
    <row r="158112" spans="19:20">
      <c r="S158112" s="33"/>
      <c r="T158112" s="33"/>
    </row>
    <row r="158129" spans="19:20">
      <c r="S158129" s="33"/>
      <c r="T158129" s="33"/>
    </row>
    <row r="158146" spans="19:20">
      <c r="S158146" s="33"/>
      <c r="T158146" s="33"/>
    </row>
    <row r="158163" spans="19:20">
      <c r="S158163" s="33"/>
      <c r="T158163" s="33"/>
    </row>
    <row r="158180" spans="19:20">
      <c r="S158180" s="33"/>
      <c r="T158180" s="33"/>
    </row>
    <row r="158197" spans="19:20">
      <c r="S158197" s="33"/>
      <c r="T158197" s="33"/>
    </row>
    <row r="158214" spans="19:20">
      <c r="S158214" s="33"/>
      <c r="T158214" s="33"/>
    </row>
    <row r="158231" spans="19:20">
      <c r="S158231" s="33"/>
      <c r="T158231" s="33"/>
    </row>
    <row r="158248" spans="19:20">
      <c r="S158248" s="33"/>
      <c r="T158248" s="33"/>
    </row>
    <row r="158265" spans="19:20">
      <c r="S158265" s="33"/>
      <c r="T158265" s="33"/>
    </row>
    <row r="158282" spans="19:20">
      <c r="S158282" s="33"/>
      <c r="T158282" s="33"/>
    </row>
    <row r="158299" spans="19:20">
      <c r="S158299" s="33"/>
      <c r="T158299" s="33"/>
    </row>
    <row r="158316" spans="19:20">
      <c r="S158316" s="33"/>
      <c r="T158316" s="33"/>
    </row>
    <row r="158333" spans="19:20">
      <c r="S158333" s="33"/>
      <c r="T158333" s="33"/>
    </row>
    <row r="158350" spans="19:20">
      <c r="S158350" s="33"/>
      <c r="T158350" s="33"/>
    </row>
    <row r="158367" spans="19:20">
      <c r="S158367" s="33"/>
      <c r="T158367" s="33"/>
    </row>
    <row r="158384" spans="19:20">
      <c r="S158384" s="33"/>
      <c r="T158384" s="33"/>
    </row>
    <row r="158401" spans="19:20">
      <c r="S158401" s="33"/>
      <c r="T158401" s="33"/>
    </row>
    <row r="158418" spans="19:20">
      <c r="S158418" s="33"/>
      <c r="T158418" s="33"/>
    </row>
    <row r="158435" spans="19:20">
      <c r="S158435" s="33"/>
      <c r="T158435" s="33"/>
    </row>
    <row r="158452" spans="19:20">
      <c r="S158452" s="33"/>
      <c r="T158452" s="33"/>
    </row>
    <row r="158469" spans="19:20">
      <c r="S158469" s="33"/>
      <c r="T158469" s="33"/>
    </row>
    <row r="158486" spans="19:20">
      <c r="S158486" s="33"/>
      <c r="T158486" s="33"/>
    </row>
    <row r="158503" spans="19:20">
      <c r="S158503" s="33"/>
      <c r="T158503" s="33"/>
    </row>
    <row r="158520" spans="19:20">
      <c r="S158520" s="33"/>
      <c r="T158520" s="33"/>
    </row>
    <row r="158537" spans="19:20">
      <c r="S158537" s="33"/>
      <c r="T158537" s="33"/>
    </row>
    <row r="158554" spans="19:20">
      <c r="S158554" s="33"/>
      <c r="T158554" s="33"/>
    </row>
    <row r="158571" spans="19:20">
      <c r="S158571" s="33"/>
      <c r="T158571" s="33"/>
    </row>
    <row r="158588" spans="19:20">
      <c r="S158588" s="33"/>
      <c r="T158588" s="33"/>
    </row>
    <row r="158605" spans="19:20">
      <c r="S158605" s="33"/>
      <c r="T158605" s="33"/>
    </row>
    <row r="158622" spans="19:20">
      <c r="S158622" s="33"/>
      <c r="T158622" s="33"/>
    </row>
    <row r="158639" spans="19:20">
      <c r="S158639" s="33"/>
      <c r="T158639" s="33"/>
    </row>
    <row r="158656" spans="19:20">
      <c r="S158656" s="33"/>
      <c r="T158656" s="33"/>
    </row>
    <row r="158673" spans="19:20">
      <c r="S158673" s="33"/>
      <c r="T158673" s="33"/>
    </row>
    <row r="158690" spans="19:20">
      <c r="S158690" s="33"/>
      <c r="T158690" s="33"/>
    </row>
    <row r="158707" spans="19:20">
      <c r="S158707" s="33"/>
      <c r="T158707" s="33"/>
    </row>
    <row r="158724" spans="19:20">
      <c r="S158724" s="33"/>
      <c r="T158724" s="33"/>
    </row>
    <row r="158741" spans="19:20">
      <c r="S158741" s="33"/>
      <c r="T158741" s="33"/>
    </row>
    <row r="158758" spans="19:20">
      <c r="S158758" s="33"/>
      <c r="T158758" s="33"/>
    </row>
    <row r="158775" spans="19:20">
      <c r="S158775" s="33"/>
      <c r="T158775" s="33"/>
    </row>
    <row r="158792" spans="19:20">
      <c r="S158792" s="33"/>
      <c r="T158792" s="33"/>
    </row>
    <row r="158809" spans="19:20">
      <c r="S158809" s="33"/>
      <c r="T158809" s="33"/>
    </row>
    <row r="158826" spans="19:20">
      <c r="S158826" s="33"/>
      <c r="T158826" s="33"/>
    </row>
    <row r="158843" spans="19:20">
      <c r="S158843" s="33"/>
      <c r="T158843" s="33"/>
    </row>
    <row r="158860" spans="19:20">
      <c r="S158860" s="33"/>
      <c r="T158860" s="33"/>
    </row>
    <row r="158877" spans="19:20">
      <c r="S158877" s="33"/>
      <c r="T158877" s="33"/>
    </row>
    <row r="158894" spans="19:20">
      <c r="S158894" s="33"/>
      <c r="T158894" s="33"/>
    </row>
    <row r="158911" spans="19:20">
      <c r="S158911" s="33"/>
      <c r="T158911" s="33"/>
    </row>
    <row r="158928" spans="19:20">
      <c r="S158928" s="33"/>
      <c r="T158928" s="33"/>
    </row>
    <row r="158945" spans="19:20">
      <c r="S158945" s="33"/>
      <c r="T158945" s="33"/>
    </row>
    <row r="158962" spans="19:20">
      <c r="S158962" s="33"/>
      <c r="T158962" s="33"/>
    </row>
    <row r="158979" spans="19:20">
      <c r="S158979" s="33"/>
      <c r="T158979" s="33"/>
    </row>
    <row r="158996" spans="19:20">
      <c r="S158996" s="33"/>
      <c r="T158996" s="33"/>
    </row>
    <row r="159013" spans="19:20">
      <c r="S159013" s="33"/>
      <c r="T159013" s="33"/>
    </row>
    <row r="159030" spans="19:20">
      <c r="S159030" s="33"/>
      <c r="T159030" s="33"/>
    </row>
    <row r="159047" spans="19:20">
      <c r="S159047" s="33"/>
      <c r="T159047" s="33"/>
    </row>
    <row r="159064" spans="19:20">
      <c r="S159064" s="33"/>
      <c r="T159064" s="33"/>
    </row>
    <row r="159081" spans="19:20">
      <c r="S159081" s="33"/>
      <c r="T159081" s="33"/>
    </row>
    <row r="159098" spans="19:20">
      <c r="S159098" s="33"/>
      <c r="T159098" s="33"/>
    </row>
    <row r="159115" spans="19:20">
      <c r="S159115" s="33"/>
      <c r="T159115" s="33"/>
    </row>
    <row r="159132" spans="19:20">
      <c r="S159132" s="33"/>
      <c r="T159132" s="33"/>
    </row>
    <row r="159149" spans="19:20">
      <c r="S159149" s="33"/>
      <c r="T159149" s="33"/>
    </row>
    <row r="159166" spans="19:20">
      <c r="S159166" s="33"/>
      <c r="T159166" s="33"/>
    </row>
    <row r="159183" spans="19:20">
      <c r="S159183" s="33"/>
      <c r="T159183" s="33"/>
    </row>
    <row r="159200" spans="19:20">
      <c r="S159200" s="33"/>
      <c r="T159200" s="33"/>
    </row>
    <row r="159217" spans="19:20">
      <c r="S159217" s="33"/>
      <c r="T159217" s="33"/>
    </row>
    <row r="159234" spans="19:20">
      <c r="S159234" s="33"/>
      <c r="T159234" s="33"/>
    </row>
    <row r="159251" spans="19:20">
      <c r="S159251" s="33"/>
      <c r="T159251" s="33"/>
    </row>
    <row r="159268" spans="19:20">
      <c r="S159268" s="33"/>
      <c r="T159268" s="33"/>
    </row>
    <row r="159285" spans="19:20">
      <c r="S159285" s="33"/>
      <c r="T159285" s="33"/>
    </row>
    <row r="159302" spans="19:20">
      <c r="S159302" s="33"/>
      <c r="T159302" s="33"/>
    </row>
    <row r="159319" spans="19:20">
      <c r="S159319" s="33"/>
      <c r="T159319" s="33"/>
    </row>
    <row r="159336" spans="19:20">
      <c r="S159336" s="33"/>
      <c r="T159336" s="33"/>
    </row>
    <row r="159353" spans="19:20">
      <c r="S159353" s="33"/>
      <c r="T159353" s="33"/>
    </row>
    <row r="159370" spans="19:20">
      <c r="S159370" s="33"/>
      <c r="T159370" s="33"/>
    </row>
    <row r="159387" spans="19:20">
      <c r="S159387" s="33"/>
      <c r="T159387" s="33"/>
    </row>
    <row r="159404" spans="19:20">
      <c r="S159404" s="33"/>
      <c r="T159404" s="33"/>
    </row>
    <row r="159421" spans="19:20">
      <c r="S159421" s="33"/>
      <c r="T159421" s="33"/>
    </row>
    <row r="159438" spans="19:20">
      <c r="S159438" s="33"/>
      <c r="T159438" s="33"/>
    </row>
    <row r="159455" spans="19:20">
      <c r="S159455" s="33"/>
      <c r="T159455" s="33"/>
    </row>
    <row r="159472" spans="19:20">
      <c r="S159472" s="33"/>
      <c r="T159472" s="33"/>
    </row>
    <row r="159489" spans="19:20">
      <c r="S159489" s="33"/>
      <c r="T159489" s="33"/>
    </row>
    <row r="159506" spans="19:20">
      <c r="S159506" s="33"/>
      <c r="T159506" s="33"/>
    </row>
    <row r="159523" spans="19:20">
      <c r="S159523" s="33"/>
      <c r="T159523" s="33"/>
    </row>
    <row r="159540" spans="19:20">
      <c r="S159540" s="33"/>
      <c r="T159540" s="33"/>
    </row>
    <row r="159557" spans="19:20">
      <c r="S159557" s="33"/>
      <c r="T159557" s="33"/>
    </row>
    <row r="159574" spans="19:20">
      <c r="S159574" s="33"/>
      <c r="T159574" s="33"/>
    </row>
    <row r="159591" spans="19:20">
      <c r="S159591" s="33"/>
      <c r="T159591" s="33"/>
    </row>
    <row r="159608" spans="19:20">
      <c r="S159608" s="33"/>
      <c r="T159608" s="33"/>
    </row>
    <row r="159625" spans="19:20">
      <c r="S159625" s="33"/>
      <c r="T159625" s="33"/>
    </row>
    <row r="159642" spans="19:20">
      <c r="S159642" s="33"/>
      <c r="T159642" s="33"/>
    </row>
    <row r="159659" spans="19:20">
      <c r="S159659" s="33"/>
      <c r="T159659" s="33"/>
    </row>
    <row r="159676" spans="19:20">
      <c r="S159676" s="33"/>
      <c r="T159676" s="33"/>
    </row>
    <row r="159693" spans="19:20">
      <c r="S159693" s="33"/>
      <c r="T159693" s="33"/>
    </row>
    <row r="159710" spans="19:20">
      <c r="S159710" s="33"/>
      <c r="T159710" s="33"/>
    </row>
    <row r="159727" spans="19:20">
      <c r="S159727" s="33"/>
      <c r="T159727" s="33"/>
    </row>
    <row r="159744" spans="19:20">
      <c r="S159744" s="33"/>
      <c r="T159744" s="33"/>
    </row>
    <row r="159761" spans="19:20">
      <c r="S159761" s="33"/>
      <c r="T159761" s="33"/>
    </row>
    <row r="159778" spans="19:20">
      <c r="S159778" s="33"/>
      <c r="T159778" s="33"/>
    </row>
    <row r="159795" spans="19:20">
      <c r="S159795" s="33"/>
      <c r="T159795" s="33"/>
    </row>
    <row r="159812" spans="19:20">
      <c r="S159812" s="33"/>
      <c r="T159812" s="33"/>
    </row>
    <row r="159829" spans="19:20">
      <c r="S159829" s="33"/>
      <c r="T159829" s="33"/>
    </row>
    <row r="159846" spans="19:20">
      <c r="S159846" s="33"/>
      <c r="T159846" s="33"/>
    </row>
    <row r="159863" spans="19:20">
      <c r="S159863" s="33"/>
      <c r="T159863" s="33"/>
    </row>
    <row r="159880" spans="19:20">
      <c r="S159880" s="33"/>
      <c r="T159880" s="33"/>
    </row>
    <row r="159897" spans="19:20">
      <c r="S159897" s="33"/>
      <c r="T159897" s="33"/>
    </row>
    <row r="159914" spans="19:20">
      <c r="S159914" s="33"/>
      <c r="T159914" s="33"/>
    </row>
    <row r="159931" spans="19:20">
      <c r="S159931" s="33"/>
      <c r="T159931" s="33"/>
    </row>
    <row r="159948" spans="19:20">
      <c r="S159948" s="33"/>
      <c r="T159948" s="33"/>
    </row>
    <row r="159965" spans="19:20">
      <c r="S159965" s="33"/>
      <c r="T159965" s="33"/>
    </row>
    <row r="159982" spans="19:20">
      <c r="S159982" s="33"/>
      <c r="T159982" s="33"/>
    </row>
    <row r="159999" spans="19:20">
      <c r="S159999" s="33"/>
      <c r="T159999" s="33"/>
    </row>
    <row r="160016" spans="19:20">
      <c r="S160016" s="33"/>
      <c r="T160016" s="33"/>
    </row>
    <row r="160033" spans="19:20">
      <c r="S160033" s="33"/>
      <c r="T160033" s="33"/>
    </row>
    <row r="160050" spans="19:20">
      <c r="S160050" s="33"/>
      <c r="T160050" s="33"/>
    </row>
    <row r="160067" spans="19:20">
      <c r="S160067" s="33"/>
      <c r="T160067" s="33"/>
    </row>
    <row r="160084" spans="19:20">
      <c r="S160084" s="33"/>
      <c r="T160084" s="33"/>
    </row>
    <row r="160101" spans="19:20">
      <c r="S160101" s="33"/>
      <c r="T160101" s="33"/>
    </row>
    <row r="160118" spans="19:20">
      <c r="S160118" s="33"/>
      <c r="T160118" s="33"/>
    </row>
    <row r="160135" spans="19:20">
      <c r="S160135" s="33"/>
      <c r="T160135" s="33"/>
    </row>
    <row r="160152" spans="19:20">
      <c r="S160152" s="33"/>
      <c r="T160152" s="33"/>
    </row>
    <row r="160169" spans="19:20">
      <c r="S160169" s="33"/>
      <c r="T160169" s="33"/>
    </row>
    <row r="160186" spans="19:20">
      <c r="S160186" s="33"/>
      <c r="T160186" s="33"/>
    </row>
    <row r="160203" spans="19:20">
      <c r="S160203" s="33"/>
      <c r="T160203" s="33"/>
    </row>
    <row r="160220" spans="19:20">
      <c r="S160220" s="33"/>
      <c r="T160220" s="33"/>
    </row>
    <row r="160237" spans="19:20">
      <c r="S160237" s="33"/>
      <c r="T160237" s="33"/>
    </row>
    <row r="160254" spans="19:20">
      <c r="S160254" s="33"/>
      <c r="T160254" s="33"/>
    </row>
    <row r="160271" spans="19:20">
      <c r="S160271" s="33"/>
      <c r="T160271" s="33"/>
    </row>
    <row r="160288" spans="19:20">
      <c r="S160288" s="33"/>
      <c r="T160288" s="33"/>
    </row>
    <row r="160305" spans="19:20">
      <c r="S160305" s="33"/>
      <c r="T160305" s="33"/>
    </row>
    <row r="160322" spans="19:20">
      <c r="S160322" s="33"/>
      <c r="T160322" s="33"/>
    </row>
    <row r="160339" spans="19:20">
      <c r="S160339" s="33"/>
      <c r="T160339" s="33"/>
    </row>
    <row r="160356" spans="19:20">
      <c r="S160356" s="33"/>
      <c r="T160356" s="33"/>
    </row>
    <row r="160373" spans="19:20">
      <c r="S160373" s="33"/>
      <c r="T160373" s="33"/>
    </row>
    <row r="160390" spans="19:20">
      <c r="S160390" s="33"/>
      <c r="T160390" s="33"/>
    </row>
    <row r="160407" spans="19:20">
      <c r="S160407" s="33"/>
      <c r="T160407" s="33"/>
    </row>
    <row r="160424" spans="19:20">
      <c r="S160424" s="33"/>
      <c r="T160424" s="33"/>
    </row>
    <row r="160441" spans="19:20">
      <c r="S160441" s="33"/>
      <c r="T160441" s="33"/>
    </row>
    <row r="160458" spans="19:20">
      <c r="S160458" s="33"/>
      <c r="T160458" s="33"/>
    </row>
    <row r="160475" spans="19:20">
      <c r="S160475" s="33"/>
      <c r="T160475" s="33"/>
    </row>
    <row r="160492" spans="19:20">
      <c r="S160492" s="33"/>
      <c r="T160492" s="33"/>
    </row>
    <row r="160509" spans="19:20">
      <c r="S160509" s="33"/>
      <c r="T160509" s="33"/>
    </row>
    <row r="160526" spans="19:20">
      <c r="S160526" s="33"/>
      <c r="T160526" s="33"/>
    </row>
    <row r="160543" spans="19:20">
      <c r="S160543" s="33"/>
      <c r="T160543" s="33"/>
    </row>
    <row r="160560" spans="19:20">
      <c r="S160560" s="33"/>
      <c r="T160560" s="33"/>
    </row>
    <row r="160577" spans="19:20">
      <c r="S160577" s="33"/>
      <c r="T160577" s="33"/>
    </row>
    <row r="160594" spans="19:20">
      <c r="S160594" s="33"/>
      <c r="T160594" s="33"/>
    </row>
    <row r="160611" spans="19:20">
      <c r="S160611" s="33"/>
      <c r="T160611" s="33"/>
    </row>
    <row r="160628" spans="19:20">
      <c r="S160628" s="33"/>
      <c r="T160628" s="33"/>
    </row>
    <row r="160645" spans="19:20">
      <c r="S160645" s="33"/>
      <c r="T160645" s="33"/>
    </row>
    <row r="160662" spans="19:20">
      <c r="S160662" s="33"/>
      <c r="T160662" s="33"/>
    </row>
    <row r="160679" spans="19:20">
      <c r="S160679" s="33"/>
      <c r="T160679" s="33"/>
    </row>
    <row r="160696" spans="19:20">
      <c r="S160696" s="33"/>
      <c r="T160696" s="33"/>
    </row>
    <row r="160713" spans="19:20">
      <c r="S160713" s="33"/>
      <c r="T160713" s="33"/>
    </row>
    <row r="160730" spans="19:20">
      <c r="S160730" s="33"/>
      <c r="T160730" s="33"/>
    </row>
    <row r="160747" spans="19:20">
      <c r="S160747" s="33"/>
      <c r="T160747" s="33"/>
    </row>
    <row r="160764" spans="19:20">
      <c r="S160764" s="33"/>
      <c r="T160764" s="33"/>
    </row>
    <row r="160781" spans="19:20">
      <c r="S160781" s="33"/>
      <c r="T160781" s="33"/>
    </row>
    <row r="160798" spans="19:20">
      <c r="S160798" s="33"/>
      <c r="T160798" s="33"/>
    </row>
    <row r="160815" spans="19:20">
      <c r="S160815" s="33"/>
      <c r="T160815" s="33"/>
    </row>
    <row r="160832" spans="19:20">
      <c r="S160832" s="33"/>
      <c r="T160832" s="33"/>
    </row>
    <row r="160849" spans="19:20">
      <c r="S160849" s="33"/>
      <c r="T160849" s="33"/>
    </row>
    <row r="160866" spans="19:20">
      <c r="S160866" s="33"/>
      <c r="T160866" s="33"/>
    </row>
    <row r="160883" spans="19:20">
      <c r="S160883" s="33"/>
      <c r="T160883" s="33"/>
    </row>
    <row r="160900" spans="19:20">
      <c r="S160900" s="33"/>
      <c r="T160900" s="33"/>
    </row>
    <row r="160917" spans="19:20">
      <c r="S160917" s="33"/>
      <c r="T160917" s="33"/>
    </row>
    <row r="160934" spans="19:20">
      <c r="S160934" s="33"/>
      <c r="T160934" s="33"/>
    </row>
    <row r="160951" spans="19:20">
      <c r="S160951" s="33"/>
      <c r="T160951" s="33"/>
    </row>
    <row r="160968" spans="19:20">
      <c r="S160968" s="33"/>
      <c r="T160968" s="33"/>
    </row>
    <row r="160985" spans="19:20">
      <c r="S160985" s="33"/>
      <c r="T160985" s="33"/>
    </row>
    <row r="161002" spans="19:20">
      <c r="S161002" s="33"/>
      <c r="T161002" s="33"/>
    </row>
    <row r="161019" spans="19:20">
      <c r="S161019" s="33"/>
      <c r="T161019" s="33"/>
    </row>
    <row r="161036" spans="19:20">
      <c r="S161036" s="33"/>
      <c r="T161036" s="33"/>
    </row>
    <row r="161053" spans="19:20">
      <c r="S161053" s="33"/>
      <c r="T161053" s="33"/>
    </row>
    <row r="161070" spans="19:20">
      <c r="S161070" s="33"/>
      <c r="T161070" s="33"/>
    </row>
    <row r="161087" spans="19:20">
      <c r="S161087" s="33"/>
      <c r="T161087" s="33"/>
    </row>
    <row r="161104" spans="19:20">
      <c r="S161104" s="33"/>
      <c r="T161104" s="33"/>
    </row>
    <row r="161121" spans="19:20">
      <c r="S161121" s="33"/>
      <c r="T161121" s="33"/>
    </row>
    <row r="161138" spans="19:20">
      <c r="S161138" s="33"/>
      <c r="T161138" s="33"/>
    </row>
    <row r="161155" spans="19:20">
      <c r="S161155" s="33"/>
      <c r="T161155" s="33"/>
    </row>
    <row r="161172" spans="19:20">
      <c r="S161172" s="33"/>
      <c r="T161172" s="33"/>
    </row>
    <row r="161189" spans="19:20">
      <c r="S161189" s="33"/>
      <c r="T161189" s="33"/>
    </row>
    <row r="161206" spans="19:20">
      <c r="S161206" s="33"/>
      <c r="T161206" s="33"/>
    </row>
    <row r="161223" spans="19:20">
      <c r="S161223" s="33"/>
      <c r="T161223" s="33"/>
    </row>
    <row r="161240" spans="19:20">
      <c r="S161240" s="33"/>
      <c r="T161240" s="33"/>
    </row>
    <row r="161257" spans="19:20">
      <c r="S161257" s="33"/>
      <c r="T161257" s="33"/>
    </row>
    <row r="161274" spans="19:20">
      <c r="S161274" s="33"/>
      <c r="T161274" s="33"/>
    </row>
    <row r="161291" spans="19:20">
      <c r="S161291" s="33"/>
      <c r="T161291" s="33"/>
    </row>
    <row r="161308" spans="19:20">
      <c r="S161308" s="33"/>
      <c r="T161308" s="33"/>
    </row>
    <row r="161325" spans="19:20">
      <c r="S161325" s="33"/>
      <c r="T161325" s="33"/>
    </row>
    <row r="161342" spans="19:20">
      <c r="S161342" s="33"/>
      <c r="T161342" s="33"/>
    </row>
    <row r="161359" spans="19:20">
      <c r="S161359" s="33"/>
      <c r="T161359" s="33"/>
    </row>
    <row r="161376" spans="19:20">
      <c r="S161376" s="33"/>
      <c r="T161376" s="33"/>
    </row>
    <row r="161393" spans="19:20">
      <c r="S161393" s="33"/>
      <c r="T161393" s="33"/>
    </row>
    <row r="161410" spans="19:20">
      <c r="S161410" s="33"/>
      <c r="T161410" s="33"/>
    </row>
    <row r="161427" spans="19:20">
      <c r="S161427" s="33"/>
      <c r="T161427" s="33"/>
    </row>
    <row r="161444" spans="19:20">
      <c r="S161444" s="33"/>
      <c r="T161444" s="33"/>
    </row>
    <row r="161461" spans="19:20">
      <c r="S161461" s="33"/>
      <c r="T161461" s="33"/>
    </row>
    <row r="161478" spans="19:20">
      <c r="S161478" s="33"/>
      <c r="T161478" s="33"/>
    </row>
    <row r="161495" spans="19:20">
      <c r="S161495" s="33"/>
      <c r="T161495" s="33"/>
    </row>
    <row r="161512" spans="19:20">
      <c r="S161512" s="33"/>
      <c r="T161512" s="33"/>
    </row>
    <row r="161529" spans="19:20">
      <c r="S161529" s="33"/>
      <c r="T161529" s="33"/>
    </row>
    <row r="161546" spans="19:20">
      <c r="S161546" s="33"/>
      <c r="T161546" s="33"/>
    </row>
    <row r="161563" spans="19:20">
      <c r="S161563" s="33"/>
      <c r="T161563" s="33"/>
    </row>
    <row r="161580" spans="19:20">
      <c r="S161580" s="33"/>
      <c r="T161580" s="33"/>
    </row>
    <row r="161597" spans="19:20">
      <c r="S161597" s="33"/>
      <c r="T161597" s="33"/>
    </row>
    <row r="161614" spans="19:20">
      <c r="S161614" s="33"/>
      <c r="T161614" s="33"/>
    </row>
    <row r="161631" spans="19:20">
      <c r="S161631" s="33"/>
      <c r="T161631" s="33"/>
    </row>
    <row r="161648" spans="19:20">
      <c r="S161648" s="33"/>
      <c r="T161648" s="33"/>
    </row>
    <row r="161665" spans="19:20">
      <c r="S161665" s="33"/>
      <c r="T161665" s="33"/>
    </row>
    <row r="161682" spans="19:20">
      <c r="S161682" s="33"/>
      <c r="T161682" s="33"/>
    </row>
    <row r="161699" spans="19:20">
      <c r="S161699" s="33"/>
      <c r="T161699" s="33"/>
    </row>
    <row r="161716" spans="19:20">
      <c r="S161716" s="33"/>
      <c r="T161716" s="33"/>
    </row>
    <row r="161733" spans="19:20">
      <c r="S161733" s="33"/>
      <c r="T161733" s="33"/>
    </row>
    <row r="161750" spans="19:20">
      <c r="S161750" s="33"/>
      <c r="T161750" s="33"/>
    </row>
    <row r="161767" spans="19:20">
      <c r="S161767" s="33"/>
      <c r="T161767" s="33"/>
    </row>
    <row r="161784" spans="19:20">
      <c r="S161784" s="33"/>
      <c r="T161784" s="33"/>
    </row>
    <row r="161801" spans="19:20">
      <c r="S161801" s="33"/>
      <c r="T161801" s="33"/>
    </row>
    <row r="161818" spans="19:20">
      <c r="S161818" s="33"/>
      <c r="T161818" s="33"/>
    </row>
    <row r="161835" spans="19:20">
      <c r="S161835" s="33"/>
      <c r="T161835" s="33"/>
    </row>
    <row r="161852" spans="19:20">
      <c r="S161852" s="33"/>
      <c r="T161852" s="33"/>
    </row>
    <row r="161869" spans="19:20">
      <c r="S161869" s="33"/>
      <c r="T161869" s="33"/>
    </row>
    <row r="161886" spans="19:20">
      <c r="S161886" s="33"/>
      <c r="T161886" s="33"/>
    </row>
    <row r="161903" spans="19:20">
      <c r="S161903" s="33"/>
      <c r="T161903" s="33"/>
    </row>
    <row r="161920" spans="19:20">
      <c r="S161920" s="33"/>
      <c r="T161920" s="33"/>
    </row>
    <row r="161937" spans="19:20">
      <c r="S161937" s="33"/>
      <c r="T161937" s="33"/>
    </row>
    <row r="161954" spans="19:20">
      <c r="S161954" s="33"/>
      <c r="T161954" s="33"/>
    </row>
    <row r="161971" spans="19:20">
      <c r="S161971" s="33"/>
      <c r="T161971" s="33"/>
    </row>
    <row r="161988" spans="19:20">
      <c r="S161988" s="33"/>
      <c r="T161988" s="33"/>
    </row>
    <row r="162005" spans="19:20">
      <c r="S162005" s="33"/>
      <c r="T162005" s="33"/>
    </row>
    <row r="162022" spans="19:20">
      <c r="S162022" s="33"/>
      <c r="T162022" s="33"/>
    </row>
    <row r="162039" spans="19:20">
      <c r="S162039" s="33"/>
      <c r="T162039" s="33"/>
    </row>
    <row r="162056" spans="19:20">
      <c r="S162056" s="33"/>
      <c r="T162056" s="33"/>
    </row>
    <row r="162073" spans="19:20">
      <c r="S162073" s="33"/>
      <c r="T162073" s="33"/>
    </row>
    <row r="162090" spans="19:20">
      <c r="S162090" s="33"/>
      <c r="T162090" s="33"/>
    </row>
    <row r="162107" spans="19:20">
      <c r="S162107" s="33"/>
      <c r="T162107" s="33"/>
    </row>
    <row r="162124" spans="19:20">
      <c r="S162124" s="33"/>
      <c r="T162124" s="33"/>
    </row>
    <row r="162141" spans="19:20">
      <c r="S162141" s="33"/>
      <c r="T162141" s="33"/>
    </row>
    <row r="162158" spans="19:20">
      <c r="S162158" s="33"/>
      <c r="T162158" s="33"/>
    </row>
    <row r="162175" spans="19:20">
      <c r="S162175" s="33"/>
      <c r="T162175" s="33"/>
    </row>
    <row r="162192" spans="19:20">
      <c r="S162192" s="33"/>
      <c r="T162192" s="33"/>
    </row>
    <row r="162209" spans="19:20">
      <c r="S162209" s="33"/>
      <c r="T162209" s="33"/>
    </row>
    <row r="162226" spans="19:20">
      <c r="S162226" s="33"/>
      <c r="T162226" s="33"/>
    </row>
    <row r="162243" spans="19:20">
      <c r="S162243" s="33"/>
      <c r="T162243" s="33"/>
    </row>
    <row r="162260" spans="19:20">
      <c r="S162260" s="33"/>
      <c r="T162260" s="33"/>
    </row>
    <row r="162277" spans="19:20">
      <c r="S162277" s="33"/>
      <c r="T162277" s="33"/>
    </row>
    <row r="162294" spans="19:20">
      <c r="S162294" s="33"/>
      <c r="T162294" s="33"/>
    </row>
    <row r="162311" spans="19:20">
      <c r="S162311" s="33"/>
      <c r="T162311" s="33"/>
    </row>
    <row r="162328" spans="19:20">
      <c r="S162328" s="33"/>
      <c r="T162328" s="33"/>
    </row>
    <row r="162345" spans="19:20">
      <c r="S162345" s="33"/>
      <c r="T162345" s="33"/>
    </row>
    <row r="162362" spans="19:20">
      <c r="S162362" s="33"/>
      <c r="T162362" s="33"/>
    </row>
    <row r="162379" spans="19:20">
      <c r="S162379" s="33"/>
      <c r="T162379" s="33"/>
    </row>
    <row r="162396" spans="19:20">
      <c r="S162396" s="33"/>
      <c r="T162396" s="33"/>
    </row>
    <row r="162413" spans="19:20">
      <c r="S162413" s="33"/>
      <c r="T162413" s="33"/>
    </row>
    <row r="162430" spans="19:20">
      <c r="S162430" s="33"/>
      <c r="T162430" s="33"/>
    </row>
    <row r="162447" spans="19:20">
      <c r="S162447" s="33"/>
      <c r="T162447" s="33"/>
    </row>
    <row r="162464" spans="19:20">
      <c r="S162464" s="33"/>
      <c r="T162464" s="33"/>
    </row>
    <row r="162481" spans="19:20">
      <c r="S162481" s="33"/>
      <c r="T162481" s="33"/>
    </row>
    <row r="162498" spans="19:20">
      <c r="S162498" s="33"/>
      <c r="T162498" s="33"/>
    </row>
    <row r="162515" spans="19:20">
      <c r="S162515" s="33"/>
      <c r="T162515" s="33"/>
    </row>
    <row r="162532" spans="19:20">
      <c r="S162532" s="33"/>
      <c r="T162532" s="33"/>
    </row>
    <row r="162549" spans="19:20">
      <c r="S162549" s="33"/>
      <c r="T162549" s="33"/>
    </row>
    <row r="162566" spans="19:20">
      <c r="S162566" s="33"/>
      <c r="T162566" s="33"/>
    </row>
    <row r="162583" spans="19:20">
      <c r="S162583" s="33"/>
      <c r="T162583" s="33"/>
    </row>
    <row r="162600" spans="19:20">
      <c r="S162600" s="33"/>
      <c r="T162600" s="33"/>
    </row>
    <row r="162617" spans="19:20">
      <c r="S162617" s="33"/>
      <c r="T162617" s="33"/>
    </row>
    <row r="162634" spans="19:20">
      <c r="S162634" s="33"/>
      <c r="T162634" s="33"/>
    </row>
    <row r="162651" spans="19:20">
      <c r="S162651" s="33"/>
      <c r="T162651" s="33"/>
    </row>
    <row r="162668" spans="19:20">
      <c r="S162668" s="33"/>
      <c r="T162668" s="33"/>
    </row>
    <row r="162685" spans="19:20">
      <c r="S162685" s="33"/>
      <c r="T162685" s="33"/>
    </row>
    <row r="162702" spans="19:20">
      <c r="S162702" s="33"/>
      <c r="T162702" s="33"/>
    </row>
    <row r="162719" spans="19:20">
      <c r="S162719" s="33"/>
      <c r="T162719" s="33"/>
    </row>
    <row r="162736" spans="19:20">
      <c r="S162736" s="33"/>
      <c r="T162736" s="33"/>
    </row>
    <row r="162753" spans="19:20">
      <c r="S162753" s="33"/>
      <c r="T162753" s="33"/>
    </row>
    <row r="162770" spans="19:20">
      <c r="S162770" s="33"/>
      <c r="T162770" s="33"/>
    </row>
    <row r="162787" spans="19:20">
      <c r="S162787" s="33"/>
      <c r="T162787" s="33"/>
    </row>
    <row r="162804" spans="19:20">
      <c r="S162804" s="33"/>
      <c r="T162804" s="33"/>
    </row>
    <row r="162821" spans="19:20">
      <c r="S162821" s="33"/>
      <c r="T162821" s="33"/>
    </row>
    <row r="162838" spans="19:20">
      <c r="S162838" s="33"/>
      <c r="T162838" s="33"/>
    </row>
    <row r="162855" spans="19:20">
      <c r="S162855" s="33"/>
      <c r="T162855" s="33"/>
    </row>
    <row r="162872" spans="19:20">
      <c r="S162872" s="33"/>
      <c r="T162872" s="33"/>
    </row>
    <row r="162889" spans="19:20">
      <c r="S162889" s="33"/>
      <c r="T162889" s="33"/>
    </row>
    <row r="162906" spans="19:20">
      <c r="S162906" s="33"/>
      <c r="T162906" s="33"/>
    </row>
    <row r="162923" spans="19:20">
      <c r="S162923" s="33"/>
      <c r="T162923" s="33"/>
    </row>
    <row r="162940" spans="19:20">
      <c r="S162940" s="33"/>
      <c r="T162940" s="33"/>
    </row>
    <row r="162957" spans="19:20">
      <c r="S162957" s="33"/>
      <c r="T162957" s="33"/>
    </row>
    <row r="162974" spans="19:20">
      <c r="S162974" s="33"/>
      <c r="T162974" s="33"/>
    </row>
    <row r="162991" spans="19:20">
      <c r="S162991" s="33"/>
      <c r="T162991" s="33"/>
    </row>
    <row r="163008" spans="19:20">
      <c r="S163008" s="33"/>
      <c r="T163008" s="33"/>
    </row>
    <row r="163025" spans="19:20">
      <c r="S163025" s="33"/>
      <c r="T163025" s="33"/>
    </row>
    <row r="163042" spans="19:20">
      <c r="S163042" s="33"/>
      <c r="T163042" s="33"/>
    </row>
    <row r="163059" spans="19:20">
      <c r="S163059" s="33"/>
      <c r="T163059" s="33"/>
    </row>
    <row r="163076" spans="19:20">
      <c r="S163076" s="33"/>
      <c r="T163076" s="33"/>
    </row>
    <row r="163093" spans="19:20">
      <c r="S163093" s="33"/>
      <c r="T163093" s="33"/>
    </row>
    <row r="163110" spans="19:20">
      <c r="S163110" s="33"/>
      <c r="T163110" s="33"/>
    </row>
    <row r="163127" spans="19:20">
      <c r="S163127" s="33"/>
      <c r="T163127" s="33"/>
    </row>
    <row r="163144" spans="19:20">
      <c r="S163144" s="33"/>
      <c r="T163144" s="33"/>
    </row>
    <row r="163161" spans="19:20">
      <c r="S163161" s="33"/>
      <c r="T163161" s="33"/>
    </row>
    <row r="163178" spans="19:20">
      <c r="S163178" s="33"/>
      <c r="T163178" s="33"/>
    </row>
    <row r="163195" spans="19:20">
      <c r="S163195" s="33"/>
      <c r="T163195" s="33"/>
    </row>
    <row r="163212" spans="19:20">
      <c r="S163212" s="33"/>
      <c r="T163212" s="33"/>
    </row>
    <row r="163229" spans="19:20">
      <c r="S163229" s="33"/>
      <c r="T163229" s="33"/>
    </row>
    <row r="163246" spans="19:20">
      <c r="S163246" s="33"/>
      <c r="T163246" s="33"/>
    </row>
    <row r="163263" spans="19:20">
      <c r="S163263" s="33"/>
      <c r="T163263" s="33"/>
    </row>
    <row r="163280" spans="19:20">
      <c r="S163280" s="33"/>
      <c r="T163280" s="33"/>
    </row>
    <row r="163297" spans="19:20">
      <c r="S163297" s="33"/>
      <c r="T163297" s="33"/>
    </row>
    <row r="163314" spans="19:20">
      <c r="S163314" s="33"/>
      <c r="T163314" s="33"/>
    </row>
    <row r="163331" spans="19:20">
      <c r="S163331" s="33"/>
      <c r="T163331" s="33"/>
    </row>
    <row r="163348" spans="19:20">
      <c r="S163348" s="33"/>
      <c r="T163348" s="33"/>
    </row>
    <row r="163365" spans="19:20">
      <c r="S163365" s="33"/>
      <c r="T163365" s="33"/>
    </row>
    <row r="163382" spans="19:20">
      <c r="S163382" s="33"/>
      <c r="T163382" s="33"/>
    </row>
    <row r="163399" spans="19:20">
      <c r="S163399" s="33"/>
      <c r="T163399" s="33"/>
    </row>
    <row r="163416" spans="19:20">
      <c r="S163416" s="33"/>
      <c r="T163416" s="33"/>
    </row>
    <row r="163433" spans="19:20">
      <c r="S163433" s="33"/>
      <c r="T163433" s="33"/>
    </row>
    <row r="163450" spans="19:20">
      <c r="S163450" s="33"/>
      <c r="T163450" s="33"/>
    </row>
    <row r="163467" spans="19:20">
      <c r="S163467" s="33"/>
      <c r="T163467" s="33"/>
    </row>
    <row r="163484" spans="19:20">
      <c r="S163484" s="33"/>
      <c r="T163484" s="33"/>
    </row>
    <row r="163501" spans="19:20">
      <c r="S163501" s="33"/>
      <c r="T163501" s="33"/>
    </row>
    <row r="163518" spans="19:20">
      <c r="S163518" s="33"/>
      <c r="T163518" s="33"/>
    </row>
    <row r="163535" spans="19:20">
      <c r="S163535" s="33"/>
      <c r="T163535" s="33"/>
    </row>
    <row r="163552" spans="19:20">
      <c r="S163552" s="33"/>
      <c r="T163552" s="33"/>
    </row>
    <row r="163569" spans="19:20">
      <c r="S163569" s="33"/>
      <c r="T163569" s="33"/>
    </row>
    <row r="163586" spans="19:20">
      <c r="S163586" s="33"/>
      <c r="T163586" s="33"/>
    </row>
    <row r="163603" spans="19:20">
      <c r="S163603" s="33"/>
      <c r="T163603" s="33"/>
    </row>
    <row r="163620" spans="19:20">
      <c r="S163620" s="33"/>
      <c r="T163620" s="33"/>
    </row>
    <row r="163637" spans="19:20">
      <c r="S163637" s="33"/>
      <c r="T163637" s="33"/>
    </row>
    <row r="163654" spans="19:20">
      <c r="S163654" s="33"/>
      <c r="T163654" s="33"/>
    </row>
    <row r="163671" spans="19:20">
      <c r="S163671" s="33"/>
      <c r="T163671" s="33"/>
    </row>
    <row r="163688" spans="19:20">
      <c r="S163688" s="33"/>
      <c r="T163688" s="33"/>
    </row>
    <row r="163705" spans="19:20">
      <c r="S163705" s="33"/>
      <c r="T163705" s="33"/>
    </row>
    <row r="163722" spans="19:20">
      <c r="S163722" s="33"/>
      <c r="T163722" s="33"/>
    </row>
    <row r="163739" spans="19:20">
      <c r="S163739" s="33"/>
      <c r="T163739" s="33"/>
    </row>
    <row r="163756" spans="19:20">
      <c r="S163756" s="33"/>
      <c r="T163756" s="33"/>
    </row>
    <row r="163773" spans="19:20">
      <c r="S163773" s="33"/>
      <c r="T163773" s="33"/>
    </row>
    <row r="163790" spans="19:20">
      <c r="S163790" s="33"/>
      <c r="T163790" s="33"/>
    </row>
    <row r="163807" spans="19:20">
      <c r="S163807" s="33"/>
      <c r="T163807" s="33"/>
    </row>
    <row r="163824" spans="19:20">
      <c r="S163824" s="33"/>
      <c r="T163824" s="33"/>
    </row>
    <row r="163841" spans="19:20">
      <c r="S163841" s="33"/>
      <c r="T163841" s="33"/>
    </row>
    <row r="163858" spans="19:20">
      <c r="S163858" s="33"/>
      <c r="T163858" s="33"/>
    </row>
    <row r="163875" spans="19:20">
      <c r="S163875" s="33"/>
      <c r="T163875" s="33"/>
    </row>
    <row r="163892" spans="19:20">
      <c r="S163892" s="33"/>
      <c r="T163892" s="33"/>
    </row>
    <row r="163909" spans="19:20">
      <c r="S163909" s="33"/>
      <c r="T163909" s="33"/>
    </row>
    <row r="163926" spans="19:20">
      <c r="S163926" s="33"/>
      <c r="T163926" s="33"/>
    </row>
    <row r="163943" spans="19:20">
      <c r="S163943" s="33"/>
      <c r="T163943" s="33"/>
    </row>
    <row r="163960" spans="19:20">
      <c r="S163960" s="33"/>
      <c r="T163960" s="33"/>
    </row>
    <row r="163977" spans="19:20">
      <c r="S163977" s="33"/>
      <c r="T163977" s="33"/>
    </row>
    <row r="163994" spans="19:20">
      <c r="S163994" s="33"/>
      <c r="T163994" s="33"/>
    </row>
    <row r="164011" spans="19:20">
      <c r="S164011" s="33"/>
      <c r="T164011" s="33"/>
    </row>
    <row r="164028" spans="19:20">
      <c r="S164028" s="33"/>
      <c r="T164028" s="33"/>
    </row>
    <row r="164045" spans="19:20">
      <c r="S164045" s="33"/>
      <c r="T164045" s="33"/>
    </row>
    <row r="164062" spans="19:20">
      <c r="S164062" s="33"/>
      <c r="T164062" s="33"/>
    </row>
    <row r="164079" spans="19:20">
      <c r="S164079" s="33"/>
      <c r="T164079" s="33"/>
    </row>
    <row r="164096" spans="19:20">
      <c r="S164096" s="33"/>
      <c r="T164096" s="33"/>
    </row>
    <row r="164113" spans="19:20">
      <c r="S164113" s="33"/>
      <c r="T164113" s="33"/>
    </row>
    <row r="164130" spans="19:20">
      <c r="S164130" s="33"/>
      <c r="T164130" s="33"/>
    </row>
    <row r="164147" spans="19:20">
      <c r="S164147" s="33"/>
      <c r="T164147" s="33"/>
    </row>
    <row r="164164" spans="19:20">
      <c r="S164164" s="33"/>
      <c r="T164164" s="33"/>
    </row>
    <row r="164181" spans="19:20">
      <c r="S164181" s="33"/>
      <c r="T164181" s="33"/>
    </row>
    <row r="164198" spans="19:20">
      <c r="S164198" s="33"/>
      <c r="T164198" s="33"/>
    </row>
    <row r="164215" spans="19:20">
      <c r="S164215" s="33"/>
      <c r="T164215" s="33"/>
    </row>
    <row r="164232" spans="19:20">
      <c r="S164232" s="33"/>
      <c r="T164232" s="33"/>
    </row>
    <row r="164249" spans="19:20">
      <c r="S164249" s="33"/>
      <c r="T164249" s="33"/>
    </row>
    <row r="164266" spans="19:20">
      <c r="S164266" s="33"/>
      <c r="T164266" s="33"/>
    </row>
    <row r="164283" spans="19:20">
      <c r="S164283" s="33"/>
      <c r="T164283" s="33"/>
    </row>
    <row r="164300" spans="19:20">
      <c r="S164300" s="33"/>
      <c r="T164300" s="33"/>
    </row>
    <row r="164317" spans="19:20">
      <c r="S164317" s="33"/>
      <c r="T164317" s="33"/>
    </row>
    <row r="164334" spans="19:20">
      <c r="S164334" s="33"/>
      <c r="T164334" s="33"/>
    </row>
    <row r="164351" spans="19:20">
      <c r="S164351" s="33"/>
      <c r="T164351" s="33"/>
    </row>
    <row r="164368" spans="19:20">
      <c r="S164368" s="33"/>
      <c r="T164368" s="33"/>
    </row>
    <row r="164385" spans="19:20">
      <c r="S164385" s="33"/>
      <c r="T164385" s="33"/>
    </row>
    <row r="164402" spans="19:20">
      <c r="S164402" s="33"/>
      <c r="T164402" s="33"/>
    </row>
    <row r="164419" spans="19:20">
      <c r="S164419" s="33"/>
      <c r="T164419" s="33"/>
    </row>
    <row r="164436" spans="19:20">
      <c r="S164436" s="33"/>
      <c r="T164436" s="33"/>
    </row>
    <row r="164453" spans="19:20">
      <c r="S164453" s="33"/>
      <c r="T164453" s="33"/>
    </row>
    <row r="164470" spans="19:20">
      <c r="S164470" s="33"/>
      <c r="T164470" s="33"/>
    </row>
    <row r="164487" spans="19:20">
      <c r="S164487" s="33"/>
      <c r="T164487" s="33"/>
    </row>
    <row r="164504" spans="19:20">
      <c r="S164504" s="33"/>
      <c r="T164504" s="33"/>
    </row>
    <row r="164521" spans="19:20">
      <c r="S164521" s="33"/>
      <c r="T164521" s="33"/>
    </row>
    <row r="164538" spans="19:20">
      <c r="S164538" s="33"/>
      <c r="T164538" s="33"/>
    </row>
    <row r="164555" spans="19:20">
      <c r="S164555" s="33"/>
      <c r="T164555" s="33"/>
    </row>
    <row r="164572" spans="19:20">
      <c r="S164572" s="33"/>
      <c r="T164572" s="33"/>
    </row>
    <row r="164589" spans="19:20">
      <c r="S164589" s="33"/>
      <c r="T164589" s="33"/>
    </row>
    <row r="164606" spans="19:20">
      <c r="S164606" s="33"/>
      <c r="T164606" s="33"/>
    </row>
    <row r="164623" spans="19:20">
      <c r="S164623" s="33"/>
      <c r="T164623" s="33"/>
    </row>
    <row r="164640" spans="19:20">
      <c r="S164640" s="33"/>
      <c r="T164640" s="33"/>
    </row>
    <row r="164657" spans="19:20">
      <c r="S164657" s="33"/>
      <c r="T164657" s="33"/>
    </row>
    <row r="164674" spans="19:20">
      <c r="S164674" s="33"/>
      <c r="T164674" s="33"/>
    </row>
    <row r="164691" spans="19:20">
      <c r="S164691" s="33"/>
      <c r="T164691" s="33"/>
    </row>
    <row r="164708" spans="19:20">
      <c r="S164708" s="33"/>
      <c r="T164708" s="33"/>
    </row>
    <row r="164725" spans="19:20">
      <c r="S164725" s="33"/>
      <c r="T164725" s="33"/>
    </row>
    <row r="164742" spans="19:20">
      <c r="S164742" s="33"/>
      <c r="T164742" s="33"/>
    </row>
    <row r="164759" spans="19:20">
      <c r="S164759" s="33"/>
      <c r="T164759" s="33"/>
    </row>
    <row r="164776" spans="19:20">
      <c r="S164776" s="33"/>
      <c r="T164776" s="33"/>
    </row>
    <row r="164793" spans="19:20">
      <c r="S164793" s="33"/>
      <c r="T164793" s="33"/>
    </row>
    <row r="164810" spans="19:20">
      <c r="S164810" s="33"/>
      <c r="T164810" s="33"/>
    </row>
    <row r="164827" spans="19:20">
      <c r="S164827" s="33"/>
      <c r="T164827" s="33"/>
    </row>
    <row r="164844" spans="19:20">
      <c r="S164844" s="33"/>
      <c r="T164844" s="33"/>
    </row>
    <row r="164861" spans="19:20">
      <c r="S164861" s="33"/>
      <c r="T164861" s="33"/>
    </row>
    <row r="164878" spans="19:20">
      <c r="S164878" s="33"/>
      <c r="T164878" s="33"/>
    </row>
    <row r="164895" spans="19:20">
      <c r="S164895" s="33"/>
      <c r="T164895" s="33"/>
    </row>
    <row r="164912" spans="19:20">
      <c r="S164912" s="33"/>
      <c r="T164912" s="33"/>
    </row>
    <row r="164929" spans="19:20">
      <c r="S164929" s="33"/>
      <c r="T164929" s="33"/>
    </row>
    <row r="164946" spans="19:20">
      <c r="S164946" s="33"/>
      <c r="T164946" s="33"/>
    </row>
    <row r="164963" spans="19:20">
      <c r="S164963" s="33"/>
      <c r="T164963" s="33"/>
    </row>
    <row r="164980" spans="19:20">
      <c r="S164980" s="33"/>
      <c r="T164980" s="33"/>
    </row>
    <row r="164997" spans="19:20">
      <c r="S164997" s="33"/>
      <c r="T164997" s="33"/>
    </row>
    <row r="165014" spans="19:20">
      <c r="S165014" s="33"/>
      <c r="T165014" s="33"/>
    </row>
    <row r="165031" spans="19:20">
      <c r="S165031" s="33"/>
      <c r="T165031" s="33"/>
    </row>
    <row r="165048" spans="19:20">
      <c r="S165048" s="33"/>
      <c r="T165048" s="33"/>
    </row>
    <row r="165065" spans="19:20">
      <c r="S165065" s="33"/>
      <c r="T165065" s="33"/>
    </row>
    <row r="165082" spans="19:20">
      <c r="S165082" s="33"/>
      <c r="T165082" s="33"/>
    </row>
    <row r="165099" spans="19:20">
      <c r="S165099" s="33"/>
      <c r="T165099" s="33"/>
    </row>
    <row r="165116" spans="19:20">
      <c r="S165116" s="33"/>
      <c r="T165116" s="33"/>
    </row>
    <row r="165133" spans="19:20">
      <c r="S165133" s="33"/>
      <c r="T165133" s="33"/>
    </row>
    <row r="165150" spans="19:20">
      <c r="S165150" s="33"/>
      <c r="T165150" s="33"/>
    </row>
    <row r="165167" spans="19:20">
      <c r="S165167" s="33"/>
      <c r="T165167" s="33"/>
    </row>
    <row r="165184" spans="19:20">
      <c r="S165184" s="33"/>
      <c r="T165184" s="33"/>
    </row>
    <row r="165201" spans="19:20">
      <c r="S165201" s="33"/>
      <c r="T165201" s="33"/>
    </row>
    <row r="165218" spans="19:20">
      <c r="S165218" s="33"/>
      <c r="T165218" s="33"/>
    </row>
    <row r="165235" spans="19:20">
      <c r="S165235" s="33"/>
      <c r="T165235" s="33"/>
    </row>
    <row r="165252" spans="19:20">
      <c r="S165252" s="33"/>
      <c r="T165252" s="33"/>
    </row>
    <row r="165269" spans="19:20">
      <c r="S165269" s="33"/>
      <c r="T165269" s="33"/>
    </row>
    <row r="165286" spans="19:20">
      <c r="S165286" s="33"/>
      <c r="T165286" s="33"/>
    </row>
    <row r="165303" spans="19:20">
      <c r="S165303" s="33"/>
      <c r="T165303" s="33"/>
    </row>
    <row r="165320" spans="19:20">
      <c r="S165320" s="33"/>
      <c r="T165320" s="33"/>
    </row>
    <row r="165337" spans="19:20">
      <c r="S165337" s="33"/>
      <c r="T165337" s="33"/>
    </row>
    <row r="165354" spans="19:20">
      <c r="S165354" s="33"/>
      <c r="T165354" s="33"/>
    </row>
    <row r="165371" spans="19:20">
      <c r="S165371" s="33"/>
      <c r="T165371" s="33"/>
    </row>
    <row r="165388" spans="19:20">
      <c r="S165388" s="33"/>
      <c r="T165388" s="33"/>
    </row>
    <row r="165405" spans="19:20">
      <c r="S165405" s="33"/>
      <c r="T165405" s="33"/>
    </row>
    <row r="165422" spans="19:20">
      <c r="S165422" s="33"/>
      <c r="T165422" s="33"/>
    </row>
    <row r="165439" spans="19:20">
      <c r="S165439" s="33"/>
      <c r="T165439" s="33"/>
    </row>
    <row r="165456" spans="19:20">
      <c r="S165456" s="33"/>
      <c r="T165456" s="33"/>
    </row>
    <row r="165473" spans="19:20">
      <c r="S165473" s="33"/>
      <c r="T165473" s="33"/>
    </row>
    <row r="165490" spans="19:20">
      <c r="S165490" s="33"/>
      <c r="T165490" s="33"/>
    </row>
    <row r="165507" spans="19:20">
      <c r="S165507" s="33"/>
      <c r="T165507" s="33"/>
    </row>
    <row r="165524" spans="19:20">
      <c r="S165524" s="33"/>
      <c r="T165524" s="33"/>
    </row>
    <row r="165541" spans="19:20">
      <c r="S165541" s="33"/>
      <c r="T165541" s="33"/>
    </row>
    <row r="165558" spans="19:20">
      <c r="S165558" s="33"/>
      <c r="T165558" s="33"/>
    </row>
    <row r="165575" spans="19:20">
      <c r="S165575" s="33"/>
      <c r="T165575" s="33"/>
    </row>
    <row r="165592" spans="19:20">
      <c r="S165592" s="33"/>
      <c r="T165592" s="33"/>
    </row>
    <row r="165609" spans="19:20">
      <c r="S165609" s="33"/>
      <c r="T165609" s="33"/>
    </row>
    <row r="165626" spans="19:20">
      <c r="S165626" s="33"/>
      <c r="T165626" s="33"/>
    </row>
    <row r="165643" spans="19:20">
      <c r="S165643" s="33"/>
      <c r="T165643" s="33"/>
    </row>
    <row r="165660" spans="19:20">
      <c r="S165660" s="33"/>
      <c r="T165660" s="33"/>
    </row>
    <row r="165677" spans="19:20">
      <c r="S165677" s="33"/>
      <c r="T165677" s="33"/>
    </row>
    <row r="165694" spans="19:20">
      <c r="S165694" s="33"/>
      <c r="T165694" s="33"/>
    </row>
    <row r="165711" spans="19:20">
      <c r="S165711" s="33"/>
      <c r="T165711" s="33"/>
    </row>
    <row r="165728" spans="19:20">
      <c r="S165728" s="33"/>
      <c r="T165728" s="33"/>
    </row>
    <row r="165745" spans="19:20">
      <c r="S165745" s="33"/>
      <c r="T165745" s="33"/>
    </row>
    <row r="165762" spans="19:20">
      <c r="S165762" s="33"/>
      <c r="T165762" s="33"/>
    </row>
    <row r="165779" spans="19:20">
      <c r="S165779" s="33"/>
      <c r="T165779" s="33"/>
    </row>
    <row r="165796" spans="19:20">
      <c r="S165796" s="33"/>
      <c r="T165796" s="33"/>
    </row>
    <row r="165813" spans="19:20">
      <c r="S165813" s="33"/>
      <c r="T165813" s="33"/>
    </row>
    <row r="165830" spans="19:20">
      <c r="S165830" s="33"/>
      <c r="T165830" s="33"/>
    </row>
    <row r="165847" spans="19:20">
      <c r="S165847" s="33"/>
      <c r="T165847" s="33"/>
    </row>
    <row r="165864" spans="19:20">
      <c r="S165864" s="33"/>
      <c r="T165864" s="33"/>
    </row>
    <row r="165881" spans="19:20">
      <c r="S165881" s="33"/>
      <c r="T165881" s="33"/>
    </row>
    <row r="165898" spans="19:20">
      <c r="S165898" s="33"/>
      <c r="T165898" s="33"/>
    </row>
    <row r="165915" spans="19:20">
      <c r="S165915" s="33"/>
      <c r="T165915" s="33"/>
    </row>
    <row r="165932" spans="19:20">
      <c r="S165932" s="33"/>
      <c r="T165932" s="33"/>
    </row>
    <row r="165949" spans="19:20">
      <c r="S165949" s="33"/>
      <c r="T165949" s="33"/>
    </row>
    <row r="165966" spans="19:20">
      <c r="S165966" s="33"/>
      <c r="T165966" s="33"/>
    </row>
    <row r="165983" spans="19:20">
      <c r="S165983" s="33"/>
      <c r="T165983" s="33"/>
    </row>
    <row r="166000" spans="19:20">
      <c r="S166000" s="33"/>
      <c r="T166000" s="33"/>
    </row>
    <row r="166017" spans="19:20">
      <c r="S166017" s="33"/>
      <c r="T166017" s="33"/>
    </row>
    <row r="166034" spans="19:20">
      <c r="S166034" s="33"/>
      <c r="T166034" s="33"/>
    </row>
    <row r="166051" spans="19:20">
      <c r="S166051" s="33"/>
      <c r="T166051" s="33"/>
    </row>
    <row r="166068" spans="19:20">
      <c r="S166068" s="33"/>
      <c r="T166068" s="33"/>
    </row>
    <row r="166085" spans="19:20">
      <c r="S166085" s="33"/>
      <c r="T166085" s="33"/>
    </row>
    <row r="166102" spans="19:20">
      <c r="S166102" s="33"/>
      <c r="T166102" s="33"/>
    </row>
    <row r="166119" spans="19:20">
      <c r="S166119" s="33"/>
      <c r="T166119" s="33"/>
    </row>
    <row r="166136" spans="19:20">
      <c r="S166136" s="33"/>
      <c r="T166136" s="33"/>
    </row>
    <row r="166153" spans="19:20">
      <c r="S166153" s="33"/>
      <c r="T166153" s="33"/>
    </row>
    <row r="166170" spans="19:20">
      <c r="S166170" s="33"/>
      <c r="T166170" s="33"/>
    </row>
    <row r="166187" spans="19:20">
      <c r="S166187" s="33"/>
      <c r="T166187" s="33"/>
    </row>
    <row r="166204" spans="19:20">
      <c r="S166204" s="33"/>
      <c r="T166204" s="33"/>
    </row>
    <row r="166221" spans="19:20">
      <c r="S166221" s="33"/>
      <c r="T166221" s="33"/>
    </row>
    <row r="166238" spans="19:20">
      <c r="S166238" s="33"/>
      <c r="T166238" s="33"/>
    </row>
    <row r="166255" spans="19:20">
      <c r="S166255" s="33"/>
      <c r="T166255" s="33"/>
    </row>
    <row r="166272" spans="19:20">
      <c r="S166272" s="33"/>
      <c r="T166272" s="33"/>
    </row>
    <row r="166289" spans="19:20">
      <c r="S166289" s="33"/>
      <c r="T166289" s="33"/>
    </row>
    <row r="166306" spans="19:20">
      <c r="S166306" s="33"/>
      <c r="T166306" s="33"/>
    </row>
    <row r="166323" spans="19:20">
      <c r="S166323" s="33"/>
      <c r="T166323" s="33"/>
    </row>
    <row r="166340" spans="19:20">
      <c r="S166340" s="33"/>
      <c r="T166340" s="33"/>
    </row>
    <row r="166357" spans="19:20">
      <c r="S166357" s="33"/>
      <c r="T166357" s="33"/>
    </row>
    <row r="166374" spans="19:20">
      <c r="S166374" s="33"/>
      <c r="T166374" s="33"/>
    </row>
    <row r="166391" spans="19:20">
      <c r="S166391" s="33"/>
      <c r="T166391" s="33"/>
    </row>
    <row r="166408" spans="19:20">
      <c r="S166408" s="33"/>
      <c r="T166408" s="33"/>
    </row>
    <row r="166425" spans="19:20">
      <c r="S166425" s="33"/>
      <c r="T166425" s="33"/>
    </row>
    <row r="166442" spans="19:20">
      <c r="S166442" s="33"/>
      <c r="T166442" s="33"/>
    </row>
    <row r="166459" spans="19:20">
      <c r="S166459" s="33"/>
      <c r="T166459" s="33"/>
    </row>
    <row r="166476" spans="19:20">
      <c r="S166476" s="33"/>
      <c r="T166476" s="33"/>
    </row>
    <row r="166493" spans="19:20">
      <c r="S166493" s="33"/>
      <c r="T166493" s="33"/>
    </row>
    <row r="166510" spans="19:20">
      <c r="S166510" s="33"/>
      <c r="T166510" s="33"/>
    </row>
    <row r="166527" spans="19:20">
      <c r="S166527" s="33"/>
      <c r="T166527" s="33"/>
    </row>
    <row r="166544" spans="19:20">
      <c r="S166544" s="33"/>
      <c r="T166544" s="33"/>
    </row>
    <row r="166561" spans="19:20">
      <c r="S166561" s="33"/>
      <c r="T166561" s="33"/>
    </row>
    <row r="166578" spans="19:20">
      <c r="S166578" s="33"/>
      <c r="T166578" s="33"/>
    </row>
    <row r="166595" spans="19:20">
      <c r="S166595" s="33"/>
      <c r="T166595" s="33"/>
    </row>
    <row r="166612" spans="19:20">
      <c r="S166612" s="33"/>
      <c r="T166612" s="33"/>
    </row>
    <row r="166629" spans="19:20">
      <c r="S166629" s="33"/>
      <c r="T166629" s="33"/>
    </row>
    <row r="166646" spans="19:20">
      <c r="S166646" s="33"/>
      <c r="T166646" s="33"/>
    </row>
    <row r="166663" spans="19:20">
      <c r="S166663" s="33"/>
      <c r="T166663" s="33"/>
    </row>
    <row r="166680" spans="19:20">
      <c r="S166680" s="33"/>
      <c r="T166680" s="33"/>
    </row>
    <row r="166697" spans="19:20">
      <c r="S166697" s="33"/>
      <c r="T166697" s="33"/>
    </row>
    <row r="166714" spans="19:20">
      <c r="S166714" s="33"/>
      <c r="T166714" s="33"/>
    </row>
    <row r="166731" spans="19:20">
      <c r="S166731" s="33"/>
      <c r="T166731" s="33"/>
    </row>
    <row r="166748" spans="19:20">
      <c r="S166748" s="33"/>
      <c r="T166748" s="33"/>
    </row>
    <row r="166765" spans="19:20">
      <c r="S166765" s="33"/>
      <c r="T166765" s="33"/>
    </row>
    <row r="166782" spans="19:20">
      <c r="S166782" s="33"/>
      <c r="T166782" s="33"/>
    </row>
    <row r="166799" spans="19:20">
      <c r="S166799" s="33"/>
      <c r="T166799" s="33"/>
    </row>
    <row r="166816" spans="19:20">
      <c r="S166816" s="33"/>
      <c r="T166816" s="33"/>
    </row>
    <row r="166833" spans="19:20">
      <c r="S166833" s="33"/>
      <c r="T166833" s="33"/>
    </row>
    <row r="166850" spans="19:20">
      <c r="S166850" s="33"/>
      <c r="T166850" s="33"/>
    </row>
    <row r="166867" spans="19:20">
      <c r="S166867" s="33"/>
      <c r="T166867" s="33"/>
    </row>
    <row r="166884" spans="19:20">
      <c r="S166884" s="33"/>
      <c r="T166884" s="33"/>
    </row>
    <row r="166901" spans="19:20">
      <c r="S166901" s="33"/>
      <c r="T166901" s="33"/>
    </row>
    <row r="166918" spans="19:20">
      <c r="S166918" s="33"/>
      <c r="T166918" s="33"/>
    </row>
    <row r="166935" spans="19:20">
      <c r="S166935" s="33"/>
      <c r="T166935" s="33"/>
    </row>
    <row r="166952" spans="19:20">
      <c r="S166952" s="33"/>
      <c r="T166952" s="33"/>
    </row>
    <row r="166969" spans="19:20">
      <c r="S166969" s="33"/>
      <c r="T166969" s="33"/>
    </row>
    <row r="166986" spans="19:20">
      <c r="S166986" s="33"/>
      <c r="T166986" s="33"/>
    </row>
    <row r="167003" spans="19:20">
      <c r="S167003" s="33"/>
      <c r="T167003" s="33"/>
    </row>
    <row r="167020" spans="19:20">
      <c r="S167020" s="33"/>
      <c r="T167020" s="33"/>
    </row>
    <row r="167037" spans="19:20">
      <c r="S167037" s="33"/>
      <c r="T167037" s="33"/>
    </row>
    <row r="167054" spans="19:20">
      <c r="S167054" s="33"/>
      <c r="T167054" s="33"/>
    </row>
    <row r="167071" spans="19:20">
      <c r="S167071" s="33"/>
      <c r="T167071" s="33"/>
    </row>
    <row r="167088" spans="19:20">
      <c r="S167088" s="33"/>
      <c r="T167088" s="33"/>
    </row>
    <row r="167105" spans="19:20">
      <c r="S167105" s="33"/>
      <c r="T167105" s="33"/>
    </row>
    <row r="167122" spans="19:20">
      <c r="S167122" s="33"/>
      <c r="T167122" s="33"/>
    </row>
    <row r="167139" spans="19:20">
      <c r="S167139" s="33"/>
      <c r="T167139" s="33"/>
    </row>
    <row r="167156" spans="19:20">
      <c r="S167156" s="33"/>
      <c r="T167156" s="33"/>
    </row>
    <row r="167173" spans="19:20">
      <c r="S167173" s="33"/>
      <c r="T167173" s="33"/>
    </row>
    <row r="167190" spans="19:20">
      <c r="S167190" s="33"/>
      <c r="T167190" s="33"/>
    </row>
    <row r="167207" spans="19:20">
      <c r="S167207" s="33"/>
      <c r="T167207" s="33"/>
    </row>
    <row r="167224" spans="19:20">
      <c r="S167224" s="33"/>
      <c r="T167224" s="33"/>
    </row>
    <row r="167241" spans="19:20">
      <c r="S167241" s="33"/>
      <c r="T167241" s="33"/>
    </row>
    <row r="167258" spans="19:20">
      <c r="S167258" s="33"/>
      <c r="T167258" s="33"/>
    </row>
    <row r="167275" spans="19:20">
      <c r="S167275" s="33"/>
      <c r="T167275" s="33"/>
    </row>
    <row r="167292" spans="19:20">
      <c r="S167292" s="33"/>
      <c r="T167292" s="33"/>
    </row>
    <row r="167309" spans="19:20">
      <c r="S167309" s="33"/>
      <c r="T167309" s="33"/>
    </row>
    <row r="167326" spans="19:20">
      <c r="S167326" s="33"/>
      <c r="T167326" s="33"/>
    </row>
    <row r="167343" spans="19:20">
      <c r="S167343" s="33"/>
      <c r="T167343" s="33"/>
    </row>
    <row r="167360" spans="19:20">
      <c r="S167360" s="33"/>
      <c r="T167360" s="33"/>
    </row>
    <row r="167377" spans="19:20">
      <c r="S167377" s="33"/>
      <c r="T167377" s="33"/>
    </row>
    <row r="167394" spans="19:20">
      <c r="S167394" s="33"/>
      <c r="T167394" s="33"/>
    </row>
    <row r="167411" spans="19:20">
      <c r="S167411" s="33"/>
      <c r="T167411" s="33"/>
    </row>
    <row r="167428" spans="19:20">
      <c r="S167428" s="33"/>
      <c r="T167428" s="33"/>
    </row>
    <row r="167445" spans="19:20">
      <c r="S167445" s="33"/>
      <c r="T167445" s="33"/>
    </row>
    <row r="167462" spans="19:20">
      <c r="S167462" s="33"/>
      <c r="T167462" s="33"/>
    </row>
    <row r="167479" spans="19:20">
      <c r="S167479" s="33"/>
      <c r="T167479" s="33"/>
    </row>
    <row r="167496" spans="19:20">
      <c r="S167496" s="33"/>
      <c r="T167496" s="33"/>
    </row>
    <row r="167513" spans="19:20">
      <c r="S167513" s="33"/>
      <c r="T167513" s="33"/>
    </row>
    <row r="167530" spans="19:20">
      <c r="S167530" s="33"/>
      <c r="T167530" s="33"/>
    </row>
    <row r="167547" spans="19:20">
      <c r="S167547" s="33"/>
      <c r="T167547" s="33"/>
    </row>
    <row r="167564" spans="19:20">
      <c r="S167564" s="33"/>
      <c r="T167564" s="33"/>
    </row>
    <row r="167581" spans="19:20">
      <c r="S167581" s="33"/>
      <c r="T167581" s="33"/>
    </row>
    <row r="167598" spans="19:20">
      <c r="S167598" s="33"/>
      <c r="T167598" s="33"/>
    </row>
    <row r="167615" spans="19:20">
      <c r="S167615" s="33"/>
      <c r="T167615" s="33"/>
    </row>
    <row r="167632" spans="19:20">
      <c r="S167632" s="33"/>
      <c r="T167632" s="33"/>
    </row>
    <row r="167649" spans="19:20">
      <c r="S167649" s="33"/>
      <c r="T167649" s="33"/>
    </row>
    <row r="167666" spans="19:20">
      <c r="S167666" s="33"/>
      <c r="T167666" s="33"/>
    </row>
    <row r="167683" spans="19:20">
      <c r="S167683" s="33"/>
      <c r="T167683" s="33"/>
    </row>
    <row r="167700" spans="19:20">
      <c r="S167700" s="33"/>
      <c r="T167700" s="33"/>
    </row>
    <row r="167717" spans="19:20">
      <c r="S167717" s="33"/>
      <c r="T167717" s="33"/>
    </row>
    <row r="167734" spans="19:20">
      <c r="S167734" s="33"/>
      <c r="T167734" s="33"/>
    </row>
    <row r="167751" spans="19:20">
      <c r="S167751" s="33"/>
      <c r="T167751" s="33"/>
    </row>
    <row r="167768" spans="19:20">
      <c r="S167768" s="33"/>
      <c r="T167768" s="33"/>
    </row>
    <row r="167785" spans="19:20">
      <c r="S167785" s="33"/>
      <c r="T167785" s="33"/>
    </row>
    <row r="167802" spans="19:20">
      <c r="S167802" s="33"/>
      <c r="T167802" s="33"/>
    </row>
    <row r="167819" spans="19:20">
      <c r="S167819" s="33"/>
      <c r="T167819" s="33"/>
    </row>
    <row r="167836" spans="19:20">
      <c r="S167836" s="33"/>
      <c r="T167836" s="33"/>
    </row>
    <row r="167853" spans="19:20">
      <c r="S167853" s="33"/>
      <c r="T167853" s="33"/>
    </row>
    <row r="167870" spans="19:20">
      <c r="S167870" s="33"/>
      <c r="T167870" s="33"/>
    </row>
    <row r="167887" spans="19:20">
      <c r="S167887" s="33"/>
      <c r="T167887" s="33"/>
    </row>
    <row r="167904" spans="19:20">
      <c r="S167904" s="33"/>
      <c r="T167904" s="33"/>
    </row>
    <row r="167921" spans="19:20">
      <c r="S167921" s="33"/>
      <c r="T167921" s="33"/>
    </row>
    <row r="167938" spans="19:20">
      <c r="S167938" s="33"/>
      <c r="T167938" s="33"/>
    </row>
    <row r="167955" spans="19:20">
      <c r="S167955" s="33"/>
      <c r="T167955" s="33"/>
    </row>
    <row r="167972" spans="19:20">
      <c r="S167972" s="33"/>
      <c r="T167972" s="33"/>
    </row>
    <row r="167989" spans="19:20">
      <c r="S167989" s="33"/>
      <c r="T167989" s="33"/>
    </row>
    <row r="168006" spans="19:20">
      <c r="S168006" s="33"/>
      <c r="T168006" s="33"/>
    </row>
    <row r="168023" spans="19:20">
      <c r="S168023" s="33"/>
      <c r="T168023" s="33"/>
    </row>
    <row r="168040" spans="19:20">
      <c r="S168040" s="33"/>
      <c r="T168040" s="33"/>
    </row>
    <row r="168057" spans="19:20">
      <c r="S168057" s="33"/>
      <c r="T168057" s="33"/>
    </row>
    <row r="168074" spans="19:20">
      <c r="S168074" s="33"/>
      <c r="T168074" s="33"/>
    </row>
    <row r="168091" spans="19:20">
      <c r="S168091" s="33"/>
      <c r="T168091" s="33"/>
    </row>
    <row r="168108" spans="19:20">
      <c r="S168108" s="33"/>
      <c r="T168108" s="33"/>
    </row>
    <row r="168125" spans="19:20">
      <c r="S168125" s="33"/>
      <c r="T168125" s="33"/>
    </row>
    <row r="168142" spans="19:20">
      <c r="S168142" s="33"/>
      <c r="T168142" s="33"/>
    </row>
    <row r="168159" spans="19:20">
      <c r="S168159" s="33"/>
      <c r="T168159" s="33"/>
    </row>
    <row r="168176" spans="19:20">
      <c r="S168176" s="33"/>
      <c r="T168176" s="33"/>
    </row>
    <row r="168193" spans="19:20">
      <c r="S168193" s="33"/>
      <c r="T168193" s="33"/>
    </row>
    <row r="168210" spans="19:20">
      <c r="S168210" s="33"/>
      <c r="T168210" s="33"/>
    </row>
    <row r="168227" spans="19:20">
      <c r="S168227" s="33"/>
      <c r="T168227" s="33"/>
    </row>
    <row r="168244" spans="19:20">
      <c r="S168244" s="33"/>
      <c r="T168244" s="33"/>
    </row>
    <row r="168261" spans="19:20">
      <c r="S168261" s="33"/>
      <c r="T168261" s="33"/>
    </row>
    <row r="168278" spans="19:20">
      <c r="S168278" s="33"/>
      <c r="T168278" s="33"/>
    </row>
    <row r="168295" spans="19:20">
      <c r="S168295" s="33"/>
      <c r="T168295" s="33"/>
    </row>
    <row r="168312" spans="19:20">
      <c r="S168312" s="33"/>
      <c r="T168312" s="33"/>
    </row>
    <row r="168329" spans="19:20">
      <c r="S168329" s="33"/>
      <c r="T168329" s="33"/>
    </row>
    <row r="168346" spans="19:20">
      <c r="S168346" s="33"/>
      <c r="T168346" s="33"/>
    </row>
    <row r="168363" spans="19:20">
      <c r="S168363" s="33"/>
      <c r="T168363" s="33"/>
    </row>
    <row r="168380" spans="19:20">
      <c r="S168380" s="33"/>
      <c r="T168380" s="33"/>
    </row>
    <row r="168397" spans="19:20">
      <c r="S168397" s="33"/>
      <c r="T168397" s="33"/>
    </row>
    <row r="168414" spans="19:20">
      <c r="S168414" s="33"/>
      <c r="T168414" s="33"/>
    </row>
    <row r="168431" spans="19:20">
      <c r="S168431" s="33"/>
      <c r="T168431" s="33"/>
    </row>
    <row r="168448" spans="19:20">
      <c r="S168448" s="33"/>
      <c r="T168448" s="33"/>
    </row>
    <row r="168465" spans="19:20">
      <c r="S168465" s="33"/>
      <c r="T168465" s="33"/>
    </row>
    <row r="168482" spans="19:20">
      <c r="S168482" s="33"/>
      <c r="T168482" s="33"/>
    </row>
    <row r="168499" spans="19:20">
      <c r="S168499" s="33"/>
      <c r="T168499" s="33"/>
    </row>
    <row r="168516" spans="19:20">
      <c r="S168516" s="33"/>
      <c r="T168516" s="33"/>
    </row>
    <row r="168533" spans="19:20">
      <c r="S168533" s="33"/>
      <c r="T168533" s="33"/>
    </row>
    <row r="168550" spans="19:20">
      <c r="S168550" s="33"/>
      <c r="T168550" s="33"/>
    </row>
    <row r="168567" spans="19:20">
      <c r="S168567" s="33"/>
      <c r="T168567" s="33"/>
    </row>
    <row r="168584" spans="19:20">
      <c r="S168584" s="33"/>
      <c r="T168584" s="33"/>
    </row>
    <row r="168601" spans="19:20">
      <c r="S168601" s="33"/>
      <c r="T168601" s="33"/>
    </row>
    <row r="168618" spans="19:20">
      <c r="S168618" s="33"/>
      <c r="T168618" s="33"/>
    </row>
    <row r="168635" spans="19:20">
      <c r="S168635" s="33"/>
      <c r="T168635" s="33"/>
    </row>
    <row r="168652" spans="19:20">
      <c r="S168652" s="33"/>
      <c r="T168652" s="33"/>
    </row>
    <row r="168669" spans="19:20">
      <c r="S168669" s="33"/>
      <c r="T168669" s="33"/>
    </row>
    <row r="168686" spans="19:20">
      <c r="S168686" s="33"/>
      <c r="T168686" s="33"/>
    </row>
    <row r="168703" spans="19:20">
      <c r="S168703" s="33"/>
      <c r="T168703" s="33"/>
    </row>
    <row r="168720" spans="19:20">
      <c r="S168720" s="33"/>
      <c r="T168720" s="33"/>
    </row>
    <row r="168737" spans="19:20">
      <c r="S168737" s="33"/>
      <c r="T168737" s="33"/>
    </row>
    <row r="168754" spans="19:20">
      <c r="S168754" s="33"/>
      <c r="T168754" s="33"/>
    </row>
    <row r="168771" spans="19:20">
      <c r="S168771" s="33"/>
      <c r="T168771" s="33"/>
    </row>
    <row r="168788" spans="19:20">
      <c r="S168788" s="33"/>
      <c r="T168788" s="33"/>
    </row>
    <row r="168805" spans="19:20">
      <c r="S168805" s="33"/>
      <c r="T168805" s="33"/>
    </row>
    <row r="168822" spans="19:20">
      <c r="S168822" s="33"/>
      <c r="T168822" s="33"/>
    </row>
    <row r="168839" spans="19:20">
      <c r="S168839" s="33"/>
      <c r="T168839" s="33"/>
    </row>
    <row r="168856" spans="19:20">
      <c r="S168856" s="33"/>
      <c r="T168856" s="33"/>
    </row>
    <row r="168873" spans="19:20">
      <c r="S168873" s="33"/>
      <c r="T168873" s="33"/>
    </row>
    <row r="168890" spans="19:20">
      <c r="S168890" s="33"/>
      <c r="T168890" s="33"/>
    </row>
    <row r="168907" spans="19:20">
      <c r="S168907" s="33"/>
      <c r="T168907" s="33"/>
    </row>
    <row r="168924" spans="19:20">
      <c r="S168924" s="33"/>
      <c r="T168924" s="33"/>
    </row>
    <row r="168941" spans="19:20">
      <c r="S168941" s="33"/>
      <c r="T168941" s="33"/>
    </row>
    <row r="168958" spans="19:20">
      <c r="S168958" s="33"/>
      <c r="T168958" s="33"/>
    </row>
    <row r="168975" spans="19:20">
      <c r="S168975" s="33"/>
      <c r="T168975" s="33"/>
    </row>
    <row r="168992" spans="19:20">
      <c r="S168992" s="33"/>
      <c r="T168992" s="33"/>
    </row>
    <row r="169009" spans="19:20">
      <c r="S169009" s="33"/>
      <c r="T169009" s="33"/>
    </row>
    <row r="169026" spans="19:20">
      <c r="S169026" s="33"/>
      <c r="T169026" s="33"/>
    </row>
    <row r="169043" spans="19:20">
      <c r="S169043" s="33"/>
      <c r="T169043" s="33"/>
    </row>
    <row r="169060" spans="19:20">
      <c r="S169060" s="33"/>
      <c r="T169060" s="33"/>
    </row>
    <row r="169077" spans="19:20">
      <c r="S169077" s="33"/>
      <c r="T169077" s="33"/>
    </row>
    <row r="169094" spans="19:20">
      <c r="S169094" s="33"/>
      <c r="T169094" s="33"/>
    </row>
    <row r="169111" spans="19:20">
      <c r="S169111" s="33"/>
      <c r="T169111" s="33"/>
    </row>
    <row r="169128" spans="19:20">
      <c r="S169128" s="33"/>
      <c r="T169128" s="33"/>
    </row>
    <row r="169145" spans="19:20">
      <c r="S169145" s="33"/>
      <c r="T169145" s="33"/>
    </row>
    <row r="169162" spans="19:20">
      <c r="S169162" s="33"/>
      <c r="T169162" s="33"/>
    </row>
    <row r="169179" spans="19:20">
      <c r="S169179" s="33"/>
      <c r="T169179" s="33"/>
    </row>
    <row r="169196" spans="19:20">
      <c r="S169196" s="33"/>
      <c r="T169196" s="33"/>
    </row>
    <row r="169213" spans="19:20">
      <c r="S169213" s="33"/>
      <c r="T169213" s="33"/>
    </row>
    <row r="169230" spans="19:20">
      <c r="S169230" s="33"/>
      <c r="T169230" s="33"/>
    </row>
    <row r="169247" spans="19:20">
      <c r="S169247" s="33"/>
      <c r="T169247" s="33"/>
    </row>
    <row r="169264" spans="19:20">
      <c r="S169264" s="33"/>
      <c r="T169264" s="33"/>
    </row>
    <row r="169281" spans="19:20">
      <c r="S169281" s="33"/>
      <c r="T169281" s="33"/>
    </row>
    <row r="169298" spans="19:20">
      <c r="S169298" s="33"/>
      <c r="T169298" s="33"/>
    </row>
    <row r="169315" spans="19:20">
      <c r="S169315" s="33"/>
      <c r="T169315" s="33"/>
    </row>
    <row r="169332" spans="19:20">
      <c r="S169332" s="33"/>
      <c r="T169332" s="33"/>
    </row>
    <row r="169349" spans="19:20">
      <c r="S169349" s="33"/>
      <c r="T169349" s="33"/>
    </row>
    <row r="169366" spans="19:20">
      <c r="S169366" s="33"/>
      <c r="T169366" s="33"/>
    </row>
    <row r="169383" spans="19:20">
      <c r="S169383" s="33"/>
      <c r="T169383" s="33"/>
    </row>
    <row r="169400" spans="19:20">
      <c r="S169400" s="33"/>
      <c r="T169400" s="33"/>
    </row>
    <row r="169417" spans="19:20">
      <c r="S169417" s="33"/>
      <c r="T169417" s="33"/>
    </row>
    <row r="169434" spans="19:20">
      <c r="S169434" s="33"/>
      <c r="T169434" s="33"/>
    </row>
    <row r="169451" spans="19:20">
      <c r="S169451" s="33"/>
      <c r="T169451" s="33"/>
    </row>
    <row r="169468" spans="19:20">
      <c r="S169468" s="33"/>
      <c r="T169468" s="33"/>
    </row>
    <row r="169485" spans="19:20">
      <c r="S169485" s="33"/>
      <c r="T169485" s="33"/>
    </row>
    <row r="169502" spans="19:20">
      <c r="S169502" s="33"/>
      <c r="T169502" s="33"/>
    </row>
    <row r="169519" spans="19:20">
      <c r="S169519" s="33"/>
      <c r="T169519" s="33"/>
    </row>
    <row r="169536" spans="19:20">
      <c r="S169536" s="33"/>
      <c r="T169536" s="33"/>
    </row>
    <row r="169553" spans="19:20">
      <c r="S169553" s="33"/>
      <c r="T169553" s="33"/>
    </row>
    <row r="169570" spans="19:20">
      <c r="S169570" s="33"/>
      <c r="T169570" s="33"/>
    </row>
    <row r="169587" spans="19:20">
      <c r="S169587" s="33"/>
      <c r="T169587" s="33"/>
    </row>
    <row r="169604" spans="19:20">
      <c r="S169604" s="33"/>
      <c r="T169604" s="33"/>
    </row>
    <row r="169621" spans="19:20">
      <c r="S169621" s="33"/>
      <c r="T169621" s="33"/>
    </row>
    <row r="169638" spans="19:20">
      <c r="S169638" s="33"/>
      <c r="T169638" s="33"/>
    </row>
    <row r="169655" spans="19:20">
      <c r="S169655" s="33"/>
      <c r="T169655" s="33"/>
    </row>
    <row r="169672" spans="19:20">
      <c r="S169672" s="33"/>
      <c r="T169672" s="33"/>
    </row>
    <row r="169689" spans="19:20">
      <c r="S169689" s="33"/>
      <c r="T169689" s="33"/>
    </row>
    <row r="169706" spans="19:20">
      <c r="S169706" s="33"/>
      <c r="T169706" s="33"/>
    </row>
    <row r="169723" spans="19:20">
      <c r="S169723" s="33"/>
      <c r="T169723" s="33"/>
    </row>
    <row r="169740" spans="19:20">
      <c r="S169740" s="33"/>
      <c r="T169740" s="33"/>
    </row>
    <row r="169757" spans="19:20">
      <c r="S169757" s="33"/>
      <c r="T169757" s="33"/>
    </row>
    <row r="169774" spans="19:20">
      <c r="S169774" s="33"/>
      <c r="T169774" s="33"/>
    </row>
    <row r="169791" spans="19:20">
      <c r="S169791" s="33"/>
      <c r="T169791" s="33"/>
    </row>
    <row r="169808" spans="19:20">
      <c r="S169808" s="33"/>
      <c r="T169808" s="33"/>
    </row>
    <row r="169825" spans="19:20">
      <c r="S169825" s="33"/>
      <c r="T169825" s="33"/>
    </row>
    <row r="169842" spans="19:20">
      <c r="S169842" s="33"/>
      <c r="T169842" s="33"/>
    </row>
    <row r="169859" spans="19:20">
      <c r="S169859" s="33"/>
      <c r="T169859" s="33"/>
    </row>
    <row r="169876" spans="19:20">
      <c r="S169876" s="33"/>
      <c r="T169876" s="33"/>
    </row>
    <row r="169893" spans="19:20">
      <c r="S169893" s="33"/>
      <c r="T169893" s="33"/>
    </row>
    <row r="169910" spans="19:20">
      <c r="S169910" s="33"/>
      <c r="T169910" s="33"/>
    </row>
    <row r="169927" spans="19:20">
      <c r="S169927" s="33"/>
      <c r="T169927" s="33"/>
    </row>
    <row r="169944" spans="19:20">
      <c r="S169944" s="33"/>
      <c r="T169944" s="33"/>
    </row>
    <row r="169961" spans="19:20">
      <c r="S169961" s="33"/>
      <c r="T169961" s="33"/>
    </row>
    <row r="169978" spans="19:20">
      <c r="S169978" s="33"/>
      <c r="T169978" s="33"/>
    </row>
    <row r="169995" spans="19:20">
      <c r="S169995" s="33"/>
      <c r="T169995" s="33"/>
    </row>
    <row r="170012" spans="19:20">
      <c r="S170012" s="33"/>
      <c r="T170012" s="33"/>
    </row>
    <row r="170029" spans="19:20">
      <c r="S170029" s="33"/>
      <c r="T170029" s="33"/>
    </row>
    <row r="170046" spans="19:20">
      <c r="S170046" s="33"/>
      <c r="T170046" s="33"/>
    </row>
    <row r="170063" spans="19:20">
      <c r="S170063" s="33"/>
      <c r="T170063" s="33"/>
    </row>
    <row r="170080" spans="19:20">
      <c r="S170080" s="33"/>
      <c r="T170080" s="33"/>
    </row>
    <row r="170097" spans="19:20">
      <c r="S170097" s="33"/>
      <c r="T170097" s="33"/>
    </row>
    <row r="170114" spans="19:20">
      <c r="S170114" s="33"/>
      <c r="T170114" s="33"/>
    </row>
    <row r="170131" spans="19:20">
      <c r="S170131" s="33"/>
      <c r="T170131" s="33"/>
    </row>
    <row r="170148" spans="19:20">
      <c r="S170148" s="33"/>
      <c r="T170148" s="33"/>
    </row>
    <row r="170165" spans="19:20">
      <c r="S170165" s="33"/>
      <c r="T170165" s="33"/>
    </row>
    <row r="170182" spans="19:20">
      <c r="S170182" s="33"/>
      <c r="T170182" s="33"/>
    </row>
    <row r="170199" spans="19:20">
      <c r="S170199" s="33"/>
      <c r="T170199" s="33"/>
    </row>
    <row r="170216" spans="19:20">
      <c r="S170216" s="33"/>
      <c r="T170216" s="33"/>
    </row>
    <row r="170233" spans="19:20">
      <c r="S170233" s="33"/>
      <c r="T170233" s="33"/>
    </row>
    <row r="170250" spans="19:20">
      <c r="S170250" s="33"/>
      <c r="T170250" s="33"/>
    </row>
    <row r="170267" spans="19:20">
      <c r="S170267" s="33"/>
      <c r="T170267" s="33"/>
    </row>
    <row r="170284" spans="19:20">
      <c r="S170284" s="33"/>
      <c r="T170284" s="33"/>
    </row>
    <row r="170301" spans="19:20">
      <c r="S170301" s="33"/>
      <c r="T170301" s="33"/>
    </row>
    <row r="170318" spans="19:20">
      <c r="S170318" s="33"/>
      <c r="T170318" s="33"/>
    </row>
    <row r="170335" spans="19:20">
      <c r="S170335" s="33"/>
      <c r="T170335" s="33"/>
    </row>
    <row r="170352" spans="19:20">
      <c r="S170352" s="33"/>
      <c r="T170352" s="33"/>
    </row>
    <row r="170369" spans="19:20">
      <c r="S170369" s="33"/>
      <c r="T170369" s="33"/>
    </row>
    <row r="170386" spans="19:20">
      <c r="S170386" s="33"/>
      <c r="T170386" s="33"/>
    </row>
    <row r="170403" spans="19:20">
      <c r="S170403" s="33"/>
      <c r="T170403" s="33"/>
    </row>
    <row r="170420" spans="19:20">
      <c r="S170420" s="33"/>
      <c r="T170420" s="33"/>
    </row>
    <row r="170437" spans="19:20">
      <c r="S170437" s="33"/>
      <c r="T170437" s="33"/>
    </row>
    <row r="170454" spans="19:20">
      <c r="S170454" s="33"/>
      <c r="T170454" s="33"/>
    </row>
    <row r="170471" spans="19:20">
      <c r="S170471" s="33"/>
      <c r="T170471" s="33"/>
    </row>
    <row r="170488" spans="19:20">
      <c r="S170488" s="33"/>
      <c r="T170488" s="33"/>
    </row>
    <row r="170505" spans="19:20">
      <c r="S170505" s="33"/>
      <c r="T170505" s="33"/>
    </row>
    <row r="170522" spans="19:20">
      <c r="S170522" s="33"/>
      <c r="T170522" s="33"/>
    </row>
    <row r="170539" spans="19:20">
      <c r="S170539" s="33"/>
      <c r="T170539" s="33"/>
    </row>
    <row r="170556" spans="19:20">
      <c r="S170556" s="33"/>
      <c r="T170556" s="33"/>
    </row>
    <row r="170573" spans="19:20">
      <c r="S170573" s="33"/>
      <c r="T170573" s="33"/>
    </row>
    <row r="170590" spans="19:20">
      <c r="S170590" s="33"/>
      <c r="T170590" s="33"/>
    </row>
    <row r="170607" spans="19:20">
      <c r="S170607" s="33"/>
      <c r="T170607" s="33"/>
    </row>
    <row r="170624" spans="19:20">
      <c r="S170624" s="33"/>
      <c r="T170624" s="33"/>
    </row>
    <row r="170641" spans="19:20">
      <c r="S170641" s="33"/>
      <c r="T170641" s="33"/>
    </row>
    <row r="170658" spans="19:20">
      <c r="S170658" s="33"/>
      <c r="T170658" s="33"/>
    </row>
    <row r="170675" spans="19:20">
      <c r="S170675" s="33"/>
      <c r="T170675" s="33"/>
    </row>
    <row r="170692" spans="19:20">
      <c r="S170692" s="33"/>
      <c r="T170692" s="33"/>
    </row>
    <row r="170709" spans="19:20">
      <c r="S170709" s="33"/>
      <c r="T170709" s="33"/>
    </row>
    <row r="170726" spans="19:20">
      <c r="S170726" s="33"/>
      <c r="T170726" s="33"/>
    </row>
    <row r="170743" spans="19:20">
      <c r="S170743" s="33"/>
      <c r="T170743" s="33"/>
    </row>
    <row r="170760" spans="19:20">
      <c r="S170760" s="33"/>
      <c r="T170760" s="33"/>
    </row>
    <row r="170777" spans="19:20">
      <c r="S170777" s="33"/>
      <c r="T170777" s="33"/>
    </row>
    <row r="170794" spans="19:20">
      <c r="S170794" s="33"/>
      <c r="T170794" s="33"/>
    </row>
    <row r="170811" spans="19:20">
      <c r="S170811" s="33"/>
      <c r="T170811" s="33"/>
    </row>
    <row r="170828" spans="19:20">
      <c r="S170828" s="33"/>
      <c r="T170828" s="33"/>
    </row>
    <row r="170845" spans="19:20">
      <c r="S170845" s="33"/>
      <c r="T170845" s="33"/>
    </row>
    <row r="170862" spans="19:20">
      <c r="S170862" s="33"/>
      <c r="T170862" s="33"/>
    </row>
    <row r="170879" spans="19:20">
      <c r="S170879" s="33"/>
      <c r="T170879" s="33"/>
    </row>
    <row r="170896" spans="19:20">
      <c r="S170896" s="33"/>
      <c r="T170896" s="33"/>
    </row>
    <row r="170913" spans="19:20">
      <c r="S170913" s="33"/>
      <c r="T170913" s="33"/>
    </row>
    <row r="170930" spans="19:20">
      <c r="S170930" s="33"/>
      <c r="T170930" s="33"/>
    </row>
    <row r="170947" spans="19:20">
      <c r="S170947" s="33"/>
      <c r="T170947" s="33"/>
    </row>
    <row r="170964" spans="19:20">
      <c r="S170964" s="33"/>
      <c r="T170964" s="33"/>
    </row>
    <row r="170981" spans="19:20">
      <c r="S170981" s="33"/>
      <c r="T170981" s="33"/>
    </row>
    <row r="170998" spans="19:20">
      <c r="S170998" s="33"/>
      <c r="T170998" s="33"/>
    </row>
    <row r="171015" spans="19:20">
      <c r="S171015" s="33"/>
      <c r="T171015" s="33"/>
    </row>
    <row r="171032" spans="19:20">
      <c r="S171032" s="33"/>
      <c r="T171032" s="33"/>
    </row>
    <row r="171049" spans="19:20">
      <c r="S171049" s="33"/>
      <c r="T171049" s="33"/>
    </row>
    <row r="171066" spans="19:20">
      <c r="S171066" s="33"/>
      <c r="T171066" s="33"/>
    </row>
    <row r="171083" spans="19:20">
      <c r="S171083" s="33"/>
      <c r="T171083" s="33"/>
    </row>
    <row r="171100" spans="19:20">
      <c r="S171100" s="33"/>
      <c r="T171100" s="33"/>
    </row>
    <row r="171117" spans="19:20">
      <c r="S171117" s="33"/>
      <c r="T171117" s="33"/>
    </row>
    <row r="171134" spans="19:20">
      <c r="S171134" s="33"/>
      <c r="T171134" s="33"/>
    </row>
    <row r="171151" spans="19:20">
      <c r="S171151" s="33"/>
      <c r="T171151" s="33"/>
    </row>
    <row r="171168" spans="19:20">
      <c r="S171168" s="33"/>
      <c r="T171168" s="33"/>
    </row>
    <row r="171185" spans="19:20">
      <c r="S171185" s="33"/>
      <c r="T171185" s="33"/>
    </row>
    <row r="171202" spans="19:20">
      <c r="S171202" s="33"/>
      <c r="T171202" s="33"/>
    </row>
    <row r="171219" spans="19:20">
      <c r="S171219" s="33"/>
      <c r="T171219" s="33"/>
    </row>
    <row r="171236" spans="19:20">
      <c r="S171236" s="33"/>
      <c r="T171236" s="33"/>
    </row>
    <row r="171253" spans="19:20">
      <c r="S171253" s="33"/>
      <c r="T171253" s="33"/>
    </row>
    <row r="171270" spans="19:20">
      <c r="S171270" s="33"/>
      <c r="T171270" s="33"/>
    </row>
    <row r="171287" spans="19:20">
      <c r="S171287" s="33"/>
      <c r="T171287" s="33"/>
    </row>
    <row r="171304" spans="19:20">
      <c r="S171304" s="33"/>
      <c r="T171304" s="33"/>
    </row>
    <row r="171321" spans="19:20">
      <c r="S171321" s="33"/>
      <c r="T171321" s="33"/>
    </row>
    <row r="171338" spans="19:20">
      <c r="S171338" s="33"/>
      <c r="T171338" s="33"/>
    </row>
    <row r="171355" spans="19:20">
      <c r="S171355" s="33"/>
      <c r="T171355" s="33"/>
    </row>
    <row r="171372" spans="19:20">
      <c r="S171372" s="33"/>
      <c r="T171372" s="33"/>
    </row>
    <row r="171389" spans="19:20">
      <c r="S171389" s="33"/>
      <c r="T171389" s="33"/>
    </row>
    <row r="171406" spans="19:20">
      <c r="S171406" s="33"/>
      <c r="T171406" s="33"/>
    </row>
    <row r="171423" spans="19:20">
      <c r="S171423" s="33"/>
      <c r="T171423" s="33"/>
    </row>
    <row r="171440" spans="19:20">
      <c r="S171440" s="33"/>
      <c r="T171440" s="33"/>
    </row>
    <row r="171457" spans="19:20">
      <c r="S171457" s="33"/>
      <c r="T171457" s="33"/>
    </row>
    <row r="171474" spans="19:20">
      <c r="S171474" s="33"/>
      <c r="T171474" s="33"/>
    </row>
    <row r="171491" spans="19:20">
      <c r="S171491" s="33"/>
      <c r="T171491" s="33"/>
    </row>
    <row r="171508" spans="19:20">
      <c r="S171508" s="33"/>
      <c r="T171508" s="33"/>
    </row>
    <row r="171525" spans="19:20">
      <c r="S171525" s="33"/>
      <c r="T171525" s="33"/>
    </row>
    <row r="171542" spans="19:20">
      <c r="S171542" s="33"/>
      <c r="T171542" s="33"/>
    </row>
    <row r="171559" spans="19:20">
      <c r="S171559" s="33"/>
      <c r="T171559" s="33"/>
    </row>
    <row r="171576" spans="19:20">
      <c r="S171576" s="33"/>
      <c r="T171576" s="33"/>
    </row>
    <row r="171593" spans="19:20">
      <c r="S171593" s="33"/>
      <c r="T171593" s="33"/>
    </row>
    <row r="171610" spans="19:20">
      <c r="S171610" s="33"/>
      <c r="T171610" s="33"/>
    </row>
    <row r="171627" spans="19:20">
      <c r="S171627" s="33"/>
      <c r="T171627" s="33"/>
    </row>
    <row r="171644" spans="19:20">
      <c r="S171644" s="33"/>
      <c r="T171644" s="33"/>
    </row>
    <row r="171661" spans="19:20">
      <c r="S171661" s="33"/>
      <c r="T171661" s="33"/>
    </row>
    <row r="171678" spans="19:20">
      <c r="S171678" s="33"/>
      <c r="T171678" s="33"/>
    </row>
    <row r="171695" spans="19:20">
      <c r="S171695" s="33"/>
      <c r="T171695" s="33"/>
    </row>
    <row r="171712" spans="19:20">
      <c r="S171712" s="33"/>
      <c r="T171712" s="33"/>
    </row>
    <row r="171729" spans="19:20">
      <c r="S171729" s="33"/>
      <c r="T171729" s="33"/>
    </row>
    <row r="171746" spans="19:20">
      <c r="S171746" s="33"/>
      <c r="T171746" s="33"/>
    </row>
    <row r="171763" spans="19:20">
      <c r="S171763" s="33"/>
      <c r="T171763" s="33"/>
    </row>
    <row r="171780" spans="19:20">
      <c r="S171780" s="33"/>
      <c r="T171780" s="33"/>
    </row>
    <row r="171797" spans="19:20">
      <c r="S171797" s="33"/>
      <c r="T171797" s="33"/>
    </row>
    <row r="171814" spans="19:20">
      <c r="S171814" s="33"/>
      <c r="T171814" s="33"/>
    </row>
    <row r="171831" spans="19:20">
      <c r="S171831" s="33"/>
      <c r="T171831" s="33"/>
    </row>
    <row r="171848" spans="19:20">
      <c r="S171848" s="33"/>
      <c r="T171848" s="33"/>
    </row>
    <row r="171865" spans="19:20">
      <c r="S171865" s="33"/>
      <c r="T171865" s="33"/>
    </row>
    <row r="171882" spans="19:20">
      <c r="S171882" s="33"/>
      <c r="T171882" s="33"/>
    </row>
    <row r="171899" spans="19:20">
      <c r="S171899" s="33"/>
      <c r="T171899" s="33"/>
    </row>
    <row r="171916" spans="19:20">
      <c r="S171916" s="33"/>
      <c r="T171916" s="33"/>
    </row>
    <row r="171933" spans="19:20">
      <c r="S171933" s="33"/>
      <c r="T171933" s="33"/>
    </row>
    <row r="171950" spans="19:20">
      <c r="S171950" s="33"/>
      <c r="T171950" s="33"/>
    </row>
    <row r="171967" spans="19:20">
      <c r="S171967" s="33"/>
      <c r="T171967" s="33"/>
    </row>
    <row r="171984" spans="19:20">
      <c r="S171984" s="33"/>
      <c r="T171984" s="33"/>
    </row>
    <row r="172001" spans="19:20">
      <c r="S172001" s="33"/>
      <c r="T172001" s="33"/>
    </row>
    <row r="172018" spans="19:20">
      <c r="S172018" s="33"/>
      <c r="T172018" s="33"/>
    </row>
    <row r="172035" spans="19:20">
      <c r="S172035" s="33"/>
      <c r="T172035" s="33"/>
    </row>
    <row r="172052" spans="19:20">
      <c r="S172052" s="33"/>
      <c r="T172052" s="33"/>
    </row>
    <row r="172069" spans="19:20">
      <c r="S172069" s="33"/>
      <c r="T172069" s="33"/>
    </row>
    <row r="172086" spans="19:20">
      <c r="S172086" s="33"/>
      <c r="T172086" s="33"/>
    </row>
    <row r="172103" spans="19:20">
      <c r="S172103" s="33"/>
      <c r="T172103" s="33"/>
    </row>
    <row r="172120" spans="19:20">
      <c r="S172120" s="33"/>
      <c r="T172120" s="33"/>
    </row>
    <row r="172137" spans="19:20">
      <c r="S172137" s="33"/>
      <c r="T172137" s="33"/>
    </row>
    <row r="172154" spans="19:20">
      <c r="S172154" s="33"/>
      <c r="T172154" s="33"/>
    </row>
    <row r="172171" spans="19:20">
      <c r="S172171" s="33"/>
      <c r="T172171" s="33"/>
    </row>
    <row r="172188" spans="19:20">
      <c r="S172188" s="33"/>
      <c r="T172188" s="33"/>
    </row>
    <row r="172205" spans="19:20">
      <c r="S172205" s="33"/>
      <c r="T172205" s="33"/>
    </row>
    <row r="172222" spans="19:20">
      <c r="S172222" s="33"/>
      <c r="T172222" s="33"/>
    </row>
    <row r="172239" spans="19:20">
      <c r="S172239" s="33"/>
      <c r="T172239" s="33"/>
    </row>
    <row r="172256" spans="19:20">
      <c r="S172256" s="33"/>
      <c r="T172256" s="33"/>
    </row>
    <row r="172273" spans="19:20">
      <c r="S172273" s="33"/>
      <c r="T172273" s="33"/>
    </row>
    <row r="172290" spans="19:20">
      <c r="S172290" s="33"/>
      <c r="T172290" s="33"/>
    </row>
    <row r="172307" spans="19:20">
      <c r="S172307" s="33"/>
      <c r="T172307" s="33"/>
    </row>
    <row r="172324" spans="19:20">
      <c r="S172324" s="33"/>
      <c r="T172324" s="33"/>
    </row>
    <row r="172341" spans="19:20">
      <c r="S172341" s="33"/>
      <c r="T172341" s="33"/>
    </row>
    <row r="172358" spans="19:20">
      <c r="S172358" s="33"/>
      <c r="T172358" s="33"/>
    </row>
    <row r="172375" spans="19:20">
      <c r="S172375" s="33"/>
      <c r="T172375" s="33"/>
    </row>
    <row r="172392" spans="19:20">
      <c r="S172392" s="33"/>
      <c r="T172392" s="33"/>
    </row>
    <row r="172409" spans="19:20">
      <c r="S172409" s="33"/>
      <c r="T172409" s="33"/>
    </row>
    <row r="172426" spans="19:20">
      <c r="S172426" s="33"/>
      <c r="T172426" s="33"/>
    </row>
    <row r="172443" spans="19:20">
      <c r="S172443" s="33"/>
      <c r="T172443" s="33"/>
    </row>
    <row r="172460" spans="19:20">
      <c r="S172460" s="33"/>
      <c r="T172460" s="33"/>
    </row>
    <row r="172477" spans="19:20">
      <c r="S172477" s="33"/>
      <c r="T172477" s="33"/>
    </row>
    <row r="172494" spans="19:20">
      <c r="S172494" s="33"/>
      <c r="T172494" s="33"/>
    </row>
    <row r="172511" spans="19:20">
      <c r="S172511" s="33"/>
      <c r="T172511" s="33"/>
    </row>
    <row r="172528" spans="19:20">
      <c r="S172528" s="33"/>
      <c r="T172528" s="33"/>
    </row>
    <row r="172545" spans="19:20">
      <c r="S172545" s="33"/>
      <c r="T172545" s="33"/>
    </row>
    <row r="172562" spans="19:20">
      <c r="S172562" s="33"/>
      <c r="T172562" s="33"/>
    </row>
    <row r="172579" spans="19:20">
      <c r="S172579" s="33"/>
      <c r="T172579" s="33"/>
    </row>
    <row r="172596" spans="19:20">
      <c r="S172596" s="33"/>
      <c r="T172596" s="33"/>
    </row>
    <row r="172613" spans="19:20">
      <c r="S172613" s="33"/>
      <c r="T172613" s="33"/>
    </row>
    <row r="172630" spans="19:20">
      <c r="S172630" s="33"/>
      <c r="T172630" s="33"/>
    </row>
    <row r="172647" spans="19:20">
      <c r="S172647" s="33"/>
      <c r="T172647" s="33"/>
    </row>
    <row r="172664" spans="19:20">
      <c r="S172664" s="33"/>
      <c r="T172664" s="33"/>
    </row>
    <row r="172681" spans="19:20">
      <c r="S172681" s="33"/>
      <c r="T172681" s="33"/>
    </row>
    <row r="172698" spans="19:20">
      <c r="S172698" s="33"/>
      <c r="T172698" s="33"/>
    </row>
    <row r="172715" spans="19:20">
      <c r="S172715" s="33"/>
      <c r="T172715" s="33"/>
    </row>
    <row r="172732" spans="19:20">
      <c r="S172732" s="33"/>
      <c r="T172732" s="33"/>
    </row>
    <row r="172749" spans="19:20">
      <c r="S172749" s="33"/>
      <c r="T172749" s="33"/>
    </row>
    <row r="172766" spans="19:20">
      <c r="S172766" s="33"/>
      <c r="T172766" s="33"/>
    </row>
    <row r="172783" spans="19:20">
      <c r="S172783" s="33"/>
      <c r="T172783" s="33"/>
    </row>
    <row r="172800" spans="19:20">
      <c r="S172800" s="33"/>
      <c r="T172800" s="33"/>
    </row>
    <row r="172817" spans="19:20">
      <c r="S172817" s="33"/>
      <c r="T172817" s="33"/>
    </row>
    <row r="172834" spans="19:20">
      <c r="S172834" s="33"/>
      <c r="T172834" s="33"/>
    </row>
    <row r="172851" spans="19:20">
      <c r="S172851" s="33"/>
      <c r="T172851" s="33"/>
    </row>
    <row r="172868" spans="19:20">
      <c r="S172868" s="33"/>
      <c r="T172868" s="33"/>
    </row>
    <row r="172885" spans="19:20">
      <c r="S172885" s="33"/>
      <c r="T172885" s="33"/>
    </row>
    <row r="172902" spans="19:20">
      <c r="S172902" s="33"/>
      <c r="T172902" s="33"/>
    </row>
    <row r="172919" spans="19:20">
      <c r="S172919" s="33"/>
      <c r="T172919" s="33"/>
    </row>
    <row r="172936" spans="19:20">
      <c r="S172936" s="33"/>
      <c r="T172936" s="33"/>
    </row>
    <row r="172953" spans="19:20">
      <c r="S172953" s="33"/>
      <c r="T172953" s="33"/>
    </row>
    <row r="172970" spans="19:20">
      <c r="S172970" s="33"/>
      <c r="T172970" s="33"/>
    </row>
    <row r="172987" spans="19:20">
      <c r="S172987" s="33"/>
      <c r="T172987" s="33"/>
    </row>
    <row r="173004" spans="19:20">
      <c r="S173004" s="33"/>
      <c r="T173004" s="33"/>
    </row>
    <row r="173021" spans="19:20">
      <c r="S173021" s="33"/>
      <c r="T173021" s="33"/>
    </row>
    <row r="173038" spans="19:20">
      <c r="S173038" s="33"/>
      <c r="T173038" s="33"/>
    </row>
    <row r="173055" spans="19:20">
      <c r="S173055" s="33"/>
      <c r="T173055" s="33"/>
    </row>
    <row r="173072" spans="19:20">
      <c r="S173072" s="33"/>
      <c r="T173072" s="33"/>
    </row>
    <row r="173089" spans="19:20">
      <c r="S173089" s="33"/>
      <c r="T173089" s="33"/>
    </row>
    <row r="173106" spans="19:20">
      <c r="S173106" s="33"/>
      <c r="T173106" s="33"/>
    </row>
    <row r="173123" spans="19:20">
      <c r="S173123" s="33"/>
      <c r="T173123" s="33"/>
    </row>
    <row r="173140" spans="19:20">
      <c r="S173140" s="33"/>
      <c r="T173140" s="33"/>
    </row>
    <row r="173157" spans="19:20">
      <c r="S173157" s="33"/>
      <c r="T173157" s="33"/>
    </row>
    <row r="173174" spans="19:20">
      <c r="S173174" s="33"/>
      <c r="T173174" s="33"/>
    </row>
    <row r="173191" spans="19:20">
      <c r="S173191" s="33"/>
      <c r="T173191" s="33"/>
    </row>
    <row r="173208" spans="19:20">
      <c r="S173208" s="33"/>
      <c r="T173208" s="33"/>
    </row>
    <row r="173225" spans="19:20">
      <c r="S173225" s="33"/>
      <c r="T173225" s="33"/>
    </row>
    <row r="173242" spans="19:20">
      <c r="S173242" s="33"/>
      <c r="T173242" s="33"/>
    </row>
    <row r="173259" spans="19:20">
      <c r="S173259" s="33"/>
      <c r="T173259" s="33"/>
    </row>
    <row r="173276" spans="19:20">
      <c r="S173276" s="33"/>
      <c r="T173276" s="33"/>
    </row>
    <row r="173293" spans="19:20">
      <c r="S173293" s="33"/>
      <c r="T173293" s="33"/>
    </row>
    <row r="173310" spans="19:20">
      <c r="S173310" s="33"/>
      <c r="T173310" s="33"/>
    </row>
    <row r="173327" spans="19:20">
      <c r="S173327" s="33"/>
      <c r="T173327" s="33"/>
    </row>
    <row r="173344" spans="19:20">
      <c r="S173344" s="33"/>
      <c r="T173344" s="33"/>
    </row>
    <row r="173361" spans="19:20">
      <c r="S173361" s="33"/>
      <c r="T173361" s="33"/>
    </row>
    <row r="173378" spans="19:20">
      <c r="S173378" s="33"/>
      <c r="T173378" s="33"/>
    </row>
    <row r="173395" spans="19:20">
      <c r="S173395" s="33"/>
      <c r="T173395" s="33"/>
    </row>
    <row r="173412" spans="19:20">
      <c r="S173412" s="33"/>
      <c r="T173412" s="33"/>
    </row>
    <row r="173429" spans="19:20">
      <c r="S173429" s="33"/>
      <c r="T173429" s="33"/>
    </row>
    <row r="173446" spans="19:20">
      <c r="S173446" s="33"/>
      <c r="T173446" s="33"/>
    </row>
    <row r="173463" spans="19:20">
      <c r="S173463" s="33"/>
      <c r="T173463" s="33"/>
    </row>
    <row r="173480" spans="19:20">
      <c r="S173480" s="33"/>
      <c r="T173480" s="33"/>
    </row>
    <row r="173497" spans="19:20">
      <c r="S173497" s="33"/>
      <c r="T173497" s="33"/>
    </row>
    <row r="173514" spans="19:20">
      <c r="S173514" s="33"/>
      <c r="T173514" s="33"/>
    </row>
    <row r="173531" spans="19:20">
      <c r="S173531" s="33"/>
      <c r="T173531" s="33"/>
    </row>
    <row r="173548" spans="19:20">
      <c r="S173548" s="33"/>
      <c r="T173548" s="33"/>
    </row>
    <row r="173565" spans="19:20">
      <c r="S173565" s="33"/>
      <c r="T173565" s="33"/>
    </row>
    <row r="173582" spans="19:20">
      <c r="S173582" s="33"/>
      <c r="T173582" s="33"/>
    </row>
    <row r="173599" spans="19:20">
      <c r="S173599" s="33"/>
      <c r="T173599" s="33"/>
    </row>
    <row r="173616" spans="19:20">
      <c r="S173616" s="33"/>
      <c r="T173616" s="33"/>
    </row>
    <row r="173633" spans="19:20">
      <c r="S173633" s="33"/>
      <c r="T173633" s="33"/>
    </row>
    <row r="173650" spans="19:20">
      <c r="S173650" s="33"/>
      <c r="T173650" s="33"/>
    </row>
    <row r="173667" spans="19:20">
      <c r="S173667" s="33"/>
      <c r="T173667" s="33"/>
    </row>
    <row r="173684" spans="19:20">
      <c r="S173684" s="33"/>
      <c r="T173684" s="33"/>
    </row>
    <row r="173701" spans="19:20">
      <c r="S173701" s="33"/>
      <c r="T173701" s="33"/>
    </row>
    <row r="173718" spans="19:20">
      <c r="S173718" s="33"/>
      <c r="T173718" s="33"/>
    </row>
    <row r="173735" spans="19:20">
      <c r="S173735" s="33"/>
      <c r="T173735" s="33"/>
    </row>
    <row r="173752" spans="19:20">
      <c r="S173752" s="33"/>
      <c r="T173752" s="33"/>
    </row>
    <row r="173769" spans="19:20">
      <c r="S173769" s="33"/>
      <c r="T173769" s="33"/>
    </row>
    <row r="173786" spans="19:20">
      <c r="S173786" s="33"/>
      <c r="T173786" s="33"/>
    </row>
    <row r="173803" spans="19:20">
      <c r="S173803" s="33"/>
      <c r="T173803" s="33"/>
    </row>
    <row r="173820" spans="19:20">
      <c r="S173820" s="33"/>
      <c r="T173820" s="33"/>
    </row>
    <row r="173837" spans="19:20">
      <c r="S173837" s="33"/>
      <c r="T173837" s="33"/>
    </row>
    <row r="173854" spans="19:20">
      <c r="S173854" s="33"/>
      <c r="T173854" s="33"/>
    </row>
    <row r="173871" spans="19:20">
      <c r="S173871" s="33"/>
      <c r="T173871" s="33"/>
    </row>
    <row r="173888" spans="19:20">
      <c r="S173888" s="33"/>
      <c r="T173888" s="33"/>
    </row>
    <row r="173905" spans="19:20">
      <c r="S173905" s="33"/>
      <c r="T173905" s="33"/>
    </row>
    <row r="173922" spans="19:20">
      <c r="S173922" s="33"/>
      <c r="T173922" s="33"/>
    </row>
    <row r="173939" spans="19:20">
      <c r="S173939" s="33"/>
      <c r="T173939" s="33"/>
    </row>
    <row r="173956" spans="19:20">
      <c r="S173956" s="33"/>
      <c r="T173956" s="33"/>
    </row>
    <row r="173973" spans="19:20">
      <c r="S173973" s="33"/>
      <c r="T173973" s="33"/>
    </row>
    <row r="173990" spans="19:20">
      <c r="S173990" s="33"/>
      <c r="T173990" s="33"/>
    </row>
    <row r="174007" spans="19:20">
      <c r="S174007" s="33"/>
      <c r="T174007" s="33"/>
    </row>
    <row r="174024" spans="19:20">
      <c r="S174024" s="33"/>
      <c r="T174024" s="33"/>
    </row>
    <row r="174041" spans="19:20">
      <c r="S174041" s="33"/>
      <c r="T174041" s="33"/>
    </row>
    <row r="174058" spans="19:20">
      <c r="S174058" s="33"/>
      <c r="T174058" s="33"/>
    </row>
    <row r="174075" spans="19:20">
      <c r="S174075" s="33"/>
      <c r="T174075" s="33"/>
    </row>
    <row r="174092" spans="19:20">
      <c r="S174092" s="33"/>
      <c r="T174092" s="33"/>
    </row>
    <row r="174109" spans="19:20">
      <c r="S174109" s="33"/>
      <c r="T174109" s="33"/>
    </row>
    <row r="174126" spans="19:20">
      <c r="S174126" s="33"/>
      <c r="T174126" s="33"/>
    </row>
    <row r="174143" spans="19:20">
      <c r="S174143" s="33"/>
      <c r="T174143" s="33"/>
    </row>
    <row r="174160" spans="19:20">
      <c r="S174160" s="33"/>
      <c r="T174160" s="33"/>
    </row>
    <row r="174177" spans="19:20">
      <c r="S174177" s="33"/>
      <c r="T174177" s="33"/>
    </row>
    <row r="174194" spans="19:20">
      <c r="S174194" s="33"/>
      <c r="T174194" s="33"/>
    </row>
    <row r="174211" spans="19:20">
      <c r="S174211" s="33"/>
      <c r="T174211" s="33"/>
    </row>
    <row r="174228" spans="19:20">
      <c r="S174228" s="33"/>
      <c r="T174228" s="33"/>
    </row>
    <row r="174245" spans="19:20">
      <c r="S174245" s="33"/>
      <c r="T174245" s="33"/>
    </row>
    <row r="174262" spans="19:20">
      <c r="S174262" s="33"/>
      <c r="T174262" s="33"/>
    </row>
    <row r="174279" spans="19:20">
      <c r="S174279" s="33"/>
      <c r="T174279" s="33"/>
    </row>
    <row r="174296" spans="19:20">
      <c r="S174296" s="33"/>
      <c r="T174296" s="33"/>
    </row>
    <row r="174313" spans="19:20">
      <c r="S174313" s="33"/>
      <c r="T174313" s="33"/>
    </row>
    <row r="174330" spans="19:20">
      <c r="S174330" s="33"/>
      <c r="T174330" s="33"/>
    </row>
    <row r="174347" spans="19:20">
      <c r="S174347" s="33"/>
      <c r="T174347" s="33"/>
    </row>
    <row r="174364" spans="19:20">
      <c r="S174364" s="33"/>
      <c r="T174364" s="33"/>
    </row>
    <row r="174381" spans="19:20">
      <c r="S174381" s="33"/>
      <c r="T174381" s="33"/>
    </row>
    <row r="174398" spans="19:20">
      <c r="S174398" s="33"/>
      <c r="T174398" s="33"/>
    </row>
    <row r="174415" spans="19:20">
      <c r="S174415" s="33"/>
      <c r="T174415" s="33"/>
    </row>
    <row r="174432" spans="19:20">
      <c r="S174432" s="33"/>
      <c r="T174432" s="33"/>
    </row>
    <row r="174449" spans="19:20">
      <c r="S174449" s="33"/>
      <c r="T174449" s="33"/>
    </row>
    <row r="174466" spans="19:20">
      <c r="S174466" s="33"/>
      <c r="T174466" s="33"/>
    </row>
    <row r="174483" spans="19:20">
      <c r="S174483" s="33"/>
      <c r="T174483" s="33"/>
    </row>
    <row r="174500" spans="19:20">
      <c r="S174500" s="33"/>
      <c r="T174500" s="33"/>
    </row>
    <row r="174517" spans="19:20">
      <c r="S174517" s="33"/>
      <c r="T174517" s="33"/>
    </row>
    <row r="174534" spans="19:20">
      <c r="S174534" s="33"/>
      <c r="T174534" s="33"/>
    </row>
    <row r="174551" spans="19:20">
      <c r="S174551" s="33"/>
      <c r="T174551" s="33"/>
    </row>
    <row r="174568" spans="19:20">
      <c r="S174568" s="33"/>
      <c r="T174568" s="33"/>
    </row>
    <row r="174585" spans="19:20">
      <c r="S174585" s="33"/>
      <c r="T174585" s="33"/>
    </row>
    <row r="174602" spans="19:20">
      <c r="S174602" s="33"/>
      <c r="T174602" s="33"/>
    </row>
    <row r="174619" spans="19:20">
      <c r="S174619" s="33"/>
      <c r="T174619" s="33"/>
    </row>
    <row r="174636" spans="19:20">
      <c r="S174636" s="33"/>
      <c r="T174636" s="33"/>
    </row>
    <row r="174653" spans="19:20">
      <c r="S174653" s="33"/>
      <c r="T174653" s="33"/>
    </row>
    <row r="174670" spans="19:20">
      <c r="S174670" s="33"/>
      <c r="T174670" s="33"/>
    </row>
    <row r="174687" spans="19:20">
      <c r="S174687" s="33"/>
      <c r="T174687" s="33"/>
    </row>
    <row r="174704" spans="19:20">
      <c r="S174704" s="33"/>
      <c r="T174704" s="33"/>
    </row>
    <row r="174721" spans="19:20">
      <c r="S174721" s="33"/>
      <c r="T174721" s="33"/>
    </row>
    <row r="174738" spans="19:20">
      <c r="S174738" s="33"/>
      <c r="T174738" s="33"/>
    </row>
    <row r="174755" spans="19:20">
      <c r="S174755" s="33"/>
      <c r="T174755" s="33"/>
    </row>
    <row r="174772" spans="19:20">
      <c r="S174772" s="33"/>
      <c r="T174772" s="33"/>
    </row>
    <row r="174789" spans="19:20">
      <c r="S174789" s="33"/>
      <c r="T174789" s="33"/>
    </row>
    <row r="174806" spans="19:20">
      <c r="S174806" s="33"/>
      <c r="T174806" s="33"/>
    </row>
    <row r="174823" spans="19:20">
      <c r="S174823" s="33"/>
      <c r="T174823" s="33"/>
    </row>
    <row r="174840" spans="19:20">
      <c r="S174840" s="33"/>
      <c r="T174840" s="33"/>
    </row>
    <row r="174857" spans="19:20">
      <c r="S174857" s="33"/>
      <c r="T174857" s="33"/>
    </row>
    <row r="174874" spans="19:20">
      <c r="S174874" s="33"/>
      <c r="T174874" s="33"/>
    </row>
    <row r="174891" spans="19:20">
      <c r="S174891" s="33"/>
      <c r="T174891" s="33"/>
    </row>
    <row r="174908" spans="19:20">
      <c r="S174908" s="33"/>
      <c r="T174908" s="33"/>
    </row>
    <row r="174925" spans="19:20">
      <c r="S174925" s="33"/>
      <c r="T174925" s="33"/>
    </row>
    <row r="174942" spans="19:20">
      <c r="S174942" s="33"/>
      <c r="T174942" s="33"/>
    </row>
    <row r="174959" spans="19:20">
      <c r="S174959" s="33"/>
      <c r="T174959" s="33"/>
    </row>
    <row r="174976" spans="19:20">
      <c r="S174976" s="33"/>
      <c r="T174976" s="33"/>
    </row>
    <row r="174993" spans="19:20">
      <c r="S174993" s="33"/>
      <c r="T174993" s="33"/>
    </row>
    <row r="175010" spans="19:20">
      <c r="S175010" s="33"/>
      <c r="T175010" s="33"/>
    </row>
    <row r="175027" spans="19:20">
      <c r="S175027" s="33"/>
      <c r="T175027" s="33"/>
    </row>
    <row r="175044" spans="19:20">
      <c r="S175044" s="33"/>
      <c r="T175044" s="33"/>
    </row>
    <row r="175061" spans="19:20">
      <c r="S175061" s="33"/>
      <c r="T175061" s="33"/>
    </row>
    <row r="175078" spans="19:20">
      <c r="S175078" s="33"/>
      <c r="T175078" s="33"/>
    </row>
    <row r="175095" spans="19:20">
      <c r="S175095" s="33"/>
      <c r="T175095" s="33"/>
    </row>
    <row r="175112" spans="19:20">
      <c r="S175112" s="33"/>
      <c r="T175112" s="33"/>
    </row>
    <row r="175129" spans="19:20">
      <c r="S175129" s="33"/>
      <c r="T175129" s="33"/>
    </row>
    <row r="175146" spans="19:20">
      <c r="S175146" s="33"/>
      <c r="T175146" s="33"/>
    </row>
    <row r="175163" spans="19:20">
      <c r="S175163" s="33"/>
      <c r="T175163" s="33"/>
    </row>
    <row r="175180" spans="19:20">
      <c r="S175180" s="33"/>
      <c r="T175180" s="33"/>
    </row>
    <row r="175197" spans="19:20">
      <c r="S175197" s="33"/>
      <c r="T175197" s="33"/>
    </row>
    <row r="175214" spans="19:20">
      <c r="S175214" s="33"/>
      <c r="T175214" s="33"/>
    </row>
    <row r="175231" spans="19:20">
      <c r="S175231" s="33"/>
      <c r="T175231" s="33"/>
    </row>
    <row r="175248" spans="19:20">
      <c r="S175248" s="33"/>
      <c r="T175248" s="33"/>
    </row>
    <row r="175265" spans="19:20">
      <c r="S175265" s="33"/>
      <c r="T175265" s="33"/>
    </row>
    <row r="175282" spans="19:20">
      <c r="S175282" s="33"/>
      <c r="T175282" s="33"/>
    </row>
    <row r="175299" spans="19:20">
      <c r="S175299" s="33"/>
      <c r="T175299" s="33"/>
    </row>
    <row r="175316" spans="19:20">
      <c r="S175316" s="33"/>
      <c r="T175316" s="33"/>
    </row>
    <row r="175333" spans="19:20">
      <c r="S175333" s="33"/>
      <c r="T175333" s="33"/>
    </row>
    <row r="175350" spans="19:20">
      <c r="S175350" s="33"/>
      <c r="T175350" s="33"/>
    </row>
    <row r="175367" spans="19:20">
      <c r="S175367" s="33"/>
      <c r="T175367" s="33"/>
    </row>
    <row r="175384" spans="19:20">
      <c r="S175384" s="33"/>
      <c r="T175384" s="33"/>
    </row>
    <row r="175401" spans="19:20">
      <c r="S175401" s="33"/>
      <c r="T175401" s="33"/>
    </row>
    <row r="175418" spans="19:20">
      <c r="S175418" s="33"/>
      <c r="T175418" s="33"/>
    </row>
    <row r="175435" spans="19:20">
      <c r="S175435" s="33"/>
      <c r="T175435" s="33"/>
    </row>
    <row r="175452" spans="19:20">
      <c r="S175452" s="33"/>
      <c r="T175452" s="33"/>
    </row>
    <row r="175469" spans="19:20">
      <c r="S175469" s="33"/>
      <c r="T175469" s="33"/>
    </row>
    <row r="175486" spans="19:20">
      <c r="S175486" s="33"/>
      <c r="T175486" s="33"/>
    </row>
    <row r="175503" spans="19:20">
      <c r="S175503" s="33"/>
      <c r="T175503" s="33"/>
    </row>
    <row r="175520" spans="19:20">
      <c r="S175520" s="33"/>
      <c r="T175520" s="33"/>
    </row>
    <row r="175537" spans="19:20">
      <c r="S175537" s="33"/>
      <c r="T175537" s="33"/>
    </row>
    <row r="175554" spans="19:20">
      <c r="S175554" s="33"/>
      <c r="T175554" s="33"/>
    </row>
    <row r="175571" spans="19:20">
      <c r="S175571" s="33"/>
      <c r="T175571" s="33"/>
    </row>
    <row r="175588" spans="19:20">
      <c r="S175588" s="33"/>
      <c r="T175588" s="33"/>
    </row>
    <row r="175605" spans="19:20">
      <c r="S175605" s="33"/>
      <c r="T175605" s="33"/>
    </row>
    <row r="175622" spans="19:20">
      <c r="S175622" s="33"/>
      <c r="T175622" s="33"/>
    </row>
    <row r="175639" spans="19:20">
      <c r="S175639" s="33"/>
      <c r="T175639" s="33"/>
    </row>
    <row r="175656" spans="19:20">
      <c r="S175656" s="33"/>
      <c r="T175656" s="33"/>
    </row>
    <row r="175673" spans="19:20">
      <c r="S175673" s="33"/>
      <c r="T175673" s="33"/>
    </row>
    <row r="175690" spans="19:20">
      <c r="S175690" s="33"/>
      <c r="T175690" s="33"/>
    </row>
    <row r="175707" spans="19:20">
      <c r="S175707" s="33"/>
      <c r="T175707" s="33"/>
    </row>
    <row r="175724" spans="19:20">
      <c r="S175724" s="33"/>
      <c r="T175724" s="33"/>
    </row>
    <row r="175741" spans="19:20">
      <c r="S175741" s="33"/>
      <c r="T175741" s="33"/>
    </row>
    <row r="175758" spans="19:20">
      <c r="S175758" s="33"/>
      <c r="T175758" s="33"/>
    </row>
    <row r="175775" spans="19:20">
      <c r="S175775" s="33"/>
      <c r="T175775" s="33"/>
    </row>
    <row r="175792" spans="19:20">
      <c r="S175792" s="33"/>
      <c r="T175792" s="33"/>
    </row>
    <row r="175809" spans="19:20">
      <c r="S175809" s="33"/>
      <c r="T175809" s="33"/>
    </row>
    <row r="175826" spans="19:20">
      <c r="S175826" s="33"/>
      <c r="T175826" s="33"/>
    </row>
    <row r="175843" spans="19:20">
      <c r="S175843" s="33"/>
      <c r="T175843" s="33"/>
    </row>
    <row r="175860" spans="19:20">
      <c r="S175860" s="33"/>
      <c r="T175860" s="33"/>
    </row>
    <row r="175877" spans="19:20">
      <c r="S175877" s="33"/>
      <c r="T175877" s="33"/>
    </row>
    <row r="175894" spans="19:20">
      <c r="S175894" s="33"/>
      <c r="T175894" s="33"/>
    </row>
    <row r="175911" spans="19:20">
      <c r="S175911" s="33"/>
      <c r="T175911" s="33"/>
    </row>
    <row r="175928" spans="19:20">
      <c r="S175928" s="33"/>
      <c r="T175928" s="33"/>
    </row>
    <row r="175945" spans="19:20">
      <c r="S175945" s="33"/>
      <c r="T175945" s="33"/>
    </row>
    <row r="175962" spans="19:20">
      <c r="S175962" s="33"/>
      <c r="T175962" s="33"/>
    </row>
    <row r="175979" spans="19:20">
      <c r="S175979" s="33"/>
      <c r="T175979" s="33"/>
    </row>
    <row r="175996" spans="19:20">
      <c r="S175996" s="33"/>
      <c r="T175996" s="33"/>
    </row>
    <row r="176013" spans="19:20">
      <c r="S176013" s="33"/>
      <c r="T176013" s="33"/>
    </row>
    <row r="176030" spans="19:20">
      <c r="S176030" s="33"/>
      <c r="T176030" s="33"/>
    </row>
    <row r="176047" spans="19:20">
      <c r="S176047" s="33"/>
      <c r="T176047" s="33"/>
    </row>
    <row r="176064" spans="19:20">
      <c r="S176064" s="33"/>
      <c r="T176064" s="33"/>
    </row>
    <row r="176081" spans="19:20">
      <c r="S176081" s="33"/>
      <c r="T176081" s="33"/>
    </row>
    <row r="176098" spans="19:20">
      <c r="S176098" s="33"/>
      <c r="T176098" s="33"/>
    </row>
    <row r="176115" spans="19:20">
      <c r="S176115" s="33"/>
      <c r="T176115" s="33"/>
    </row>
    <row r="176132" spans="19:20">
      <c r="S176132" s="33"/>
      <c r="T176132" s="33"/>
    </row>
    <row r="176149" spans="19:20">
      <c r="S176149" s="33"/>
      <c r="T176149" s="33"/>
    </row>
    <row r="176166" spans="19:20">
      <c r="S176166" s="33"/>
      <c r="T176166" s="33"/>
    </row>
    <row r="176183" spans="19:20">
      <c r="S176183" s="33"/>
      <c r="T176183" s="33"/>
    </row>
    <row r="176200" spans="19:20">
      <c r="S176200" s="33"/>
      <c r="T176200" s="33"/>
    </row>
    <row r="176217" spans="19:20">
      <c r="S176217" s="33"/>
      <c r="T176217" s="33"/>
    </row>
    <row r="176234" spans="19:20">
      <c r="S176234" s="33"/>
      <c r="T176234" s="33"/>
    </row>
    <row r="176251" spans="19:20">
      <c r="S176251" s="33"/>
      <c r="T176251" s="33"/>
    </row>
    <row r="176268" spans="19:20">
      <c r="S176268" s="33"/>
      <c r="T176268" s="33"/>
    </row>
    <row r="176285" spans="19:20">
      <c r="S176285" s="33"/>
      <c r="T176285" s="33"/>
    </row>
    <row r="176302" spans="19:20">
      <c r="S176302" s="33"/>
      <c r="T176302" s="33"/>
    </row>
    <row r="176319" spans="19:20">
      <c r="S176319" s="33"/>
      <c r="T176319" s="33"/>
    </row>
    <row r="176336" spans="19:20">
      <c r="S176336" s="33"/>
      <c r="T176336" s="33"/>
    </row>
    <row r="176353" spans="19:20">
      <c r="S176353" s="33"/>
      <c r="T176353" s="33"/>
    </row>
    <row r="176370" spans="19:20">
      <c r="S176370" s="33"/>
      <c r="T176370" s="33"/>
    </row>
    <row r="176387" spans="19:20">
      <c r="S176387" s="33"/>
      <c r="T176387" s="33"/>
    </row>
    <row r="176404" spans="19:20">
      <c r="S176404" s="33"/>
      <c r="T176404" s="33"/>
    </row>
    <row r="176421" spans="19:20">
      <c r="S176421" s="33"/>
      <c r="T176421" s="33"/>
    </row>
    <row r="176438" spans="19:20">
      <c r="S176438" s="33"/>
      <c r="T176438" s="33"/>
    </row>
    <row r="176455" spans="19:20">
      <c r="S176455" s="33"/>
      <c r="T176455" s="33"/>
    </row>
    <row r="176472" spans="19:20">
      <c r="S176472" s="33"/>
      <c r="T176472" s="33"/>
    </row>
    <row r="176489" spans="19:20">
      <c r="S176489" s="33"/>
      <c r="T176489" s="33"/>
    </row>
    <row r="176506" spans="19:20">
      <c r="S176506" s="33"/>
      <c r="T176506" s="33"/>
    </row>
    <row r="176523" spans="19:20">
      <c r="S176523" s="33"/>
      <c r="T176523" s="33"/>
    </row>
    <row r="176540" spans="19:20">
      <c r="S176540" s="33"/>
      <c r="T176540" s="33"/>
    </row>
    <row r="176557" spans="19:20">
      <c r="S176557" s="33"/>
      <c r="T176557" s="33"/>
    </row>
    <row r="176574" spans="19:20">
      <c r="S176574" s="33"/>
      <c r="T176574" s="33"/>
    </row>
    <row r="176591" spans="19:20">
      <c r="S176591" s="33"/>
      <c r="T176591" s="33"/>
    </row>
    <row r="176608" spans="19:20">
      <c r="S176608" s="33"/>
      <c r="T176608" s="33"/>
    </row>
    <row r="176625" spans="19:20">
      <c r="S176625" s="33"/>
      <c r="T176625" s="33"/>
    </row>
    <row r="176642" spans="19:20">
      <c r="S176642" s="33"/>
      <c r="T176642" s="33"/>
    </row>
    <row r="176659" spans="19:20">
      <c r="S176659" s="33"/>
      <c r="T176659" s="33"/>
    </row>
    <row r="176676" spans="19:20">
      <c r="S176676" s="33"/>
      <c r="T176676" s="33"/>
    </row>
    <row r="176693" spans="19:20">
      <c r="S176693" s="33"/>
      <c r="T176693" s="33"/>
    </row>
    <row r="176710" spans="19:20">
      <c r="S176710" s="33"/>
      <c r="T176710" s="33"/>
    </row>
    <row r="176727" spans="19:20">
      <c r="S176727" s="33"/>
      <c r="T176727" s="33"/>
    </row>
    <row r="176744" spans="19:20">
      <c r="S176744" s="33"/>
      <c r="T176744" s="33"/>
    </row>
    <row r="176761" spans="19:20">
      <c r="S176761" s="33"/>
      <c r="T176761" s="33"/>
    </row>
    <row r="176778" spans="19:20">
      <c r="S176778" s="33"/>
      <c r="T176778" s="33"/>
    </row>
    <row r="176795" spans="19:20">
      <c r="S176795" s="33"/>
      <c r="T176795" s="33"/>
    </row>
    <row r="176812" spans="19:20">
      <c r="S176812" s="33"/>
      <c r="T176812" s="33"/>
    </row>
    <row r="176829" spans="19:20">
      <c r="S176829" s="33"/>
      <c r="T176829" s="33"/>
    </row>
    <row r="176846" spans="19:20">
      <c r="S176846" s="33"/>
      <c r="T176846" s="33"/>
    </row>
    <row r="176863" spans="19:20">
      <c r="S176863" s="33"/>
      <c r="T176863" s="33"/>
    </row>
    <row r="176880" spans="19:20">
      <c r="S176880" s="33"/>
      <c r="T176880" s="33"/>
    </row>
    <row r="176897" spans="19:20">
      <c r="S176897" s="33"/>
      <c r="T176897" s="33"/>
    </row>
    <row r="176914" spans="19:20">
      <c r="S176914" s="33"/>
      <c r="T176914" s="33"/>
    </row>
    <row r="176931" spans="19:20">
      <c r="S176931" s="33"/>
      <c r="T176931" s="33"/>
    </row>
    <row r="176948" spans="19:20">
      <c r="S176948" s="33"/>
      <c r="T176948" s="33"/>
    </row>
    <row r="176965" spans="19:20">
      <c r="S176965" s="33"/>
      <c r="T176965" s="33"/>
    </row>
    <row r="176982" spans="19:20">
      <c r="S176982" s="33"/>
      <c r="T176982" s="33"/>
    </row>
    <row r="176999" spans="19:20">
      <c r="S176999" s="33"/>
      <c r="T176999" s="33"/>
    </row>
    <row r="177016" spans="19:20">
      <c r="S177016" s="33"/>
      <c r="T177016" s="33"/>
    </row>
    <row r="177033" spans="19:20">
      <c r="S177033" s="33"/>
      <c r="T177033" s="33"/>
    </row>
    <row r="177050" spans="19:20">
      <c r="S177050" s="33"/>
      <c r="T177050" s="33"/>
    </row>
    <row r="177067" spans="19:20">
      <c r="S177067" s="33"/>
      <c r="T177067" s="33"/>
    </row>
    <row r="177084" spans="19:20">
      <c r="S177084" s="33"/>
      <c r="T177084" s="33"/>
    </row>
    <row r="177101" spans="19:20">
      <c r="S177101" s="33"/>
      <c r="T177101" s="33"/>
    </row>
    <row r="177118" spans="19:20">
      <c r="S177118" s="33"/>
      <c r="T177118" s="33"/>
    </row>
    <row r="177135" spans="19:20">
      <c r="S177135" s="33"/>
      <c r="T177135" s="33"/>
    </row>
    <row r="177152" spans="19:20">
      <c r="S177152" s="33"/>
      <c r="T177152" s="33"/>
    </row>
    <row r="177169" spans="19:20">
      <c r="S177169" s="33"/>
      <c r="T177169" s="33"/>
    </row>
    <row r="177186" spans="19:20">
      <c r="S177186" s="33"/>
      <c r="T177186" s="33"/>
    </row>
    <row r="177203" spans="19:20">
      <c r="S177203" s="33"/>
      <c r="T177203" s="33"/>
    </row>
    <row r="177220" spans="19:20">
      <c r="S177220" s="33"/>
      <c r="T177220" s="33"/>
    </row>
    <row r="177237" spans="19:20">
      <c r="S177237" s="33"/>
      <c r="T177237" s="33"/>
    </row>
    <row r="177254" spans="19:20">
      <c r="S177254" s="33"/>
      <c r="T177254" s="33"/>
    </row>
    <row r="177271" spans="19:20">
      <c r="S177271" s="33"/>
      <c r="T177271" s="33"/>
    </row>
    <row r="177288" spans="19:20">
      <c r="S177288" s="33"/>
      <c r="T177288" s="33"/>
    </row>
    <row r="177305" spans="19:20">
      <c r="S177305" s="33"/>
      <c r="T177305" s="33"/>
    </row>
    <row r="177322" spans="19:20">
      <c r="S177322" s="33"/>
      <c r="T177322" s="33"/>
    </row>
    <row r="177339" spans="19:20">
      <c r="S177339" s="33"/>
      <c r="T177339" s="33"/>
    </row>
    <row r="177356" spans="19:20">
      <c r="S177356" s="33"/>
      <c r="T177356" s="33"/>
    </row>
    <row r="177373" spans="19:20">
      <c r="S177373" s="33"/>
      <c r="T177373" s="33"/>
    </row>
    <row r="177390" spans="19:20">
      <c r="S177390" s="33"/>
      <c r="T177390" s="33"/>
    </row>
    <row r="177407" spans="19:20">
      <c r="S177407" s="33"/>
      <c r="T177407" s="33"/>
    </row>
    <row r="177424" spans="19:20">
      <c r="S177424" s="33"/>
      <c r="T177424" s="33"/>
    </row>
    <row r="177441" spans="19:20">
      <c r="S177441" s="33"/>
      <c r="T177441" s="33"/>
    </row>
    <row r="177458" spans="19:20">
      <c r="S177458" s="33"/>
      <c r="T177458" s="33"/>
    </row>
    <row r="177475" spans="19:20">
      <c r="S177475" s="33"/>
      <c r="T177475" s="33"/>
    </row>
    <row r="177492" spans="19:20">
      <c r="S177492" s="33"/>
      <c r="T177492" s="33"/>
    </row>
    <row r="177509" spans="19:20">
      <c r="S177509" s="33"/>
      <c r="T177509" s="33"/>
    </row>
    <row r="177526" spans="19:20">
      <c r="S177526" s="33"/>
      <c r="T177526" s="33"/>
    </row>
    <row r="177543" spans="19:20">
      <c r="S177543" s="33"/>
      <c r="T177543" s="33"/>
    </row>
    <row r="177560" spans="19:20">
      <c r="S177560" s="33"/>
      <c r="T177560" s="33"/>
    </row>
    <row r="177577" spans="19:20">
      <c r="S177577" s="33"/>
      <c r="T177577" s="33"/>
    </row>
    <row r="177594" spans="19:20">
      <c r="S177594" s="33"/>
      <c r="T177594" s="33"/>
    </row>
    <row r="177611" spans="19:20">
      <c r="S177611" s="33"/>
      <c r="T177611" s="33"/>
    </row>
    <row r="177628" spans="19:20">
      <c r="S177628" s="33"/>
      <c r="T177628" s="33"/>
    </row>
    <row r="177645" spans="19:20">
      <c r="S177645" s="33"/>
      <c r="T177645" s="33"/>
    </row>
    <row r="177662" spans="19:20">
      <c r="S177662" s="33"/>
      <c r="T177662" s="33"/>
    </row>
    <row r="177679" spans="19:20">
      <c r="S177679" s="33"/>
      <c r="T177679" s="33"/>
    </row>
    <row r="177696" spans="19:20">
      <c r="S177696" s="33"/>
      <c r="T177696" s="33"/>
    </row>
    <row r="177713" spans="19:20">
      <c r="S177713" s="33"/>
      <c r="T177713" s="33"/>
    </row>
    <row r="177730" spans="19:20">
      <c r="S177730" s="33"/>
      <c r="T177730" s="33"/>
    </row>
    <row r="177747" spans="19:20">
      <c r="S177747" s="33"/>
      <c r="T177747" s="33"/>
    </row>
    <row r="177764" spans="19:20">
      <c r="S177764" s="33"/>
      <c r="T177764" s="33"/>
    </row>
    <row r="177781" spans="19:20">
      <c r="S177781" s="33"/>
      <c r="T177781" s="33"/>
    </row>
    <row r="177798" spans="19:20">
      <c r="S177798" s="33"/>
      <c r="T177798" s="33"/>
    </row>
    <row r="177815" spans="19:20">
      <c r="S177815" s="33"/>
      <c r="T177815" s="33"/>
    </row>
    <row r="177832" spans="19:20">
      <c r="S177832" s="33"/>
      <c r="T177832" s="33"/>
    </row>
    <row r="177849" spans="19:20">
      <c r="S177849" s="33"/>
      <c r="T177849" s="33"/>
    </row>
    <row r="177866" spans="19:20">
      <c r="S177866" s="33"/>
      <c r="T177866" s="33"/>
    </row>
    <row r="177883" spans="19:20">
      <c r="S177883" s="33"/>
      <c r="T177883" s="33"/>
    </row>
    <row r="177900" spans="19:20">
      <c r="S177900" s="33"/>
      <c r="T177900" s="33"/>
    </row>
    <row r="177917" spans="19:20">
      <c r="S177917" s="33"/>
      <c r="T177917" s="33"/>
    </row>
    <row r="177934" spans="19:20">
      <c r="S177934" s="33"/>
      <c r="T177934" s="33"/>
    </row>
    <row r="177951" spans="19:20">
      <c r="S177951" s="33"/>
      <c r="T177951" s="33"/>
    </row>
    <row r="177968" spans="19:20">
      <c r="S177968" s="33"/>
      <c r="T177968" s="33"/>
    </row>
    <row r="177985" spans="19:20">
      <c r="S177985" s="33"/>
      <c r="T177985" s="33"/>
    </row>
    <row r="178002" spans="19:20">
      <c r="S178002" s="33"/>
      <c r="T178002" s="33"/>
    </row>
    <row r="178019" spans="19:20">
      <c r="S178019" s="33"/>
      <c r="T178019" s="33"/>
    </row>
    <row r="178036" spans="19:20">
      <c r="S178036" s="33"/>
      <c r="T178036" s="33"/>
    </row>
    <row r="178053" spans="19:20">
      <c r="S178053" s="33"/>
      <c r="T178053" s="33"/>
    </row>
    <row r="178070" spans="19:20">
      <c r="S178070" s="33"/>
      <c r="T178070" s="33"/>
    </row>
    <row r="178087" spans="19:20">
      <c r="S178087" s="33"/>
      <c r="T178087" s="33"/>
    </row>
    <row r="178104" spans="19:20">
      <c r="S178104" s="33"/>
      <c r="T178104" s="33"/>
    </row>
    <row r="178121" spans="19:20">
      <c r="S178121" s="33"/>
      <c r="T178121" s="33"/>
    </row>
    <row r="178138" spans="19:20">
      <c r="S178138" s="33"/>
      <c r="T178138" s="33"/>
    </row>
    <row r="178155" spans="19:20">
      <c r="S178155" s="33"/>
      <c r="T178155" s="33"/>
    </row>
    <row r="178172" spans="19:20">
      <c r="S178172" s="33"/>
      <c r="T178172" s="33"/>
    </row>
    <row r="178189" spans="19:20">
      <c r="S178189" s="33"/>
      <c r="T178189" s="33"/>
    </row>
    <row r="178206" spans="19:20">
      <c r="S178206" s="33"/>
      <c r="T178206" s="33"/>
    </row>
    <row r="178223" spans="19:20">
      <c r="S178223" s="33"/>
      <c r="T178223" s="33"/>
    </row>
    <row r="178240" spans="19:20">
      <c r="S178240" s="33"/>
      <c r="T178240" s="33"/>
    </row>
    <row r="178257" spans="19:20">
      <c r="S178257" s="33"/>
      <c r="T178257" s="33"/>
    </row>
    <row r="178274" spans="19:20">
      <c r="S178274" s="33"/>
      <c r="T178274" s="33"/>
    </row>
    <row r="178291" spans="19:20">
      <c r="S178291" s="33"/>
      <c r="T178291" s="33"/>
    </row>
    <row r="178308" spans="19:20">
      <c r="S178308" s="33"/>
      <c r="T178308" s="33"/>
    </row>
    <row r="178325" spans="19:20">
      <c r="S178325" s="33"/>
      <c r="T178325" s="33"/>
    </row>
    <row r="178342" spans="19:20">
      <c r="S178342" s="33"/>
      <c r="T178342" s="33"/>
    </row>
    <row r="178359" spans="19:20">
      <c r="S178359" s="33"/>
      <c r="T178359" s="33"/>
    </row>
    <row r="178376" spans="19:20">
      <c r="S178376" s="33"/>
      <c r="T178376" s="33"/>
    </row>
    <row r="178393" spans="19:20">
      <c r="S178393" s="33"/>
      <c r="T178393" s="33"/>
    </row>
    <row r="178410" spans="19:20">
      <c r="S178410" s="33"/>
      <c r="T178410" s="33"/>
    </row>
    <row r="178427" spans="19:20">
      <c r="S178427" s="33"/>
      <c r="T178427" s="33"/>
    </row>
    <row r="178444" spans="19:20">
      <c r="S178444" s="33"/>
      <c r="T178444" s="33"/>
    </row>
    <row r="178461" spans="19:20">
      <c r="S178461" s="33"/>
      <c r="T178461" s="33"/>
    </row>
    <row r="178478" spans="19:20">
      <c r="S178478" s="33"/>
      <c r="T178478" s="33"/>
    </row>
    <row r="178495" spans="19:20">
      <c r="S178495" s="33"/>
      <c r="T178495" s="33"/>
    </row>
    <row r="178512" spans="19:20">
      <c r="S178512" s="33"/>
      <c r="T178512" s="33"/>
    </row>
    <row r="178529" spans="19:20">
      <c r="S178529" s="33"/>
      <c r="T178529" s="33"/>
    </row>
    <row r="178546" spans="19:20">
      <c r="S178546" s="33"/>
      <c r="T178546" s="33"/>
    </row>
    <row r="178563" spans="19:20">
      <c r="S178563" s="33"/>
      <c r="T178563" s="33"/>
    </row>
    <row r="178580" spans="19:20">
      <c r="S178580" s="33"/>
      <c r="T178580" s="33"/>
    </row>
    <row r="178597" spans="19:20">
      <c r="S178597" s="33"/>
      <c r="T178597" s="33"/>
    </row>
    <row r="178614" spans="19:20">
      <c r="S178614" s="33"/>
      <c r="T178614" s="33"/>
    </row>
    <row r="178631" spans="19:20">
      <c r="S178631" s="33"/>
      <c r="T178631" s="33"/>
    </row>
    <row r="178648" spans="19:20">
      <c r="S178648" s="33"/>
      <c r="T178648" s="33"/>
    </row>
    <row r="178665" spans="19:20">
      <c r="S178665" s="33"/>
      <c r="T178665" s="33"/>
    </row>
    <row r="178682" spans="19:20">
      <c r="S178682" s="33"/>
      <c r="T178682" s="33"/>
    </row>
    <row r="178699" spans="19:20">
      <c r="S178699" s="33"/>
      <c r="T178699" s="33"/>
    </row>
    <row r="178716" spans="19:20">
      <c r="S178716" s="33"/>
      <c r="T178716" s="33"/>
    </row>
    <row r="178733" spans="19:20">
      <c r="S178733" s="33"/>
      <c r="T178733" s="33"/>
    </row>
    <row r="178750" spans="19:20">
      <c r="S178750" s="33"/>
      <c r="T178750" s="33"/>
    </row>
    <row r="178767" spans="19:20">
      <c r="S178767" s="33"/>
      <c r="T178767" s="33"/>
    </row>
    <row r="178784" spans="19:20">
      <c r="S178784" s="33"/>
      <c r="T178784" s="33"/>
    </row>
    <row r="178801" spans="19:20">
      <c r="S178801" s="33"/>
      <c r="T178801" s="33"/>
    </row>
    <row r="178818" spans="19:20">
      <c r="S178818" s="33"/>
      <c r="T178818" s="33"/>
    </row>
    <row r="178835" spans="19:20">
      <c r="S178835" s="33"/>
      <c r="T178835" s="33"/>
    </row>
    <row r="178852" spans="19:20">
      <c r="S178852" s="33"/>
      <c r="T178852" s="33"/>
    </row>
    <row r="178869" spans="19:20">
      <c r="S178869" s="33"/>
      <c r="T178869" s="33"/>
    </row>
    <row r="178886" spans="19:20">
      <c r="S178886" s="33"/>
      <c r="T178886" s="33"/>
    </row>
    <row r="178903" spans="19:20">
      <c r="S178903" s="33"/>
      <c r="T178903" s="33"/>
    </row>
    <row r="178920" spans="19:20">
      <c r="S178920" s="33"/>
      <c r="T178920" s="33"/>
    </row>
    <row r="178937" spans="19:20">
      <c r="S178937" s="33"/>
      <c r="T178937" s="33"/>
    </row>
    <row r="178954" spans="19:20">
      <c r="S178954" s="33"/>
      <c r="T178954" s="33"/>
    </row>
    <row r="178971" spans="19:20">
      <c r="S178971" s="33"/>
      <c r="T178971" s="33"/>
    </row>
    <row r="178988" spans="19:20">
      <c r="S178988" s="33"/>
      <c r="T178988" s="33"/>
    </row>
    <row r="179005" spans="19:20">
      <c r="S179005" s="33"/>
      <c r="T179005" s="33"/>
    </row>
    <row r="179022" spans="19:20">
      <c r="S179022" s="33"/>
      <c r="T179022" s="33"/>
    </row>
    <row r="179039" spans="19:20">
      <c r="S179039" s="33"/>
      <c r="T179039" s="33"/>
    </row>
    <row r="179056" spans="19:20">
      <c r="S179056" s="33"/>
      <c r="T179056" s="33"/>
    </row>
    <row r="179073" spans="19:20">
      <c r="S179073" s="33"/>
      <c r="T179073" s="33"/>
    </row>
    <row r="179090" spans="19:20">
      <c r="S179090" s="33"/>
      <c r="T179090" s="33"/>
    </row>
    <row r="179107" spans="19:20">
      <c r="S179107" s="33"/>
      <c r="T179107" s="33"/>
    </row>
    <row r="179124" spans="19:20">
      <c r="S179124" s="33"/>
      <c r="T179124" s="33"/>
    </row>
    <row r="179141" spans="19:20">
      <c r="S179141" s="33"/>
      <c r="T179141" s="33"/>
    </row>
    <row r="179158" spans="19:20">
      <c r="S179158" s="33"/>
      <c r="T179158" s="33"/>
    </row>
    <row r="179175" spans="19:20">
      <c r="S179175" s="33"/>
      <c r="T179175" s="33"/>
    </row>
    <row r="179192" spans="19:20">
      <c r="S179192" s="33"/>
      <c r="T179192" s="33"/>
    </row>
    <row r="179209" spans="19:20">
      <c r="S179209" s="33"/>
      <c r="T179209" s="33"/>
    </row>
    <row r="179226" spans="19:20">
      <c r="S179226" s="33"/>
      <c r="T179226" s="33"/>
    </row>
    <row r="179243" spans="19:20">
      <c r="S179243" s="33"/>
      <c r="T179243" s="33"/>
    </row>
    <row r="179260" spans="19:20">
      <c r="S179260" s="33"/>
      <c r="T179260" s="33"/>
    </row>
    <row r="179277" spans="19:20">
      <c r="S179277" s="33"/>
      <c r="T179277" s="33"/>
    </row>
    <row r="179294" spans="19:20">
      <c r="S179294" s="33"/>
      <c r="T179294" s="33"/>
    </row>
    <row r="179311" spans="19:20">
      <c r="S179311" s="33"/>
      <c r="T179311" s="33"/>
    </row>
    <row r="179328" spans="19:20">
      <c r="S179328" s="33"/>
      <c r="T179328" s="33"/>
    </row>
    <row r="179345" spans="19:20">
      <c r="S179345" s="33"/>
      <c r="T179345" s="33"/>
    </row>
    <row r="179362" spans="19:20">
      <c r="S179362" s="33"/>
      <c r="T179362" s="33"/>
    </row>
    <row r="179379" spans="19:20">
      <c r="S179379" s="33"/>
      <c r="T179379" s="33"/>
    </row>
    <row r="179396" spans="19:20">
      <c r="S179396" s="33"/>
      <c r="T179396" s="33"/>
    </row>
    <row r="179413" spans="19:20">
      <c r="S179413" s="33"/>
      <c r="T179413" s="33"/>
    </row>
    <row r="179430" spans="19:20">
      <c r="S179430" s="33"/>
      <c r="T179430" s="33"/>
    </row>
    <row r="179447" spans="19:20">
      <c r="S179447" s="33"/>
      <c r="T179447" s="33"/>
    </row>
    <row r="179464" spans="19:20">
      <c r="S179464" s="33"/>
      <c r="T179464" s="33"/>
    </row>
    <row r="179481" spans="19:20">
      <c r="S179481" s="33"/>
      <c r="T179481" s="33"/>
    </row>
    <row r="179498" spans="19:20">
      <c r="S179498" s="33"/>
      <c r="T179498" s="33"/>
    </row>
    <row r="179515" spans="19:20">
      <c r="S179515" s="33"/>
      <c r="T179515" s="33"/>
    </row>
    <row r="179532" spans="19:20">
      <c r="S179532" s="33"/>
      <c r="T179532" s="33"/>
    </row>
    <row r="179549" spans="19:20">
      <c r="S179549" s="33"/>
      <c r="T179549" s="33"/>
    </row>
    <row r="179566" spans="19:20">
      <c r="S179566" s="33"/>
      <c r="T179566" s="33"/>
    </row>
    <row r="179583" spans="19:20">
      <c r="S179583" s="33"/>
      <c r="T179583" s="33"/>
    </row>
    <row r="179600" spans="19:20">
      <c r="S179600" s="33"/>
      <c r="T179600" s="33"/>
    </row>
    <row r="179617" spans="19:20">
      <c r="S179617" s="33"/>
      <c r="T179617" s="33"/>
    </row>
    <row r="179634" spans="19:20">
      <c r="S179634" s="33"/>
      <c r="T179634" s="33"/>
    </row>
    <row r="179651" spans="19:20">
      <c r="S179651" s="33"/>
      <c r="T179651" s="33"/>
    </row>
    <row r="179668" spans="19:20">
      <c r="S179668" s="33"/>
      <c r="T179668" s="33"/>
    </row>
    <row r="179685" spans="19:20">
      <c r="S179685" s="33"/>
      <c r="T179685" s="33"/>
    </row>
    <row r="179702" spans="19:20">
      <c r="S179702" s="33"/>
      <c r="T179702" s="33"/>
    </row>
    <row r="179719" spans="19:20">
      <c r="S179719" s="33"/>
      <c r="T179719" s="33"/>
    </row>
    <row r="179736" spans="19:20">
      <c r="S179736" s="33"/>
      <c r="T179736" s="33"/>
    </row>
    <row r="179753" spans="19:20">
      <c r="S179753" s="33"/>
      <c r="T179753" s="33"/>
    </row>
    <row r="179770" spans="19:20">
      <c r="S179770" s="33"/>
      <c r="T179770" s="33"/>
    </row>
    <row r="179787" spans="19:20">
      <c r="S179787" s="33"/>
      <c r="T179787" s="33"/>
    </row>
    <row r="179804" spans="19:20">
      <c r="S179804" s="33"/>
      <c r="T179804" s="33"/>
    </row>
    <row r="179821" spans="19:20">
      <c r="S179821" s="33"/>
      <c r="T179821" s="33"/>
    </row>
    <row r="179838" spans="19:20">
      <c r="S179838" s="33"/>
      <c r="T179838" s="33"/>
    </row>
    <row r="179855" spans="19:20">
      <c r="S179855" s="33"/>
      <c r="T179855" s="33"/>
    </row>
    <row r="179872" spans="19:20">
      <c r="S179872" s="33"/>
      <c r="T179872" s="33"/>
    </row>
    <row r="179889" spans="19:20">
      <c r="S179889" s="33"/>
      <c r="T179889" s="33"/>
    </row>
    <row r="179906" spans="19:20">
      <c r="S179906" s="33"/>
      <c r="T179906" s="33"/>
    </row>
    <row r="179923" spans="19:20">
      <c r="S179923" s="33"/>
      <c r="T179923" s="33"/>
    </row>
    <row r="179940" spans="19:20">
      <c r="S179940" s="33"/>
      <c r="T179940" s="33"/>
    </row>
    <row r="179957" spans="19:20">
      <c r="S179957" s="33"/>
      <c r="T179957" s="33"/>
    </row>
    <row r="179974" spans="19:20">
      <c r="S179974" s="33"/>
      <c r="T179974" s="33"/>
    </row>
    <row r="179991" spans="19:20">
      <c r="S179991" s="33"/>
      <c r="T179991" s="33"/>
    </row>
    <row r="180008" spans="19:20">
      <c r="S180008" s="33"/>
      <c r="T180008" s="33"/>
    </row>
    <row r="180025" spans="19:20">
      <c r="S180025" s="33"/>
      <c r="T180025" s="33"/>
    </row>
    <row r="180042" spans="19:20">
      <c r="S180042" s="33"/>
      <c r="T180042" s="33"/>
    </row>
    <row r="180059" spans="19:20">
      <c r="S180059" s="33"/>
      <c r="T180059" s="33"/>
    </row>
    <row r="180076" spans="19:20">
      <c r="S180076" s="33"/>
      <c r="T180076" s="33"/>
    </row>
    <row r="180093" spans="19:20">
      <c r="S180093" s="33"/>
      <c r="T180093" s="33"/>
    </row>
    <row r="180110" spans="19:20">
      <c r="S180110" s="33"/>
      <c r="T180110" s="33"/>
    </row>
    <row r="180127" spans="19:20">
      <c r="S180127" s="33"/>
      <c r="T180127" s="33"/>
    </row>
    <row r="180144" spans="19:20">
      <c r="S180144" s="33"/>
      <c r="T180144" s="33"/>
    </row>
    <row r="180161" spans="19:20">
      <c r="S180161" s="33"/>
      <c r="T180161" s="33"/>
    </row>
    <row r="180178" spans="19:20">
      <c r="S180178" s="33"/>
      <c r="T180178" s="33"/>
    </row>
    <row r="180195" spans="19:20">
      <c r="S180195" s="33"/>
      <c r="T180195" s="33"/>
    </row>
    <row r="180212" spans="19:20">
      <c r="S180212" s="33"/>
      <c r="T180212" s="33"/>
    </row>
    <row r="180229" spans="19:20">
      <c r="S180229" s="33"/>
      <c r="T180229" s="33"/>
    </row>
    <row r="180246" spans="19:20">
      <c r="S180246" s="33"/>
      <c r="T180246" s="33"/>
    </row>
    <row r="180263" spans="19:20">
      <c r="S180263" s="33"/>
      <c r="T180263" s="33"/>
    </row>
    <row r="180280" spans="19:20">
      <c r="S180280" s="33"/>
      <c r="T180280" s="33"/>
    </row>
    <row r="180297" spans="19:20">
      <c r="S180297" s="33"/>
      <c r="T180297" s="33"/>
    </row>
    <row r="180314" spans="19:20">
      <c r="S180314" s="33"/>
      <c r="T180314" s="33"/>
    </row>
    <row r="180331" spans="19:20">
      <c r="S180331" s="33"/>
      <c r="T180331" s="33"/>
    </row>
    <row r="180348" spans="19:20">
      <c r="S180348" s="33"/>
      <c r="T180348" s="33"/>
    </row>
    <row r="180365" spans="19:20">
      <c r="S180365" s="33"/>
      <c r="T180365" s="33"/>
    </row>
    <row r="180382" spans="19:20">
      <c r="S180382" s="33"/>
      <c r="T180382" s="33"/>
    </row>
    <row r="180399" spans="19:20">
      <c r="S180399" s="33"/>
      <c r="T180399" s="33"/>
    </row>
    <row r="180416" spans="19:20">
      <c r="S180416" s="33"/>
      <c r="T180416" s="33"/>
    </row>
    <row r="180433" spans="19:20">
      <c r="S180433" s="33"/>
      <c r="T180433" s="33"/>
    </row>
    <row r="180450" spans="19:20">
      <c r="S180450" s="33"/>
      <c r="T180450" s="33"/>
    </row>
    <row r="180467" spans="19:20">
      <c r="S180467" s="33"/>
      <c r="T180467" s="33"/>
    </row>
    <row r="180484" spans="19:20">
      <c r="S180484" s="33"/>
      <c r="T180484" s="33"/>
    </row>
    <row r="180501" spans="19:20">
      <c r="S180501" s="33"/>
      <c r="T180501" s="33"/>
    </row>
    <row r="180518" spans="19:20">
      <c r="S180518" s="33"/>
      <c r="T180518" s="33"/>
    </row>
    <row r="180535" spans="19:20">
      <c r="S180535" s="33"/>
      <c r="T180535" s="33"/>
    </row>
    <row r="180552" spans="19:20">
      <c r="S180552" s="33"/>
      <c r="T180552" s="33"/>
    </row>
    <row r="180569" spans="19:20">
      <c r="S180569" s="33"/>
      <c r="T180569" s="33"/>
    </row>
    <row r="180586" spans="19:20">
      <c r="S180586" s="33"/>
      <c r="T180586" s="33"/>
    </row>
    <row r="180603" spans="19:20">
      <c r="S180603" s="33"/>
      <c r="T180603" s="33"/>
    </row>
    <row r="180620" spans="19:20">
      <c r="S180620" s="33"/>
      <c r="T180620" s="33"/>
    </row>
    <row r="180637" spans="19:20">
      <c r="S180637" s="33"/>
      <c r="T180637" s="33"/>
    </row>
    <row r="180654" spans="19:20">
      <c r="S180654" s="33"/>
      <c r="T180654" s="33"/>
    </row>
    <row r="180671" spans="19:20">
      <c r="S180671" s="33"/>
      <c r="T180671" s="33"/>
    </row>
    <row r="180688" spans="19:20">
      <c r="S180688" s="33"/>
      <c r="T180688" s="33"/>
    </row>
    <row r="180705" spans="19:20">
      <c r="S180705" s="33"/>
      <c r="T180705" s="33"/>
    </row>
    <row r="180722" spans="19:20">
      <c r="S180722" s="33"/>
      <c r="T180722" s="33"/>
    </row>
    <row r="180739" spans="19:20">
      <c r="S180739" s="33"/>
      <c r="T180739" s="33"/>
    </row>
    <row r="180756" spans="19:20">
      <c r="S180756" s="33"/>
      <c r="T180756" s="33"/>
    </row>
    <row r="180773" spans="19:20">
      <c r="S180773" s="33"/>
      <c r="T180773" s="33"/>
    </row>
    <row r="180790" spans="19:20">
      <c r="S180790" s="33"/>
      <c r="T180790" s="33"/>
    </row>
    <row r="180807" spans="19:20">
      <c r="S180807" s="33"/>
      <c r="T180807" s="33"/>
    </row>
    <row r="180824" spans="19:20">
      <c r="S180824" s="33"/>
      <c r="T180824" s="33"/>
    </row>
    <row r="180841" spans="19:20">
      <c r="S180841" s="33"/>
      <c r="T180841" s="33"/>
    </row>
    <row r="180858" spans="19:20">
      <c r="S180858" s="33"/>
      <c r="T180858" s="33"/>
    </row>
    <row r="180875" spans="19:20">
      <c r="S180875" s="33"/>
      <c r="T180875" s="33"/>
    </row>
    <row r="180892" spans="19:20">
      <c r="S180892" s="33"/>
      <c r="T180892" s="33"/>
    </row>
    <row r="180909" spans="19:20">
      <c r="S180909" s="33"/>
      <c r="T180909" s="33"/>
    </row>
    <row r="180926" spans="19:20">
      <c r="S180926" s="33"/>
      <c r="T180926" s="33"/>
    </row>
    <row r="180943" spans="19:20">
      <c r="S180943" s="33"/>
      <c r="T180943" s="33"/>
    </row>
    <row r="180960" spans="19:20">
      <c r="S180960" s="33"/>
      <c r="T180960" s="33"/>
    </row>
    <row r="180977" spans="19:20">
      <c r="S180977" s="33"/>
      <c r="T180977" s="33"/>
    </row>
    <row r="180994" spans="19:20">
      <c r="S180994" s="33"/>
      <c r="T180994" s="33"/>
    </row>
    <row r="181011" spans="19:20">
      <c r="S181011" s="33"/>
      <c r="T181011" s="33"/>
    </row>
    <row r="181028" spans="19:20">
      <c r="S181028" s="33"/>
      <c r="T181028" s="33"/>
    </row>
    <row r="181045" spans="19:20">
      <c r="S181045" s="33"/>
      <c r="T181045" s="33"/>
    </row>
    <row r="181062" spans="19:20">
      <c r="S181062" s="33"/>
      <c r="T181062" s="33"/>
    </row>
    <row r="181079" spans="19:20">
      <c r="S181079" s="33"/>
      <c r="T181079" s="33"/>
    </row>
    <row r="181096" spans="19:20">
      <c r="S181096" s="33"/>
      <c r="T181096" s="33"/>
    </row>
    <row r="181113" spans="19:20">
      <c r="S181113" s="33"/>
      <c r="T181113" s="33"/>
    </row>
    <row r="181130" spans="19:20">
      <c r="S181130" s="33"/>
      <c r="T181130" s="33"/>
    </row>
    <row r="181147" spans="19:20">
      <c r="S181147" s="33"/>
      <c r="T181147" s="33"/>
    </row>
    <row r="181164" spans="19:20">
      <c r="S181164" s="33"/>
      <c r="T181164" s="33"/>
    </row>
    <row r="181181" spans="19:20">
      <c r="S181181" s="33"/>
      <c r="T181181" s="33"/>
    </row>
    <row r="181198" spans="19:20">
      <c r="S181198" s="33"/>
      <c r="T181198" s="33"/>
    </row>
    <row r="181215" spans="19:20">
      <c r="S181215" s="33"/>
      <c r="T181215" s="33"/>
    </row>
    <row r="181232" spans="19:20">
      <c r="S181232" s="33"/>
      <c r="T181232" s="33"/>
    </row>
    <row r="181249" spans="19:20">
      <c r="S181249" s="33"/>
      <c r="T181249" s="33"/>
    </row>
    <row r="181266" spans="19:20">
      <c r="S181266" s="33"/>
      <c r="T181266" s="33"/>
    </row>
    <row r="181283" spans="19:20">
      <c r="S181283" s="33"/>
      <c r="T181283" s="33"/>
    </row>
    <row r="181300" spans="19:20">
      <c r="S181300" s="33"/>
      <c r="T181300" s="33"/>
    </row>
    <row r="181317" spans="19:20">
      <c r="S181317" s="33"/>
      <c r="T181317" s="33"/>
    </row>
    <row r="181334" spans="19:20">
      <c r="S181334" s="33"/>
      <c r="T181334" s="33"/>
    </row>
    <row r="181351" spans="19:20">
      <c r="S181351" s="33"/>
      <c r="T181351" s="33"/>
    </row>
    <row r="181368" spans="19:20">
      <c r="S181368" s="33"/>
      <c r="T181368" s="33"/>
    </row>
    <row r="181385" spans="19:20">
      <c r="S181385" s="33"/>
      <c r="T181385" s="33"/>
    </row>
    <row r="181402" spans="19:20">
      <c r="S181402" s="33"/>
      <c r="T181402" s="33"/>
    </row>
    <row r="181419" spans="19:20">
      <c r="S181419" s="33"/>
      <c r="T181419" s="33"/>
    </row>
    <row r="181436" spans="19:20">
      <c r="S181436" s="33"/>
      <c r="T181436" s="33"/>
    </row>
    <row r="181453" spans="19:20">
      <c r="S181453" s="33"/>
      <c r="T181453" s="33"/>
    </row>
    <row r="181470" spans="19:20">
      <c r="S181470" s="33"/>
      <c r="T181470" s="33"/>
    </row>
    <row r="181487" spans="19:20">
      <c r="S181487" s="33"/>
      <c r="T181487" s="33"/>
    </row>
    <row r="181504" spans="19:20">
      <c r="S181504" s="33"/>
      <c r="T181504" s="33"/>
    </row>
    <row r="181521" spans="19:20">
      <c r="S181521" s="33"/>
      <c r="T181521" s="33"/>
    </row>
    <row r="181538" spans="19:20">
      <c r="S181538" s="33"/>
      <c r="T181538" s="33"/>
    </row>
    <row r="181555" spans="19:20">
      <c r="S181555" s="33"/>
      <c r="T181555" s="33"/>
    </row>
    <row r="181572" spans="19:20">
      <c r="S181572" s="33"/>
      <c r="T181572" s="33"/>
    </row>
    <row r="181589" spans="19:20">
      <c r="S181589" s="33"/>
      <c r="T181589" s="33"/>
    </row>
    <row r="181606" spans="19:20">
      <c r="S181606" s="33"/>
      <c r="T181606" s="33"/>
    </row>
    <row r="181623" spans="19:20">
      <c r="S181623" s="33"/>
      <c r="T181623" s="33"/>
    </row>
    <row r="181640" spans="19:20">
      <c r="S181640" s="33"/>
      <c r="T181640" s="33"/>
    </row>
    <row r="181657" spans="19:20">
      <c r="S181657" s="33"/>
      <c r="T181657" s="33"/>
    </row>
    <row r="181674" spans="19:20">
      <c r="S181674" s="33"/>
      <c r="T181674" s="33"/>
    </row>
    <row r="181691" spans="19:20">
      <c r="S181691" s="33"/>
      <c r="T181691" s="33"/>
    </row>
    <row r="181708" spans="19:20">
      <c r="S181708" s="33"/>
      <c r="T181708" s="33"/>
    </row>
    <row r="181725" spans="19:20">
      <c r="S181725" s="33"/>
      <c r="T181725" s="33"/>
    </row>
    <row r="181742" spans="19:20">
      <c r="S181742" s="33"/>
      <c r="T181742" s="33"/>
    </row>
    <row r="181759" spans="19:20">
      <c r="S181759" s="33"/>
      <c r="T181759" s="33"/>
    </row>
    <row r="181776" spans="19:20">
      <c r="S181776" s="33"/>
      <c r="T181776" s="33"/>
    </row>
    <row r="181793" spans="19:20">
      <c r="S181793" s="33"/>
      <c r="T181793" s="33"/>
    </row>
    <row r="181810" spans="19:20">
      <c r="S181810" s="33"/>
      <c r="T181810" s="33"/>
    </row>
    <row r="181827" spans="19:20">
      <c r="S181827" s="33"/>
      <c r="T181827" s="33"/>
    </row>
    <row r="181844" spans="19:20">
      <c r="S181844" s="33"/>
      <c r="T181844" s="33"/>
    </row>
    <row r="181861" spans="19:20">
      <c r="S181861" s="33"/>
      <c r="T181861" s="33"/>
    </row>
    <row r="181878" spans="19:20">
      <c r="S181878" s="33"/>
      <c r="T181878" s="33"/>
    </row>
    <row r="181895" spans="19:20">
      <c r="S181895" s="33"/>
      <c r="T181895" s="33"/>
    </row>
    <row r="181912" spans="19:20">
      <c r="S181912" s="33"/>
      <c r="T181912" s="33"/>
    </row>
    <row r="181929" spans="19:20">
      <c r="S181929" s="33"/>
      <c r="T181929" s="33"/>
    </row>
    <row r="181946" spans="19:20">
      <c r="S181946" s="33"/>
      <c r="T181946" s="33"/>
    </row>
    <row r="181963" spans="19:20">
      <c r="S181963" s="33"/>
      <c r="T181963" s="33"/>
    </row>
    <row r="181980" spans="19:20">
      <c r="S181980" s="33"/>
      <c r="T181980" s="33"/>
    </row>
    <row r="181997" spans="19:20">
      <c r="S181997" s="33"/>
      <c r="T181997" s="33"/>
    </row>
    <row r="182014" spans="19:20">
      <c r="S182014" s="33"/>
      <c r="T182014" s="33"/>
    </row>
    <row r="182031" spans="19:20">
      <c r="S182031" s="33"/>
      <c r="T182031" s="33"/>
    </row>
    <row r="182048" spans="19:20">
      <c r="S182048" s="33"/>
      <c r="T182048" s="33"/>
    </row>
    <row r="182065" spans="19:20">
      <c r="S182065" s="33"/>
      <c r="T182065" s="33"/>
    </row>
    <row r="182082" spans="19:20">
      <c r="S182082" s="33"/>
      <c r="T182082" s="33"/>
    </row>
    <row r="182099" spans="19:20">
      <c r="S182099" s="33"/>
      <c r="T182099" s="33"/>
    </row>
    <row r="182116" spans="19:20">
      <c r="S182116" s="33"/>
      <c r="T182116" s="33"/>
    </row>
    <row r="182133" spans="19:20">
      <c r="S182133" s="33"/>
      <c r="T182133" s="33"/>
    </row>
    <row r="182150" spans="19:20">
      <c r="S182150" s="33"/>
      <c r="T182150" s="33"/>
    </row>
    <row r="182167" spans="19:20">
      <c r="S182167" s="33"/>
      <c r="T182167" s="33"/>
    </row>
    <row r="182184" spans="19:20">
      <c r="S182184" s="33"/>
      <c r="T182184" s="33"/>
    </row>
    <row r="182201" spans="19:20">
      <c r="S182201" s="33"/>
      <c r="T182201" s="33"/>
    </row>
    <row r="182218" spans="19:20">
      <c r="S182218" s="33"/>
      <c r="T182218" s="33"/>
    </row>
    <row r="182235" spans="19:20">
      <c r="S182235" s="33"/>
      <c r="T182235" s="33"/>
    </row>
    <row r="182252" spans="19:20">
      <c r="S182252" s="33"/>
      <c r="T182252" s="33"/>
    </row>
    <row r="182269" spans="19:20">
      <c r="S182269" s="33"/>
      <c r="T182269" s="33"/>
    </row>
    <row r="182286" spans="19:20">
      <c r="S182286" s="33"/>
      <c r="T182286" s="33"/>
    </row>
    <row r="182303" spans="19:20">
      <c r="S182303" s="33"/>
      <c r="T182303" s="33"/>
    </row>
    <row r="182320" spans="19:20">
      <c r="S182320" s="33"/>
      <c r="T182320" s="33"/>
    </row>
    <row r="182337" spans="19:20">
      <c r="S182337" s="33"/>
      <c r="T182337" s="33"/>
    </row>
    <row r="182354" spans="19:20">
      <c r="S182354" s="33"/>
      <c r="T182354" s="33"/>
    </row>
    <row r="182371" spans="19:20">
      <c r="S182371" s="33"/>
      <c r="T182371" s="33"/>
    </row>
    <row r="182388" spans="19:20">
      <c r="S182388" s="33"/>
      <c r="T182388" s="33"/>
    </row>
    <row r="182405" spans="19:20">
      <c r="S182405" s="33"/>
      <c r="T182405" s="33"/>
    </row>
    <row r="182422" spans="19:20">
      <c r="S182422" s="33"/>
      <c r="T182422" s="33"/>
    </row>
    <row r="182439" spans="19:20">
      <c r="S182439" s="33"/>
      <c r="T182439" s="33"/>
    </row>
    <row r="182456" spans="19:20">
      <c r="S182456" s="33"/>
      <c r="T182456" s="33"/>
    </row>
    <row r="182473" spans="19:20">
      <c r="S182473" s="33"/>
      <c r="T182473" s="33"/>
    </row>
    <row r="182490" spans="19:20">
      <c r="S182490" s="33"/>
      <c r="T182490" s="33"/>
    </row>
    <row r="182507" spans="19:20">
      <c r="S182507" s="33"/>
      <c r="T182507" s="33"/>
    </row>
    <row r="182524" spans="19:20">
      <c r="S182524" s="33"/>
      <c r="T182524" s="33"/>
    </row>
    <row r="182541" spans="19:20">
      <c r="S182541" s="33"/>
      <c r="T182541" s="33"/>
    </row>
    <row r="182558" spans="19:20">
      <c r="S182558" s="33"/>
      <c r="T182558" s="33"/>
    </row>
    <row r="182575" spans="19:20">
      <c r="S182575" s="33"/>
      <c r="T182575" s="33"/>
    </row>
    <row r="182592" spans="19:20">
      <c r="S182592" s="33"/>
      <c r="T182592" s="33"/>
    </row>
    <row r="182609" spans="19:20">
      <c r="S182609" s="33"/>
      <c r="T182609" s="33"/>
    </row>
    <row r="182626" spans="19:20">
      <c r="S182626" s="33"/>
      <c r="T182626" s="33"/>
    </row>
    <row r="182643" spans="19:20">
      <c r="S182643" s="33"/>
      <c r="T182643" s="33"/>
    </row>
    <row r="182660" spans="19:20">
      <c r="S182660" s="33"/>
      <c r="T182660" s="33"/>
    </row>
    <row r="182677" spans="19:20">
      <c r="S182677" s="33"/>
      <c r="T182677" s="33"/>
    </row>
    <row r="182694" spans="19:20">
      <c r="S182694" s="33"/>
      <c r="T182694" s="33"/>
    </row>
    <row r="182711" spans="19:20">
      <c r="S182711" s="33"/>
      <c r="T182711" s="33"/>
    </row>
    <row r="182728" spans="19:20">
      <c r="S182728" s="33"/>
      <c r="T182728" s="33"/>
    </row>
    <row r="182745" spans="19:20">
      <c r="S182745" s="33"/>
      <c r="T182745" s="33"/>
    </row>
    <row r="182762" spans="19:20">
      <c r="S182762" s="33"/>
      <c r="T182762" s="33"/>
    </row>
    <row r="182779" spans="19:20">
      <c r="S182779" s="33"/>
      <c r="T182779" s="33"/>
    </row>
    <row r="182796" spans="19:20">
      <c r="S182796" s="33"/>
      <c r="T182796" s="33"/>
    </row>
    <row r="182813" spans="19:20">
      <c r="S182813" s="33"/>
      <c r="T182813" s="33"/>
    </row>
    <row r="182830" spans="19:20">
      <c r="S182830" s="33"/>
      <c r="T182830" s="33"/>
    </row>
    <row r="182847" spans="19:20">
      <c r="S182847" s="33"/>
      <c r="T182847" s="33"/>
    </row>
    <row r="182864" spans="19:20">
      <c r="S182864" s="33"/>
      <c r="T182864" s="33"/>
    </row>
    <row r="182881" spans="19:20">
      <c r="S182881" s="33"/>
      <c r="T182881" s="33"/>
    </row>
    <row r="182898" spans="19:20">
      <c r="S182898" s="33"/>
      <c r="T182898" s="33"/>
    </row>
    <row r="182915" spans="19:20">
      <c r="S182915" s="33"/>
      <c r="T182915" s="33"/>
    </row>
    <row r="182932" spans="19:20">
      <c r="S182932" s="33"/>
      <c r="T182932" s="33"/>
    </row>
    <row r="182949" spans="19:20">
      <c r="S182949" s="33"/>
      <c r="T182949" s="33"/>
    </row>
    <row r="182966" spans="19:20">
      <c r="S182966" s="33"/>
      <c r="T182966" s="33"/>
    </row>
    <row r="182983" spans="19:20">
      <c r="S182983" s="33"/>
      <c r="T182983" s="33"/>
    </row>
    <row r="183000" spans="19:20">
      <c r="S183000" s="33"/>
      <c r="T183000" s="33"/>
    </row>
    <row r="183017" spans="19:20">
      <c r="S183017" s="33"/>
      <c r="T183017" s="33"/>
    </row>
    <row r="183034" spans="19:20">
      <c r="S183034" s="33"/>
      <c r="T183034" s="33"/>
    </row>
    <row r="183051" spans="19:20">
      <c r="S183051" s="33"/>
      <c r="T183051" s="33"/>
    </row>
    <row r="183068" spans="19:20">
      <c r="S183068" s="33"/>
      <c r="T183068" s="33"/>
    </row>
    <row r="183085" spans="19:20">
      <c r="S183085" s="33"/>
      <c r="T183085" s="33"/>
    </row>
    <row r="183102" spans="19:20">
      <c r="S183102" s="33"/>
      <c r="T183102" s="33"/>
    </row>
    <row r="183119" spans="19:20">
      <c r="S183119" s="33"/>
      <c r="T183119" s="33"/>
    </row>
    <row r="183136" spans="19:20">
      <c r="S183136" s="33"/>
      <c r="T183136" s="33"/>
    </row>
    <row r="183153" spans="19:20">
      <c r="S183153" s="33"/>
      <c r="T183153" s="33"/>
    </row>
    <row r="183170" spans="19:20">
      <c r="S183170" s="33"/>
      <c r="T183170" s="33"/>
    </row>
    <row r="183187" spans="19:20">
      <c r="S183187" s="33"/>
      <c r="T183187" s="33"/>
    </row>
    <row r="183204" spans="19:20">
      <c r="S183204" s="33"/>
      <c r="T183204" s="33"/>
    </row>
    <row r="183221" spans="19:20">
      <c r="S183221" s="33"/>
      <c r="T183221" s="33"/>
    </row>
    <row r="183238" spans="19:20">
      <c r="S183238" s="33"/>
      <c r="T183238" s="33"/>
    </row>
    <row r="183255" spans="19:20">
      <c r="S183255" s="33"/>
      <c r="T183255" s="33"/>
    </row>
    <row r="183272" spans="19:20">
      <c r="S183272" s="33"/>
      <c r="T183272" s="33"/>
    </row>
    <row r="183289" spans="19:20">
      <c r="S183289" s="33"/>
      <c r="T183289" s="33"/>
    </row>
    <row r="183306" spans="19:20">
      <c r="S183306" s="33"/>
      <c r="T183306" s="33"/>
    </row>
    <row r="183323" spans="19:20">
      <c r="S183323" s="33"/>
      <c r="T183323" s="33"/>
    </row>
    <row r="183340" spans="19:20">
      <c r="S183340" s="33"/>
      <c r="T183340" s="33"/>
    </row>
    <row r="183357" spans="19:20">
      <c r="S183357" s="33"/>
      <c r="T183357" s="33"/>
    </row>
    <row r="183374" spans="19:20">
      <c r="S183374" s="33"/>
      <c r="T183374" s="33"/>
    </row>
    <row r="183391" spans="19:20">
      <c r="S183391" s="33"/>
      <c r="T183391" s="33"/>
    </row>
    <row r="183408" spans="19:20">
      <c r="S183408" s="33"/>
      <c r="T183408" s="33"/>
    </row>
    <row r="183425" spans="19:20">
      <c r="S183425" s="33"/>
      <c r="T183425" s="33"/>
    </row>
    <row r="183442" spans="19:20">
      <c r="S183442" s="33"/>
      <c r="T183442" s="33"/>
    </row>
    <row r="183459" spans="19:20">
      <c r="S183459" s="33"/>
      <c r="T183459" s="33"/>
    </row>
    <row r="183476" spans="19:20">
      <c r="S183476" s="33"/>
      <c r="T183476" s="33"/>
    </row>
    <row r="183493" spans="19:20">
      <c r="S183493" s="33"/>
      <c r="T183493" s="33"/>
    </row>
    <row r="183510" spans="19:20">
      <c r="S183510" s="33"/>
      <c r="T183510" s="33"/>
    </row>
    <row r="183527" spans="19:20">
      <c r="S183527" s="33"/>
      <c r="T183527" s="33"/>
    </row>
    <row r="183544" spans="19:20">
      <c r="S183544" s="33"/>
      <c r="T183544" s="33"/>
    </row>
    <row r="183561" spans="19:20">
      <c r="S183561" s="33"/>
      <c r="T183561" s="33"/>
    </row>
    <row r="183578" spans="19:20">
      <c r="S183578" s="33"/>
      <c r="T183578" s="33"/>
    </row>
    <row r="183595" spans="19:20">
      <c r="S183595" s="33"/>
      <c r="T183595" s="33"/>
    </row>
    <row r="183612" spans="19:20">
      <c r="S183612" s="33"/>
      <c r="T183612" s="33"/>
    </row>
    <row r="183629" spans="19:20">
      <c r="S183629" s="33"/>
      <c r="T183629" s="33"/>
    </row>
    <row r="183646" spans="19:20">
      <c r="S183646" s="33"/>
      <c r="T183646" s="33"/>
    </row>
    <row r="183663" spans="19:20">
      <c r="S183663" s="33"/>
      <c r="T183663" s="33"/>
    </row>
    <row r="183680" spans="19:20">
      <c r="S183680" s="33"/>
      <c r="T183680" s="33"/>
    </row>
    <row r="183697" spans="19:20">
      <c r="S183697" s="33"/>
      <c r="T183697" s="33"/>
    </row>
    <row r="183714" spans="19:20">
      <c r="S183714" s="33"/>
      <c r="T183714" s="33"/>
    </row>
    <row r="183731" spans="19:20">
      <c r="S183731" s="33"/>
      <c r="T183731" s="33"/>
    </row>
    <row r="183748" spans="19:20">
      <c r="S183748" s="33"/>
      <c r="T183748" s="33"/>
    </row>
    <row r="183765" spans="19:20">
      <c r="S183765" s="33"/>
      <c r="T183765" s="33"/>
    </row>
    <row r="183782" spans="19:20">
      <c r="S183782" s="33"/>
      <c r="T183782" s="33"/>
    </row>
    <row r="183799" spans="19:20">
      <c r="S183799" s="33"/>
      <c r="T183799" s="33"/>
    </row>
    <row r="183816" spans="19:20">
      <c r="S183816" s="33"/>
      <c r="T183816" s="33"/>
    </row>
    <row r="183833" spans="19:20">
      <c r="S183833" s="33"/>
      <c r="T183833" s="33"/>
    </row>
    <row r="183850" spans="19:20">
      <c r="S183850" s="33"/>
      <c r="T183850" s="33"/>
    </row>
    <row r="183867" spans="19:20">
      <c r="S183867" s="33"/>
      <c r="T183867" s="33"/>
    </row>
    <row r="183884" spans="19:20">
      <c r="S183884" s="33"/>
      <c r="T183884" s="33"/>
    </row>
    <row r="183901" spans="19:20">
      <c r="S183901" s="33"/>
      <c r="T183901" s="33"/>
    </row>
    <row r="183918" spans="19:20">
      <c r="S183918" s="33"/>
      <c r="T183918" s="33"/>
    </row>
    <row r="183935" spans="19:20">
      <c r="S183935" s="33"/>
      <c r="T183935" s="33"/>
    </row>
    <row r="183952" spans="19:20">
      <c r="S183952" s="33"/>
      <c r="T183952" s="33"/>
    </row>
    <row r="183969" spans="19:20">
      <c r="S183969" s="33"/>
      <c r="T183969" s="33"/>
    </row>
    <row r="183986" spans="19:20">
      <c r="S183986" s="33"/>
      <c r="T183986" s="33"/>
    </row>
    <row r="184003" spans="19:20">
      <c r="S184003" s="33"/>
      <c r="T184003" s="33"/>
    </row>
    <row r="184020" spans="19:20">
      <c r="S184020" s="33"/>
      <c r="T184020" s="33"/>
    </row>
    <row r="184037" spans="19:20">
      <c r="S184037" s="33"/>
      <c r="T184037" s="33"/>
    </row>
    <row r="184054" spans="19:20">
      <c r="S184054" s="33"/>
      <c r="T184054" s="33"/>
    </row>
    <row r="184071" spans="19:20">
      <c r="S184071" s="33"/>
      <c r="T184071" s="33"/>
    </row>
    <row r="184088" spans="19:20">
      <c r="S184088" s="33"/>
      <c r="T184088" s="33"/>
    </row>
    <row r="184105" spans="19:20">
      <c r="S184105" s="33"/>
      <c r="T184105" s="33"/>
    </row>
    <row r="184122" spans="19:20">
      <c r="S184122" s="33"/>
      <c r="T184122" s="33"/>
    </row>
    <row r="184139" spans="19:20">
      <c r="S184139" s="33"/>
      <c r="T184139" s="33"/>
    </row>
    <row r="184156" spans="19:20">
      <c r="S184156" s="33"/>
      <c r="T184156" s="33"/>
    </row>
    <row r="184173" spans="19:20">
      <c r="S184173" s="33"/>
      <c r="T184173" s="33"/>
    </row>
    <row r="184190" spans="19:20">
      <c r="S184190" s="33"/>
      <c r="T184190" s="33"/>
    </row>
    <row r="184207" spans="19:20">
      <c r="S184207" s="33"/>
      <c r="T184207" s="33"/>
    </row>
    <row r="184224" spans="19:20">
      <c r="S184224" s="33"/>
      <c r="T184224" s="33"/>
    </row>
    <row r="184241" spans="19:20">
      <c r="S184241" s="33"/>
      <c r="T184241" s="33"/>
    </row>
    <row r="184258" spans="19:20">
      <c r="S184258" s="33"/>
      <c r="T184258" s="33"/>
    </row>
    <row r="184275" spans="19:20">
      <c r="S184275" s="33"/>
      <c r="T184275" s="33"/>
    </row>
    <row r="184292" spans="19:20">
      <c r="S184292" s="33"/>
      <c r="T184292" s="33"/>
    </row>
    <row r="184309" spans="19:20">
      <c r="S184309" s="33"/>
      <c r="T184309" s="33"/>
    </row>
    <row r="184326" spans="19:20">
      <c r="S184326" s="33"/>
      <c r="T184326" s="33"/>
    </row>
    <row r="184343" spans="19:20">
      <c r="S184343" s="33"/>
      <c r="T184343" s="33"/>
    </row>
    <row r="184360" spans="19:20">
      <c r="S184360" s="33"/>
      <c r="T184360" s="33"/>
    </row>
    <row r="184377" spans="19:20">
      <c r="S184377" s="33"/>
      <c r="T184377" s="33"/>
    </row>
    <row r="184394" spans="19:20">
      <c r="S184394" s="33"/>
      <c r="T184394" s="33"/>
    </row>
    <row r="184411" spans="19:20">
      <c r="S184411" s="33"/>
      <c r="T184411" s="33"/>
    </row>
    <row r="184428" spans="19:20">
      <c r="S184428" s="33"/>
      <c r="T184428" s="33"/>
    </row>
    <row r="184445" spans="19:20">
      <c r="S184445" s="33"/>
      <c r="T184445" s="33"/>
    </row>
    <row r="184462" spans="19:20">
      <c r="S184462" s="33"/>
      <c r="T184462" s="33"/>
    </row>
    <row r="184479" spans="19:20">
      <c r="S184479" s="33"/>
      <c r="T184479" s="33"/>
    </row>
    <row r="184496" spans="19:20">
      <c r="S184496" s="33"/>
      <c r="T184496" s="33"/>
    </row>
    <row r="184513" spans="19:20">
      <c r="S184513" s="33"/>
      <c r="T184513" s="33"/>
    </row>
    <row r="184530" spans="19:20">
      <c r="S184530" s="33"/>
      <c r="T184530" s="33"/>
    </row>
    <row r="184547" spans="19:20">
      <c r="S184547" s="33"/>
      <c r="T184547" s="33"/>
    </row>
    <row r="184564" spans="19:20">
      <c r="S184564" s="33"/>
      <c r="T184564" s="33"/>
    </row>
    <row r="184581" spans="19:20">
      <c r="S184581" s="33"/>
      <c r="T184581" s="33"/>
    </row>
    <row r="184598" spans="19:20">
      <c r="S184598" s="33"/>
      <c r="T184598" s="33"/>
    </row>
    <row r="184615" spans="19:20">
      <c r="S184615" s="33"/>
      <c r="T184615" s="33"/>
    </row>
    <row r="184632" spans="19:20">
      <c r="S184632" s="33"/>
      <c r="T184632" s="33"/>
    </row>
    <row r="184649" spans="19:20">
      <c r="S184649" s="33"/>
      <c r="T184649" s="33"/>
    </row>
    <row r="184666" spans="19:20">
      <c r="S184666" s="33"/>
      <c r="T184666" s="33"/>
    </row>
    <row r="184683" spans="19:20">
      <c r="S184683" s="33"/>
      <c r="T184683" s="33"/>
    </row>
    <row r="184700" spans="19:20">
      <c r="S184700" s="33"/>
      <c r="T184700" s="33"/>
    </row>
    <row r="184717" spans="19:20">
      <c r="S184717" s="33"/>
      <c r="T184717" s="33"/>
    </row>
    <row r="184734" spans="19:20">
      <c r="S184734" s="33"/>
      <c r="T184734" s="33"/>
    </row>
    <row r="184751" spans="19:20">
      <c r="S184751" s="33"/>
      <c r="T184751" s="33"/>
    </row>
    <row r="184768" spans="19:20">
      <c r="S184768" s="33"/>
      <c r="T184768" s="33"/>
    </row>
    <row r="184785" spans="19:20">
      <c r="S184785" s="33"/>
      <c r="T184785" s="33"/>
    </row>
    <row r="184802" spans="19:20">
      <c r="S184802" s="33"/>
      <c r="T184802" s="33"/>
    </row>
    <row r="184819" spans="19:20">
      <c r="S184819" s="33"/>
      <c r="T184819" s="33"/>
    </row>
    <row r="184836" spans="19:20">
      <c r="S184836" s="33"/>
      <c r="T184836" s="33"/>
    </row>
    <row r="184853" spans="19:20">
      <c r="S184853" s="33"/>
      <c r="T184853" s="33"/>
    </row>
    <row r="184870" spans="19:20">
      <c r="S184870" s="33"/>
      <c r="T184870" s="33"/>
    </row>
    <row r="184887" spans="19:20">
      <c r="S184887" s="33"/>
      <c r="T184887" s="33"/>
    </row>
    <row r="184904" spans="19:20">
      <c r="S184904" s="33"/>
      <c r="T184904" s="33"/>
    </row>
    <row r="184921" spans="19:20">
      <c r="S184921" s="33"/>
      <c r="T184921" s="33"/>
    </row>
    <row r="184938" spans="19:20">
      <c r="S184938" s="33"/>
      <c r="T184938" s="33"/>
    </row>
    <row r="184955" spans="19:20">
      <c r="S184955" s="33"/>
      <c r="T184955" s="33"/>
    </row>
    <row r="184972" spans="19:20">
      <c r="S184972" s="33"/>
      <c r="T184972" s="33"/>
    </row>
    <row r="184989" spans="19:20">
      <c r="S184989" s="33"/>
      <c r="T184989" s="33"/>
    </row>
    <row r="185006" spans="19:20">
      <c r="S185006" s="33"/>
      <c r="T185006" s="33"/>
    </row>
    <row r="185023" spans="19:20">
      <c r="S185023" s="33"/>
      <c r="T185023" s="33"/>
    </row>
    <row r="185040" spans="19:20">
      <c r="S185040" s="33"/>
      <c r="T185040" s="33"/>
    </row>
    <row r="185057" spans="19:20">
      <c r="S185057" s="33"/>
      <c r="T185057" s="33"/>
    </row>
    <row r="185074" spans="19:20">
      <c r="S185074" s="33"/>
      <c r="T185074" s="33"/>
    </row>
    <row r="185091" spans="19:20">
      <c r="S185091" s="33"/>
      <c r="T185091" s="33"/>
    </row>
    <row r="185108" spans="19:20">
      <c r="S185108" s="33"/>
      <c r="T185108" s="33"/>
    </row>
    <row r="185125" spans="19:20">
      <c r="S185125" s="33"/>
      <c r="T185125" s="33"/>
    </row>
    <row r="185142" spans="19:20">
      <c r="S185142" s="33"/>
      <c r="T185142" s="33"/>
    </row>
    <row r="185159" spans="19:20">
      <c r="S185159" s="33"/>
      <c r="T185159" s="33"/>
    </row>
    <row r="185176" spans="19:20">
      <c r="S185176" s="33"/>
      <c r="T185176" s="33"/>
    </row>
    <row r="185193" spans="19:20">
      <c r="S185193" s="33"/>
      <c r="T185193" s="33"/>
    </row>
    <row r="185210" spans="19:20">
      <c r="S185210" s="33"/>
      <c r="T185210" s="33"/>
    </row>
    <row r="185227" spans="19:20">
      <c r="S185227" s="33"/>
      <c r="T185227" s="33"/>
    </row>
    <row r="185244" spans="19:20">
      <c r="S185244" s="33"/>
      <c r="T185244" s="33"/>
    </row>
    <row r="185261" spans="19:20">
      <c r="S185261" s="33"/>
      <c r="T185261" s="33"/>
    </row>
    <row r="185278" spans="19:20">
      <c r="S185278" s="33"/>
      <c r="T185278" s="33"/>
    </row>
    <row r="185295" spans="19:20">
      <c r="S185295" s="33"/>
      <c r="T185295" s="33"/>
    </row>
    <row r="185312" spans="19:20">
      <c r="S185312" s="33"/>
      <c r="T185312" s="33"/>
    </row>
    <row r="185329" spans="19:20">
      <c r="S185329" s="33"/>
      <c r="T185329" s="33"/>
    </row>
    <row r="185346" spans="19:20">
      <c r="S185346" s="33"/>
      <c r="T185346" s="33"/>
    </row>
    <row r="185363" spans="19:20">
      <c r="S185363" s="33"/>
      <c r="T185363" s="33"/>
    </row>
    <row r="185380" spans="19:20">
      <c r="S185380" s="33"/>
      <c r="T185380" s="33"/>
    </row>
    <row r="185397" spans="19:20">
      <c r="S185397" s="33"/>
      <c r="T185397" s="33"/>
    </row>
    <row r="185414" spans="19:20">
      <c r="S185414" s="33"/>
      <c r="T185414" s="33"/>
    </row>
    <row r="185431" spans="19:20">
      <c r="S185431" s="33"/>
      <c r="T185431" s="33"/>
    </row>
    <row r="185448" spans="19:20">
      <c r="S185448" s="33"/>
      <c r="T185448" s="33"/>
    </row>
    <row r="185465" spans="19:20">
      <c r="S185465" s="33"/>
      <c r="T185465" s="33"/>
    </row>
    <row r="185482" spans="19:20">
      <c r="S185482" s="33"/>
      <c r="T185482" s="33"/>
    </row>
    <row r="185499" spans="19:20">
      <c r="S185499" s="33"/>
      <c r="T185499" s="33"/>
    </row>
    <row r="185516" spans="19:20">
      <c r="S185516" s="33"/>
      <c r="T185516" s="33"/>
    </row>
    <row r="185533" spans="19:20">
      <c r="S185533" s="33"/>
      <c r="T185533" s="33"/>
    </row>
    <row r="185550" spans="19:20">
      <c r="S185550" s="33"/>
      <c r="T185550" s="33"/>
    </row>
    <row r="185567" spans="19:20">
      <c r="S185567" s="33"/>
      <c r="T185567" s="33"/>
    </row>
    <row r="185584" spans="19:20">
      <c r="S185584" s="33"/>
      <c r="T185584" s="33"/>
    </row>
    <row r="185601" spans="19:20">
      <c r="S185601" s="33"/>
      <c r="T185601" s="33"/>
    </row>
    <row r="185618" spans="19:20">
      <c r="S185618" s="33"/>
      <c r="T185618" s="33"/>
    </row>
    <row r="185635" spans="19:20">
      <c r="S185635" s="33"/>
      <c r="T185635" s="33"/>
    </row>
    <row r="185652" spans="19:20">
      <c r="S185652" s="33"/>
      <c r="T185652" s="33"/>
    </row>
    <row r="185669" spans="19:20">
      <c r="S185669" s="33"/>
      <c r="T185669" s="33"/>
    </row>
    <row r="185686" spans="19:20">
      <c r="S185686" s="33"/>
      <c r="T185686" s="33"/>
    </row>
    <row r="185703" spans="19:20">
      <c r="S185703" s="33"/>
      <c r="T185703" s="33"/>
    </row>
    <row r="185720" spans="19:20">
      <c r="S185720" s="33"/>
      <c r="T185720" s="33"/>
    </row>
    <row r="185737" spans="19:20">
      <c r="S185737" s="33"/>
      <c r="T185737" s="33"/>
    </row>
    <row r="185754" spans="19:20">
      <c r="S185754" s="33"/>
      <c r="T185754" s="33"/>
    </row>
    <row r="185771" spans="19:20">
      <c r="S185771" s="33"/>
      <c r="T185771" s="33"/>
    </row>
    <row r="185788" spans="19:20">
      <c r="S185788" s="33"/>
      <c r="T185788" s="33"/>
    </row>
    <row r="185805" spans="19:20">
      <c r="S185805" s="33"/>
      <c r="T185805" s="33"/>
    </row>
    <row r="185822" spans="19:20">
      <c r="S185822" s="33"/>
      <c r="T185822" s="33"/>
    </row>
    <row r="185839" spans="19:20">
      <c r="S185839" s="33"/>
      <c r="T185839" s="33"/>
    </row>
    <row r="185856" spans="19:20">
      <c r="S185856" s="33"/>
      <c r="T185856" s="33"/>
    </row>
    <row r="185873" spans="19:20">
      <c r="S185873" s="33"/>
      <c r="T185873" s="33"/>
    </row>
    <row r="185890" spans="19:20">
      <c r="S185890" s="33"/>
      <c r="T185890" s="33"/>
    </row>
    <row r="185907" spans="19:20">
      <c r="S185907" s="33"/>
      <c r="T185907" s="33"/>
    </row>
    <row r="185924" spans="19:20">
      <c r="S185924" s="33"/>
      <c r="T185924" s="33"/>
    </row>
    <row r="185941" spans="19:20">
      <c r="S185941" s="33"/>
      <c r="T185941" s="33"/>
    </row>
    <row r="185958" spans="19:20">
      <c r="S185958" s="33"/>
      <c r="T185958" s="33"/>
    </row>
    <row r="185975" spans="19:20">
      <c r="S185975" s="33"/>
      <c r="T185975" s="33"/>
    </row>
    <row r="185992" spans="19:20">
      <c r="S185992" s="33"/>
      <c r="T185992" s="33"/>
    </row>
    <row r="186009" spans="19:20">
      <c r="S186009" s="33"/>
      <c r="T186009" s="33"/>
    </row>
    <row r="186026" spans="19:20">
      <c r="S186026" s="33"/>
      <c r="T186026" s="33"/>
    </row>
    <row r="186043" spans="19:20">
      <c r="S186043" s="33"/>
      <c r="T186043" s="33"/>
    </row>
    <row r="186060" spans="19:20">
      <c r="S186060" s="33"/>
      <c r="T186060" s="33"/>
    </row>
    <row r="186077" spans="19:20">
      <c r="S186077" s="33"/>
      <c r="T186077" s="33"/>
    </row>
    <row r="186094" spans="19:20">
      <c r="S186094" s="33"/>
      <c r="T186094" s="33"/>
    </row>
    <row r="186111" spans="19:20">
      <c r="S186111" s="33"/>
      <c r="T186111" s="33"/>
    </row>
    <row r="186128" spans="19:20">
      <c r="S186128" s="33"/>
      <c r="T186128" s="33"/>
    </row>
    <row r="186145" spans="19:20">
      <c r="S186145" s="33"/>
      <c r="T186145" s="33"/>
    </row>
    <row r="186162" spans="19:20">
      <c r="S186162" s="33"/>
      <c r="T186162" s="33"/>
    </row>
    <row r="186179" spans="19:20">
      <c r="S186179" s="33"/>
      <c r="T186179" s="33"/>
    </row>
    <row r="186196" spans="19:20">
      <c r="S186196" s="33"/>
      <c r="T186196" s="33"/>
    </row>
    <row r="186213" spans="19:20">
      <c r="S186213" s="33"/>
      <c r="T186213" s="33"/>
    </row>
    <row r="186230" spans="19:20">
      <c r="S186230" s="33"/>
      <c r="T186230" s="33"/>
    </row>
    <row r="186247" spans="19:20">
      <c r="S186247" s="33"/>
      <c r="T186247" s="33"/>
    </row>
    <row r="186264" spans="19:20">
      <c r="S186264" s="33"/>
      <c r="T186264" s="33"/>
    </row>
    <row r="186281" spans="19:20">
      <c r="S186281" s="33"/>
      <c r="T186281" s="33"/>
    </row>
    <row r="186298" spans="19:20">
      <c r="S186298" s="33"/>
      <c r="T186298" s="33"/>
    </row>
    <row r="186315" spans="19:20">
      <c r="S186315" s="33"/>
      <c r="T186315" s="33"/>
    </row>
    <row r="186332" spans="19:20">
      <c r="S186332" s="33"/>
      <c r="T186332" s="33"/>
    </row>
    <row r="186349" spans="19:20">
      <c r="S186349" s="33"/>
      <c r="T186349" s="33"/>
    </row>
    <row r="186366" spans="19:20">
      <c r="S186366" s="33"/>
      <c r="T186366" s="33"/>
    </row>
    <row r="186383" spans="19:20">
      <c r="S186383" s="33"/>
      <c r="T186383" s="33"/>
    </row>
    <row r="186400" spans="19:20">
      <c r="S186400" s="33"/>
      <c r="T186400" s="33"/>
    </row>
    <row r="186417" spans="19:20">
      <c r="S186417" s="33"/>
      <c r="T186417" s="33"/>
    </row>
    <row r="186434" spans="19:20">
      <c r="S186434" s="33"/>
      <c r="T186434" s="33"/>
    </row>
    <row r="186451" spans="19:20">
      <c r="S186451" s="33"/>
      <c r="T186451" s="33"/>
    </row>
    <row r="186468" spans="19:20">
      <c r="S186468" s="33"/>
      <c r="T186468" s="33"/>
    </row>
    <row r="186485" spans="19:20">
      <c r="S186485" s="33"/>
      <c r="T186485" s="33"/>
    </row>
    <row r="186502" spans="19:20">
      <c r="S186502" s="33"/>
      <c r="T186502" s="33"/>
    </row>
    <row r="186519" spans="19:20">
      <c r="S186519" s="33"/>
      <c r="T186519" s="33"/>
    </row>
    <row r="186536" spans="19:20">
      <c r="S186536" s="33"/>
      <c r="T186536" s="33"/>
    </row>
    <row r="186553" spans="19:20">
      <c r="S186553" s="33"/>
      <c r="T186553" s="33"/>
    </row>
    <row r="186570" spans="19:20">
      <c r="S186570" s="33"/>
      <c r="T186570" s="33"/>
    </row>
    <row r="186587" spans="19:20">
      <c r="S186587" s="33"/>
      <c r="T186587" s="33"/>
    </row>
    <row r="186604" spans="19:20">
      <c r="S186604" s="33"/>
      <c r="T186604" s="33"/>
    </row>
    <row r="186621" spans="19:20">
      <c r="S186621" s="33"/>
      <c r="T186621" s="33"/>
    </row>
    <row r="186638" spans="19:20">
      <c r="S186638" s="33"/>
      <c r="T186638" s="33"/>
    </row>
    <row r="186655" spans="19:20">
      <c r="S186655" s="33"/>
      <c r="T186655" s="33"/>
    </row>
    <row r="186672" spans="19:20">
      <c r="S186672" s="33"/>
      <c r="T186672" s="33"/>
    </row>
    <row r="186689" spans="19:20">
      <c r="S186689" s="33"/>
      <c r="T186689" s="33"/>
    </row>
    <row r="186706" spans="19:20">
      <c r="S186706" s="33"/>
      <c r="T186706" s="33"/>
    </row>
    <row r="186723" spans="19:20">
      <c r="S186723" s="33"/>
      <c r="T186723" s="33"/>
    </row>
    <row r="186740" spans="19:20">
      <c r="S186740" s="33"/>
      <c r="T186740" s="33"/>
    </row>
    <row r="186757" spans="19:20">
      <c r="S186757" s="33"/>
      <c r="T186757" s="33"/>
    </row>
    <row r="186774" spans="19:20">
      <c r="S186774" s="33"/>
      <c r="T186774" s="33"/>
    </row>
    <row r="186791" spans="19:20">
      <c r="S186791" s="33"/>
      <c r="T186791" s="33"/>
    </row>
    <row r="186808" spans="19:20">
      <c r="S186808" s="33"/>
      <c r="T186808" s="33"/>
    </row>
    <row r="186825" spans="19:20">
      <c r="S186825" s="33"/>
      <c r="T186825" s="33"/>
    </row>
    <row r="186842" spans="19:20">
      <c r="S186842" s="33"/>
      <c r="T186842" s="33"/>
    </row>
    <row r="186859" spans="19:20">
      <c r="S186859" s="33"/>
      <c r="T186859" s="33"/>
    </row>
    <row r="186876" spans="19:20">
      <c r="S186876" s="33"/>
      <c r="T186876" s="33"/>
    </row>
    <row r="186893" spans="19:20">
      <c r="S186893" s="33"/>
      <c r="T186893" s="33"/>
    </row>
    <row r="186910" spans="19:20">
      <c r="S186910" s="33"/>
      <c r="T186910" s="33"/>
    </row>
    <row r="186927" spans="19:20">
      <c r="S186927" s="33"/>
      <c r="T186927" s="33"/>
    </row>
    <row r="186944" spans="19:20">
      <c r="S186944" s="33"/>
      <c r="T186944" s="33"/>
    </row>
    <row r="186961" spans="19:20">
      <c r="S186961" s="33"/>
      <c r="T186961" s="33"/>
    </row>
    <row r="186978" spans="19:20">
      <c r="S186978" s="33"/>
      <c r="T186978" s="33"/>
    </row>
    <row r="186995" spans="19:20">
      <c r="S186995" s="33"/>
      <c r="T186995" s="33"/>
    </row>
    <row r="187012" spans="19:20">
      <c r="S187012" s="33"/>
      <c r="T187012" s="33"/>
    </row>
    <row r="187029" spans="19:20">
      <c r="S187029" s="33"/>
      <c r="T187029" s="33"/>
    </row>
    <row r="187046" spans="19:20">
      <c r="S187046" s="33"/>
      <c r="T187046" s="33"/>
    </row>
    <row r="187063" spans="19:20">
      <c r="S187063" s="33"/>
      <c r="T187063" s="33"/>
    </row>
    <row r="187080" spans="19:20">
      <c r="S187080" s="33"/>
      <c r="T187080" s="33"/>
    </row>
    <row r="187097" spans="19:20">
      <c r="S187097" s="33"/>
      <c r="T187097" s="33"/>
    </row>
    <row r="187114" spans="19:20">
      <c r="S187114" s="33"/>
      <c r="T187114" s="33"/>
    </row>
    <row r="187131" spans="19:20">
      <c r="S187131" s="33"/>
      <c r="T187131" s="33"/>
    </row>
    <row r="187148" spans="19:20">
      <c r="S187148" s="33"/>
      <c r="T187148" s="33"/>
    </row>
    <row r="187165" spans="19:20">
      <c r="S187165" s="33"/>
      <c r="T187165" s="33"/>
    </row>
    <row r="187182" spans="19:20">
      <c r="S187182" s="33"/>
      <c r="T187182" s="33"/>
    </row>
    <row r="187199" spans="19:20">
      <c r="S187199" s="33"/>
      <c r="T187199" s="33"/>
    </row>
    <row r="187216" spans="19:20">
      <c r="S187216" s="33"/>
      <c r="T187216" s="33"/>
    </row>
    <row r="187233" spans="19:20">
      <c r="S187233" s="33"/>
      <c r="T187233" s="33"/>
    </row>
    <row r="187250" spans="19:20">
      <c r="S187250" s="33"/>
      <c r="T187250" s="33"/>
    </row>
    <row r="187267" spans="19:20">
      <c r="S187267" s="33"/>
      <c r="T187267" s="33"/>
    </row>
    <row r="187284" spans="19:20">
      <c r="S187284" s="33"/>
      <c r="T187284" s="33"/>
    </row>
    <row r="187301" spans="19:20">
      <c r="S187301" s="33"/>
      <c r="T187301" s="33"/>
    </row>
    <row r="187318" spans="19:20">
      <c r="S187318" s="33"/>
      <c r="T187318" s="33"/>
    </row>
    <row r="187335" spans="19:20">
      <c r="S187335" s="33"/>
      <c r="T187335" s="33"/>
    </row>
    <row r="187352" spans="19:20">
      <c r="S187352" s="33"/>
      <c r="T187352" s="33"/>
    </row>
    <row r="187369" spans="19:20">
      <c r="S187369" s="33"/>
      <c r="T187369" s="33"/>
    </row>
    <row r="187386" spans="19:20">
      <c r="S187386" s="33"/>
      <c r="T187386" s="33"/>
    </row>
    <row r="187403" spans="19:20">
      <c r="S187403" s="33"/>
      <c r="T187403" s="33"/>
    </row>
    <row r="187420" spans="19:20">
      <c r="S187420" s="33"/>
      <c r="T187420" s="33"/>
    </row>
    <row r="187437" spans="19:20">
      <c r="S187437" s="33"/>
      <c r="T187437" s="33"/>
    </row>
    <row r="187454" spans="19:20">
      <c r="S187454" s="33"/>
      <c r="T187454" s="33"/>
    </row>
    <row r="187471" spans="19:20">
      <c r="S187471" s="33"/>
      <c r="T187471" s="33"/>
    </row>
    <row r="187488" spans="19:20">
      <c r="S187488" s="33"/>
      <c r="T187488" s="33"/>
    </row>
    <row r="187505" spans="19:20">
      <c r="S187505" s="33"/>
      <c r="T187505" s="33"/>
    </row>
    <row r="187522" spans="19:20">
      <c r="S187522" s="33"/>
      <c r="T187522" s="33"/>
    </row>
    <row r="187539" spans="19:20">
      <c r="S187539" s="33"/>
      <c r="T187539" s="33"/>
    </row>
    <row r="187556" spans="19:20">
      <c r="S187556" s="33"/>
      <c r="T187556" s="33"/>
    </row>
    <row r="187573" spans="19:20">
      <c r="S187573" s="33"/>
      <c r="T187573" s="33"/>
    </row>
    <row r="187590" spans="19:20">
      <c r="S187590" s="33"/>
      <c r="T187590" s="33"/>
    </row>
    <row r="187607" spans="19:20">
      <c r="S187607" s="33"/>
      <c r="T187607" s="33"/>
    </row>
    <row r="187624" spans="19:20">
      <c r="S187624" s="33"/>
      <c r="T187624" s="33"/>
    </row>
    <row r="187641" spans="19:20">
      <c r="S187641" s="33"/>
      <c r="T187641" s="33"/>
    </row>
    <row r="187658" spans="19:20">
      <c r="S187658" s="33"/>
      <c r="T187658" s="33"/>
    </row>
    <row r="187675" spans="19:20">
      <c r="S187675" s="33"/>
      <c r="T187675" s="33"/>
    </row>
    <row r="187692" spans="19:20">
      <c r="S187692" s="33"/>
      <c r="T187692" s="33"/>
    </row>
    <row r="187709" spans="19:20">
      <c r="S187709" s="33"/>
      <c r="T187709" s="33"/>
    </row>
    <row r="187726" spans="19:20">
      <c r="S187726" s="33"/>
      <c r="T187726" s="33"/>
    </row>
    <row r="187743" spans="19:20">
      <c r="S187743" s="33"/>
      <c r="T187743" s="33"/>
    </row>
    <row r="187760" spans="19:20">
      <c r="S187760" s="33"/>
      <c r="T187760" s="33"/>
    </row>
    <row r="187777" spans="19:20">
      <c r="S187777" s="33"/>
      <c r="T187777" s="33"/>
    </row>
    <row r="187794" spans="19:20">
      <c r="S187794" s="33"/>
      <c r="T187794" s="33"/>
    </row>
    <row r="187811" spans="19:20">
      <c r="S187811" s="33"/>
      <c r="T187811" s="33"/>
    </row>
    <row r="187828" spans="19:20">
      <c r="S187828" s="33"/>
      <c r="T187828" s="33"/>
    </row>
    <row r="187845" spans="19:20">
      <c r="S187845" s="33"/>
      <c r="T187845" s="33"/>
    </row>
    <row r="187862" spans="19:20">
      <c r="S187862" s="33"/>
      <c r="T187862" s="33"/>
    </row>
    <row r="187879" spans="19:20">
      <c r="S187879" s="33"/>
      <c r="T187879" s="33"/>
    </row>
    <row r="187896" spans="19:20">
      <c r="S187896" s="33"/>
      <c r="T187896" s="33"/>
    </row>
    <row r="187913" spans="19:20">
      <c r="S187913" s="33"/>
      <c r="T187913" s="33"/>
    </row>
    <row r="187930" spans="19:20">
      <c r="S187930" s="33"/>
      <c r="T187930" s="33"/>
    </row>
    <row r="187947" spans="19:20">
      <c r="S187947" s="33"/>
      <c r="T187947" s="33"/>
    </row>
    <row r="187964" spans="19:20">
      <c r="S187964" s="33"/>
      <c r="T187964" s="33"/>
    </row>
    <row r="187981" spans="19:20">
      <c r="S187981" s="33"/>
      <c r="T187981" s="33"/>
    </row>
    <row r="187998" spans="19:20">
      <c r="S187998" s="33"/>
      <c r="T187998" s="33"/>
    </row>
    <row r="188015" spans="19:20">
      <c r="S188015" s="33"/>
      <c r="T188015" s="33"/>
    </row>
    <row r="188032" spans="19:20">
      <c r="S188032" s="33"/>
      <c r="T188032" s="33"/>
    </row>
    <row r="188049" spans="19:20">
      <c r="S188049" s="33"/>
      <c r="T188049" s="33"/>
    </row>
    <row r="188066" spans="19:20">
      <c r="S188066" s="33"/>
      <c r="T188066" s="33"/>
    </row>
    <row r="188083" spans="19:20">
      <c r="S188083" s="33"/>
      <c r="T188083" s="33"/>
    </row>
    <row r="188100" spans="19:20">
      <c r="S188100" s="33"/>
      <c r="T188100" s="33"/>
    </row>
    <row r="188117" spans="19:20">
      <c r="S188117" s="33"/>
      <c r="T188117" s="33"/>
    </row>
    <row r="188134" spans="19:20">
      <c r="S188134" s="33"/>
      <c r="T188134" s="33"/>
    </row>
    <row r="188151" spans="19:20">
      <c r="S188151" s="33"/>
      <c r="T188151" s="33"/>
    </row>
    <row r="188168" spans="19:20">
      <c r="S188168" s="33"/>
      <c r="T188168" s="33"/>
    </row>
    <row r="188185" spans="19:20">
      <c r="S188185" s="33"/>
      <c r="T188185" s="33"/>
    </row>
    <row r="188202" spans="19:20">
      <c r="S188202" s="33"/>
      <c r="T188202" s="33"/>
    </row>
    <row r="188219" spans="19:20">
      <c r="S188219" s="33"/>
      <c r="T188219" s="33"/>
    </row>
    <row r="188236" spans="19:20">
      <c r="S188236" s="33"/>
      <c r="T188236" s="33"/>
    </row>
    <row r="188253" spans="19:20">
      <c r="S188253" s="33"/>
      <c r="T188253" s="33"/>
    </row>
    <row r="188270" spans="19:20">
      <c r="S188270" s="33"/>
      <c r="T188270" s="33"/>
    </row>
    <row r="188287" spans="19:20">
      <c r="S188287" s="33"/>
      <c r="T188287" s="33"/>
    </row>
    <row r="188304" spans="19:20">
      <c r="S188304" s="33"/>
      <c r="T188304" s="33"/>
    </row>
    <row r="188321" spans="19:20">
      <c r="S188321" s="33"/>
      <c r="T188321" s="33"/>
    </row>
    <row r="188338" spans="19:20">
      <c r="S188338" s="33"/>
      <c r="T188338" s="33"/>
    </row>
    <row r="188355" spans="19:20">
      <c r="S188355" s="33"/>
      <c r="T188355" s="33"/>
    </row>
    <row r="188372" spans="19:20">
      <c r="S188372" s="33"/>
      <c r="T188372" s="33"/>
    </row>
    <row r="188389" spans="19:20">
      <c r="S188389" s="33"/>
      <c r="T188389" s="33"/>
    </row>
    <row r="188406" spans="19:20">
      <c r="S188406" s="33"/>
      <c r="T188406" s="33"/>
    </row>
    <row r="188423" spans="19:20">
      <c r="S188423" s="33"/>
      <c r="T188423" s="33"/>
    </row>
    <row r="188440" spans="19:20">
      <c r="S188440" s="33"/>
      <c r="T188440" s="33"/>
    </row>
    <row r="188457" spans="19:20">
      <c r="S188457" s="33"/>
      <c r="T188457" s="33"/>
    </row>
    <row r="188474" spans="19:20">
      <c r="S188474" s="33"/>
      <c r="T188474" s="33"/>
    </row>
    <row r="188491" spans="19:20">
      <c r="S188491" s="33"/>
      <c r="T188491" s="33"/>
    </row>
    <row r="188508" spans="19:20">
      <c r="S188508" s="33"/>
      <c r="T188508" s="33"/>
    </row>
    <row r="188525" spans="19:20">
      <c r="S188525" s="33"/>
      <c r="T188525" s="33"/>
    </row>
    <row r="188542" spans="19:20">
      <c r="S188542" s="33"/>
      <c r="T188542" s="33"/>
    </row>
    <row r="188559" spans="19:20">
      <c r="S188559" s="33"/>
      <c r="T188559" s="33"/>
    </row>
    <row r="188576" spans="19:20">
      <c r="S188576" s="33"/>
      <c r="T188576" s="33"/>
    </row>
    <row r="188593" spans="19:20">
      <c r="S188593" s="33"/>
      <c r="T188593" s="33"/>
    </row>
    <row r="188610" spans="19:20">
      <c r="S188610" s="33"/>
      <c r="T188610" s="33"/>
    </row>
    <row r="188627" spans="19:20">
      <c r="S188627" s="33"/>
      <c r="T188627" s="33"/>
    </row>
    <row r="188644" spans="19:20">
      <c r="S188644" s="33"/>
      <c r="T188644" s="33"/>
    </row>
    <row r="188661" spans="19:20">
      <c r="S188661" s="33"/>
      <c r="T188661" s="33"/>
    </row>
    <row r="188678" spans="19:20">
      <c r="S188678" s="33"/>
      <c r="T188678" s="33"/>
    </row>
    <row r="188695" spans="19:20">
      <c r="S188695" s="33"/>
      <c r="T188695" s="33"/>
    </row>
    <row r="188712" spans="19:20">
      <c r="S188712" s="33"/>
      <c r="T188712" s="33"/>
    </row>
    <row r="188729" spans="19:20">
      <c r="S188729" s="33"/>
      <c r="T188729" s="33"/>
    </row>
    <row r="188746" spans="19:20">
      <c r="S188746" s="33"/>
      <c r="T188746" s="33"/>
    </row>
    <row r="188763" spans="19:20">
      <c r="S188763" s="33"/>
      <c r="T188763" s="33"/>
    </row>
    <row r="188780" spans="19:20">
      <c r="S188780" s="33"/>
      <c r="T188780" s="33"/>
    </row>
    <row r="188797" spans="19:20">
      <c r="S188797" s="33"/>
      <c r="T188797" s="33"/>
    </row>
    <row r="188814" spans="19:20">
      <c r="S188814" s="33"/>
      <c r="T188814" s="33"/>
    </row>
    <row r="188831" spans="19:20">
      <c r="S188831" s="33"/>
      <c r="T188831" s="33"/>
    </row>
    <row r="188848" spans="19:20">
      <c r="S188848" s="33"/>
      <c r="T188848" s="33"/>
    </row>
    <row r="188865" spans="19:20">
      <c r="S188865" s="33"/>
      <c r="T188865" s="33"/>
    </row>
    <row r="188882" spans="19:20">
      <c r="S188882" s="33"/>
      <c r="T188882" s="33"/>
    </row>
    <row r="188899" spans="19:20">
      <c r="S188899" s="33"/>
      <c r="T188899" s="33"/>
    </row>
    <row r="188916" spans="19:20">
      <c r="S188916" s="33"/>
      <c r="T188916" s="33"/>
    </row>
    <row r="188933" spans="19:20">
      <c r="S188933" s="33"/>
      <c r="T188933" s="33"/>
    </row>
    <row r="188950" spans="19:20">
      <c r="S188950" s="33"/>
      <c r="T188950" s="33"/>
    </row>
    <row r="188967" spans="19:20">
      <c r="S188967" s="33"/>
      <c r="T188967" s="33"/>
    </row>
    <row r="188984" spans="19:20">
      <c r="S188984" s="33"/>
      <c r="T188984" s="33"/>
    </row>
    <row r="189001" spans="19:20">
      <c r="S189001" s="33"/>
      <c r="T189001" s="33"/>
    </row>
    <row r="189018" spans="19:20">
      <c r="S189018" s="33"/>
      <c r="T189018" s="33"/>
    </row>
    <row r="189035" spans="19:20">
      <c r="S189035" s="33"/>
      <c r="T189035" s="33"/>
    </row>
    <row r="189052" spans="19:20">
      <c r="S189052" s="33"/>
      <c r="T189052" s="33"/>
    </row>
    <row r="189069" spans="19:20">
      <c r="S189069" s="33"/>
      <c r="T189069" s="33"/>
    </row>
    <row r="189086" spans="19:20">
      <c r="S189086" s="33"/>
      <c r="T189086" s="33"/>
    </row>
    <row r="189103" spans="19:20">
      <c r="S189103" s="33"/>
      <c r="T189103" s="33"/>
    </row>
    <row r="189120" spans="19:20">
      <c r="S189120" s="33"/>
      <c r="T189120" s="33"/>
    </row>
    <row r="189137" spans="19:20">
      <c r="S189137" s="33"/>
      <c r="T189137" s="33"/>
    </row>
    <row r="189154" spans="19:20">
      <c r="S189154" s="33"/>
      <c r="T189154" s="33"/>
    </row>
    <row r="189171" spans="19:20">
      <c r="S189171" s="33"/>
      <c r="T189171" s="33"/>
    </row>
    <row r="189188" spans="19:20">
      <c r="S189188" s="33"/>
      <c r="T189188" s="33"/>
    </row>
    <row r="189205" spans="19:20">
      <c r="S189205" s="33"/>
      <c r="T189205" s="33"/>
    </row>
    <row r="189222" spans="19:20">
      <c r="S189222" s="33"/>
      <c r="T189222" s="33"/>
    </row>
    <row r="189239" spans="19:20">
      <c r="S189239" s="33"/>
      <c r="T189239" s="33"/>
    </row>
    <row r="189256" spans="19:20">
      <c r="S189256" s="33"/>
      <c r="T189256" s="33"/>
    </row>
    <row r="189273" spans="19:20">
      <c r="S189273" s="33"/>
      <c r="T189273" s="33"/>
    </row>
    <row r="189290" spans="19:20">
      <c r="S189290" s="33"/>
      <c r="T189290" s="33"/>
    </row>
    <row r="189307" spans="19:20">
      <c r="S189307" s="33"/>
      <c r="T189307" s="33"/>
    </row>
    <row r="189324" spans="19:20">
      <c r="S189324" s="33"/>
      <c r="T189324" s="33"/>
    </row>
    <row r="189341" spans="19:20">
      <c r="S189341" s="33"/>
      <c r="T189341" s="33"/>
    </row>
    <row r="189358" spans="19:20">
      <c r="S189358" s="33"/>
      <c r="T189358" s="33"/>
    </row>
    <row r="189375" spans="19:20">
      <c r="S189375" s="33"/>
      <c r="T189375" s="33"/>
    </row>
    <row r="189392" spans="19:20">
      <c r="S189392" s="33"/>
      <c r="T189392" s="33"/>
    </row>
    <row r="189409" spans="19:20">
      <c r="S189409" s="33"/>
      <c r="T189409" s="33"/>
    </row>
    <row r="189426" spans="19:20">
      <c r="S189426" s="33"/>
      <c r="T189426" s="33"/>
    </row>
    <row r="189443" spans="19:20">
      <c r="S189443" s="33"/>
      <c r="T189443" s="33"/>
    </row>
    <row r="189460" spans="19:20">
      <c r="S189460" s="33"/>
      <c r="T189460" s="33"/>
    </row>
    <row r="189477" spans="19:20">
      <c r="S189477" s="33"/>
      <c r="T189477" s="33"/>
    </row>
    <row r="189494" spans="19:20">
      <c r="S189494" s="33"/>
      <c r="T189494" s="33"/>
    </row>
    <row r="189511" spans="19:20">
      <c r="S189511" s="33"/>
      <c r="T189511" s="33"/>
    </row>
    <row r="189528" spans="19:20">
      <c r="S189528" s="33"/>
      <c r="T189528" s="33"/>
    </row>
    <row r="189545" spans="19:20">
      <c r="S189545" s="33"/>
      <c r="T189545" s="33"/>
    </row>
    <row r="189562" spans="19:20">
      <c r="S189562" s="33"/>
      <c r="T189562" s="33"/>
    </row>
    <row r="189579" spans="19:20">
      <c r="S189579" s="33"/>
      <c r="T189579" s="33"/>
    </row>
    <row r="189596" spans="19:20">
      <c r="S189596" s="33"/>
      <c r="T189596" s="33"/>
    </row>
    <row r="189613" spans="19:20">
      <c r="S189613" s="33"/>
      <c r="T189613" s="33"/>
    </row>
    <row r="189630" spans="19:20">
      <c r="S189630" s="33"/>
      <c r="T189630" s="33"/>
    </row>
    <row r="189647" spans="19:20">
      <c r="S189647" s="33"/>
      <c r="T189647" s="33"/>
    </row>
    <row r="189664" spans="19:20">
      <c r="S189664" s="33"/>
      <c r="T189664" s="33"/>
    </row>
    <row r="189681" spans="19:20">
      <c r="S189681" s="33"/>
      <c r="T189681" s="33"/>
    </row>
    <row r="189698" spans="19:20">
      <c r="S189698" s="33"/>
      <c r="T189698" s="33"/>
    </row>
    <row r="189715" spans="19:20">
      <c r="S189715" s="33"/>
      <c r="T189715" s="33"/>
    </row>
    <row r="189732" spans="19:20">
      <c r="S189732" s="33"/>
      <c r="T189732" s="33"/>
    </row>
    <row r="189749" spans="19:20">
      <c r="S189749" s="33"/>
      <c r="T189749" s="33"/>
    </row>
    <row r="189766" spans="19:20">
      <c r="S189766" s="33"/>
      <c r="T189766" s="33"/>
    </row>
    <row r="189783" spans="19:20">
      <c r="S189783" s="33"/>
      <c r="T189783" s="33"/>
    </row>
    <row r="189800" spans="19:20">
      <c r="S189800" s="33"/>
      <c r="T189800" s="33"/>
    </row>
    <row r="189817" spans="19:20">
      <c r="S189817" s="33"/>
      <c r="T189817" s="33"/>
    </row>
    <row r="189834" spans="19:20">
      <c r="S189834" s="33"/>
      <c r="T189834" s="33"/>
    </row>
    <row r="189851" spans="19:20">
      <c r="S189851" s="33"/>
      <c r="T189851" s="33"/>
    </row>
    <row r="189868" spans="19:20">
      <c r="S189868" s="33"/>
      <c r="T189868" s="33"/>
    </row>
    <row r="189885" spans="19:20">
      <c r="S189885" s="33"/>
      <c r="T189885" s="33"/>
    </row>
    <row r="189902" spans="19:20">
      <c r="S189902" s="33"/>
      <c r="T189902" s="33"/>
    </row>
    <row r="189919" spans="19:20">
      <c r="S189919" s="33"/>
      <c r="T189919" s="33"/>
    </row>
    <row r="189936" spans="19:20">
      <c r="S189936" s="33"/>
      <c r="T189936" s="33"/>
    </row>
    <row r="189953" spans="19:20">
      <c r="S189953" s="33"/>
      <c r="T189953" s="33"/>
    </row>
    <row r="189970" spans="19:20">
      <c r="S189970" s="33"/>
      <c r="T189970" s="33"/>
    </row>
    <row r="189987" spans="19:20">
      <c r="S189987" s="33"/>
      <c r="T189987" s="33"/>
    </row>
    <row r="190004" spans="19:20">
      <c r="S190004" s="33"/>
      <c r="T190004" s="33"/>
    </row>
    <row r="190021" spans="19:20">
      <c r="S190021" s="33"/>
      <c r="T190021" s="33"/>
    </row>
    <row r="190038" spans="19:20">
      <c r="S190038" s="33"/>
      <c r="T190038" s="33"/>
    </row>
    <row r="190055" spans="19:20">
      <c r="S190055" s="33"/>
      <c r="T190055" s="33"/>
    </row>
    <row r="190072" spans="19:20">
      <c r="S190072" s="33"/>
      <c r="T190072" s="33"/>
    </row>
    <row r="190089" spans="19:20">
      <c r="S190089" s="33"/>
      <c r="T190089" s="33"/>
    </row>
    <row r="190106" spans="19:20">
      <c r="S190106" s="33"/>
      <c r="T190106" s="33"/>
    </row>
    <row r="190123" spans="19:20">
      <c r="S190123" s="33"/>
      <c r="T190123" s="33"/>
    </row>
    <row r="190140" spans="19:20">
      <c r="S190140" s="33"/>
      <c r="T190140" s="33"/>
    </row>
    <row r="190157" spans="19:20">
      <c r="S190157" s="33"/>
      <c r="T190157" s="33"/>
    </row>
    <row r="190174" spans="19:20">
      <c r="S190174" s="33"/>
      <c r="T190174" s="33"/>
    </row>
    <row r="190191" spans="19:20">
      <c r="S190191" s="33"/>
      <c r="T190191" s="33"/>
    </row>
    <row r="190208" spans="19:20">
      <c r="S190208" s="33"/>
      <c r="T190208" s="33"/>
    </row>
    <row r="190225" spans="19:20">
      <c r="S190225" s="33"/>
      <c r="T190225" s="33"/>
    </row>
    <row r="190242" spans="19:20">
      <c r="S190242" s="33"/>
      <c r="T190242" s="33"/>
    </row>
    <row r="190259" spans="19:20">
      <c r="S190259" s="33"/>
      <c r="T190259" s="33"/>
    </row>
    <row r="190276" spans="19:20">
      <c r="S190276" s="33"/>
      <c r="T190276" s="33"/>
    </row>
    <row r="190293" spans="19:20">
      <c r="S190293" s="33"/>
      <c r="T190293" s="33"/>
    </row>
    <row r="190310" spans="19:20">
      <c r="S190310" s="33"/>
      <c r="T190310" s="33"/>
    </row>
    <row r="190327" spans="19:20">
      <c r="S190327" s="33"/>
      <c r="T190327" s="33"/>
    </row>
    <row r="190344" spans="19:20">
      <c r="S190344" s="33"/>
      <c r="T190344" s="33"/>
    </row>
    <row r="190361" spans="19:20">
      <c r="S190361" s="33"/>
      <c r="T190361" s="33"/>
    </row>
    <row r="190378" spans="19:20">
      <c r="S190378" s="33"/>
      <c r="T190378" s="33"/>
    </row>
    <row r="190395" spans="19:20">
      <c r="S190395" s="33"/>
      <c r="T190395" s="33"/>
    </row>
    <row r="190412" spans="19:20">
      <c r="S190412" s="33"/>
      <c r="T190412" s="33"/>
    </row>
    <row r="190429" spans="19:20">
      <c r="S190429" s="33"/>
      <c r="T190429" s="33"/>
    </row>
    <row r="190446" spans="19:20">
      <c r="S190446" s="33"/>
      <c r="T190446" s="33"/>
    </row>
    <row r="190463" spans="19:20">
      <c r="S190463" s="33"/>
      <c r="T190463" s="33"/>
    </row>
    <row r="190480" spans="19:20">
      <c r="S190480" s="33"/>
      <c r="T190480" s="33"/>
    </row>
    <row r="190497" spans="19:20">
      <c r="S190497" s="33"/>
      <c r="T190497" s="33"/>
    </row>
    <row r="190514" spans="19:20">
      <c r="S190514" s="33"/>
      <c r="T190514" s="33"/>
    </row>
    <row r="190531" spans="19:20">
      <c r="S190531" s="33"/>
      <c r="T190531" s="33"/>
    </row>
    <row r="190548" spans="19:20">
      <c r="S190548" s="33"/>
      <c r="T190548" s="33"/>
    </row>
    <row r="190565" spans="19:20">
      <c r="S190565" s="33"/>
      <c r="T190565" s="33"/>
    </row>
    <row r="190582" spans="19:20">
      <c r="S190582" s="33"/>
      <c r="T190582" s="33"/>
    </row>
    <row r="190599" spans="19:20">
      <c r="S190599" s="33"/>
      <c r="T190599" s="33"/>
    </row>
    <row r="190616" spans="19:20">
      <c r="S190616" s="33"/>
      <c r="T190616" s="33"/>
    </row>
    <row r="190633" spans="19:20">
      <c r="S190633" s="33"/>
      <c r="T190633" s="33"/>
    </row>
    <row r="190650" spans="19:20">
      <c r="S190650" s="33"/>
      <c r="T190650" s="33"/>
    </row>
    <row r="190667" spans="19:20">
      <c r="S190667" s="33"/>
      <c r="T190667" s="33"/>
    </row>
    <row r="190684" spans="19:20">
      <c r="S190684" s="33"/>
      <c r="T190684" s="33"/>
    </row>
    <row r="190701" spans="19:20">
      <c r="S190701" s="33"/>
      <c r="T190701" s="33"/>
    </row>
    <row r="190718" spans="19:20">
      <c r="S190718" s="33"/>
      <c r="T190718" s="33"/>
    </row>
    <row r="190735" spans="19:20">
      <c r="S190735" s="33"/>
      <c r="T190735" s="33"/>
    </row>
    <row r="190752" spans="19:20">
      <c r="S190752" s="33"/>
      <c r="T190752" s="33"/>
    </row>
    <row r="190769" spans="19:20">
      <c r="S190769" s="33"/>
      <c r="T190769" s="33"/>
    </row>
    <row r="190786" spans="19:20">
      <c r="S190786" s="33"/>
      <c r="T190786" s="33"/>
    </row>
    <row r="190803" spans="19:20">
      <c r="S190803" s="33"/>
      <c r="T190803" s="33"/>
    </row>
    <row r="190820" spans="19:20">
      <c r="S190820" s="33"/>
      <c r="T190820" s="33"/>
    </row>
    <row r="190837" spans="19:20">
      <c r="S190837" s="33"/>
      <c r="T190837" s="33"/>
    </row>
    <row r="190854" spans="19:20">
      <c r="S190854" s="33"/>
      <c r="T190854" s="33"/>
    </row>
    <row r="190871" spans="19:20">
      <c r="S190871" s="33"/>
      <c r="T190871" s="33"/>
    </row>
    <row r="190888" spans="19:20">
      <c r="S190888" s="33"/>
      <c r="T190888" s="33"/>
    </row>
    <row r="190905" spans="19:20">
      <c r="S190905" s="33"/>
      <c r="T190905" s="33"/>
    </row>
    <row r="190922" spans="19:20">
      <c r="S190922" s="33"/>
      <c r="T190922" s="33"/>
    </row>
    <row r="190939" spans="19:20">
      <c r="S190939" s="33"/>
      <c r="T190939" s="33"/>
    </row>
    <row r="190956" spans="19:20">
      <c r="S190956" s="33"/>
      <c r="T190956" s="33"/>
    </row>
    <row r="190973" spans="19:20">
      <c r="S190973" s="33"/>
      <c r="T190973" s="33"/>
    </row>
    <row r="190990" spans="19:20">
      <c r="S190990" s="33"/>
      <c r="T190990" s="33"/>
    </row>
    <row r="191007" spans="19:20">
      <c r="S191007" s="33"/>
      <c r="T191007" s="33"/>
    </row>
    <row r="191024" spans="19:20">
      <c r="S191024" s="33"/>
      <c r="T191024" s="33"/>
    </row>
    <row r="191041" spans="19:20">
      <c r="S191041" s="33"/>
      <c r="T191041" s="33"/>
    </row>
    <row r="191058" spans="19:20">
      <c r="S191058" s="33"/>
      <c r="T191058" s="33"/>
    </row>
    <row r="191075" spans="19:20">
      <c r="S191075" s="33"/>
      <c r="T191075" s="33"/>
    </row>
    <row r="191092" spans="19:20">
      <c r="S191092" s="33"/>
      <c r="T191092" s="33"/>
    </row>
    <row r="191109" spans="19:20">
      <c r="S191109" s="33"/>
      <c r="T191109" s="33"/>
    </row>
    <row r="191126" spans="19:20">
      <c r="S191126" s="33"/>
      <c r="T191126" s="33"/>
    </row>
    <row r="191143" spans="19:20">
      <c r="S191143" s="33"/>
      <c r="T191143" s="33"/>
    </row>
    <row r="191160" spans="19:20">
      <c r="S191160" s="33"/>
      <c r="T191160" s="33"/>
    </row>
    <row r="191177" spans="19:20">
      <c r="S191177" s="33"/>
      <c r="T191177" s="33"/>
    </row>
    <row r="191194" spans="19:20">
      <c r="S191194" s="33"/>
      <c r="T191194" s="33"/>
    </row>
    <row r="191211" spans="19:20">
      <c r="S191211" s="33"/>
      <c r="T191211" s="33"/>
    </row>
    <row r="191228" spans="19:20">
      <c r="S191228" s="33"/>
      <c r="T191228" s="33"/>
    </row>
    <row r="191245" spans="19:20">
      <c r="S191245" s="33"/>
      <c r="T191245" s="33"/>
    </row>
    <row r="191262" spans="19:20">
      <c r="S191262" s="33"/>
      <c r="T191262" s="33"/>
    </row>
    <row r="191279" spans="19:20">
      <c r="S191279" s="33"/>
      <c r="T191279" s="33"/>
    </row>
    <row r="191296" spans="19:20">
      <c r="S191296" s="33"/>
      <c r="T191296" s="33"/>
    </row>
    <row r="191313" spans="19:20">
      <c r="S191313" s="33"/>
      <c r="T191313" s="33"/>
    </row>
    <row r="191330" spans="19:20">
      <c r="S191330" s="33"/>
      <c r="T191330" s="33"/>
    </row>
    <row r="191347" spans="19:20">
      <c r="S191347" s="33"/>
      <c r="T191347" s="33"/>
    </row>
    <row r="191364" spans="19:20">
      <c r="S191364" s="33"/>
      <c r="T191364" s="33"/>
    </row>
    <row r="191381" spans="19:20">
      <c r="S191381" s="33"/>
      <c r="T191381" s="33"/>
    </row>
    <row r="191398" spans="19:20">
      <c r="S191398" s="33"/>
      <c r="T191398" s="33"/>
    </row>
    <row r="191415" spans="19:20">
      <c r="S191415" s="33"/>
      <c r="T191415" s="33"/>
    </row>
    <row r="191432" spans="19:20">
      <c r="S191432" s="33"/>
      <c r="T191432" s="33"/>
    </row>
    <row r="191449" spans="19:20">
      <c r="S191449" s="33"/>
      <c r="T191449" s="33"/>
    </row>
    <row r="191466" spans="19:20">
      <c r="S191466" s="33"/>
      <c r="T191466" s="33"/>
    </row>
    <row r="191483" spans="19:20">
      <c r="S191483" s="33"/>
      <c r="T191483" s="33"/>
    </row>
    <row r="191500" spans="19:20">
      <c r="S191500" s="33"/>
      <c r="T191500" s="33"/>
    </row>
    <row r="191517" spans="19:20">
      <c r="S191517" s="33"/>
      <c r="T191517" s="33"/>
    </row>
    <row r="191534" spans="19:20">
      <c r="S191534" s="33"/>
      <c r="T191534" s="33"/>
    </row>
    <row r="191551" spans="19:20">
      <c r="S191551" s="33"/>
      <c r="T191551" s="33"/>
    </row>
    <row r="191568" spans="19:20">
      <c r="S191568" s="33"/>
      <c r="T191568" s="33"/>
    </row>
    <row r="191585" spans="19:20">
      <c r="S191585" s="33"/>
      <c r="T191585" s="33"/>
    </row>
    <row r="191602" spans="19:20">
      <c r="S191602" s="33"/>
      <c r="T191602" s="33"/>
    </row>
    <row r="191619" spans="19:20">
      <c r="S191619" s="33"/>
      <c r="T191619" s="33"/>
    </row>
    <row r="191636" spans="19:20">
      <c r="S191636" s="33"/>
      <c r="T191636" s="33"/>
    </row>
    <row r="191653" spans="19:20">
      <c r="S191653" s="33"/>
      <c r="T191653" s="33"/>
    </row>
    <row r="191670" spans="19:20">
      <c r="S191670" s="33"/>
      <c r="T191670" s="33"/>
    </row>
    <row r="191687" spans="19:20">
      <c r="S191687" s="33"/>
      <c r="T191687" s="33"/>
    </row>
    <row r="191704" spans="19:20">
      <c r="S191704" s="33"/>
      <c r="T191704" s="33"/>
    </row>
    <row r="191721" spans="19:20">
      <c r="S191721" s="33"/>
      <c r="T191721" s="33"/>
    </row>
    <row r="191738" spans="19:20">
      <c r="S191738" s="33"/>
      <c r="T191738" s="33"/>
    </row>
    <row r="191755" spans="19:20">
      <c r="S191755" s="33"/>
      <c r="T191755" s="33"/>
    </row>
    <row r="191772" spans="19:20">
      <c r="S191772" s="33"/>
      <c r="T191772" s="33"/>
    </row>
    <row r="191789" spans="19:20">
      <c r="S191789" s="33"/>
      <c r="T191789" s="33"/>
    </row>
    <row r="191806" spans="19:20">
      <c r="S191806" s="33"/>
      <c r="T191806" s="33"/>
    </row>
    <row r="191823" spans="19:20">
      <c r="S191823" s="33"/>
      <c r="T191823" s="33"/>
    </row>
    <row r="191840" spans="19:20">
      <c r="S191840" s="33"/>
      <c r="T191840" s="33"/>
    </row>
    <row r="191857" spans="19:20">
      <c r="S191857" s="33"/>
      <c r="T191857" s="33"/>
    </row>
    <row r="191874" spans="19:20">
      <c r="S191874" s="33"/>
      <c r="T191874" s="33"/>
    </row>
    <row r="191891" spans="19:20">
      <c r="S191891" s="33"/>
      <c r="T191891" s="33"/>
    </row>
    <row r="191908" spans="19:20">
      <c r="S191908" s="33"/>
      <c r="T191908" s="33"/>
    </row>
    <row r="191925" spans="19:20">
      <c r="S191925" s="33"/>
      <c r="T191925" s="33"/>
    </row>
    <row r="191942" spans="19:20">
      <c r="S191942" s="33"/>
      <c r="T191942" s="33"/>
    </row>
    <row r="191959" spans="19:20">
      <c r="S191959" s="33"/>
      <c r="T191959" s="33"/>
    </row>
    <row r="191976" spans="19:20">
      <c r="S191976" s="33"/>
      <c r="T191976" s="33"/>
    </row>
    <row r="191993" spans="19:20">
      <c r="S191993" s="33"/>
      <c r="T191993" s="33"/>
    </row>
    <row r="192010" spans="19:20">
      <c r="S192010" s="33"/>
      <c r="T192010" s="33"/>
    </row>
    <row r="192027" spans="19:20">
      <c r="S192027" s="33"/>
      <c r="T192027" s="33"/>
    </row>
    <row r="192044" spans="19:20">
      <c r="S192044" s="33"/>
      <c r="T192044" s="33"/>
    </row>
    <row r="192061" spans="19:20">
      <c r="S192061" s="33"/>
      <c r="T192061" s="33"/>
    </row>
    <row r="192078" spans="19:20">
      <c r="S192078" s="33"/>
      <c r="T192078" s="33"/>
    </row>
    <row r="192095" spans="19:20">
      <c r="S192095" s="33"/>
      <c r="T192095" s="33"/>
    </row>
    <row r="192112" spans="19:20">
      <c r="S192112" s="33"/>
      <c r="T192112" s="33"/>
    </row>
    <row r="192129" spans="19:20">
      <c r="S192129" s="33"/>
      <c r="T192129" s="33"/>
    </row>
    <row r="192146" spans="19:20">
      <c r="S192146" s="33"/>
      <c r="T192146" s="33"/>
    </row>
    <row r="192163" spans="19:20">
      <c r="S192163" s="33"/>
      <c r="T192163" s="33"/>
    </row>
    <row r="192180" spans="19:20">
      <c r="S192180" s="33"/>
      <c r="T192180" s="33"/>
    </row>
    <row r="192197" spans="19:20">
      <c r="S192197" s="33"/>
      <c r="T192197" s="33"/>
    </row>
    <row r="192214" spans="19:20">
      <c r="S192214" s="33"/>
      <c r="T192214" s="33"/>
    </row>
    <row r="192231" spans="19:20">
      <c r="S192231" s="33"/>
      <c r="T192231" s="33"/>
    </row>
    <row r="192248" spans="19:20">
      <c r="S192248" s="33"/>
      <c r="T192248" s="33"/>
    </row>
    <row r="192265" spans="19:20">
      <c r="S192265" s="33"/>
      <c r="T192265" s="33"/>
    </row>
    <row r="192282" spans="19:20">
      <c r="S192282" s="33"/>
      <c r="T192282" s="33"/>
    </row>
    <row r="192299" spans="19:20">
      <c r="S192299" s="33"/>
      <c r="T192299" s="33"/>
    </row>
    <row r="192316" spans="19:20">
      <c r="S192316" s="33"/>
      <c r="T192316" s="33"/>
    </row>
    <row r="192333" spans="19:20">
      <c r="S192333" s="33"/>
      <c r="T192333" s="33"/>
    </row>
    <row r="192350" spans="19:20">
      <c r="S192350" s="33"/>
      <c r="T192350" s="33"/>
    </row>
    <row r="192367" spans="19:20">
      <c r="S192367" s="33"/>
      <c r="T192367" s="33"/>
    </row>
    <row r="192384" spans="19:20">
      <c r="S192384" s="33"/>
      <c r="T192384" s="33"/>
    </row>
    <row r="192401" spans="19:20">
      <c r="S192401" s="33"/>
      <c r="T192401" s="33"/>
    </row>
    <row r="192418" spans="19:20">
      <c r="S192418" s="33"/>
      <c r="T192418" s="33"/>
    </row>
    <row r="192435" spans="19:20">
      <c r="S192435" s="33"/>
      <c r="T192435" s="33"/>
    </row>
    <row r="192452" spans="19:20">
      <c r="S192452" s="33"/>
      <c r="T192452" s="33"/>
    </row>
    <row r="192469" spans="19:20">
      <c r="S192469" s="33"/>
      <c r="T192469" s="33"/>
    </row>
    <row r="192486" spans="19:20">
      <c r="S192486" s="33"/>
      <c r="T192486" s="33"/>
    </row>
    <row r="192503" spans="19:20">
      <c r="S192503" s="33"/>
      <c r="T192503" s="33"/>
    </row>
    <row r="192520" spans="19:20">
      <c r="S192520" s="33"/>
      <c r="T192520" s="33"/>
    </row>
    <row r="192537" spans="19:20">
      <c r="S192537" s="33"/>
      <c r="T192537" s="33"/>
    </row>
    <row r="192554" spans="19:20">
      <c r="S192554" s="33"/>
      <c r="T192554" s="33"/>
    </row>
    <row r="192571" spans="19:20">
      <c r="S192571" s="33"/>
      <c r="T192571" s="33"/>
    </row>
    <row r="192588" spans="19:20">
      <c r="S192588" s="33"/>
      <c r="T192588" s="33"/>
    </row>
    <row r="192605" spans="19:20">
      <c r="S192605" s="33"/>
      <c r="T192605" s="33"/>
    </row>
    <row r="192622" spans="19:20">
      <c r="S192622" s="33"/>
      <c r="T192622" s="33"/>
    </row>
    <row r="192639" spans="19:20">
      <c r="S192639" s="33"/>
      <c r="T192639" s="33"/>
    </row>
    <row r="192656" spans="19:20">
      <c r="S192656" s="33"/>
      <c r="T192656" s="33"/>
    </row>
    <row r="192673" spans="19:20">
      <c r="S192673" s="33"/>
      <c r="T192673" s="33"/>
    </row>
    <row r="192690" spans="19:20">
      <c r="S192690" s="33"/>
      <c r="T192690" s="33"/>
    </row>
    <row r="192707" spans="19:20">
      <c r="S192707" s="33"/>
      <c r="T192707" s="33"/>
    </row>
    <row r="192724" spans="19:20">
      <c r="S192724" s="33"/>
      <c r="T192724" s="33"/>
    </row>
    <row r="192741" spans="19:20">
      <c r="S192741" s="33"/>
      <c r="T192741" s="33"/>
    </row>
    <row r="192758" spans="19:20">
      <c r="S192758" s="33"/>
      <c r="T192758" s="33"/>
    </row>
    <row r="192775" spans="19:20">
      <c r="S192775" s="33"/>
      <c r="T192775" s="33"/>
    </row>
    <row r="192792" spans="19:20">
      <c r="S192792" s="33"/>
      <c r="T192792" s="33"/>
    </row>
    <row r="192809" spans="19:20">
      <c r="S192809" s="33"/>
      <c r="T192809" s="33"/>
    </row>
    <row r="192826" spans="19:20">
      <c r="S192826" s="33"/>
      <c r="T192826" s="33"/>
    </row>
    <row r="192843" spans="19:20">
      <c r="S192843" s="33"/>
      <c r="T192843" s="33"/>
    </row>
    <row r="192860" spans="19:20">
      <c r="S192860" s="33"/>
      <c r="T192860" s="33"/>
    </row>
    <row r="192877" spans="19:20">
      <c r="S192877" s="33"/>
      <c r="T192877" s="33"/>
    </row>
    <row r="192894" spans="19:20">
      <c r="S192894" s="33"/>
      <c r="T192894" s="33"/>
    </row>
    <row r="192911" spans="19:20">
      <c r="S192911" s="33"/>
      <c r="T192911" s="33"/>
    </row>
    <row r="192928" spans="19:20">
      <c r="S192928" s="33"/>
      <c r="T192928" s="33"/>
    </row>
    <row r="192945" spans="19:20">
      <c r="S192945" s="33"/>
      <c r="T192945" s="33"/>
    </row>
    <row r="192962" spans="19:20">
      <c r="S192962" s="33"/>
      <c r="T192962" s="33"/>
    </row>
    <row r="192979" spans="19:20">
      <c r="S192979" s="33"/>
      <c r="T192979" s="33"/>
    </row>
    <row r="192996" spans="19:20">
      <c r="S192996" s="33"/>
      <c r="T192996" s="33"/>
    </row>
    <row r="193013" spans="19:20">
      <c r="S193013" s="33"/>
      <c r="T193013" s="33"/>
    </row>
    <row r="193030" spans="19:20">
      <c r="S193030" s="33"/>
      <c r="T193030" s="33"/>
    </row>
    <row r="193047" spans="19:20">
      <c r="S193047" s="33"/>
      <c r="T193047" s="33"/>
    </row>
    <row r="193064" spans="19:20">
      <c r="S193064" s="33"/>
      <c r="T193064" s="33"/>
    </row>
    <row r="193081" spans="19:20">
      <c r="S193081" s="33"/>
      <c r="T193081" s="33"/>
    </row>
    <row r="193098" spans="19:20">
      <c r="S193098" s="33"/>
      <c r="T193098" s="33"/>
    </row>
    <row r="193115" spans="19:20">
      <c r="S193115" s="33"/>
      <c r="T193115" s="33"/>
    </row>
    <row r="193132" spans="19:20">
      <c r="S193132" s="33"/>
      <c r="T193132" s="33"/>
    </row>
    <row r="193149" spans="19:20">
      <c r="S193149" s="33"/>
      <c r="T193149" s="33"/>
    </row>
    <row r="193166" spans="19:20">
      <c r="S193166" s="33"/>
      <c r="T193166" s="33"/>
    </row>
    <row r="193183" spans="19:20">
      <c r="S193183" s="33"/>
      <c r="T193183" s="33"/>
    </row>
    <row r="193200" spans="19:20">
      <c r="S193200" s="33"/>
      <c r="T193200" s="33"/>
    </row>
    <row r="193217" spans="19:20">
      <c r="S193217" s="33"/>
      <c r="T193217" s="33"/>
    </row>
    <row r="193234" spans="19:20">
      <c r="S193234" s="33"/>
      <c r="T193234" s="33"/>
    </row>
    <row r="193251" spans="19:20">
      <c r="S193251" s="33"/>
      <c r="T193251" s="33"/>
    </row>
    <row r="193268" spans="19:20">
      <c r="S193268" s="33"/>
      <c r="T193268" s="33"/>
    </row>
    <row r="193285" spans="19:20">
      <c r="S193285" s="33"/>
      <c r="T193285" s="33"/>
    </row>
    <row r="193302" spans="19:20">
      <c r="S193302" s="33"/>
      <c r="T193302" s="33"/>
    </row>
    <row r="193319" spans="19:20">
      <c r="S193319" s="33"/>
      <c r="T193319" s="33"/>
    </row>
    <row r="193336" spans="19:20">
      <c r="S193336" s="33"/>
      <c r="T193336" s="33"/>
    </row>
    <row r="193353" spans="19:20">
      <c r="S193353" s="33"/>
      <c r="T193353" s="33"/>
    </row>
    <row r="193370" spans="19:20">
      <c r="S193370" s="33"/>
      <c r="T193370" s="33"/>
    </row>
    <row r="193387" spans="19:20">
      <c r="S193387" s="33"/>
      <c r="T193387" s="33"/>
    </row>
    <row r="193404" spans="19:20">
      <c r="S193404" s="33"/>
      <c r="T193404" s="33"/>
    </row>
    <row r="193421" spans="19:20">
      <c r="S193421" s="33"/>
      <c r="T193421" s="33"/>
    </row>
    <row r="193438" spans="19:20">
      <c r="S193438" s="33"/>
      <c r="T193438" s="33"/>
    </row>
    <row r="193455" spans="19:20">
      <c r="S193455" s="33"/>
      <c r="T193455" s="33"/>
    </row>
    <row r="193472" spans="19:20">
      <c r="S193472" s="33"/>
      <c r="T193472" s="33"/>
    </row>
    <row r="193489" spans="19:20">
      <c r="S193489" s="33"/>
      <c r="T193489" s="33"/>
    </row>
    <row r="193506" spans="19:20">
      <c r="S193506" s="33"/>
      <c r="T193506" s="33"/>
    </row>
    <row r="193523" spans="19:20">
      <c r="S193523" s="33"/>
      <c r="T193523" s="33"/>
    </row>
    <row r="193540" spans="19:20">
      <c r="S193540" s="33"/>
      <c r="T193540" s="33"/>
    </row>
    <row r="193557" spans="19:20">
      <c r="S193557" s="33"/>
      <c r="T193557" s="33"/>
    </row>
    <row r="193574" spans="19:20">
      <c r="S193574" s="33"/>
      <c r="T193574" s="33"/>
    </row>
    <row r="193591" spans="19:20">
      <c r="S193591" s="33"/>
      <c r="T193591" s="33"/>
    </row>
    <row r="193608" spans="19:20">
      <c r="S193608" s="33"/>
      <c r="T193608" s="33"/>
    </row>
    <row r="193625" spans="19:20">
      <c r="S193625" s="33"/>
      <c r="T193625" s="33"/>
    </row>
    <row r="193642" spans="19:20">
      <c r="S193642" s="33"/>
      <c r="T193642" s="33"/>
    </row>
    <row r="193659" spans="19:20">
      <c r="S193659" s="33"/>
      <c r="T193659" s="33"/>
    </row>
    <row r="193676" spans="19:20">
      <c r="S193676" s="33"/>
      <c r="T193676" s="33"/>
    </row>
    <row r="193693" spans="19:20">
      <c r="S193693" s="33"/>
      <c r="T193693" s="33"/>
    </row>
    <row r="193710" spans="19:20">
      <c r="S193710" s="33"/>
      <c r="T193710" s="33"/>
    </row>
    <row r="193727" spans="19:20">
      <c r="S193727" s="33"/>
      <c r="T193727" s="33"/>
    </row>
    <row r="193744" spans="19:20">
      <c r="S193744" s="33"/>
      <c r="T193744" s="33"/>
    </row>
    <row r="193761" spans="19:20">
      <c r="S193761" s="33"/>
      <c r="T193761" s="33"/>
    </row>
    <row r="193778" spans="19:20">
      <c r="S193778" s="33"/>
      <c r="T193778" s="33"/>
    </row>
    <row r="193795" spans="19:20">
      <c r="S193795" s="33"/>
      <c r="T193795" s="33"/>
    </row>
    <row r="193812" spans="19:20">
      <c r="S193812" s="33"/>
      <c r="T193812" s="33"/>
    </row>
    <row r="193829" spans="19:20">
      <c r="S193829" s="33"/>
      <c r="T193829" s="33"/>
    </row>
    <row r="193846" spans="19:20">
      <c r="S193846" s="33"/>
      <c r="T193846" s="33"/>
    </row>
    <row r="193863" spans="19:20">
      <c r="S193863" s="33"/>
      <c r="T193863" s="33"/>
    </row>
    <row r="193880" spans="19:20">
      <c r="S193880" s="33"/>
      <c r="T193880" s="33"/>
    </row>
    <row r="193897" spans="19:20">
      <c r="S193897" s="33"/>
      <c r="T193897" s="33"/>
    </row>
    <row r="193914" spans="19:20">
      <c r="S193914" s="33"/>
      <c r="T193914" s="33"/>
    </row>
    <row r="193931" spans="19:20">
      <c r="S193931" s="33"/>
      <c r="T193931" s="33"/>
    </row>
    <row r="193948" spans="19:20">
      <c r="S193948" s="33"/>
      <c r="T193948" s="33"/>
    </row>
    <row r="193965" spans="19:20">
      <c r="S193965" s="33"/>
      <c r="T193965" s="33"/>
    </row>
    <row r="193982" spans="19:20">
      <c r="S193982" s="33"/>
      <c r="T193982" s="33"/>
    </row>
    <row r="193999" spans="19:20">
      <c r="S193999" s="33"/>
      <c r="T193999" s="33"/>
    </row>
    <row r="194016" spans="19:20">
      <c r="S194016" s="33"/>
      <c r="T194016" s="33"/>
    </row>
    <row r="194033" spans="19:20">
      <c r="S194033" s="33"/>
      <c r="T194033" s="33"/>
    </row>
    <row r="194050" spans="19:20">
      <c r="S194050" s="33"/>
      <c r="T194050" s="33"/>
    </row>
    <row r="194067" spans="19:20">
      <c r="S194067" s="33"/>
      <c r="T194067" s="33"/>
    </row>
    <row r="194084" spans="19:20">
      <c r="S194084" s="33"/>
      <c r="T194084" s="33"/>
    </row>
    <row r="194101" spans="19:20">
      <c r="S194101" s="33"/>
      <c r="T194101" s="33"/>
    </row>
    <row r="194118" spans="19:20">
      <c r="S194118" s="33"/>
      <c r="T194118" s="33"/>
    </row>
    <row r="194135" spans="19:20">
      <c r="S194135" s="33"/>
      <c r="T194135" s="33"/>
    </row>
    <row r="194152" spans="19:20">
      <c r="S194152" s="33"/>
      <c r="T194152" s="33"/>
    </row>
    <row r="194169" spans="19:20">
      <c r="S194169" s="33"/>
      <c r="T194169" s="33"/>
    </row>
    <row r="194186" spans="19:20">
      <c r="S194186" s="33"/>
      <c r="T194186" s="33"/>
    </row>
    <row r="194203" spans="19:20">
      <c r="S194203" s="33"/>
      <c r="T194203" s="33"/>
    </row>
    <row r="194220" spans="19:20">
      <c r="S194220" s="33"/>
      <c r="T194220" s="33"/>
    </row>
    <row r="194237" spans="19:20">
      <c r="S194237" s="33"/>
      <c r="T194237" s="33"/>
    </row>
    <row r="194254" spans="19:20">
      <c r="S194254" s="33"/>
      <c r="T194254" s="33"/>
    </row>
    <row r="194271" spans="19:20">
      <c r="S194271" s="33"/>
      <c r="T194271" s="33"/>
    </row>
    <row r="194288" spans="19:20">
      <c r="S194288" s="33"/>
      <c r="T194288" s="33"/>
    </row>
    <row r="194305" spans="19:20">
      <c r="S194305" s="33"/>
      <c r="T194305" s="33"/>
    </row>
    <row r="194322" spans="19:20">
      <c r="S194322" s="33"/>
      <c r="T194322" s="33"/>
    </row>
    <row r="194339" spans="19:20">
      <c r="S194339" s="33"/>
      <c r="T194339" s="33"/>
    </row>
    <row r="194356" spans="19:20">
      <c r="S194356" s="33"/>
      <c r="T194356" s="33"/>
    </row>
    <row r="194373" spans="19:20">
      <c r="S194373" s="33"/>
      <c r="T194373" s="33"/>
    </row>
    <row r="194390" spans="19:20">
      <c r="S194390" s="33"/>
      <c r="T194390" s="33"/>
    </row>
    <row r="194407" spans="19:20">
      <c r="S194407" s="33"/>
      <c r="T194407" s="33"/>
    </row>
    <row r="194424" spans="19:20">
      <c r="S194424" s="33"/>
      <c r="T194424" s="33"/>
    </row>
    <row r="194441" spans="19:20">
      <c r="S194441" s="33"/>
      <c r="T194441" s="33"/>
    </row>
    <row r="194458" spans="19:20">
      <c r="S194458" s="33"/>
      <c r="T194458" s="33"/>
    </row>
    <row r="194475" spans="19:20">
      <c r="S194475" s="33"/>
      <c r="T194475" s="33"/>
    </row>
    <row r="194492" spans="19:20">
      <c r="S194492" s="33"/>
      <c r="T194492" s="33"/>
    </row>
    <row r="194509" spans="19:20">
      <c r="S194509" s="33"/>
      <c r="T194509" s="33"/>
    </row>
    <row r="194526" spans="19:20">
      <c r="S194526" s="33"/>
      <c r="T194526" s="33"/>
    </row>
    <row r="194543" spans="19:20">
      <c r="S194543" s="33"/>
      <c r="T194543" s="33"/>
    </row>
    <row r="194560" spans="19:20">
      <c r="S194560" s="33"/>
      <c r="T194560" s="33"/>
    </row>
    <row r="194577" spans="19:20">
      <c r="S194577" s="33"/>
      <c r="T194577" s="33"/>
    </row>
    <row r="194594" spans="19:20">
      <c r="S194594" s="33"/>
      <c r="T194594" s="33"/>
    </row>
    <row r="194611" spans="19:20">
      <c r="S194611" s="33"/>
      <c r="T194611" s="33"/>
    </row>
    <row r="194628" spans="19:20">
      <c r="S194628" s="33"/>
      <c r="T194628" s="33"/>
    </row>
    <row r="194645" spans="19:20">
      <c r="S194645" s="33"/>
      <c r="T194645" s="33"/>
    </row>
    <row r="194662" spans="19:20">
      <c r="S194662" s="33"/>
      <c r="T194662" s="33"/>
    </row>
    <row r="194679" spans="19:20">
      <c r="S194679" s="33"/>
      <c r="T194679" s="33"/>
    </row>
    <row r="194696" spans="19:20">
      <c r="S194696" s="33"/>
      <c r="T194696" s="33"/>
    </row>
    <row r="194713" spans="19:20">
      <c r="S194713" s="33"/>
      <c r="T194713" s="33"/>
    </row>
    <row r="194730" spans="19:20">
      <c r="S194730" s="33"/>
      <c r="T194730" s="33"/>
    </row>
    <row r="194747" spans="19:20">
      <c r="S194747" s="33"/>
      <c r="T194747" s="33"/>
    </row>
    <row r="194764" spans="19:20">
      <c r="S194764" s="33"/>
      <c r="T194764" s="33"/>
    </row>
    <row r="194781" spans="19:20">
      <c r="S194781" s="33"/>
      <c r="T194781" s="33"/>
    </row>
    <row r="194798" spans="19:20">
      <c r="S194798" s="33"/>
      <c r="T194798" s="33"/>
    </row>
    <row r="194815" spans="19:20">
      <c r="S194815" s="33"/>
      <c r="T194815" s="33"/>
    </row>
    <row r="194832" spans="19:20">
      <c r="S194832" s="33"/>
      <c r="T194832" s="33"/>
    </row>
    <row r="194849" spans="19:20">
      <c r="S194849" s="33"/>
      <c r="T194849" s="33"/>
    </row>
    <row r="194866" spans="19:20">
      <c r="S194866" s="33"/>
      <c r="T194866" s="33"/>
    </row>
    <row r="194883" spans="19:20">
      <c r="S194883" s="33"/>
      <c r="T194883" s="33"/>
    </row>
    <row r="194900" spans="19:20">
      <c r="S194900" s="33"/>
      <c r="T194900" s="33"/>
    </row>
    <row r="194917" spans="19:20">
      <c r="S194917" s="33"/>
      <c r="T194917" s="33"/>
    </row>
    <row r="194934" spans="19:20">
      <c r="S194934" s="33"/>
      <c r="T194934" s="33"/>
    </row>
    <row r="194951" spans="19:20">
      <c r="S194951" s="33"/>
      <c r="T194951" s="33"/>
    </row>
    <row r="194968" spans="19:20">
      <c r="S194968" s="33"/>
      <c r="T194968" s="33"/>
    </row>
    <row r="194985" spans="19:20">
      <c r="S194985" s="33"/>
      <c r="T194985" s="33"/>
    </row>
    <row r="195002" spans="19:20">
      <c r="S195002" s="33"/>
      <c r="T195002" s="33"/>
    </row>
    <row r="195019" spans="19:20">
      <c r="S195019" s="33"/>
      <c r="T195019" s="33"/>
    </row>
    <row r="195036" spans="19:20">
      <c r="S195036" s="33"/>
      <c r="T195036" s="33"/>
    </row>
    <row r="195053" spans="19:20">
      <c r="S195053" s="33"/>
      <c r="T195053" s="33"/>
    </row>
    <row r="195070" spans="19:20">
      <c r="S195070" s="33"/>
      <c r="T195070" s="33"/>
    </row>
    <row r="195087" spans="19:20">
      <c r="S195087" s="33"/>
      <c r="T195087" s="33"/>
    </row>
    <row r="195104" spans="19:20">
      <c r="S195104" s="33"/>
      <c r="T195104" s="33"/>
    </row>
    <row r="195121" spans="19:20">
      <c r="S195121" s="33"/>
      <c r="T195121" s="33"/>
    </row>
    <row r="195138" spans="19:20">
      <c r="S195138" s="33"/>
      <c r="T195138" s="33"/>
    </row>
    <row r="195155" spans="19:20">
      <c r="S195155" s="33"/>
      <c r="T195155" s="33"/>
    </row>
    <row r="195172" spans="19:20">
      <c r="S195172" s="33"/>
      <c r="T195172" s="33"/>
    </row>
    <row r="195189" spans="19:20">
      <c r="S195189" s="33"/>
      <c r="T195189" s="33"/>
    </row>
    <row r="195206" spans="19:20">
      <c r="S195206" s="33"/>
      <c r="T195206" s="33"/>
    </row>
    <row r="195223" spans="19:20">
      <c r="S195223" s="33"/>
      <c r="T195223" s="33"/>
    </row>
    <row r="195240" spans="19:20">
      <c r="S195240" s="33"/>
      <c r="T195240" s="33"/>
    </row>
    <row r="195257" spans="19:20">
      <c r="S195257" s="33"/>
      <c r="T195257" s="33"/>
    </row>
    <row r="195274" spans="19:20">
      <c r="S195274" s="33"/>
      <c r="T195274" s="33"/>
    </row>
    <row r="195291" spans="19:20">
      <c r="S195291" s="33"/>
      <c r="T195291" s="33"/>
    </row>
    <row r="195308" spans="19:20">
      <c r="S195308" s="33"/>
      <c r="T195308" s="33"/>
    </row>
    <row r="195325" spans="19:20">
      <c r="S195325" s="33"/>
      <c r="T195325" s="33"/>
    </row>
    <row r="195342" spans="19:20">
      <c r="S195342" s="33"/>
      <c r="T195342" s="33"/>
    </row>
    <row r="195359" spans="19:20">
      <c r="S195359" s="33"/>
      <c r="T195359" s="33"/>
    </row>
    <row r="195376" spans="19:20">
      <c r="S195376" s="33"/>
      <c r="T195376" s="33"/>
    </row>
    <row r="195393" spans="19:20">
      <c r="S195393" s="33"/>
      <c r="T195393" s="33"/>
    </row>
    <row r="195410" spans="19:20">
      <c r="S195410" s="33"/>
      <c r="T195410" s="33"/>
    </row>
    <row r="195427" spans="19:20">
      <c r="S195427" s="33"/>
      <c r="T195427" s="33"/>
    </row>
    <row r="195444" spans="19:20">
      <c r="S195444" s="33"/>
      <c r="T195444" s="33"/>
    </row>
    <row r="195461" spans="19:20">
      <c r="S195461" s="33"/>
      <c r="T195461" s="33"/>
    </row>
    <row r="195478" spans="19:20">
      <c r="S195478" s="33"/>
      <c r="T195478" s="33"/>
    </row>
    <row r="195495" spans="19:20">
      <c r="S195495" s="33"/>
      <c r="T195495" s="33"/>
    </row>
    <row r="195512" spans="19:20">
      <c r="S195512" s="33"/>
      <c r="T195512" s="33"/>
    </row>
    <row r="195529" spans="19:20">
      <c r="S195529" s="33"/>
      <c r="T195529" s="33"/>
    </row>
    <row r="195546" spans="19:20">
      <c r="S195546" s="33"/>
      <c r="T195546" s="33"/>
    </row>
    <row r="195563" spans="19:20">
      <c r="S195563" s="33"/>
      <c r="T195563" s="33"/>
    </row>
    <row r="195580" spans="19:20">
      <c r="S195580" s="33"/>
      <c r="T195580" s="33"/>
    </row>
    <row r="195597" spans="19:20">
      <c r="S195597" s="33"/>
      <c r="T195597" s="33"/>
    </row>
    <row r="195614" spans="19:20">
      <c r="S195614" s="33"/>
      <c r="T195614" s="33"/>
    </row>
    <row r="195631" spans="19:20">
      <c r="S195631" s="33"/>
      <c r="T195631" s="33"/>
    </row>
    <row r="195648" spans="19:20">
      <c r="S195648" s="33"/>
      <c r="T195648" s="33"/>
    </row>
    <row r="195665" spans="19:20">
      <c r="S195665" s="33"/>
      <c r="T195665" s="33"/>
    </row>
    <row r="195682" spans="19:20">
      <c r="S195682" s="33"/>
      <c r="T195682" s="33"/>
    </row>
    <row r="195699" spans="19:20">
      <c r="S195699" s="33"/>
      <c r="T195699" s="33"/>
    </row>
    <row r="195716" spans="19:20">
      <c r="S195716" s="33"/>
      <c r="T195716" s="33"/>
    </row>
    <row r="195733" spans="19:20">
      <c r="S195733" s="33"/>
      <c r="T195733" s="33"/>
    </row>
    <row r="195750" spans="19:20">
      <c r="S195750" s="33"/>
      <c r="T195750" s="33"/>
    </row>
    <row r="195767" spans="19:20">
      <c r="S195767" s="33"/>
      <c r="T195767" s="33"/>
    </row>
    <row r="195784" spans="19:20">
      <c r="S195784" s="33"/>
      <c r="T195784" s="33"/>
    </row>
    <row r="195801" spans="19:20">
      <c r="S195801" s="33"/>
      <c r="T195801" s="33"/>
    </row>
    <row r="195818" spans="19:20">
      <c r="S195818" s="33"/>
      <c r="T195818" s="33"/>
    </row>
    <row r="195835" spans="19:20">
      <c r="S195835" s="33"/>
      <c r="T195835" s="33"/>
    </row>
    <row r="195852" spans="19:20">
      <c r="S195852" s="33"/>
      <c r="T195852" s="33"/>
    </row>
    <row r="195869" spans="19:20">
      <c r="S195869" s="33"/>
      <c r="T195869" s="33"/>
    </row>
    <row r="195886" spans="19:20">
      <c r="S195886" s="33"/>
      <c r="T195886" s="33"/>
    </row>
    <row r="195903" spans="19:20">
      <c r="S195903" s="33"/>
      <c r="T195903" s="33"/>
    </row>
    <row r="195920" spans="19:20">
      <c r="S195920" s="33"/>
      <c r="T195920" s="33"/>
    </row>
    <row r="195937" spans="19:20">
      <c r="S195937" s="33"/>
      <c r="T195937" s="33"/>
    </row>
    <row r="195954" spans="19:20">
      <c r="S195954" s="33"/>
      <c r="T195954" s="33"/>
    </row>
    <row r="195971" spans="19:20">
      <c r="S195971" s="33"/>
      <c r="T195971" s="33"/>
    </row>
    <row r="195988" spans="19:20">
      <c r="S195988" s="33"/>
      <c r="T195988" s="33"/>
    </row>
    <row r="196005" spans="19:20">
      <c r="S196005" s="33"/>
      <c r="T196005" s="33"/>
    </row>
    <row r="196022" spans="19:20">
      <c r="S196022" s="33"/>
      <c r="T196022" s="33"/>
    </row>
    <row r="196039" spans="19:20">
      <c r="S196039" s="33"/>
      <c r="T196039" s="33"/>
    </row>
    <row r="196056" spans="19:20">
      <c r="S196056" s="33"/>
      <c r="T196056" s="33"/>
    </row>
    <row r="196073" spans="19:20">
      <c r="S196073" s="33"/>
      <c r="T196073" s="33"/>
    </row>
    <row r="196090" spans="19:20">
      <c r="S196090" s="33"/>
      <c r="T196090" s="33"/>
    </row>
    <row r="196107" spans="19:20">
      <c r="S196107" s="33"/>
      <c r="T196107" s="33"/>
    </row>
    <row r="196124" spans="19:20">
      <c r="S196124" s="33"/>
      <c r="T196124" s="33"/>
    </row>
    <row r="196141" spans="19:20">
      <c r="S196141" s="33"/>
      <c r="T196141" s="33"/>
    </row>
    <row r="196158" spans="19:20">
      <c r="S196158" s="33"/>
      <c r="T196158" s="33"/>
    </row>
    <row r="196175" spans="19:20">
      <c r="S196175" s="33"/>
      <c r="T196175" s="33"/>
    </row>
    <row r="196192" spans="19:20">
      <c r="S196192" s="33"/>
      <c r="T196192" s="33"/>
    </row>
    <row r="196209" spans="19:20">
      <c r="S196209" s="33"/>
      <c r="T196209" s="33"/>
    </row>
    <row r="196226" spans="19:20">
      <c r="S196226" s="33"/>
      <c r="T196226" s="33"/>
    </row>
    <row r="196243" spans="19:20">
      <c r="S196243" s="33"/>
      <c r="T196243" s="33"/>
    </row>
    <row r="196260" spans="19:20">
      <c r="S196260" s="33"/>
      <c r="T196260" s="33"/>
    </row>
    <row r="196277" spans="19:20">
      <c r="S196277" s="33"/>
      <c r="T196277" s="33"/>
    </row>
    <row r="196294" spans="19:20">
      <c r="S196294" s="33"/>
      <c r="T196294" s="33"/>
    </row>
    <row r="196311" spans="19:20">
      <c r="S196311" s="33"/>
      <c r="T196311" s="33"/>
    </row>
    <row r="196328" spans="19:20">
      <c r="S196328" s="33"/>
      <c r="T196328" s="33"/>
    </row>
    <row r="196345" spans="19:20">
      <c r="S196345" s="33"/>
      <c r="T196345" s="33"/>
    </row>
    <row r="196362" spans="19:20">
      <c r="S196362" s="33"/>
      <c r="T196362" s="33"/>
    </row>
    <row r="196379" spans="19:20">
      <c r="S196379" s="33"/>
      <c r="T196379" s="33"/>
    </row>
    <row r="196396" spans="19:20">
      <c r="S196396" s="33"/>
      <c r="T196396" s="33"/>
    </row>
    <row r="196413" spans="19:20">
      <c r="S196413" s="33"/>
      <c r="T196413" s="33"/>
    </row>
    <row r="196430" spans="19:20">
      <c r="S196430" s="33"/>
      <c r="T196430" s="33"/>
    </row>
    <row r="196447" spans="19:20">
      <c r="S196447" s="33"/>
      <c r="T196447" s="33"/>
    </row>
    <row r="196464" spans="19:20">
      <c r="S196464" s="33"/>
      <c r="T196464" s="33"/>
    </row>
    <row r="196481" spans="19:20">
      <c r="S196481" s="33"/>
      <c r="T196481" s="33"/>
    </row>
    <row r="196498" spans="19:20">
      <c r="S196498" s="33"/>
      <c r="T196498" s="33"/>
    </row>
    <row r="196515" spans="19:20">
      <c r="S196515" s="33"/>
      <c r="T196515" s="33"/>
    </row>
    <row r="196532" spans="19:20">
      <c r="S196532" s="33"/>
      <c r="T196532" s="33"/>
    </row>
    <row r="196549" spans="19:20">
      <c r="S196549" s="33"/>
      <c r="T196549" s="33"/>
    </row>
    <row r="196566" spans="19:20">
      <c r="S196566" s="33"/>
      <c r="T196566" s="33"/>
    </row>
    <row r="196583" spans="19:20">
      <c r="S196583" s="33"/>
      <c r="T196583" s="33"/>
    </row>
    <row r="196600" spans="19:20">
      <c r="S196600" s="33"/>
      <c r="T196600" s="33"/>
    </row>
    <row r="196617" spans="19:20">
      <c r="S196617" s="33"/>
      <c r="T196617" s="33"/>
    </row>
    <row r="196634" spans="19:20">
      <c r="S196634" s="33"/>
      <c r="T196634" s="33"/>
    </row>
    <row r="196651" spans="19:20">
      <c r="S196651" s="33"/>
      <c r="T196651" s="33"/>
    </row>
    <row r="196668" spans="19:20">
      <c r="S196668" s="33"/>
      <c r="T196668" s="33"/>
    </row>
    <row r="196685" spans="19:20">
      <c r="S196685" s="33"/>
      <c r="T196685" s="33"/>
    </row>
    <row r="196702" spans="19:20">
      <c r="S196702" s="33"/>
      <c r="T196702" s="33"/>
    </row>
    <row r="196719" spans="19:20">
      <c r="S196719" s="33"/>
      <c r="T196719" s="33"/>
    </row>
    <row r="196736" spans="19:20">
      <c r="S196736" s="33"/>
      <c r="T196736" s="33"/>
    </row>
    <row r="196753" spans="19:20">
      <c r="S196753" s="33"/>
      <c r="T196753" s="33"/>
    </row>
    <row r="196770" spans="19:20">
      <c r="S196770" s="33"/>
      <c r="T196770" s="33"/>
    </row>
    <row r="196787" spans="19:20">
      <c r="S196787" s="33"/>
      <c r="T196787" s="33"/>
    </row>
    <row r="196804" spans="19:20">
      <c r="S196804" s="33"/>
      <c r="T196804" s="33"/>
    </row>
    <row r="196821" spans="19:20">
      <c r="S196821" s="33"/>
      <c r="T196821" s="33"/>
    </row>
    <row r="196838" spans="19:20">
      <c r="S196838" s="33"/>
      <c r="T196838" s="33"/>
    </row>
    <row r="196855" spans="19:20">
      <c r="S196855" s="33"/>
      <c r="T196855" s="33"/>
    </row>
    <row r="196872" spans="19:20">
      <c r="S196872" s="33"/>
      <c r="T196872" s="33"/>
    </row>
    <row r="196889" spans="19:20">
      <c r="S196889" s="33"/>
      <c r="T196889" s="33"/>
    </row>
    <row r="196906" spans="19:20">
      <c r="S196906" s="33"/>
      <c r="T196906" s="33"/>
    </row>
    <row r="196923" spans="19:20">
      <c r="S196923" s="33"/>
      <c r="T196923" s="33"/>
    </row>
    <row r="196940" spans="19:20">
      <c r="S196940" s="33"/>
      <c r="T196940" s="33"/>
    </row>
    <row r="196957" spans="19:20">
      <c r="S196957" s="33"/>
      <c r="T196957" s="33"/>
    </row>
    <row r="196974" spans="19:20">
      <c r="S196974" s="33"/>
      <c r="T196974" s="33"/>
    </row>
    <row r="196991" spans="19:20">
      <c r="S196991" s="33"/>
      <c r="T196991" s="33"/>
    </row>
    <row r="197008" spans="19:20">
      <c r="S197008" s="33"/>
      <c r="T197008" s="33"/>
    </row>
    <row r="197025" spans="19:20">
      <c r="S197025" s="33"/>
      <c r="T197025" s="33"/>
    </row>
    <row r="197042" spans="19:20">
      <c r="S197042" s="33"/>
      <c r="T197042" s="33"/>
    </row>
    <row r="197059" spans="19:20">
      <c r="S197059" s="33"/>
      <c r="T197059" s="33"/>
    </row>
    <row r="197076" spans="19:20">
      <c r="S197076" s="33"/>
      <c r="T197076" s="33"/>
    </row>
    <row r="197093" spans="19:20">
      <c r="S197093" s="33"/>
      <c r="T197093" s="33"/>
    </row>
    <row r="197110" spans="19:20">
      <c r="S197110" s="33"/>
      <c r="T197110" s="33"/>
    </row>
    <row r="197127" spans="19:20">
      <c r="S197127" s="33"/>
      <c r="T197127" s="33"/>
    </row>
    <row r="197144" spans="19:20">
      <c r="S197144" s="33"/>
      <c r="T197144" s="33"/>
    </row>
    <row r="197161" spans="19:20">
      <c r="S197161" s="33"/>
      <c r="T197161" s="33"/>
    </row>
    <row r="197178" spans="19:20">
      <c r="S197178" s="33"/>
      <c r="T197178" s="33"/>
    </row>
    <row r="197195" spans="19:20">
      <c r="S197195" s="33"/>
      <c r="T197195" s="33"/>
    </row>
    <row r="197212" spans="19:20">
      <c r="S197212" s="33"/>
      <c r="T197212" s="33"/>
    </row>
    <row r="197229" spans="19:20">
      <c r="S197229" s="33"/>
      <c r="T197229" s="33"/>
    </row>
    <row r="197246" spans="19:20">
      <c r="S197246" s="33"/>
      <c r="T197246" s="33"/>
    </row>
    <row r="197263" spans="19:20">
      <c r="S197263" s="33"/>
      <c r="T197263" s="33"/>
    </row>
    <row r="197280" spans="19:20">
      <c r="S197280" s="33"/>
      <c r="T197280" s="33"/>
    </row>
    <row r="197297" spans="19:20">
      <c r="S197297" s="33"/>
      <c r="T197297" s="33"/>
    </row>
    <row r="197314" spans="19:20">
      <c r="S197314" s="33"/>
      <c r="T197314" s="33"/>
    </row>
    <row r="197331" spans="19:20">
      <c r="S197331" s="33"/>
      <c r="T197331" s="33"/>
    </row>
    <row r="197348" spans="19:20">
      <c r="S197348" s="33"/>
      <c r="T197348" s="33"/>
    </row>
    <row r="197365" spans="19:20">
      <c r="S197365" s="33"/>
      <c r="T197365" s="33"/>
    </row>
    <row r="197382" spans="19:20">
      <c r="S197382" s="33"/>
      <c r="T197382" s="33"/>
    </row>
    <row r="197399" spans="19:20">
      <c r="S197399" s="33"/>
      <c r="T197399" s="33"/>
    </row>
    <row r="197416" spans="19:20">
      <c r="S197416" s="33"/>
      <c r="T197416" s="33"/>
    </row>
    <row r="197433" spans="19:20">
      <c r="S197433" s="33"/>
      <c r="T197433" s="33"/>
    </row>
    <row r="197450" spans="19:20">
      <c r="S197450" s="33"/>
      <c r="T197450" s="33"/>
    </row>
    <row r="197467" spans="19:20">
      <c r="S197467" s="33"/>
      <c r="T197467" s="33"/>
    </row>
    <row r="197484" spans="19:20">
      <c r="S197484" s="33"/>
      <c r="T197484" s="33"/>
    </row>
    <row r="197501" spans="19:20">
      <c r="S197501" s="33"/>
      <c r="T197501" s="33"/>
    </row>
    <row r="197518" spans="19:20">
      <c r="S197518" s="33"/>
      <c r="T197518" s="33"/>
    </row>
    <row r="197535" spans="19:20">
      <c r="S197535" s="33"/>
      <c r="T197535" s="33"/>
    </row>
    <row r="197552" spans="19:20">
      <c r="S197552" s="33"/>
      <c r="T197552" s="33"/>
    </row>
    <row r="197569" spans="19:20">
      <c r="S197569" s="33"/>
      <c r="T197569" s="33"/>
    </row>
    <row r="197586" spans="19:20">
      <c r="S197586" s="33"/>
      <c r="T197586" s="33"/>
    </row>
    <row r="197603" spans="19:20">
      <c r="S197603" s="33"/>
      <c r="T197603" s="33"/>
    </row>
    <row r="197620" spans="19:20">
      <c r="S197620" s="33"/>
      <c r="T197620" s="33"/>
    </row>
    <row r="197637" spans="19:20">
      <c r="S197637" s="33"/>
      <c r="T197637" s="33"/>
    </row>
    <row r="197654" spans="19:20">
      <c r="S197654" s="33"/>
      <c r="T197654" s="33"/>
    </row>
    <row r="197671" spans="19:20">
      <c r="S197671" s="33"/>
      <c r="T197671" s="33"/>
    </row>
    <row r="197688" spans="19:20">
      <c r="S197688" s="33"/>
      <c r="T197688" s="33"/>
    </row>
    <row r="197705" spans="19:20">
      <c r="S197705" s="33"/>
      <c r="T197705" s="33"/>
    </row>
    <row r="197722" spans="19:20">
      <c r="S197722" s="33"/>
      <c r="T197722" s="33"/>
    </row>
    <row r="197739" spans="19:20">
      <c r="S197739" s="33"/>
      <c r="T197739" s="33"/>
    </row>
    <row r="197756" spans="19:20">
      <c r="S197756" s="33"/>
      <c r="T197756" s="33"/>
    </row>
    <row r="197773" spans="19:20">
      <c r="S197773" s="33"/>
      <c r="T197773" s="33"/>
    </row>
    <row r="197790" spans="19:20">
      <c r="S197790" s="33"/>
      <c r="T197790" s="33"/>
    </row>
    <row r="197807" spans="19:20">
      <c r="S197807" s="33"/>
      <c r="T197807" s="33"/>
    </row>
    <row r="197824" spans="19:20">
      <c r="S197824" s="33"/>
      <c r="T197824" s="33"/>
    </row>
    <row r="197841" spans="19:20">
      <c r="S197841" s="33"/>
      <c r="T197841" s="33"/>
    </row>
    <row r="197858" spans="19:20">
      <c r="S197858" s="33"/>
      <c r="T197858" s="33"/>
    </row>
    <row r="197875" spans="19:20">
      <c r="S197875" s="33"/>
      <c r="T197875" s="33"/>
    </row>
    <row r="197892" spans="19:20">
      <c r="S197892" s="33"/>
      <c r="T197892" s="33"/>
    </row>
    <row r="197909" spans="19:20">
      <c r="S197909" s="33"/>
      <c r="T197909" s="33"/>
    </row>
    <row r="197926" spans="19:20">
      <c r="S197926" s="33"/>
      <c r="T197926" s="33"/>
    </row>
    <row r="197943" spans="19:20">
      <c r="S197943" s="33"/>
      <c r="T197943" s="33"/>
    </row>
    <row r="197960" spans="19:20">
      <c r="S197960" s="33"/>
      <c r="T197960" s="33"/>
    </row>
    <row r="197977" spans="19:20">
      <c r="S197977" s="33"/>
      <c r="T197977" s="33"/>
    </row>
    <row r="197994" spans="19:20">
      <c r="S197994" s="33"/>
      <c r="T197994" s="33"/>
    </row>
    <row r="198011" spans="19:20">
      <c r="S198011" s="33"/>
      <c r="T198011" s="33"/>
    </row>
    <row r="198028" spans="19:20">
      <c r="S198028" s="33"/>
      <c r="T198028" s="33"/>
    </row>
    <row r="198045" spans="19:20">
      <c r="S198045" s="33"/>
      <c r="T198045" s="33"/>
    </row>
    <row r="198062" spans="19:20">
      <c r="S198062" s="33"/>
      <c r="T198062" s="33"/>
    </row>
    <row r="198079" spans="19:20">
      <c r="S198079" s="33"/>
      <c r="T198079" s="33"/>
    </row>
    <row r="198096" spans="19:20">
      <c r="S198096" s="33"/>
      <c r="T198096" s="33"/>
    </row>
    <row r="198113" spans="19:20">
      <c r="S198113" s="33"/>
      <c r="T198113" s="33"/>
    </row>
    <row r="198130" spans="19:20">
      <c r="S198130" s="33"/>
      <c r="T198130" s="33"/>
    </row>
    <row r="198147" spans="19:20">
      <c r="S198147" s="33"/>
      <c r="T198147" s="33"/>
    </row>
    <row r="198164" spans="19:20">
      <c r="S198164" s="33"/>
      <c r="T198164" s="33"/>
    </row>
    <row r="198181" spans="19:20">
      <c r="S198181" s="33"/>
      <c r="T198181" s="33"/>
    </row>
    <row r="198198" spans="19:20">
      <c r="S198198" s="33"/>
      <c r="T198198" s="33"/>
    </row>
    <row r="198215" spans="19:20">
      <c r="S198215" s="33"/>
      <c r="T198215" s="33"/>
    </row>
    <row r="198232" spans="19:20">
      <c r="S198232" s="33"/>
      <c r="T198232" s="33"/>
    </row>
    <row r="198249" spans="19:20">
      <c r="S198249" s="33"/>
      <c r="T198249" s="33"/>
    </row>
    <row r="198266" spans="19:20">
      <c r="S198266" s="33"/>
      <c r="T198266" s="33"/>
    </row>
    <row r="198283" spans="19:20">
      <c r="S198283" s="33"/>
      <c r="T198283" s="33"/>
    </row>
    <row r="198300" spans="19:20">
      <c r="S198300" s="33"/>
      <c r="T198300" s="33"/>
    </row>
    <row r="198317" spans="19:20">
      <c r="S198317" s="33"/>
      <c r="T198317" s="33"/>
    </row>
    <row r="198334" spans="19:20">
      <c r="S198334" s="33"/>
      <c r="T198334" s="33"/>
    </row>
    <row r="198351" spans="19:20">
      <c r="S198351" s="33"/>
      <c r="T198351" s="33"/>
    </row>
    <row r="198368" spans="19:20">
      <c r="S198368" s="33"/>
      <c r="T198368" s="33"/>
    </row>
    <row r="198385" spans="19:20">
      <c r="S198385" s="33"/>
      <c r="T198385" s="33"/>
    </row>
    <row r="198402" spans="19:20">
      <c r="S198402" s="33"/>
      <c r="T198402" s="33"/>
    </row>
    <row r="198419" spans="19:20">
      <c r="S198419" s="33"/>
      <c r="T198419" s="33"/>
    </row>
    <row r="198436" spans="19:20">
      <c r="S198436" s="33"/>
      <c r="T198436" s="33"/>
    </row>
    <row r="198453" spans="19:20">
      <c r="S198453" s="33"/>
      <c r="T198453" s="33"/>
    </row>
    <row r="198470" spans="19:20">
      <c r="S198470" s="33"/>
      <c r="T198470" s="33"/>
    </row>
    <row r="198487" spans="19:20">
      <c r="S198487" s="33"/>
      <c r="T198487" s="33"/>
    </row>
    <row r="198504" spans="19:20">
      <c r="S198504" s="33"/>
      <c r="T198504" s="33"/>
    </row>
    <row r="198521" spans="19:20">
      <c r="S198521" s="33"/>
      <c r="T198521" s="33"/>
    </row>
    <row r="198538" spans="19:20">
      <c r="S198538" s="33"/>
      <c r="T198538" s="33"/>
    </row>
    <row r="198555" spans="19:20">
      <c r="S198555" s="33"/>
      <c r="T198555" s="33"/>
    </row>
    <row r="198572" spans="19:20">
      <c r="S198572" s="33"/>
      <c r="T198572" s="33"/>
    </row>
    <row r="198589" spans="19:20">
      <c r="S198589" s="33"/>
      <c r="T198589" s="33"/>
    </row>
    <row r="198606" spans="19:20">
      <c r="S198606" s="33"/>
      <c r="T198606" s="33"/>
    </row>
    <row r="198623" spans="19:20">
      <c r="S198623" s="33"/>
      <c r="T198623" s="33"/>
    </row>
    <row r="198640" spans="19:20">
      <c r="S198640" s="33"/>
      <c r="T198640" s="33"/>
    </row>
    <row r="198657" spans="19:20">
      <c r="S198657" s="33"/>
      <c r="T198657" s="33"/>
    </row>
    <row r="198674" spans="19:20">
      <c r="S198674" s="33"/>
      <c r="T198674" s="33"/>
    </row>
    <row r="198691" spans="19:20">
      <c r="S198691" s="33"/>
      <c r="T198691" s="33"/>
    </row>
    <row r="198708" spans="19:20">
      <c r="S198708" s="33"/>
      <c r="T198708" s="33"/>
    </row>
    <row r="198725" spans="19:20">
      <c r="S198725" s="33"/>
      <c r="T198725" s="33"/>
    </row>
    <row r="198742" spans="19:20">
      <c r="S198742" s="33"/>
      <c r="T198742" s="33"/>
    </row>
    <row r="198759" spans="19:20">
      <c r="S198759" s="33"/>
      <c r="T198759" s="33"/>
    </row>
    <row r="198776" spans="19:20">
      <c r="S198776" s="33"/>
      <c r="T198776" s="33"/>
    </row>
    <row r="198793" spans="19:20">
      <c r="S198793" s="33"/>
      <c r="T198793" s="33"/>
    </row>
    <row r="198810" spans="19:20">
      <c r="S198810" s="33"/>
      <c r="T198810" s="33"/>
    </row>
    <row r="198827" spans="19:20">
      <c r="S198827" s="33"/>
      <c r="T198827" s="33"/>
    </row>
    <row r="198844" spans="19:20">
      <c r="S198844" s="33"/>
      <c r="T198844" s="33"/>
    </row>
    <row r="198861" spans="19:20">
      <c r="S198861" s="33"/>
      <c r="T198861" s="33"/>
    </row>
    <row r="198878" spans="19:20">
      <c r="S198878" s="33"/>
      <c r="T198878" s="33"/>
    </row>
    <row r="198895" spans="19:20">
      <c r="S198895" s="33"/>
      <c r="T198895" s="33"/>
    </row>
    <row r="198912" spans="19:20">
      <c r="S198912" s="33"/>
      <c r="T198912" s="33"/>
    </row>
    <row r="198929" spans="19:20">
      <c r="S198929" s="33"/>
      <c r="T198929" s="33"/>
    </row>
    <row r="198946" spans="19:20">
      <c r="S198946" s="33"/>
      <c r="T198946" s="33"/>
    </row>
    <row r="198963" spans="19:20">
      <c r="S198963" s="33"/>
      <c r="T198963" s="33"/>
    </row>
    <row r="198980" spans="19:20">
      <c r="S198980" s="33"/>
      <c r="T198980" s="33"/>
    </row>
    <row r="198997" spans="19:20">
      <c r="S198997" s="33"/>
      <c r="T198997" s="33"/>
    </row>
    <row r="199014" spans="19:20">
      <c r="S199014" s="33"/>
      <c r="T199014" s="33"/>
    </row>
    <row r="199031" spans="19:20">
      <c r="S199031" s="33"/>
      <c r="T199031" s="33"/>
    </row>
    <row r="199048" spans="19:20">
      <c r="S199048" s="33"/>
      <c r="T199048" s="33"/>
    </row>
    <row r="199065" spans="19:20">
      <c r="S199065" s="33"/>
      <c r="T199065" s="33"/>
    </row>
    <row r="199082" spans="19:20">
      <c r="S199082" s="33"/>
      <c r="T199082" s="33"/>
    </row>
    <row r="199099" spans="19:20">
      <c r="S199099" s="33"/>
      <c r="T199099" s="33"/>
    </row>
    <row r="199116" spans="19:20">
      <c r="S199116" s="33"/>
      <c r="T199116" s="33"/>
    </row>
    <row r="199133" spans="19:20">
      <c r="S199133" s="33"/>
      <c r="T199133" s="33"/>
    </row>
    <row r="199150" spans="19:20">
      <c r="S199150" s="33"/>
      <c r="T199150" s="33"/>
    </row>
    <row r="199167" spans="19:20">
      <c r="S199167" s="33"/>
      <c r="T199167" s="33"/>
    </row>
    <row r="199184" spans="19:20">
      <c r="S199184" s="33"/>
      <c r="T199184" s="33"/>
    </row>
    <row r="199201" spans="19:20">
      <c r="S199201" s="33"/>
      <c r="T199201" s="33"/>
    </row>
    <row r="199218" spans="19:20">
      <c r="S199218" s="33"/>
      <c r="T199218" s="33"/>
    </row>
    <row r="199235" spans="19:20">
      <c r="S199235" s="33"/>
      <c r="T199235" s="33"/>
    </row>
    <row r="199252" spans="19:20">
      <c r="S199252" s="33"/>
      <c r="T199252" s="33"/>
    </row>
    <row r="199269" spans="19:20">
      <c r="S199269" s="33"/>
      <c r="T199269" s="33"/>
    </row>
    <row r="199286" spans="19:20">
      <c r="S199286" s="33"/>
      <c r="T199286" s="33"/>
    </row>
    <row r="199303" spans="19:20">
      <c r="S199303" s="33"/>
      <c r="T199303" s="33"/>
    </row>
    <row r="199320" spans="19:20">
      <c r="S199320" s="33"/>
      <c r="T199320" s="33"/>
    </row>
    <row r="199337" spans="19:20">
      <c r="S199337" s="33"/>
      <c r="T199337" s="33"/>
    </row>
    <row r="199354" spans="19:20">
      <c r="S199354" s="33"/>
      <c r="T199354" s="33"/>
    </row>
    <row r="199371" spans="19:20">
      <c r="S199371" s="33"/>
      <c r="T199371" s="33"/>
    </row>
    <row r="199388" spans="19:20">
      <c r="S199388" s="33"/>
      <c r="T199388" s="33"/>
    </row>
    <row r="199405" spans="19:20">
      <c r="S199405" s="33"/>
      <c r="T199405" s="33"/>
    </row>
    <row r="199422" spans="19:20">
      <c r="S199422" s="33"/>
      <c r="T199422" s="33"/>
    </row>
    <row r="199439" spans="19:20">
      <c r="S199439" s="33"/>
      <c r="T199439" s="33"/>
    </row>
    <row r="199456" spans="19:20">
      <c r="S199456" s="33"/>
      <c r="T199456" s="33"/>
    </row>
    <row r="199473" spans="19:20">
      <c r="S199473" s="33"/>
      <c r="T199473" s="33"/>
    </row>
    <row r="199490" spans="19:20">
      <c r="S199490" s="33"/>
      <c r="T199490" s="33"/>
    </row>
    <row r="199507" spans="19:20">
      <c r="S199507" s="33"/>
      <c r="T199507" s="33"/>
    </row>
    <row r="199524" spans="19:20">
      <c r="S199524" s="33"/>
      <c r="T199524" s="33"/>
    </row>
    <row r="199541" spans="19:20">
      <c r="S199541" s="33"/>
      <c r="T199541" s="33"/>
    </row>
    <row r="199558" spans="19:20">
      <c r="S199558" s="33"/>
      <c r="T199558" s="33"/>
    </row>
    <row r="199575" spans="19:20">
      <c r="S199575" s="33"/>
      <c r="T199575" s="33"/>
    </row>
    <row r="199592" spans="19:20">
      <c r="S199592" s="33"/>
      <c r="T199592" s="33"/>
    </row>
    <row r="199609" spans="19:20">
      <c r="S199609" s="33"/>
      <c r="T199609" s="33"/>
    </row>
    <row r="199626" spans="19:20">
      <c r="S199626" s="33"/>
      <c r="T199626" s="33"/>
    </row>
    <row r="199643" spans="19:20">
      <c r="S199643" s="33"/>
      <c r="T199643" s="33"/>
    </row>
    <row r="199660" spans="19:20">
      <c r="S199660" s="33"/>
      <c r="T199660" s="33"/>
    </row>
    <row r="199677" spans="19:20">
      <c r="S199677" s="33"/>
      <c r="T199677" s="33"/>
    </row>
    <row r="199694" spans="19:20">
      <c r="S199694" s="33"/>
      <c r="T199694" s="33"/>
    </row>
    <row r="199711" spans="19:20">
      <c r="S199711" s="33"/>
      <c r="T199711" s="33"/>
    </row>
    <row r="199728" spans="19:20">
      <c r="S199728" s="33"/>
      <c r="T199728" s="33"/>
    </row>
    <row r="199745" spans="19:20">
      <c r="S199745" s="33"/>
      <c r="T199745" s="33"/>
    </row>
    <row r="199762" spans="19:20">
      <c r="S199762" s="33"/>
      <c r="T199762" s="33"/>
    </row>
    <row r="199779" spans="19:20">
      <c r="S199779" s="33"/>
      <c r="T199779" s="33"/>
    </row>
    <row r="199796" spans="19:20">
      <c r="S199796" s="33"/>
      <c r="T199796" s="33"/>
    </row>
    <row r="199813" spans="19:20">
      <c r="S199813" s="33"/>
      <c r="T199813" s="33"/>
    </row>
    <row r="199830" spans="19:20">
      <c r="S199830" s="33"/>
      <c r="T199830" s="33"/>
    </row>
    <row r="199847" spans="19:20">
      <c r="S199847" s="33"/>
      <c r="T199847" s="33"/>
    </row>
    <row r="199864" spans="19:20">
      <c r="S199864" s="33"/>
      <c r="T199864" s="33"/>
    </row>
    <row r="199881" spans="19:20">
      <c r="S199881" s="33"/>
      <c r="T199881" s="33"/>
    </row>
    <row r="199898" spans="19:20">
      <c r="S199898" s="33"/>
      <c r="T199898" s="33"/>
    </row>
    <row r="199915" spans="19:20">
      <c r="S199915" s="33"/>
      <c r="T199915" s="33"/>
    </row>
    <row r="199932" spans="19:20">
      <c r="S199932" s="33"/>
      <c r="T199932" s="33"/>
    </row>
    <row r="199949" spans="19:20">
      <c r="S199949" s="33"/>
      <c r="T199949" s="33"/>
    </row>
    <row r="199966" spans="19:20">
      <c r="S199966" s="33"/>
      <c r="T199966" s="33"/>
    </row>
    <row r="199983" spans="19:20">
      <c r="S199983" s="33"/>
      <c r="T199983" s="33"/>
    </row>
    <row r="200000" spans="19:20">
      <c r="S200000" s="33"/>
      <c r="T200000" s="33"/>
    </row>
    <row r="200017" spans="19:20">
      <c r="S200017" s="33"/>
      <c r="T200017" s="33"/>
    </row>
    <row r="200034" spans="19:20">
      <c r="S200034" s="33"/>
      <c r="T200034" s="33"/>
    </row>
    <row r="200051" spans="19:20">
      <c r="S200051" s="33"/>
      <c r="T200051" s="33"/>
    </row>
    <row r="200068" spans="19:20">
      <c r="S200068" s="33"/>
      <c r="T200068" s="33"/>
    </row>
    <row r="200085" spans="19:20">
      <c r="S200085" s="33"/>
      <c r="T200085" s="33"/>
    </row>
    <row r="200102" spans="19:20">
      <c r="S200102" s="33"/>
      <c r="T200102" s="33"/>
    </row>
    <row r="200119" spans="19:20">
      <c r="S200119" s="33"/>
      <c r="T200119" s="33"/>
    </row>
    <row r="200136" spans="19:20">
      <c r="S200136" s="33"/>
      <c r="T200136" s="33"/>
    </row>
    <row r="200153" spans="19:20">
      <c r="S200153" s="33"/>
      <c r="T200153" s="33"/>
    </row>
    <row r="200170" spans="19:20">
      <c r="S200170" s="33"/>
      <c r="T200170" s="33"/>
    </row>
    <row r="200187" spans="19:20">
      <c r="S200187" s="33"/>
      <c r="T200187" s="33"/>
    </row>
    <row r="200204" spans="19:20">
      <c r="S200204" s="33"/>
      <c r="T200204" s="33"/>
    </row>
    <row r="200221" spans="19:20">
      <c r="S200221" s="33"/>
      <c r="T200221" s="33"/>
    </row>
    <row r="200238" spans="19:20">
      <c r="S200238" s="33"/>
      <c r="T200238" s="33"/>
    </row>
    <row r="200255" spans="19:20">
      <c r="S200255" s="33"/>
      <c r="T200255" s="33"/>
    </row>
    <row r="200272" spans="19:20">
      <c r="S200272" s="33"/>
      <c r="T200272" s="33"/>
    </row>
    <row r="200289" spans="19:20">
      <c r="S200289" s="33"/>
      <c r="T200289" s="33"/>
    </row>
    <row r="200306" spans="19:20">
      <c r="S200306" s="33"/>
      <c r="T200306" s="33"/>
    </row>
    <row r="200323" spans="19:20">
      <c r="S200323" s="33"/>
      <c r="T200323" s="33"/>
    </row>
    <row r="200340" spans="19:20">
      <c r="S200340" s="33"/>
      <c r="T200340" s="33"/>
    </row>
    <row r="200357" spans="19:20">
      <c r="S200357" s="33"/>
      <c r="T200357" s="33"/>
    </row>
    <row r="200374" spans="19:20">
      <c r="S200374" s="33"/>
      <c r="T200374" s="33"/>
    </row>
    <row r="200391" spans="19:20">
      <c r="S200391" s="33"/>
      <c r="T200391" s="33"/>
    </row>
    <row r="200408" spans="19:20">
      <c r="S200408" s="33"/>
      <c r="T200408" s="33"/>
    </row>
    <row r="200425" spans="19:20">
      <c r="S200425" s="33"/>
      <c r="T200425" s="33"/>
    </row>
    <row r="200442" spans="19:20">
      <c r="S200442" s="33"/>
      <c r="T200442" s="33"/>
    </row>
    <row r="200459" spans="19:20">
      <c r="S200459" s="33"/>
      <c r="T200459" s="33"/>
    </row>
    <row r="200476" spans="19:20">
      <c r="S200476" s="33"/>
      <c r="T200476" s="33"/>
    </row>
    <row r="200493" spans="19:20">
      <c r="S200493" s="33"/>
      <c r="T200493" s="33"/>
    </row>
    <row r="200510" spans="19:20">
      <c r="S200510" s="33"/>
      <c r="T200510" s="33"/>
    </row>
    <row r="200527" spans="19:20">
      <c r="S200527" s="33"/>
      <c r="T200527" s="33"/>
    </row>
    <row r="200544" spans="19:20">
      <c r="S200544" s="33"/>
      <c r="T200544" s="33"/>
    </row>
    <row r="200561" spans="19:20">
      <c r="S200561" s="33"/>
      <c r="T200561" s="33"/>
    </row>
    <row r="200578" spans="19:20">
      <c r="S200578" s="33"/>
      <c r="T200578" s="33"/>
    </row>
    <row r="200595" spans="19:20">
      <c r="S200595" s="33"/>
      <c r="T200595" s="33"/>
    </row>
    <row r="200612" spans="19:20">
      <c r="S200612" s="33"/>
      <c r="T200612" s="33"/>
    </row>
    <row r="200629" spans="19:20">
      <c r="S200629" s="33"/>
      <c r="T200629" s="33"/>
    </row>
    <row r="200646" spans="19:20">
      <c r="S200646" s="33"/>
      <c r="T200646" s="33"/>
    </row>
    <row r="200663" spans="19:20">
      <c r="S200663" s="33"/>
      <c r="T200663" s="33"/>
    </row>
    <row r="200680" spans="19:20">
      <c r="S200680" s="33"/>
      <c r="T200680" s="33"/>
    </row>
    <row r="200697" spans="19:20">
      <c r="S200697" s="33"/>
      <c r="T200697" s="33"/>
    </row>
    <row r="200714" spans="19:20">
      <c r="S200714" s="33"/>
      <c r="T200714" s="33"/>
    </row>
    <row r="200731" spans="19:20">
      <c r="S200731" s="33"/>
      <c r="T200731" s="33"/>
    </row>
    <row r="200748" spans="19:20">
      <c r="S200748" s="33"/>
      <c r="T200748" s="33"/>
    </row>
    <row r="200765" spans="19:20">
      <c r="S200765" s="33"/>
      <c r="T200765" s="33"/>
    </row>
    <row r="200782" spans="19:20">
      <c r="S200782" s="33"/>
      <c r="T200782" s="33"/>
    </row>
    <row r="200799" spans="19:20">
      <c r="S200799" s="33"/>
      <c r="T200799" s="33"/>
    </row>
    <row r="200816" spans="19:20">
      <c r="S200816" s="33"/>
      <c r="T200816" s="33"/>
    </row>
    <row r="200833" spans="19:20">
      <c r="S200833" s="33"/>
      <c r="T200833" s="33"/>
    </row>
    <row r="200850" spans="19:20">
      <c r="S200850" s="33"/>
      <c r="T200850" s="33"/>
    </row>
    <row r="200867" spans="19:20">
      <c r="S200867" s="33"/>
      <c r="T200867" s="33"/>
    </row>
    <row r="200884" spans="19:20">
      <c r="S200884" s="33"/>
      <c r="T200884" s="33"/>
    </row>
    <row r="200901" spans="19:20">
      <c r="S200901" s="33"/>
      <c r="T200901" s="33"/>
    </row>
    <row r="200918" spans="19:20">
      <c r="S200918" s="33"/>
      <c r="T200918" s="33"/>
    </row>
    <row r="200935" spans="19:20">
      <c r="S200935" s="33"/>
      <c r="T200935" s="33"/>
    </row>
    <row r="200952" spans="19:20">
      <c r="S200952" s="33"/>
      <c r="T200952" s="33"/>
    </row>
    <row r="200969" spans="19:20">
      <c r="S200969" s="33"/>
      <c r="T200969" s="33"/>
    </row>
    <row r="200986" spans="19:20">
      <c r="S200986" s="33"/>
      <c r="T200986" s="33"/>
    </row>
    <row r="201003" spans="19:20">
      <c r="S201003" s="33"/>
      <c r="T201003" s="33"/>
    </row>
    <row r="201020" spans="19:20">
      <c r="S201020" s="33"/>
      <c r="T201020" s="33"/>
    </row>
    <row r="201037" spans="19:20">
      <c r="S201037" s="33"/>
      <c r="T201037" s="33"/>
    </row>
    <row r="201054" spans="19:20">
      <c r="S201054" s="33"/>
      <c r="T201054" s="33"/>
    </row>
    <row r="201071" spans="19:20">
      <c r="S201071" s="33"/>
      <c r="T201071" s="33"/>
    </row>
    <row r="201088" spans="19:20">
      <c r="S201088" s="33"/>
      <c r="T201088" s="33"/>
    </row>
    <row r="201105" spans="19:20">
      <c r="S201105" s="33"/>
      <c r="T201105" s="33"/>
    </row>
    <row r="201122" spans="19:20">
      <c r="S201122" s="33"/>
      <c r="T201122" s="33"/>
    </row>
    <row r="201139" spans="19:20">
      <c r="S201139" s="33"/>
      <c r="T201139" s="33"/>
    </row>
    <row r="201156" spans="19:20">
      <c r="S201156" s="33"/>
      <c r="T201156" s="33"/>
    </row>
    <row r="201173" spans="19:20">
      <c r="S201173" s="33"/>
      <c r="T201173" s="33"/>
    </row>
    <row r="201190" spans="19:20">
      <c r="S201190" s="33"/>
      <c r="T201190" s="33"/>
    </row>
    <row r="201207" spans="19:20">
      <c r="S201207" s="33"/>
      <c r="T201207" s="33"/>
    </row>
    <row r="201224" spans="19:20">
      <c r="S201224" s="33"/>
      <c r="T201224" s="33"/>
    </row>
    <row r="201241" spans="19:20">
      <c r="S201241" s="33"/>
      <c r="T201241" s="33"/>
    </row>
    <row r="201258" spans="19:20">
      <c r="S201258" s="33"/>
      <c r="T201258" s="33"/>
    </row>
    <row r="201275" spans="19:20">
      <c r="S201275" s="33"/>
      <c r="T201275" s="33"/>
    </row>
    <row r="201292" spans="19:20">
      <c r="S201292" s="33"/>
      <c r="T201292" s="33"/>
    </row>
    <row r="201309" spans="19:20">
      <c r="S201309" s="33"/>
      <c r="T201309" s="33"/>
    </row>
    <row r="201326" spans="19:20">
      <c r="S201326" s="33"/>
      <c r="T201326" s="33"/>
    </row>
    <row r="201343" spans="19:20">
      <c r="S201343" s="33"/>
      <c r="T201343" s="33"/>
    </row>
    <row r="201360" spans="19:20">
      <c r="S201360" s="33"/>
      <c r="T201360" s="33"/>
    </row>
    <row r="201377" spans="19:20">
      <c r="S201377" s="33"/>
      <c r="T201377" s="33"/>
    </row>
    <row r="201394" spans="19:20">
      <c r="S201394" s="33"/>
      <c r="T201394" s="33"/>
    </row>
    <row r="201411" spans="19:20">
      <c r="S201411" s="33"/>
      <c r="T201411" s="33"/>
    </row>
    <row r="201428" spans="19:20">
      <c r="S201428" s="33"/>
      <c r="T201428" s="33"/>
    </row>
    <row r="201445" spans="19:20">
      <c r="S201445" s="33"/>
      <c r="T201445" s="33"/>
    </row>
    <row r="201462" spans="19:20">
      <c r="S201462" s="33"/>
      <c r="T201462" s="33"/>
    </row>
    <row r="201479" spans="19:20">
      <c r="S201479" s="33"/>
      <c r="T201479" s="33"/>
    </row>
    <row r="201496" spans="19:20">
      <c r="S201496" s="33"/>
      <c r="T201496" s="33"/>
    </row>
    <row r="201513" spans="19:20">
      <c r="S201513" s="33"/>
      <c r="T201513" s="33"/>
    </row>
    <row r="201530" spans="19:20">
      <c r="S201530" s="33"/>
      <c r="T201530" s="33"/>
    </row>
    <row r="201547" spans="19:20">
      <c r="S201547" s="33"/>
      <c r="T201547" s="33"/>
    </row>
    <row r="201564" spans="19:20">
      <c r="S201564" s="33"/>
      <c r="T201564" s="33"/>
    </row>
    <row r="201581" spans="19:20">
      <c r="S201581" s="33"/>
      <c r="T201581" s="33"/>
    </row>
    <row r="201598" spans="19:20">
      <c r="S201598" s="33"/>
      <c r="T201598" s="33"/>
    </row>
    <row r="201615" spans="19:20">
      <c r="S201615" s="33"/>
      <c r="T201615" s="33"/>
    </row>
    <row r="201632" spans="19:20">
      <c r="S201632" s="33"/>
      <c r="T201632" s="33"/>
    </row>
    <row r="201649" spans="19:20">
      <c r="S201649" s="33"/>
      <c r="T201649" s="33"/>
    </row>
    <row r="201666" spans="19:20">
      <c r="S201666" s="33"/>
      <c r="T201666" s="33"/>
    </row>
    <row r="201683" spans="19:20">
      <c r="S201683" s="33"/>
      <c r="T201683" s="33"/>
    </row>
    <row r="201700" spans="19:20">
      <c r="S201700" s="33"/>
      <c r="T201700" s="33"/>
    </row>
    <row r="201717" spans="19:20">
      <c r="S201717" s="33"/>
      <c r="T201717" s="33"/>
    </row>
    <row r="201734" spans="19:20">
      <c r="S201734" s="33"/>
      <c r="T201734" s="33"/>
    </row>
    <row r="201751" spans="19:20">
      <c r="S201751" s="33"/>
      <c r="T201751" s="33"/>
    </row>
    <row r="201768" spans="19:20">
      <c r="S201768" s="33"/>
      <c r="T201768" s="33"/>
    </row>
    <row r="201785" spans="19:20">
      <c r="S201785" s="33"/>
      <c r="T201785" s="33"/>
    </row>
    <row r="201802" spans="19:20">
      <c r="S201802" s="33"/>
      <c r="T201802" s="33"/>
    </row>
    <row r="201819" spans="19:20">
      <c r="S201819" s="33"/>
      <c r="T201819" s="33"/>
    </row>
    <row r="201836" spans="19:20">
      <c r="S201836" s="33"/>
      <c r="T201836" s="33"/>
    </row>
    <row r="201853" spans="19:20">
      <c r="S201853" s="33"/>
      <c r="T201853" s="33"/>
    </row>
    <row r="201870" spans="19:20">
      <c r="S201870" s="33"/>
      <c r="T201870" s="33"/>
    </row>
    <row r="201887" spans="19:20">
      <c r="S201887" s="33"/>
      <c r="T201887" s="33"/>
    </row>
    <row r="201904" spans="19:20">
      <c r="S201904" s="33"/>
      <c r="T201904" s="33"/>
    </row>
    <row r="201921" spans="19:20">
      <c r="S201921" s="33"/>
      <c r="T201921" s="33"/>
    </row>
    <row r="201938" spans="19:20">
      <c r="S201938" s="33"/>
      <c r="T201938" s="33"/>
    </row>
    <row r="201955" spans="19:20">
      <c r="S201955" s="33"/>
      <c r="T201955" s="33"/>
    </row>
    <row r="201972" spans="19:20">
      <c r="S201972" s="33"/>
      <c r="T201972" s="33"/>
    </row>
    <row r="201989" spans="19:20">
      <c r="S201989" s="33"/>
      <c r="T201989" s="33"/>
    </row>
    <row r="202006" spans="19:20">
      <c r="S202006" s="33"/>
      <c r="T202006" s="33"/>
    </row>
    <row r="202023" spans="19:20">
      <c r="S202023" s="33"/>
      <c r="T202023" s="33"/>
    </row>
    <row r="202040" spans="19:20">
      <c r="S202040" s="33"/>
      <c r="T202040" s="33"/>
    </row>
    <row r="202057" spans="19:20">
      <c r="S202057" s="33"/>
      <c r="T202057" s="33"/>
    </row>
    <row r="202074" spans="19:20">
      <c r="S202074" s="33"/>
      <c r="T202074" s="33"/>
    </row>
    <row r="202091" spans="19:20">
      <c r="S202091" s="33"/>
      <c r="T202091" s="33"/>
    </row>
    <row r="202108" spans="19:20">
      <c r="S202108" s="33"/>
      <c r="T202108" s="33"/>
    </row>
    <row r="202125" spans="19:20">
      <c r="S202125" s="33"/>
      <c r="T202125" s="33"/>
    </row>
    <row r="202142" spans="19:20">
      <c r="S202142" s="33"/>
      <c r="T202142" s="33"/>
    </row>
    <row r="202159" spans="19:20">
      <c r="S202159" s="33"/>
      <c r="T202159" s="33"/>
    </row>
    <row r="202176" spans="19:20">
      <c r="S202176" s="33"/>
      <c r="T202176" s="33"/>
    </row>
    <row r="202193" spans="19:20">
      <c r="S202193" s="33"/>
      <c r="T202193" s="33"/>
    </row>
    <row r="202210" spans="19:20">
      <c r="S202210" s="33"/>
      <c r="T202210" s="33"/>
    </row>
    <row r="202227" spans="19:20">
      <c r="S202227" s="33"/>
      <c r="T202227" s="33"/>
    </row>
    <row r="202244" spans="19:20">
      <c r="S202244" s="33"/>
      <c r="T202244" s="33"/>
    </row>
    <row r="202261" spans="19:20">
      <c r="S202261" s="33"/>
      <c r="T202261" s="33"/>
    </row>
    <row r="202278" spans="19:20">
      <c r="S202278" s="33"/>
      <c r="T202278" s="33"/>
    </row>
    <row r="202295" spans="19:20">
      <c r="S202295" s="33"/>
      <c r="T202295" s="33"/>
    </row>
    <row r="202312" spans="19:20">
      <c r="S202312" s="33"/>
      <c r="T202312" s="33"/>
    </row>
    <row r="202329" spans="19:20">
      <c r="S202329" s="33"/>
      <c r="T202329" s="33"/>
    </row>
    <row r="202346" spans="19:20">
      <c r="S202346" s="33"/>
      <c r="T202346" s="33"/>
    </row>
    <row r="202363" spans="19:20">
      <c r="S202363" s="33"/>
      <c r="T202363" s="33"/>
    </row>
    <row r="202380" spans="19:20">
      <c r="S202380" s="33"/>
      <c r="T202380" s="33"/>
    </row>
    <row r="202397" spans="19:20">
      <c r="S202397" s="33"/>
      <c r="T202397" s="33"/>
    </row>
    <row r="202414" spans="19:20">
      <c r="S202414" s="33"/>
      <c r="T202414" s="33"/>
    </row>
    <row r="202431" spans="19:20">
      <c r="S202431" s="33"/>
      <c r="T202431" s="33"/>
    </row>
    <row r="202448" spans="19:20">
      <c r="S202448" s="33"/>
      <c r="T202448" s="33"/>
    </row>
    <row r="202465" spans="19:20">
      <c r="S202465" s="33"/>
      <c r="T202465" s="33"/>
    </row>
    <row r="202482" spans="19:20">
      <c r="S202482" s="33"/>
      <c r="T202482" s="33"/>
    </row>
    <row r="202499" spans="19:20">
      <c r="S202499" s="33"/>
      <c r="T202499" s="33"/>
    </row>
    <row r="202516" spans="19:20">
      <c r="S202516" s="33"/>
      <c r="T202516" s="33"/>
    </row>
    <row r="202533" spans="19:20">
      <c r="S202533" s="33"/>
      <c r="T202533" s="33"/>
    </row>
    <row r="202550" spans="19:20">
      <c r="S202550" s="33"/>
      <c r="T202550" s="33"/>
    </row>
    <row r="202567" spans="19:20">
      <c r="S202567" s="33"/>
      <c r="T202567" s="33"/>
    </row>
    <row r="202584" spans="19:20">
      <c r="S202584" s="33"/>
      <c r="T202584" s="33"/>
    </row>
    <row r="202601" spans="19:20">
      <c r="S202601" s="33"/>
      <c r="T202601" s="33"/>
    </row>
    <row r="202618" spans="19:20">
      <c r="S202618" s="33"/>
      <c r="T202618" s="33"/>
    </row>
    <row r="202635" spans="19:20">
      <c r="S202635" s="33"/>
      <c r="T202635" s="33"/>
    </row>
    <row r="202652" spans="19:20">
      <c r="S202652" s="33"/>
      <c r="T202652" s="33"/>
    </row>
    <row r="202669" spans="19:20">
      <c r="S202669" s="33"/>
      <c r="T202669" s="33"/>
    </row>
    <row r="202686" spans="19:20">
      <c r="S202686" s="33"/>
      <c r="T202686" s="33"/>
    </row>
    <row r="202703" spans="19:20">
      <c r="S202703" s="33"/>
      <c r="T202703" s="33"/>
    </row>
    <row r="202720" spans="19:20">
      <c r="S202720" s="33"/>
      <c r="T202720" s="33"/>
    </row>
    <row r="202737" spans="19:20">
      <c r="S202737" s="33"/>
      <c r="T202737" s="33"/>
    </row>
    <row r="202754" spans="19:20">
      <c r="S202754" s="33"/>
      <c r="T202754" s="33"/>
    </row>
    <row r="202771" spans="19:20">
      <c r="S202771" s="33"/>
      <c r="T202771" s="33"/>
    </row>
    <row r="202788" spans="19:20">
      <c r="S202788" s="33"/>
      <c r="T202788" s="33"/>
    </row>
    <row r="202805" spans="19:20">
      <c r="S202805" s="33"/>
      <c r="T202805" s="33"/>
    </row>
    <row r="202822" spans="19:20">
      <c r="S202822" s="33"/>
      <c r="T202822" s="33"/>
    </row>
    <row r="202839" spans="19:20">
      <c r="S202839" s="33"/>
      <c r="T202839" s="33"/>
    </row>
    <row r="202856" spans="19:20">
      <c r="S202856" s="33"/>
      <c r="T202856" s="33"/>
    </row>
    <row r="202873" spans="19:20">
      <c r="S202873" s="33"/>
      <c r="T202873" s="33"/>
    </row>
    <row r="202890" spans="19:20">
      <c r="S202890" s="33"/>
      <c r="T202890" s="33"/>
    </row>
    <row r="202907" spans="19:20">
      <c r="S202907" s="33"/>
      <c r="T202907" s="33"/>
    </row>
    <row r="202924" spans="19:20">
      <c r="S202924" s="33"/>
      <c r="T202924" s="33"/>
    </row>
    <row r="202941" spans="19:20">
      <c r="S202941" s="33"/>
      <c r="T202941" s="33"/>
    </row>
    <row r="202958" spans="19:20">
      <c r="S202958" s="33"/>
      <c r="T202958" s="33"/>
    </row>
    <row r="202975" spans="19:20">
      <c r="S202975" s="33"/>
      <c r="T202975" s="33"/>
    </row>
    <row r="202992" spans="19:20">
      <c r="S202992" s="33"/>
      <c r="T202992" s="33"/>
    </row>
    <row r="203009" spans="19:20">
      <c r="S203009" s="33"/>
      <c r="T203009" s="33"/>
    </row>
    <row r="203026" spans="19:20">
      <c r="S203026" s="33"/>
      <c r="T203026" s="33"/>
    </row>
    <row r="203043" spans="19:20">
      <c r="S203043" s="33"/>
      <c r="T203043" s="33"/>
    </row>
    <row r="203060" spans="19:20">
      <c r="S203060" s="33"/>
      <c r="T203060" s="33"/>
    </row>
    <row r="203077" spans="19:20">
      <c r="S203077" s="33"/>
      <c r="T203077" s="33"/>
    </row>
    <row r="203094" spans="19:20">
      <c r="S203094" s="33"/>
      <c r="T203094" s="33"/>
    </row>
    <row r="203111" spans="19:20">
      <c r="S203111" s="33"/>
      <c r="T203111" s="33"/>
    </row>
    <row r="203128" spans="19:20">
      <c r="S203128" s="33"/>
      <c r="T203128" s="33"/>
    </row>
    <row r="203145" spans="19:20">
      <c r="S203145" s="33"/>
      <c r="T203145" s="33"/>
    </row>
    <row r="203162" spans="19:20">
      <c r="S203162" s="33"/>
      <c r="T203162" s="33"/>
    </row>
    <row r="203179" spans="19:20">
      <c r="S203179" s="33"/>
      <c r="T203179" s="33"/>
    </row>
    <row r="203196" spans="19:20">
      <c r="S203196" s="33"/>
      <c r="T203196" s="33"/>
    </row>
    <row r="203213" spans="19:20">
      <c r="S203213" s="33"/>
      <c r="T203213" s="33"/>
    </row>
    <row r="203230" spans="19:20">
      <c r="S203230" s="33"/>
      <c r="T203230" s="33"/>
    </row>
    <row r="203247" spans="19:20">
      <c r="S203247" s="33"/>
      <c r="T203247" s="33"/>
    </row>
    <row r="203264" spans="19:20">
      <c r="S203264" s="33"/>
      <c r="T203264" s="33"/>
    </row>
    <row r="203281" spans="19:20">
      <c r="S203281" s="33"/>
      <c r="T203281" s="33"/>
    </row>
    <row r="203298" spans="19:20">
      <c r="S203298" s="33"/>
      <c r="T203298" s="33"/>
    </row>
    <row r="203315" spans="19:20">
      <c r="S203315" s="33"/>
      <c r="T203315" s="33"/>
    </row>
    <row r="203332" spans="19:20">
      <c r="S203332" s="33"/>
      <c r="T203332" s="33"/>
    </row>
    <row r="203349" spans="19:20">
      <c r="S203349" s="33"/>
      <c r="T203349" s="33"/>
    </row>
    <row r="203366" spans="19:20">
      <c r="S203366" s="33"/>
      <c r="T203366" s="33"/>
    </row>
    <row r="203383" spans="19:20">
      <c r="S203383" s="33"/>
      <c r="T203383" s="33"/>
    </row>
    <row r="203400" spans="19:20">
      <c r="S203400" s="33"/>
      <c r="T203400" s="33"/>
    </row>
    <row r="203417" spans="19:20">
      <c r="S203417" s="33"/>
      <c r="T203417" s="33"/>
    </row>
    <row r="203434" spans="19:20">
      <c r="S203434" s="33"/>
      <c r="T203434" s="33"/>
    </row>
    <row r="203451" spans="19:20">
      <c r="S203451" s="33"/>
      <c r="T203451" s="33"/>
    </row>
    <row r="203468" spans="19:20">
      <c r="S203468" s="33"/>
      <c r="T203468" s="33"/>
    </row>
    <row r="203485" spans="19:20">
      <c r="S203485" s="33"/>
      <c r="T203485" s="33"/>
    </row>
    <row r="203502" spans="19:20">
      <c r="S203502" s="33"/>
      <c r="T203502" s="33"/>
    </row>
    <row r="203519" spans="19:20">
      <c r="S203519" s="33"/>
      <c r="T203519" s="33"/>
    </row>
    <row r="203536" spans="19:20">
      <c r="S203536" s="33"/>
      <c r="T203536" s="33"/>
    </row>
    <row r="203553" spans="19:20">
      <c r="S203553" s="33"/>
      <c r="T203553" s="33"/>
    </row>
    <row r="203570" spans="19:20">
      <c r="S203570" s="33"/>
      <c r="T203570" s="33"/>
    </row>
    <row r="203587" spans="19:20">
      <c r="S203587" s="33"/>
      <c r="T203587" s="33"/>
    </row>
    <row r="203604" spans="19:20">
      <c r="S203604" s="33"/>
      <c r="T203604" s="33"/>
    </row>
    <row r="203621" spans="19:20">
      <c r="S203621" s="33"/>
      <c r="T203621" s="33"/>
    </row>
    <row r="203638" spans="19:20">
      <c r="S203638" s="33"/>
      <c r="T203638" s="33"/>
    </row>
    <row r="203655" spans="19:20">
      <c r="S203655" s="33"/>
      <c r="T203655" s="33"/>
    </row>
    <row r="203672" spans="19:20">
      <c r="S203672" s="33"/>
      <c r="T203672" s="33"/>
    </row>
    <row r="203689" spans="19:20">
      <c r="S203689" s="33"/>
      <c r="T203689" s="33"/>
    </row>
    <row r="203706" spans="19:20">
      <c r="S203706" s="33"/>
      <c r="T203706" s="33"/>
    </row>
    <row r="203723" spans="19:20">
      <c r="S203723" s="33"/>
      <c r="T203723" s="33"/>
    </row>
    <row r="203740" spans="19:20">
      <c r="S203740" s="33"/>
      <c r="T203740" s="33"/>
    </row>
    <row r="203757" spans="19:20">
      <c r="S203757" s="33"/>
      <c r="T203757" s="33"/>
    </row>
    <row r="203774" spans="19:20">
      <c r="S203774" s="33"/>
      <c r="T203774" s="33"/>
    </row>
    <row r="203791" spans="19:20">
      <c r="S203791" s="33"/>
      <c r="T203791" s="33"/>
    </row>
    <row r="203808" spans="19:20">
      <c r="S203808" s="33"/>
      <c r="T203808" s="33"/>
    </row>
    <row r="203825" spans="19:20">
      <c r="S203825" s="33"/>
      <c r="T203825" s="33"/>
    </row>
    <row r="203842" spans="19:20">
      <c r="S203842" s="33"/>
      <c r="T203842" s="33"/>
    </row>
    <row r="203859" spans="19:20">
      <c r="S203859" s="33"/>
      <c r="T203859" s="33"/>
    </row>
    <row r="203876" spans="19:20">
      <c r="S203876" s="33"/>
      <c r="T203876" s="33"/>
    </row>
    <row r="203893" spans="19:20">
      <c r="S203893" s="33"/>
      <c r="T203893" s="33"/>
    </row>
    <row r="203910" spans="19:20">
      <c r="S203910" s="33"/>
      <c r="T203910" s="33"/>
    </row>
    <row r="203927" spans="19:20">
      <c r="S203927" s="33"/>
      <c r="T203927" s="33"/>
    </row>
    <row r="203944" spans="19:20">
      <c r="S203944" s="33"/>
      <c r="T203944" s="33"/>
    </row>
    <row r="203961" spans="19:20">
      <c r="S203961" s="33"/>
      <c r="T203961" s="33"/>
    </row>
    <row r="203978" spans="19:20">
      <c r="S203978" s="33"/>
      <c r="T203978" s="33"/>
    </row>
    <row r="203995" spans="19:20">
      <c r="S203995" s="33"/>
      <c r="T203995" s="33"/>
    </row>
    <row r="204012" spans="19:20">
      <c r="S204012" s="33"/>
      <c r="T204012" s="33"/>
    </row>
    <row r="204029" spans="19:20">
      <c r="S204029" s="33"/>
      <c r="T204029" s="33"/>
    </row>
    <row r="204046" spans="19:20">
      <c r="S204046" s="33"/>
      <c r="T204046" s="33"/>
    </row>
    <row r="204063" spans="19:20">
      <c r="S204063" s="33"/>
      <c r="T204063" s="33"/>
    </row>
    <row r="204080" spans="19:20">
      <c r="S204080" s="33"/>
      <c r="T204080" s="33"/>
    </row>
    <row r="204097" spans="19:20">
      <c r="S204097" s="33"/>
      <c r="T204097" s="33"/>
    </row>
    <row r="204114" spans="19:20">
      <c r="S204114" s="33"/>
      <c r="T204114" s="33"/>
    </row>
    <row r="204131" spans="19:20">
      <c r="S204131" s="33"/>
      <c r="T204131" s="33"/>
    </row>
    <row r="204148" spans="19:20">
      <c r="S204148" s="33"/>
      <c r="T204148" s="33"/>
    </row>
    <row r="204165" spans="19:20">
      <c r="S204165" s="33"/>
      <c r="T204165" s="33"/>
    </row>
    <row r="204182" spans="19:20">
      <c r="S204182" s="33"/>
      <c r="T204182" s="33"/>
    </row>
    <row r="204199" spans="19:20">
      <c r="S204199" s="33"/>
      <c r="T204199" s="33"/>
    </row>
    <row r="204216" spans="19:20">
      <c r="S204216" s="33"/>
      <c r="T204216" s="33"/>
    </row>
    <row r="204233" spans="19:20">
      <c r="S204233" s="33"/>
      <c r="T204233" s="33"/>
    </row>
    <row r="204250" spans="19:20">
      <c r="S204250" s="33"/>
      <c r="T204250" s="33"/>
    </row>
    <row r="204267" spans="19:20">
      <c r="S204267" s="33"/>
      <c r="T204267" s="33"/>
    </row>
    <row r="204284" spans="19:20">
      <c r="S204284" s="33"/>
      <c r="T204284" s="33"/>
    </row>
    <row r="204301" spans="19:20">
      <c r="S204301" s="33"/>
      <c r="T204301" s="33"/>
    </row>
    <row r="204318" spans="19:20">
      <c r="S204318" s="33"/>
      <c r="T204318" s="33"/>
    </row>
    <row r="204335" spans="19:20">
      <c r="S204335" s="33"/>
      <c r="T204335" s="33"/>
    </row>
    <row r="204352" spans="19:20">
      <c r="S204352" s="33"/>
      <c r="T204352" s="33"/>
    </row>
    <row r="204369" spans="19:20">
      <c r="S204369" s="33"/>
      <c r="T204369" s="33"/>
    </row>
    <row r="204386" spans="19:20">
      <c r="S204386" s="33"/>
      <c r="T204386" s="33"/>
    </row>
    <row r="204403" spans="19:20">
      <c r="S204403" s="33"/>
      <c r="T204403" s="33"/>
    </row>
    <row r="204420" spans="19:20">
      <c r="S204420" s="33"/>
      <c r="T204420" s="33"/>
    </row>
    <row r="204437" spans="19:20">
      <c r="S204437" s="33"/>
      <c r="T204437" s="33"/>
    </row>
    <row r="204454" spans="19:20">
      <c r="S204454" s="33"/>
      <c r="T204454" s="33"/>
    </row>
    <row r="204471" spans="19:20">
      <c r="S204471" s="33"/>
      <c r="T204471" s="33"/>
    </row>
    <row r="204488" spans="19:20">
      <c r="S204488" s="33"/>
      <c r="T204488" s="33"/>
    </row>
    <row r="204505" spans="19:20">
      <c r="S204505" s="33"/>
      <c r="T204505" s="33"/>
    </row>
    <row r="204522" spans="19:20">
      <c r="S204522" s="33"/>
      <c r="T204522" s="33"/>
    </row>
    <row r="204539" spans="19:20">
      <c r="S204539" s="33"/>
      <c r="T204539" s="33"/>
    </row>
    <row r="204556" spans="19:20">
      <c r="S204556" s="33"/>
      <c r="T204556" s="33"/>
    </row>
    <row r="204573" spans="19:20">
      <c r="S204573" s="33"/>
      <c r="T204573" s="33"/>
    </row>
    <row r="204590" spans="19:20">
      <c r="S204590" s="33"/>
      <c r="T204590" s="33"/>
    </row>
    <row r="204607" spans="19:20">
      <c r="S204607" s="33"/>
      <c r="T204607" s="33"/>
    </row>
    <row r="204624" spans="19:20">
      <c r="S204624" s="33"/>
      <c r="T204624" s="33"/>
    </row>
    <row r="204641" spans="19:20">
      <c r="S204641" s="33"/>
      <c r="T204641" s="33"/>
    </row>
    <row r="204658" spans="19:20">
      <c r="S204658" s="33"/>
      <c r="T204658" s="33"/>
    </row>
    <row r="204675" spans="19:20">
      <c r="S204675" s="33"/>
      <c r="T204675" s="33"/>
    </row>
    <row r="204692" spans="19:20">
      <c r="S204692" s="33"/>
      <c r="T204692" s="33"/>
    </row>
    <row r="204709" spans="19:20">
      <c r="S204709" s="33"/>
      <c r="T204709" s="33"/>
    </row>
    <row r="204726" spans="19:20">
      <c r="S204726" s="33"/>
      <c r="T204726" s="33"/>
    </row>
    <row r="204743" spans="19:20">
      <c r="S204743" s="33"/>
      <c r="T204743" s="33"/>
    </row>
    <row r="204760" spans="19:20">
      <c r="S204760" s="33"/>
      <c r="T204760" s="33"/>
    </row>
    <row r="204777" spans="19:20">
      <c r="S204777" s="33"/>
      <c r="T204777" s="33"/>
    </row>
    <row r="204794" spans="19:20">
      <c r="S204794" s="33"/>
      <c r="T204794" s="33"/>
    </row>
    <row r="204811" spans="19:20">
      <c r="S204811" s="33"/>
      <c r="T204811" s="33"/>
    </row>
    <row r="204828" spans="19:20">
      <c r="S204828" s="33"/>
      <c r="T204828" s="33"/>
    </row>
    <row r="204845" spans="19:20">
      <c r="S204845" s="33"/>
      <c r="T204845" s="33"/>
    </row>
    <row r="204862" spans="19:20">
      <c r="S204862" s="33"/>
      <c r="T204862" s="33"/>
    </row>
    <row r="204879" spans="19:20">
      <c r="S204879" s="33"/>
      <c r="T204879" s="33"/>
    </row>
    <row r="204896" spans="19:20">
      <c r="S204896" s="33"/>
      <c r="T204896" s="33"/>
    </row>
    <row r="204913" spans="19:20">
      <c r="S204913" s="33"/>
      <c r="T204913" s="33"/>
    </row>
    <row r="204930" spans="19:20">
      <c r="S204930" s="33"/>
      <c r="T204930" s="33"/>
    </row>
    <row r="204947" spans="19:20">
      <c r="S204947" s="33"/>
      <c r="T204947" s="33"/>
    </row>
    <row r="204964" spans="19:20">
      <c r="S204964" s="33"/>
      <c r="T204964" s="33"/>
    </row>
    <row r="204981" spans="19:20">
      <c r="S204981" s="33"/>
      <c r="T204981" s="33"/>
    </row>
    <row r="204998" spans="19:20">
      <c r="S204998" s="33"/>
      <c r="T204998" s="33"/>
    </row>
    <row r="205015" spans="19:20">
      <c r="S205015" s="33"/>
      <c r="T205015" s="33"/>
    </row>
    <row r="205032" spans="19:20">
      <c r="S205032" s="33"/>
      <c r="T205032" s="33"/>
    </row>
    <row r="205049" spans="19:20">
      <c r="S205049" s="33"/>
      <c r="T205049" s="33"/>
    </row>
    <row r="205066" spans="19:20">
      <c r="S205066" s="33"/>
      <c r="T205066" s="33"/>
    </row>
    <row r="205083" spans="19:20">
      <c r="S205083" s="33"/>
      <c r="T205083" s="33"/>
    </row>
    <row r="205100" spans="19:20">
      <c r="S205100" s="33"/>
      <c r="T205100" s="33"/>
    </row>
    <row r="205117" spans="19:20">
      <c r="S205117" s="33"/>
      <c r="T205117" s="33"/>
    </row>
    <row r="205134" spans="19:20">
      <c r="S205134" s="33"/>
      <c r="T205134" s="33"/>
    </row>
    <row r="205151" spans="19:20">
      <c r="S205151" s="33"/>
      <c r="T205151" s="33"/>
    </row>
    <row r="205168" spans="19:20">
      <c r="S205168" s="33"/>
      <c r="T205168" s="33"/>
    </row>
    <row r="205185" spans="19:20">
      <c r="S205185" s="33"/>
      <c r="T205185" s="33"/>
    </row>
    <row r="205202" spans="19:20">
      <c r="S205202" s="33"/>
      <c r="T205202" s="33"/>
    </row>
    <row r="205219" spans="19:20">
      <c r="S205219" s="33"/>
      <c r="T205219" s="33"/>
    </row>
    <row r="205236" spans="19:20">
      <c r="S205236" s="33"/>
      <c r="T205236" s="33"/>
    </row>
    <row r="205253" spans="19:20">
      <c r="S205253" s="33"/>
      <c r="T205253" s="33"/>
    </row>
    <row r="205270" spans="19:20">
      <c r="S205270" s="33"/>
      <c r="T205270" s="33"/>
    </row>
    <row r="205287" spans="19:20">
      <c r="S205287" s="33"/>
      <c r="T205287" s="33"/>
    </row>
    <row r="205304" spans="19:20">
      <c r="S205304" s="33"/>
      <c r="T205304" s="33"/>
    </row>
    <row r="205321" spans="19:20">
      <c r="S205321" s="33"/>
      <c r="T205321" s="33"/>
    </row>
    <row r="205338" spans="19:20">
      <c r="S205338" s="33"/>
      <c r="T205338" s="33"/>
    </row>
    <row r="205355" spans="19:20">
      <c r="S205355" s="33"/>
      <c r="T205355" s="33"/>
    </row>
    <row r="205372" spans="19:20">
      <c r="S205372" s="33"/>
      <c r="T205372" s="33"/>
    </row>
    <row r="205389" spans="19:20">
      <c r="S205389" s="33"/>
      <c r="T205389" s="33"/>
    </row>
    <row r="205406" spans="19:20">
      <c r="S205406" s="33"/>
      <c r="T205406" s="33"/>
    </row>
    <row r="205423" spans="19:20">
      <c r="S205423" s="33"/>
      <c r="T205423" s="33"/>
    </row>
    <row r="205440" spans="19:20">
      <c r="S205440" s="33"/>
      <c r="T205440" s="33"/>
    </row>
    <row r="205457" spans="19:20">
      <c r="S205457" s="33"/>
      <c r="T205457" s="33"/>
    </row>
    <row r="205474" spans="19:20">
      <c r="S205474" s="33"/>
      <c r="T205474" s="33"/>
    </row>
    <row r="205491" spans="19:20">
      <c r="S205491" s="33"/>
      <c r="T205491" s="33"/>
    </row>
    <row r="205508" spans="19:20">
      <c r="S205508" s="33"/>
      <c r="T205508" s="33"/>
    </row>
    <row r="205525" spans="19:20">
      <c r="S205525" s="33"/>
      <c r="T205525" s="33"/>
    </row>
    <row r="205542" spans="19:20">
      <c r="S205542" s="33"/>
      <c r="T205542" s="33"/>
    </row>
    <row r="205559" spans="19:20">
      <c r="S205559" s="33"/>
      <c r="T205559" s="33"/>
    </row>
    <row r="205576" spans="19:20">
      <c r="S205576" s="33"/>
      <c r="T205576" s="33"/>
    </row>
    <row r="205593" spans="19:20">
      <c r="S205593" s="33"/>
      <c r="T205593" s="33"/>
    </row>
    <row r="205610" spans="19:20">
      <c r="S205610" s="33"/>
      <c r="T205610" s="33"/>
    </row>
    <row r="205627" spans="19:20">
      <c r="S205627" s="33"/>
      <c r="T205627" s="33"/>
    </row>
    <row r="205644" spans="19:20">
      <c r="S205644" s="33"/>
      <c r="T205644" s="33"/>
    </row>
    <row r="205661" spans="19:20">
      <c r="S205661" s="33"/>
      <c r="T205661" s="33"/>
    </row>
    <row r="205678" spans="19:20">
      <c r="S205678" s="33"/>
      <c r="T205678" s="33"/>
    </row>
    <row r="205695" spans="19:20">
      <c r="S205695" s="33"/>
      <c r="T205695" s="33"/>
    </row>
    <row r="205712" spans="19:20">
      <c r="S205712" s="33"/>
      <c r="T205712" s="33"/>
    </row>
    <row r="205729" spans="19:20">
      <c r="S205729" s="33"/>
      <c r="T205729" s="33"/>
    </row>
    <row r="205746" spans="19:20">
      <c r="S205746" s="33"/>
      <c r="T205746" s="33"/>
    </row>
    <row r="205763" spans="19:20">
      <c r="S205763" s="33"/>
      <c r="T205763" s="33"/>
    </row>
    <row r="205780" spans="19:20">
      <c r="S205780" s="33"/>
      <c r="T205780" s="33"/>
    </row>
    <row r="205797" spans="19:20">
      <c r="S205797" s="33"/>
      <c r="T205797" s="33"/>
    </row>
    <row r="205814" spans="19:20">
      <c r="S205814" s="33"/>
      <c r="T205814" s="33"/>
    </row>
    <row r="205831" spans="19:20">
      <c r="S205831" s="33"/>
      <c r="T205831" s="33"/>
    </row>
    <row r="205848" spans="19:20">
      <c r="S205848" s="33"/>
      <c r="T205848" s="33"/>
    </row>
    <row r="205865" spans="19:20">
      <c r="S205865" s="33"/>
      <c r="T205865" s="33"/>
    </row>
    <row r="205882" spans="19:20">
      <c r="S205882" s="33"/>
      <c r="T205882" s="33"/>
    </row>
    <row r="205899" spans="19:20">
      <c r="S205899" s="33"/>
      <c r="T205899" s="33"/>
    </row>
    <row r="205916" spans="19:20">
      <c r="S205916" s="33"/>
      <c r="T205916" s="33"/>
    </row>
    <row r="205933" spans="19:20">
      <c r="S205933" s="33"/>
      <c r="T205933" s="33"/>
    </row>
    <row r="205950" spans="19:20">
      <c r="S205950" s="33"/>
      <c r="T205950" s="33"/>
    </row>
    <row r="205967" spans="19:20">
      <c r="S205967" s="33"/>
      <c r="T205967" s="33"/>
    </row>
    <row r="205984" spans="19:20">
      <c r="S205984" s="33"/>
      <c r="T205984" s="33"/>
    </row>
    <row r="206001" spans="19:20">
      <c r="S206001" s="33"/>
      <c r="T206001" s="33"/>
    </row>
    <row r="206018" spans="19:20">
      <c r="S206018" s="33"/>
      <c r="T206018" s="33"/>
    </row>
    <row r="206035" spans="19:20">
      <c r="S206035" s="33"/>
      <c r="T206035" s="33"/>
    </row>
    <row r="206052" spans="19:20">
      <c r="S206052" s="33"/>
      <c r="T206052" s="33"/>
    </row>
    <row r="206069" spans="19:20">
      <c r="S206069" s="33"/>
      <c r="T206069" s="33"/>
    </row>
    <row r="206086" spans="19:20">
      <c r="S206086" s="33"/>
      <c r="T206086" s="33"/>
    </row>
    <row r="206103" spans="19:20">
      <c r="S206103" s="33"/>
      <c r="T206103" s="33"/>
    </row>
    <row r="206120" spans="19:20">
      <c r="S206120" s="33"/>
      <c r="T206120" s="33"/>
    </row>
    <row r="206137" spans="19:20">
      <c r="S206137" s="33"/>
      <c r="T206137" s="33"/>
    </row>
    <row r="206154" spans="19:20">
      <c r="S206154" s="33"/>
      <c r="T206154" s="33"/>
    </row>
    <row r="206171" spans="19:20">
      <c r="S206171" s="33"/>
      <c r="T206171" s="33"/>
    </row>
    <row r="206188" spans="19:20">
      <c r="S206188" s="33"/>
      <c r="T206188" s="33"/>
    </row>
    <row r="206205" spans="19:20">
      <c r="S206205" s="33"/>
      <c r="T206205" s="33"/>
    </row>
    <row r="206222" spans="19:20">
      <c r="S206222" s="33"/>
      <c r="T206222" s="33"/>
    </row>
    <row r="206239" spans="19:20">
      <c r="S206239" s="33"/>
      <c r="T206239" s="33"/>
    </row>
    <row r="206256" spans="19:20">
      <c r="S206256" s="33"/>
      <c r="T206256" s="33"/>
    </row>
    <row r="206273" spans="19:20">
      <c r="S206273" s="33"/>
      <c r="T206273" s="33"/>
    </row>
    <row r="206290" spans="19:20">
      <c r="S206290" s="33"/>
      <c r="T206290" s="33"/>
    </row>
    <row r="206307" spans="19:20">
      <c r="S206307" s="33"/>
      <c r="T206307" s="33"/>
    </row>
    <row r="206324" spans="19:20">
      <c r="S206324" s="33"/>
      <c r="T206324" s="33"/>
    </row>
    <row r="206341" spans="19:20">
      <c r="S206341" s="33"/>
      <c r="T206341" s="33"/>
    </row>
    <row r="206358" spans="19:20">
      <c r="S206358" s="33"/>
      <c r="T206358" s="33"/>
    </row>
    <row r="206375" spans="19:20">
      <c r="S206375" s="33"/>
      <c r="T206375" s="33"/>
    </row>
    <row r="206392" spans="19:20">
      <c r="S206392" s="33"/>
      <c r="T206392" s="33"/>
    </row>
    <row r="206409" spans="19:20">
      <c r="S206409" s="33"/>
      <c r="T206409" s="33"/>
    </row>
    <row r="206426" spans="19:20">
      <c r="S206426" s="33"/>
      <c r="T206426" s="33"/>
    </row>
    <row r="206443" spans="19:20">
      <c r="S206443" s="33"/>
      <c r="T206443" s="33"/>
    </row>
    <row r="206460" spans="19:20">
      <c r="S206460" s="33"/>
      <c r="T206460" s="33"/>
    </row>
    <row r="206477" spans="19:20">
      <c r="S206477" s="33"/>
      <c r="T206477" s="33"/>
    </row>
    <row r="206494" spans="19:20">
      <c r="S206494" s="33"/>
      <c r="T206494" s="33"/>
    </row>
    <row r="206511" spans="19:20">
      <c r="S206511" s="33"/>
      <c r="T206511" s="33"/>
    </row>
    <row r="206528" spans="19:20">
      <c r="S206528" s="33"/>
      <c r="T206528" s="33"/>
    </row>
    <row r="206545" spans="19:20">
      <c r="S206545" s="33"/>
      <c r="T206545" s="33"/>
    </row>
    <row r="206562" spans="19:20">
      <c r="S206562" s="33"/>
      <c r="T206562" s="33"/>
    </row>
    <row r="206579" spans="19:20">
      <c r="S206579" s="33"/>
      <c r="T206579" s="33"/>
    </row>
    <row r="206596" spans="19:20">
      <c r="S206596" s="33"/>
      <c r="T206596" s="33"/>
    </row>
    <row r="206613" spans="19:20">
      <c r="S206613" s="33"/>
      <c r="T206613" s="33"/>
    </row>
    <row r="206630" spans="19:20">
      <c r="S206630" s="33"/>
      <c r="T206630" s="33"/>
    </row>
    <row r="206647" spans="19:20">
      <c r="S206647" s="33"/>
      <c r="T206647" s="33"/>
    </row>
    <row r="206664" spans="19:20">
      <c r="S206664" s="33"/>
      <c r="T206664" s="33"/>
    </row>
    <row r="206681" spans="19:20">
      <c r="S206681" s="33"/>
      <c r="T206681" s="33"/>
    </row>
    <row r="206698" spans="19:20">
      <c r="S206698" s="33"/>
      <c r="T206698" s="33"/>
    </row>
    <row r="206715" spans="19:20">
      <c r="S206715" s="33"/>
      <c r="T206715" s="33"/>
    </row>
    <row r="206732" spans="19:20">
      <c r="S206732" s="33"/>
      <c r="T206732" s="33"/>
    </row>
    <row r="206749" spans="19:20">
      <c r="S206749" s="33"/>
      <c r="T206749" s="33"/>
    </row>
    <row r="206766" spans="19:20">
      <c r="S206766" s="33"/>
      <c r="T206766" s="33"/>
    </row>
    <row r="206783" spans="19:20">
      <c r="S206783" s="33"/>
      <c r="T206783" s="33"/>
    </row>
    <row r="206800" spans="19:20">
      <c r="S206800" s="33"/>
      <c r="T206800" s="33"/>
    </row>
    <row r="206817" spans="19:20">
      <c r="S206817" s="33"/>
      <c r="T206817" s="33"/>
    </row>
    <row r="206834" spans="19:20">
      <c r="S206834" s="33"/>
      <c r="T206834" s="33"/>
    </row>
    <row r="206851" spans="19:20">
      <c r="S206851" s="33"/>
      <c r="T206851" s="33"/>
    </row>
    <row r="206868" spans="19:20">
      <c r="S206868" s="33"/>
      <c r="T206868" s="33"/>
    </row>
    <row r="206885" spans="19:20">
      <c r="S206885" s="33"/>
      <c r="T206885" s="33"/>
    </row>
    <row r="206902" spans="19:20">
      <c r="S206902" s="33"/>
      <c r="T206902" s="33"/>
    </row>
    <row r="206919" spans="19:20">
      <c r="S206919" s="33"/>
      <c r="T206919" s="33"/>
    </row>
    <row r="206936" spans="19:20">
      <c r="S206936" s="33"/>
      <c r="T206936" s="33"/>
    </row>
    <row r="206953" spans="19:20">
      <c r="S206953" s="33"/>
      <c r="T206953" s="33"/>
    </row>
    <row r="206970" spans="19:20">
      <c r="S206970" s="33"/>
      <c r="T206970" s="33"/>
    </row>
    <row r="206987" spans="19:20">
      <c r="S206987" s="33"/>
      <c r="T206987" s="33"/>
    </row>
    <row r="207004" spans="19:20">
      <c r="S207004" s="33"/>
      <c r="T207004" s="33"/>
    </row>
    <row r="207021" spans="19:20">
      <c r="S207021" s="33"/>
      <c r="T207021" s="33"/>
    </row>
    <row r="207038" spans="19:20">
      <c r="S207038" s="33"/>
      <c r="T207038" s="33"/>
    </row>
    <row r="207055" spans="19:20">
      <c r="S207055" s="33"/>
      <c r="T207055" s="33"/>
    </row>
    <row r="207072" spans="19:20">
      <c r="S207072" s="33"/>
      <c r="T207072" s="33"/>
    </row>
    <row r="207089" spans="19:20">
      <c r="S207089" s="33"/>
      <c r="T207089" s="33"/>
    </row>
    <row r="207106" spans="19:20">
      <c r="S207106" s="33"/>
      <c r="T207106" s="33"/>
    </row>
    <row r="207123" spans="19:20">
      <c r="S207123" s="33"/>
      <c r="T207123" s="33"/>
    </row>
    <row r="207140" spans="19:20">
      <c r="S207140" s="33"/>
      <c r="T207140" s="33"/>
    </row>
    <row r="207157" spans="19:20">
      <c r="S207157" s="33"/>
      <c r="T207157" s="33"/>
    </row>
    <row r="207174" spans="19:20">
      <c r="S207174" s="33"/>
      <c r="T207174" s="33"/>
    </row>
    <row r="207191" spans="19:20">
      <c r="S207191" s="33"/>
      <c r="T207191" s="33"/>
    </row>
    <row r="207208" spans="19:20">
      <c r="S207208" s="33"/>
      <c r="T207208" s="33"/>
    </row>
    <row r="207225" spans="19:20">
      <c r="S207225" s="33"/>
      <c r="T207225" s="33"/>
    </row>
    <row r="207242" spans="19:20">
      <c r="S207242" s="33"/>
      <c r="T207242" s="33"/>
    </row>
    <row r="207259" spans="19:20">
      <c r="S207259" s="33"/>
      <c r="T207259" s="33"/>
    </row>
    <row r="207276" spans="19:20">
      <c r="S207276" s="33"/>
      <c r="T207276" s="33"/>
    </row>
    <row r="207293" spans="19:20">
      <c r="S207293" s="33"/>
      <c r="T207293" s="33"/>
    </row>
    <row r="207310" spans="19:20">
      <c r="S207310" s="33"/>
      <c r="T207310" s="33"/>
    </row>
    <row r="207327" spans="19:20">
      <c r="S207327" s="33"/>
      <c r="T207327" s="33"/>
    </row>
    <row r="207344" spans="19:20">
      <c r="S207344" s="33"/>
      <c r="T207344" s="33"/>
    </row>
    <row r="207361" spans="19:20">
      <c r="S207361" s="33"/>
      <c r="T207361" s="33"/>
    </row>
    <row r="207378" spans="19:20">
      <c r="S207378" s="33"/>
      <c r="T207378" s="33"/>
    </row>
    <row r="207395" spans="19:20">
      <c r="S207395" s="33"/>
      <c r="T207395" s="33"/>
    </row>
    <row r="207412" spans="19:20">
      <c r="S207412" s="33"/>
      <c r="T207412" s="33"/>
    </row>
    <row r="207429" spans="19:20">
      <c r="S207429" s="33"/>
      <c r="T207429" s="33"/>
    </row>
    <row r="207446" spans="19:20">
      <c r="S207446" s="33"/>
      <c r="T207446" s="33"/>
    </row>
    <row r="207463" spans="19:20">
      <c r="S207463" s="33"/>
      <c r="T207463" s="33"/>
    </row>
    <row r="207480" spans="19:20">
      <c r="S207480" s="33"/>
      <c r="T207480" s="33"/>
    </row>
    <row r="207497" spans="19:20">
      <c r="S207497" s="33"/>
      <c r="T207497" s="33"/>
    </row>
    <row r="207514" spans="19:20">
      <c r="S207514" s="33"/>
      <c r="T207514" s="33"/>
    </row>
    <row r="207531" spans="19:20">
      <c r="S207531" s="33"/>
      <c r="T207531" s="33"/>
    </row>
    <row r="207548" spans="19:20">
      <c r="S207548" s="33"/>
      <c r="T207548" s="33"/>
    </row>
    <row r="207565" spans="19:20">
      <c r="S207565" s="33"/>
      <c r="T207565" s="33"/>
    </row>
    <row r="207582" spans="19:20">
      <c r="S207582" s="33"/>
      <c r="T207582" s="33"/>
    </row>
    <row r="207599" spans="19:20">
      <c r="S207599" s="33"/>
      <c r="T207599" s="33"/>
    </row>
    <row r="207616" spans="19:20">
      <c r="S207616" s="33"/>
      <c r="T207616" s="33"/>
    </row>
    <row r="207633" spans="19:20">
      <c r="S207633" s="33"/>
      <c r="T207633" s="33"/>
    </row>
    <row r="207650" spans="19:20">
      <c r="S207650" s="33"/>
      <c r="T207650" s="33"/>
    </row>
    <row r="207667" spans="19:20">
      <c r="S207667" s="33"/>
      <c r="T207667" s="33"/>
    </row>
    <row r="207684" spans="19:20">
      <c r="S207684" s="33"/>
      <c r="T207684" s="33"/>
    </row>
    <row r="207701" spans="19:20">
      <c r="S207701" s="33"/>
      <c r="T207701" s="33"/>
    </row>
    <row r="207718" spans="19:20">
      <c r="S207718" s="33"/>
      <c r="T207718" s="33"/>
    </row>
    <row r="207735" spans="19:20">
      <c r="S207735" s="33"/>
      <c r="T207735" s="33"/>
    </row>
    <row r="207752" spans="19:20">
      <c r="S207752" s="33"/>
      <c r="T207752" s="33"/>
    </row>
    <row r="207769" spans="19:20">
      <c r="S207769" s="33"/>
      <c r="T207769" s="33"/>
    </row>
    <row r="207786" spans="19:20">
      <c r="S207786" s="33"/>
      <c r="T207786" s="33"/>
    </row>
    <row r="207803" spans="19:20">
      <c r="S207803" s="33"/>
      <c r="T207803" s="33"/>
    </row>
    <row r="207820" spans="19:20">
      <c r="S207820" s="33"/>
      <c r="T207820" s="33"/>
    </row>
    <row r="207837" spans="19:20">
      <c r="S207837" s="33"/>
      <c r="T207837" s="33"/>
    </row>
    <row r="207854" spans="19:20">
      <c r="S207854" s="33"/>
      <c r="T207854" s="33"/>
    </row>
    <row r="207871" spans="19:20">
      <c r="S207871" s="33"/>
      <c r="T207871" s="33"/>
    </row>
    <row r="207888" spans="19:20">
      <c r="S207888" s="33"/>
      <c r="T207888" s="33"/>
    </row>
    <row r="207905" spans="19:20">
      <c r="S207905" s="33"/>
      <c r="T207905" s="33"/>
    </row>
    <row r="207922" spans="19:20">
      <c r="S207922" s="33"/>
      <c r="T207922" s="33"/>
    </row>
    <row r="207939" spans="19:20">
      <c r="S207939" s="33"/>
      <c r="T207939" s="33"/>
    </row>
    <row r="207956" spans="19:20">
      <c r="S207956" s="33"/>
      <c r="T207956" s="33"/>
    </row>
    <row r="207973" spans="19:20">
      <c r="S207973" s="33"/>
      <c r="T207973" s="33"/>
    </row>
    <row r="207990" spans="19:20">
      <c r="S207990" s="33"/>
      <c r="T207990" s="33"/>
    </row>
    <row r="208007" spans="19:20">
      <c r="S208007" s="33"/>
      <c r="T208007" s="33"/>
    </row>
    <row r="208024" spans="19:20">
      <c r="S208024" s="33"/>
      <c r="T208024" s="33"/>
    </row>
    <row r="208041" spans="19:20">
      <c r="S208041" s="33"/>
      <c r="T208041" s="33"/>
    </row>
    <row r="208058" spans="19:20">
      <c r="S208058" s="33"/>
      <c r="T208058" s="33"/>
    </row>
    <row r="208075" spans="19:20">
      <c r="S208075" s="33"/>
      <c r="T208075" s="33"/>
    </row>
    <row r="208092" spans="19:20">
      <c r="S208092" s="33"/>
      <c r="T208092" s="33"/>
    </row>
    <row r="208109" spans="19:20">
      <c r="S208109" s="33"/>
      <c r="T208109" s="33"/>
    </row>
    <row r="208126" spans="19:20">
      <c r="S208126" s="33"/>
      <c r="T208126" s="33"/>
    </row>
    <row r="208143" spans="19:20">
      <c r="S208143" s="33"/>
      <c r="T208143" s="33"/>
    </row>
    <row r="208160" spans="19:20">
      <c r="S208160" s="33"/>
      <c r="T208160" s="33"/>
    </row>
    <row r="208177" spans="19:20">
      <c r="S208177" s="33"/>
      <c r="T208177" s="33"/>
    </row>
    <row r="208194" spans="19:20">
      <c r="S208194" s="33"/>
      <c r="T208194" s="33"/>
    </row>
    <row r="208211" spans="19:20">
      <c r="S208211" s="33"/>
      <c r="T208211" s="33"/>
    </row>
    <row r="208228" spans="19:20">
      <c r="S208228" s="33"/>
      <c r="T208228" s="33"/>
    </row>
    <row r="208245" spans="19:20">
      <c r="S208245" s="33"/>
      <c r="T208245" s="33"/>
    </row>
    <row r="208262" spans="19:20">
      <c r="S208262" s="33"/>
      <c r="T208262" s="33"/>
    </row>
    <row r="208279" spans="19:20">
      <c r="S208279" s="33"/>
      <c r="T208279" s="33"/>
    </row>
    <row r="208296" spans="19:20">
      <c r="S208296" s="33"/>
      <c r="T208296" s="33"/>
    </row>
    <row r="208313" spans="19:20">
      <c r="S208313" s="33"/>
      <c r="T208313" s="33"/>
    </row>
    <row r="208330" spans="19:20">
      <c r="S208330" s="33"/>
      <c r="T208330" s="33"/>
    </row>
    <row r="208347" spans="19:20">
      <c r="S208347" s="33"/>
      <c r="T208347" s="33"/>
    </row>
    <row r="208364" spans="19:20">
      <c r="S208364" s="33"/>
      <c r="T208364" s="33"/>
    </row>
    <row r="208381" spans="19:20">
      <c r="S208381" s="33"/>
      <c r="T208381" s="33"/>
    </row>
    <row r="208398" spans="19:20">
      <c r="S208398" s="33"/>
      <c r="T208398" s="33"/>
    </row>
    <row r="208415" spans="19:20">
      <c r="S208415" s="33"/>
      <c r="T208415" s="33"/>
    </row>
    <row r="208432" spans="19:20">
      <c r="S208432" s="33"/>
      <c r="T208432" s="33"/>
    </row>
    <row r="208449" spans="19:20">
      <c r="S208449" s="33"/>
      <c r="T208449" s="33"/>
    </row>
    <row r="208466" spans="19:20">
      <c r="S208466" s="33"/>
      <c r="T208466" s="33"/>
    </row>
    <row r="208483" spans="19:20">
      <c r="S208483" s="33"/>
      <c r="T208483" s="33"/>
    </row>
    <row r="208500" spans="19:20">
      <c r="S208500" s="33"/>
      <c r="T208500" s="33"/>
    </row>
    <row r="208517" spans="19:20">
      <c r="S208517" s="33"/>
      <c r="T208517" s="33"/>
    </row>
    <row r="208534" spans="19:20">
      <c r="S208534" s="33"/>
      <c r="T208534" s="33"/>
    </row>
    <row r="208551" spans="19:20">
      <c r="S208551" s="33"/>
      <c r="T208551" s="33"/>
    </row>
    <row r="208568" spans="19:20">
      <c r="S208568" s="33"/>
      <c r="T208568" s="33"/>
    </row>
    <row r="208585" spans="19:20">
      <c r="S208585" s="33"/>
      <c r="T208585" s="33"/>
    </row>
    <row r="208602" spans="19:20">
      <c r="S208602" s="33"/>
      <c r="T208602" s="33"/>
    </row>
    <row r="208619" spans="19:20">
      <c r="S208619" s="33"/>
      <c r="T208619" s="33"/>
    </row>
    <row r="208636" spans="19:20">
      <c r="S208636" s="33"/>
      <c r="T208636" s="33"/>
    </row>
    <row r="208653" spans="19:20">
      <c r="S208653" s="33"/>
      <c r="T208653" s="33"/>
    </row>
    <row r="208670" spans="19:20">
      <c r="S208670" s="33"/>
      <c r="T208670" s="33"/>
    </row>
    <row r="208687" spans="19:20">
      <c r="S208687" s="33"/>
      <c r="T208687" s="33"/>
    </row>
    <row r="208704" spans="19:20">
      <c r="S208704" s="33"/>
      <c r="T208704" s="33"/>
    </row>
    <row r="208721" spans="19:20">
      <c r="S208721" s="33"/>
      <c r="T208721" s="33"/>
    </row>
    <row r="208738" spans="19:20">
      <c r="S208738" s="33"/>
      <c r="T208738" s="33"/>
    </row>
    <row r="208755" spans="19:20">
      <c r="S208755" s="33"/>
      <c r="T208755" s="33"/>
    </row>
    <row r="208772" spans="19:20">
      <c r="S208772" s="33"/>
      <c r="T208772" s="33"/>
    </row>
    <row r="208789" spans="19:20">
      <c r="S208789" s="33"/>
      <c r="T208789" s="33"/>
    </row>
    <row r="208806" spans="19:20">
      <c r="S208806" s="33"/>
      <c r="T208806" s="33"/>
    </row>
    <row r="208823" spans="19:20">
      <c r="S208823" s="33"/>
      <c r="T208823" s="33"/>
    </row>
    <row r="208840" spans="19:20">
      <c r="S208840" s="33"/>
      <c r="T208840" s="33"/>
    </row>
    <row r="208857" spans="19:20">
      <c r="S208857" s="33"/>
      <c r="T208857" s="33"/>
    </row>
    <row r="208874" spans="19:20">
      <c r="S208874" s="33"/>
      <c r="T208874" s="33"/>
    </row>
    <row r="208891" spans="19:20">
      <c r="S208891" s="33"/>
      <c r="T208891" s="33"/>
    </row>
    <row r="208908" spans="19:20">
      <c r="S208908" s="33"/>
      <c r="T208908" s="33"/>
    </row>
    <row r="208925" spans="19:20">
      <c r="S208925" s="33"/>
      <c r="T208925" s="33"/>
    </row>
    <row r="208942" spans="19:20">
      <c r="S208942" s="33"/>
      <c r="T208942" s="33"/>
    </row>
    <row r="208959" spans="19:20">
      <c r="S208959" s="33"/>
      <c r="T208959" s="33"/>
    </row>
    <row r="208976" spans="19:20">
      <c r="S208976" s="33"/>
      <c r="T208976" s="33"/>
    </row>
    <row r="208993" spans="19:20">
      <c r="S208993" s="33"/>
      <c r="T208993" s="33"/>
    </row>
    <row r="209010" spans="19:20">
      <c r="S209010" s="33"/>
      <c r="T209010" s="33"/>
    </row>
    <row r="209027" spans="19:20">
      <c r="S209027" s="33"/>
      <c r="T209027" s="33"/>
    </row>
    <row r="209044" spans="19:20">
      <c r="S209044" s="33"/>
      <c r="T209044" s="33"/>
    </row>
    <row r="209061" spans="19:20">
      <c r="S209061" s="33"/>
      <c r="T209061" s="33"/>
    </row>
    <row r="209078" spans="19:20">
      <c r="S209078" s="33"/>
      <c r="T209078" s="33"/>
    </row>
    <row r="209095" spans="19:20">
      <c r="S209095" s="33"/>
      <c r="T209095" s="33"/>
    </row>
    <row r="209112" spans="19:20">
      <c r="S209112" s="33"/>
      <c r="T209112" s="33"/>
    </row>
    <row r="209129" spans="19:20">
      <c r="S209129" s="33"/>
      <c r="T209129" s="33"/>
    </row>
    <row r="209146" spans="19:20">
      <c r="S209146" s="33"/>
      <c r="T209146" s="33"/>
    </row>
    <row r="209163" spans="19:20">
      <c r="S209163" s="33"/>
      <c r="T209163" s="33"/>
    </row>
    <row r="209180" spans="19:20">
      <c r="S209180" s="33"/>
      <c r="T209180" s="33"/>
    </row>
    <row r="209197" spans="19:20">
      <c r="S209197" s="33"/>
      <c r="T209197" s="33"/>
    </row>
    <row r="209214" spans="19:20">
      <c r="S209214" s="33"/>
      <c r="T209214" s="33"/>
    </row>
    <row r="209231" spans="19:20">
      <c r="S209231" s="33"/>
      <c r="T209231" s="33"/>
    </row>
    <row r="209248" spans="19:20">
      <c r="S209248" s="33"/>
      <c r="T209248" s="33"/>
    </row>
    <row r="209265" spans="19:20">
      <c r="S209265" s="33"/>
      <c r="T209265" s="33"/>
    </row>
    <row r="209282" spans="19:20">
      <c r="S209282" s="33"/>
      <c r="T209282" s="33"/>
    </row>
    <row r="209299" spans="19:20">
      <c r="S209299" s="33"/>
      <c r="T209299" s="33"/>
    </row>
    <row r="209316" spans="19:20">
      <c r="S209316" s="33"/>
      <c r="T209316" s="33"/>
    </row>
    <row r="209333" spans="19:20">
      <c r="S209333" s="33"/>
      <c r="T209333" s="33"/>
    </row>
    <row r="209350" spans="19:20">
      <c r="S209350" s="33"/>
      <c r="T209350" s="33"/>
    </row>
    <row r="209367" spans="19:20">
      <c r="S209367" s="33"/>
      <c r="T209367" s="33"/>
    </row>
    <row r="209384" spans="19:20">
      <c r="S209384" s="33"/>
      <c r="T209384" s="33"/>
    </row>
    <row r="209401" spans="19:20">
      <c r="S209401" s="33"/>
      <c r="T209401" s="33"/>
    </row>
    <row r="209418" spans="19:20">
      <c r="S209418" s="33"/>
      <c r="T209418" s="33"/>
    </row>
    <row r="209435" spans="19:20">
      <c r="S209435" s="33"/>
      <c r="T209435" s="33"/>
    </row>
    <row r="209452" spans="19:20">
      <c r="S209452" s="33"/>
      <c r="T209452" s="33"/>
    </row>
    <row r="209469" spans="19:20">
      <c r="S209469" s="33"/>
      <c r="T209469" s="33"/>
    </row>
    <row r="209486" spans="19:20">
      <c r="S209486" s="33"/>
      <c r="T209486" s="33"/>
    </row>
    <row r="209503" spans="19:20">
      <c r="S209503" s="33"/>
      <c r="T209503" s="33"/>
    </row>
    <row r="209520" spans="19:20">
      <c r="S209520" s="33"/>
      <c r="T209520" s="33"/>
    </row>
    <row r="209537" spans="19:20">
      <c r="S209537" s="33"/>
      <c r="T209537" s="33"/>
    </row>
    <row r="209554" spans="19:20">
      <c r="S209554" s="33"/>
      <c r="T209554" s="33"/>
    </row>
    <row r="209571" spans="19:20">
      <c r="S209571" s="33"/>
      <c r="T209571" s="33"/>
    </row>
    <row r="209588" spans="19:20">
      <c r="S209588" s="33"/>
      <c r="T209588" s="33"/>
    </row>
    <row r="209605" spans="19:20">
      <c r="S209605" s="33"/>
      <c r="T209605" s="33"/>
    </row>
    <row r="209622" spans="19:20">
      <c r="S209622" s="33"/>
      <c r="T209622" s="33"/>
    </row>
    <row r="209639" spans="19:20">
      <c r="S209639" s="33"/>
      <c r="T209639" s="33"/>
    </row>
    <row r="209656" spans="19:20">
      <c r="S209656" s="33"/>
      <c r="T209656" s="33"/>
    </row>
    <row r="209673" spans="19:20">
      <c r="S209673" s="33"/>
      <c r="T209673" s="33"/>
    </row>
    <row r="209690" spans="19:20">
      <c r="S209690" s="33"/>
      <c r="T209690" s="33"/>
    </row>
    <row r="209707" spans="19:20">
      <c r="S209707" s="33"/>
      <c r="T209707" s="33"/>
    </row>
    <row r="209724" spans="19:20">
      <c r="S209724" s="33"/>
      <c r="T209724" s="33"/>
    </row>
    <row r="209741" spans="19:20">
      <c r="S209741" s="33"/>
      <c r="T209741" s="33"/>
    </row>
    <row r="209758" spans="19:20">
      <c r="S209758" s="33"/>
      <c r="T209758" s="33"/>
    </row>
    <row r="209775" spans="19:20">
      <c r="S209775" s="33"/>
      <c r="T209775" s="33"/>
    </row>
    <row r="209792" spans="19:20">
      <c r="S209792" s="33"/>
      <c r="T209792" s="33"/>
    </row>
    <row r="209809" spans="19:20">
      <c r="S209809" s="33"/>
      <c r="T209809" s="33"/>
    </row>
    <row r="209826" spans="19:20">
      <c r="S209826" s="33"/>
      <c r="T209826" s="33"/>
    </row>
    <row r="209843" spans="19:20">
      <c r="S209843" s="33"/>
      <c r="T209843" s="33"/>
    </row>
    <row r="209860" spans="19:20">
      <c r="S209860" s="33"/>
      <c r="T209860" s="33"/>
    </row>
    <row r="209877" spans="19:20">
      <c r="S209877" s="33"/>
      <c r="T209877" s="33"/>
    </row>
    <row r="209894" spans="19:20">
      <c r="S209894" s="33"/>
      <c r="T209894" s="33"/>
    </row>
    <row r="209911" spans="19:20">
      <c r="S209911" s="33"/>
      <c r="T209911" s="33"/>
    </row>
    <row r="209928" spans="19:20">
      <c r="S209928" s="33"/>
      <c r="T209928" s="33"/>
    </row>
    <row r="209945" spans="19:20">
      <c r="S209945" s="33"/>
      <c r="T209945" s="33"/>
    </row>
    <row r="209962" spans="19:20">
      <c r="S209962" s="33"/>
      <c r="T209962" s="33"/>
    </row>
    <row r="209979" spans="19:20">
      <c r="S209979" s="33"/>
      <c r="T209979" s="33"/>
    </row>
    <row r="209996" spans="19:20">
      <c r="S209996" s="33"/>
      <c r="T209996" s="33"/>
    </row>
    <row r="210013" spans="19:20">
      <c r="S210013" s="33"/>
      <c r="T210013" s="33"/>
    </row>
    <row r="210030" spans="19:20">
      <c r="S210030" s="33"/>
      <c r="T210030" s="33"/>
    </row>
    <row r="210047" spans="19:20">
      <c r="S210047" s="33"/>
      <c r="T210047" s="33"/>
    </row>
    <row r="210064" spans="19:20">
      <c r="S210064" s="33"/>
      <c r="T210064" s="33"/>
    </row>
    <row r="210081" spans="19:20">
      <c r="S210081" s="33"/>
      <c r="T210081" s="33"/>
    </row>
    <row r="210098" spans="19:20">
      <c r="S210098" s="33"/>
      <c r="T210098" s="33"/>
    </row>
    <row r="210115" spans="19:20">
      <c r="S210115" s="33"/>
      <c r="T210115" s="33"/>
    </row>
    <row r="210132" spans="19:20">
      <c r="S210132" s="33"/>
      <c r="T210132" s="33"/>
    </row>
    <row r="210149" spans="19:20">
      <c r="S210149" s="33"/>
      <c r="T210149" s="33"/>
    </row>
    <row r="210166" spans="19:20">
      <c r="S210166" s="33"/>
      <c r="T210166" s="33"/>
    </row>
    <row r="210183" spans="19:20">
      <c r="S210183" s="33"/>
      <c r="T210183" s="33"/>
    </row>
    <row r="210200" spans="19:20">
      <c r="S210200" s="33"/>
      <c r="T210200" s="33"/>
    </row>
    <row r="210217" spans="19:20">
      <c r="S210217" s="33"/>
      <c r="T210217" s="33"/>
    </row>
    <row r="210234" spans="19:20">
      <c r="S210234" s="33"/>
      <c r="T210234" s="33"/>
    </row>
    <row r="210251" spans="19:20">
      <c r="S210251" s="33"/>
      <c r="T210251" s="33"/>
    </row>
    <row r="210268" spans="19:20">
      <c r="S210268" s="33"/>
      <c r="T210268" s="33"/>
    </row>
    <row r="210285" spans="19:20">
      <c r="S210285" s="33"/>
      <c r="T210285" s="33"/>
    </row>
    <row r="210302" spans="19:20">
      <c r="S210302" s="33"/>
      <c r="T210302" s="33"/>
    </row>
    <row r="210319" spans="19:20">
      <c r="S210319" s="33"/>
      <c r="T210319" s="33"/>
    </row>
    <row r="210336" spans="19:20">
      <c r="S210336" s="33"/>
      <c r="T210336" s="33"/>
    </row>
    <row r="210353" spans="19:20">
      <c r="S210353" s="33"/>
      <c r="T210353" s="33"/>
    </row>
    <row r="210370" spans="19:20">
      <c r="S210370" s="33"/>
      <c r="T210370" s="33"/>
    </row>
    <row r="210387" spans="19:20">
      <c r="S210387" s="33"/>
      <c r="T210387" s="33"/>
    </row>
    <row r="210404" spans="19:20">
      <c r="S210404" s="33"/>
      <c r="T210404" s="33"/>
    </row>
    <row r="210421" spans="19:20">
      <c r="S210421" s="33"/>
      <c r="T210421" s="33"/>
    </row>
    <row r="210438" spans="19:20">
      <c r="S210438" s="33"/>
      <c r="T210438" s="33"/>
    </row>
    <row r="210455" spans="19:20">
      <c r="S210455" s="33"/>
      <c r="T210455" s="33"/>
    </row>
    <row r="210472" spans="19:20">
      <c r="S210472" s="33"/>
      <c r="T210472" s="33"/>
    </row>
    <row r="210489" spans="19:20">
      <c r="S210489" s="33"/>
      <c r="T210489" s="33"/>
    </row>
    <row r="210506" spans="19:20">
      <c r="S210506" s="33"/>
      <c r="T210506" s="33"/>
    </row>
    <row r="210523" spans="19:20">
      <c r="S210523" s="33"/>
      <c r="T210523" s="33"/>
    </row>
    <row r="210540" spans="19:20">
      <c r="S210540" s="33"/>
      <c r="T210540" s="33"/>
    </row>
    <row r="210557" spans="19:20">
      <c r="S210557" s="33"/>
      <c r="T210557" s="33"/>
    </row>
    <row r="210574" spans="19:20">
      <c r="S210574" s="33"/>
      <c r="T210574" s="33"/>
    </row>
    <row r="210591" spans="19:20">
      <c r="S210591" s="33"/>
      <c r="T210591" s="33"/>
    </row>
    <row r="210608" spans="19:20">
      <c r="S210608" s="33"/>
      <c r="T210608" s="33"/>
    </row>
    <row r="210625" spans="19:20">
      <c r="S210625" s="33"/>
      <c r="T210625" s="33"/>
    </row>
    <row r="210642" spans="19:20">
      <c r="S210642" s="33"/>
      <c r="T210642" s="33"/>
    </row>
    <row r="210659" spans="19:20">
      <c r="S210659" s="33"/>
      <c r="T210659" s="33"/>
    </row>
    <row r="210676" spans="19:20">
      <c r="S210676" s="33"/>
      <c r="T210676" s="33"/>
    </row>
    <row r="210693" spans="19:20">
      <c r="S210693" s="33"/>
      <c r="T210693" s="33"/>
    </row>
    <row r="210710" spans="19:20">
      <c r="S210710" s="33"/>
      <c r="T210710" s="33"/>
    </row>
    <row r="210727" spans="19:20">
      <c r="S210727" s="33"/>
      <c r="T210727" s="33"/>
    </row>
    <row r="210744" spans="19:20">
      <c r="S210744" s="33"/>
      <c r="T210744" s="33"/>
    </row>
    <row r="210761" spans="19:20">
      <c r="S210761" s="33"/>
      <c r="T210761" s="33"/>
    </row>
    <row r="210778" spans="19:20">
      <c r="S210778" s="33"/>
      <c r="T210778" s="33"/>
    </row>
    <row r="210795" spans="19:20">
      <c r="S210795" s="33"/>
      <c r="T210795" s="33"/>
    </row>
    <row r="210812" spans="19:20">
      <c r="S210812" s="33"/>
      <c r="T210812" s="33"/>
    </row>
    <row r="210829" spans="19:20">
      <c r="S210829" s="33"/>
      <c r="T210829" s="33"/>
    </row>
    <row r="210846" spans="19:20">
      <c r="S210846" s="33"/>
      <c r="T210846" s="33"/>
    </row>
    <row r="210863" spans="19:20">
      <c r="S210863" s="33"/>
      <c r="T210863" s="33"/>
    </row>
    <row r="210880" spans="19:20">
      <c r="S210880" s="33"/>
      <c r="T210880" s="33"/>
    </row>
    <row r="210897" spans="19:20">
      <c r="S210897" s="33"/>
      <c r="T210897" s="33"/>
    </row>
    <row r="210914" spans="19:20">
      <c r="S210914" s="33"/>
      <c r="T210914" s="33"/>
    </row>
    <row r="210931" spans="19:20">
      <c r="S210931" s="33"/>
      <c r="T210931" s="33"/>
    </row>
    <row r="210948" spans="19:20">
      <c r="S210948" s="33"/>
      <c r="T210948" s="33"/>
    </row>
    <row r="210965" spans="19:20">
      <c r="S210965" s="33"/>
      <c r="T210965" s="33"/>
    </row>
    <row r="210982" spans="19:20">
      <c r="S210982" s="33"/>
      <c r="T210982" s="33"/>
    </row>
    <row r="210999" spans="19:20">
      <c r="S210999" s="33"/>
      <c r="T210999" s="33"/>
    </row>
    <row r="211016" spans="19:20">
      <c r="S211016" s="33"/>
      <c r="T211016" s="33"/>
    </row>
    <row r="211033" spans="19:20">
      <c r="S211033" s="33"/>
      <c r="T211033" s="33"/>
    </row>
    <row r="211050" spans="19:20">
      <c r="S211050" s="33"/>
      <c r="T211050" s="33"/>
    </row>
    <row r="211067" spans="19:20">
      <c r="S211067" s="33"/>
      <c r="T211067" s="33"/>
    </row>
    <row r="211084" spans="19:20">
      <c r="S211084" s="33"/>
      <c r="T211084" s="33"/>
    </row>
    <row r="211101" spans="19:20">
      <c r="S211101" s="33"/>
      <c r="T211101" s="33"/>
    </row>
    <row r="211118" spans="19:20">
      <c r="S211118" s="33"/>
      <c r="T211118" s="33"/>
    </row>
    <row r="211135" spans="19:20">
      <c r="S211135" s="33"/>
      <c r="T211135" s="33"/>
    </row>
    <row r="211152" spans="19:20">
      <c r="S211152" s="33"/>
      <c r="T211152" s="33"/>
    </row>
    <row r="211169" spans="19:20">
      <c r="S211169" s="33"/>
      <c r="T211169" s="33"/>
    </row>
    <row r="211186" spans="19:20">
      <c r="S211186" s="33"/>
      <c r="T211186" s="33"/>
    </row>
    <row r="211203" spans="19:20">
      <c r="S211203" s="33"/>
      <c r="T211203" s="33"/>
    </row>
    <row r="211220" spans="19:20">
      <c r="S211220" s="33"/>
      <c r="T211220" s="33"/>
    </row>
    <row r="211237" spans="19:20">
      <c r="S211237" s="33"/>
      <c r="T211237" s="33"/>
    </row>
    <row r="211254" spans="19:20">
      <c r="S211254" s="33"/>
      <c r="T211254" s="33"/>
    </row>
    <row r="211271" spans="19:20">
      <c r="S211271" s="33"/>
      <c r="T211271" s="33"/>
    </row>
    <row r="211288" spans="19:20">
      <c r="S211288" s="33"/>
      <c r="T211288" s="33"/>
    </row>
    <row r="211305" spans="19:20">
      <c r="S211305" s="33"/>
      <c r="T211305" s="33"/>
    </row>
    <row r="211322" spans="19:20">
      <c r="S211322" s="33"/>
      <c r="T211322" s="33"/>
    </row>
    <row r="211339" spans="19:20">
      <c r="S211339" s="33"/>
      <c r="T211339" s="33"/>
    </row>
    <row r="211356" spans="19:20">
      <c r="S211356" s="33"/>
      <c r="T211356" s="33"/>
    </row>
    <row r="211373" spans="19:20">
      <c r="S211373" s="33"/>
      <c r="T211373" s="33"/>
    </row>
    <row r="211390" spans="19:20">
      <c r="S211390" s="33"/>
      <c r="T211390" s="33"/>
    </row>
    <row r="211407" spans="19:20">
      <c r="S211407" s="33"/>
      <c r="T211407" s="33"/>
    </row>
    <row r="211424" spans="19:20">
      <c r="S211424" s="33"/>
      <c r="T211424" s="33"/>
    </row>
    <row r="211441" spans="19:20">
      <c r="S211441" s="33"/>
      <c r="T211441" s="33"/>
    </row>
    <row r="211458" spans="19:20">
      <c r="S211458" s="33"/>
      <c r="T211458" s="33"/>
    </row>
    <row r="211475" spans="19:20">
      <c r="S211475" s="33"/>
      <c r="T211475" s="33"/>
    </row>
    <row r="211492" spans="19:20">
      <c r="S211492" s="33"/>
      <c r="T211492" s="33"/>
    </row>
    <row r="211509" spans="19:20">
      <c r="S211509" s="33"/>
      <c r="T211509" s="33"/>
    </row>
    <row r="211526" spans="19:20">
      <c r="S211526" s="33"/>
      <c r="T211526" s="33"/>
    </row>
    <row r="211543" spans="19:20">
      <c r="S211543" s="33"/>
      <c r="T211543" s="33"/>
    </row>
    <row r="211560" spans="19:20">
      <c r="S211560" s="33"/>
      <c r="T211560" s="33"/>
    </row>
    <row r="211577" spans="19:20">
      <c r="S211577" s="33"/>
      <c r="T211577" s="33"/>
    </row>
    <row r="211594" spans="19:20">
      <c r="S211594" s="33"/>
      <c r="T211594" s="33"/>
    </row>
    <row r="211611" spans="19:20">
      <c r="S211611" s="33"/>
      <c r="T211611" s="33"/>
    </row>
    <row r="211628" spans="19:20">
      <c r="S211628" s="33"/>
      <c r="T211628" s="33"/>
    </row>
    <row r="211645" spans="19:20">
      <c r="S211645" s="33"/>
      <c r="T211645" s="33"/>
    </row>
    <row r="211662" spans="19:20">
      <c r="S211662" s="33"/>
      <c r="T211662" s="33"/>
    </row>
    <row r="211679" spans="19:20">
      <c r="S211679" s="33"/>
      <c r="T211679" s="33"/>
    </row>
    <row r="211696" spans="19:20">
      <c r="S211696" s="33"/>
      <c r="T211696" s="33"/>
    </row>
    <row r="211713" spans="19:20">
      <c r="S211713" s="33"/>
      <c r="T211713" s="33"/>
    </row>
    <row r="211730" spans="19:20">
      <c r="S211730" s="33"/>
      <c r="T211730" s="33"/>
    </row>
    <row r="211747" spans="19:20">
      <c r="S211747" s="33"/>
      <c r="T211747" s="33"/>
    </row>
    <row r="211764" spans="19:20">
      <c r="S211764" s="33"/>
      <c r="T211764" s="33"/>
    </row>
    <row r="211781" spans="19:20">
      <c r="S211781" s="33"/>
      <c r="T211781" s="33"/>
    </row>
    <row r="211798" spans="19:20">
      <c r="S211798" s="33"/>
      <c r="T211798" s="33"/>
    </row>
    <row r="211815" spans="19:20">
      <c r="S211815" s="33"/>
      <c r="T211815" s="33"/>
    </row>
    <row r="211832" spans="19:20">
      <c r="S211832" s="33"/>
      <c r="T211832" s="33"/>
    </row>
    <row r="211849" spans="19:20">
      <c r="S211849" s="33"/>
      <c r="T211849" s="33"/>
    </row>
    <row r="211866" spans="19:20">
      <c r="S211866" s="33"/>
      <c r="T211866" s="33"/>
    </row>
    <row r="211883" spans="19:20">
      <c r="S211883" s="33"/>
      <c r="T211883" s="33"/>
    </row>
    <row r="211900" spans="19:20">
      <c r="S211900" s="33"/>
      <c r="T211900" s="33"/>
    </row>
    <row r="211917" spans="19:20">
      <c r="S211917" s="33"/>
      <c r="T211917" s="33"/>
    </row>
    <row r="211934" spans="19:20">
      <c r="S211934" s="33"/>
      <c r="T211934" s="33"/>
    </row>
    <row r="211951" spans="19:20">
      <c r="S211951" s="33"/>
      <c r="T211951" s="33"/>
    </row>
    <row r="211968" spans="19:20">
      <c r="S211968" s="33"/>
      <c r="T211968" s="33"/>
    </row>
    <row r="211985" spans="19:20">
      <c r="S211985" s="33"/>
      <c r="T211985" s="33"/>
    </row>
    <row r="212002" spans="19:20">
      <c r="S212002" s="33"/>
      <c r="T212002" s="33"/>
    </row>
    <row r="212019" spans="19:20">
      <c r="S212019" s="33"/>
      <c r="T212019" s="33"/>
    </row>
    <row r="212036" spans="19:20">
      <c r="S212036" s="33"/>
      <c r="T212036" s="33"/>
    </row>
    <row r="212053" spans="19:20">
      <c r="S212053" s="33"/>
      <c r="T212053" s="33"/>
    </row>
    <row r="212070" spans="19:20">
      <c r="S212070" s="33"/>
      <c r="T212070" s="33"/>
    </row>
    <row r="212087" spans="19:20">
      <c r="S212087" s="33"/>
      <c r="T212087" s="33"/>
    </row>
    <row r="212104" spans="19:20">
      <c r="S212104" s="33"/>
      <c r="T212104" s="33"/>
    </row>
    <row r="212121" spans="19:20">
      <c r="S212121" s="33"/>
      <c r="T212121" s="33"/>
    </row>
    <row r="212138" spans="19:20">
      <c r="S212138" s="33"/>
      <c r="T212138" s="33"/>
    </row>
    <row r="212155" spans="19:20">
      <c r="S212155" s="33"/>
      <c r="T212155" s="33"/>
    </row>
    <row r="212172" spans="19:20">
      <c r="S212172" s="33"/>
      <c r="T212172" s="33"/>
    </row>
    <row r="212189" spans="19:20">
      <c r="S212189" s="33"/>
      <c r="T212189" s="33"/>
    </row>
    <row r="212206" spans="19:20">
      <c r="S212206" s="33"/>
      <c r="T212206" s="33"/>
    </row>
    <row r="212223" spans="19:20">
      <c r="S212223" s="33"/>
      <c r="T212223" s="33"/>
    </row>
    <row r="212240" spans="19:20">
      <c r="S212240" s="33"/>
      <c r="T212240" s="33"/>
    </row>
    <row r="212257" spans="19:20">
      <c r="S212257" s="33"/>
      <c r="T212257" s="33"/>
    </row>
    <row r="212274" spans="19:20">
      <c r="S212274" s="33"/>
      <c r="T212274" s="33"/>
    </row>
    <row r="212291" spans="19:20">
      <c r="S212291" s="33"/>
      <c r="T212291" s="33"/>
    </row>
    <row r="212308" spans="19:20">
      <c r="S212308" s="33"/>
      <c r="T212308" s="33"/>
    </row>
    <row r="212325" spans="19:20">
      <c r="S212325" s="33"/>
      <c r="T212325" s="33"/>
    </row>
    <row r="212342" spans="19:20">
      <c r="S212342" s="33"/>
      <c r="T212342" s="33"/>
    </row>
    <row r="212359" spans="19:20">
      <c r="S212359" s="33"/>
      <c r="T212359" s="33"/>
    </row>
    <row r="212376" spans="19:20">
      <c r="S212376" s="33"/>
      <c r="T212376" s="33"/>
    </row>
    <row r="212393" spans="19:20">
      <c r="S212393" s="33"/>
      <c r="T212393" s="33"/>
    </row>
    <row r="212410" spans="19:20">
      <c r="S212410" s="33"/>
      <c r="T212410" s="33"/>
    </row>
    <row r="212427" spans="19:20">
      <c r="S212427" s="33"/>
      <c r="T212427" s="33"/>
    </row>
    <row r="212444" spans="19:20">
      <c r="S212444" s="33"/>
      <c r="T212444" s="33"/>
    </row>
    <row r="212461" spans="19:20">
      <c r="S212461" s="33"/>
      <c r="T212461" s="33"/>
    </row>
    <row r="212478" spans="19:20">
      <c r="S212478" s="33"/>
      <c r="T212478" s="33"/>
    </row>
    <row r="212495" spans="19:20">
      <c r="S212495" s="33"/>
      <c r="T212495" s="33"/>
    </row>
    <row r="212512" spans="19:20">
      <c r="S212512" s="33"/>
      <c r="T212512" s="33"/>
    </row>
    <row r="212529" spans="19:20">
      <c r="S212529" s="33"/>
      <c r="T212529" s="33"/>
    </row>
    <row r="212546" spans="19:20">
      <c r="S212546" s="33"/>
      <c r="T212546" s="33"/>
    </row>
    <row r="212563" spans="19:20">
      <c r="S212563" s="33"/>
      <c r="T212563" s="33"/>
    </row>
    <row r="212580" spans="19:20">
      <c r="S212580" s="33"/>
      <c r="T212580" s="33"/>
    </row>
    <row r="212597" spans="19:20">
      <c r="S212597" s="33"/>
      <c r="T212597" s="33"/>
    </row>
    <row r="212614" spans="19:20">
      <c r="S212614" s="33"/>
      <c r="T212614" s="33"/>
    </row>
    <row r="212631" spans="19:20">
      <c r="S212631" s="33"/>
      <c r="T212631" s="33"/>
    </row>
    <row r="212648" spans="19:20">
      <c r="S212648" s="33"/>
      <c r="T212648" s="33"/>
    </row>
    <row r="212665" spans="19:20">
      <c r="S212665" s="33"/>
      <c r="T212665" s="33"/>
    </row>
    <row r="212682" spans="19:20">
      <c r="S212682" s="33"/>
      <c r="T212682" s="33"/>
    </row>
    <row r="212699" spans="19:20">
      <c r="S212699" s="33"/>
      <c r="T212699" s="33"/>
    </row>
    <row r="212716" spans="19:20">
      <c r="S212716" s="33"/>
      <c r="T212716" s="33"/>
    </row>
    <row r="212733" spans="19:20">
      <c r="S212733" s="33"/>
      <c r="T212733" s="33"/>
    </row>
    <row r="212750" spans="19:20">
      <c r="S212750" s="33"/>
      <c r="T212750" s="33"/>
    </row>
    <row r="212767" spans="19:20">
      <c r="S212767" s="33"/>
      <c r="T212767" s="33"/>
    </row>
    <row r="212784" spans="19:20">
      <c r="S212784" s="33"/>
      <c r="T212784" s="33"/>
    </row>
    <row r="212801" spans="19:20">
      <c r="S212801" s="33"/>
      <c r="T212801" s="33"/>
    </row>
    <row r="212818" spans="19:20">
      <c r="S212818" s="33"/>
      <c r="T212818" s="33"/>
    </row>
    <row r="212835" spans="19:20">
      <c r="S212835" s="33"/>
      <c r="T212835" s="33"/>
    </row>
    <row r="212852" spans="19:20">
      <c r="S212852" s="33"/>
      <c r="T212852" s="33"/>
    </row>
    <row r="212869" spans="19:20">
      <c r="S212869" s="33"/>
      <c r="T212869" s="33"/>
    </row>
    <row r="212886" spans="19:20">
      <c r="S212886" s="33"/>
      <c r="T212886" s="33"/>
    </row>
    <row r="212903" spans="19:20">
      <c r="S212903" s="33"/>
      <c r="T212903" s="33"/>
    </row>
    <row r="212920" spans="19:20">
      <c r="S212920" s="33"/>
      <c r="T212920" s="33"/>
    </row>
    <row r="212937" spans="19:20">
      <c r="S212937" s="33"/>
      <c r="T212937" s="33"/>
    </row>
    <row r="212954" spans="19:20">
      <c r="S212954" s="33"/>
      <c r="T212954" s="33"/>
    </row>
    <row r="212971" spans="19:20">
      <c r="S212971" s="33"/>
      <c r="T212971" s="33"/>
    </row>
    <row r="212988" spans="19:20">
      <c r="S212988" s="33"/>
      <c r="T212988" s="33"/>
    </row>
    <row r="213005" spans="19:20">
      <c r="S213005" s="33"/>
      <c r="T213005" s="33"/>
    </row>
    <row r="213022" spans="19:20">
      <c r="S213022" s="33"/>
      <c r="T213022" s="33"/>
    </row>
    <row r="213039" spans="19:20">
      <c r="S213039" s="33"/>
      <c r="T213039" s="33"/>
    </row>
    <row r="213056" spans="19:20">
      <c r="S213056" s="33"/>
      <c r="T213056" s="33"/>
    </row>
    <row r="213073" spans="19:20">
      <c r="S213073" s="33"/>
      <c r="T213073" s="33"/>
    </row>
    <row r="213090" spans="19:20">
      <c r="S213090" s="33"/>
      <c r="T213090" s="33"/>
    </row>
    <row r="213107" spans="19:20">
      <c r="S213107" s="33"/>
      <c r="T213107" s="33"/>
    </row>
    <row r="213124" spans="19:20">
      <c r="S213124" s="33"/>
      <c r="T213124" s="33"/>
    </row>
    <row r="213141" spans="19:20">
      <c r="S213141" s="33"/>
      <c r="T213141" s="33"/>
    </row>
    <row r="213158" spans="19:20">
      <c r="S213158" s="33"/>
      <c r="T213158" s="33"/>
    </row>
    <row r="213175" spans="19:20">
      <c r="S213175" s="33"/>
      <c r="T213175" s="33"/>
    </row>
    <row r="213192" spans="19:20">
      <c r="S213192" s="33"/>
      <c r="T213192" s="33"/>
    </row>
    <row r="213209" spans="19:20">
      <c r="S213209" s="33"/>
      <c r="T213209" s="33"/>
    </row>
    <row r="213226" spans="19:20">
      <c r="S213226" s="33"/>
      <c r="T213226" s="33"/>
    </row>
    <row r="213243" spans="19:20">
      <c r="S213243" s="33"/>
      <c r="T213243" s="33"/>
    </row>
    <row r="213260" spans="19:20">
      <c r="S213260" s="33"/>
      <c r="T213260" s="33"/>
    </row>
    <row r="213277" spans="19:20">
      <c r="S213277" s="33"/>
      <c r="T213277" s="33"/>
    </row>
    <row r="213294" spans="19:20">
      <c r="S213294" s="33"/>
      <c r="T213294" s="33"/>
    </row>
    <row r="213311" spans="19:20">
      <c r="S213311" s="33"/>
      <c r="T213311" s="33"/>
    </row>
    <row r="213328" spans="19:20">
      <c r="S213328" s="33"/>
      <c r="T213328" s="33"/>
    </row>
    <row r="213345" spans="19:20">
      <c r="S213345" s="33"/>
      <c r="T213345" s="33"/>
    </row>
    <row r="213362" spans="19:20">
      <c r="S213362" s="33"/>
      <c r="T213362" s="33"/>
    </row>
    <row r="213379" spans="19:20">
      <c r="S213379" s="33"/>
      <c r="T213379" s="33"/>
    </row>
    <row r="213396" spans="19:20">
      <c r="S213396" s="33"/>
      <c r="T213396" s="33"/>
    </row>
    <row r="213413" spans="19:20">
      <c r="S213413" s="33"/>
      <c r="T213413" s="33"/>
    </row>
    <row r="213430" spans="19:20">
      <c r="S213430" s="33"/>
      <c r="T213430" s="33"/>
    </row>
    <row r="213447" spans="19:20">
      <c r="S213447" s="33"/>
      <c r="T213447" s="33"/>
    </row>
    <row r="213464" spans="19:20">
      <c r="S213464" s="33"/>
      <c r="T213464" s="33"/>
    </row>
    <row r="213481" spans="19:20">
      <c r="S213481" s="33"/>
      <c r="T213481" s="33"/>
    </row>
    <row r="213498" spans="19:20">
      <c r="S213498" s="33"/>
      <c r="T213498" s="33"/>
    </row>
    <row r="213515" spans="19:20">
      <c r="S213515" s="33"/>
      <c r="T213515" s="33"/>
    </row>
    <row r="213532" spans="19:20">
      <c r="S213532" s="33"/>
      <c r="T213532" s="33"/>
    </row>
    <row r="213549" spans="19:20">
      <c r="S213549" s="33"/>
      <c r="T213549" s="33"/>
    </row>
    <row r="213566" spans="19:20">
      <c r="S213566" s="33"/>
      <c r="T213566" s="33"/>
    </row>
    <row r="213583" spans="19:20">
      <c r="S213583" s="33"/>
      <c r="T213583" s="33"/>
    </row>
    <row r="213600" spans="19:20">
      <c r="S213600" s="33"/>
      <c r="T213600" s="33"/>
    </row>
    <row r="213617" spans="19:20">
      <c r="S213617" s="33"/>
      <c r="T213617" s="33"/>
    </row>
    <row r="213634" spans="19:20">
      <c r="S213634" s="33"/>
      <c r="T213634" s="33"/>
    </row>
    <row r="213651" spans="19:20">
      <c r="S213651" s="33"/>
      <c r="T213651" s="33"/>
    </row>
    <row r="213668" spans="19:20">
      <c r="S213668" s="33"/>
      <c r="T213668" s="33"/>
    </row>
    <row r="213685" spans="19:20">
      <c r="S213685" s="33"/>
      <c r="T213685" s="33"/>
    </row>
    <row r="213702" spans="19:20">
      <c r="S213702" s="33"/>
      <c r="T213702" s="33"/>
    </row>
    <row r="213719" spans="19:20">
      <c r="S213719" s="33"/>
      <c r="T213719" s="33"/>
    </row>
    <row r="213736" spans="19:20">
      <c r="S213736" s="33"/>
      <c r="T213736" s="33"/>
    </row>
    <row r="213753" spans="19:20">
      <c r="S213753" s="33"/>
      <c r="T213753" s="33"/>
    </row>
    <row r="213770" spans="19:20">
      <c r="S213770" s="33"/>
      <c r="T213770" s="33"/>
    </row>
    <row r="213787" spans="19:20">
      <c r="S213787" s="33"/>
      <c r="T213787" s="33"/>
    </row>
    <row r="213804" spans="19:20">
      <c r="S213804" s="33"/>
      <c r="T213804" s="33"/>
    </row>
    <row r="213821" spans="19:20">
      <c r="S213821" s="33"/>
      <c r="T213821" s="33"/>
    </row>
    <row r="213838" spans="19:20">
      <c r="S213838" s="33"/>
      <c r="T213838" s="33"/>
    </row>
    <row r="213855" spans="19:20">
      <c r="S213855" s="33"/>
      <c r="T213855" s="33"/>
    </row>
    <row r="213872" spans="19:20">
      <c r="S213872" s="33"/>
      <c r="T213872" s="33"/>
    </row>
    <row r="213889" spans="19:20">
      <c r="S213889" s="33"/>
      <c r="T213889" s="33"/>
    </row>
    <row r="213906" spans="19:20">
      <c r="S213906" s="33"/>
      <c r="T213906" s="33"/>
    </row>
    <row r="213923" spans="19:20">
      <c r="S213923" s="33"/>
      <c r="T213923" s="33"/>
    </row>
    <row r="213940" spans="19:20">
      <c r="S213940" s="33"/>
      <c r="T213940" s="33"/>
    </row>
    <row r="213957" spans="19:20">
      <c r="S213957" s="33"/>
      <c r="T213957" s="33"/>
    </row>
    <row r="213974" spans="19:20">
      <c r="S213974" s="33"/>
      <c r="T213974" s="33"/>
    </row>
    <row r="213991" spans="19:20">
      <c r="S213991" s="33"/>
      <c r="T213991" s="33"/>
    </row>
    <row r="214008" spans="19:20">
      <c r="S214008" s="33"/>
      <c r="T214008" s="33"/>
    </row>
    <row r="214025" spans="19:20">
      <c r="S214025" s="33"/>
      <c r="T214025" s="33"/>
    </row>
    <row r="214042" spans="19:20">
      <c r="S214042" s="33"/>
      <c r="T214042" s="33"/>
    </row>
    <row r="214059" spans="19:20">
      <c r="S214059" s="33"/>
      <c r="T214059" s="33"/>
    </row>
    <row r="214076" spans="19:20">
      <c r="S214076" s="33"/>
      <c r="T214076" s="33"/>
    </row>
    <row r="214093" spans="19:20">
      <c r="S214093" s="33"/>
      <c r="T214093" s="33"/>
    </row>
    <row r="214110" spans="19:20">
      <c r="S214110" s="33"/>
      <c r="T214110" s="33"/>
    </row>
    <row r="214127" spans="19:20">
      <c r="S214127" s="33"/>
      <c r="T214127" s="33"/>
    </row>
    <row r="214144" spans="19:20">
      <c r="S214144" s="33"/>
      <c r="T214144" s="33"/>
    </row>
    <row r="214161" spans="19:20">
      <c r="S214161" s="33"/>
      <c r="T214161" s="33"/>
    </row>
    <row r="214178" spans="19:20">
      <c r="S214178" s="33"/>
      <c r="T214178" s="33"/>
    </row>
    <row r="214195" spans="19:20">
      <c r="S214195" s="33"/>
      <c r="T214195" s="33"/>
    </row>
    <row r="214212" spans="19:20">
      <c r="S214212" s="33"/>
      <c r="T214212" s="33"/>
    </row>
    <row r="214229" spans="19:20">
      <c r="S214229" s="33"/>
      <c r="T214229" s="33"/>
    </row>
    <row r="214246" spans="19:20">
      <c r="S214246" s="33"/>
      <c r="T214246" s="33"/>
    </row>
    <row r="214263" spans="19:20">
      <c r="S214263" s="33"/>
      <c r="T214263" s="33"/>
    </row>
    <row r="214280" spans="19:20">
      <c r="S214280" s="33"/>
      <c r="T214280" s="33"/>
    </row>
    <row r="214297" spans="19:20">
      <c r="S214297" s="33"/>
      <c r="T214297" s="33"/>
    </row>
    <row r="214314" spans="19:20">
      <c r="S214314" s="33"/>
      <c r="T214314" s="33"/>
    </row>
    <row r="214331" spans="19:20">
      <c r="S214331" s="33"/>
      <c r="T214331" s="33"/>
    </row>
    <row r="214348" spans="19:20">
      <c r="S214348" s="33"/>
      <c r="T214348" s="33"/>
    </row>
    <row r="214365" spans="19:20">
      <c r="S214365" s="33"/>
      <c r="T214365" s="33"/>
    </row>
    <row r="214382" spans="19:20">
      <c r="S214382" s="33"/>
      <c r="T214382" s="33"/>
    </row>
    <row r="214399" spans="19:20">
      <c r="S214399" s="33"/>
      <c r="T214399" s="33"/>
    </row>
    <row r="214416" spans="19:20">
      <c r="S214416" s="33"/>
      <c r="T214416" s="33"/>
    </row>
    <row r="214433" spans="19:20">
      <c r="S214433" s="33"/>
      <c r="T214433" s="33"/>
    </row>
    <row r="214450" spans="19:20">
      <c r="S214450" s="33"/>
      <c r="T214450" s="33"/>
    </row>
    <row r="214467" spans="19:20">
      <c r="S214467" s="33"/>
      <c r="T214467" s="33"/>
    </row>
    <row r="214484" spans="19:20">
      <c r="S214484" s="33"/>
      <c r="T214484" s="33"/>
    </row>
    <row r="214501" spans="19:20">
      <c r="S214501" s="33"/>
      <c r="T214501" s="33"/>
    </row>
    <row r="214518" spans="19:20">
      <c r="S214518" s="33"/>
      <c r="T214518" s="33"/>
    </row>
    <row r="214535" spans="19:20">
      <c r="S214535" s="33"/>
      <c r="T214535" s="33"/>
    </row>
    <row r="214552" spans="19:20">
      <c r="S214552" s="33"/>
      <c r="T214552" s="33"/>
    </row>
    <row r="214569" spans="19:20">
      <c r="S214569" s="33"/>
      <c r="T214569" s="33"/>
    </row>
    <row r="214586" spans="19:20">
      <c r="S214586" s="33"/>
      <c r="T214586" s="33"/>
    </row>
    <row r="214603" spans="19:20">
      <c r="S214603" s="33"/>
      <c r="T214603" s="33"/>
    </row>
    <row r="214620" spans="19:20">
      <c r="S214620" s="33"/>
      <c r="T214620" s="33"/>
    </row>
    <row r="214637" spans="19:20">
      <c r="S214637" s="33"/>
      <c r="T214637" s="33"/>
    </row>
    <row r="214654" spans="19:20">
      <c r="S214654" s="33"/>
      <c r="T214654" s="33"/>
    </row>
    <row r="214671" spans="19:20">
      <c r="S214671" s="33"/>
      <c r="T214671" s="33"/>
    </row>
    <row r="214688" spans="19:20">
      <c r="S214688" s="33"/>
      <c r="T214688" s="33"/>
    </row>
    <row r="214705" spans="19:20">
      <c r="S214705" s="33"/>
      <c r="T214705" s="33"/>
    </row>
    <row r="214722" spans="19:20">
      <c r="S214722" s="33"/>
      <c r="T214722" s="33"/>
    </row>
    <row r="214739" spans="19:20">
      <c r="S214739" s="33"/>
      <c r="T214739" s="33"/>
    </row>
    <row r="214756" spans="19:20">
      <c r="S214756" s="33"/>
      <c r="T214756" s="33"/>
    </row>
    <row r="214773" spans="19:20">
      <c r="S214773" s="33"/>
      <c r="T214773" s="33"/>
    </row>
    <row r="214790" spans="19:20">
      <c r="S214790" s="33"/>
      <c r="T214790" s="33"/>
    </row>
    <row r="214807" spans="19:20">
      <c r="S214807" s="33"/>
      <c r="T214807" s="33"/>
    </row>
    <row r="214824" spans="19:20">
      <c r="S214824" s="33"/>
      <c r="T214824" s="33"/>
    </row>
    <row r="214841" spans="19:20">
      <c r="S214841" s="33"/>
      <c r="T214841" s="33"/>
    </row>
    <row r="214858" spans="19:20">
      <c r="S214858" s="33"/>
      <c r="T214858" s="33"/>
    </row>
    <row r="214875" spans="19:20">
      <c r="S214875" s="33"/>
      <c r="T214875" s="33"/>
    </row>
    <row r="214892" spans="19:20">
      <c r="S214892" s="33"/>
      <c r="T214892" s="33"/>
    </row>
    <row r="214909" spans="19:20">
      <c r="S214909" s="33"/>
      <c r="T214909" s="33"/>
    </row>
    <row r="214926" spans="19:20">
      <c r="S214926" s="33"/>
      <c r="T214926" s="33"/>
    </row>
    <row r="214943" spans="19:20">
      <c r="S214943" s="33"/>
      <c r="T214943" s="33"/>
    </row>
    <row r="214960" spans="19:20">
      <c r="S214960" s="33"/>
      <c r="T214960" s="33"/>
    </row>
    <row r="214977" spans="19:20">
      <c r="S214977" s="33"/>
      <c r="T214977" s="33"/>
    </row>
    <row r="214994" spans="19:20">
      <c r="S214994" s="33"/>
      <c r="T214994" s="33"/>
    </row>
    <row r="215011" spans="19:20">
      <c r="S215011" s="33"/>
      <c r="T215011" s="33"/>
    </row>
    <row r="215028" spans="19:20">
      <c r="S215028" s="33"/>
      <c r="T215028" s="33"/>
    </row>
    <row r="215045" spans="19:20">
      <c r="S215045" s="33"/>
      <c r="T215045" s="33"/>
    </row>
    <row r="215062" spans="19:20">
      <c r="S215062" s="33"/>
      <c r="T215062" s="33"/>
    </row>
    <row r="215079" spans="19:20">
      <c r="S215079" s="33"/>
      <c r="T215079" s="33"/>
    </row>
    <row r="215096" spans="19:20">
      <c r="S215096" s="33"/>
      <c r="T215096" s="33"/>
    </row>
    <row r="215113" spans="19:20">
      <c r="S215113" s="33"/>
      <c r="T215113" s="33"/>
    </row>
    <row r="215130" spans="19:20">
      <c r="S215130" s="33"/>
      <c r="T215130" s="33"/>
    </row>
    <row r="215147" spans="19:20">
      <c r="S215147" s="33"/>
      <c r="T215147" s="33"/>
    </row>
    <row r="215164" spans="19:20">
      <c r="S215164" s="33"/>
      <c r="T215164" s="33"/>
    </row>
    <row r="215181" spans="19:20">
      <c r="S215181" s="33"/>
      <c r="T215181" s="33"/>
    </row>
    <row r="215198" spans="19:20">
      <c r="S215198" s="33"/>
      <c r="T215198" s="33"/>
    </row>
    <row r="215215" spans="19:20">
      <c r="S215215" s="33"/>
      <c r="T215215" s="33"/>
    </row>
    <row r="215232" spans="19:20">
      <c r="S215232" s="33"/>
      <c r="T215232" s="33"/>
    </row>
    <row r="215249" spans="19:20">
      <c r="S215249" s="33"/>
      <c r="T215249" s="33"/>
    </row>
    <row r="215266" spans="19:20">
      <c r="S215266" s="33"/>
      <c r="T215266" s="33"/>
    </row>
    <row r="215283" spans="19:20">
      <c r="S215283" s="33"/>
      <c r="T215283" s="33"/>
    </row>
    <row r="215300" spans="19:20">
      <c r="S215300" s="33"/>
      <c r="T215300" s="33"/>
    </row>
    <row r="215317" spans="19:20">
      <c r="S215317" s="33"/>
      <c r="T215317" s="33"/>
    </row>
    <row r="215334" spans="19:20">
      <c r="S215334" s="33"/>
      <c r="T215334" s="33"/>
    </row>
    <row r="215351" spans="19:20">
      <c r="S215351" s="33"/>
      <c r="T215351" s="33"/>
    </row>
    <row r="215368" spans="19:20">
      <c r="S215368" s="33"/>
      <c r="T215368" s="33"/>
    </row>
    <row r="215385" spans="19:20">
      <c r="S215385" s="33"/>
      <c r="T215385" s="33"/>
    </row>
    <row r="215402" spans="19:20">
      <c r="S215402" s="33"/>
      <c r="T215402" s="33"/>
    </row>
    <row r="215419" spans="19:20">
      <c r="S215419" s="33"/>
      <c r="T215419" s="33"/>
    </row>
    <row r="215436" spans="19:20">
      <c r="S215436" s="33"/>
      <c r="T215436" s="33"/>
    </row>
    <row r="215453" spans="19:20">
      <c r="S215453" s="33"/>
      <c r="T215453" s="33"/>
    </row>
    <row r="215470" spans="19:20">
      <c r="S215470" s="33"/>
      <c r="T215470" s="33"/>
    </row>
    <row r="215487" spans="19:20">
      <c r="S215487" s="33"/>
      <c r="T215487" s="33"/>
    </row>
    <row r="215504" spans="19:20">
      <c r="S215504" s="33"/>
      <c r="T215504" s="33"/>
    </row>
    <row r="215521" spans="19:20">
      <c r="S215521" s="33"/>
      <c r="T215521" s="33"/>
    </row>
    <row r="215538" spans="19:20">
      <c r="S215538" s="33"/>
      <c r="T215538" s="33"/>
    </row>
    <row r="215555" spans="19:20">
      <c r="S215555" s="33"/>
      <c r="T215555" s="33"/>
    </row>
    <row r="215572" spans="19:20">
      <c r="S215572" s="33"/>
      <c r="T215572" s="33"/>
    </row>
    <row r="215589" spans="19:20">
      <c r="S215589" s="33"/>
      <c r="T215589" s="33"/>
    </row>
    <row r="215606" spans="19:20">
      <c r="S215606" s="33"/>
      <c r="T215606" s="33"/>
    </row>
    <row r="215623" spans="19:20">
      <c r="S215623" s="33"/>
      <c r="T215623" s="33"/>
    </row>
    <row r="215640" spans="19:20">
      <c r="S215640" s="33"/>
      <c r="T215640" s="33"/>
    </row>
    <row r="215657" spans="19:20">
      <c r="S215657" s="33"/>
      <c r="T215657" s="33"/>
    </row>
    <row r="215674" spans="19:20">
      <c r="S215674" s="33"/>
      <c r="T215674" s="33"/>
    </row>
    <row r="215691" spans="19:20">
      <c r="S215691" s="33"/>
      <c r="T215691" s="33"/>
    </row>
    <row r="215708" spans="19:20">
      <c r="S215708" s="33"/>
      <c r="T215708" s="33"/>
    </row>
    <row r="215725" spans="19:20">
      <c r="S215725" s="33"/>
      <c r="T215725" s="33"/>
    </row>
    <row r="215742" spans="19:20">
      <c r="S215742" s="33"/>
      <c r="T215742" s="33"/>
    </row>
    <row r="215759" spans="19:20">
      <c r="S215759" s="33"/>
      <c r="T215759" s="33"/>
    </row>
    <row r="215776" spans="19:20">
      <c r="S215776" s="33"/>
      <c r="T215776" s="33"/>
    </row>
    <row r="215793" spans="19:20">
      <c r="S215793" s="33"/>
      <c r="T215793" s="33"/>
    </row>
    <row r="215810" spans="19:20">
      <c r="S215810" s="33"/>
      <c r="T215810" s="33"/>
    </row>
    <row r="215827" spans="19:20">
      <c r="S215827" s="33"/>
      <c r="T215827" s="33"/>
    </row>
    <row r="215844" spans="19:20">
      <c r="S215844" s="33"/>
      <c r="T215844" s="33"/>
    </row>
    <row r="215861" spans="19:20">
      <c r="S215861" s="33"/>
      <c r="T215861" s="33"/>
    </row>
    <row r="215878" spans="19:20">
      <c r="S215878" s="33"/>
      <c r="T215878" s="33"/>
    </row>
    <row r="215895" spans="19:20">
      <c r="S215895" s="33"/>
      <c r="T215895" s="33"/>
    </row>
    <row r="215912" spans="19:20">
      <c r="S215912" s="33"/>
      <c r="T215912" s="33"/>
    </row>
    <row r="215929" spans="19:20">
      <c r="S215929" s="33"/>
      <c r="T215929" s="33"/>
    </row>
    <row r="215946" spans="19:20">
      <c r="S215946" s="33"/>
      <c r="T215946" s="33"/>
    </row>
    <row r="215963" spans="19:20">
      <c r="S215963" s="33"/>
      <c r="T215963" s="33"/>
    </row>
    <row r="215980" spans="19:20">
      <c r="S215980" s="33"/>
      <c r="T215980" s="33"/>
    </row>
    <row r="215997" spans="19:20">
      <c r="S215997" s="33"/>
      <c r="T215997" s="33"/>
    </row>
    <row r="216014" spans="19:20">
      <c r="S216014" s="33"/>
      <c r="T216014" s="33"/>
    </row>
    <row r="216031" spans="19:20">
      <c r="S216031" s="33"/>
      <c r="T216031" s="33"/>
    </row>
    <row r="216048" spans="19:20">
      <c r="S216048" s="33"/>
      <c r="T216048" s="33"/>
    </row>
    <row r="216065" spans="19:20">
      <c r="S216065" s="33"/>
      <c r="T216065" s="33"/>
    </row>
    <row r="216082" spans="19:20">
      <c r="S216082" s="33"/>
      <c r="T216082" s="33"/>
    </row>
    <row r="216099" spans="19:20">
      <c r="S216099" s="33"/>
      <c r="T216099" s="33"/>
    </row>
    <row r="216116" spans="19:20">
      <c r="S216116" s="33"/>
      <c r="T216116" s="33"/>
    </row>
    <row r="216133" spans="19:20">
      <c r="S216133" s="33"/>
      <c r="T216133" s="33"/>
    </row>
    <row r="216150" spans="19:20">
      <c r="S216150" s="33"/>
      <c r="T216150" s="33"/>
    </row>
    <row r="216167" spans="19:20">
      <c r="S216167" s="33"/>
      <c r="T216167" s="33"/>
    </row>
    <row r="216184" spans="19:20">
      <c r="S216184" s="33"/>
      <c r="T216184" s="33"/>
    </row>
    <row r="216201" spans="19:20">
      <c r="S216201" s="33"/>
      <c r="T216201" s="33"/>
    </row>
    <row r="216218" spans="19:20">
      <c r="S216218" s="33"/>
      <c r="T216218" s="33"/>
    </row>
    <row r="216235" spans="19:20">
      <c r="S216235" s="33"/>
      <c r="T216235" s="33"/>
    </row>
    <row r="216252" spans="19:20">
      <c r="S216252" s="33"/>
      <c r="T216252" s="33"/>
    </row>
    <row r="216269" spans="19:20">
      <c r="S216269" s="33"/>
      <c r="T216269" s="33"/>
    </row>
    <row r="216286" spans="19:20">
      <c r="S216286" s="33"/>
      <c r="T216286" s="33"/>
    </row>
    <row r="216303" spans="19:20">
      <c r="S216303" s="33"/>
      <c r="T216303" s="33"/>
    </row>
    <row r="216320" spans="19:20">
      <c r="S216320" s="33"/>
      <c r="T216320" s="33"/>
    </row>
    <row r="216337" spans="19:20">
      <c r="S216337" s="33"/>
      <c r="T216337" s="33"/>
    </row>
    <row r="216354" spans="19:20">
      <c r="S216354" s="33"/>
      <c r="T216354" s="33"/>
    </row>
    <row r="216371" spans="19:20">
      <c r="S216371" s="33"/>
      <c r="T216371" s="33"/>
    </row>
    <row r="216388" spans="19:20">
      <c r="S216388" s="33"/>
      <c r="T216388" s="33"/>
    </row>
    <row r="216405" spans="19:20">
      <c r="S216405" s="33"/>
      <c r="T216405" s="33"/>
    </row>
    <row r="216422" spans="19:20">
      <c r="S216422" s="33"/>
      <c r="T216422" s="33"/>
    </row>
    <row r="216439" spans="19:20">
      <c r="S216439" s="33"/>
      <c r="T216439" s="33"/>
    </row>
    <row r="216456" spans="19:20">
      <c r="S216456" s="33"/>
      <c r="T216456" s="33"/>
    </row>
    <row r="216473" spans="19:20">
      <c r="S216473" s="33"/>
      <c r="T216473" s="33"/>
    </row>
    <row r="216490" spans="19:20">
      <c r="S216490" s="33"/>
      <c r="T216490" s="33"/>
    </row>
    <row r="216507" spans="19:20">
      <c r="S216507" s="33"/>
      <c r="T216507" s="33"/>
    </row>
    <row r="216524" spans="19:20">
      <c r="S216524" s="33"/>
      <c r="T216524" s="33"/>
    </row>
    <row r="216541" spans="19:20">
      <c r="S216541" s="33"/>
      <c r="T216541" s="33"/>
    </row>
    <row r="216558" spans="19:20">
      <c r="S216558" s="33"/>
      <c r="T216558" s="33"/>
    </row>
    <row r="216575" spans="19:20">
      <c r="S216575" s="33"/>
      <c r="T216575" s="33"/>
    </row>
    <row r="216592" spans="19:20">
      <c r="S216592" s="33"/>
      <c r="T216592" s="33"/>
    </row>
    <row r="216609" spans="19:20">
      <c r="S216609" s="33"/>
      <c r="T216609" s="33"/>
    </row>
    <row r="216626" spans="19:20">
      <c r="S216626" s="33"/>
      <c r="T216626" s="33"/>
    </row>
    <row r="216643" spans="19:20">
      <c r="S216643" s="33"/>
      <c r="T216643" s="33"/>
    </row>
    <row r="216660" spans="19:20">
      <c r="S216660" s="33"/>
      <c r="T216660" s="33"/>
    </row>
    <row r="216677" spans="19:20">
      <c r="S216677" s="33"/>
      <c r="T216677" s="33"/>
    </row>
    <row r="216694" spans="19:20">
      <c r="S216694" s="33"/>
      <c r="T216694" s="33"/>
    </row>
    <row r="216711" spans="19:20">
      <c r="S216711" s="33"/>
      <c r="T216711" s="33"/>
    </row>
    <row r="216728" spans="19:20">
      <c r="S216728" s="33"/>
      <c r="T216728" s="33"/>
    </row>
    <row r="216745" spans="19:20">
      <c r="S216745" s="33"/>
      <c r="T216745" s="33"/>
    </row>
    <row r="216762" spans="19:20">
      <c r="S216762" s="33"/>
      <c r="T216762" s="33"/>
    </row>
    <row r="216779" spans="19:20">
      <c r="S216779" s="33"/>
      <c r="T216779" s="33"/>
    </row>
    <row r="216796" spans="19:20">
      <c r="S216796" s="33"/>
      <c r="T216796" s="33"/>
    </row>
    <row r="216813" spans="19:20">
      <c r="S216813" s="33"/>
      <c r="T216813" s="33"/>
    </row>
    <row r="216830" spans="19:20">
      <c r="S216830" s="33"/>
      <c r="T216830" s="33"/>
    </row>
    <row r="216847" spans="19:20">
      <c r="S216847" s="33"/>
      <c r="T216847" s="33"/>
    </row>
    <row r="216864" spans="19:20">
      <c r="S216864" s="33"/>
      <c r="T216864" s="33"/>
    </row>
    <row r="216881" spans="19:20">
      <c r="S216881" s="33"/>
      <c r="T216881" s="33"/>
    </row>
    <row r="216898" spans="19:20">
      <c r="S216898" s="33"/>
      <c r="T216898" s="33"/>
    </row>
    <row r="216915" spans="19:20">
      <c r="S216915" s="33"/>
      <c r="T216915" s="33"/>
    </row>
    <row r="216932" spans="19:20">
      <c r="S216932" s="33"/>
      <c r="T216932" s="33"/>
    </row>
    <row r="216949" spans="19:20">
      <c r="S216949" s="33"/>
      <c r="T216949" s="33"/>
    </row>
    <row r="216966" spans="19:20">
      <c r="S216966" s="33"/>
      <c r="T216966" s="33"/>
    </row>
    <row r="216983" spans="19:20">
      <c r="S216983" s="33"/>
      <c r="T216983" s="33"/>
    </row>
    <row r="217000" spans="19:20">
      <c r="S217000" s="33"/>
      <c r="T217000" s="33"/>
    </row>
    <row r="217017" spans="19:20">
      <c r="S217017" s="33"/>
      <c r="T217017" s="33"/>
    </row>
    <row r="217034" spans="19:20">
      <c r="S217034" s="33"/>
      <c r="T217034" s="33"/>
    </row>
    <row r="217051" spans="19:20">
      <c r="S217051" s="33"/>
      <c r="T217051" s="33"/>
    </row>
    <row r="217068" spans="19:20">
      <c r="S217068" s="33"/>
      <c r="T217068" s="33"/>
    </row>
    <row r="217085" spans="19:20">
      <c r="S217085" s="33"/>
      <c r="T217085" s="33"/>
    </row>
    <row r="217102" spans="19:20">
      <c r="S217102" s="33"/>
      <c r="T217102" s="33"/>
    </row>
    <row r="217119" spans="19:20">
      <c r="S217119" s="33"/>
      <c r="T217119" s="33"/>
    </row>
    <row r="217136" spans="19:20">
      <c r="S217136" s="33"/>
      <c r="T217136" s="33"/>
    </row>
    <row r="217153" spans="19:20">
      <c r="S217153" s="33"/>
      <c r="T217153" s="33"/>
    </row>
    <row r="217170" spans="19:20">
      <c r="S217170" s="33"/>
      <c r="T217170" s="33"/>
    </row>
    <row r="217187" spans="19:20">
      <c r="S217187" s="33"/>
      <c r="T217187" s="33"/>
    </row>
    <row r="217204" spans="19:20">
      <c r="S217204" s="33"/>
      <c r="T217204" s="33"/>
    </row>
    <row r="217221" spans="19:20">
      <c r="S217221" s="33"/>
      <c r="T217221" s="33"/>
    </row>
    <row r="217238" spans="19:20">
      <c r="S217238" s="33"/>
      <c r="T217238" s="33"/>
    </row>
    <row r="217255" spans="19:20">
      <c r="S217255" s="33"/>
      <c r="T217255" s="33"/>
    </row>
    <row r="217272" spans="19:20">
      <c r="S217272" s="33"/>
      <c r="T217272" s="33"/>
    </row>
    <row r="217289" spans="19:20">
      <c r="S217289" s="33"/>
      <c r="T217289" s="33"/>
    </row>
    <row r="217306" spans="19:20">
      <c r="S217306" s="33"/>
      <c r="T217306" s="33"/>
    </row>
    <row r="217323" spans="19:20">
      <c r="S217323" s="33"/>
      <c r="T217323" s="33"/>
    </row>
    <row r="217340" spans="19:20">
      <c r="S217340" s="33"/>
      <c r="T217340" s="33"/>
    </row>
    <row r="217357" spans="19:20">
      <c r="S217357" s="33"/>
      <c r="T217357" s="33"/>
    </row>
    <row r="217374" spans="19:20">
      <c r="S217374" s="33"/>
      <c r="T217374" s="33"/>
    </row>
    <row r="217391" spans="19:20">
      <c r="S217391" s="33"/>
      <c r="T217391" s="33"/>
    </row>
    <row r="217408" spans="19:20">
      <c r="S217408" s="33"/>
      <c r="T217408" s="33"/>
    </row>
    <row r="217425" spans="19:20">
      <c r="S217425" s="33"/>
      <c r="T217425" s="33"/>
    </row>
    <row r="217442" spans="19:20">
      <c r="S217442" s="33"/>
      <c r="T217442" s="33"/>
    </row>
    <row r="217459" spans="19:20">
      <c r="S217459" s="33"/>
      <c r="T217459" s="33"/>
    </row>
    <row r="217476" spans="19:20">
      <c r="S217476" s="33"/>
      <c r="T217476" s="33"/>
    </row>
    <row r="217493" spans="19:20">
      <c r="S217493" s="33"/>
      <c r="T217493" s="33"/>
    </row>
    <row r="217510" spans="19:20">
      <c r="S217510" s="33"/>
      <c r="T217510" s="33"/>
    </row>
    <row r="217527" spans="19:20">
      <c r="S217527" s="33"/>
      <c r="T217527" s="33"/>
    </row>
    <row r="217544" spans="19:20">
      <c r="S217544" s="33"/>
      <c r="T217544" s="33"/>
    </row>
    <row r="217561" spans="19:20">
      <c r="S217561" s="33"/>
      <c r="T217561" s="33"/>
    </row>
    <row r="217578" spans="19:20">
      <c r="S217578" s="33"/>
      <c r="T217578" s="33"/>
    </row>
    <row r="217595" spans="19:20">
      <c r="S217595" s="33"/>
      <c r="T217595" s="33"/>
    </row>
    <row r="217612" spans="19:20">
      <c r="S217612" s="33"/>
      <c r="T217612" s="33"/>
    </row>
    <row r="217629" spans="19:20">
      <c r="S217629" s="33"/>
      <c r="T217629" s="33"/>
    </row>
    <row r="217646" spans="19:20">
      <c r="S217646" s="33"/>
      <c r="T217646" s="33"/>
    </row>
    <row r="217663" spans="19:20">
      <c r="S217663" s="33"/>
      <c r="T217663" s="33"/>
    </row>
    <row r="217680" spans="19:20">
      <c r="S217680" s="33"/>
      <c r="T217680" s="33"/>
    </row>
    <row r="217697" spans="19:20">
      <c r="S217697" s="33"/>
      <c r="T217697" s="33"/>
    </row>
    <row r="217714" spans="19:20">
      <c r="S217714" s="33"/>
      <c r="T217714" s="33"/>
    </row>
    <row r="217731" spans="19:20">
      <c r="S217731" s="33"/>
      <c r="T217731" s="33"/>
    </row>
    <row r="217748" spans="19:20">
      <c r="S217748" s="33"/>
      <c r="T217748" s="33"/>
    </row>
    <row r="217765" spans="19:20">
      <c r="S217765" s="33"/>
      <c r="T217765" s="33"/>
    </row>
    <row r="217782" spans="19:20">
      <c r="S217782" s="33"/>
      <c r="T217782" s="33"/>
    </row>
    <row r="217799" spans="19:20">
      <c r="S217799" s="33"/>
      <c r="T217799" s="33"/>
    </row>
    <row r="217816" spans="19:20">
      <c r="S217816" s="33"/>
      <c r="T217816" s="33"/>
    </row>
    <row r="217833" spans="19:20">
      <c r="S217833" s="33"/>
      <c r="T217833" s="33"/>
    </row>
    <row r="217850" spans="19:20">
      <c r="S217850" s="33"/>
      <c r="T217850" s="33"/>
    </row>
    <row r="217867" spans="19:20">
      <c r="S217867" s="33"/>
      <c r="T217867" s="33"/>
    </row>
    <row r="217884" spans="19:20">
      <c r="S217884" s="33"/>
      <c r="T217884" s="33"/>
    </row>
    <row r="217901" spans="19:20">
      <c r="S217901" s="33"/>
      <c r="T217901" s="33"/>
    </row>
    <row r="217918" spans="19:20">
      <c r="S217918" s="33"/>
      <c r="T217918" s="33"/>
    </row>
    <row r="217935" spans="19:20">
      <c r="S217935" s="33"/>
      <c r="T217935" s="33"/>
    </row>
    <row r="217952" spans="19:20">
      <c r="S217952" s="33"/>
      <c r="T217952" s="33"/>
    </row>
    <row r="217969" spans="19:20">
      <c r="S217969" s="33"/>
      <c r="T217969" s="33"/>
    </row>
    <row r="217986" spans="19:20">
      <c r="S217986" s="33"/>
      <c r="T217986" s="33"/>
    </row>
    <row r="218003" spans="19:20">
      <c r="S218003" s="33"/>
      <c r="T218003" s="33"/>
    </row>
    <row r="218020" spans="19:20">
      <c r="S218020" s="33"/>
      <c r="T218020" s="33"/>
    </row>
    <row r="218037" spans="19:20">
      <c r="S218037" s="33"/>
      <c r="T218037" s="33"/>
    </row>
    <row r="218054" spans="19:20">
      <c r="S218054" s="33"/>
      <c r="T218054" s="33"/>
    </row>
    <row r="218071" spans="19:20">
      <c r="S218071" s="33"/>
      <c r="T218071" s="33"/>
    </row>
    <row r="218088" spans="19:20">
      <c r="S218088" s="33"/>
      <c r="T218088" s="33"/>
    </row>
    <row r="218105" spans="19:20">
      <c r="S218105" s="33"/>
      <c r="T218105" s="33"/>
    </row>
    <row r="218122" spans="19:20">
      <c r="S218122" s="33"/>
      <c r="T218122" s="33"/>
    </row>
    <row r="218139" spans="19:20">
      <c r="S218139" s="33"/>
      <c r="T218139" s="33"/>
    </row>
    <row r="218156" spans="19:20">
      <c r="S218156" s="33"/>
      <c r="T218156" s="33"/>
    </row>
    <row r="218173" spans="19:20">
      <c r="S218173" s="33"/>
      <c r="T218173" s="33"/>
    </row>
    <row r="218190" spans="19:20">
      <c r="S218190" s="33"/>
      <c r="T218190" s="33"/>
    </row>
    <row r="218207" spans="19:20">
      <c r="S218207" s="33"/>
      <c r="T218207" s="33"/>
    </row>
    <row r="218224" spans="19:20">
      <c r="S218224" s="33"/>
      <c r="T218224" s="33"/>
    </row>
    <row r="218241" spans="19:20">
      <c r="S218241" s="33"/>
      <c r="T218241" s="33"/>
    </row>
    <row r="218258" spans="19:20">
      <c r="S218258" s="33"/>
      <c r="T218258" s="33"/>
    </row>
    <row r="218275" spans="19:20">
      <c r="S218275" s="33"/>
      <c r="T218275" s="33"/>
    </row>
    <row r="218292" spans="19:20">
      <c r="S218292" s="33"/>
      <c r="T218292" s="33"/>
    </row>
    <row r="218309" spans="19:20">
      <c r="S218309" s="33"/>
      <c r="T218309" s="33"/>
    </row>
    <row r="218326" spans="19:20">
      <c r="S218326" s="33"/>
      <c r="T218326" s="33"/>
    </row>
    <row r="218343" spans="19:20">
      <c r="S218343" s="33"/>
      <c r="T218343" s="33"/>
    </row>
    <row r="218360" spans="19:20">
      <c r="S218360" s="33"/>
      <c r="T218360" s="33"/>
    </row>
    <row r="218377" spans="19:20">
      <c r="S218377" s="33"/>
      <c r="T218377" s="33"/>
    </row>
    <row r="218394" spans="19:20">
      <c r="S218394" s="33"/>
      <c r="T218394" s="33"/>
    </row>
    <row r="218411" spans="19:20">
      <c r="S218411" s="33"/>
      <c r="T218411" s="33"/>
    </row>
    <row r="218428" spans="19:20">
      <c r="S218428" s="33"/>
      <c r="T218428" s="33"/>
    </row>
    <row r="218445" spans="19:20">
      <c r="S218445" s="33"/>
      <c r="T218445" s="33"/>
    </row>
    <row r="218462" spans="19:20">
      <c r="S218462" s="33"/>
      <c r="T218462" s="33"/>
    </row>
    <row r="218479" spans="19:20">
      <c r="S218479" s="33"/>
      <c r="T218479" s="33"/>
    </row>
    <row r="218496" spans="19:20">
      <c r="S218496" s="33"/>
      <c r="T218496" s="33"/>
    </row>
    <row r="218513" spans="19:20">
      <c r="S218513" s="33"/>
      <c r="T218513" s="33"/>
    </row>
    <row r="218530" spans="19:20">
      <c r="S218530" s="33"/>
      <c r="T218530" s="33"/>
    </row>
    <row r="218547" spans="19:20">
      <c r="S218547" s="33"/>
      <c r="T218547" s="33"/>
    </row>
    <row r="218564" spans="19:20">
      <c r="S218564" s="33"/>
      <c r="T218564" s="33"/>
    </row>
    <row r="218581" spans="19:20">
      <c r="S218581" s="33"/>
      <c r="T218581" s="33"/>
    </row>
    <row r="218598" spans="19:20">
      <c r="S218598" s="33"/>
      <c r="T218598" s="33"/>
    </row>
    <row r="218615" spans="19:20">
      <c r="S218615" s="33"/>
      <c r="T218615" s="33"/>
    </row>
    <row r="218632" spans="19:20">
      <c r="S218632" s="33"/>
      <c r="T218632" s="33"/>
    </row>
    <row r="218649" spans="19:20">
      <c r="S218649" s="33"/>
      <c r="T218649" s="33"/>
    </row>
    <row r="218666" spans="19:20">
      <c r="S218666" s="33"/>
      <c r="T218666" s="33"/>
    </row>
    <row r="218683" spans="19:20">
      <c r="S218683" s="33"/>
      <c r="T218683" s="33"/>
    </row>
    <row r="218700" spans="19:20">
      <c r="S218700" s="33"/>
      <c r="T218700" s="33"/>
    </row>
    <row r="218717" spans="19:20">
      <c r="S218717" s="33"/>
      <c r="T218717" s="33"/>
    </row>
    <row r="218734" spans="19:20">
      <c r="S218734" s="33"/>
      <c r="T218734" s="33"/>
    </row>
    <row r="218751" spans="19:20">
      <c r="S218751" s="33"/>
      <c r="T218751" s="33"/>
    </row>
    <row r="218768" spans="19:20">
      <c r="S218768" s="33"/>
      <c r="T218768" s="33"/>
    </row>
    <row r="218785" spans="19:20">
      <c r="S218785" s="33"/>
      <c r="T218785" s="33"/>
    </row>
    <row r="218802" spans="19:20">
      <c r="S218802" s="33"/>
      <c r="T218802" s="33"/>
    </row>
    <row r="218819" spans="19:20">
      <c r="S218819" s="33"/>
      <c r="T218819" s="33"/>
    </row>
    <row r="218836" spans="19:20">
      <c r="S218836" s="33"/>
      <c r="T218836" s="33"/>
    </row>
    <row r="218853" spans="19:20">
      <c r="S218853" s="33"/>
      <c r="T218853" s="33"/>
    </row>
    <row r="218870" spans="19:20">
      <c r="S218870" s="33"/>
      <c r="T218870" s="33"/>
    </row>
    <row r="218887" spans="19:20">
      <c r="S218887" s="33"/>
      <c r="T218887" s="33"/>
    </row>
    <row r="218904" spans="19:20">
      <c r="S218904" s="33"/>
      <c r="T218904" s="33"/>
    </row>
    <row r="218921" spans="19:20">
      <c r="S218921" s="33"/>
      <c r="T218921" s="33"/>
    </row>
    <row r="218938" spans="19:20">
      <c r="S218938" s="33"/>
      <c r="T218938" s="33"/>
    </row>
    <row r="218955" spans="19:20">
      <c r="S218955" s="33"/>
      <c r="T218955" s="33"/>
    </row>
    <row r="218972" spans="19:20">
      <c r="S218972" s="33"/>
      <c r="T218972" s="33"/>
    </row>
    <row r="218989" spans="19:20">
      <c r="S218989" s="33"/>
      <c r="T218989" s="33"/>
    </row>
    <row r="219006" spans="19:20">
      <c r="S219006" s="33"/>
      <c r="T219006" s="33"/>
    </row>
    <row r="219023" spans="19:20">
      <c r="S219023" s="33"/>
      <c r="T219023" s="33"/>
    </row>
    <row r="219040" spans="19:20">
      <c r="S219040" s="33"/>
      <c r="T219040" s="33"/>
    </row>
    <row r="219057" spans="19:20">
      <c r="S219057" s="33"/>
      <c r="T219057" s="33"/>
    </row>
    <row r="219074" spans="19:20">
      <c r="S219074" s="33"/>
      <c r="T219074" s="33"/>
    </row>
    <row r="219091" spans="19:20">
      <c r="S219091" s="33"/>
      <c r="T219091" s="33"/>
    </row>
    <row r="219108" spans="19:20">
      <c r="S219108" s="33"/>
      <c r="T219108" s="33"/>
    </row>
    <row r="219125" spans="19:20">
      <c r="S219125" s="33"/>
      <c r="T219125" s="33"/>
    </row>
    <row r="219142" spans="19:20">
      <c r="S219142" s="33"/>
      <c r="T219142" s="33"/>
    </row>
    <row r="219159" spans="19:20">
      <c r="S219159" s="33"/>
      <c r="T219159" s="33"/>
    </row>
    <row r="219176" spans="19:20">
      <c r="S219176" s="33"/>
      <c r="T219176" s="33"/>
    </row>
    <row r="219193" spans="19:20">
      <c r="S219193" s="33"/>
      <c r="T219193" s="33"/>
    </row>
    <row r="219210" spans="19:20">
      <c r="S219210" s="33"/>
      <c r="T219210" s="33"/>
    </row>
    <row r="219227" spans="19:20">
      <c r="S219227" s="33"/>
      <c r="T219227" s="33"/>
    </row>
    <row r="219244" spans="19:20">
      <c r="S219244" s="33"/>
      <c r="T219244" s="33"/>
    </row>
    <row r="219261" spans="19:20">
      <c r="S219261" s="33"/>
      <c r="T219261" s="33"/>
    </row>
    <row r="219278" spans="19:20">
      <c r="S219278" s="33"/>
      <c r="T219278" s="33"/>
    </row>
    <row r="219295" spans="19:20">
      <c r="S219295" s="33"/>
      <c r="T219295" s="33"/>
    </row>
    <row r="219312" spans="19:20">
      <c r="S219312" s="33"/>
      <c r="T219312" s="33"/>
    </row>
    <row r="219329" spans="19:20">
      <c r="S219329" s="33"/>
      <c r="T219329" s="33"/>
    </row>
    <row r="219346" spans="19:20">
      <c r="S219346" s="33"/>
      <c r="T219346" s="33"/>
    </row>
    <row r="219363" spans="19:20">
      <c r="S219363" s="33"/>
      <c r="T219363" s="33"/>
    </row>
    <row r="219380" spans="19:20">
      <c r="S219380" s="33"/>
      <c r="T219380" s="33"/>
    </row>
    <row r="219397" spans="19:20">
      <c r="S219397" s="33"/>
      <c r="T219397" s="33"/>
    </row>
    <row r="219414" spans="19:20">
      <c r="S219414" s="33"/>
      <c r="T219414" s="33"/>
    </row>
    <row r="219431" spans="19:20">
      <c r="S219431" s="33"/>
      <c r="T219431" s="33"/>
    </row>
    <row r="219448" spans="19:20">
      <c r="S219448" s="33"/>
      <c r="T219448" s="33"/>
    </row>
    <row r="219465" spans="19:20">
      <c r="S219465" s="33"/>
      <c r="T219465" s="33"/>
    </row>
    <row r="219482" spans="19:20">
      <c r="S219482" s="33"/>
      <c r="T219482" s="33"/>
    </row>
    <row r="219499" spans="19:20">
      <c r="S219499" s="33"/>
      <c r="T219499" s="33"/>
    </row>
    <row r="219516" spans="19:20">
      <c r="S219516" s="33"/>
      <c r="T219516" s="33"/>
    </row>
    <row r="219533" spans="19:20">
      <c r="S219533" s="33"/>
      <c r="T219533" s="33"/>
    </row>
    <row r="219550" spans="19:20">
      <c r="S219550" s="33"/>
      <c r="T219550" s="33"/>
    </row>
    <row r="219567" spans="19:20">
      <c r="S219567" s="33"/>
      <c r="T219567" s="33"/>
    </row>
    <row r="219584" spans="19:20">
      <c r="S219584" s="33"/>
      <c r="T219584" s="33"/>
    </row>
    <row r="219601" spans="19:20">
      <c r="S219601" s="33"/>
      <c r="T219601" s="33"/>
    </row>
    <row r="219618" spans="19:20">
      <c r="S219618" s="33"/>
      <c r="T219618" s="33"/>
    </row>
    <row r="219635" spans="19:20">
      <c r="S219635" s="33"/>
      <c r="T219635" s="33"/>
    </row>
    <row r="219652" spans="19:20">
      <c r="S219652" s="33"/>
      <c r="T219652" s="33"/>
    </row>
    <row r="219669" spans="19:20">
      <c r="S219669" s="33"/>
      <c r="T219669" s="33"/>
    </row>
    <row r="219686" spans="19:20">
      <c r="S219686" s="33"/>
      <c r="T219686" s="33"/>
    </row>
    <row r="219703" spans="19:20">
      <c r="S219703" s="33"/>
      <c r="T219703" s="33"/>
    </row>
    <row r="219720" spans="19:20">
      <c r="S219720" s="33"/>
      <c r="T219720" s="33"/>
    </row>
    <row r="219737" spans="19:20">
      <c r="S219737" s="33"/>
      <c r="T219737" s="33"/>
    </row>
    <row r="219754" spans="19:20">
      <c r="S219754" s="33"/>
      <c r="T219754" s="33"/>
    </row>
    <row r="219771" spans="19:20">
      <c r="S219771" s="33"/>
      <c r="T219771" s="33"/>
    </row>
    <row r="219788" spans="19:20">
      <c r="S219788" s="33"/>
      <c r="T219788" s="33"/>
    </row>
    <row r="219805" spans="19:20">
      <c r="S219805" s="33"/>
      <c r="T219805" s="33"/>
    </row>
    <row r="219822" spans="19:20">
      <c r="S219822" s="33"/>
      <c r="T219822" s="33"/>
    </row>
    <row r="219839" spans="19:20">
      <c r="S219839" s="33"/>
      <c r="T219839" s="33"/>
    </row>
    <row r="219856" spans="19:20">
      <c r="S219856" s="33"/>
      <c r="T219856" s="33"/>
    </row>
    <row r="219873" spans="19:20">
      <c r="S219873" s="33"/>
      <c r="T219873" s="33"/>
    </row>
    <row r="219890" spans="19:20">
      <c r="S219890" s="33"/>
      <c r="T219890" s="33"/>
    </row>
    <row r="219907" spans="19:20">
      <c r="S219907" s="33"/>
      <c r="T219907" s="33"/>
    </row>
    <row r="219924" spans="19:20">
      <c r="S219924" s="33"/>
      <c r="T219924" s="33"/>
    </row>
    <row r="219941" spans="19:20">
      <c r="S219941" s="33"/>
      <c r="T219941" s="33"/>
    </row>
    <row r="219958" spans="19:20">
      <c r="S219958" s="33"/>
      <c r="T219958" s="33"/>
    </row>
    <row r="219975" spans="19:20">
      <c r="S219975" s="33"/>
      <c r="T219975" s="33"/>
    </row>
    <row r="219992" spans="19:20">
      <c r="S219992" s="33"/>
      <c r="T219992" s="33"/>
    </row>
    <row r="220009" spans="19:20">
      <c r="S220009" s="33"/>
      <c r="T220009" s="33"/>
    </row>
    <row r="220026" spans="19:20">
      <c r="S220026" s="33"/>
      <c r="T220026" s="33"/>
    </row>
    <row r="220043" spans="19:20">
      <c r="S220043" s="33"/>
      <c r="T220043" s="33"/>
    </row>
    <row r="220060" spans="19:20">
      <c r="S220060" s="33"/>
      <c r="T220060" s="33"/>
    </row>
    <row r="220077" spans="19:20">
      <c r="S220077" s="33"/>
      <c r="T220077" s="33"/>
    </row>
    <row r="220094" spans="19:20">
      <c r="S220094" s="33"/>
      <c r="T220094" s="33"/>
    </row>
    <row r="220111" spans="19:20">
      <c r="S220111" s="33"/>
      <c r="T220111" s="33"/>
    </row>
    <row r="220128" spans="19:20">
      <c r="S220128" s="33"/>
      <c r="T220128" s="33"/>
    </row>
    <row r="220145" spans="19:20">
      <c r="S220145" s="33"/>
      <c r="T220145" s="33"/>
    </row>
    <row r="220162" spans="19:20">
      <c r="S220162" s="33"/>
      <c r="T220162" s="33"/>
    </row>
    <row r="220179" spans="19:20">
      <c r="S220179" s="33"/>
      <c r="T220179" s="33"/>
    </row>
    <row r="220196" spans="19:20">
      <c r="S220196" s="33"/>
      <c r="T220196" s="33"/>
    </row>
    <row r="220213" spans="19:20">
      <c r="S220213" s="33"/>
      <c r="T220213" s="33"/>
    </row>
    <row r="220230" spans="19:20">
      <c r="S220230" s="33"/>
      <c r="T220230" s="33"/>
    </row>
    <row r="220247" spans="19:20">
      <c r="S220247" s="33"/>
      <c r="T220247" s="33"/>
    </row>
    <row r="220264" spans="19:20">
      <c r="S220264" s="33"/>
      <c r="T220264" s="33"/>
    </row>
    <row r="220281" spans="19:20">
      <c r="S220281" s="33"/>
      <c r="T220281" s="33"/>
    </row>
    <row r="220298" spans="19:20">
      <c r="S220298" s="33"/>
      <c r="T220298" s="33"/>
    </row>
    <row r="220315" spans="19:20">
      <c r="S220315" s="33"/>
      <c r="T220315" s="33"/>
    </row>
    <row r="220332" spans="19:20">
      <c r="S220332" s="33"/>
      <c r="T220332" s="33"/>
    </row>
    <row r="220349" spans="19:20">
      <c r="S220349" s="33"/>
      <c r="T220349" s="33"/>
    </row>
    <row r="220366" spans="19:20">
      <c r="S220366" s="33"/>
      <c r="T220366" s="33"/>
    </row>
    <row r="220383" spans="19:20">
      <c r="S220383" s="33"/>
      <c r="T220383" s="33"/>
    </row>
    <row r="220400" spans="19:20">
      <c r="S220400" s="33"/>
      <c r="T220400" s="33"/>
    </row>
    <row r="220417" spans="19:20">
      <c r="S220417" s="33"/>
      <c r="T220417" s="33"/>
    </row>
    <row r="220434" spans="19:20">
      <c r="S220434" s="33"/>
      <c r="T220434" s="33"/>
    </row>
    <row r="220451" spans="19:20">
      <c r="S220451" s="33"/>
      <c r="T220451" s="33"/>
    </row>
    <row r="220468" spans="19:20">
      <c r="S220468" s="33"/>
      <c r="T220468" s="33"/>
    </row>
    <row r="220485" spans="19:20">
      <c r="S220485" s="33"/>
      <c r="T220485" s="33"/>
    </row>
    <row r="220502" spans="19:20">
      <c r="S220502" s="33"/>
      <c r="T220502" s="33"/>
    </row>
    <row r="220519" spans="19:20">
      <c r="S220519" s="33"/>
      <c r="T220519" s="33"/>
    </row>
    <row r="220536" spans="19:20">
      <c r="S220536" s="33"/>
      <c r="T220536" s="33"/>
    </row>
    <row r="220553" spans="19:20">
      <c r="S220553" s="33"/>
      <c r="T220553" s="33"/>
    </row>
    <row r="220570" spans="19:20">
      <c r="S220570" s="33"/>
      <c r="T220570" s="33"/>
    </row>
    <row r="220587" spans="19:20">
      <c r="S220587" s="33"/>
      <c r="T220587" s="33"/>
    </row>
    <row r="220604" spans="19:20">
      <c r="S220604" s="33"/>
      <c r="T220604" s="33"/>
    </row>
    <row r="220621" spans="19:20">
      <c r="S220621" s="33"/>
      <c r="T220621" s="33"/>
    </row>
    <row r="220638" spans="19:20">
      <c r="S220638" s="33"/>
      <c r="T220638" s="33"/>
    </row>
    <row r="220655" spans="19:20">
      <c r="S220655" s="33"/>
      <c r="T220655" s="33"/>
    </row>
    <row r="220672" spans="19:20">
      <c r="S220672" s="33"/>
      <c r="T220672" s="33"/>
    </row>
    <row r="220689" spans="19:20">
      <c r="S220689" s="33"/>
      <c r="T220689" s="33"/>
    </row>
    <row r="220706" spans="19:20">
      <c r="S220706" s="33"/>
      <c r="T220706" s="33"/>
    </row>
    <row r="220723" spans="19:20">
      <c r="S220723" s="33"/>
      <c r="T220723" s="33"/>
    </row>
    <row r="220740" spans="19:20">
      <c r="S220740" s="33"/>
      <c r="T220740" s="33"/>
    </row>
    <row r="220757" spans="19:20">
      <c r="S220757" s="33"/>
      <c r="T220757" s="33"/>
    </row>
    <row r="220774" spans="19:20">
      <c r="S220774" s="33"/>
      <c r="T220774" s="33"/>
    </row>
    <row r="220791" spans="19:20">
      <c r="S220791" s="33"/>
      <c r="T220791" s="33"/>
    </row>
    <row r="220808" spans="19:20">
      <c r="S220808" s="33"/>
      <c r="T220808" s="33"/>
    </row>
    <row r="220825" spans="19:20">
      <c r="S220825" s="33"/>
      <c r="T220825" s="33"/>
    </row>
    <row r="220842" spans="19:20">
      <c r="S220842" s="33"/>
      <c r="T220842" s="33"/>
    </row>
    <row r="220859" spans="19:20">
      <c r="S220859" s="33"/>
      <c r="T220859" s="33"/>
    </row>
    <row r="220876" spans="19:20">
      <c r="S220876" s="33"/>
      <c r="T220876" s="33"/>
    </row>
    <row r="220893" spans="19:20">
      <c r="S220893" s="33"/>
      <c r="T220893" s="33"/>
    </row>
    <row r="220910" spans="19:20">
      <c r="S220910" s="33"/>
      <c r="T220910" s="33"/>
    </row>
    <row r="220927" spans="19:20">
      <c r="S220927" s="33"/>
      <c r="T220927" s="33"/>
    </row>
    <row r="220944" spans="19:20">
      <c r="S220944" s="33"/>
      <c r="T220944" s="33"/>
    </row>
    <row r="220961" spans="19:20">
      <c r="S220961" s="33"/>
      <c r="T220961" s="33"/>
    </row>
    <row r="220978" spans="19:20">
      <c r="S220978" s="33"/>
      <c r="T220978" s="33"/>
    </row>
    <row r="220995" spans="19:20">
      <c r="S220995" s="33"/>
      <c r="T220995" s="33"/>
    </row>
    <row r="221012" spans="19:20">
      <c r="S221012" s="33"/>
      <c r="T221012" s="33"/>
    </row>
    <row r="221029" spans="19:20">
      <c r="S221029" s="33"/>
      <c r="T221029" s="33"/>
    </row>
    <row r="221046" spans="19:20">
      <c r="S221046" s="33"/>
      <c r="T221046" s="33"/>
    </row>
    <row r="221063" spans="19:20">
      <c r="S221063" s="33"/>
      <c r="T221063" s="33"/>
    </row>
    <row r="221080" spans="19:20">
      <c r="S221080" s="33"/>
      <c r="T221080" s="33"/>
    </row>
    <row r="221097" spans="19:20">
      <c r="S221097" s="33"/>
      <c r="T221097" s="33"/>
    </row>
    <row r="221114" spans="19:20">
      <c r="S221114" s="33"/>
      <c r="T221114" s="33"/>
    </row>
    <row r="221131" spans="19:20">
      <c r="S221131" s="33"/>
      <c r="T221131" s="33"/>
    </row>
    <row r="221148" spans="19:20">
      <c r="S221148" s="33"/>
      <c r="T221148" s="33"/>
    </row>
    <row r="221165" spans="19:20">
      <c r="S221165" s="33"/>
      <c r="T221165" s="33"/>
    </row>
    <row r="221182" spans="19:20">
      <c r="S221182" s="33"/>
      <c r="T221182" s="33"/>
    </row>
    <row r="221199" spans="19:20">
      <c r="S221199" s="33"/>
      <c r="T221199" s="33"/>
    </row>
    <row r="221216" spans="19:20">
      <c r="S221216" s="33"/>
      <c r="T221216" s="33"/>
    </row>
    <row r="221233" spans="19:20">
      <c r="S221233" s="33"/>
      <c r="T221233" s="33"/>
    </row>
    <row r="221250" spans="19:20">
      <c r="S221250" s="33"/>
      <c r="T221250" s="33"/>
    </row>
    <row r="221267" spans="19:20">
      <c r="S221267" s="33"/>
      <c r="T221267" s="33"/>
    </row>
    <row r="221284" spans="19:20">
      <c r="S221284" s="33"/>
      <c r="T221284" s="33"/>
    </row>
    <row r="221301" spans="19:20">
      <c r="S221301" s="33"/>
      <c r="T221301" s="33"/>
    </row>
    <row r="221318" spans="19:20">
      <c r="S221318" s="33"/>
      <c r="T221318" s="33"/>
    </row>
    <row r="221335" spans="19:20">
      <c r="S221335" s="33"/>
      <c r="T221335" s="33"/>
    </row>
    <row r="221352" spans="19:20">
      <c r="S221352" s="33"/>
      <c r="T221352" s="33"/>
    </row>
    <row r="221369" spans="19:20">
      <c r="S221369" s="33"/>
      <c r="T221369" s="33"/>
    </row>
    <row r="221386" spans="19:20">
      <c r="S221386" s="33"/>
      <c r="T221386" s="33"/>
    </row>
    <row r="221403" spans="19:20">
      <c r="S221403" s="33"/>
      <c r="T221403" s="33"/>
    </row>
    <row r="221420" spans="19:20">
      <c r="S221420" s="33"/>
      <c r="T221420" s="33"/>
    </row>
    <row r="221437" spans="19:20">
      <c r="S221437" s="33"/>
      <c r="T221437" s="33"/>
    </row>
    <row r="221454" spans="19:20">
      <c r="S221454" s="33"/>
      <c r="T221454" s="33"/>
    </row>
    <row r="221471" spans="19:20">
      <c r="S221471" s="33"/>
      <c r="T221471" s="33"/>
    </row>
    <row r="221488" spans="19:20">
      <c r="S221488" s="33"/>
      <c r="T221488" s="33"/>
    </row>
    <row r="221505" spans="19:20">
      <c r="S221505" s="33"/>
      <c r="T221505" s="33"/>
    </row>
    <row r="221522" spans="19:20">
      <c r="S221522" s="33"/>
      <c r="T221522" s="33"/>
    </row>
    <row r="221539" spans="19:20">
      <c r="S221539" s="33"/>
      <c r="T221539" s="33"/>
    </row>
    <row r="221556" spans="19:20">
      <c r="S221556" s="33"/>
      <c r="T221556" s="33"/>
    </row>
    <row r="221573" spans="19:20">
      <c r="S221573" s="33"/>
      <c r="T221573" s="33"/>
    </row>
    <row r="221590" spans="19:20">
      <c r="S221590" s="33"/>
      <c r="T221590" s="33"/>
    </row>
    <row r="221607" spans="19:20">
      <c r="S221607" s="33"/>
      <c r="T221607" s="33"/>
    </row>
    <row r="221624" spans="19:20">
      <c r="S221624" s="33"/>
      <c r="T221624" s="33"/>
    </row>
    <row r="221641" spans="19:20">
      <c r="S221641" s="33"/>
      <c r="T221641" s="33"/>
    </row>
    <row r="221658" spans="19:20">
      <c r="S221658" s="33"/>
      <c r="T221658" s="33"/>
    </row>
    <row r="221675" spans="19:20">
      <c r="S221675" s="33"/>
      <c r="T221675" s="33"/>
    </row>
    <row r="221692" spans="19:20">
      <c r="S221692" s="33"/>
      <c r="T221692" s="33"/>
    </row>
    <row r="221709" spans="19:20">
      <c r="S221709" s="33"/>
      <c r="T221709" s="33"/>
    </row>
    <row r="221726" spans="19:20">
      <c r="S221726" s="33"/>
      <c r="T221726" s="33"/>
    </row>
    <row r="221743" spans="19:20">
      <c r="S221743" s="33"/>
      <c r="T221743" s="33"/>
    </row>
    <row r="221760" spans="19:20">
      <c r="S221760" s="33"/>
      <c r="T221760" s="33"/>
    </row>
    <row r="221777" spans="19:20">
      <c r="S221777" s="33"/>
      <c r="T221777" s="33"/>
    </row>
    <row r="221794" spans="19:20">
      <c r="S221794" s="33"/>
      <c r="T221794" s="33"/>
    </row>
    <row r="221811" spans="19:20">
      <c r="S221811" s="33"/>
      <c r="T221811" s="33"/>
    </row>
    <row r="221828" spans="19:20">
      <c r="S221828" s="33"/>
      <c r="T221828" s="33"/>
    </row>
    <row r="221845" spans="19:20">
      <c r="S221845" s="33"/>
      <c r="T221845" s="33"/>
    </row>
    <row r="221862" spans="19:20">
      <c r="S221862" s="33"/>
      <c r="T221862" s="33"/>
    </row>
    <row r="221879" spans="19:20">
      <c r="S221879" s="33"/>
      <c r="T221879" s="33"/>
    </row>
    <row r="221896" spans="19:20">
      <c r="S221896" s="33"/>
      <c r="T221896" s="33"/>
    </row>
    <row r="221913" spans="19:20">
      <c r="S221913" s="33"/>
      <c r="T221913" s="33"/>
    </row>
    <row r="221930" spans="19:20">
      <c r="S221930" s="33"/>
      <c r="T221930" s="33"/>
    </row>
    <row r="221947" spans="19:20">
      <c r="S221947" s="33"/>
      <c r="T221947" s="33"/>
    </row>
    <row r="221964" spans="19:20">
      <c r="S221964" s="33"/>
      <c r="T221964" s="33"/>
    </row>
    <row r="221981" spans="19:20">
      <c r="S221981" s="33"/>
      <c r="T221981" s="33"/>
    </row>
    <row r="221998" spans="19:20">
      <c r="S221998" s="33"/>
      <c r="T221998" s="33"/>
    </row>
    <row r="222015" spans="19:20">
      <c r="S222015" s="33"/>
      <c r="T222015" s="33"/>
    </row>
    <row r="222032" spans="19:20">
      <c r="S222032" s="33"/>
      <c r="T222032" s="33"/>
    </row>
    <row r="222049" spans="19:20">
      <c r="S222049" s="33"/>
      <c r="T222049" s="33"/>
    </row>
    <row r="222066" spans="19:20">
      <c r="S222066" s="33"/>
      <c r="T222066" s="33"/>
    </row>
    <row r="222083" spans="19:20">
      <c r="S222083" s="33"/>
      <c r="T222083" s="33"/>
    </row>
    <row r="222100" spans="19:20">
      <c r="S222100" s="33"/>
      <c r="T222100" s="33"/>
    </row>
    <row r="222117" spans="19:20">
      <c r="S222117" s="33"/>
      <c r="T222117" s="33"/>
    </row>
    <row r="222134" spans="19:20">
      <c r="S222134" s="33"/>
      <c r="T222134" s="33"/>
    </row>
    <row r="222151" spans="19:20">
      <c r="S222151" s="33"/>
      <c r="T222151" s="33"/>
    </row>
    <row r="222168" spans="19:20">
      <c r="S222168" s="33"/>
      <c r="T222168" s="33"/>
    </row>
    <row r="222185" spans="19:20">
      <c r="S222185" s="33"/>
      <c r="T222185" s="33"/>
    </row>
    <row r="222202" spans="19:20">
      <c r="S222202" s="33"/>
      <c r="T222202" s="33"/>
    </row>
    <row r="222219" spans="19:20">
      <c r="S222219" s="33"/>
      <c r="T222219" s="33"/>
    </row>
    <row r="222236" spans="19:20">
      <c r="S222236" s="33"/>
      <c r="T222236" s="33"/>
    </row>
    <row r="222253" spans="19:20">
      <c r="S222253" s="33"/>
      <c r="T222253" s="33"/>
    </row>
    <row r="222270" spans="19:20">
      <c r="S222270" s="33"/>
      <c r="T222270" s="33"/>
    </row>
    <row r="222287" spans="19:20">
      <c r="S222287" s="33"/>
      <c r="T222287" s="33"/>
    </row>
    <row r="222304" spans="19:20">
      <c r="S222304" s="33"/>
      <c r="T222304" s="33"/>
    </row>
    <row r="222321" spans="19:20">
      <c r="S222321" s="33"/>
      <c r="T222321" s="33"/>
    </row>
    <row r="222338" spans="19:20">
      <c r="S222338" s="33"/>
      <c r="T222338" s="33"/>
    </row>
    <row r="222355" spans="19:20">
      <c r="S222355" s="33"/>
      <c r="T222355" s="33"/>
    </row>
    <row r="222372" spans="19:20">
      <c r="S222372" s="33"/>
      <c r="T222372" s="33"/>
    </row>
    <row r="222389" spans="19:20">
      <c r="S222389" s="33"/>
      <c r="T222389" s="33"/>
    </row>
    <row r="222406" spans="19:20">
      <c r="S222406" s="33"/>
      <c r="T222406" s="33"/>
    </row>
    <row r="222423" spans="19:20">
      <c r="S222423" s="33"/>
      <c r="T222423" s="33"/>
    </row>
    <row r="222440" spans="19:20">
      <c r="S222440" s="33"/>
      <c r="T222440" s="33"/>
    </row>
    <row r="222457" spans="19:20">
      <c r="S222457" s="33"/>
      <c r="T222457" s="33"/>
    </row>
    <row r="222474" spans="19:20">
      <c r="S222474" s="33"/>
      <c r="T222474" s="33"/>
    </row>
    <row r="222491" spans="19:20">
      <c r="S222491" s="33"/>
      <c r="T222491" s="33"/>
    </row>
    <row r="222508" spans="19:20">
      <c r="S222508" s="33"/>
      <c r="T222508" s="33"/>
    </row>
    <row r="222525" spans="19:20">
      <c r="S222525" s="33"/>
      <c r="T222525" s="33"/>
    </row>
    <row r="222542" spans="19:20">
      <c r="S222542" s="33"/>
      <c r="T222542" s="33"/>
    </row>
    <row r="222559" spans="19:20">
      <c r="S222559" s="33"/>
      <c r="T222559" s="33"/>
    </row>
    <row r="222576" spans="19:20">
      <c r="S222576" s="33"/>
      <c r="T222576" s="33"/>
    </row>
    <row r="222593" spans="19:20">
      <c r="S222593" s="33"/>
      <c r="T222593" s="33"/>
    </row>
    <row r="222610" spans="19:20">
      <c r="S222610" s="33"/>
      <c r="T222610" s="33"/>
    </row>
    <row r="222627" spans="19:20">
      <c r="S222627" s="33"/>
      <c r="T222627" s="33"/>
    </row>
    <row r="222644" spans="19:20">
      <c r="S222644" s="33"/>
      <c r="T222644" s="33"/>
    </row>
    <row r="222661" spans="19:20">
      <c r="S222661" s="33"/>
      <c r="T222661" s="33"/>
    </row>
    <row r="222678" spans="19:20">
      <c r="S222678" s="33"/>
      <c r="T222678" s="33"/>
    </row>
    <row r="222695" spans="19:20">
      <c r="S222695" s="33"/>
      <c r="T222695" s="33"/>
    </row>
    <row r="222712" spans="19:20">
      <c r="S222712" s="33"/>
      <c r="T222712" s="33"/>
    </row>
    <row r="222729" spans="19:20">
      <c r="S222729" s="33"/>
      <c r="T222729" s="33"/>
    </row>
    <row r="222746" spans="19:20">
      <c r="S222746" s="33"/>
      <c r="T222746" s="33"/>
    </row>
    <row r="222763" spans="19:20">
      <c r="S222763" s="33"/>
      <c r="T222763" s="33"/>
    </row>
    <row r="222780" spans="19:20">
      <c r="S222780" s="33"/>
      <c r="T222780" s="33"/>
    </row>
    <row r="222797" spans="19:20">
      <c r="S222797" s="33"/>
      <c r="T222797" s="33"/>
    </row>
    <row r="222814" spans="19:20">
      <c r="S222814" s="33"/>
      <c r="T222814" s="33"/>
    </row>
    <row r="222831" spans="19:20">
      <c r="S222831" s="33"/>
      <c r="T222831" s="33"/>
    </row>
    <row r="222848" spans="19:20">
      <c r="S222848" s="33"/>
      <c r="T222848" s="33"/>
    </row>
    <row r="222865" spans="19:20">
      <c r="S222865" s="33"/>
      <c r="T222865" s="33"/>
    </row>
    <row r="222882" spans="19:20">
      <c r="S222882" s="33"/>
      <c r="T222882" s="33"/>
    </row>
    <row r="222899" spans="19:20">
      <c r="S222899" s="33"/>
      <c r="T222899" s="33"/>
    </row>
    <row r="222916" spans="19:20">
      <c r="S222916" s="33"/>
      <c r="T222916" s="33"/>
    </row>
    <row r="222933" spans="19:20">
      <c r="S222933" s="33"/>
      <c r="T222933" s="33"/>
    </row>
    <row r="222950" spans="19:20">
      <c r="S222950" s="33"/>
      <c r="T222950" s="33"/>
    </row>
    <row r="222967" spans="19:20">
      <c r="S222967" s="33"/>
      <c r="T222967" s="33"/>
    </row>
    <row r="222984" spans="19:20">
      <c r="S222984" s="33"/>
      <c r="T222984" s="33"/>
    </row>
    <row r="223001" spans="19:20">
      <c r="S223001" s="33"/>
      <c r="T223001" s="33"/>
    </row>
    <row r="223018" spans="19:20">
      <c r="S223018" s="33"/>
      <c r="T223018" s="33"/>
    </row>
    <row r="223035" spans="19:20">
      <c r="S223035" s="33"/>
      <c r="T223035" s="33"/>
    </row>
    <row r="223052" spans="19:20">
      <c r="S223052" s="33"/>
      <c r="T223052" s="33"/>
    </row>
    <row r="223069" spans="19:20">
      <c r="S223069" s="33"/>
      <c r="T223069" s="33"/>
    </row>
    <row r="223086" spans="19:20">
      <c r="S223086" s="33"/>
      <c r="T223086" s="33"/>
    </row>
    <row r="223103" spans="19:20">
      <c r="S223103" s="33"/>
      <c r="T223103" s="33"/>
    </row>
    <row r="223120" spans="19:20">
      <c r="S223120" s="33"/>
      <c r="T223120" s="33"/>
    </row>
    <row r="223137" spans="19:20">
      <c r="S223137" s="33"/>
      <c r="T223137" s="33"/>
    </row>
    <row r="223154" spans="19:20">
      <c r="S223154" s="33"/>
      <c r="T223154" s="33"/>
    </row>
    <row r="223171" spans="19:20">
      <c r="S223171" s="33"/>
      <c r="T223171" s="33"/>
    </row>
    <row r="223188" spans="19:20">
      <c r="S223188" s="33"/>
      <c r="T223188" s="33"/>
    </row>
    <row r="223205" spans="19:20">
      <c r="S223205" s="33"/>
      <c r="T223205" s="33"/>
    </row>
    <row r="223222" spans="19:20">
      <c r="S223222" s="33"/>
      <c r="T223222" s="33"/>
    </row>
    <row r="223239" spans="19:20">
      <c r="S223239" s="33"/>
      <c r="T223239" s="33"/>
    </row>
    <row r="223256" spans="19:20">
      <c r="S223256" s="33"/>
      <c r="T223256" s="33"/>
    </row>
    <row r="223273" spans="19:20">
      <c r="S223273" s="33"/>
      <c r="T223273" s="33"/>
    </row>
    <row r="223290" spans="19:20">
      <c r="S223290" s="33"/>
      <c r="T223290" s="33"/>
    </row>
    <row r="223307" spans="19:20">
      <c r="S223307" s="33"/>
      <c r="T223307" s="33"/>
    </row>
    <row r="223324" spans="19:20">
      <c r="S223324" s="33"/>
      <c r="T223324" s="33"/>
    </row>
    <row r="223341" spans="19:20">
      <c r="S223341" s="33"/>
      <c r="T223341" s="33"/>
    </row>
    <row r="223358" spans="19:20">
      <c r="S223358" s="33"/>
      <c r="T223358" s="33"/>
    </row>
    <row r="223375" spans="19:20">
      <c r="S223375" s="33"/>
      <c r="T223375" s="33"/>
    </row>
    <row r="223392" spans="19:20">
      <c r="S223392" s="33"/>
      <c r="T223392" s="33"/>
    </row>
    <row r="223409" spans="19:20">
      <c r="S223409" s="33"/>
      <c r="T223409" s="33"/>
    </row>
    <row r="223426" spans="19:20">
      <c r="S223426" s="33"/>
      <c r="T223426" s="33"/>
    </row>
    <row r="223443" spans="19:20">
      <c r="S223443" s="33"/>
      <c r="T223443" s="33"/>
    </row>
    <row r="223460" spans="19:20">
      <c r="S223460" s="33"/>
      <c r="T223460" s="33"/>
    </row>
    <row r="223477" spans="19:20">
      <c r="S223477" s="33"/>
      <c r="T223477" s="33"/>
    </row>
    <row r="223494" spans="19:20">
      <c r="S223494" s="33"/>
      <c r="T223494" s="33"/>
    </row>
    <row r="223511" spans="19:20">
      <c r="S223511" s="33"/>
      <c r="T223511" s="33"/>
    </row>
    <row r="223528" spans="19:20">
      <c r="S223528" s="33"/>
      <c r="T223528" s="33"/>
    </row>
    <row r="223545" spans="19:20">
      <c r="S223545" s="33"/>
      <c r="T223545" s="33"/>
    </row>
    <row r="223562" spans="19:20">
      <c r="S223562" s="33"/>
      <c r="T223562" s="33"/>
    </row>
    <row r="223579" spans="19:20">
      <c r="S223579" s="33"/>
      <c r="T223579" s="33"/>
    </row>
    <row r="223596" spans="19:20">
      <c r="S223596" s="33"/>
      <c r="T223596" s="33"/>
    </row>
    <row r="223613" spans="19:20">
      <c r="S223613" s="33"/>
      <c r="T223613" s="33"/>
    </row>
    <row r="223630" spans="19:20">
      <c r="S223630" s="33"/>
      <c r="T223630" s="33"/>
    </row>
    <row r="223647" spans="19:20">
      <c r="S223647" s="33"/>
      <c r="T223647" s="33"/>
    </row>
    <row r="223664" spans="19:20">
      <c r="S223664" s="33"/>
      <c r="T223664" s="33"/>
    </row>
    <row r="223681" spans="19:20">
      <c r="S223681" s="33"/>
      <c r="T223681" s="33"/>
    </row>
    <row r="223698" spans="19:20">
      <c r="S223698" s="33"/>
      <c r="T223698" s="33"/>
    </row>
    <row r="223715" spans="19:20">
      <c r="S223715" s="33"/>
      <c r="T223715" s="33"/>
    </row>
    <row r="223732" spans="19:20">
      <c r="S223732" s="33"/>
      <c r="T223732" s="33"/>
    </row>
    <row r="223749" spans="19:20">
      <c r="S223749" s="33"/>
      <c r="T223749" s="33"/>
    </row>
    <row r="223766" spans="19:20">
      <c r="S223766" s="33"/>
      <c r="T223766" s="33"/>
    </row>
    <row r="223783" spans="19:20">
      <c r="S223783" s="33"/>
      <c r="T223783" s="33"/>
    </row>
    <row r="223800" spans="19:20">
      <c r="S223800" s="33"/>
      <c r="T223800" s="33"/>
    </row>
    <row r="223817" spans="19:20">
      <c r="S223817" s="33"/>
      <c r="T223817" s="33"/>
    </row>
    <row r="223834" spans="19:20">
      <c r="S223834" s="33"/>
      <c r="T223834" s="33"/>
    </row>
    <row r="223851" spans="19:20">
      <c r="S223851" s="33"/>
      <c r="T223851" s="33"/>
    </row>
    <row r="223868" spans="19:20">
      <c r="S223868" s="33"/>
      <c r="T223868" s="33"/>
    </row>
    <row r="223885" spans="19:20">
      <c r="S223885" s="33"/>
      <c r="T223885" s="33"/>
    </row>
    <row r="223902" spans="19:20">
      <c r="S223902" s="33"/>
      <c r="T223902" s="33"/>
    </row>
    <row r="223919" spans="19:20">
      <c r="S223919" s="33"/>
      <c r="T223919" s="33"/>
    </row>
    <row r="223936" spans="19:20">
      <c r="S223936" s="33"/>
      <c r="T223936" s="33"/>
    </row>
    <row r="223953" spans="19:20">
      <c r="S223953" s="33"/>
      <c r="T223953" s="33"/>
    </row>
    <row r="223970" spans="19:20">
      <c r="S223970" s="33"/>
      <c r="T223970" s="33"/>
    </row>
    <row r="223987" spans="19:20">
      <c r="S223987" s="33"/>
      <c r="T223987" s="33"/>
    </row>
    <row r="224004" spans="19:20">
      <c r="S224004" s="33"/>
      <c r="T224004" s="33"/>
    </row>
    <row r="224021" spans="19:20">
      <c r="S224021" s="33"/>
      <c r="T224021" s="33"/>
    </row>
    <row r="224038" spans="19:20">
      <c r="S224038" s="33"/>
      <c r="T224038" s="33"/>
    </row>
    <row r="224055" spans="19:20">
      <c r="S224055" s="33"/>
      <c r="T224055" s="33"/>
    </row>
    <row r="224072" spans="19:20">
      <c r="S224072" s="33"/>
      <c r="T224072" s="33"/>
    </row>
    <row r="224089" spans="19:20">
      <c r="S224089" s="33"/>
      <c r="T224089" s="33"/>
    </row>
    <row r="224106" spans="19:20">
      <c r="S224106" s="33"/>
      <c r="T224106" s="33"/>
    </row>
    <row r="224123" spans="19:20">
      <c r="S224123" s="33"/>
      <c r="T224123" s="33"/>
    </row>
    <row r="224140" spans="19:20">
      <c r="S224140" s="33"/>
      <c r="T224140" s="33"/>
    </row>
    <row r="224157" spans="19:20">
      <c r="S224157" s="33"/>
      <c r="T224157" s="33"/>
    </row>
    <row r="224174" spans="19:20">
      <c r="S224174" s="33"/>
      <c r="T224174" s="33"/>
    </row>
    <row r="224191" spans="19:20">
      <c r="S224191" s="33"/>
      <c r="T224191" s="33"/>
    </row>
    <row r="224208" spans="19:20">
      <c r="S224208" s="33"/>
      <c r="T224208" s="33"/>
    </row>
    <row r="224225" spans="19:20">
      <c r="S224225" s="33"/>
      <c r="T224225" s="33"/>
    </row>
    <row r="224242" spans="19:20">
      <c r="S224242" s="33"/>
      <c r="T224242" s="33"/>
    </row>
    <row r="224259" spans="19:20">
      <c r="S224259" s="33"/>
      <c r="T224259" s="33"/>
    </row>
    <row r="224276" spans="19:20">
      <c r="S224276" s="33"/>
      <c r="T224276" s="33"/>
    </row>
    <row r="224293" spans="19:20">
      <c r="S224293" s="33"/>
      <c r="T224293" s="33"/>
    </row>
    <row r="224310" spans="19:20">
      <c r="S224310" s="33"/>
      <c r="T224310" s="33"/>
    </row>
    <row r="224327" spans="19:20">
      <c r="S224327" s="33"/>
      <c r="T224327" s="33"/>
    </row>
    <row r="224344" spans="19:20">
      <c r="S224344" s="33"/>
      <c r="T224344" s="33"/>
    </row>
    <row r="224361" spans="19:20">
      <c r="S224361" s="33"/>
      <c r="T224361" s="33"/>
    </row>
    <row r="224378" spans="19:20">
      <c r="S224378" s="33"/>
      <c r="T224378" s="33"/>
    </row>
    <row r="224395" spans="19:20">
      <c r="S224395" s="33"/>
      <c r="T224395" s="33"/>
    </row>
    <row r="224412" spans="19:20">
      <c r="S224412" s="33"/>
      <c r="T224412" s="33"/>
    </row>
    <row r="224429" spans="19:20">
      <c r="S224429" s="33"/>
      <c r="T224429" s="33"/>
    </row>
    <row r="224446" spans="19:20">
      <c r="S224446" s="33"/>
      <c r="T224446" s="33"/>
    </row>
    <row r="224463" spans="19:20">
      <c r="S224463" s="33"/>
      <c r="T224463" s="33"/>
    </row>
    <row r="224480" spans="19:20">
      <c r="S224480" s="33"/>
      <c r="T224480" s="33"/>
    </row>
    <row r="224497" spans="19:20">
      <c r="S224497" s="33"/>
      <c r="T224497" s="33"/>
    </row>
    <row r="224514" spans="19:20">
      <c r="S224514" s="33"/>
      <c r="T224514" s="33"/>
    </row>
    <row r="224531" spans="19:20">
      <c r="S224531" s="33"/>
      <c r="T224531" s="33"/>
    </row>
    <row r="224548" spans="19:20">
      <c r="S224548" s="33"/>
      <c r="T224548" s="33"/>
    </row>
    <row r="224565" spans="19:20">
      <c r="S224565" s="33"/>
      <c r="T224565" s="33"/>
    </row>
    <row r="224582" spans="19:20">
      <c r="S224582" s="33"/>
      <c r="T224582" s="33"/>
    </row>
    <row r="224599" spans="19:20">
      <c r="S224599" s="33"/>
      <c r="T224599" s="33"/>
    </row>
    <row r="224616" spans="19:20">
      <c r="S224616" s="33"/>
      <c r="T224616" s="33"/>
    </row>
    <row r="224633" spans="19:20">
      <c r="S224633" s="33"/>
      <c r="T224633" s="33"/>
    </row>
    <row r="224650" spans="19:20">
      <c r="S224650" s="33"/>
      <c r="T224650" s="33"/>
    </row>
    <row r="224667" spans="19:20">
      <c r="S224667" s="33"/>
      <c r="T224667" s="33"/>
    </row>
    <row r="224684" spans="19:20">
      <c r="S224684" s="33"/>
      <c r="T224684" s="33"/>
    </row>
    <row r="224701" spans="19:20">
      <c r="S224701" s="33"/>
      <c r="T224701" s="33"/>
    </row>
    <row r="224718" spans="19:20">
      <c r="S224718" s="33"/>
      <c r="T224718" s="33"/>
    </row>
    <row r="224735" spans="19:20">
      <c r="S224735" s="33"/>
      <c r="T224735" s="33"/>
    </row>
    <row r="224752" spans="19:20">
      <c r="S224752" s="33"/>
      <c r="T224752" s="33"/>
    </row>
    <row r="224769" spans="19:20">
      <c r="S224769" s="33"/>
      <c r="T224769" s="33"/>
    </row>
    <row r="224786" spans="19:20">
      <c r="S224786" s="33"/>
      <c r="T224786" s="33"/>
    </row>
    <row r="224803" spans="19:20">
      <c r="S224803" s="33"/>
      <c r="T224803" s="33"/>
    </row>
    <row r="224820" spans="19:20">
      <c r="S224820" s="33"/>
      <c r="T224820" s="33"/>
    </row>
    <row r="224837" spans="19:20">
      <c r="S224837" s="33"/>
      <c r="T224837" s="33"/>
    </row>
    <row r="224854" spans="19:20">
      <c r="S224854" s="33"/>
      <c r="T224854" s="33"/>
    </row>
    <row r="224871" spans="19:20">
      <c r="S224871" s="33"/>
      <c r="T224871" s="33"/>
    </row>
    <row r="224888" spans="19:20">
      <c r="S224888" s="33"/>
      <c r="T224888" s="33"/>
    </row>
    <row r="224905" spans="19:20">
      <c r="S224905" s="33"/>
      <c r="T224905" s="33"/>
    </row>
    <row r="224922" spans="19:20">
      <c r="S224922" s="33"/>
      <c r="T224922" s="33"/>
    </row>
    <row r="224939" spans="19:20">
      <c r="S224939" s="33"/>
      <c r="T224939" s="33"/>
    </row>
    <row r="224956" spans="19:20">
      <c r="S224956" s="33"/>
      <c r="T224956" s="33"/>
    </row>
    <row r="224973" spans="19:20">
      <c r="S224973" s="33"/>
      <c r="T224973" s="33"/>
    </row>
    <row r="224990" spans="19:20">
      <c r="S224990" s="33"/>
      <c r="T224990" s="33"/>
    </row>
    <row r="225007" spans="19:20">
      <c r="S225007" s="33"/>
      <c r="T225007" s="33"/>
    </row>
    <row r="225024" spans="19:20">
      <c r="S225024" s="33"/>
      <c r="T225024" s="33"/>
    </row>
    <row r="225041" spans="19:20">
      <c r="S225041" s="33"/>
      <c r="T225041" s="33"/>
    </row>
    <row r="225058" spans="19:20">
      <c r="S225058" s="33"/>
      <c r="T225058" s="33"/>
    </row>
    <row r="225075" spans="19:20">
      <c r="S225075" s="33"/>
      <c r="T225075" s="33"/>
    </row>
    <row r="225092" spans="19:20">
      <c r="S225092" s="33"/>
      <c r="T225092" s="33"/>
    </row>
    <row r="225109" spans="19:20">
      <c r="S225109" s="33"/>
      <c r="T225109" s="33"/>
    </row>
    <row r="225126" spans="19:20">
      <c r="S225126" s="33"/>
      <c r="T225126" s="33"/>
    </row>
    <row r="225143" spans="19:20">
      <c r="S225143" s="33"/>
      <c r="T225143" s="33"/>
    </row>
    <row r="225160" spans="19:20">
      <c r="S225160" s="33"/>
      <c r="T225160" s="33"/>
    </row>
    <row r="225177" spans="19:20">
      <c r="S225177" s="33"/>
      <c r="T225177" s="33"/>
    </row>
    <row r="225194" spans="19:20">
      <c r="S225194" s="33"/>
      <c r="T225194" s="33"/>
    </row>
    <row r="225211" spans="19:20">
      <c r="S225211" s="33"/>
      <c r="T225211" s="33"/>
    </row>
    <row r="225228" spans="19:20">
      <c r="S225228" s="33"/>
      <c r="T225228" s="33"/>
    </row>
    <row r="225245" spans="19:20">
      <c r="S225245" s="33"/>
      <c r="T225245" s="33"/>
    </row>
    <row r="225262" spans="19:20">
      <c r="S225262" s="33"/>
      <c r="T225262" s="33"/>
    </row>
    <row r="225279" spans="19:20">
      <c r="S225279" s="33"/>
      <c r="T225279" s="33"/>
    </row>
    <row r="225296" spans="19:20">
      <c r="S225296" s="33"/>
      <c r="T225296" s="33"/>
    </row>
    <row r="225313" spans="19:20">
      <c r="S225313" s="33"/>
      <c r="T225313" s="33"/>
    </row>
    <row r="225330" spans="19:20">
      <c r="S225330" s="33"/>
      <c r="T225330" s="33"/>
    </row>
    <row r="225347" spans="19:20">
      <c r="S225347" s="33"/>
      <c r="T225347" s="33"/>
    </row>
    <row r="225364" spans="19:20">
      <c r="S225364" s="33"/>
      <c r="T225364" s="33"/>
    </row>
    <row r="225381" spans="19:20">
      <c r="S225381" s="33"/>
      <c r="T225381" s="33"/>
    </row>
    <row r="225398" spans="19:20">
      <c r="S225398" s="33"/>
      <c r="T225398" s="33"/>
    </row>
    <row r="225415" spans="19:20">
      <c r="S225415" s="33"/>
      <c r="T225415" s="33"/>
    </row>
    <row r="225432" spans="19:20">
      <c r="S225432" s="33"/>
      <c r="T225432" s="33"/>
    </row>
    <row r="225449" spans="19:20">
      <c r="S225449" s="33"/>
      <c r="T225449" s="33"/>
    </row>
    <row r="225466" spans="19:20">
      <c r="S225466" s="33"/>
      <c r="T225466" s="33"/>
    </row>
    <row r="225483" spans="19:20">
      <c r="S225483" s="33"/>
      <c r="T225483" s="33"/>
    </row>
    <row r="225500" spans="19:20">
      <c r="S225500" s="33"/>
      <c r="T225500" s="33"/>
    </row>
    <row r="225517" spans="19:20">
      <c r="S225517" s="33"/>
      <c r="T225517" s="33"/>
    </row>
    <row r="225534" spans="19:20">
      <c r="S225534" s="33"/>
      <c r="T225534" s="33"/>
    </row>
    <row r="225551" spans="19:20">
      <c r="S225551" s="33"/>
      <c r="T225551" s="33"/>
    </row>
    <row r="225568" spans="19:20">
      <c r="S225568" s="33"/>
      <c r="T225568" s="33"/>
    </row>
    <row r="225585" spans="19:20">
      <c r="S225585" s="33"/>
      <c r="T225585" s="33"/>
    </row>
    <row r="225602" spans="19:20">
      <c r="S225602" s="33"/>
      <c r="T225602" s="33"/>
    </row>
    <row r="225619" spans="19:20">
      <c r="S225619" s="33"/>
      <c r="T225619" s="33"/>
    </row>
    <row r="225636" spans="19:20">
      <c r="S225636" s="33"/>
      <c r="T225636" s="33"/>
    </row>
    <row r="225653" spans="19:20">
      <c r="S225653" s="33"/>
      <c r="T225653" s="33"/>
    </row>
    <row r="225670" spans="19:20">
      <c r="S225670" s="33"/>
      <c r="T225670" s="33"/>
    </row>
    <row r="225687" spans="19:20">
      <c r="S225687" s="33"/>
      <c r="T225687" s="33"/>
    </row>
    <row r="225704" spans="19:20">
      <c r="S225704" s="33"/>
      <c r="T225704" s="33"/>
    </row>
    <row r="225721" spans="19:20">
      <c r="S225721" s="33"/>
      <c r="T225721" s="33"/>
    </row>
    <row r="225738" spans="19:20">
      <c r="S225738" s="33"/>
      <c r="T225738" s="33"/>
    </row>
    <row r="225755" spans="19:20">
      <c r="S225755" s="33"/>
      <c r="T225755" s="33"/>
    </row>
    <row r="225772" spans="19:20">
      <c r="S225772" s="33"/>
      <c r="T225772" s="33"/>
    </row>
    <row r="225789" spans="19:20">
      <c r="S225789" s="33"/>
      <c r="T225789" s="33"/>
    </row>
    <row r="225806" spans="19:20">
      <c r="S225806" s="33"/>
      <c r="T225806" s="33"/>
    </row>
    <row r="225823" spans="19:20">
      <c r="S225823" s="33"/>
      <c r="T225823" s="33"/>
    </row>
    <row r="225840" spans="19:20">
      <c r="S225840" s="33"/>
      <c r="T225840" s="33"/>
    </row>
    <row r="225857" spans="19:20">
      <c r="S225857" s="33"/>
      <c r="T225857" s="33"/>
    </row>
    <row r="225874" spans="19:20">
      <c r="S225874" s="33"/>
      <c r="T225874" s="33"/>
    </row>
    <row r="225891" spans="19:20">
      <c r="S225891" s="33"/>
      <c r="T225891" s="33"/>
    </row>
    <row r="225908" spans="19:20">
      <c r="S225908" s="33"/>
      <c r="T225908" s="33"/>
    </row>
    <row r="225925" spans="19:20">
      <c r="S225925" s="33"/>
      <c r="T225925" s="33"/>
    </row>
    <row r="225942" spans="19:20">
      <c r="S225942" s="33"/>
      <c r="T225942" s="33"/>
    </row>
    <row r="225959" spans="19:20">
      <c r="S225959" s="33"/>
      <c r="T225959" s="33"/>
    </row>
    <row r="225976" spans="19:20">
      <c r="S225976" s="33"/>
      <c r="T225976" s="33"/>
    </row>
    <row r="225993" spans="19:20">
      <c r="S225993" s="33"/>
      <c r="T225993" s="33"/>
    </row>
    <row r="226010" spans="19:20">
      <c r="S226010" s="33"/>
      <c r="T226010" s="33"/>
    </row>
    <row r="226027" spans="19:20">
      <c r="S226027" s="33"/>
      <c r="T226027" s="33"/>
    </row>
    <row r="226044" spans="19:20">
      <c r="S226044" s="33"/>
      <c r="T226044" s="33"/>
    </row>
    <row r="226061" spans="19:20">
      <c r="S226061" s="33"/>
      <c r="T226061" s="33"/>
    </row>
    <row r="226078" spans="19:20">
      <c r="S226078" s="33"/>
      <c r="T226078" s="33"/>
    </row>
    <row r="226095" spans="19:20">
      <c r="S226095" s="33"/>
      <c r="T226095" s="33"/>
    </row>
    <row r="226112" spans="19:20">
      <c r="S226112" s="33"/>
      <c r="T226112" s="33"/>
    </row>
    <row r="226129" spans="19:20">
      <c r="S226129" s="33"/>
      <c r="T226129" s="33"/>
    </row>
    <row r="226146" spans="19:20">
      <c r="S226146" s="33"/>
      <c r="T226146" s="33"/>
    </row>
    <row r="226163" spans="19:20">
      <c r="S226163" s="33"/>
      <c r="T226163" s="33"/>
    </row>
    <row r="226180" spans="19:20">
      <c r="S226180" s="33"/>
      <c r="T226180" s="33"/>
    </row>
    <row r="226197" spans="19:20">
      <c r="S226197" s="33"/>
      <c r="T226197" s="33"/>
    </row>
    <row r="226214" spans="19:20">
      <c r="S226214" s="33"/>
      <c r="T226214" s="33"/>
    </row>
    <row r="226231" spans="19:20">
      <c r="S226231" s="33"/>
      <c r="T226231" s="33"/>
    </row>
    <row r="226248" spans="19:20">
      <c r="S226248" s="33"/>
      <c r="T226248" s="33"/>
    </row>
    <row r="226265" spans="19:20">
      <c r="S226265" s="33"/>
      <c r="T226265" s="33"/>
    </row>
    <row r="226282" spans="19:20">
      <c r="S226282" s="33"/>
      <c r="T226282" s="33"/>
    </row>
    <row r="226299" spans="19:20">
      <c r="S226299" s="33"/>
      <c r="T226299" s="33"/>
    </row>
    <row r="226316" spans="19:20">
      <c r="S226316" s="33"/>
      <c r="T226316" s="33"/>
    </row>
    <row r="226333" spans="19:20">
      <c r="S226333" s="33"/>
      <c r="T226333" s="33"/>
    </row>
    <row r="226350" spans="19:20">
      <c r="S226350" s="33"/>
      <c r="T226350" s="33"/>
    </row>
    <row r="226367" spans="19:20">
      <c r="S226367" s="33"/>
      <c r="T226367" s="33"/>
    </row>
    <row r="226384" spans="19:20">
      <c r="S226384" s="33"/>
      <c r="T226384" s="33"/>
    </row>
    <row r="226401" spans="19:20">
      <c r="S226401" s="33"/>
      <c r="T226401" s="33"/>
    </row>
    <row r="226418" spans="19:20">
      <c r="S226418" s="33"/>
      <c r="T226418" s="33"/>
    </row>
    <row r="226435" spans="19:20">
      <c r="S226435" s="33"/>
      <c r="T226435" s="33"/>
    </row>
    <row r="226452" spans="19:20">
      <c r="S226452" s="33"/>
      <c r="T226452" s="33"/>
    </row>
    <row r="226469" spans="19:20">
      <c r="S226469" s="33"/>
      <c r="T226469" s="33"/>
    </row>
    <row r="226486" spans="19:20">
      <c r="S226486" s="33"/>
      <c r="T226486" s="33"/>
    </row>
    <row r="226503" spans="19:20">
      <c r="S226503" s="33"/>
      <c r="T226503" s="33"/>
    </row>
    <row r="226520" spans="19:20">
      <c r="S226520" s="33"/>
      <c r="T226520" s="33"/>
    </row>
    <row r="226537" spans="19:20">
      <c r="S226537" s="33"/>
      <c r="T226537" s="33"/>
    </row>
    <row r="226554" spans="19:20">
      <c r="S226554" s="33"/>
      <c r="T226554" s="33"/>
    </row>
    <row r="226571" spans="19:20">
      <c r="S226571" s="33"/>
      <c r="T226571" s="33"/>
    </row>
    <row r="226588" spans="19:20">
      <c r="S226588" s="33"/>
      <c r="T226588" s="33"/>
    </row>
    <row r="226605" spans="19:20">
      <c r="S226605" s="33"/>
      <c r="T226605" s="33"/>
    </row>
    <row r="226622" spans="19:20">
      <c r="S226622" s="33"/>
      <c r="T226622" s="33"/>
    </row>
    <row r="226639" spans="19:20">
      <c r="S226639" s="33"/>
      <c r="T226639" s="33"/>
    </row>
    <row r="226656" spans="19:20">
      <c r="S226656" s="33"/>
      <c r="T226656" s="33"/>
    </row>
    <row r="226673" spans="19:20">
      <c r="S226673" s="33"/>
      <c r="T226673" s="33"/>
    </row>
    <row r="226690" spans="19:20">
      <c r="S226690" s="33"/>
      <c r="T226690" s="33"/>
    </row>
    <row r="226707" spans="19:20">
      <c r="S226707" s="33"/>
      <c r="T226707" s="33"/>
    </row>
    <row r="226724" spans="19:20">
      <c r="S226724" s="33"/>
      <c r="T226724" s="33"/>
    </row>
    <row r="226741" spans="19:20">
      <c r="S226741" s="33"/>
      <c r="T226741" s="33"/>
    </row>
    <row r="226758" spans="19:20">
      <c r="S226758" s="33"/>
      <c r="T226758" s="33"/>
    </row>
    <row r="226775" spans="19:20">
      <c r="S226775" s="33"/>
      <c r="T226775" s="33"/>
    </row>
    <row r="226792" spans="19:20">
      <c r="S226792" s="33"/>
      <c r="T226792" s="33"/>
    </row>
    <row r="226809" spans="19:20">
      <c r="S226809" s="33"/>
      <c r="T226809" s="33"/>
    </row>
    <row r="226826" spans="19:20">
      <c r="S226826" s="33"/>
      <c r="T226826" s="33"/>
    </row>
    <row r="226843" spans="19:20">
      <c r="S226843" s="33"/>
      <c r="T226843" s="33"/>
    </row>
    <row r="226860" spans="19:20">
      <c r="S226860" s="33"/>
      <c r="T226860" s="33"/>
    </row>
    <row r="226877" spans="19:20">
      <c r="S226877" s="33"/>
      <c r="T226877" s="33"/>
    </row>
    <row r="226894" spans="19:20">
      <c r="S226894" s="33"/>
      <c r="T226894" s="33"/>
    </row>
    <row r="226911" spans="19:20">
      <c r="S226911" s="33"/>
      <c r="T226911" s="33"/>
    </row>
    <row r="226928" spans="19:20">
      <c r="S226928" s="33"/>
      <c r="T226928" s="33"/>
    </row>
    <row r="226945" spans="19:20">
      <c r="S226945" s="33"/>
      <c r="T226945" s="33"/>
    </row>
    <row r="226962" spans="19:20">
      <c r="S226962" s="33"/>
      <c r="T226962" s="33"/>
    </row>
    <row r="226979" spans="19:20">
      <c r="S226979" s="33"/>
      <c r="T226979" s="33"/>
    </row>
    <row r="226996" spans="19:20">
      <c r="S226996" s="33"/>
      <c r="T226996" s="33"/>
    </row>
    <row r="227013" spans="19:20">
      <c r="S227013" s="33"/>
      <c r="T227013" s="33"/>
    </row>
    <row r="227030" spans="19:20">
      <c r="S227030" s="33"/>
      <c r="T227030" s="33"/>
    </row>
    <row r="227047" spans="19:20">
      <c r="S227047" s="33"/>
      <c r="T227047" s="33"/>
    </row>
    <row r="227064" spans="19:20">
      <c r="S227064" s="33"/>
      <c r="T227064" s="33"/>
    </row>
    <row r="227081" spans="19:20">
      <c r="S227081" s="33"/>
      <c r="T227081" s="33"/>
    </row>
    <row r="227098" spans="19:20">
      <c r="S227098" s="33"/>
      <c r="T227098" s="33"/>
    </row>
    <row r="227115" spans="19:20">
      <c r="S227115" s="33"/>
      <c r="T227115" s="33"/>
    </row>
    <row r="227132" spans="19:20">
      <c r="S227132" s="33"/>
      <c r="T227132" s="33"/>
    </row>
    <row r="227149" spans="19:20">
      <c r="S227149" s="33"/>
      <c r="T227149" s="33"/>
    </row>
    <row r="227166" spans="19:20">
      <c r="S227166" s="33"/>
      <c r="T227166" s="33"/>
    </row>
    <row r="227183" spans="19:20">
      <c r="S227183" s="33"/>
      <c r="T227183" s="33"/>
    </row>
    <row r="227200" spans="19:20">
      <c r="S227200" s="33"/>
      <c r="T227200" s="33"/>
    </row>
    <row r="227217" spans="19:20">
      <c r="S227217" s="33"/>
      <c r="T227217" s="33"/>
    </row>
    <row r="227234" spans="19:20">
      <c r="S227234" s="33"/>
      <c r="T227234" s="33"/>
    </row>
    <row r="227251" spans="19:20">
      <c r="S227251" s="33"/>
      <c r="T227251" s="33"/>
    </row>
    <row r="227268" spans="19:20">
      <c r="S227268" s="33"/>
      <c r="T227268" s="33"/>
    </row>
    <row r="227285" spans="19:20">
      <c r="S227285" s="33"/>
      <c r="T227285" s="33"/>
    </row>
    <row r="227302" spans="19:20">
      <c r="S227302" s="33"/>
      <c r="T227302" s="33"/>
    </row>
    <row r="227319" spans="19:20">
      <c r="S227319" s="33"/>
      <c r="T227319" s="33"/>
    </row>
    <row r="227336" spans="19:20">
      <c r="S227336" s="33"/>
      <c r="T227336" s="33"/>
    </row>
    <row r="227353" spans="19:20">
      <c r="S227353" s="33"/>
      <c r="T227353" s="33"/>
    </row>
    <row r="227370" spans="19:20">
      <c r="S227370" s="33"/>
      <c r="T227370" s="33"/>
    </row>
    <row r="227387" spans="19:20">
      <c r="S227387" s="33"/>
      <c r="T227387" s="33"/>
    </row>
    <row r="227404" spans="19:20">
      <c r="S227404" s="33"/>
      <c r="T227404" s="33"/>
    </row>
    <row r="227421" spans="19:20">
      <c r="S227421" s="33"/>
      <c r="T227421" s="33"/>
    </row>
    <row r="227438" spans="19:20">
      <c r="S227438" s="33"/>
      <c r="T227438" s="33"/>
    </row>
    <row r="227455" spans="19:20">
      <c r="S227455" s="33"/>
      <c r="T227455" s="33"/>
    </row>
    <row r="227472" spans="19:20">
      <c r="S227472" s="33"/>
      <c r="T227472" s="33"/>
    </row>
    <row r="227489" spans="19:20">
      <c r="S227489" s="33"/>
      <c r="T227489" s="33"/>
    </row>
    <row r="227506" spans="19:20">
      <c r="S227506" s="33"/>
      <c r="T227506" s="33"/>
    </row>
    <row r="227523" spans="19:20">
      <c r="S227523" s="33"/>
      <c r="T227523" s="33"/>
    </row>
    <row r="227540" spans="19:20">
      <c r="S227540" s="33"/>
      <c r="T227540" s="33"/>
    </row>
    <row r="227557" spans="19:20">
      <c r="S227557" s="33"/>
      <c r="T227557" s="33"/>
    </row>
    <row r="227574" spans="19:20">
      <c r="S227574" s="33"/>
      <c r="T227574" s="33"/>
    </row>
    <row r="227591" spans="19:20">
      <c r="S227591" s="33"/>
      <c r="T227591" s="33"/>
    </row>
    <row r="227608" spans="19:20">
      <c r="S227608" s="33"/>
      <c r="T227608" s="33"/>
    </row>
    <row r="227625" spans="19:20">
      <c r="S227625" s="33"/>
      <c r="T227625" s="33"/>
    </row>
    <row r="227642" spans="19:20">
      <c r="S227642" s="33"/>
      <c r="T227642" s="33"/>
    </row>
    <row r="227659" spans="19:20">
      <c r="S227659" s="33"/>
      <c r="T227659" s="33"/>
    </row>
    <row r="227676" spans="19:20">
      <c r="S227676" s="33"/>
      <c r="T227676" s="33"/>
    </row>
    <row r="227693" spans="19:20">
      <c r="S227693" s="33"/>
      <c r="T227693" s="33"/>
    </row>
    <row r="227710" spans="19:20">
      <c r="S227710" s="33"/>
      <c r="T227710" s="33"/>
    </row>
    <row r="227727" spans="19:20">
      <c r="S227727" s="33"/>
      <c r="T227727" s="33"/>
    </row>
    <row r="227744" spans="19:20">
      <c r="S227744" s="33"/>
      <c r="T227744" s="33"/>
    </row>
    <row r="227761" spans="19:20">
      <c r="S227761" s="33"/>
      <c r="T227761" s="33"/>
    </row>
    <row r="227778" spans="19:20">
      <c r="S227778" s="33"/>
      <c r="T227778" s="33"/>
    </row>
    <row r="227795" spans="19:20">
      <c r="S227795" s="33"/>
      <c r="T227795" s="33"/>
    </row>
    <row r="227812" spans="19:20">
      <c r="S227812" s="33"/>
      <c r="T227812" s="33"/>
    </row>
    <row r="227829" spans="19:20">
      <c r="S227829" s="33"/>
      <c r="T227829" s="33"/>
    </row>
    <row r="227846" spans="19:20">
      <c r="S227846" s="33"/>
      <c r="T227846" s="33"/>
    </row>
    <row r="227863" spans="19:20">
      <c r="S227863" s="33"/>
      <c r="T227863" s="33"/>
    </row>
    <row r="227880" spans="19:20">
      <c r="S227880" s="33"/>
      <c r="T227880" s="33"/>
    </row>
    <row r="227897" spans="19:20">
      <c r="S227897" s="33"/>
      <c r="T227897" s="33"/>
    </row>
    <row r="227914" spans="19:20">
      <c r="S227914" s="33"/>
      <c r="T227914" s="33"/>
    </row>
    <row r="227931" spans="19:20">
      <c r="S227931" s="33"/>
      <c r="T227931" s="33"/>
    </row>
    <row r="227948" spans="19:20">
      <c r="S227948" s="33"/>
      <c r="T227948" s="33"/>
    </row>
    <row r="227965" spans="19:20">
      <c r="S227965" s="33"/>
      <c r="T227965" s="33"/>
    </row>
    <row r="227982" spans="19:20">
      <c r="S227982" s="33"/>
      <c r="T227982" s="33"/>
    </row>
    <row r="227999" spans="19:20">
      <c r="S227999" s="33"/>
      <c r="T227999" s="33"/>
    </row>
    <row r="228016" spans="19:20">
      <c r="S228016" s="33"/>
      <c r="T228016" s="33"/>
    </row>
    <row r="228033" spans="19:20">
      <c r="S228033" s="33"/>
      <c r="T228033" s="33"/>
    </row>
    <row r="228050" spans="19:20">
      <c r="S228050" s="33"/>
      <c r="T228050" s="33"/>
    </row>
    <row r="228067" spans="19:20">
      <c r="S228067" s="33"/>
      <c r="T228067" s="33"/>
    </row>
    <row r="228084" spans="19:20">
      <c r="S228084" s="33"/>
      <c r="T228084" s="33"/>
    </row>
    <row r="228101" spans="19:20">
      <c r="S228101" s="33"/>
      <c r="T228101" s="33"/>
    </row>
    <row r="228118" spans="19:20">
      <c r="S228118" s="33"/>
      <c r="T228118" s="33"/>
    </row>
    <row r="228135" spans="19:20">
      <c r="S228135" s="33"/>
      <c r="T228135" s="33"/>
    </row>
    <row r="228152" spans="19:20">
      <c r="S228152" s="33"/>
      <c r="T228152" s="33"/>
    </row>
    <row r="228169" spans="19:20">
      <c r="S228169" s="33"/>
      <c r="T228169" s="33"/>
    </row>
    <row r="228186" spans="19:20">
      <c r="S228186" s="33"/>
      <c r="T228186" s="33"/>
    </row>
    <row r="228203" spans="19:20">
      <c r="S228203" s="33"/>
      <c r="T228203" s="33"/>
    </row>
    <row r="228220" spans="19:20">
      <c r="S228220" s="33"/>
      <c r="T228220" s="33"/>
    </row>
    <row r="228237" spans="19:20">
      <c r="S228237" s="33"/>
      <c r="T228237" s="33"/>
    </row>
    <row r="228254" spans="19:20">
      <c r="S228254" s="33"/>
      <c r="T228254" s="33"/>
    </row>
    <row r="228271" spans="19:20">
      <c r="S228271" s="33"/>
      <c r="T228271" s="33"/>
    </row>
    <row r="228288" spans="19:20">
      <c r="S228288" s="33"/>
      <c r="T228288" s="33"/>
    </row>
    <row r="228305" spans="19:20">
      <c r="S228305" s="33"/>
      <c r="T228305" s="33"/>
    </row>
    <row r="228322" spans="19:20">
      <c r="S228322" s="33"/>
      <c r="T228322" s="33"/>
    </row>
    <row r="228339" spans="19:20">
      <c r="S228339" s="33"/>
      <c r="T228339" s="33"/>
    </row>
    <row r="228356" spans="19:20">
      <c r="S228356" s="33"/>
      <c r="T228356" s="33"/>
    </row>
    <row r="228373" spans="19:20">
      <c r="S228373" s="33"/>
      <c r="T228373" s="33"/>
    </row>
    <row r="228390" spans="19:20">
      <c r="S228390" s="33"/>
      <c r="T228390" s="33"/>
    </row>
    <row r="228407" spans="19:20">
      <c r="S228407" s="33"/>
      <c r="T228407" s="33"/>
    </row>
    <row r="228424" spans="19:20">
      <c r="S228424" s="33"/>
      <c r="T228424" s="33"/>
    </row>
    <row r="228441" spans="19:20">
      <c r="S228441" s="33"/>
      <c r="T228441" s="33"/>
    </row>
    <row r="228458" spans="19:20">
      <c r="S228458" s="33"/>
      <c r="T228458" s="33"/>
    </row>
    <row r="228475" spans="19:20">
      <c r="S228475" s="33"/>
      <c r="T228475" s="33"/>
    </row>
    <row r="228492" spans="19:20">
      <c r="S228492" s="33"/>
      <c r="T228492" s="33"/>
    </row>
    <row r="228509" spans="19:20">
      <c r="S228509" s="33"/>
      <c r="T228509" s="33"/>
    </row>
    <row r="228526" spans="19:20">
      <c r="S228526" s="33"/>
      <c r="T228526" s="33"/>
    </row>
    <row r="228543" spans="19:20">
      <c r="S228543" s="33"/>
      <c r="T228543" s="33"/>
    </row>
    <row r="228560" spans="19:20">
      <c r="S228560" s="33"/>
      <c r="T228560" s="33"/>
    </row>
    <row r="228577" spans="19:20">
      <c r="S228577" s="33"/>
      <c r="T228577" s="33"/>
    </row>
    <row r="228594" spans="19:20">
      <c r="S228594" s="33"/>
      <c r="T228594" s="33"/>
    </row>
    <row r="228611" spans="19:20">
      <c r="S228611" s="33"/>
      <c r="T228611" s="33"/>
    </row>
    <row r="228628" spans="19:20">
      <c r="S228628" s="33"/>
      <c r="T228628" s="33"/>
    </row>
    <row r="228645" spans="19:20">
      <c r="S228645" s="33"/>
      <c r="T228645" s="33"/>
    </row>
    <row r="228662" spans="19:20">
      <c r="S228662" s="33"/>
      <c r="T228662" s="33"/>
    </row>
    <row r="228679" spans="19:20">
      <c r="S228679" s="33"/>
      <c r="T228679" s="33"/>
    </row>
    <row r="228696" spans="19:20">
      <c r="S228696" s="33"/>
      <c r="T228696" s="33"/>
    </row>
    <row r="228713" spans="19:20">
      <c r="S228713" s="33"/>
      <c r="T228713" s="33"/>
    </row>
    <row r="228730" spans="19:20">
      <c r="S228730" s="33"/>
      <c r="T228730" s="33"/>
    </row>
    <row r="228747" spans="19:20">
      <c r="S228747" s="33"/>
      <c r="T228747" s="33"/>
    </row>
    <row r="228764" spans="19:20">
      <c r="S228764" s="33"/>
      <c r="T228764" s="33"/>
    </row>
    <row r="228781" spans="19:20">
      <c r="S228781" s="33"/>
      <c r="T228781" s="33"/>
    </row>
    <row r="228798" spans="19:20">
      <c r="S228798" s="33"/>
      <c r="T228798" s="33"/>
    </row>
    <row r="228815" spans="19:20">
      <c r="S228815" s="33"/>
      <c r="T228815" s="33"/>
    </row>
    <row r="228832" spans="19:20">
      <c r="S228832" s="33"/>
      <c r="T228832" s="33"/>
    </row>
    <row r="228849" spans="19:20">
      <c r="S228849" s="33"/>
      <c r="T228849" s="33"/>
    </row>
    <row r="228866" spans="19:20">
      <c r="S228866" s="33"/>
      <c r="T228866" s="33"/>
    </row>
    <row r="228883" spans="19:20">
      <c r="S228883" s="33"/>
      <c r="T228883" s="33"/>
    </row>
    <row r="228900" spans="19:20">
      <c r="S228900" s="33"/>
      <c r="T228900" s="33"/>
    </row>
    <row r="228917" spans="19:20">
      <c r="S228917" s="33"/>
      <c r="T228917" s="33"/>
    </row>
    <row r="228934" spans="19:20">
      <c r="S228934" s="33"/>
      <c r="T228934" s="33"/>
    </row>
    <row r="228951" spans="19:20">
      <c r="S228951" s="33"/>
      <c r="T228951" s="33"/>
    </row>
    <row r="228968" spans="19:20">
      <c r="S228968" s="33"/>
      <c r="T228968" s="33"/>
    </row>
    <row r="228985" spans="19:20">
      <c r="S228985" s="33"/>
      <c r="T228985" s="33"/>
    </row>
    <row r="229002" spans="19:20">
      <c r="S229002" s="33"/>
      <c r="T229002" s="33"/>
    </row>
    <row r="229019" spans="19:20">
      <c r="S229019" s="33"/>
      <c r="T229019" s="33"/>
    </row>
    <row r="229036" spans="19:20">
      <c r="S229036" s="33"/>
      <c r="T229036" s="33"/>
    </row>
    <row r="229053" spans="19:20">
      <c r="S229053" s="33"/>
      <c r="T229053" s="33"/>
    </row>
    <row r="229070" spans="19:20">
      <c r="S229070" s="33"/>
      <c r="T229070" s="33"/>
    </row>
    <row r="229087" spans="19:20">
      <c r="S229087" s="33"/>
      <c r="T229087" s="33"/>
    </row>
    <row r="229104" spans="19:20">
      <c r="S229104" s="33"/>
      <c r="T229104" s="33"/>
    </row>
    <row r="229121" spans="19:20">
      <c r="S229121" s="33"/>
      <c r="T229121" s="33"/>
    </row>
    <row r="229138" spans="19:20">
      <c r="S229138" s="33"/>
      <c r="T229138" s="33"/>
    </row>
    <row r="229155" spans="19:20">
      <c r="S229155" s="33"/>
      <c r="T229155" s="33"/>
    </row>
    <row r="229172" spans="19:20">
      <c r="S229172" s="33"/>
      <c r="T229172" s="33"/>
    </row>
    <row r="229189" spans="19:20">
      <c r="S229189" s="33"/>
      <c r="T229189" s="33"/>
    </row>
    <row r="229206" spans="19:20">
      <c r="S229206" s="33"/>
      <c r="T229206" s="33"/>
    </row>
    <row r="229223" spans="19:20">
      <c r="S229223" s="33"/>
      <c r="T229223" s="33"/>
    </row>
    <row r="229240" spans="19:20">
      <c r="S229240" s="33"/>
      <c r="T229240" s="33"/>
    </row>
    <row r="229257" spans="19:20">
      <c r="S229257" s="33"/>
      <c r="T229257" s="33"/>
    </row>
    <row r="229274" spans="19:20">
      <c r="S229274" s="33"/>
      <c r="T229274" s="33"/>
    </row>
    <row r="229291" spans="19:20">
      <c r="S229291" s="33"/>
      <c r="T229291" s="33"/>
    </row>
    <row r="229308" spans="19:20">
      <c r="S229308" s="33"/>
      <c r="T229308" s="33"/>
    </row>
    <row r="229325" spans="19:20">
      <c r="S229325" s="33"/>
      <c r="T229325" s="33"/>
    </row>
    <row r="229342" spans="19:20">
      <c r="S229342" s="33"/>
      <c r="T229342" s="33"/>
    </row>
    <row r="229359" spans="19:20">
      <c r="S229359" s="33"/>
      <c r="T229359" s="33"/>
    </row>
    <row r="229376" spans="19:20">
      <c r="S229376" s="33"/>
      <c r="T229376" s="33"/>
    </row>
    <row r="229393" spans="19:20">
      <c r="S229393" s="33"/>
      <c r="T229393" s="33"/>
    </row>
    <row r="229410" spans="19:20">
      <c r="S229410" s="33"/>
      <c r="T229410" s="33"/>
    </row>
    <row r="229427" spans="19:20">
      <c r="S229427" s="33"/>
      <c r="T229427" s="33"/>
    </row>
    <row r="229444" spans="19:20">
      <c r="S229444" s="33"/>
      <c r="T229444" s="33"/>
    </row>
    <row r="229461" spans="19:20">
      <c r="S229461" s="33"/>
      <c r="T229461" s="33"/>
    </row>
    <row r="229478" spans="19:20">
      <c r="S229478" s="33"/>
      <c r="T229478" s="33"/>
    </row>
    <row r="229495" spans="19:20">
      <c r="S229495" s="33"/>
      <c r="T229495" s="33"/>
    </row>
    <row r="229512" spans="19:20">
      <c r="S229512" s="33"/>
      <c r="T229512" s="33"/>
    </row>
    <row r="229529" spans="19:20">
      <c r="S229529" s="33"/>
      <c r="T229529" s="33"/>
    </row>
    <row r="229546" spans="19:20">
      <c r="S229546" s="33"/>
      <c r="T229546" s="33"/>
    </row>
    <row r="229563" spans="19:20">
      <c r="S229563" s="33"/>
      <c r="T229563" s="33"/>
    </row>
    <row r="229580" spans="19:20">
      <c r="S229580" s="33"/>
      <c r="T229580" s="33"/>
    </row>
    <row r="229597" spans="19:20">
      <c r="S229597" s="33"/>
      <c r="T229597" s="33"/>
    </row>
    <row r="229614" spans="19:20">
      <c r="S229614" s="33"/>
      <c r="T229614" s="33"/>
    </row>
    <row r="229631" spans="19:20">
      <c r="S229631" s="33"/>
      <c r="T229631" s="33"/>
    </row>
    <row r="229648" spans="19:20">
      <c r="S229648" s="33"/>
      <c r="T229648" s="33"/>
    </row>
    <row r="229665" spans="19:20">
      <c r="S229665" s="33"/>
      <c r="T229665" s="33"/>
    </row>
    <row r="229682" spans="19:20">
      <c r="S229682" s="33"/>
      <c r="T229682" s="33"/>
    </row>
    <row r="229699" spans="19:20">
      <c r="S229699" s="33"/>
      <c r="T229699" s="33"/>
    </row>
    <row r="229716" spans="19:20">
      <c r="S229716" s="33"/>
      <c r="T229716" s="33"/>
    </row>
    <row r="229733" spans="19:20">
      <c r="S229733" s="33"/>
      <c r="T229733" s="33"/>
    </row>
    <row r="229750" spans="19:20">
      <c r="S229750" s="33"/>
      <c r="T229750" s="33"/>
    </row>
    <row r="229767" spans="19:20">
      <c r="S229767" s="33"/>
      <c r="T229767" s="33"/>
    </row>
    <row r="229784" spans="19:20">
      <c r="S229784" s="33"/>
      <c r="T229784" s="33"/>
    </row>
    <row r="229801" spans="19:20">
      <c r="S229801" s="33"/>
      <c r="T229801" s="33"/>
    </row>
    <row r="229818" spans="19:20">
      <c r="S229818" s="33"/>
      <c r="T229818" s="33"/>
    </row>
    <row r="229835" spans="19:20">
      <c r="S229835" s="33"/>
      <c r="T229835" s="33"/>
    </row>
    <row r="229852" spans="19:20">
      <c r="S229852" s="33"/>
      <c r="T229852" s="33"/>
    </row>
    <row r="229869" spans="19:20">
      <c r="S229869" s="33"/>
      <c r="T229869" s="33"/>
    </row>
    <row r="229886" spans="19:20">
      <c r="S229886" s="33"/>
      <c r="T229886" s="33"/>
    </row>
    <row r="229903" spans="19:20">
      <c r="S229903" s="33"/>
      <c r="T229903" s="33"/>
    </row>
    <row r="229920" spans="19:20">
      <c r="S229920" s="33"/>
      <c r="T229920" s="33"/>
    </row>
    <row r="229937" spans="19:20">
      <c r="S229937" s="33"/>
      <c r="T229937" s="33"/>
    </row>
    <row r="229954" spans="19:20">
      <c r="S229954" s="33"/>
      <c r="T229954" s="33"/>
    </row>
    <row r="229971" spans="19:20">
      <c r="S229971" s="33"/>
      <c r="T229971" s="33"/>
    </row>
    <row r="229988" spans="19:20">
      <c r="S229988" s="33"/>
      <c r="T229988" s="33"/>
    </row>
    <row r="230005" spans="19:20">
      <c r="S230005" s="33"/>
      <c r="T230005" s="33"/>
    </row>
    <row r="230022" spans="19:20">
      <c r="S230022" s="33"/>
      <c r="T230022" s="33"/>
    </row>
    <row r="230039" spans="19:20">
      <c r="S230039" s="33"/>
      <c r="T230039" s="33"/>
    </row>
    <row r="230056" spans="19:20">
      <c r="S230056" s="33"/>
      <c r="T230056" s="33"/>
    </row>
    <row r="230073" spans="19:20">
      <c r="S230073" s="33"/>
      <c r="T230073" s="33"/>
    </row>
    <row r="230090" spans="19:20">
      <c r="S230090" s="33"/>
      <c r="T230090" s="33"/>
    </row>
    <row r="230107" spans="19:20">
      <c r="S230107" s="33"/>
      <c r="T230107" s="33"/>
    </row>
    <row r="230124" spans="19:20">
      <c r="S230124" s="33"/>
      <c r="T230124" s="33"/>
    </row>
    <row r="230141" spans="19:20">
      <c r="S230141" s="33"/>
      <c r="T230141" s="33"/>
    </row>
    <row r="230158" spans="19:20">
      <c r="S230158" s="33"/>
      <c r="T230158" s="33"/>
    </row>
    <row r="230175" spans="19:20">
      <c r="S230175" s="33"/>
      <c r="T230175" s="33"/>
    </row>
    <row r="230192" spans="19:20">
      <c r="S230192" s="33"/>
      <c r="T230192" s="33"/>
    </row>
    <row r="230209" spans="19:20">
      <c r="S230209" s="33"/>
      <c r="T230209" s="33"/>
    </row>
    <row r="230226" spans="19:20">
      <c r="S230226" s="33"/>
      <c r="T230226" s="33"/>
    </row>
    <row r="230243" spans="19:20">
      <c r="S230243" s="33"/>
      <c r="T230243" s="33"/>
    </row>
    <row r="230260" spans="19:20">
      <c r="S230260" s="33"/>
      <c r="T230260" s="33"/>
    </row>
    <row r="230277" spans="19:20">
      <c r="S230277" s="33"/>
      <c r="T230277" s="33"/>
    </row>
    <row r="230294" spans="19:20">
      <c r="S230294" s="33"/>
      <c r="T230294" s="33"/>
    </row>
    <row r="230311" spans="19:20">
      <c r="S230311" s="33"/>
      <c r="T230311" s="33"/>
    </row>
    <row r="230328" spans="19:20">
      <c r="S230328" s="33"/>
      <c r="T230328" s="33"/>
    </row>
    <row r="230345" spans="19:20">
      <c r="S230345" s="33"/>
      <c r="T230345" s="33"/>
    </row>
    <row r="230362" spans="19:20">
      <c r="S230362" s="33"/>
      <c r="T230362" s="33"/>
    </row>
    <row r="230379" spans="19:20">
      <c r="S230379" s="33"/>
      <c r="T230379" s="33"/>
    </row>
    <row r="230396" spans="19:20">
      <c r="S230396" s="33"/>
      <c r="T230396" s="33"/>
    </row>
    <row r="230413" spans="19:20">
      <c r="S230413" s="33"/>
      <c r="T230413" s="33"/>
    </row>
    <row r="230430" spans="19:20">
      <c r="S230430" s="33"/>
      <c r="T230430" s="33"/>
    </row>
    <row r="230447" spans="19:20">
      <c r="S230447" s="33"/>
      <c r="T230447" s="33"/>
    </row>
    <row r="230464" spans="19:20">
      <c r="S230464" s="33"/>
      <c r="T230464" s="33"/>
    </row>
    <row r="230481" spans="19:20">
      <c r="S230481" s="33"/>
      <c r="T230481" s="33"/>
    </row>
    <row r="230498" spans="19:20">
      <c r="S230498" s="33"/>
      <c r="T230498" s="33"/>
    </row>
    <row r="230515" spans="19:20">
      <c r="S230515" s="33"/>
      <c r="T230515" s="33"/>
    </row>
    <row r="230532" spans="19:20">
      <c r="S230532" s="33"/>
      <c r="T230532" s="33"/>
    </row>
    <row r="230549" spans="19:20">
      <c r="S230549" s="33"/>
      <c r="T230549" s="33"/>
    </row>
    <row r="230566" spans="19:20">
      <c r="S230566" s="33"/>
      <c r="T230566" s="33"/>
    </row>
    <row r="230583" spans="19:20">
      <c r="S230583" s="33"/>
      <c r="T230583" s="33"/>
    </row>
    <row r="230600" spans="19:20">
      <c r="S230600" s="33"/>
      <c r="T230600" s="33"/>
    </row>
    <row r="230617" spans="19:20">
      <c r="S230617" s="33"/>
      <c r="T230617" s="33"/>
    </row>
    <row r="230634" spans="19:20">
      <c r="S230634" s="33"/>
      <c r="T230634" s="33"/>
    </row>
    <row r="230651" spans="19:20">
      <c r="S230651" s="33"/>
      <c r="T230651" s="33"/>
    </row>
    <row r="230668" spans="19:20">
      <c r="S230668" s="33"/>
      <c r="T230668" s="33"/>
    </row>
    <row r="230685" spans="19:20">
      <c r="S230685" s="33"/>
      <c r="T230685" s="33"/>
    </row>
    <row r="230702" spans="19:20">
      <c r="S230702" s="33"/>
      <c r="T230702" s="33"/>
    </row>
    <row r="230719" spans="19:20">
      <c r="S230719" s="33"/>
      <c r="T230719" s="33"/>
    </row>
    <row r="230736" spans="19:20">
      <c r="S230736" s="33"/>
      <c r="T230736" s="33"/>
    </row>
    <row r="230753" spans="19:20">
      <c r="S230753" s="33"/>
      <c r="T230753" s="33"/>
    </row>
    <row r="230770" spans="19:20">
      <c r="S230770" s="33"/>
      <c r="T230770" s="33"/>
    </row>
    <row r="230787" spans="19:20">
      <c r="S230787" s="33"/>
      <c r="T230787" s="33"/>
    </row>
    <row r="230804" spans="19:20">
      <c r="S230804" s="33"/>
      <c r="T230804" s="33"/>
    </row>
    <row r="230821" spans="19:20">
      <c r="S230821" s="33"/>
      <c r="T230821" s="33"/>
    </row>
    <row r="230838" spans="19:20">
      <c r="S230838" s="33"/>
      <c r="T230838" s="33"/>
    </row>
    <row r="230855" spans="19:20">
      <c r="S230855" s="33"/>
      <c r="T230855" s="33"/>
    </row>
    <row r="230872" spans="19:20">
      <c r="S230872" s="33"/>
      <c r="T230872" s="33"/>
    </row>
    <row r="230889" spans="19:20">
      <c r="S230889" s="33"/>
      <c r="T230889" s="33"/>
    </row>
    <row r="230906" spans="19:20">
      <c r="S230906" s="33"/>
      <c r="T230906" s="33"/>
    </row>
    <row r="230923" spans="19:20">
      <c r="S230923" s="33"/>
      <c r="T230923" s="33"/>
    </row>
    <row r="230940" spans="19:20">
      <c r="S230940" s="33"/>
      <c r="T230940" s="33"/>
    </row>
    <row r="230957" spans="19:20">
      <c r="S230957" s="33"/>
      <c r="T230957" s="33"/>
    </row>
    <row r="230974" spans="19:20">
      <c r="S230974" s="33"/>
      <c r="T230974" s="33"/>
    </row>
    <row r="230991" spans="19:20">
      <c r="S230991" s="33"/>
      <c r="T230991" s="33"/>
    </row>
    <row r="231008" spans="19:20">
      <c r="S231008" s="33"/>
      <c r="T231008" s="33"/>
    </row>
    <row r="231025" spans="19:20">
      <c r="S231025" s="33"/>
      <c r="T231025" s="33"/>
    </row>
    <row r="231042" spans="19:20">
      <c r="S231042" s="33"/>
      <c r="T231042" s="33"/>
    </row>
    <row r="231059" spans="19:20">
      <c r="S231059" s="33"/>
      <c r="T231059" s="33"/>
    </row>
    <row r="231076" spans="19:20">
      <c r="S231076" s="33"/>
      <c r="T231076" s="33"/>
    </row>
    <row r="231093" spans="19:20">
      <c r="S231093" s="33"/>
      <c r="T231093" s="33"/>
    </row>
    <row r="231110" spans="19:20">
      <c r="S231110" s="33"/>
      <c r="T231110" s="33"/>
    </row>
    <row r="231127" spans="19:20">
      <c r="S231127" s="33"/>
      <c r="T231127" s="33"/>
    </row>
    <row r="231144" spans="19:20">
      <c r="S231144" s="33"/>
      <c r="T231144" s="33"/>
    </row>
    <row r="231161" spans="19:20">
      <c r="S231161" s="33"/>
      <c r="T231161" s="33"/>
    </row>
    <row r="231178" spans="19:20">
      <c r="S231178" s="33"/>
      <c r="T231178" s="33"/>
    </row>
    <row r="231195" spans="19:20">
      <c r="S231195" s="33"/>
      <c r="T231195" s="33"/>
    </row>
    <row r="231212" spans="19:20">
      <c r="S231212" s="33"/>
      <c r="T231212" s="33"/>
    </row>
    <row r="231229" spans="19:20">
      <c r="S231229" s="33"/>
      <c r="T231229" s="33"/>
    </row>
    <row r="231246" spans="19:20">
      <c r="S231246" s="33"/>
      <c r="T231246" s="33"/>
    </row>
    <row r="231263" spans="19:20">
      <c r="S231263" s="33"/>
      <c r="T231263" s="33"/>
    </row>
    <row r="231280" spans="19:20">
      <c r="S231280" s="33"/>
      <c r="T231280" s="33"/>
    </row>
    <row r="231297" spans="19:20">
      <c r="S231297" s="33"/>
      <c r="T231297" s="33"/>
    </row>
    <row r="231314" spans="19:20">
      <c r="S231314" s="33"/>
      <c r="T231314" s="33"/>
    </row>
    <row r="231331" spans="19:20">
      <c r="S231331" s="33"/>
      <c r="T231331" s="33"/>
    </row>
    <row r="231348" spans="19:20">
      <c r="S231348" s="33"/>
      <c r="T231348" s="33"/>
    </row>
    <row r="231365" spans="19:20">
      <c r="S231365" s="33"/>
      <c r="T231365" s="33"/>
    </row>
    <row r="231382" spans="19:20">
      <c r="S231382" s="33"/>
      <c r="T231382" s="33"/>
    </row>
    <row r="231399" spans="19:20">
      <c r="S231399" s="33"/>
      <c r="T231399" s="33"/>
    </row>
    <row r="231416" spans="19:20">
      <c r="S231416" s="33"/>
      <c r="T231416" s="33"/>
    </row>
    <row r="231433" spans="19:20">
      <c r="S231433" s="33"/>
      <c r="T231433" s="33"/>
    </row>
    <row r="231450" spans="19:20">
      <c r="S231450" s="33"/>
      <c r="T231450" s="33"/>
    </row>
    <row r="231467" spans="19:20">
      <c r="S231467" s="33"/>
      <c r="T231467" s="33"/>
    </row>
    <row r="231484" spans="19:20">
      <c r="S231484" s="33"/>
      <c r="T231484" s="33"/>
    </row>
    <row r="231501" spans="19:20">
      <c r="S231501" s="33"/>
      <c r="T231501" s="33"/>
    </row>
    <row r="231518" spans="19:20">
      <c r="S231518" s="33"/>
      <c r="T231518" s="33"/>
    </row>
    <row r="231535" spans="19:20">
      <c r="S231535" s="33"/>
      <c r="T231535" s="33"/>
    </row>
    <row r="231552" spans="19:20">
      <c r="S231552" s="33"/>
      <c r="T231552" s="33"/>
    </row>
    <row r="231569" spans="19:20">
      <c r="S231569" s="33"/>
      <c r="T231569" s="33"/>
    </row>
    <row r="231586" spans="19:20">
      <c r="S231586" s="33"/>
      <c r="T231586" s="33"/>
    </row>
    <row r="231603" spans="19:20">
      <c r="S231603" s="33"/>
      <c r="T231603" s="33"/>
    </row>
    <row r="231620" spans="19:20">
      <c r="S231620" s="33"/>
      <c r="T231620" s="33"/>
    </row>
    <row r="231637" spans="19:20">
      <c r="S231637" s="33"/>
      <c r="T231637" s="33"/>
    </row>
    <row r="231654" spans="19:20">
      <c r="S231654" s="33"/>
      <c r="T231654" s="33"/>
    </row>
    <row r="231671" spans="19:20">
      <c r="S231671" s="33"/>
      <c r="T231671" s="33"/>
    </row>
    <row r="231688" spans="19:20">
      <c r="S231688" s="33"/>
      <c r="T231688" s="33"/>
    </row>
    <row r="231705" spans="19:20">
      <c r="S231705" s="33"/>
      <c r="T231705" s="33"/>
    </row>
    <row r="231722" spans="19:20">
      <c r="S231722" s="33"/>
      <c r="T231722" s="33"/>
    </row>
    <row r="231739" spans="19:20">
      <c r="S231739" s="33"/>
      <c r="T231739" s="33"/>
    </row>
    <row r="231756" spans="19:20">
      <c r="S231756" s="33"/>
      <c r="T231756" s="33"/>
    </row>
    <row r="231773" spans="19:20">
      <c r="S231773" s="33"/>
      <c r="T231773" s="33"/>
    </row>
    <row r="231790" spans="19:20">
      <c r="S231790" s="33"/>
      <c r="T231790" s="33"/>
    </row>
    <row r="231807" spans="19:20">
      <c r="S231807" s="33"/>
      <c r="T231807" s="33"/>
    </row>
    <row r="231824" spans="19:20">
      <c r="S231824" s="33"/>
      <c r="T231824" s="33"/>
    </row>
    <row r="231841" spans="19:20">
      <c r="S231841" s="33"/>
      <c r="T231841" s="33"/>
    </row>
    <row r="231858" spans="19:20">
      <c r="S231858" s="33"/>
      <c r="T231858" s="33"/>
    </row>
    <row r="231875" spans="19:20">
      <c r="S231875" s="33"/>
      <c r="T231875" s="33"/>
    </row>
    <row r="231892" spans="19:20">
      <c r="S231892" s="33"/>
      <c r="T231892" s="33"/>
    </row>
    <row r="231909" spans="19:20">
      <c r="S231909" s="33"/>
      <c r="T231909" s="33"/>
    </row>
    <row r="231926" spans="19:20">
      <c r="S231926" s="33"/>
      <c r="T231926" s="33"/>
    </row>
    <row r="231943" spans="19:20">
      <c r="S231943" s="33"/>
      <c r="T231943" s="33"/>
    </row>
    <row r="231960" spans="19:20">
      <c r="S231960" s="33"/>
      <c r="T231960" s="33"/>
    </row>
    <row r="231977" spans="19:20">
      <c r="S231977" s="33"/>
      <c r="T231977" s="33"/>
    </row>
    <row r="231994" spans="19:20">
      <c r="S231994" s="33"/>
      <c r="T231994" s="33"/>
    </row>
    <row r="232011" spans="19:20">
      <c r="S232011" s="33"/>
      <c r="T232011" s="33"/>
    </row>
    <row r="232028" spans="19:20">
      <c r="S232028" s="33"/>
      <c r="T232028" s="33"/>
    </row>
    <row r="232045" spans="19:20">
      <c r="S232045" s="33"/>
      <c r="T232045" s="33"/>
    </row>
    <row r="232062" spans="19:20">
      <c r="S232062" s="33"/>
      <c r="T232062" s="33"/>
    </row>
    <row r="232079" spans="19:20">
      <c r="S232079" s="33"/>
      <c r="T232079" s="33"/>
    </row>
    <row r="232096" spans="19:20">
      <c r="S232096" s="33"/>
      <c r="T232096" s="33"/>
    </row>
    <row r="232113" spans="19:20">
      <c r="S232113" s="33"/>
      <c r="T232113" s="33"/>
    </row>
    <row r="232130" spans="19:20">
      <c r="S232130" s="33"/>
      <c r="T232130" s="33"/>
    </row>
    <row r="232147" spans="19:20">
      <c r="S232147" s="33"/>
      <c r="T232147" s="33"/>
    </row>
    <row r="232164" spans="19:20">
      <c r="S232164" s="33"/>
      <c r="T232164" s="33"/>
    </row>
    <row r="232181" spans="19:20">
      <c r="S232181" s="33"/>
      <c r="T232181" s="33"/>
    </row>
    <row r="232198" spans="19:20">
      <c r="S232198" s="33"/>
      <c r="T232198" s="33"/>
    </row>
    <row r="232215" spans="19:20">
      <c r="S232215" s="33"/>
      <c r="T232215" s="33"/>
    </row>
    <row r="232232" spans="19:20">
      <c r="S232232" s="33"/>
      <c r="T232232" s="33"/>
    </row>
    <row r="232249" spans="19:20">
      <c r="S232249" s="33"/>
      <c r="T232249" s="33"/>
    </row>
    <row r="232266" spans="19:20">
      <c r="S232266" s="33"/>
      <c r="T232266" s="33"/>
    </row>
    <row r="232283" spans="19:20">
      <c r="S232283" s="33"/>
      <c r="T232283" s="33"/>
    </row>
    <row r="232300" spans="19:20">
      <c r="S232300" s="33"/>
      <c r="T232300" s="33"/>
    </row>
    <row r="232317" spans="19:20">
      <c r="S232317" s="33"/>
      <c r="T232317" s="33"/>
    </row>
    <row r="232334" spans="19:20">
      <c r="S232334" s="33"/>
      <c r="T232334" s="33"/>
    </row>
    <row r="232351" spans="19:20">
      <c r="S232351" s="33"/>
      <c r="T232351" s="33"/>
    </row>
    <row r="232368" spans="19:20">
      <c r="S232368" s="33"/>
      <c r="T232368" s="33"/>
    </row>
    <row r="232385" spans="19:20">
      <c r="S232385" s="33"/>
      <c r="T232385" s="33"/>
    </row>
    <row r="232402" spans="19:20">
      <c r="S232402" s="33"/>
      <c r="T232402" s="33"/>
    </row>
    <row r="232419" spans="19:20">
      <c r="S232419" s="33"/>
      <c r="T232419" s="33"/>
    </row>
    <row r="232436" spans="19:20">
      <c r="S232436" s="33"/>
      <c r="T232436" s="33"/>
    </row>
    <row r="232453" spans="19:20">
      <c r="S232453" s="33"/>
      <c r="T232453" s="33"/>
    </row>
    <row r="232470" spans="19:20">
      <c r="S232470" s="33"/>
      <c r="T232470" s="33"/>
    </row>
    <row r="232487" spans="19:20">
      <c r="S232487" s="33"/>
      <c r="T232487" s="33"/>
    </row>
    <row r="232504" spans="19:20">
      <c r="S232504" s="33"/>
      <c r="T232504" s="33"/>
    </row>
    <row r="232521" spans="19:20">
      <c r="S232521" s="33"/>
      <c r="T232521" s="33"/>
    </row>
    <row r="232538" spans="19:20">
      <c r="S232538" s="33"/>
      <c r="T232538" s="33"/>
    </row>
    <row r="232555" spans="19:20">
      <c r="S232555" s="33"/>
      <c r="T232555" s="33"/>
    </row>
    <row r="232572" spans="19:20">
      <c r="S232572" s="33"/>
      <c r="T232572" s="33"/>
    </row>
    <row r="232589" spans="19:20">
      <c r="S232589" s="33"/>
      <c r="T232589" s="33"/>
    </row>
    <row r="232606" spans="19:20">
      <c r="S232606" s="33"/>
      <c r="T232606" s="33"/>
    </row>
    <row r="232623" spans="19:20">
      <c r="S232623" s="33"/>
      <c r="T232623" s="33"/>
    </row>
    <row r="232640" spans="19:20">
      <c r="S232640" s="33"/>
      <c r="T232640" s="33"/>
    </row>
    <row r="232657" spans="19:20">
      <c r="S232657" s="33"/>
      <c r="T232657" s="33"/>
    </row>
    <row r="232674" spans="19:20">
      <c r="S232674" s="33"/>
      <c r="T232674" s="33"/>
    </row>
    <row r="232691" spans="19:20">
      <c r="S232691" s="33"/>
      <c r="T232691" s="33"/>
    </row>
    <row r="232708" spans="19:20">
      <c r="S232708" s="33"/>
      <c r="T232708" s="33"/>
    </row>
    <row r="232725" spans="19:20">
      <c r="S232725" s="33"/>
      <c r="T232725" s="33"/>
    </row>
    <row r="232742" spans="19:20">
      <c r="S232742" s="33"/>
      <c r="T232742" s="33"/>
    </row>
    <row r="232759" spans="19:20">
      <c r="S232759" s="33"/>
      <c r="T232759" s="33"/>
    </row>
    <row r="232776" spans="19:20">
      <c r="S232776" s="33"/>
      <c r="T232776" s="33"/>
    </row>
    <row r="232793" spans="19:20">
      <c r="S232793" s="33"/>
      <c r="T232793" s="33"/>
    </row>
    <row r="232810" spans="19:20">
      <c r="S232810" s="33"/>
      <c r="T232810" s="33"/>
    </row>
    <row r="232827" spans="19:20">
      <c r="S232827" s="33"/>
      <c r="T232827" s="33"/>
    </row>
    <row r="232844" spans="19:20">
      <c r="S232844" s="33"/>
      <c r="T232844" s="33"/>
    </row>
    <row r="232861" spans="19:20">
      <c r="S232861" s="33"/>
      <c r="T232861" s="33"/>
    </row>
    <row r="232878" spans="19:20">
      <c r="S232878" s="33"/>
      <c r="T232878" s="33"/>
    </row>
    <row r="232895" spans="19:20">
      <c r="S232895" s="33"/>
      <c r="T232895" s="33"/>
    </row>
    <row r="232912" spans="19:20">
      <c r="S232912" s="33"/>
      <c r="T232912" s="33"/>
    </row>
    <row r="232929" spans="19:20">
      <c r="S232929" s="33"/>
      <c r="T232929" s="33"/>
    </row>
    <row r="232946" spans="19:20">
      <c r="S232946" s="33"/>
      <c r="T232946" s="33"/>
    </row>
    <row r="232963" spans="19:20">
      <c r="S232963" s="33"/>
      <c r="T232963" s="33"/>
    </row>
    <row r="232980" spans="19:20">
      <c r="S232980" s="33"/>
      <c r="T232980" s="33"/>
    </row>
    <row r="232997" spans="19:20">
      <c r="S232997" s="33"/>
      <c r="T232997" s="33"/>
    </row>
    <row r="233014" spans="19:20">
      <c r="S233014" s="33"/>
      <c r="T233014" s="33"/>
    </row>
    <row r="233031" spans="19:20">
      <c r="S233031" s="33"/>
      <c r="T233031" s="33"/>
    </row>
    <row r="233048" spans="19:20">
      <c r="S233048" s="33"/>
      <c r="T233048" s="33"/>
    </row>
    <row r="233065" spans="19:20">
      <c r="S233065" s="33"/>
      <c r="T233065" s="33"/>
    </row>
    <row r="233082" spans="19:20">
      <c r="S233082" s="33"/>
      <c r="T233082" s="33"/>
    </row>
    <row r="233099" spans="19:20">
      <c r="S233099" s="33"/>
      <c r="T233099" s="33"/>
    </row>
    <row r="233116" spans="19:20">
      <c r="S233116" s="33"/>
      <c r="T233116" s="33"/>
    </row>
    <row r="233133" spans="19:20">
      <c r="S233133" s="33"/>
      <c r="T233133" s="33"/>
    </row>
    <row r="233150" spans="19:20">
      <c r="S233150" s="33"/>
      <c r="T233150" s="33"/>
    </row>
    <row r="233167" spans="19:20">
      <c r="S233167" s="33"/>
      <c r="T233167" s="33"/>
    </row>
    <row r="233184" spans="19:20">
      <c r="S233184" s="33"/>
      <c r="T233184" s="33"/>
    </row>
    <row r="233201" spans="19:20">
      <c r="S233201" s="33"/>
      <c r="T233201" s="33"/>
    </row>
    <row r="233218" spans="19:20">
      <c r="S233218" s="33"/>
      <c r="T233218" s="33"/>
    </row>
    <row r="233235" spans="19:20">
      <c r="S233235" s="33"/>
      <c r="T233235" s="33"/>
    </row>
    <row r="233252" spans="19:20">
      <c r="S233252" s="33"/>
      <c r="T233252" s="33"/>
    </row>
    <row r="233269" spans="19:20">
      <c r="S233269" s="33"/>
      <c r="T233269" s="33"/>
    </row>
    <row r="233286" spans="19:20">
      <c r="S233286" s="33"/>
      <c r="T233286" s="33"/>
    </row>
    <row r="233303" spans="19:20">
      <c r="S233303" s="33"/>
      <c r="T233303" s="33"/>
    </row>
    <row r="233320" spans="19:20">
      <c r="S233320" s="33"/>
      <c r="T233320" s="33"/>
    </row>
    <row r="233337" spans="19:20">
      <c r="S233337" s="33"/>
      <c r="T233337" s="33"/>
    </row>
    <row r="233354" spans="19:20">
      <c r="S233354" s="33"/>
      <c r="T233354" s="33"/>
    </row>
    <row r="233371" spans="19:20">
      <c r="S233371" s="33"/>
      <c r="T233371" s="33"/>
    </row>
    <row r="233388" spans="19:20">
      <c r="S233388" s="33"/>
      <c r="T233388" s="33"/>
    </row>
    <row r="233405" spans="19:20">
      <c r="S233405" s="33"/>
      <c r="T233405" s="33"/>
    </row>
    <row r="233422" spans="19:20">
      <c r="S233422" s="33"/>
      <c r="T233422" s="33"/>
    </row>
    <row r="233439" spans="19:20">
      <c r="S233439" s="33"/>
      <c r="T233439" s="33"/>
    </row>
    <row r="233456" spans="19:20">
      <c r="S233456" s="33"/>
      <c r="T233456" s="33"/>
    </row>
    <row r="233473" spans="19:20">
      <c r="S233473" s="33"/>
      <c r="T233473" s="33"/>
    </row>
    <row r="233490" spans="19:20">
      <c r="S233490" s="33"/>
      <c r="T233490" s="33"/>
    </row>
    <row r="233507" spans="19:20">
      <c r="S233507" s="33"/>
      <c r="T233507" s="33"/>
    </row>
    <row r="233524" spans="19:20">
      <c r="S233524" s="33"/>
      <c r="T233524" s="33"/>
    </row>
    <row r="233541" spans="19:20">
      <c r="S233541" s="33"/>
      <c r="T233541" s="33"/>
    </row>
    <row r="233558" spans="19:20">
      <c r="S233558" s="33"/>
      <c r="T233558" s="33"/>
    </row>
    <row r="233575" spans="19:20">
      <c r="S233575" s="33"/>
      <c r="T233575" s="33"/>
    </row>
    <row r="233592" spans="19:20">
      <c r="S233592" s="33"/>
      <c r="T233592" s="33"/>
    </row>
    <row r="233609" spans="19:20">
      <c r="S233609" s="33"/>
      <c r="T233609" s="33"/>
    </row>
    <row r="233626" spans="19:20">
      <c r="S233626" s="33"/>
      <c r="T233626" s="33"/>
    </row>
    <row r="233643" spans="19:20">
      <c r="S233643" s="33"/>
      <c r="T233643" s="33"/>
    </row>
    <row r="233660" spans="19:20">
      <c r="S233660" s="33"/>
      <c r="T233660" s="33"/>
    </row>
    <row r="233677" spans="19:20">
      <c r="S233677" s="33"/>
      <c r="T233677" s="33"/>
    </row>
    <row r="233694" spans="19:20">
      <c r="S233694" s="33"/>
      <c r="T233694" s="33"/>
    </row>
    <row r="233711" spans="19:20">
      <c r="S233711" s="33"/>
      <c r="T233711" s="33"/>
    </row>
    <row r="233728" spans="19:20">
      <c r="S233728" s="33"/>
      <c r="T233728" s="33"/>
    </row>
    <row r="233745" spans="19:20">
      <c r="S233745" s="33"/>
      <c r="T233745" s="33"/>
    </row>
    <row r="233762" spans="19:20">
      <c r="S233762" s="33"/>
      <c r="T233762" s="33"/>
    </row>
    <row r="233779" spans="19:20">
      <c r="S233779" s="33"/>
      <c r="T233779" s="33"/>
    </row>
    <row r="233796" spans="19:20">
      <c r="S233796" s="33"/>
      <c r="T233796" s="33"/>
    </row>
    <row r="233813" spans="19:20">
      <c r="S233813" s="33"/>
      <c r="T233813" s="33"/>
    </row>
    <row r="233830" spans="19:20">
      <c r="S233830" s="33"/>
      <c r="T233830" s="33"/>
    </row>
    <row r="233847" spans="19:20">
      <c r="S233847" s="33"/>
      <c r="T233847" s="33"/>
    </row>
    <row r="233864" spans="19:20">
      <c r="S233864" s="33"/>
      <c r="T233864" s="33"/>
    </row>
    <row r="233881" spans="19:20">
      <c r="S233881" s="33"/>
      <c r="T233881" s="33"/>
    </row>
    <row r="233898" spans="19:20">
      <c r="S233898" s="33"/>
      <c r="T233898" s="33"/>
    </row>
    <row r="233915" spans="19:20">
      <c r="S233915" s="33"/>
      <c r="T233915" s="33"/>
    </row>
    <row r="233932" spans="19:20">
      <c r="S233932" s="33"/>
      <c r="T233932" s="33"/>
    </row>
    <row r="233949" spans="19:20">
      <c r="S233949" s="33"/>
      <c r="T233949" s="33"/>
    </row>
    <row r="233966" spans="19:20">
      <c r="S233966" s="33"/>
      <c r="T233966" s="33"/>
    </row>
    <row r="233983" spans="19:20">
      <c r="S233983" s="33"/>
      <c r="T233983" s="33"/>
    </row>
    <row r="234000" spans="19:20">
      <c r="S234000" s="33"/>
      <c r="T234000" s="33"/>
    </row>
    <row r="234017" spans="19:20">
      <c r="S234017" s="33"/>
      <c r="T234017" s="33"/>
    </row>
    <row r="234034" spans="19:20">
      <c r="S234034" s="33"/>
      <c r="T234034" s="33"/>
    </row>
    <row r="234051" spans="19:20">
      <c r="S234051" s="33"/>
      <c r="T234051" s="33"/>
    </row>
    <row r="234068" spans="19:20">
      <c r="S234068" s="33"/>
      <c r="T234068" s="33"/>
    </row>
    <row r="234085" spans="19:20">
      <c r="S234085" s="33"/>
      <c r="T234085" s="33"/>
    </row>
    <row r="234102" spans="19:20">
      <c r="S234102" s="33"/>
      <c r="T234102" s="33"/>
    </row>
    <row r="234119" spans="19:20">
      <c r="S234119" s="33"/>
      <c r="T234119" s="33"/>
    </row>
    <row r="234136" spans="19:20">
      <c r="S234136" s="33"/>
      <c r="T234136" s="33"/>
    </row>
    <row r="234153" spans="19:20">
      <c r="S234153" s="33"/>
      <c r="T234153" s="33"/>
    </row>
    <row r="234170" spans="19:20">
      <c r="S234170" s="33"/>
      <c r="T234170" s="33"/>
    </row>
    <row r="234187" spans="19:20">
      <c r="S234187" s="33"/>
      <c r="T234187" s="33"/>
    </row>
    <row r="234204" spans="19:20">
      <c r="S234204" s="33"/>
      <c r="T234204" s="33"/>
    </row>
    <row r="234221" spans="19:20">
      <c r="S234221" s="33"/>
      <c r="T234221" s="33"/>
    </row>
    <row r="234238" spans="19:20">
      <c r="S234238" s="33"/>
      <c r="T234238" s="33"/>
    </row>
    <row r="234255" spans="19:20">
      <c r="S234255" s="33"/>
      <c r="T234255" s="33"/>
    </row>
    <row r="234272" spans="19:20">
      <c r="S234272" s="33"/>
      <c r="T234272" s="33"/>
    </row>
    <row r="234289" spans="19:20">
      <c r="S234289" s="33"/>
      <c r="T234289" s="33"/>
    </row>
    <row r="234306" spans="19:20">
      <c r="S234306" s="33"/>
      <c r="T234306" s="33"/>
    </row>
    <row r="234323" spans="19:20">
      <c r="S234323" s="33"/>
      <c r="T234323" s="33"/>
    </row>
    <row r="234340" spans="19:20">
      <c r="S234340" s="33"/>
      <c r="T234340" s="33"/>
    </row>
    <row r="234357" spans="19:20">
      <c r="S234357" s="33"/>
      <c r="T234357" s="33"/>
    </row>
    <row r="234374" spans="19:20">
      <c r="S234374" s="33"/>
      <c r="T234374" s="33"/>
    </row>
    <row r="234391" spans="19:20">
      <c r="S234391" s="33"/>
      <c r="T234391" s="33"/>
    </row>
    <row r="234408" spans="19:20">
      <c r="S234408" s="33"/>
      <c r="T234408" s="33"/>
    </row>
    <row r="234425" spans="19:20">
      <c r="S234425" s="33"/>
      <c r="T234425" s="33"/>
    </row>
    <row r="234442" spans="19:20">
      <c r="S234442" s="33"/>
      <c r="T234442" s="33"/>
    </row>
    <row r="234459" spans="19:20">
      <c r="S234459" s="33"/>
      <c r="T234459" s="33"/>
    </row>
    <row r="234476" spans="19:20">
      <c r="S234476" s="33"/>
      <c r="T234476" s="33"/>
    </row>
    <row r="234493" spans="19:20">
      <c r="S234493" s="33"/>
      <c r="T234493" s="33"/>
    </row>
    <row r="234510" spans="19:20">
      <c r="S234510" s="33"/>
      <c r="T234510" s="33"/>
    </row>
    <row r="234527" spans="19:20">
      <c r="S234527" s="33"/>
      <c r="T234527" s="33"/>
    </row>
    <row r="234544" spans="19:20">
      <c r="S234544" s="33"/>
      <c r="T234544" s="33"/>
    </row>
    <row r="234561" spans="19:20">
      <c r="S234561" s="33"/>
      <c r="T234561" s="33"/>
    </row>
    <row r="234578" spans="19:20">
      <c r="S234578" s="33"/>
      <c r="T234578" s="33"/>
    </row>
    <row r="234595" spans="19:20">
      <c r="S234595" s="33"/>
      <c r="T234595" s="33"/>
    </row>
    <row r="234612" spans="19:20">
      <c r="S234612" s="33"/>
      <c r="T234612" s="33"/>
    </row>
    <row r="234629" spans="19:20">
      <c r="S234629" s="33"/>
      <c r="T234629" s="33"/>
    </row>
    <row r="234646" spans="19:20">
      <c r="S234646" s="33"/>
      <c r="T234646" s="33"/>
    </row>
    <row r="234663" spans="19:20">
      <c r="S234663" s="33"/>
      <c r="T234663" s="33"/>
    </row>
    <row r="234680" spans="19:20">
      <c r="S234680" s="33"/>
      <c r="T234680" s="33"/>
    </row>
    <row r="234697" spans="19:20">
      <c r="S234697" s="33"/>
      <c r="T234697" s="33"/>
    </row>
    <row r="234714" spans="19:20">
      <c r="S234714" s="33"/>
      <c r="T234714" s="33"/>
    </row>
    <row r="234731" spans="19:20">
      <c r="S234731" s="33"/>
      <c r="T234731" s="33"/>
    </row>
    <row r="234748" spans="19:20">
      <c r="S234748" s="33"/>
      <c r="T234748" s="33"/>
    </row>
    <row r="234765" spans="19:20">
      <c r="S234765" s="33"/>
      <c r="T234765" s="33"/>
    </row>
    <row r="234782" spans="19:20">
      <c r="S234782" s="33"/>
      <c r="T234782" s="33"/>
    </row>
    <row r="234799" spans="19:20">
      <c r="S234799" s="33"/>
      <c r="T234799" s="33"/>
    </row>
    <row r="234816" spans="19:20">
      <c r="S234816" s="33"/>
      <c r="T234816" s="33"/>
    </row>
    <row r="234833" spans="19:20">
      <c r="S234833" s="33"/>
      <c r="T234833" s="33"/>
    </row>
    <row r="234850" spans="19:20">
      <c r="S234850" s="33"/>
      <c r="T234850" s="33"/>
    </row>
    <row r="234867" spans="19:20">
      <c r="S234867" s="33"/>
      <c r="T234867" s="33"/>
    </row>
    <row r="234884" spans="19:20">
      <c r="S234884" s="33"/>
      <c r="T234884" s="33"/>
    </row>
    <row r="234901" spans="19:20">
      <c r="S234901" s="33"/>
      <c r="T234901" s="33"/>
    </row>
    <row r="234918" spans="19:20">
      <c r="S234918" s="33"/>
      <c r="T234918" s="33"/>
    </row>
    <row r="234935" spans="19:20">
      <c r="S234935" s="33"/>
      <c r="T234935" s="33"/>
    </row>
    <row r="234952" spans="19:20">
      <c r="S234952" s="33"/>
      <c r="T234952" s="33"/>
    </row>
    <row r="234969" spans="19:20">
      <c r="S234969" s="33"/>
      <c r="T234969" s="33"/>
    </row>
    <row r="234986" spans="19:20">
      <c r="S234986" s="33"/>
      <c r="T234986" s="33"/>
    </row>
    <row r="235003" spans="19:20">
      <c r="S235003" s="33"/>
      <c r="T235003" s="33"/>
    </row>
    <row r="235020" spans="19:20">
      <c r="S235020" s="33"/>
      <c r="T235020" s="33"/>
    </row>
    <row r="235037" spans="19:20">
      <c r="S235037" s="33"/>
      <c r="T235037" s="33"/>
    </row>
    <row r="235054" spans="19:20">
      <c r="S235054" s="33"/>
      <c r="T235054" s="33"/>
    </row>
    <row r="235071" spans="19:20">
      <c r="S235071" s="33"/>
      <c r="T235071" s="33"/>
    </row>
    <row r="235088" spans="19:20">
      <c r="S235088" s="33"/>
      <c r="T235088" s="33"/>
    </row>
    <row r="235105" spans="19:20">
      <c r="S235105" s="33"/>
      <c r="T235105" s="33"/>
    </row>
    <row r="235122" spans="19:20">
      <c r="S235122" s="33"/>
      <c r="T235122" s="33"/>
    </row>
    <row r="235139" spans="19:20">
      <c r="S235139" s="33"/>
      <c r="T235139" s="33"/>
    </row>
    <row r="235156" spans="19:20">
      <c r="S235156" s="33"/>
      <c r="T235156" s="33"/>
    </row>
    <row r="235173" spans="19:20">
      <c r="S235173" s="33"/>
      <c r="T235173" s="33"/>
    </row>
    <row r="235190" spans="19:20">
      <c r="S235190" s="33"/>
      <c r="T235190" s="33"/>
    </row>
    <row r="235207" spans="19:20">
      <c r="S235207" s="33"/>
      <c r="T235207" s="33"/>
    </row>
    <row r="235224" spans="19:20">
      <c r="S235224" s="33"/>
      <c r="T235224" s="33"/>
    </row>
    <row r="235241" spans="19:20">
      <c r="S235241" s="33"/>
      <c r="T235241" s="33"/>
    </row>
    <row r="235258" spans="19:20">
      <c r="S235258" s="33"/>
      <c r="T235258" s="33"/>
    </row>
    <row r="235275" spans="19:20">
      <c r="S235275" s="33"/>
      <c r="T235275" s="33"/>
    </row>
    <row r="235292" spans="19:20">
      <c r="S235292" s="33"/>
      <c r="T235292" s="33"/>
    </row>
    <row r="235309" spans="19:20">
      <c r="S235309" s="33"/>
      <c r="T235309" s="33"/>
    </row>
    <row r="235326" spans="19:20">
      <c r="S235326" s="33"/>
      <c r="T235326" s="33"/>
    </row>
    <row r="235343" spans="19:20">
      <c r="S235343" s="33"/>
      <c r="T235343" s="33"/>
    </row>
    <row r="235360" spans="19:20">
      <c r="S235360" s="33"/>
      <c r="T235360" s="33"/>
    </row>
    <row r="235377" spans="19:20">
      <c r="S235377" s="33"/>
      <c r="T235377" s="33"/>
    </row>
    <row r="235394" spans="19:20">
      <c r="S235394" s="33"/>
      <c r="T235394" s="33"/>
    </row>
    <row r="235411" spans="19:20">
      <c r="S235411" s="33"/>
      <c r="T235411" s="33"/>
    </row>
    <row r="235428" spans="19:20">
      <c r="S235428" s="33"/>
      <c r="T235428" s="33"/>
    </row>
    <row r="235445" spans="19:20">
      <c r="S235445" s="33"/>
      <c r="T235445" s="33"/>
    </row>
    <row r="235462" spans="19:20">
      <c r="S235462" s="33"/>
      <c r="T235462" s="33"/>
    </row>
    <row r="235479" spans="19:20">
      <c r="S235479" s="33"/>
      <c r="T235479" s="33"/>
    </row>
    <row r="235496" spans="19:20">
      <c r="S235496" s="33"/>
      <c r="T235496" s="33"/>
    </row>
    <row r="235513" spans="19:20">
      <c r="S235513" s="33"/>
      <c r="T235513" s="33"/>
    </row>
    <row r="235530" spans="19:20">
      <c r="S235530" s="33"/>
      <c r="T235530" s="33"/>
    </row>
    <row r="235547" spans="19:20">
      <c r="S235547" s="33"/>
      <c r="T235547" s="33"/>
    </row>
    <row r="235564" spans="19:20">
      <c r="S235564" s="33"/>
      <c r="T235564" s="33"/>
    </row>
    <row r="235581" spans="19:20">
      <c r="S235581" s="33"/>
      <c r="T235581" s="33"/>
    </row>
    <row r="235598" spans="19:20">
      <c r="S235598" s="33"/>
      <c r="T235598" s="33"/>
    </row>
    <row r="235615" spans="19:20">
      <c r="S235615" s="33"/>
      <c r="T235615" s="33"/>
    </row>
    <row r="235632" spans="19:20">
      <c r="S235632" s="33"/>
      <c r="T235632" s="33"/>
    </row>
    <row r="235649" spans="19:20">
      <c r="S235649" s="33"/>
      <c r="T235649" s="33"/>
    </row>
    <row r="235666" spans="19:20">
      <c r="S235666" s="33"/>
      <c r="T235666" s="33"/>
    </row>
    <row r="235683" spans="19:20">
      <c r="S235683" s="33"/>
      <c r="T235683" s="33"/>
    </row>
    <row r="235700" spans="19:20">
      <c r="S235700" s="33"/>
      <c r="T235700" s="33"/>
    </row>
    <row r="235717" spans="19:20">
      <c r="S235717" s="33"/>
      <c r="T235717" s="33"/>
    </row>
    <row r="235734" spans="19:20">
      <c r="S235734" s="33"/>
      <c r="T235734" s="33"/>
    </row>
    <row r="235751" spans="19:20">
      <c r="S235751" s="33"/>
      <c r="T235751" s="33"/>
    </row>
    <row r="235768" spans="19:20">
      <c r="S235768" s="33"/>
      <c r="T235768" s="33"/>
    </row>
    <row r="235785" spans="19:20">
      <c r="S235785" s="33"/>
      <c r="T235785" s="33"/>
    </row>
    <row r="235802" spans="19:20">
      <c r="S235802" s="33"/>
      <c r="T235802" s="33"/>
    </row>
    <row r="235819" spans="19:20">
      <c r="S235819" s="33"/>
      <c r="T235819" s="33"/>
    </row>
    <row r="235836" spans="19:20">
      <c r="S235836" s="33"/>
      <c r="T235836" s="33"/>
    </row>
    <row r="235853" spans="19:20">
      <c r="S235853" s="33"/>
      <c r="T235853" s="33"/>
    </row>
    <row r="235870" spans="19:20">
      <c r="S235870" s="33"/>
      <c r="T235870" s="33"/>
    </row>
    <row r="235887" spans="19:20">
      <c r="S235887" s="33"/>
      <c r="T235887" s="33"/>
    </row>
    <row r="235904" spans="19:20">
      <c r="S235904" s="33"/>
      <c r="T235904" s="33"/>
    </row>
    <row r="235921" spans="19:20">
      <c r="S235921" s="33"/>
      <c r="T235921" s="33"/>
    </row>
    <row r="235938" spans="19:20">
      <c r="S235938" s="33"/>
      <c r="T235938" s="33"/>
    </row>
    <row r="235955" spans="19:20">
      <c r="S235955" s="33"/>
      <c r="T235955" s="33"/>
    </row>
    <row r="235972" spans="19:20">
      <c r="S235972" s="33"/>
      <c r="T235972" s="33"/>
    </row>
    <row r="235989" spans="19:20">
      <c r="S235989" s="33"/>
      <c r="T235989" s="33"/>
    </row>
    <row r="236006" spans="19:20">
      <c r="S236006" s="33"/>
      <c r="T236006" s="33"/>
    </row>
    <row r="236023" spans="19:20">
      <c r="S236023" s="33"/>
      <c r="T236023" s="33"/>
    </row>
    <row r="236040" spans="19:20">
      <c r="S236040" s="33"/>
      <c r="T236040" s="33"/>
    </row>
    <row r="236057" spans="19:20">
      <c r="S236057" s="33"/>
      <c r="T236057" s="33"/>
    </row>
    <row r="236074" spans="19:20">
      <c r="S236074" s="33"/>
      <c r="T236074" s="33"/>
    </row>
    <row r="236091" spans="19:20">
      <c r="S236091" s="33"/>
      <c r="T236091" s="33"/>
    </row>
    <row r="236108" spans="19:20">
      <c r="S236108" s="33"/>
      <c r="T236108" s="33"/>
    </row>
    <row r="236125" spans="19:20">
      <c r="S236125" s="33"/>
      <c r="T236125" s="33"/>
    </row>
    <row r="236142" spans="19:20">
      <c r="S236142" s="33"/>
      <c r="T236142" s="33"/>
    </row>
    <row r="236159" spans="19:20">
      <c r="S236159" s="33"/>
      <c r="T236159" s="33"/>
    </row>
    <row r="236176" spans="19:20">
      <c r="S236176" s="33"/>
      <c r="T236176" s="33"/>
    </row>
    <row r="236193" spans="19:20">
      <c r="S236193" s="33"/>
      <c r="T236193" s="33"/>
    </row>
    <row r="236210" spans="19:20">
      <c r="S236210" s="33"/>
      <c r="T236210" s="33"/>
    </row>
    <row r="236227" spans="19:20">
      <c r="S236227" s="33"/>
      <c r="T236227" s="33"/>
    </row>
    <row r="236244" spans="19:20">
      <c r="S236244" s="33"/>
      <c r="T236244" s="33"/>
    </row>
    <row r="236261" spans="19:20">
      <c r="S236261" s="33"/>
      <c r="T236261" s="33"/>
    </row>
    <row r="236278" spans="19:20">
      <c r="S236278" s="33"/>
      <c r="T236278" s="33"/>
    </row>
    <row r="236295" spans="19:20">
      <c r="S236295" s="33"/>
      <c r="T236295" s="33"/>
    </row>
    <row r="236312" spans="19:20">
      <c r="S236312" s="33"/>
      <c r="T236312" s="33"/>
    </row>
    <row r="236329" spans="19:20">
      <c r="S236329" s="33"/>
      <c r="T236329" s="33"/>
    </row>
    <row r="236346" spans="19:20">
      <c r="S236346" s="33"/>
      <c r="T236346" s="33"/>
    </row>
    <row r="236363" spans="19:20">
      <c r="S236363" s="33"/>
      <c r="T236363" s="33"/>
    </row>
    <row r="236380" spans="19:20">
      <c r="S236380" s="33"/>
      <c r="T236380" s="33"/>
    </row>
    <row r="236397" spans="19:20">
      <c r="S236397" s="33"/>
      <c r="T236397" s="33"/>
    </row>
    <row r="236414" spans="19:20">
      <c r="S236414" s="33"/>
      <c r="T236414" s="33"/>
    </row>
    <row r="236431" spans="19:20">
      <c r="S236431" s="33"/>
      <c r="T236431" s="33"/>
    </row>
    <row r="236448" spans="19:20">
      <c r="S236448" s="33"/>
      <c r="T236448" s="33"/>
    </row>
    <row r="236465" spans="19:20">
      <c r="S236465" s="33"/>
      <c r="T236465" s="33"/>
    </row>
    <row r="236482" spans="19:20">
      <c r="S236482" s="33"/>
      <c r="T236482" s="33"/>
    </row>
    <row r="236499" spans="19:20">
      <c r="S236499" s="33"/>
      <c r="T236499" s="33"/>
    </row>
    <row r="236516" spans="19:20">
      <c r="S236516" s="33"/>
      <c r="T236516" s="33"/>
    </row>
    <row r="236533" spans="19:20">
      <c r="S236533" s="33"/>
      <c r="T236533" s="33"/>
    </row>
    <row r="236550" spans="19:20">
      <c r="S236550" s="33"/>
      <c r="T236550" s="33"/>
    </row>
    <row r="236567" spans="19:20">
      <c r="S236567" s="33"/>
      <c r="T236567" s="33"/>
    </row>
    <row r="236584" spans="19:20">
      <c r="S236584" s="33"/>
      <c r="T236584" s="33"/>
    </row>
    <row r="236601" spans="19:20">
      <c r="S236601" s="33"/>
      <c r="T236601" s="33"/>
    </row>
    <row r="236618" spans="19:20">
      <c r="S236618" s="33"/>
      <c r="T236618" s="33"/>
    </row>
    <row r="236635" spans="19:20">
      <c r="S236635" s="33"/>
      <c r="T236635" s="33"/>
    </row>
    <row r="236652" spans="19:20">
      <c r="S236652" s="33"/>
      <c r="T236652" s="33"/>
    </row>
    <row r="236669" spans="19:20">
      <c r="S236669" s="33"/>
      <c r="T236669" s="33"/>
    </row>
    <row r="236686" spans="19:20">
      <c r="S236686" s="33"/>
      <c r="T236686" s="33"/>
    </row>
    <row r="236703" spans="19:20">
      <c r="S236703" s="33"/>
      <c r="T236703" s="33"/>
    </row>
    <row r="236720" spans="19:20">
      <c r="S236720" s="33"/>
      <c r="T236720" s="33"/>
    </row>
    <row r="236737" spans="19:20">
      <c r="S236737" s="33"/>
      <c r="T236737" s="33"/>
    </row>
    <row r="236754" spans="19:20">
      <c r="S236754" s="33"/>
      <c r="T236754" s="33"/>
    </row>
    <row r="236771" spans="19:20">
      <c r="S236771" s="33"/>
      <c r="T236771" s="33"/>
    </row>
    <row r="236788" spans="19:20">
      <c r="S236788" s="33"/>
      <c r="T236788" s="33"/>
    </row>
    <row r="236805" spans="19:20">
      <c r="S236805" s="33"/>
      <c r="T236805" s="33"/>
    </row>
    <row r="236822" spans="19:20">
      <c r="S236822" s="33"/>
      <c r="T236822" s="33"/>
    </row>
    <row r="236839" spans="19:20">
      <c r="S236839" s="33"/>
      <c r="T236839" s="33"/>
    </row>
    <row r="236856" spans="19:20">
      <c r="S236856" s="33"/>
      <c r="T236856" s="33"/>
    </row>
    <row r="236873" spans="19:20">
      <c r="S236873" s="33"/>
      <c r="T236873" s="33"/>
    </row>
    <row r="236890" spans="19:20">
      <c r="S236890" s="33"/>
      <c r="T236890" s="33"/>
    </row>
    <row r="236907" spans="19:20">
      <c r="S236907" s="33"/>
      <c r="T236907" s="33"/>
    </row>
    <row r="236924" spans="19:20">
      <c r="S236924" s="33"/>
      <c r="T236924" s="33"/>
    </row>
    <row r="236941" spans="19:20">
      <c r="S236941" s="33"/>
      <c r="T236941" s="33"/>
    </row>
    <row r="236958" spans="19:20">
      <c r="S236958" s="33"/>
      <c r="T236958" s="33"/>
    </row>
    <row r="236975" spans="19:20">
      <c r="S236975" s="33"/>
      <c r="T236975" s="33"/>
    </row>
    <row r="236992" spans="19:20">
      <c r="S236992" s="33"/>
      <c r="T236992" s="33"/>
    </row>
    <row r="237009" spans="19:20">
      <c r="S237009" s="33"/>
      <c r="T237009" s="33"/>
    </row>
    <row r="237026" spans="19:20">
      <c r="S237026" s="33"/>
      <c r="T237026" s="33"/>
    </row>
    <row r="237043" spans="19:20">
      <c r="S237043" s="33"/>
      <c r="T237043" s="33"/>
    </row>
    <row r="237060" spans="19:20">
      <c r="S237060" s="33"/>
      <c r="T237060" s="33"/>
    </row>
    <row r="237077" spans="19:20">
      <c r="S237077" s="33"/>
      <c r="T237077" s="33"/>
    </row>
    <row r="237094" spans="19:20">
      <c r="S237094" s="33"/>
      <c r="T237094" s="33"/>
    </row>
    <row r="237111" spans="19:20">
      <c r="S237111" s="33"/>
      <c r="T237111" s="33"/>
    </row>
    <row r="237128" spans="19:20">
      <c r="S237128" s="33"/>
      <c r="T237128" s="33"/>
    </row>
    <row r="237145" spans="19:20">
      <c r="S237145" s="33"/>
      <c r="T237145" s="33"/>
    </row>
    <row r="237162" spans="19:20">
      <c r="S237162" s="33"/>
      <c r="T237162" s="33"/>
    </row>
    <row r="237179" spans="19:20">
      <c r="S237179" s="33"/>
      <c r="T237179" s="33"/>
    </row>
    <row r="237196" spans="19:20">
      <c r="S237196" s="33"/>
      <c r="T237196" s="33"/>
    </row>
    <row r="237213" spans="19:20">
      <c r="S237213" s="33"/>
      <c r="T237213" s="33"/>
    </row>
    <row r="237230" spans="19:20">
      <c r="S237230" s="33"/>
      <c r="T237230" s="33"/>
    </row>
    <row r="237247" spans="19:20">
      <c r="S237247" s="33"/>
      <c r="T237247" s="33"/>
    </row>
    <row r="237264" spans="19:20">
      <c r="S237264" s="33"/>
      <c r="T237264" s="33"/>
    </row>
    <row r="237281" spans="19:20">
      <c r="S237281" s="33"/>
      <c r="T237281" s="33"/>
    </row>
    <row r="237298" spans="19:20">
      <c r="S237298" s="33"/>
      <c r="T237298" s="33"/>
    </row>
    <row r="237315" spans="19:20">
      <c r="S237315" s="33"/>
      <c r="T237315" s="33"/>
    </row>
    <row r="237332" spans="19:20">
      <c r="S237332" s="33"/>
      <c r="T237332" s="33"/>
    </row>
    <row r="237349" spans="19:20">
      <c r="S237349" s="33"/>
      <c r="T237349" s="33"/>
    </row>
    <row r="237366" spans="19:20">
      <c r="S237366" s="33"/>
      <c r="T237366" s="33"/>
    </row>
    <row r="237383" spans="19:20">
      <c r="S237383" s="33"/>
      <c r="T237383" s="33"/>
    </row>
    <row r="237400" spans="19:20">
      <c r="S237400" s="33"/>
      <c r="T237400" s="33"/>
    </row>
    <row r="237417" spans="19:20">
      <c r="S237417" s="33"/>
      <c r="T237417" s="33"/>
    </row>
    <row r="237434" spans="19:20">
      <c r="S237434" s="33"/>
      <c r="T237434" s="33"/>
    </row>
    <row r="237451" spans="19:20">
      <c r="S237451" s="33"/>
      <c r="T237451" s="33"/>
    </row>
    <row r="237468" spans="19:20">
      <c r="S237468" s="33"/>
      <c r="T237468" s="33"/>
    </row>
    <row r="237485" spans="19:20">
      <c r="S237485" s="33"/>
      <c r="T237485" s="33"/>
    </row>
    <row r="237502" spans="19:20">
      <c r="S237502" s="33"/>
      <c r="T237502" s="33"/>
    </row>
    <row r="237519" spans="19:20">
      <c r="S237519" s="33"/>
      <c r="T237519" s="33"/>
    </row>
    <row r="237536" spans="19:20">
      <c r="S237536" s="33"/>
      <c r="T237536" s="33"/>
    </row>
    <row r="237553" spans="19:20">
      <c r="S237553" s="33"/>
      <c r="T237553" s="33"/>
    </row>
    <row r="237570" spans="19:20">
      <c r="S237570" s="33"/>
      <c r="T237570" s="33"/>
    </row>
    <row r="237587" spans="19:20">
      <c r="S237587" s="33"/>
      <c r="T237587" s="33"/>
    </row>
    <row r="237604" spans="19:20">
      <c r="S237604" s="33"/>
      <c r="T237604" s="33"/>
    </row>
    <row r="237621" spans="19:20">
      <c r="S237621" s="33"/>
      <c r="T237621" s="33"/>
    </row>
    <row r="237638" spans="19:20">
      <c r="S237638" s="33"/>
      <c r="T237638" s="33"/>
    </row>
    <row r="237655" spans="19:20">
      <c r="S237655" s="33"/>
      <c r="T237655" s="33"/>
    </row>
    <row r="237672" spans="19:20">
      <c r="S237672" s="33"/>
      <c r="T237672" s="33"/>
    </row>
    <row r="237689" spans="19:20">
      <c r="S237689" s="33"/>
      <c r="T237689" s="33"/>
    </row>
    <row r="237706" spans="19:20">
      <c r="S237706" s="33"/>
      <c r="T237706" s="33"/>
    </row>
    <row r="237723" spans="19:20">
      <c r="S237723" s="33"/>
      <c r="T237723" s="33"/>
    </row>
    <row r="237740" spans="19:20">
      <c r="S237740" s="33"/>
      <c r="T237740" s="33"/>
    </row>
    <row r="237757" spans="19:20">
      <c r="S237757" s="33"/>
      <c r="T237757" s="33"/>
    </row>
    <row r="237774" spans="19:20">
      <c r="S237774" s="33"/>
      <c r="T237774" s="33"/>
    </row>
    <row r="237791" spans="19:20">
      <c r="S237791" s="33"/>
      <c r="T237791" s="33"/>
    </row>
    <row r="237808" spans="19:20">
      <c r="S237808" s="33"/>
      <c r="T237808" s="33"/>
    </row>
    <row r="237825" spans="19:20">
      <c r="S237825" s="33"/>
      <c r="T237825" s="33"/>
    </row>
    <row r="237842" spans="19:20">
      <c r="S237842" s="33"/>
      <c r="T237842" s="33"/>
    </row>
    <row r="237859" spans="19:20">
      <c r="S237859" s="33"/>
      <c r="T237859" s="33"/>
    </row>
    <row r="237876" spans="19:20">
      <c r="S237876" s="33"/>
      <c r="T237876" s="33"/>
    </row>
    <row r="237893" spans="19:20">
      <c r="S237893" s="33"/>
      <c r="T237893" s="33"/>
    </row>
    <row r="237910" spans="19:20">
      <c r="S237910" s="33"/>
      <c r="T237910" s="33"/>
    </row>
    <row r="237927" spans="19:20">
      <c r="S237927" s="33"/>
      <c r="T237927" s="33"/>
    </row>
    <row r="237944" spans="19:20">
      <c r="S237944" s="33"/>
      <c r="T237944" s="33"/>
    </row>
    <row r="237961" spans="19:20">
      <c r="S237961" s="33"/>
      <c r="T237961" s="33"/>
    </row>
    <row r="237978" spans="19:20">
      <c r="S237978" s="33"/>
      <c r="T237978" s="33"/>
    </row>
    <row r="237995" spans="19:20">
      <c r="S237995" s="33"/>
      <c r="T237995" s="33"/>
    </row>
    <row r="238012" spans="19:20">
      <c r="S238012" s="33"/>
      <c r="T238012" s="33"/>
    </row>
    <row r="238029" spans="19:20">
      <c r="S238029" s="33"/>
      <c r="T238029" s="33"/>
    </row>
    <row r="238046" spans="19:20">
      <c r="S238046" s="33"/>
      <c r="T238046" s="33"/>
    </row>
    <row r="238063" spans="19:20">
      <c r="S238063" s="33"/>
      <c r="T238063" s="33"/>
    </row>
    <row r="238080" spans="19:20">
      <c r="S238080" s="33"/>
      <c r="T238080" s="33"/>
    </row>
    <row r="238097" spans="19:20">
      <c r="S238097" s="33"/>
      <c r="T238097" s="33"/>
    </row>
    <row r="238114" spans="19:20">
      <c r="S238114" s="33"/>
      <c r="T238114" s="33"/>
    </row>
    <row r="238131" spans="19:20">
      <c r="S238131" s="33"/>
      <c r="T238131" s="33"/>
    </row>
    <row r="238148" spans="19:20">
      <c r="S238148" s="33"/>
      <c r="T238148" s="33"/>
    </row>
    <row r="238165" spans="19:20">
      <c r="S238165" s="33"/>
      <c r="T238165" s="33"/>
    </row>
    <row r="238182" spans="19:20">
      <c r="S238182" s="33"/>
      <c r="T238182" s="33"/>
    </row>
    <row r="238199" spans="19:20">
      <c r="S238199" s="33"/>
      <c r="T238199" s="33"/>
    </row>
    <row r="238216" spans="19:20">
      <c r="S238216" s="33"/>
      <c r="T238216" s="33"/>
    </row>
    <row r="238233" spans="19:20">
      <c r="S238233" s="33"/>
      <c r="T238233" s="33"/>
    </row>
    <row r="238250" spans="19:20">
      <c r="S238250" s="33"/>
      <c r="T238250" s="33"/>
    </row>
    <row r="238267" spans="19:20">
      <c r="S238267" s="33"/>
      <c r="T238267" s="33"/>
    </row>
    <row r="238284" spans="19:20">
      <c r="S238284" s="33"/>
      <c r="T238284" s="33"/>
    </row>
    <row r="238301" spans="19:20">
      <c r="S238301" s="33"/>
      <c r="T238301" s="33"/>
    </row>
    <row r="238318" spans="19:20">
      <c r="S238318" s="33"/>
      <c r="T238318" s="33"/>
    </row>
    <row r="238335" spans="19:20">
      <c r="S238335" s="33"/>
      <c r="T238335" s="33"/>
    </row>
    <row r="238352" spans="19:20">
      <c r="S238352" s="33"/>
      <c r="T238352" s="33"/>
    </row>
    <row r="238369" spans="19:20">
      <c r="S238369" s="33"/>
      <c r="T238369" s="33"/>
    </row>
    <row r="238386" spans="19:20">
      <c r="S238386" s="33"/>
      <c r="T238386" s="33"/>
    </row>
    <row r="238403" spans="19:20">
      <c r="S238403" s="33"/>
      <c r="T238403" s="33"/>
    </row>
    <row r="238420" spans="19:20">
      <c r="S238420" s="33"/>
      <c r="T238420" s="33"/>
    </row>
    <row r="238437" spans="19:20">
      <c r="S238437" s="33"/>
      <c r="T238437" s="33"/>
    </row>
    <row r="238454" spans="19:20">
      <c r="S238454" s="33"/>
      <c r="T238454" s="33"/>
    </row>
    <row r="238471" spans="19:20">
      <c r="S238471" s="33"/>
      <c r="T238471" s="33"/>
    </row>
    <row r="238488" spans="19:20">
      <c r="S238488" s="33"/>
      <c r="T238488" s="33"/>
    </row>
    <row r="238505" spans="19:20">
      <c r="S238505" s="33"/>
      <c r="T238505" s="33"/>
    </row>
    <row r="238522" spans="19:20">
      <c r="S238522" s="33"/>
      <c r="T238522" s="33"/>
    </row>
    <row r="238539" spans="19:20">
      <c r="S238539" s="33"/>
      <c r="T238539" s="33"/>
    </row>
    <row r="238556" spans="19:20">
      <c r="S238556" s="33"/>
      <c r="T238556" s="33"/>
    </row>
    <row r="238573" spans="19:20">
      <c r="S238573" s="33"/>
      <c r="T238573" s="33"/>
    </row>
    <row r="238590" spans="19:20">
      <c r="S238590" s="33"/>
      <c r="T238590" s="33"/>
    </row>
    <row r="238607" spans="19:20">
      <c r="S238607" s="33"/>
      <c r="T238607" s="33"/>
    </row>
    <row r="238624" spans="19:20">
      <c r="S238624" s="33"/>
      <c r="T238624" s="33"/>
    </row>
    <row r="238641" spans="19:20">
      <c r="S238641" s="33"/>
      <c r="T238641" s="33"/>
    </row>
    <row r="238658" spans="19:20">
      <c r="S238658" s="33"/>
      <c r="T238658" s="33"/>
    </row>
    <row r="238675" spans="19:20">
      <c r="S238675" s="33"/>
      <c r="T238675" s="33"/>
    </row>
    <row r="238692" spans="19:20">
      <c r="S238692" s="33"/>
      <c r="T238692" s="33"/>
    </row>
    <row r="238709" spans="19:20">
      <c r="S238709" s="33"/>
      <c r="T238709" s="33"/>
    </row>
    <row r="238726" spans="19:20">
      <c r="S238726" s="33"/>
      <c r="T238726" s="33"/>
    </row>
    <row r="238743" spans="19:20">
      <c r="S238743" s="33"/>
      <c r="T238743" s="33"/>
    </row>
    <row r="238760" spans="19:20">
      <c r="S238760" s="33"/>
      <c r="T238760" s="33"/>
    </row>
    <row r="238777" spans="19:20">
      <c r="S238777" s="33"/>
      <c r="T238777" s="33"/>
    </row>
    <row r="238794" spans="19:20">
      <c r="S238794" s="33"/>
      <c r="T238794" s="33"/>
    </row>
    <row r="238811" spans="19:20">
      <c r="S238811" s="33"/>
      <c r="T238811" s="33"/>
    </row>
    <row r="238828" spans="19:20">
      <c r="S238828" s="33"/>
      <c r="T238828" s="33"/>
    </row>
    <row r="238845" spans="19:20">
      <c r="S238845" s="33"/>
      <c r="T238845" s="33"/>
    </row>
    <row r="238862" spans="19:20">
      <c r="S238862" s="33"/>
      <c r="T238862" s="33"/>
    </row>
    <row r="238879" spans="19:20">
      <c r="S238879" s="33"/>
      <c r="T238879" s="33"/>
    </row>
    <row r="238896" spans="19:20">
      <c r="S238896" s="33"/>
      <c r="T238896" s="33"/>
    </row>
    <row r="238913" spans="19:20">
      <c r="S238913" s="33"/>
      <c r="T238913" s="33"/>
    </row>
    <row r="238930" spans="19:20">
      <c r="S238930" s="33"/>
      <c r="T238930" s="33"/>
    </row>
    <row r="238947" spans="19:20">
      <c r="S238947" s="33"/>
      <c r="T238947" s="33"/>
    </row>
    <row r="238964" spans="19:20">
      <c r="S238964" s="33"/>
      <c r="T238964" s="33"/>
    </row>
    <row r="238981" spans="19:20">
      <c r="S238981" s="33"/>
      <c r="T238981" s="33"/>
    </row>
    <row r="238998" spans="19:20">
      <c r="S238998" s="33"/>
      <c r="T238998" s="33"/>
    </row>
    <row r="239015" spans="19:20">
      <c r="S239015" s="33"/>
      <c r="T239015" s="33"/>
    </row>
    <row r="239032" spans="19:20">
      <c r="S239032" s="33"/>
      <c r="T239032" s="33"/>
    </row>
    <row r="239049" spans="19:20">
      <c r="S239049" s="33"/>
      <c r="T239049" s="33"/>
    </row>
    <row r="239066" spans="19:20">
      <c r="S239066" s="33"/>
      <c r="T239066" s="33"/>
    </row>
    <row r="239083" spans="19:20">
      <c r="S239083" s="33"/>
      <c r="T239083" s="33"/>
    </row>
    <row r="239100" spans="19:20">
      <c r="S239100" s="33"/>
      <c r="T239100" s="33"/>
    </row>
    <row r="239117" spans="19:20">
      <c r="S239117" s="33"/>
      <c r="T239117" s="33"/>
    </row>
    <row r="239134" spans="19:20">
      <c r="S239134" s="33"/>
      <c r="T239134" s="33"/>
    </row>
    <row r="239151" spans="19:20">
      <c r="S239151" s="33"/>
      <c r="T239151" s="33"/>
    </row>
    <row r="239168" spans="19:20">
      <c r="S239168" s="33"/>
      <c r="T239168" s="33"/>
    </row>
    <row r="239185" spans="19:20">
      <c r="S239185" s="33"/>
      <c r="T239185" s="33"/>
    </row>
    <row r="239202" spans="19:20">
      <c r="S239202" s="33"/>
      <c r="T239202" s="33"/>
    </row>
    <row r="239219" spans="19:20">
      <c r="S239219" s="33"/>
      <c r="T239219" s="33"/>
    </row>
    <row r="239236" spans="19:20">
      <c r="S239236" s="33"/>
      <c r="T239236" s="33"/>
    </row>
    <row r="239253" spans="19:20">
      <c r="S239253" s="33"/>
      <c r="T239253" s="33"/>
    </row>
    <row r="239270" spans="19:20">
      <c r="S239270" s="33"/>
      <c r="T239270" s="33"/>
    </row>
    <row r="239287" spans="19:20">
      <c r="S239287" s="33"/>
      <c r="T239287" s="33"/>
    </row>
    <row r="239304" spans="19:20">
      <c r="S239304" s="33"/>
      <c r="T239304" s="33"/>
    </row>
    <row r="239321" spans="19:20">
      <c r="S239321" s="33"/>
      <c r="T239321" s="33"/>
    </row>
    <row r="239338" spans="19:20">
      <c r="S239338" s="33"/>
      <c r="T239338" s="33"/>
    </row>
    <row r="239355" spans="19:20">
      <c r="S239355" s="33"/>
      <c r="T239355" s="33"/>
    </row>
    <row r="239372" spans="19:20">
      <c r="S239372" s="33"/>
      <c r="T239372" s="33"/>
    </row>
    <row r="239389" spans="19:20">
      <c r="S239389" s="33"/>
      <c r="T239389" s="33"/>
    </row>
    <row r="239406" spans="19:20">
      <c r="S239406" s="33"/>
      <c r="T239406" s="33"/>
    </row>
    <row r="239423" spans="19:20">
      <c r="S239423" s="33"/>
      <c r="T239423" s="33"/>
    </row>
    <row r="239440" spans="19:20">
      <c r="S239440" s="33"/>
      <c r="T239440" s="33"/>
    </row>
    <row r="239457" spans="19:20">
      <c r="S239457" s="33"/>
      <c r="T239457" s="33"/>
    </row>
    <row r="239474" spans="19:20">
      <c r="S239474" s="33"/>
      <c r="T239474" s="33"/>
    </row>
    <row r="239491" spans="19:20">
      <c r="S239491" s="33"/>
      <c r="T239491" s="33"/>
    </row>
    <row r="239508" spans="19:20">
      <c r="S239508" s="33"/>
      <c r="T239508" s="33"/>
    </row>
    <row r="239525" spans="19:20">
      <c r="S239525" s="33"/>
      <c r="T239525" s="33"/>
    </row>
    <row r="239542" spans="19:20">
      <c r="S239542" s="33"/>
      <c r="T239542" s="33"/>
    </row>
    <row r="239559" spans="19:20">
      <c r="S239559" s="33"/>
      <c r="T239559" s="33"/>
    </row>
    <row r="239576" spans="19:20">
      <c r="S239576" s="33"/>
      <c r="T239576" s="33"/>
    </row>
    <row r="239593" spans="19:20">
      <c r="S239593" s="33"/>
      <c r="T239593" s="33"/>
    </row>
    <row r="239610" spans="19:20">
      <c r="S239610" s="33"/>
      <c r="T239610" s="33"/>
    </row>
    <row r="239627" spans="19:20">
      <c r="S239627" s="33"/>
      <c r="T239627" s="33"/>
    </row>
    <row r="239644" spans="19:20">
      <c r="S239644" s="33"/>
      <c r="T239644" s="33"/>
    </row>
    <row r="239661" spans="19:20">
      <c r="S239661" s="33"/>
      <c r="T239661" s="33"/>
    </row>
    <row r="239678" spans="19:20">
      <c r="S239678" s="33"/>
      <c r="T239678" s="33"/>
    </row>
    <row r="239695" spans="19:20">
      <c r="S239695" s="33"/>
      <c r="T239695" s="33"/>
    </row>
    <row r="239712" spans="19:20">
      <c r="S239712" s="33"/>
      <c r="T239712" s="33"/>
    </row>
    <row r="239729" spans="19:20">
      <c r="S239729" s="33"/>
      <c r="T239729" s="33"/>
    </row>
    <row r="239746" spans="19:20">
      <c r="S239746" s="33"/>
      <c r="T239746" s="33"/>
    </row>
    <row r="239763" spans="19:20">
      <c r="S239763" s="33"/>
      <c r="T239763" s="33"/>
    </row>
    <row r="239780" spans="19:20">
      <c r="S239780" s="33"/>
      <c r="T239780" s="33"/>
    </row>
    <row r="239797" spans="19:20">
      <c r="S239797" s="33"/>
      <c r="T239797" s="33"/>
    </row>
    <row r="239814" spans="19:20">
      <c r="S239814" s="33"/>
      <c r="T239814" s="33"/>
    </row>
    <row r="239831" spans="19:20">
      <c r="S239831" s="33"/>
      <c r="T239831" s="33"/>
    </row>
    <row r="239848" spans="19:20">
      <c r="S239848" s="33"/>
      <c r="T239848" s="33"/>
    </row>
    <row r="239865" spans="19:20">
      <c r="S239865" s="33"/>
      <c r="T239865" s="33"/>
    </row>
    <row r="239882" spans="19:20">
      <c r="S239882" s="33"/>
      <c r="T239882" s="33"/>
    </row>
    <row r="239899" spans="19:20">
      <c r="S239899" s="33"/>
      <c r="T239899" s="33"/>
    </row>
    <row r="239916" spans="19:20">
      <c r="S239916" s="33"/>
      <c r="T239916" s="33"/>
    </row>
    <row r="239933" spans="19:20">
      <c r="S239933" s="33"/>
      <c r="T239933" s="33"/>
    </row>
    <row r="239950" spans="19:20">
      <c r="S239950" s="33"/>
      <c r="T239950" s="33"/>
    </row>
    <row r="239967" spans="19:20">
      <c r="S239967" s="33"/>
      <c r="T239967" s="33"/>
    </row>
    <row r="239984" spans="19:20">
      <c r="S239984" s="33"/>
      <c r="T239984" s="33"/>
    </row>
    <row r="240001" spans="19:20">
      <c r="S240001" s="33"/>
      <c r="T240001" s="33"/>
    </row>
    <row r="240018" spans="19:20">
      <c r="S240018" s="33"/>
      <c r="T240018" s="33"/>
    </row>
    <row r="240035" spans="19:20">
      <c r="S240035" s="33"/>
      <c r="T240035" s="33"/>
    </row>
    <row r="240052" spans="19:20">
      <c r="S240052" s="33"/>
      <c r="T240052" s="33"/>
    </row>
    <row r="240069" spans="19:20">
      <c r="S240069" s="33"/>
      <c r="T240069" s="33"/>
    </row>
    <row r="240086" spans="19:20">
      <c r="S240086" s="33"/>
      <c r="T240086" s="33"/>
    </row>
    <row r="240103" spans="19:20">
      <c r="S240103" s="33"/>
      <c r="T240103" s="33"/>
    </row>
    <row r="240120" spans="19:20">
      <c r="S240120" s="33"/>
      <c r="T240120" s="33"/>
    </row>
    <row r="240137" spans="19:20">
      <c r="S240137" s="33"/>
      <c r="T240137" s="33"/>
    </row>
    <row r="240154" spans="19:20">
      <c r="S240154" s="33"/>
      <c r="T240154" s="33"/>
    </row>
    <row r="240171" spans="19:20">
      <c r="S240171" s="33"/>
      <c r="T240171" s="33"/>
    </row>
    <row r="240188" spans="19:20">
      <c r="S240188" s="33"/>
      <c r="T240188" s="33"/>
    </row>
    <row r="240205" spans="19:20">
      <c r="S240205" s="33"/>
      <c r="T240205" s="33"/>
    </row>
    <row r="240222" spans="19:20">
      <c r="S240222" s="33"/>
      <c r="T240222" s="33"/>
    </row>
    <row r="240239" spans="19:20">
      <c r="S240239" s="33"/>
      <c r="T240239" s="33"/>
    </row>
    <row r="240256" spans="19:20">
      <c r="S240256" s="33"/>
      <c r="T240256" s="33"/>
    </row>
    <row r="240273" spans="19:20">
      <c r="S240273" s="33"/>
      <c r="T240273" s="33"/>
    </row>
    <row r="240290" spans="19:20">
      <c r="S240290" s="33"/>
      <c r="T240290" s="33"/>
    </row>
    <row r="240307" spans="19:20">
      <c r="S240307" s="33"/>
      <c r="T240307" s="33"/>
    </row>
    <row r="240324" spans="19:20">
      <c r="S240324" s="33"/>
      <c r="T240324" s="33"/>
    </row>
    <row r="240341" spans="19:20">
      <c r="S240341" s="33"/>
      <c r="T240341" s="33"/>
    </row>
    <row r="240358" spans="19:20">
      <c r="S240358" s="33"/>
      <c r="T240358" s="33"/>
    </row>
    <row r="240375" spans="19:20">
      <c r="S240375" s="33"/>
      <c r="T240375" s="33"/>
    </row>
    <row r="240392" spans="19:20">
      <c r="S240392" s="33"/>
      <c r="T240392" s="33"/>
    </row>
    <row r="240409" spans="19:20">
      <c r="S240409" s="33"/>
      <c r="T240409" s="33"/>
    </row>
    <row r="240426" spans="19:20">
      <c r="S240426" s="33"/>
      <c r="T240426" s="33"/>
    </row>
    <row r="240443" spans="19:20">
      <c r="S240443" s="33"/>
      <c r="T240443" s="33"/>
    </row>
    <row r="240460" spans="19:20">
      <c r="S240460" s="33"/>
      <c r="T240460" s="33"/>
    </row>
    <row r="240477" spans="19:20">
      <c r="S240477" s="33"/>
      <c r="T240477" s="33"/>
    </row>
    <row r="240494" spans="19:20">
      <c r="S240494" s="33"/>
      <c r="T240494" s="33"/>
    </row>
    <row r="240511" spans="19:20">
      <c r="S240511" s="33"/>
      <c r="T240511" s="33"/>
    </row>
    <row r="240528" spans="19:20">
      <c r="S240528" s="33"/>
      <c r="T240528" s="33"/>
    </row>
    <row r="240545" spans="19:20">
      <c r="S240545" s="33"/>
      <c r="T240545" s="33"/>
    </row>
    <row r="240562" spans="19:20">
      <c r="S240562" s="33"/>
      <c r="T240562" s="33"/>
    </row>
    <row r="240579" spans="19:20">
      <c r="S240579" s="33"/>
      <c r="T240579" s="33"/>
    </row>
    <row r="240596" spans="19:20">
      <c r="S240596" s="33"/>
      <c r="T240596" s="33"/>
    </row>
    <row r="240613" spans="19:20">
      <c r="S240613" s="33"/>
      <c r="T240613" s="33"/>
    </row>
    <row r="240630" spans="19:20">
      <c r="S240630" s="33"/>
      <c r="T240630" s="33"/>
    </row>
    <row r="240647" spans="19:20">
      <c r="S240647" s="33"/>
      <c r="T240647" s="33"/>
    </row>
    <row r="240664" spans="19:20">
      <c r="S240664" s="33"/>
      <c r="T240664" s="33"/>
    </row>
    <row r="240681" spans="19:20">
      <c r="S240681" s="33"/>
      <c r="T240681" s="33"/>
    </row>
    <row r="240698" spans="19:20">
      <c r="S240698" s="33"/>
      <c r="T240698" s="33"/>
    </row>
    <row r="240715" spans="19:20">
      <c r="S240715" s="33"/>
      <c r="T240715" s="33"/>
    </row>
    <row r="240732" spans="19:20">
      <c r="S240732" s="33"/>
      <c r="T240732" s="33"/>
    </row>
    <row r="240749" spans="19:20">
      <c r="S240749" s="33"/>
      <c r="T240749" s="33"/>
    </row>
    <row r="240766" spans="19:20">
      <c r="S240766" s="33"/>
      <c r="T240766" s="33"/>
    </row>
    <row r="240783" spans="19:20">
      <c r="S240783" s="33"/>
      <c r="T240783" s="33"/>
    </row>
    <row r="240800" spans="19:20">
      <c r="S240800" s="33"/>
      <c r="T240800" s="33"/>
    </row>
    <row r="240817" spans="19:20">
      <c r="S240817" s="33"/>
      <c r="T240817" s="33"/>
    </row>
    <row r="240834" spans="19:20">
      <c r="S240834" s="33"/>
      <c r="T240834" s="33"/>
    </row>
    <row r="240851" spans="19:20">
      <c r="S240851" s="33"/>
      <c r="T240851" s="33"/>
    </row>
    <row r="240868" spans="19:20">
      <c r="S240868" s="33"/>
      <c r="T240868" s="33"/>
    </row>
    <row r="240885" spans="19:20">
      <c r="S240885" s="33"/>
      <c r="T240885" s="33"/>
    </row>
    <row r="240902" spans="19:20">
      <c r="S240902" s="33"/>
      <c r="T240902" s="33"/>
    </row>
    <row r="240919" spans="19:20">
      <c r="S240919" s="33"/>
      <c r="T240919" s="33"/>
    </row>
    <row r="240936" spans="19:20">
      <c r="S240936" s="33"/>
      <c r="T240936" s="33"/>
    </row>
    <row r="240953" spans="19:20">
      <c r="S240953" s="33"/>
      <c r="T240953" s="33"/>
    </row>
    <row r="240970" spans="19:20">
      <c r="S240970" s="33"/>
      <c r="T240970" s="33"/>
    </row>
    <row r="240987" spans="19:20">
      <c r="S240987" s="33"/>
      <c r="T240987" s="33"/>
    </row>
    <row r="241004" spans="19:20">
      <c r="S241004" s="33"/>
      <c r="T241004" s="33"/>
    </row>
    <row r="241021" spans="19:20">
      <c r="S241021" s="33"/>
      <c r="T241021" s="33"/>
    </row>
    <row r="241038" spans="19:20">
      <c r="S241038" s="33"/>
      <c r="T241038" s="33"/>
    </row>
    <row r="241055" spans="19:20">
      <c r="S241055" s="33"/>
      <c r="T241055" s="33"/>
    </row>
    <row r="241072" spans="19:20">
      <c r="S241072" s="33"/>
      <c r="T241072" s="33"/>
    </row>
    <row r="241089" spans="19:20">
      <c r="S241089" s="33"/>
      <c r="T241089" s="33"/>
    </row>
    <row r="241106" spans="19:20">
      <c r="S241106" s="33"/>
      <c r="T241106" s="33"/>
    </row>
    <row r="241123" spans="19:20">
      <c r="S241123" s="33"/>
      <c r="T241123" s="33"/>
    </row>
    <row r="241140" spans="19:20">
      <c r="S241140" s="33"/>
      <c r="T241140" s="33"/>
    </row>
    <row r="241157" spans="19:20">
      <c r="S241157" s="33"/>
      <c r="T241157" s="33"/>
    </row>
    <row r="241174" spans="19:20">
      <c r="S241174" s="33"/>
      <c r="T241174" s="33"/>
    </row>
    <row r="241191" spans="19:20">
      <c r="S241191" s="33"/>
      <c r="T241191" s="33"/>
    </row>
    <row r="241208" spans="19:20">
      <c r="S241208" s="33"/>
      <c r="T241208" s="33"/>
    </row>
    <row r="241225" spans="19:20">
      <c r="S241225" s="33"/>
      <c r="T241225" s="33"/>
    </row>
    <row r="241242" spans="19:20">
      <c r="S241242" s="33"/>
      <c r="T241242" s="33"/>
    </row>
    <row r="241259" spans="19:20">
      <c r="S241259" s="33"/>
      <c r="T241259" s="33"/>
    </row>
    <row r="241276" spans="19:20">
      <c r="S241276" s="33"/>
      <c r="T241276" s="33"/>
    </row>
    <row r="241293" spans="19:20">
      <c r="S241293" s="33"/>
      <c r="T241293" s="33"/>
    </row>
    <row r="241310" spans="19:20">
      <c r="S241310" s="33"/>
      <c r="T241310" s="33"/>
    </row>
    <row r="241327" spans="19:20">
      <c r="S241327" s="33"/>
      <c r="T241327" s="33"/>
    </row>
    <row r="241344" spans="19:20">
      <c r="S241344" s="33"/>
      <c r="T241344" s="33"/>
    </row>
    <row r="241361" spans="19:20">
      <c r="S241361" s="33"/>
      <c r="T241361" s="33"/>
    </row>
    <row r="241378" spans="19:20">
      <c r="S241378" s="33"/>
      <c r="T241378" s="33"/>
    </row>
    <row r="241395" spans="19:20">
      <c r="S241395" s="33"/>
      <c r="T241395" s="33"/>
    </row>
    <row r="241412" spans="19:20">
      <c r="S241412" s="33"/>
      <c r="T241412" s="33"/>
    </row>
    <row r="241429" spans="19:20">
      <c r="S241429" s="33"/>
      <c r="T241429" s="33"/>
    </row>
    <row r="241446" spans="19:20">
      <c r="S241446" s="33"/>
      <c r="T241446" s="33"/>
    </row>
    <row r="241463" spans="19:20">
      <c r="S241463" s="33"/>
      <c r="T241463" s="33"/>
    </row>
    <row r="241480" spans="19:20">
      <c r="S241480" s="33"/>
      <c r="T241480" s="33"/>
    </row>
    <row r="241497" spans="19:20">
      <c r="S241497" s="33"/>
      <c r="T241497" s="33"/>
    </row>
    <row r="241514" spans="19:20">
      <c r="S241514" s="33"/>
      <c r="T241514" s="33"/>
    </row>
    <row r="241531" spans="19:20">
      <c r="S241531" s="33"/>
      <c r="T241531" s="33"/>
    </row>
    <row r="241548" spans="19:20">
      <c r="S241548" s="33"/>
      <c r="T241548" s="33"/>
    </row>
    <row r="241565" spans="19:20">
      <c r="S241565" s="33"/>
      <c r="T241565" s="33"/>
    </row>
    <row r="241582" spans="19:20">
      <c r="S241582" s="33"/>
      <c r="T241582" s="33"/>
    </row>
    <row r="241599" spans="19:20">
      <c r="S241599" s="33"/>
      <c r="T241599" s="33"/>
    </row>
    <row r="241616" spans="19:20">
      <c r="S241616" s="33"/>
      <c r="T241616" s="33"/>
    </row>
    <row r="241633" spans="19:20">
      <c r="S241633" s="33"/>
      <c r="T241633" s="33"/>
    </row>
    <row r="241650" spans="19:20">
      <c r="S241650" s="33"/>
      <c r="T241650" s="33"/>
    </row>
    <row r="241667" spans="19:20">
      <c r="S241667" s="33"/>
      <c r="T241667" s="33"/>
    </row>
    <row r="241684" spans="19:20">
      <c r="S241684" s="33"/>
      <c r="T241684" s="33"/>
    </row>
    <row r="241701" spans="19:20">
      <c r="S241701" s="33"/>
      <c r="T241701" s="33"/>
    </row>
    <row r="241718" spans="19:20">
      <c r="S241718" s="33"/>
      <c r="T241718" s="33"/>
    </row>
    <row r="241735" spans="19:20">
      <c r="S241735" s="33"/>
      <c r="T241735" s="33"/>
    </row>
    <row r="241752" spans="19:20">
      <c r="S241752" s="33"/>
      <c r="T241752" s="33"/>
    </row>
    <row r="241769" spans="19:20">
      <c r="S241769" s="33"/>
      <c r="T241769" s="33"/>
    </row>
    <row r="241786" spans="19:20">
      <c r="S241786" s="33"/>
      <c r="T241786" s="33"/>
    </row>
    <row r="241803" spans="19:20">
      <c r="S241803" s="33"/>
      <c r="T241803" s="33"/>
    </row>
    <row r="241820" spans="19:20">
      <c r="S241820" s="33"/>
      <c r="T241820" s="33"/>
    </row>
    <row r="241837" spans="19:20">
      <c r="S241837" s="33"/>
      <c r="T241837" s="33"/>
    </row>
    <row r="241854" spans="19:20">
      <c r="S241854" s="33"/>
      <c r="T241854" s="33"/>
    </row>
    <row r="241871" spans="19:20">
      <c r="S241871" s="33"/>
      <c r="T241871" s="33"/>
    </row>
    <row r="241888" spans="19:20">
      <c r="S241888" s="33"/>
      <c r="T241888" s="33"/>
    </row>
    <row r="241905" spans="19:20">
      <c r="S241905" s="33"/>
      <c r="T241905" s="33"/>
    </row>
    <row r="241922" spans="19:20">
      <c r="S241922" s="33"/>
      <c r="T241922" s="33"/>
    </row>
    <row r="241939" spans="19:20">
      <c r="S241939" s="33"/>
      <c r="T241939" s="33"/>
    </row>
    <row r="241956" spans="19:20">
      <c r="S241956" s="33"/>
      <c r="T241956" s="33"/>
    </row>
    <row r="241973" spans="19:20">
      <c r="S241973" s="33"/>
      <c r="T241973" s="33"/>
    </row>
    <row r="241990" spans="19:20">
      <c r="S241990" s="33"/>
      <c r="T241990" s="33"/>
    </row>
    <row r="242007" spans="19:20">
      <c r="S242007" s="33"/>
      <c r="T242007" s="33"/>
    </row>
    <row r="242024" spans="19:20">
      <c r="S242024" s="33"/>
      <c r="T242024" s="33"/>
    </row>
    <row r="242041" spans="19:20">
      <c r="S242041" s="33"/>
      <c r="T242041" s="33"/>
    </row>
    <row r="242058" spans="19:20">
      <c r="S242058" s="33"/>
      <c r="T242058" s="33"/>
    </row>
    <row r="242075" spans="19:20">
      <c r="S242075" s="33"/>
      <c r="T242075" s="33"/>
    </row>
    <row r="242092" spans="19:20">
      <c r="S242092" s="33"/>
      <c r="T242092" s="33"/>
    </row>
    <row r="242109" spans="19:20">
      <c r="S242109" s="33"/>
      <c r="T242109" s="33"/>
    </row>
    <row r="242126" spans="19:20">
      <c r="S242126" s="33"/>
      <c r="T242126" s="33"/>
    </row>
    <row r="242143" spans="19:20">
      <c r="S242143" s="33"/>
      <c r="T242143" s="33"/>
    </row>
    <row r="242160" spans="19:20">
      <c r="S242160" s="33"/>
      <c r="T242160" s="33"/>
    </row>
    <row r="242177" spans="19:20">
      <c r="S242177" s="33"/>
      <c r="T242177" s="33"/>
    </row>
    <row r="242194" spans="19:20">
      <c r="S242194" s="33"/>
      <c r="T242194" s="33"/>
    </row>
    <row r="242211" spans="19:20">
      <c r="S242211" s="33"/>
      <c r="T242211" s="33"/>
    </row>
    <row r="242228" spans="19:20">
      <c r="S242228" s="33"/>
      <c r="T242228" s="33"/>
    </row>
    <row r="242245" spans="19:20">
      <c r="S242245" s="33"/>
      <c r="T242245" s="33"/>
    </row>
    <row r="242262" spans="19:20">
      <c r="S242262" s="33"/>
      <c r="T242262" s="33"/>
    </row>
    <row r="242279" spans="19:20">
      <c r="S242279" s="33"/>
      <c r="T242279" s="33"/>
    </row>
    <row r="242296" spans="19:20">
      <c r="S242296" s="33"/>
      <c r="T242296" s="33"/>
    </row>
    <row r="242313" spans="19:20">
      <c r="S242313" s="33"/>
      <c r="T242313" s="33"/>
    </row>
    <row r="242330" spans="19:20">
      <c r="S242330" s="33"/>
      <c r="T242330" s="33"/>
    </row>
    <row r="242347" spans="19:20">
      <c r="S242347" s="33"/>
      <c r="T242347" s="33"/>
    </row>
    <row r="242364" spans="19:20">
      <c r="S242364" s="33"/>
      <c r="T242364" s="33"/>
    </row>
    <row r="242381" spans="19:20">
      <c r="S242381" s="33"/>
      <c r="T242381" s="33"/>
    </row>
    <row r="242398" spans="19:20">
      <c r="S242398" s="33"/>
      <c r="T242398" s="33"/>
    </row>
    <row r="242415" spans="19:20">
      <c r="S242415" s="33"/>
      <c r="T242415" s="33"/>
    </row>
    <row r="242432" spans="19:20">
      <c r="S242432" s="33"/>
      <c r="T242432" s="33"/>
    </row>
    <row r="242449" spans="19:20">
      <c r="S242449" s="33"/>
      <c r="T242449" s="33"/>
    </row>
    <row r="242466" spans="19:20">
      <c r="S242466" s="33"/>
      <c r="T242466" s="33"/>
    </row>
    <row r="242483" spans="19:20">
      <c r="S242483" s="33"/>
      <c r="T242483" s="33"/>
    </row>
    <row r="242500" spans="19:20">
      <c r="S242500" s="33"/>
      <c r="T242500" s="33"/>
    </row>
    <row r="242517" spans="19:20">
      <c r="S242517" s="33"/>
      <c r="T242517" s="33"/>
    </row>
    <row r="242534" spans="19:20">
      <c r="S242534" s="33"/>
      <c r="T242534" s="33"/>
    </row>
    <row r="242551" spans="19:20">
      <c r="S242551" s="33"/>
      <c r="T242551" s="33"/>
    </row>
    <row r="242568" spans="19:20">
      <c r="S242568" s="33"/>
      <c r="T242568" s="33"/>
    </row>
    <row r="242585" spans="19:20">
      <c r="S242585" s="33"/>
      <c r="T242585" s="33"/>
    </row>
    <row r="242602" spans="19:20">
      <c r="S242602" s="33"/>
      <c r="T242602" s="33"/>
    </row>
    <row r="242619" spans="19:20">
      <c r="S242619" s="33"/>
      <c r="T242619" s="33"/>
    </row>
    <row r="242636" spans="19:20">
      <c r="S242636" s="33"/>
      <c r="T242636" s="33"/>
    </row>
    <row r="242653" spans="19:20">
      <c r="S242653" s="33"/>
      <c r="T242653" s="33"/>
    </row>
    <row r="242670" spans="19:20">
      <c r="S242670" s="33"/>
      <c r="T242670" s="33"/>
    </row>
    <row r="242687" spans="19:20">
      <c r="S242687" s="33"/>
      <c r="T242687" s="33"/>
    </row>
    <row r="242704" spans="19:20">
      <c r="S242704" s="33"/>
      <c r="T242704" s="33"/>
    </row>
    <row r="242721" spans="19:20">
      <c r="S242721" s="33"/>
      <c r="T242721" s="33"/>
    </row>
    <row r="242738" spans="19:20">
      <c r="S242738" s="33"/>
      <c r="T242738" s="33"/>
    </row>
    <row r="242755" spans="19:20">
      <c r="S242755" s="33"/>
      <c r="T242755" s="33"/>
    </row>
    <row r="242772" spans="19:20">
      <c r="S242772" s="33"/>
      <c r="T242772" s="33"/>
    </row>
    <row r="242789" spans="19:20">
      <c r="S242789" s="33"/>
      <c r="T242789" s="33"/>
    </row>
    <row r="242806" spans="19:20">
      <c r="S242806" s="33"/>
      <c r="T242806" s="33"/>
    </row>
    <row r="242823" spans="19:20">
      <c r="S242823" s="33"/>
      <c r="T242823" s="33"/>
    </row>
    <row r="242840" spans="19:20">
      <c r="S242840" s="33"/>
      <c r="T242840" s="33"/>
    </row>
    <row r="242857" spans="19:20">
      <c r="S242857" s="33"/>
      <c r="T242857" s="33"/>
    </row>
    <row r="242874" spans="19:20">
      <c r="S242874" s="33"/>
      <c r="T242874" s="33"/>
    </row>
    <row r="242891" spans="19:20">
      <c r="S242891" s="33"/>
      <c r="T242891" s="33"/>
    </row>
    <row r="242908" spans="19:20">
      <c r="S242908" s="33"/>
      <c r="T242908" s="33"/>
    </row>
    <row r="242925" spans="19:20">
      <c r="S242925" s="33"/>
      <c r="T242925" s="33"/>
    </row>
    <row r="242942" spans="19:20">
      <c r="S242942" s="33"/>
      <c r="T242942" s="33"/>
    </row>
    <row r="242959" spans="19:20">
      <c r="S242959" s="33"/>
      <c r="T242959" s="33"/>
    </row>
    <row r="242976" spans="19:20">
      <c r="S242976" s="33"/>
      <c r="T242976" s="33"/>
    </row>
    <row r="242993" spans="19:20">
      <c r="S242993" s="33"/>
      <c r="T242993" s="33"/>
    </row>
    <row r="243010" spans="19:20">
      <c r="S243010" s="33"/>
      <c r="T243010" s="33"/>
    </row>
    <row r="243027" spans="19:20">
      <c r="S243027" s="33"/>
      <c r="T243027" s="33"/>
    </row>
    <row r="243044" spans="19:20">
      <c r="S243044" s="33"/>
      <c r="T243044" s="33"/>
    </row>
    <row r="243061" spans="19:20">
      <c r="S243061" s="33"/>
      <c r="T243061" s="33"/>
    </row>
    <row r="243078" spans="19:20">
      <c r="S243078" s="33"/>
      <c r="T243078" s="33"/>
    </row>
    <row r="243095" spans="19:20">
      <c r="S243095" s="33"/>
      <c r="T243095" s="33"/>
    </row>
    <row r="243112" spans="19:20">
      <c r="S243112" s="33"/>
      <c r="T243112" s="33"/>
    </row>
    <row r="243129" spans="19:20">
      <c r="S243129" s="33"/>
      <c r="T243129" s="33"/>
    </row>
    <row r="243146" spans="19:20">
      <c r="S243146" s="33"/>
      <c r="T243146" s="33"/>
    </row>
    <row r="243163" spans="19:20">
      <c r="S243163" s="33"/>
      <c r="T243163" s="33"/>
    </row>
    <row r="243180" spans="19:20">
      <c r="S243180" s="33"/>
      <c r="T243180" s="33"/>
    </row>
    <row r="243197" spans="19:20">
      <c r="S243197" s="33"/>
      <c r="T243197" s="33"/>
    </row>
    <row r="243214" spans="19:20">
      <c r="S243214" s="33"/>
      <c r="T243214" s="33"/>
    </row>
    <row r="243231" spans="19:20">
      <c r="S243231" s="33"/>
      <c r="T243231" s="33"/>
    </row>
    <row r="243248" spans="19:20">
      <c r="S243248" s="33"/>
      <c r="T243248" s="33"/>
    </row>
    <row r="243265" spans="19:20">
      <c r="S243265" s="33"/>
      <c r="T243265" s="33"/>
    </row>
    <row r="243282" spans="19:20">
      <c r="S243282" s="33"/>
      <c r="T243282" s="33"/>
    </row>
    <row r="243299" spans="19:20">
      <c r="S243299" s="33"/>
      <c r="T243299" s="33"/>
    </row>
    <row r="243316" spans="19:20">
      <c r="S243316" s="33"/>
      <c r="T243316" s="33"/>
    </row>
    <row r="243333" spans="19:20">
      <c r="S243333" s="33"/>
      <c r="T243333" s="33"/>
    </row>
    <row r="243350" spans="19:20">
      <c r="S243350" s="33"/>
      <c r="T243350" s="33"/>
    </row>
    <row r="243367" spans="19:20">
      <c r="S243367" s="33"/>
      <c r="T243367" s="33"/>
    </row>
    <row r="243384" spans="19:20">
      <c r="S243384" s="33"/>
      <c r="T243384" s="33"/>
    </row>
    <row r="243401" spans="19:20">
      <c r="S243401" s="33"/>
      <c r="T243401" s="33"/>
    </row>
    <row r="243418" spans="19:20">
      <c r="S243418" s="33"/>
      <c r="T243418" s="33"/>
    </row>
    <row r="243435" spans="19:20">
      <c r="S243435" s="33"/>
      <c r="T243435" s="33"/>
    </row>
    <row r="243452" spans="19:20">
      <c r="S243452" s="33"/>
      <c r="T243452" s="33"/>
    </row>
    <row r="243469" spans="19:20">
      <c r="S243469" s="33"/>
      <c r="T243469" s="33"/>
    </row>
    <row r="243486" spans="19:20">
      <c r="S243486" s="33"/>
      <c r="T243486" s="33"/>
    </row>
    <row r="243503" spans="19:20">
      <c r="S243503" s="33"/>
      <c r="T243503" s="33"/>
    </row>
    <row r="243520" spans="19:20">
      <c r="S243520" s="33"/>
      <c r="T243520" s="33"/>
    </row>
    <row r="243537" spans="19:20">
      <c r="S243537" s="33"/>
      <c r="T243537" s="33"/>
    </row>
    <row r="243554" spans="19:20">
      <c r="S243554" s="33"/>
      <c r="T243554" s="33"/>
    </row>
    <row r="243571" spans="19:20">
      <c r="S243571" s="33"/>
      <c r="T243571" s="33"/>
    </row>
    <row r="243588" spans="19:20">
      <c r="S243588" s="33"/>
      <c r="T243588" s="33"/>
    </row>
    <row r="243605" spans="19:20">
      <c r="S243605" s="33"/>
      <c r="T243605" s="33"/>
    </row>
    <row r="243622" spans="19:20">
      <c r="S243622" s="33"/>
      <c r="T243622" s="33"/>
    </row>
    <row r="243639" spans="19:20">
      <c r="S243639" s="33"/>
      <c r="T243639" s="33"/>
    </row>
    <row r="243656" spans="19:20">
      <c r="S243656" s="33"/>
      <c r="T243656" s="33"/>
    </row>
    <row r="243673" spans="19:20">
      <c r="S243673" s="33"/>
      <c r="T243673" s="33"/>
    </row>
    <row r="243690" spans="19:20">
      <c r="S243690" s="33"/>
      <c r="T243690" s="33"/>
    </row>
    <row r="243707" spans="19:20">
      <c r="S243707" s="33"/>
      <c r="T243707" s="33"/>
    </row>
    <row r="243724" spans="19:20">
      <c r="S243724" s="33"/>
      <c r="T243724" s="33"/>
    </row>
    <row r="243741" spans="19:20">
      <c r="S243741" s="33"/>
      <c r="T243741" s="33"/>
    </row>
    <row r="243758" spans="19:20">
      <c r="S243758" s="33"/>
      <c r="T243758" s="33"/>
    </row>
    <row r="243775" spans="19:20">
      <c r="S243775" s="33"/>
      <c r="T243775" s="33"/>
    </row>
    <row r="243792" spans="19:20">
      <c r="S243792" s="33"/>
      <c r="T243792" s="33"/>
    </row>
    <row r="243809" spans="19:20">
      <c r="S243809" s="33"/>
      <c r="T243809" s="33"/>
    </row>
    <row r="243826" spans="19:20">
      <c r="S243826" s="33"/>
      <c r="T243826" s="33"/>
    </row>
    <row r="243843" spans="19:20">
      <c r="S243843" s="33"/>
      <c r="T243843" s="33"/>
    </row>
    <row r="243860" spans="19:20">
      <c r="S243860" s="33"/>
      <c r="T243860" s="33"/>
    </row>
    <row r="243877" spans="19:20">
      <c r="S243877" s="33"/>
      <c r="T243877" s="33"/>
    </row>
    <row r="243894" spans="19:20">
      <c r="S243894" s="33"/>
      <c r="T243894" s="33"/>
    </row>
    <row r="243911" spans="19:20">
      <c r="S243911" s="33"/>
      <c r="T243911" s="33"/>
    </row>
    <row r="243928" spans="19:20">
      <c r="S243928" s="33"/>
      <c r="T243928" s="33"/>
    </row>
    <row r="243945" spans="19:20">
      <c r="S243945" s="33"/>
      <c r="T243945" s="33"/>
    </row>
    <row r="243962" spans="19:20">
      <c r="S243962" s="33"/>
      <c r="T243962" s="33"/>
    </row>
    <row r="243979" spans="19:20">
      <c r="S243979" s="33"/>
      <c r="T243979" s="33"/>
    </row>
    <row r="243996" spans="19:20">
      <c r="S243996" s="33"/>
      <c r="T243996" s="33"/>
    </row>
    <row r="244013" spans="19:20">
      <c r="S244013" s="33"/>
      <c r="T244013" s="33"/>
    </row>
    <row r="244030" spans="19:20">
      <c r="S244030" s="33"/>
      <c r="T244030" s="33"/>
    </row>
    <row r="244047" spans="19:20">
      <c r="S244047" s="33"/>
      <c r="T244047" s="33"/>
    </row>
    <row r="244064" spans="19:20">
      <c r="S244064" s="33"/>
      <c r="T244064" s="33"/>
    </row>
    <row r="244081" spans="19:20">
      <c r="S244081" s="33"/>
      <c r="T244081" s="33"/>
    </row>
    <row r="244098" spans="19:20">
      <c r="S244098" s="33"/>
      <c r="T244098" s="33"/>
    </row>
    <row r="244115" spans="19:20">
      <c r="S244115" s="33"/>
      <c r="T244115" s="33"/>
    </row>
    <row r="244132" spans="19:20">
      <c r="S244132" s="33"/>
      <c r="T244132" s="33"/>
    </row>
    <row r="244149" spans="19:20">
      <c r="S244149" s="33"/>
      <c r="T244149" s="33"/>
    </row>
    <row r="244166" spans="19:20">
      <c r="S244166" s="33"/>
      <c r="T244166" s="33"/>
    </row>
    <row r="244183" spans="19:20">
      <c r="S244183" s="33"/>
      <c r="T244183" s="33"/>
    </row>
    <row r="244200" spans="19:20">
      <c r="S244200" s="33"/>
      <c r="T244200" s="33"/>
    </row>
    <row r="244217" spans="19:20">
      <c r="S244217" s="33"/>
      <c r="T244217" s="33"/>
    </row>
    <row r="244234" spans="19:20">
      <c r="S244234" s="33"/>
      <c r="T244234" s="33"/>
    </row>
    <row r="244251" spans="19:20">
      <c r="S244251" s="33"/>
      <c r="T244251" s="33"/>
    </row>
    <row r="244268" spans="19:20">
      <c r="S244268" s="33"/>
      <c r="T244268" s="33"/>
    </row>
    <row r="244285" spans="19:20">
      <c r="S244285" s="33"/>
      <c r="T244285" s="33"/>
    </row>
    <row r="244302" spans="19:20">
      <c r="S244302" s="33"/>
      <c r="T244302" s="33"/>
    </row>
    <row r="244319" spans="19:20">
      <c r="S244319" s="33"/>
      <c r="T244319" s="33"/>
    </row>
    <row r="244336" spans="19:20">
      <c r="S244336" s="33"/>
      <c r="T244336" s="33"/>
    </row>
    <row r="244353" spans="19:20">
      <c r="S244353" s="33"/>
      <c r="T244353" s="33"/>
    </row>
    <row r="244370" spans="19:20">
      <c r="S244370" s="33"/>
      <c r="T244370" s="33"/>
    </row>
    <row r="244387" spans="19:20">
      <c r="S244387" s="33"/>
      <c r="T244387" s="33"/>
    </row>
    <row r="244404" spans="19:20">
      <c r="S244404" s="33"/>
      <c r="T244404" s="33"/>
    </row>
    <row r="244421" spans="19:20">
      <c r="S244421" s="33"/>
      <c r="T244421" s="33"/>
    </row>
    <row r="244438" spans="19:20">
      <c r="S244438" s="33"/>
      <c r="T244438" s="33"/>
    </row>
    <row r="244455" spans="19:20">
      <c r="S244455" s="33"/>
      <c r="T244455" s="33"/>
    </row>
    <row r="244472" spans="19:20">
      <c r="S244472" s="33"/>
      <c r="T244472" s="33"/>
    </row>
    <row r="244489" spans="19:20">
      <c r="S244489" s="33"/>
      <c r="T244489" s="33"/>
    </row>
    <row r="244506" spans="19:20">
      <c r="S244506" s="33"/>
      <c r="T244506" s="33"/>
    </row>
    <row r="244523" spans="19:20">
      <c r="S244523" s="33"/>
      <c r="T244523" s="33"/>
    </row>
    <row r="244540" spans="19:20">
      <c r="S244540" s="33"/>
      <c r="T244540" s="33"/>
    </row>
    <row r="244557" spans="19:20">
      <c r="S244557" s="33"/>
      <c r="T244557" s="33"/>
    </row>
    <row r="244574" spans="19:20">
      <c r="S244574" s="33"/>
      <c r="T244574" s="33"/>
    </row>
    <row r="244591" spans="19:20">
      <c r="S244591" s="33"/>
      <c r="T244591" s="33"/>
    </row>
    <row r="244608" spans="19:20">
      <c r="S244608" s="33"/>
      <c r="T244608" s="33"/>
    </row>
    <row r="244625" spans="19:20">
      <c r="S244625" s="33"/>
      <c r="T244625" s="33"/>
    </row>
    <row r="244642" spans="19:20">
      <c r="S244642" s="33"/>
      <c r="T244642" s="33"/>
    </row>
    <row r="244659" spans="19:20">
      <c r="S244659" s="33"/>
      <c r="T244659" s="33"/>
    </row>
    <row r="244676" spans="19:20">
      <c r="S244676" s="33"/>
      <c r="T244676" s="33"/>
    </row>
    <row r="244693" spans="19:20">
      <c r="S244693" s="33"/>
      <c r="T244693" s="33"/>
    </row>
    <row r="244710" spans="19:20">
      <c r="S244710" s="33"/>
      <c r="T244710" s="33"/>
    </row>
    <row r="244727" spans="19:20">
      <c r="S244727" s="33"/>
      <c r="T244727" s="33"/>
    </row>
    <row r="244744" spans="19:20">
      <c r="S244744" s="33"/>
      <c r="T244744" s="33"/>
    </row>
    <row r="244761" spans="19:20">
      <c r="S244761" s="33"/>
      <c r="T244761" s="33"/>
    </row>
    <row r="244778" spans="19:20">
      <c r="S244778" s="33"/>
      <c r="T244778" s="33"/>
    </row>
    <row r="244795" spans="19:20">
      <c r="S244795" s="33"/>
      <c r="T244795" s="33"/>
    </row>
    <row r="244812" spans="19:20">
      <c r="S244812" s="33"/>
      <c r="T244812" s="33"/>
    </row>
    <row r="244829" spans="19:20">
      <c r="S244829" s="33"/>
      <c r="T244829" s="33"/>
    </row>
    <row r="244846" spans="19:20">
      <c r="S244846" s="33"/>
      <c r="T244846" s="33"/>
    </row>
    <row r="244863" spans="19:20">
      <c r="S244863" s="33"/>
      <c r="T244863" s="33"/>
    </row>
    <row r="244880" spans="19:20">
      <c r="S244880" s="33"/>
      <c r="T244880" s="33"/>
    </row>
    <row r="244897" spans="19:20">
      <c r="S244897" s="33"/>
      <c r="T244897" s="33"/>
    </row>
    <row r="244914" spans="19:20">
      <c r="S244914" s="33"/>
      <c r="T244914" s="33"/>
    </row>
    <row r="244931" spans="19:20">
      <c r="S244931" s="33"/>
      <c r="T244931" s="33"/>
    </row>
    <row r="244948" spans="19:20">
      <c r="S244948" s="33"/>
      <c r="T244948" s="33"/>
    </row>
    <row r="244965" spans="19:20">
      <c r="S244965" s="33"/>
      <c r="T244965" s="33"/>
    </row>
    <row r="244982" spans="19:20">
      <c r="S244982" s="33"/>
      <c r="T244982" s="33"/>
    </row>
    <row r="244999" spans="19:20">
      <c r="S244999" s="33"/>
      <c r="T244999" s="33"/>
    </row>
    <row r="245016" spans="19:20">
      <c r="S245016" s="33"/>
      <c r="T245016" s="33"/>
    </row>
    <row r="245033" spans="19:20">
      <c r="S245033" s="33"/>
      <c r="T245033" s="33"/>
    </row>
    <row r="245050" spans="19:20">
      <c r="S245050" s="33"/>
      <c r="T245050" s="33"/>
    </row>
    <row r="245067" spans="19:20">
      <c r="S245067" s="33"/>
      <c r="T245067" s="33"/>
    </row>
    <row r="245084" spans="19:20">
      <c r="S245084" s="33"/>
      <c r="T245084" s="33"/>
    </row>
    <row r="245101" spans="19:20">
      <c r="S245101" s="33"/>
      <c r="T245101" s="33"/>
    </row>
    <row r="245118" spans="19:20">
      <c r="S245118" s="33"/>
      <c r="T245118" s="33"/>
    </row>
    <row r="245135" spans="19:20">
      <c r="S245135" s="33"/>
      <c r="T245135" s="33"/>
    </row>
    <row r="245152" spans="19:20">
      <c r="S245152" s="33"/>
      <c r="T245152" s="33"/>
    </row>
    <row r="245169" spans="19:20">
      <c r="S245169" s="33"/>
      <c r="T245169" s="33"/>
    </row>
    <row r="245186" spans="19:20">
      <c r="S245186" s="33"/>
      <c r="T245186" s="33"/>
    </row>
    <row r="245203" spans="19:20">
      <c r="S245203" s="33"/>
      <c r="T245203" s="33"/>
    </row>
    <row r="245220" spans="19:20">
      <c r="S245220" s="33"/>
      <c r="T245220" s="33"/>
    </row>
    <row r="245237" spans="19:20">
      <c r="S245237" s="33"/>
      <c r="T245237" s="33"/>
    </row>
    <row r="245254" spans="19:20">
      <c r="S245254" s="33"/>
      <c r="T245254" s="33"/>
    </row>
    <row r="245271" spans="19:20">
      <c r="S245271" s="33"/>
      <c r="T245271" s="33"/>
    </row>
    <row r="245288" spans="19:20">
      <c r="S245288" s="33"/>
      <c r="T245288" s="33"/>
    </row>
    <row r="245305" spans="19:20">
      <c r="S245305" s="33"/>
      <c r="T245305" s="33"/>
    </row>
    <row r="245322" spans="19:20">
      <c r="S245322" s="33"/>
      <c r="T245322" s="33"/>
    </row>
    <row r="245339" spans="19:20">
      <c r="S245339" s="33"/>
      <c r="T245339" s="33"/>
    </row>
    <row r="245356" spans="19:20">
      <c r="S245356" s="33"/>
      <c r="T245356" s="33"/>
    </row>
    <row r="245373" spans="19:20">
      <c r="S245373" s="33"/>
      <c r="T245373" s="33"/>
    </row>
    <row r="245390" spans="19:20">
      <c r="S245390" s="33"/>
      <c r="T245390" s="33"/>
    </row>
    <row r="245407" spans="19:20">
      <c r="S245407" s="33"/>
      <c r="T245407" s="33"/>
    </row>
    <row r="245424" spans="19:20">
      <c r="S245424" s="33"/>
      <c r="T245424" s="33"/>
    </row>
    <row r="245441" spans="19:20">
      <c r="S245441" s="33"/>
      <c r="T245441" s="33"/>
    </row>
    <row r="245458" spans="19:20">
      <c r="S245458" s="33"/>
      <c r="T245458" s="33"/>
    </row>
    <row r="245475" spans="19:20">
      <c r="S245475" s="33"/>
      <c r="T245475" s="33"/>
    </row>
    <row r="245492" spans="19:20">
      <c r="S245492" s="33"/>
      <c r="T245492" s="33"/>
    </row>
    <row r="245509" spans="19:20">
      <c r="S245509" s="33"/>
      <c r="T245509" s="33"/>
    </row>
    <row r="245526" spans="19:20">
      <c r="S245526" s="33"/>
      <c r="T245526" s="33"/>
    </row>
    <row r="245543" spans="19:20">
      <c r="S245543" s="33"/>
      <c r="T245543" s="33"/>
    </row>
    <row r="245560" spans="19:20">
      <c r="S245560" s="33"/>
      <c r="T245560" s="33"/>
    </row>
    <row r="245577" spans="19:20">
      <c r="S245577" s="33"/>
      <c r="T245577" s="33"/>
    </row>
    <row r="245594" spans="19:20">
      <c r="S245594" s="33"/>
      <c r="T245594" s="33"/>
    </row>
    <row r="245611" spans="19:20">
      <c r="S245611" s="33"/>
      <c r="T245611" s="33"/>
    </row>
    <row r="245628" spans="19:20">
      <c r="S245628" s="33"/>
      <c r="T245628" s="33"/>
    </row>
    <row r="245645" spans="19:20">
      <c r="S245645" s="33"/>
      <c r="T245645" s="33"/>
    </row>
    <row r="245662" spans="19:20">
      <c r="S245662" s="33"/>
      <c r="T245662" s="33"/>
    </row>
    <row r="245679" spans="19:20">
      <c r="S245679" s="33"/>
      <c r="T245679" s="33"/>
    </row>
    <row r="245696" spans="19:20">
      <c r="S245696" s="33"/>
      <c r="T245696" s="33"/>
    </row>
    <row r="245713" spans="19:20">
      <c r="S245713" s="33"/>
      <c r="T245713" s="33"/>
    </row>
    <row r="245730" spans="19:20">
      <c r="S245730" s="33"/>
      <c r="T245730" s="33"/>
    </row>
    <row r="245747" spans="19:20">
      <c r="S245747" s="33"/>
      <c r="T245747" s="33"/>
    </row>
    <row r="245764" spans="19:20">
      <c r="S245764" s="33"/>
      <c r="T245764" s="33"/>
    </row>
    <row r="245781" spans="19:20">
      <c r="S245781" s="33"/>
      <c r="T245781" s="33"/>
    </row>
    <row r="245798" spans="19:20">
      <c r="S245798" s="33"/>
      <c r="T245798" s="33"/>
    </row>
    <row r="245815" spans="19:20">
      <c r="S245815" s="33"/>
      <c r="T245815" s="33"/>
    </row>
    <row r="245832" spans="19:20">
      <c r="S245832" s="33"/>
      <c r="T245832" s="33"/>
    </row>
    <row r="245849" spans="19:20">
      <c r="S245849" s="33"/>
      <c r="T245849" s="33"/>
    </row>
    <row r="245866" spans="19:20">
      <c r="S245866" s="33"/>
      <c r="T245866" s="33"/>
    </row>
    <row r="245883" spans="19:20">
      <c r="S245883" s="33"/>
      <c r="T245883" s="33"/>
    </row>
    <row r="245900" spans="19:20">
      <c r="S245900" s="33"/>
      <c r="T245900" s="33"/>
    </row>
    <row r="245917" spans="19:20">
      <c r="S245917" s="33"/>
      <c r="T245917" s="33"/>
    </row>
    <row r="245934" spans="19:20">
      <c r="S245934" s="33"/>
      <c r="T245934" s="33"/>
    </row>
    <row r="245951" spans="19:20">
      <c r="S245951" s="33"/>
      <c r="T245951" s="33"/>
    </row>
    <row r="245968" spans="19:20">
      <c r="S245968" s="33"/>
      <c r="T245968" s="33"/>
    </row>
    <row r="245985" spans="19:20">
      <c r="S245985" s="33"/>
      <c r="T245985" s="33"/>
    </row>
    <row r="246002" spans="19:20">
      <c r="S246002" s="33"/>
      <c r="T246002" s="33"/>
    </row>
    <row r="246019" spans="19:20">
      <c r="S246019" s="33"/>
      <c r="T246019" s="33"/>
    </row>
    <row r="246036" spans="19:20">
      <c r="S246036" s="33"/>
      <c r="T246036" s="33"/>
    </row>
    <row r="246053" spans="19:20">
      <c r="S246053" s="33"/>
      <c r="T246053" s="33"/>
    </row>
    <row r="246070" spans="19:20">
      <c r="S246070" s="33"/>
      <c r="T246070" s="33"/>
    </row>
    <row r="246087" spans="19:20">
      <c r="S246087" s="33"/>
      <c r="T246087" s="33"/>
    </row>
    <row r="246104" spans="19:20">
      <c r="S246104" s="33"/>
      <c r="T246104" s="33"/>
    </row>
    <row r="246121" spans="19:20">
      <c r="S246121" s="33"/>
      <c r="T246121" s="33"/>
    </row>
    <row r="246138" spans="19:20">
      <c r="S246138" s="33"/>
      <c r="T246138" s="33"/>
    </row>
    <row r="246155" spans="19:20">
      <c r="S246155" s="33"/>
      <c r="T246155" s="33"/>
    </row>
    <row r="246172" spans="19:20">
      <c r="S246172" s="33"/>
      <c r="T246172" s="33"/>
    </row>
    <row r="246189" spans="19:20">
      <c r="S246189" s="33"/>
      <c r="T246189" s="33"/>
    </row>
    <row r="246206" spans="19:20">
      <c r="S246206" s="33"/>
      <c r="T246206" s="33"/>
    </row>
    <row r="246223" spans="19:20">
      <c r="S246223" s="33"/>
      <c r="T246223" s="33"/>
    </row>
    <row r="246240" spans="19:20">
      <c r="S246240" s="33"/>
      <c r="T246240" s="33"/>
    </row>
    <row r="246257" spans="19:20">
      <c r="S246257" s="33"/>
      <c r="T246257" s="33"/>
    </row>
    <row r="246274" spans="19:20">
      <c r="S246274" s="33"/>
      <c r="T246274" s="33"/>
    </row>
    <row r="246291" spans="19:20">
      <c r="S246291" s="33"/>
      <c r="T246291" s="33"/>
    </row>
    <row r="246308" spans="19:20">
      <c r="S246308" s="33"/>
      <c r="T246308" s="33"/>
    </row>
    <row r="246325" spans="19:20">
      <c r="S246325" s="33"/>
      <c r="T246325" s="33"/>
    </row>
    <row r="246342" spans="19:20">
      <c r="S246342" s="33"/>
      <c r="T246342" s="33"/>
    </row>
    <row r="246359" spans="19:20">
      <c r="S246359" s="33"/>
      <c r="T246359" s="33"/>
    </row>
    <row r="246376" spans="19:20">
      <c r="S246376" s="33"/>
      <c r="T246376" s="33"/>
    </row>
    <row r="246393" spans="19:20">
      <c r="S246393" s="33"/>
      <c r="T246393" s="33"/>
    </row>
    <row r="246410" spans="19:20">
      <c r="S246410" s="33"/>
      <c r="T246410" s="33"/>
    </row>
    <row r="246427" spans="19:20">
      <c r="S246427" s="33"/>
      <c r="T246427" s="33"/>
    </row>
    <row r="246444" spans="19:20">
      <c r="S246444" s="33"/>
      <c r="T246444" s="33"/>
    </row>
    <row r="246461" spans="19:20">
      <c r="S246461" s="33"/>
      <c r="T246461" s="33"/>
    </row>
    <row r="246478" spans="19:20">
      <c r="S246478" s="33"/>
      <c r="T246478" s="33"/>
    </row>
    <row r="246495" spans="19:20">
      <c r="S246495" s="33"/>
      <c r="T246495" s="33"/>
    </row>
    <row r="246512" spans="19:20">
      <c r="S246512" s="33"/>
      <c r="T246512" s="33"/>
    </row>
    <row r="246529" spans="19:20">
      <c r="S246529" s="33"/>
      <c r="T246529" s="33"/>
    </row>
    <row r="246546" spans="19:20">
      <c r="S246546" s="33"/>
      <c r="T246546" s="33"/>
    </row>
    <row r="246563" spans="19:20">
      <c r="S246563" s="33"/>
      <c r="T246563" s="33"/>
    </row>
    <row r="246580" spans="19:20">
      <c r="S246580" s="33"/>
      <c r="T246580" s="33"/>
    </row>
    <row r="246597" spans="19:20">
      <c r="S246597" s="33"/>
      <c r="T246597" s="33"/>
    </row>
    <row r="246614" spans="19:20">
      <c r="S246614" s="33"/>
      <c r="T246614" s="33"/>
    </row>
    <row r="246631" spans="19:20">
      <c r="S246631" s="33"/>
      <c r="T246631" s="33"/>
    </row>
    <row r="246648" spans="19:20">
      <c r="S246648" s="33"/>
      <c r="T246648" s="33"/>
    </row>
    <row r="246665" spans="19:20">
      <c r="S246665" s="33"/>
      <c r="T246665" s="33"/>
    </row>
    <row r="246682" spans="19:20">
      <c r="S246682" s="33"/>
      <c r="T246682" s="33"/>
    </row>
    <row r="246699" spans="19:20">
      <c r="S246699" s="33"/>
      <c r="T246699" s="33"/>
    </row>
    <row r="246716" spans="19:20">
      <c r="S246716" s="33"/>
      <c r="T246716" s="33"/>
    </row>
    <row r="246733" spans="19:20">
      <c r="S246733" s="33"/>
      <c r="T246733" s="33"/>
    </row>
    <row r="246750" spans="19:20">
      <c r="S246750" s="33"/>
      <c r="T246750" s="33"/>
    </row>
    <row r="246767" spans="19:20">
      <c r="S246767" s="33"/>
      <c r="T246767" s="33"/>
    </row>
    <row r="246784" spans="19:20">
      <c r="S246784" s="33"/>
      <c r="T246784" s="33"/>
    </row>
    <row r="246801" spans="19:20">
      <c r="S246801" s="33"/>
      <c r="T246801" s="33"/>
    </row>
    <row r="246818" spans="19:20">
      <c r="S246818" s="33"/>
      <c r="T246818" s="33"/>
    </row>
    <row r="246835" spans="19:20">
      <c r="S246835" s="33"/>
      <c r="T246835" s="33"/>
    </row>
    <row r="246852" spans="19:20">
      <c r="S246852" s="33"/>
      <c r="T246852" s="33"/>
    </row>
    <row r="246869" spans="19:20">
      <c r="S246869" s="33"/>
      <c r="T246869" s="33"/>
    </row>
    <row r="246886" spans="19:20">
      <c r="S246886" s="33"/>
      <c r="T246886" s="33"/>
    </row>
    <row r="246903" spans="19:20">
      <c r="S246903" s="33"/>
      <c r="T246903" s="33"/>
    </row>
    <row r="246920" spans="19:20">
      <c r="S246920" s="33"/>
      <c r="T246920" s="33"/>
    </row>
    <row r="246937" spans="19:20">
      <c r="S246937" s="33"/>
      <c r="T246937" s="33"/>
    </row>
    <row r="246954" spans="19:20">
      <c r="S246954" s="33"/>
      <c r="T246954" s="33"/>
    </row>
    <row r="246971" spans="19:20">
      <c r="S246971" s="33"/>
      <c r="T246971" s="33"/>
    </row>
    <row r="246988" spans="19:20">
      <c r="S246988" s="33"/>
      <c r="T246988" s="33"/>
    </row>
    <row r="247005" spans="19:20">
      <c r="S247005" s="33"/>
      <c r="T247005" s="33"/>
    </row>
    <row r="247022" spans="19:20">
      <c r="S247022" s="33"/>
      <c r="T247022" s="33"/>
    </row>
    <row r="247039" spans="19:20">
      <c r="S247039" s="33"/>
      <c r="T247039" s="33"/>
    </row>
    <row r="247056" spans="19:20">
      <c r="S247056" s="33"/>
      <c r="T247056" s="33"/>
    </row>
    <row r="247073" spans="19:20">
      <c r="S247073" s="33"/>
      <c r="T247073" s="33"/>
    </row>
    <row r="247090" spans="19:20">
      <c r="S247090" s="33"/>
      <c r="T247090" s="33"/>
    </row>
    <row r="247107" spans="19:20">
      <c r="S247107" s="33"/>
      <c r="T247107" s="33"/>
    </row>
    <row r="247124" spans="19:20">
      <c r="S247124" s="33"/>
      <c r="T247124" s="33"/>
    </row>
    <row r="247141" spans="19:20">
      <c r="S247141" s="33"/>
      <c r="T247141" s="33"/>
    </row>
    <row r="247158" spans="19:20">
      <c r="S247158" s="33"/>
      <c r="T247158" s="33"/>
    </row>
    <row r="247175" spans="19:20">
      <c r="S247175" s="33"/>
      <c r="T247175" s="33"/>
    </row>
    <row r="247192" spans="19:20">
      <c r="S247192" s="33"/>
      <c r="T247192" s="33"/>
    </row>
    <row r="247209" spans="19:20">
      <c r="S247209" s="33"/>
      <c r="T247209" s="33"/>
    </row>
    <row r="247226" spans="19:20">
      <c r="S247226" s="33"/>
      <c r="T247226" s="33"/>
    </row>
    <row r="247243" spans="19:20">
      <c r="S247243" s="33"/>
      <c r="T247243" s="33"/>
    </row>
    <row r="247260" spans="19:20">
      <c r="S247260" s="33"/>
      <c r="T247260" s="33"/>
    </row>
    <row r="247277" spans="19:20">
      <c r="S247277" s="33"/>
      <c r="T247277" s="33"/>
    </row>
    <row r="247294" spans="19:20">
      <c r="S247294" s="33"/>
      <c r="T247294" s="33"/>
    </row>
    <row r="247311" spans="19:20">
      <c r="S247311" s="33"/>
      <c r="T247311" s="33"/>
    </row>
    <row r="247328" spans="19:20">
      <c r="S247328" s="33"/>
      <c r="T247328" s="33"/>
    </row>
    <row r="247345" spans="19:20">
      <c r="S247345" s="33"/>
      <c r="T247345" s="33"/>
    </row>
    <row r="247362" spans="19:20">
      <c r="S247362" s="33"/>
      <c r="T247362" s="33"/>
    </row>
    <row r="247379" spans="19:20">
      <c r="S247379" s="33"/>
      <c r="T247379" s="33"/>
    </row>
    <row r="247396" spans="19:20">
      <c r="S247396" s="33"/>
      <c r="T247396" s="33"/>
    </row>
    <row r="247413" spans="19:20">
      <c r="S247413" s="33"/>
      <c r="T247413" s="33"/>
    </row>
    <row r="247430" spans="19:20">
      <c r="S247430" s="33"/>
      <c r="T247430" s="33"/>
    </row>
    <row r="247447" spans="19:20">
      <c r="S247447" s="33"/>
      <c r="T247447" s="33"/>
    </row>
    <row r="247464" spans="19:20">
      <c r="S247464" s="33"/>
      <c r="T247464" s="33"/>
    </row>
    <row r="247481" spans="19:20">
      <c r="S247481" s="33"/>
      <c r="T247481" s="33"/>
    </row>
    <row r="247498" spans="19:20">
      <c r="S247498" s="33"/>
      <c r="T247498" s="33"/>
    </row>
    <row r="247515" spans="19:20">
      <c r="S247515" s="33"/>
      <c r="T247515" s="33"/>
    </row>
    <row r="247532" spans="19:20">
      <c r="S247532" s="33"/>
      <c r="T247532" s="33"/>
    </row>
    <row r="247549" spans="19:20">
      <c r="S247549" s="33"/>
      <c r="T247549" s="33"/>
    </row>
    <row r="247566" spans="19:20">
      <c r="S247566" s="33"/>
      <c r="T247566" s="33"/>
    </row>
    <row r="247583" spans="19:20">
      <c r="S247583" s="33"/>
      <c r="T247583" s="33"/>
    </row>
    <row r="247600" spans="19:20">
      <c r="S247600" s="33"/>
      <c r="T247600" s="33"/>
    </row>
    <row r="247617" spans="19:20">
      <c r="S247617" s="33"/>
      <c r="T247617" s="33"/>
    </row>
    <row r="247634" spans="19:20">
      <c r="S247634" s="33"/>
      <c r="T247634" s="33"/>
    </row>
    <row r="247651" spans="19:20">
      <c r="S247651" s="33"/>
      <c r="T247651" s="33"/>
    </row>
    <row r="247668" spans="19:20">
      <c r="S247668" s="33"/>
      <c r="T247668" s="33"/>
    </row>
    <row r="247685" spans="19:20">
      <c r="S247685" s="33"/>
      <c r="T247685" s="33"/>
    </row>
    <row r="247702" spans="19:20">
      <c r="S247702" s="33"/>
      <c r="T247702" s="33"/>
    </row>
    <row r="247719" spans="19:20">
      <c r="S247719" s="33"/>
      <c r="T247719" s="33"/>
    </row>
    <row r="247736" spans="19:20">
      <c r="S247736" s="33"/>
      <c r="T247736" s="33"/>
    </row>
    <row r="247753" spans="19:20">
      <c r="S247753" s="33"/>
      <c r="T247753" s="33"/>
    </row>
    <row r="247770" spans="19:20">
      <c r="S247770" s="33"/>
      <c r="T247770" s="33"/>
    </row>
    <row r="247787" spans="19:20">
      <c r="S247787" s="33"/>
      <c r="T247787" s="33"/>
    </row>
    <row r="247804" spans="19:20">
      <c r="S247804" s="33"/>
      <c r="T247804" s="33"/>
    </row>
    <row r="247821" spans="19:20">
      <c r="S247821" s="33"/>
      <c r="T247821" s="33"/>
    </row>
    <row r="247838" spans="19:20">
      <c r="S247838" s="33"/>
      <c r="T247838" s="33"/>
    </row>
    <row r="247855" spans="19:20">
      <c r="S247855" s="33"/>
      <c r="T247855" s="33"/>
    </row>
    <row r="247872" spans="19:20">
      <c r="S247872" s="33"/>
      <c r="T247872" s="33"/>
    </row>
    <row r="247889" spans="19:20">
      <c r="S247889" s="33"/>
      <c r="T247889" s="33"/>
    </row>
    <row r="247906" spans="19:20">
      <c r="S247906" s="33"/>
      <c r="T247906" s="33"/>
    </row>
    <row r="247923" spans="19:20">
      <c r="S247923" s="33"/>
      <c r="T247923" s="33"/>
    </row>
    <row r="247940" spans="19:20">
      <c r="S247940" s="33"/>
      <c r="T247940" s="33"/>
    </row>
    <row r="247957" spans="19:20">
      <c r="S247957" s="33"/>
      <c r="T247957" s="33"/>
    </row>
    <row r="247974" spans="19:20">
      <c r="S247974" s="33"/>
      <c r="T247974" s="33"/>
    </row>
    <row r="247991" spans="19:20">
      <c r="S247991" s="33"/>
      <c r="T247991" s="33"/>
    </row>
    <row r="248008" spans="19:20">
      <c r="S248008" s="33"/>
      <c r="T248008" s="33"/>
    </row>
    <row r="248025" spans="19:20">
      <c r="S248025" s="33"/>
      <c r="T248025" s="33"/>
    </row>
    <row r="248042" spans="19:20">
      <c r="S248042" s="33"/>
      <c r="T248042" s="33"/>
    </row>
    <row r="248059" spans="19:20">
      <c r="S248059" s="33"/>
      <c r="T248059" s="33"/>
    </row>
    <row r="248076" spans="19:20">
      <c r="S248076" s="33"/>
      <c r="T248076" s="33"/>
    </row>
    <row r="248093" spans="19:20">
      <c r="S248093" s="33"/>
      <c r="T248093" s="33"/>
    </row>
    <row r="248110" spans="19:20">
      <c r="S248110" s="33"/>
      <c r="T248110" s="33"/>
    </row>
    <row r="248127" spans="19:20">
      <c r="S248127" s="33"/>
      <c r="T248127" s="33"/>
    </row>
    <row r="248144" spans="19:20">
      <c r="S248144" s="33"/>
      <c r="T248144" s="33"/>
    </row>
    <row r="248161" spans="19:20">
      <c r="S248161" s="33"/>
      <c r="T248161" s="33"/>
    </row>
    <row r="248178" spans="19:20">
      <c r="S248178" s="33"/>
      <c r="T248178" s="33"/>
    </row>
    <row r="248195" spans="19:20">
      <c r="S248195" s="33"/>
      <c r="T248195" s="33"/>
    </row>
    <row r="248212" spans="19:20">
      <c r="S248212" s="33"/>
      <c r="T248212" s="33"/>
    </row>
    <row r="248229" spans="19:20">
      <c r="S248229" s="33"/>
      <c r="T248229" s="33"/>
    </row>
    <row r="248246" spans="19:20">
      <c r="S248246" s="33"/>
      <c r="T248246" s="33"/>
    </row>
    <row r="248263" spans="19:20">
      <c r="S248263" s="33"/>
      <c r="T248263" s="33"/>
    </row>
    <row r="248280" spans="19:20">
      <c r="S248280" s="33"/>
      <c r="T248280" s="33"/>
    </row>
    <row r="248297" spans="19:20">
      <c r="S248297" s="33"/>
      <c r="T248297" s="33"/>
    </row>
    <row r="248314" spans="19:20">
      <c r="S248314" s="33"/>
      <c r="T248314" s="33"/>
    </row>
    <row r="248331" spans="19:20">
      <c r="S248331" s="33"/>
      <c r="T248331" s="33"/>
    </row>
    <row r="248348" spans="19:20">
      <c r="S248348" s="33"/>
      <c r="T248348" s="33"/>
    </row>
    <row r="248365" spans="19:20">
      <c r="S248365" s="33"/>
      <c r="T248365" s="33"/>
    </row>
    <row r="248382" spans="19:20">
      <c r="S248382" s="33"/>
      <c r="T248382" s="33"/>
    </row>
    <row r="248399" spans="19:20">
      <c r="S248399" s="33"/>
      <c r="T248399" s="33"/>
    </row>
    <row r="248416" spans="19:20">
      <c r="S248416" s="33"/>
      <c r="T248416" s="33"/>
    </row>
    <row r="248433" spans="19:20">
      <c r="S248433" s="33"/>
      <c r="T248433" s="33"/>
    </row>
    <row r="248450" spans="19:20">
      <c r="S248450" s="33"/>
      <c r="T248450" s="33"/>
    </row>
    <row r="248467" spans="19:20">
      <c r="S248467" s="33"/>
      <c r="T248467" s="33"/>
    </row>
    <row r="248484" spans="19:20">
      <c r="S248484" s="33"/>
      <c r="T248484" s="33"/>
    </row>
    <row r="248501" spans="19:20">
      <c r="S248501" s="33"/>
      <c r="T248501" s="33"/>
    </row>
    <row r="248518" spans="19:20">
      <c r="S248518" s="33"/>
      <c r="T248518" s="33"/>
    </row>
    <row r="248535" spans="19:20">
      <c r="S248535" s="33"/>
      <c r="T248535" s="33"/>
    </row>
    <row r="248552" spans="19:20">
      <c r="S248552" s="33"/>
      <c r="T248552" s="33"/>
    </row>
    <row r="248569" spans="19:20">
      <c r="S248569" s="33"/>
      <c r="T248569" s="33"/>
    </row>
    <row r="248586" spans="19:20">
      <c r="S248586" s="33"/>
      <c r="T248586" s="33"/>
    </row>
    <row r="248603" spans="19:20">
      <c r="S248603" s="33"/>
      <c r="T248603" s="33"/>
    </row>
    <row r="248620" spans="19:20">
      <c r="S248620" s="33"/>
      <c r="T248620" s="33"/>
    </row>
    <row r="248637" spans="19:20">
      <c r="S248637" s="33"/>
      <c r="T248637" s="33"/>
    </row>
    <row r="248654" spans="19:20">
      <c r="S248654" s="33"/>
      <c r="T248654" s="33"/>
    </row>
    <row r="248671" spans="19:20">
      <c r="S248671" s="33"/>
      <c r="T248671" s="33"/>
    </row>
    <row r="248688" spans="19:20">
      <c r="S248688" s="33"/>
      <c r="T248688" s="33"/>
    </row>
    <row r="248705" spans="19:20">
      <c r="S248705" s="33"/>
      <c r="T248705" s="33"/>
    </row>
    <row r="248722" spans="19:20">
      <c r="S248722" s="33"/>
      <c r="T248722" s="33"/>
    </row>
    <row r="248739" spans="19:20">
      <c r="S248739" s="33"/>
      <c r="T248739" s="33"/>
    </row>
    <row r="248756" spans="19:20">
      <c r="S248756" s="33"/>
      <c r="T248756" s="33"/>
    </row>
    <row r="248773" spans="19:20">
      <c r="S248773" s="33"/>
      <c r="T248773" s="33"/>
    </row>
    <row r="248790" spans="19:20">
      <c r="S248790" s="33"/>
      <c r="T248790" s="33"/>
    </row>
    <row r="248807" spans="19:20">
      <c r="S248807" s="33"/>
      <c r="T248807" s="33"/>
    </row>
    <row r="248824" spans="19:20">
      <c r="S248824" s="33"/>
      <c r="T248824" s="33"/>
    </row>
    <row r="248841" spans="19:20">
      <c r="S248841" s="33"/>
      <c r="T248841" s="33"/>
    </row>
    <row r="248858" spans="19:20">
      <c r="S248858" s="33"/>
      <c r="T248858" s="33"/>
    </row>
    <row r="248875" spans="19:20">
      <c r="S248875" s="33"/>
      <c r="T248875" s="33"/>
    </row>
    <row r="248892" spans="19:20">
      <c r="S248892" s="33"/>
      <c r="T248892" s="33"/>
    </row>
    <row r="248909" spans="19:20">
      <c r="S248909" s="33"/>
      <c r="T248909" s="33"/>
    </row>
    <row r="248926" spans="19:20">
      <c r="S248926" s="33"/>
      <c r="T248926" s="33"/>
    </row>
    <row r="248943" spans="19:20">
      <c r="S248943" s="33"/>
      <c r="T248943" s="33"/>
    </row>
    <row r="248960" spans="19:20">
      <c r="S248960" s="33"/>
      <c r="T248960" s="33"/>
    </row>
    <row r="248977" spans="19:20">
      <c r="S248977" s="33"/>
      <c r="T248977" s="33"/>
    </row>
    <row r="248994" spans="19:20">
      <c r="S248994" s="33"/>
      <c r="T248994" s="33"/>
    </row>
    <row r="249011" spans="19:20">
      <c r="S249011" s="33"/>
      <c r="T249011" s="33"/>
    </row>
    <row r="249028" spans="19:20">
      <c r="S249028" s="33"/>
      <c r="T249028" s="33"/>
    </row>
    <row r="249045" spans="19:20">
      <c r="S249045" s="33"/>
      <c r="T249045" s="33"/>
    </row>
    <row r="249062" spans="19:20">
      <c r="S249062" s="33"/>
      <c r="T249062" s="33"/>
    </row>
    <row r="249079" spans="19:20">
      <c r="S249079" s="33"/>
      <c r="T249079" s="33"/>
    </row>
    <row r="249096" spans="19:20">
      <c r="S249096" s="33"/>
      <c r="T249096" s="33"/>
    </row>
    <row r="249113" spans="19:20">
      <c r="S249113" s="33"/>
      <c r="T249113" s="33"/>
    </row>
    <row r="249130" spans="19:20">
      <c r="S249130" s="33"/>
      <c r="T249130" s="33"/>
    </row>
    <row r="249147" spans="19:20">
      <c r="S249147" s="33"/>
      <c r="T249147" s="33"/>
    </row>
    <row r="249164" spans="19:20">
      <c r="S249164" s="33"/>
      <c r="T249164" s="33"/>
    </row>
    <row r="249181" spans="19:20">
      <c r="S249181" s="33"/>
      <c r="T249181" s="33"/>
    </row>
    <row r="249198" spans="19:20">
      <c r="S249198" s="33"/>
      <c r="T249198" s="33"/>
    </row>
    <row r="249215" spans="19:20">
      <c r="S249215" s="33"/>
      <c r="T249215" s="33"/>
    </row>
    <row r="249232" spans="19:20">
      <c r="S249232" s="33"/>
      <c r="T249232" s="33"/>
    </row>
    <row r="249249" spans="19:20">
      <c r="S249249" s="33"/>
      <c r="T249249" s="33"/>
    </row>
    <row r="249266" spans="19:20">
      <c r="S249266" s="33"/>
      <c r="T249266" s="33"/>
    </row>
    <row r="249283" spans="19:20">
      <c r="S249283" s="33"/>
      <c r="T249283" s="33"/>
    </row>
    <row r="249300" spans="19:20">
      <c r="S249300" s="33"/>
      <c r="T249300" s="33"/>
    </row>
    <row r="249317" spans="19:20">
      <c r="S249317" s="33"/>
      <c r="T249317" s="33"/>
    </row>
    <row r="249334" spans="19:20">
      <c r="S249334" s="33"/>
      <c r="T249334" s="33"/>
    </row>
    <row r="249351" spans="19:20">
      <c r="S249351" s="33"/>
      <c r="T249351" s="33"/>
    </row>
    <row r="249368" spans="19:20">
      <c r="S249368" s="33"/>
      <c r="T249368" s="33"/>
    </row>
    <row r="249385" spans="19:20">
      <c r="S249385" s="33"/>
      <c r="T249385" s="33"/>
    </row>
    <row r="249402" spans="19:20">
      <c r="S249402" s="33"/>
      <c r="T249402" s="33"/>
    </row>
    <row r="249419" spans="19:20">
      <c r="S249419" s="33"/>
      <c r="T249419" s="33"/>
    </row>
    <row r="249436" spans="19:20">
      <c r="S249436" s="33"/>
      <c r="T249436" s="33"/>
    </row>
    <row r="249453" spans="19:20">
      <c r="S249453" s="33"/>
      <c r="T249453" s="33"/>
    </row>
    <row r="249470" spans="19:20">
      <c r="S249470" s="33"/>
      <c r="T249470" s="33"/>
    </row>
    <row r="249487" spans="19:20">
      <c r="S249487" s="33"/>
      <c r="T249487" s="33"/>
    </row>
    <row r="249504" spans="19:20">
      <c r="S249504" s="33"/>
      <c r="T249504" s="33"/>
    </row>
    <row r="249521" spans="19:20">
      <c r="S249521" s="33"/>
      <c r="T249521" s="33"/>
    </row>
    <row r="249538" spans="19:20">
      <c r="S249538" s="33"/>
      <c r="T249538" s="33"/>
    </row>
    <row r="249555" spans="19:20">
      <c r="S249555" s="33"/>
      <c r="T249555" s="33"/>
    </row>
    <row r="249572" spans="19:20">
      <c r="S249572" s="33"/>
      <c r="T249572" s="33"/>
    </row>
    <row r="249589" spans="19:20">
      <c r="S249589" s="33"/>
      <c r="T249589" s="33"/>
    </row>
    <row r="249606" spans="19:20">
      <c r="S249606" s="33"/>
      <c r="T249606" s="33"/>
    </row>
    <row r="249623" spans="19:20">
      <c r="S249623" s="33"/>
      <c r="T249623" s="33"/>
    </row>
    <row r="249640" spans="19:20">
      <c r="S249640" s="33"/>
      <c r="T249640" s="33"/>
    </row>
    <row r="249657" spans="19:20">
      <c r="S249657" s="33"/>
      <c r="T249657" s="33"/>
    </row>
    <row r="249674" spans="19:20">
      <c r="S249674" s="33"/>
      <c r="T249674" s="33"/>
    </row>
    <row r="249691" spans="19:20">
      <c r="S249691" s="33"/>
      <c r="T249691" s="33"/>
    </row>
    <row r="249708" spans="19:20">
      <c r="S249708" s="33"/>
      <c r="T249708" s="33"/>
    </row>
    <row r="249725" spans="19:20">
      <c r="S249725" s="33"/>
      <c r="T249725" s="33"/>
    </row>
    <row r="249742" spans="19:20">
      <c r="S249742" s="33"/>
      <c r="T249742" s="33"/>
    </row>
    <row r="249759" spans="19:20">
      <c r="S249759" s="33"/>
      <c r="T249759" s="33"/>
    </row>
    <row r="249776" spans="19:20">
      <c r="S249776" s="33"/>
      <c r="T249776" s="33"/>
    </row>
    <row r="249793" spans="19:20">
      <c r="S249793" s="33"/>
      <c r="T249793" s="33"/>
    </row>
    <row r="249810" spans="19:20">
      <c r="S249810" s="33"/>
      <c r="T249810" s="33"/>
    </row>
    <row r="249827" spans="19:20">
      <c r="S249827" s="33"/>
      <c r="T249827" s="33"/>
    </row>
    <row r="249844" spans="19:20">
      <c r="S249844" s="33"/>
      <c r="T249844" s="33"/>
    </row>
    <row r="249861" spans="19:20">
      <c r="S249861" s="33"/>
      <c r="T249861" s="33"/>
    </row>
    <row r="249878" spans="19:20">
      <c r="S249878" s="33"/>
      <c r="T249878" s="33"/>
    </row>
    <row r="249895" spans="19:20">
      <c r="S249895" s="33"/>
      <c r="T249895" s="33"/>
    </row>
    <row r="249912" spans="19:20">
      <c r="S249912" s="33"/>
      <c r="T249912" s="33"/>
    </row>
    <row r="249929" spans="19:20">
      <c r="S249929" s="33"/>
      <c r="T249929" s="33"/>
    </row>
    <row r="249946" spans="19:20">
      <c r="S249946" s="33"/>
      <c r="T249946" s="33"/>
    </row>
    <row r="249963" spans="19:20">
      <c r="S249963" s="33"/>
      <c r="T249963" s="33"/>
    </row>
    <row r="249980" spans="19:20">
      <c r="S249980" s="33"/>
      <c r="T249980" s="33"/>
    </row>
    <row r="249997" spans="19:20">
      <c r="S249997" s="33"/>
      <c r="T249997" s="33"/>
    </row>
    <row r="250014" spans="19:20">
      <c r="S250014" s="33"/>
      <c r="T250014" s="33"/>
    </row>
    <row r="250031" spans="19:20">
      <c r="S250031" s="33"/>
      <c r="T250031" s="33"/>
    </row>
    <row r="250048" spans="19:20">
      <c r="S250048" s="33"/>
      <c r="T250048" s="33"/>
    </row>
    <row r="250065" spans="19:20">
      <c r="S250065" s="33"/>
      <c r="T250065" s="33"/>
    </row>
    <row r="250082" spans="19:20">
      <c r="S250082" s="33"/>
      <c r="T250082" s="33"/>
    </row>
    <row r="250099" spans="19:20">
      <c r="S250099" s="33"/>
      <c r="T250099" s="33"/>
    </row>
    <row r="250116" spans="19:20">
      <c r="S250116" s="33"/>
      <c r="T250116" s="33"/>
    </row>
    <row r="250133" spans="19:20">
      <c r="S250133" s="33"/>
      <c r="T250133" s="33"/>
    </row>
    <row r="250150" spans="19:20">
      <c r="S250150" s="33"/>
      <c r="T250150" s="33"/>
    </row>
    <row r="250167" spans="19:20">
      <c r="S250167" s="33"/>
      <c r="T250167" s="33"/>
    </row>
    <row r="250184" spans="19:20">
      <c r="S250184" s="33"/>
      <c r="T250184" s="33"/>
    </row>
    <row r="250201" spans="19:20">
      <c r="S250201" s="33"/>
      <c r="T250201" s="33"/>
    </row>
    <row r="250218" spans="19:20">
      <c r="S250218" s="33"/>
      <c r="T250218" s="33"/>
    </row>
    <row r="250235" spans="19:20">
      <c r="S250235" s="33"/>
      <c r="T250235" s="33"/>
    </row>
    <row r="250252" spans="19:20">
      <c r="S250252" s="33"/>
      <c r="T250252" s="33"/>
    </row>
    <row r="250269" spans="19:20">
      <c r="S250269" s="33"/>
      <c r="T250269" s="33"/>
    </row>
    <row r="250286" spans="19:20">
      <c r="S250286" s="33"/>
      <c r="T250286" s="33"/>
    </row>
    <row r="250303" spans="19:20">
      <c r="S250303" s="33"/>
      <c r="T250303" s="33"/>
    </row>
    <row r="250320" spans="19:20">
      <c r="S250320" s="33"/>
      <c r="T250320" s="33"/>
    </row>
    <row r="250337" spans="19:20">
      <c r="S250337" s="33"/>
      <c r="T250337" s="33"/>
    </row>
    <row r="250354" spans="19:20">
      <c r="S250354" s="33"/>
      <c r="T250354" s="33"/>
    </row>
    <row r="250371" spans="19:20">
      <c r="S250371" s="33"/>
      <c r="T250371" s="33"/>
    </row>
    <row r="250388" spans="19:20">
      <c r="S250388" s="33"/>
      <c r="T250388" s="33"/>
    </row>
    <row r="250405" spans="19:20">
      <c r="S250405" s="33"/>
      <c r="T250405" s="33"/>
    </row>
    <row r="250422" spans="19:20">
      <c r="S250422" s="33"/>
      <c r="T250422" s="33"/>
    </row>
    <row r="250439" spans="19:20">
      <c r="S250439" s="33"/>
      <c r="T250439" s="33"/>
    </row>
    <row r="250456" spans="19:20">
      <c r="S250456" s="33"/>
      <c r="T250456" s="33"/>
    </row>
    <row r="250473" spans="19:20">
      <c r="S250473" s="33"/>
      <c r="T250473" s="33"/>
    </row>
    <row r="250490" spans="19:20">
      <c r="S250490" s="33"/>
      <c r="T250490" s="33"/>
    </row>
    <row r="250507" spans="19:20">
      <c r="S250507" s="33"/>
      <c r="T250507" s="33"/>
    </row>
    <row r="250524" spans="19:20">
      <c r="S250524" s="33"/>
      <c r="T250524" s="33"/>
    </row>
    <row r="250541" spans="19:20">
      <c r="S250541" s="33"/>
      <c r="T250541" s="33"/>
    </row>
    <row r="250558" spans="19:20">
      <c r="S250558" s="33"/>
      <c r="T250558" s="33"/>
    </row>
    <row r="250575" spans="19:20">
      <c r="S250575" s="33"/>
      <c r="T250575" s="33"/>
    </row>
    <row r="250592" spans="19:20">
      <c r="S250592" s="33"/>
      <c r="T250592" s="33"/>
    </row>
    <row r="250609" spans="19:20">
      <c r="S250609" s="33"/>
      <c r="T250609" s="33"/>
    </row>
    <row r="250626" spans="19:20">
      <c r="S250626" s="33"/>
      <c r="T250626" s="33"/>
    </row>
    <row r="250643" spans="19:20">
      <c r="S250643" s="33"/>
      <c r="T250643" s="33"/>
    </row>
    <row r="250660" spans="19:20">
      <c r="S250660" s="33"/>
      <c r="T250660" s="33"/>
    </row>
    <row r="250677" spans="19:20">
      <c r="S250677" s="33"/>
      <c r="T250677" s="33"/>
    </row>
    <row r="250694" spans="19:20">
      <c r="S250694" s="33"/>
      <c r="T250694" s="33"/>
    </row>
    <row r="250711" spans="19:20">
      <c r="S250711" s="33"/>
      <c r="T250711" s="33"/>
    </row>
    <row r="250728" spans="19:20">
      <c r="S250728" s="33"/>
      <c r="T250728" s="33"/>
    </row>
    <row r="250745" spans="19:20">
      <c r="S250745" s="33"/>
      <c r="T250745" s="33"/>
    </row>
    <row r="250762" spans="19:20">
      <c r="S250762" s="33"/>
      <c r="T250762" s="33"/>
    </row>
    <row r="250779" spans="19:20">
      <c r="S250779" s="33"/>
      <c r="T250779" s="33"/>
    </row>
    <row r="250796" spans="19:20">
      <c r="S250796" s="33"/>
      <c r="T250796" s="33"/>
    </row>
    <row r="250813" spans="19:20">
      <c r="S250813" s="33"/>
      <c r="T250813" s="33"/>
    </row>
    <row r="250830" spans="19:20">
      <c r="S250830" s="33"/>
      <c r="T250830" s="33"/>
    </row>
    <row r="250847" spans="19:20">
      <c r="S250847" s="33"/>
      <c r="T250847" s="33"/>
    </row>
    <row r="250864" spans="19:20">
      <c r="S250864" s="33"/>
      <c r="T250864" s="33"/>
    </row>
    <row r="250881" spans="19:20">
      <c r="S250881" s="33"/>
      <c r="T250881" s="33"/>
    </row>
    <row r="250898" spans="19:20">
      <c r="S250898" s="33"/>
      <c r="T250898" s="33"/>
    </row>
    <row r="250915" spans="19:20">
      <c r="S250915" s="33"/>
      <c r="T250915" s="33"/>
    </row>
    <row r="250932" spans="19:20">
      <c r="S250932" s="33"/>
      <c r="T250932" s="33"/>
    </row>
    <row r="250949" spans="19:20">
      <c r="S250949" s="33"/>
      <c r="T250949" s="33"/>
    </row>
    <row r="250966" spans="19:20">
      <c r="S250966" s="33"/>
      <c r="T250966" s="33"/>
    </row>
    <row r="250983" spans="19:20">
      <c r="S250983" s="33"/>
      <c r="T250983" s="33"/>
    </row>
    <row r="251000" spans="19:20">
      <c r="S251000" s="33"/>
      <c r="T251000" s="33"/>
    </row>
    <row r="251017" spans="19:20">
      <c r="S251017" s="33"/>
      <c r="T251017" s="33"/>
    </row>
    <row r="251034" spans="19:20">
      <c r="S251034" s="33"/>
      <c r="T251034" s="33"/>
    </row>
    <row r="251051" spans="19:20">
      <c r="S251051" s="33"/>
      <c r="T251051" s="33"/>
    </row>
    <row r="251068" spans="19:20">
      <c r="S251068" s="33"/>
      <c r="T251068" s="33"/>
    </row>
    <row r="251085" spans="19:20">
      <c r="S251085" s="33"/>
      <c r="T251085" s="33"/>
    </row>
    <row r="251102" spans="19:20">
      <c r="S251102" s="33"/>
      <c r="T251102" s="33"/>
    </row>
    <row r="251119" spans="19:20">
      <c r="S251119" s="33"/>
      <c r="T251119" s="33"/>
    </row>
    <row r="251136" spans="19:20">
      <c r="S251136" s="33"/>
      <c r="T251136" s="33"/>
    </row>
    <row r="251153" spans="19:20">
      <c r="S251153" s="33"/>
      <c r="T251153" s="33"/>
    </row>
    <row r="251170" spans="19:20">
      <c r="S251170" s="33"/>
      <c r="T251170" s="33"/>
    </row>
    <row r="251187" spans="19:20">
      <c r="S251187" s="33"/>
      <c r="T251187" s="33"/>
    </row>
    <row r="251204" spans="19:20">
      <c r="S251204" s="33"/>
      <c r="T251204" s="33"/>
    </row>
    <row r="251221" spans="19:20">
      <c r="S251221" s="33"/>
      <c r="T251221" s="33"/>
    </row>
    <row r="251238" spans="19:20">
      <c r="S251238" s="33"/>
      <c r="T251238" s="33"/>
    </row>
    <row r="251255" spans="19:20">
      <c r="S251255" s="33"/>
      <c r="T251255" s="33"/>
    </row>
    <row r="251272" spans="19:20">
      <c r="S251272" s="33"/>
      <c r="T251272" s="33"/>
    </row>
    <row r="251289" spans="19:20">
      <c r="S251289" s="33"/>
      <c r="T251289" s="33"/>
    </row>
    <row r="251306" spans="19:20">
      <c r="S251306" s="33"/>
      <c r="T251306" s="33"/>
    </row>
    <row r="251323" spans="19:20">
      <c r="S251323" s="33"/>
      <c r="T251323" s="33"/>
    </row>
    <row r="251340" spans="19:20">
      <c r="S251340" s="33"/>
      <c r="T251340" s="33"/>
    </row>
    <row r="251357" spans="19:20">
      <c r="S251357" s="33"/>
      <c r="T251357" s="33"/>
    </row>
    <row r="251374" spans="19:20">
      <c r="S251374" s="33"/>
      <c r="T251374" s="33"/>
    </row>
    <row r="251391" spans="19:20">
      <c r="S251391" s="33"/>
      <c r="T251391" s="33"/>
    </row>
    <row r="251408" spans="19:20">
      <c r="S251408" s="33"/>
      <c r="T251408" s="33"/>
    </row>
    <row r="251425" spans="19:20">
      <c r="S251425" s="33"/>
      <c r="T251425" s="33"/>
    </row>
    <row r="251442" spans="19:20">
      <c r="S251442" s="33"/>
      <c r="T251442" s="33"/>
    </row>
    <row r="251459" spans="19:20">
      <c r="S251459" s="33"/>
      <c r="T251459" s="33"/>
    </row>
    <row r="251476" spans="19:20">
      <c r="S251476" s="33"/>
      <c r="T251476" s="33"/>
    </row>
    <row r="251493" spans="19:20">
      <c r="S251493" s="33"/>
      <c r="T251493" s="33"/>
    </row>
    <row r="251510" spans="19:20">
      <c r="S251510" s="33"/>
      <c r="T251510" s="33"/>
    </row>
    <row r="251527" spans="19:20">
      <c r="S251527" s="33"/>
      <c r="T251527" s="33"/>
    </row>
    <row r="251544" spans="19:20">
      <c r="S251544" s="33"/>
      <c r="T251544" s="33"/>
    </row>
    <row r="251561" spans="19:20">
      <c r="S251561" s="33"/>
      <c r="T251561" s="33"/>
    </row>
    <row r="251578" spans="19:20">
      <c r="S251578" s="33"/>
      <c r="T251578" s="33"/>
    </row>
    <row r="251595" spans="19:20">
      <c r="S251595" s="33"/>
      <c r="T251595" s="33"/>
    </row>
    <row r="251612" spans="19:20">
      <c r="S251612" s="33"/>
      <c r="T251612" s="33"/>
    </row>
    <row r="251629" spans="19:20">
      <c r="S251629" s="33"/>
      <c r="T251629" s="33"/>
    </row>
    <row r="251646" spans="19:20">
      <c r="S251646" s="33"/>
      <c r="T251646" s="33"/>
    </row>
    <row r="251663" spans="19:20">
      <c r="S251663" s="33"/>
      <c r="T251663" s="33"/>
    </row>
    <row r="251680" spans="19:20">
      <c r="S251680" s="33"/>
      <c r="T251680" s="33"/>
    </row>
    <row r="251697" spans="19:20">
      <c r="S251697" s="33"/>
      <c r="T251697" s="33"/>
    </row>
    <row r="251714" spans="19:20">
      <c r="S251714" s="33"/>
      <c r="T251714" s="33"/>
    </row>
    <row r="251731" spans="19:20">
      <c r="S251731" s="33"/>
      <c r="T251731" s="33"/>
    </row>
    <row r="251748" spans="19:20">
      <c r="S251748" s="33"/>
      <c r="T251748" s="33"/>
    </row>
    <row r="251765" spans="19:20">
      <c r="S251765" s="33"/>
      <c r="T251765" s="33"/>
    </row>
    <row r="251782" spans="19:20">
      <c r="S251782" s="33"/>
      <c r="T251782" s="33"/>
    </row>
    <row r="251799" spans="19:20">
      <c r="S251799" s="33"/>
      <c r="T251799" s="33"/>
    </row>
    <row r="251816" spans="19:20">
      <c r="S251816" s="33"/>
      <c r="T251816" s="33"/>
    </row>
    <row r="251833" spans="19:20">
      <c r="S251833" s="33"/>
      <c r="T251833" s="33"/>
    </row>
    <row r="251850" spans="19:20">
      <c r="S251850" s="33"/>
      <c r="T251850" s="33"/>
    </row>
    <row r="251867" spans="19:20">
      <c r="S251867" s="33"/>
      <c r="T251867" s="33"/>
    </row>
    <row r="251884" spans="19:20">
      <c r="S251884" s="33"/>
      <c r="T251884" s="33"/>
    </row>
    <row r="251901" spans="19:20">
      <c r="S251901" s="33"/>
      <c r="T251901" s="33"/>
    </row>
    <row r="251918" spans="19:20">
      <c r="S251918" s="33"/>
      <c r="T251918" s="33"/>
    </row>
    <row r="251935" spans="19:20">
      <c r="S251935" s="33"/>
      <c r="T251935" s="33"/>
    </row>
    <row r="251952" spans="19:20">
      <c r="S251952" s="33"/>
      <c r="T251952" s="33"/>
    </row>
    <row r="251969" spans="19:20">
      <c r="S251969" s="33"/>
      <c r="T251969" s="33"/>
    </row>
    <row r="251986" spans="19:20">
      <c r="S251986" s="33"/>
      <c r="T251986" s="33"/>
    </row>
    <row r="252003" spans="19:20">
      <c r="S252003" s="33"/>
      <c r="T252003" s="33"/>
    </row>
    <row r="252020" spans="19:20">
      <c r="S252020" s="33"/>
      <c r="T252020" s="33"/>
    </row>
    <row r="252037" spans="19:20">
      <c r="S252037" s="33"/>
      <c r="T252037" s="33"/>
    </row>
    <row r="252054" spans="19:20">
      <c r="S252054" s="33"/>
      <c r="T252054" s="33"/>
    </row>
    <row r="252071" spans="19:20">
      <c r="S252071" s="33"/>
      <c r="T252071" s="33"/>
    </row>
    <row r="252088" spans="19:20">
      <c r="S252088" s="33"/>
      <c r="T252088" s="33"/>
    </row>
    <row r="252105" spans="19:20">
      <c r="S252105" s="33"/>
      <c r="T252105" s="33"/>
    </row>
    <row r="252122" spans="19:20">
      <c r="S252122" s="33"/>
      <c r="T252122" s="33"/>
    </row>
    <row r="252139" spans="19:20">
      <c r="S252139" s="33"/>
      <c r="T252139" s="33"/>
    </row>
    <row r="252156" spans="19:20">
      <c r="S252156" s="33"/>
      <c r="T252156" s="33"/>
    </row>
    <row r="252173" spans="19:20">
      <c r="S252173" s="33"/>
      <c r="T252173" s="33"/>
    </row>
    <row r="252190" spans="19:20">
      <c r="S252190" s="33"/>
      <c r="T252190" s="33"/>
    </row>
    <row r="252207" spans="19:20">
      <c r="S252207" s="33"/>
      <c r="T252207" s="33"/>
    </row>
    <row r="252224" spans="19:20">
      <c r="S252224" s="33"/>
      <c r="T252224" s="33"/>
    </row>
    <row r="252241" spans="19:20">
      <c r="S252241" s="33"/>
      <c r="T252241" s="33"/>
    </row>
    <row r="252258" spans="19:20">
      <c r="S252258" s="33"/>
      <c r="T252258" s="33"/>
    </row>
    <row r="252275" spans="19:20">
      <c r="S252275" s="33"/>
      <c r="T252275" s="33"/>
    </row>
    <row r="252292" spans="19:20">
      <c r="S252292" s="33"/>
      <c r="T252292" s="33"/>
    </row>
    <row r="252309" spans="19:20">
      <c r="S252309" s="33"/>
      <c r="T252309" s="33"/>
    </row>
    <row r="252326" spans="19:20">
      <c r="S252326" s="33"/>
      <c r="T252326" s="33"/>
    </row>
    <row r="252343" spans="19:20">
      <c r="S252343" s="33"/>
      <c r="T252343" s="33"/>
    </row>
    <row r="252360" spans="19:20">
      <c r="S252360" s="33"/>
      <c r="T252360" s="33"/>
    </row>
    <row r="252377" spans="19:20">
      <c r="S252377" s="33"/>
      <c r="T252377" s="33"/>
    </row>
    <row r="252394" spans="19:20">
      <c r="S252394" s="33"/>
      <c r="T252394" s="33"/>
    </row>
    <row r="252411" spans="19:20">
      <c r="S252411" s="33"/>
      <c r="T252411" s="33"/>
    </row>
    <row r="252428" spans="19:20">
      <c r="S252428" s="33"/>
      <c r="T252428" s="33"/>
    </row>
    <row r="252445" spans="19:20">
      <c r="S252445" s="33"/>
      <c r="T252445" s="33"/>
    </row>
    <row r="252462" spans="19:20">
      <c r="S252462" s="33"/>
      <c r="T252462" s="33"/>
    </row>
    <row r="252479" spans="19:20">
      <c r="S252479" s="33"/>
      <c r="T252479" s="33"/>
    </row>
    <row r="252496" spans="19:20">
      <c r="S252496" s="33"/>
      <c r="T252496" s="33"/>
    </row>
    <row r="252513" spans="19:20">
      <c r="S252513" s="33"/>
      <c r="T252513" s="33"/>
    </row>
    <row r="252530" spans="19:20">
      <c r="S252530" s="33"/>
      <c r="T252530" s="33"/>
    </row>
    <row r="252547" spans="19:20">
      <c r="S252547" s="33"/>
      <c r="T252547" s="33"/>
    </row>
    <row r="252564" spans="19:20">
      <c r="S252564" s="33"/>
      <c r="T252564" s="33"/>
    </row>
    <row r="252581" spans="19:20">
      <c r="S252581" s="33"/>
      <c r="T252581" s="33"/>
    </row>
    <row r="252598" spans="19:20">
      <c r="S252598" s="33"/>
      <c r="T252598" s="33"/>
    </row>
    <row r="252615" spans="19:20">
      <c r="S252615" s="33"/>
      <c r="T252615" s="33"/>
    </row>
    <row r="252632" spans="19:20">
      <c r="S252632" s="33"/>
      <c r="T252632" s="33"/>
    </row>
    <row r="252649" spans="19:20">
      <c r="S252649" s="33"/>
      <c r="T252649" s="33"/>
    </row>
    <row r="252666" spans="19:20">
      <c r="S252666" s="33"/>
      <c r="T252666" s="33"/>
    </row>
    <row r="252683" spans="19:20">
      <c r="S252683" s="33"/>
      <c r="T252683" s="33"/>
    </row>
    <row r="252700" spans="19:20">
      <c r="S252700" s="33"/>
      <c r="T252700" s="33"/>
    </row>
    <row r="252717" spans="19:20">
      <c r="S252717" s="33"/>
      <c r="T252717" s="33"/>
    </row>
    <row r="252734" spans="19:20">
      <c r="S252734" s="33"/>
      <c r="T252734" s="33"/>
    </row>
    <row r="252751" spans="19:20">
      <c r="S252751" s="33"/>
      <c r="T252751" s="33"/>
    </row>
    <row r="252768" spans="19:20">
      <c r="S252768" s="33"/>
      <c r="T252768" s="33"/>
    </row>
    <row r="252785" spans="19:20">
      <c r="S252785" s="33"/>
      <c r="T252785" s="33"/>
    </row>
    <row r="252802" spans="19:20">
      <c r="S252802" s="33"/>
      <c r="T252802" s="33"/>
    </row>
    <row r="252819" spans="19:20">
      <c r="S252819" s="33"/>
      <c r="T252819" s="33"/>
    </row>
    <row r="252836" spans="19:20">
      <c r="S252836" s="33"/>
      <c r="T252836" s="33"/>
    </row>
    <row r="252853" spans="19:20">
      <c r="S252853" s="33"/>
      <c r="T252853" s="33"/>
    </row>
    <row r="252870" spans="19:20">
      <c r="S252870" s="33"/>
      <c r="T252870" s="33"/>
    </row>
    <row r="252887" spans="19:20">
      <c r="S252887" s="33"/>
      <c r="T252887" s="33"/>
    </row>
    <row r="252904" spans="19:20">
      <c r="S252904" s="33"/>
      <c r="T252904" s="33"/>
    </row>
    <row r="252921" spans="19:20">
      <c r="S252921" s="33"/>
      <c r="T252921" s="33"/>
    </row>
    <row r="252938" spans="19:20">
      <c r="S252938" s="33"/>
      <c r="T252938" s="33"/>
    </row>
    <row r="252955" spans="19:20">
      <c r="S252955" s="33"/>
      <c r="T252955" s="33"/>
    </row>
    <row r="252972" spans="19:20">
      <c r="S252972" s="33"/>
      <c r="T252972" s="33"/>
    </row>
    <row r="252989" spans="19:20">
      <c r="S252989" s="33"/>
      <c r="T252989" s="33"/>
    </row>
    <row r="253006" spans="19:20">
      <c r="S253006" s="33"/>
      <c r="T253006" s="33"/>
    </row>
    <row r="253023" spans="19:20">
      <c r="S253023" s="33"/>
      <c r="T253023" s="33"/>
    </row>
    <row r="253040" spans="19:20">
      <c r="S253040" s="33"/>
      <c r="T253040" s="33"/>
    </row>
    <row r="253057" spans="19:20">
      <c r="S253057" s="33"/>
      <c r="T253057" s="33"/>
    </row>
    <row r="253074" spans="19:20">
      <c r="S253074" s="33"/>
      <c r="T253074" s="33"/>
    </row>
    <row r="253091" spans="19:20">
      <c r="S253091" s="33"/>
      <c r="T253091" s="33"/>
    </row>
    <row r="253108" spans="19:20">
      <c r="S253108" s="33"/>
      <c r="T253108" s="33"/>
    </row>
    <row r="253125" spans="19:20">
      <c r="S253125" s="33"/>
      <c r="T253125" s="33"/>
    </row>
    <row r="253142" spans="19:20">
      <c r="S253142" s="33"/>
      <c r="T253142" s="33"/>
    </row>
    <row r="253159" spans="19:20">
      <c r="S253159" s="33"/>
      <c r="T253159" s="33"/>
    </row>
    <row r="253176" spans="19:20">
      <c r="S253176" s="33"/>
      <c r="T253176" s="33"/>
    </row>
    <row r="253193" spans="19:20">
      <c r="S253193" s="33"/>
      <c r="T253193" s="33"/>
    </row>
    <row r="253210" spans="19:20">
      <c r="S253210" s="33"/>
      <c r="T253210" s="33"/>
    </row>
    <row r="253227" spans="19:20">
      <c r="S253227" s="33"/>
      <c r="T253227" s="33"/>
    </row>
    <row r="253244" spans="19:20">
      <c r="S253244" s="33"/>
      <c r="T253244" s="33"/>
    </row>
    <row r="253261" spans="19:20">
      <c r="S253261" s="33"/>
      <c r="T253261" s="33"/>
    </row>
    <row r="253278" spans="19:20">
      <c r="S253278" s="33"/>
      <c r="T253278" s="33"/>
    </row>
    <row r="253295" spans="19:20">
      <c r="S253295" s="33"/>
      <c r="T253295" s="33"/>
    </row>
    <row r="253312" spans="19:20">
      <c r="S253312" s="33"/>
      <c r="T253312" s="33"/>
    </row>
    <row r="253329" spans="19:20">
      <c r="S253329" s="33"/>
      <c r="T253329" s="33"/>
    </row>
    <row r="253346" spans="19:20">
      <c r="S253346" s="33"/>
      <c r="T253346" s="33"/>
    </row>
    <row r="253363" spans="19:20">
      <c r="S253363" s="33"/>
      <c r="T253363" s="33"/>
    </row>
    <row r="253380" spans="19:20">
      <c r="S253380" s="33"/>
      <c r="T253380" s="33"/>
    </row>
    <row r="253397" spans="19:20">
      <c r="S253397" s="33"/>
      <c r="T253397" s="33"/>
    </row>
    <row r="253414" spans="19:20">
      <c r="S253414" s="33"/>
      <c r="T253414" s="33"/>
    </row>
    <row r="253431" spans="19:20">
      <c r="S253431" s="33"/>
      <c r="T253431" s="33"/>
    </row>
    <row r="253448" spans="19:20">
      <c r="S253448" s="33"/>
      <c r="T253448" s="33"/>
    </row>
    <row r="253465" spans="19:20">
      <c r="S253465" s="33"/>
      <c r="T253465" s="33"/>
    </row>
    <row r="253482" spans="19:20">
      <c r="S253482" s="33"/>
      <c r="T253482" s="33"/>
    </row>
    <row r="253499" spans="19:20">
      <c r="S253499" s="33"/>
      <c r="T253499" s="33"/>
    </row>
    <row r="253516" spans="19:20">
      <c r="S253516" s="33"/>
      <c r="T253516" s="33"/>
    </row>
    <row r="253533" spans="19:20">
      <c r="S253533" s="33"/>
      <c r="T253533" s="33"/>
    </row>
    <row r="253550" spans="19:20">
      <c r="S253550" s="33"/>
      <c r="T253550" s="33"/>
    </row>
    <row r="253567" spans="19:20">
      <c r="S253567" s="33"/>
      <c r="T253567" s="33"/>
    </row>
    <row r="253584" spans="19:20">
      <c r="S253584" s="33"/>
      <c r="T253584" s="33"/>
    </row>
    <row r="253601" spans="19:20">
      <c r="S253601" s="33"/>
      <c r="T253601" s="33"/>
    </row>
    <row r="253618" spans="19:20">
      <c r="S253618" s="33"/>
      <c r="T253618" s="33"/>
    </row>
    <row r="253635" spans="19:20">
      <c r="S253635" s="33"/>
      <c r="T253635" s="33"/>
    </row>
    <row r="253652" spans="19:20">
      <c r="S253652" s="33"/>
      <c r="T253652" s="33"/>
    </row>
    <row r="253669" spans="19:20">
      <c r="S253669" s="33"/>
      <c r="T253669" s="33"/>
    </row>
    <row r="253686" spans="19:20">
      <c r="S253686" s="33"/>
      <c r="T253686" s="33"/>
    </row>
    <row r="253703" spans="19:20">
      <c r="S253703" s="33"/>
      <c r="T253703" s="33"/>
    </row>
    <row r="253720" spans="19:20">
      <c r="S253720" s="33"/>
      <c r="T253720" s="33"/>
    </row>
    <row r="253737" spans="19:20">
      <c r="S253737" s="33"/>
      <c r="T253737" s="33"/>
    </row>
    <row r="253754" spans="19:20">
      <c r="S253754" s="33"/>
      <c r="T253754" s="33"/>
    </row>
    <row r="253771" spans="19:20">
      <c r="S253771" s="33"/>
      <c r="T253771" s="33"/>
    </row>
    <row r="253788" spans="19:20">
      <c r="S253788" s="33"/>
      <c r="T253788" s="33"/>
    </row>
    <row r="253805" spans="19:20">
      <c r="S253805" s="33"/>
      <c r="T253805" s="33"/>
    </row>
    <row r="253822" spans="19:20">
      <c r="S253822" s="33"/>
      <c r="T253822" s="33"/>
    </row>
    <row r="253839" spans="19:20">
      <c r="S253839" s="33"/>
      <c r="T253839" s="33"/>
    </row>
    <row r="253856" spans="19:20">
      <c r="S253856" s="33"/>
      <c r="T253856" s="33"/>
    </row>
    <row r="253873" spans="19:20">
      <c r="S253873" s="33"/>
      <c r="T253873" s="33"/>
    </row>
    <row r="253890" spans="19:20">
      <c r="S253890" s="33"/>
      <c r="T253890" s="33"/>
    </row>
    <row r="253907" spans="19:20">
      <c r="S253907" s="33"/>
      <c r="T253907" s="33"/>
    </row>
    <row r="253924" spans="19:20">
      <c r="S253924" s="33"/>
      <c r="T253924" s="33"/>
    </row>
    <row r="253941" spans="19:20">
      <c r="S253941" s="33"/>
      <c r="T253941" s="33"/>
    </row>
    <row r="253958" spans="19:20">
      <c r="S253958" s="33"/>
      <c r="T253958" s="33"/>
    </row>
    <row r="253975" spans="19:20">
      <c r="S253975" s="33"/>
      <c r="T253975" s="33"/>
    </row>
    <row r="253992" spans="19:20">
      <c r="S253992" s="33"/>
      <c r="T253992" s="33"/>
    </row>
    <row r="254009" spans="19:20">
      <c r="S254009" s="33"/>
      <c r="T254009" s="33"/>
    </row>
    <row r="254026" spans="19:20">
      <c r="S254026" s="33"/>
      <c r="T254026" s="33"/>
    </row>
    <row r="254043" spans="19:20">
      <c r="S254043" s="33"/>
      <c r="T254043" s="33"/>
    </row>
    <row r="254060" spans="19:20">
      <c r="S254060" s="33"/>
      <c r="T254060" s="33"/>
    </row>
    <row r="254077" spans="19:20">
      <c r="S254077" s="33"/>
      <c r="T254077" s="33"/>
    </row>
    <row r="254094" spans="19:20">
      <c r="S254094" s="33"/>
      <c r="T254094" s="33"/>
    </row>
    <row r="254111" spans="19:20">
      <c r="S254111" s="33"/>
      <c r="T254111" s="33"/>
    </row>
    <row r="254128" spans="19:20">
      <c r="S254128" s="33"/>
      <c r="T254128" s="33"/>
    </row>
    <row r="254145" spans="19:20">
      <c r="S254145" s="33"/>
      <c r="T254145" s="33"/>
    </row>
    <row r="254162" spans="19:20">
      <c r="S254162" s="33"/>
      <c r="T254162" s="33"/>
    </row>
    <row r="254179" spans="19:20">
      <c r="S254179" s="33"/>
      <c r="T254179" s="33"/>
    </row>
    <row r="254196" spans="19:20">
      <c r="S254196" s="33"/>
      <c r="T254196" s="33"/>
    </row>
    <row r="254213" spans="19:20">
      <c r="S254213" s="33"/>
      <c r="T254213" s="33"/>
    </row>
    <row r="254230" spans="19:20">
      <c r="S254230" s="33"/>
      <c r="T254230" s="33"/>
    </row>
    <row r="254247" spans="19:20">
      <c r="S254247" s="33"/>
      <c r="T254247" s="33"/>
    </row>
    <row r="254264" spans="19:20">
      <c r="S254264" s="33"/>
      <c r="T254264" s="33"/>
    </row>
    <row r="254281" spans="19:20">
      <c r="S254281" s="33"/>
      <c r="T254281" s="33"/>
    </row>
    <row r="254298" spans="19:20">
      <c r="S254298" s="33"/>
      <c r="T254298" s="33"/>
    </row>
    <row r="254315" spans="19:20">
      <c r="S254315" s="33"/>
      <c r="T254315" s="33"/>
    </row>
    <row r="254332" spans="19:20">
      <c r="S254332" s="33"/>
      <c r="T254332" s="33"/>
    </row>
    <row r="254349" spans="19:20">
      <c r="S254349" s="33"/>
      <c r="T254349" s="33"/>
    </row>
    <row r="254366" spans="19:20">
      <c r="S254366" s="33"/>
      <c r="T254366" s="33"/>
    </row>
    <row r="254383" spans="19:20">
      <c r="S254383" s="33"/>
      <c r="T254383" s="33"/>
    </row>
    <row r="254400" spans="19:20">
      <c r="S254400" s="33"/>
      <c r="T254400" s="33"/>
    </row>
    <row r="254417" spans="19:20">
      <c r="S254417" s="33"/>
      <c r="T254417" s="33"/>
    </row>
    <row r="254434" spans="19:20">
      <c r="S254434" s="33"/>
      <c r="T254434" s="33"/>
    </row>
    <row r="254451" spans="19:20">
      <c r="S254451" s="33"/>
      <c r="T254451" s="33"/>
    </row>
    <row r="254468" spans="19:20">
      <c r="S254468" s="33"/>
      <c r="T254468" s="33"/>
    </row>
    <row r="254485" spans="19:20">
      <c r="S254485" s="33"/>
      <c r="T254485" s="33"/>
    </row>
    <row r="254502" spans="19:20">
      <c r="S254502" s="33"/>
      <c r="T254502" s="33"/>
    </row>
    <row r="254519" spans="19:20">
      <c r="S254519" s="33"/>
      <c r="T254519" s="33"/>
    </row>
    <row r="254536" spans="19:20">
      <c r="S254536" s="33"/>
      <c r="T254536" s="33"/>
    </row>
    <row r="254553" spans="19:20">
      <c r="S254553" s="33"/>
      <c r="T254553" s="33"/>
    </row>
    <row r="254570" spans="19:20">
      <c r="S254570" s="33"/>
      <c r="T254570" s="33"/>
    </row>
    <row r="254587" spans="19:20">
      <c r="S254587" s="33"/>
      <c r="T254587" s="33"/>
    </row>
    <row r="254604" spans="19:20">
      <c r="S254604" s="33"/>
      <c r="T254604" s="33"/>
    </row>
    <row r="254621" spans="19:20">
      <c r="S254621" s="33"/>
      <c r="T254621" s="33"/>
    </row>
    <row r="254638" spans="19:20">
      <c r="S254638" s="33"/>
      <c r="T254638" s="33"/>
    </row>
    <row r="254655" spans="19:20">
      <c r="S254655" s="33"/>
      <c r="T254655" s="33"/>
    </row>
    <row r="254672" spans="19:20">
      <c r="S254672" s="33"/>
      <c r="T254672" s="33"/>
    </row>
    <row r="254689" spans="19:20">
      <c r="S254689" s="33"/>
      <c r="T254689" s="33"/>
    </row>
    <row r="254706" spans="19:20">
      <c r="S254706" s="33"/>
      <c r="T254706" s="33"/>
    </row>
    <row r="254723" spans="19:20">
      <c r="S254723" s="33"/>
      <c r="T254723" s="33"/>
    </row>
    <row r="254740" spans="19:20">
      <c r="S254740" s="33"/>
      <c r="T254740" s="33"/>
    </row>
    <row r="254757" spans="19:20">
      <c r="S254757" s="33"/>
      <c r="T254757" s="33"/>
    </row>
    <row r="254774" spans="19:20">
      <c r="S254774" s="33"/>
      <c r="T254774" s="33"/>
    </row>
    <row r="254791" spans="19:20">
      <c r="S254791" s="33"/>
      <c r="T254791" s="33"/>
    </row>
    <row r="254808" spans="19:20">
      <c r="S254808" s="33"/>
      <c r="T254808" s="33"/>
    </row>
    <row r="254825" spans="19:20">
      <c r="S254825" s="33"/>
      <c r="T254825" s="33"/>
    </row>
    <row r="254842" spans="19:20">
      <c r="S254842" s="33"/>
      <c r="T254842" s="33"/>
    </row>
    <row r="254859" spans="19:20">
      <c r="S254859" s="33"/>
      <c r="T254859" s="33"/>
    </row>
    <row r="254876" spans="19:20">
      <c r="S254876" s="33"/>
      <c r="T254876" s="33"/>
    </row>
    <row r="254893" spans="19:20">
      <c r="S254893" s="33"/>
      <c r="T254893" s="33"/>
    </row>
    <row r="254910" spans="19:20">
      <c r="S254910" s="33"/>
      <c r="T254910" s="33"/>
    </row>
    <row r="254927" spans="19:20">
      <c r="S254927" s="33"/>
      <c r="T254927" s="33"/>
    </row>
    <row r="254944" spans="19:20">
      <c r="S254944" s="33"/>
      <c r="T254944" s="33"/>
    </row>
    <row r="254961" spans="19:20">
      <c r="S254961" s="33"/>
      <c r="T254961" s="33"/>
    </row>
    <row r="254978" spans="19:20">
      <c r="S254978" s="33"/>
      <c r="T254978" s="33"/>
    </row>
    <row r="254995" spans="19:20">
      <c r="S254995" s="33"/>
      <c r="T254995" s="33"/>
    </row>
    <row r="255012" spans="19:20">
      <c r="S255012" s="33"/>
      <c r="T255012" s="33"/>
    </row>
    <row r="255029" spans="19:20">
      <c r="S255029" s="33"/>
      <c r="T255029" s="33"/>
    </row>
    <row r="255046" spans="19:20">
      <c r="S255046" s="33"/>
      <c r="T255046" s="33"/>
    </row>
    <row r="255063" spans="19:20">
      <c r="S255063" s="33"/>
      <c r="T255063" s="33"/>
    </row>
    <row r="255080" spans="19:20">
      <c r="S255080" s="33"/>
      <c r="T255080" s="33"/>
    </row>
    <row r="255097" spans="19:20">
      <c r="S255097" s="33"/>
      <c r="T255097" s="33"/>
    </row>
    <row r="255114" spans="19:20">
      <c r="S255114" s="33"/>
      <c r="T255114" s="33"/>
    </row>
    <row r="255131" spans="19:20">
      <c r="S255131" s="33"/>
      <c r="T255131" s="33"/>
    </row>
    <row r="255148" spans="19:20">
      <c r="S255148" s="33"/>
      <c r="T255148" s="33"/>
    </row>
    <row r="255165" spans="19:20">
      <c r="S255165" s="33"/>
      <c r="T255165" s="33"/>
    </row>
    <row r="255182" spans="19:20">
      <c r="S255182" s="33"/>
      <c r="T255182" s="33"/>
    </row>
    <row r="255199" spans="19:20">
      <c r="S255199" s="33"/>
      <c r="T255199" s="33"/>
    </row>
    <row r="255216" spans="19:20">
      <c r="S255216" s="33"/>
      <c r="T255216" s="33"/>
    </row>
    <row r="255233" spans="19:20">
      <c r="S255233" s="33"/>
      <c r="T255233" s="33"/>
    </row>
    <row r="255250" spans="19:20">
      <c r="S255250" s="33"/>
      <c r="T255250" s="33"/>
    </row>
    <row r="255267" spans="19:20">
      <c r="S255267" s="33"/>
      <c r="T255267" s="33"/>
    </row>
    <row r="255284" spans="19:20">
      <c r="S255284" s="33"/>
      <c r="T255284" s="33"/>
    </row>
    <row r="255301" spans="19:20">
      <c r="S255301" s="33"/>
      <c r="T255301" s="33"/>
    </row>
    <row r="255318" spans="19:20">
      <c r="S255318" s="33"/>
      <c r="T255318" s="33"/>
    </row>
    <row r="255335" spans="19:20">
      <c r="S255335" s="33"/>
      <c r="T255335" s="33"/>
    </row>
    <row r="255352" spans="19:20">
      <c r="S255352" s="33"/>
      <c r="T255352" s="33"/>
    </row>
    <row r="255369" spans="19:20">
      <c r="S255369" s="33"/>
      <c r="T255369" s="33"/>
    </row>
    <row r="255386" spans="19:20">
      <c r="S255386" s="33"/>
      <c r="T255386" s="33"/>
    </row>
    <row r="255403" spans="19:20">
      <c r="S255403" s="33"/>
      <c r="T255403" s="33"/>
    </row>
    <row r="255420" spans="19:20">
      <c r="S255420" s="33"/>
      <c r="T255420" s="33"/>
    </row>
    <row r="255437" spans="19:20">
      <c r="S255437" s="33"/>
      <c r="T255437" s="33"/>
    </row>
    <row r="255454" spans="19:20">
      <c r="S255454" s="33"/>
      <c r="T255454" s="33"/>
    </row>
    <row r="255471" spans="19:20">
      <c r="S255471" s="33"/>
      <c r="T255471" s="33"/>
    </row>
    <row r="255488" spans="19:20">
      <c r="S255488" s="33"/>
      <c r="T255488" s="33"/>
    </row>
    <row r="255505" spans="19:20">
      <c r="S255505" s="33"/>
      <c r="T255505" s="33"/>
    </row>
    <row r="255522" spans="19:20">
      <c r="S255522" s="33"/>
      <c r="T255522" s="33"/>
    </row>
    <row r="255539" spans="19:20">
      <c r="S255539" s="33"/>
      <c r="T255539" s="33"/>
    </row>
    <row r="255556" spans="19:20">
      <c r="S255556" s="33"/>
      <c r="T255556" s="33"/>
    </row>
    <row r="255573" spans="19:20">
      <c r="S255573" s="33"/>
      <c r="T255573" s="33"/>
    </row>
    <row r="255590" spans="19:20">
      <c r="S255590" s="33"/>
      <c r="T255590" s="33"/>
    </row>
    <row r="255607" spans="19:20">
      <c r="S255607" s="33"/>
      <c r="T255607" s="33"/>
    </row>
    <row r="255624" spans="19:20">
      <c r="S255624" s="33"/>
      <c r="T255624" s="33"/>
    </row>
    <row r="255641" spans="19:20">
      <c r="S255641" s="33"/>
      <c r="T255641" s="33"/>
    </row>
    <row r="255658" spans="19:20">
      <c r="S255658" s="33"/>
      <c r="T255658" s="33"/>
    </row>
    <row r="255675" spans="19:20">
      <c r="S255675" s="33"/>
      <c r="T255675" s="33"/>
    </row>
    <row r="255692" spans="19:20">
      <c r="S255692" s="33"/>
      <c r="T255692" s="33"/>
    </row>
    <row r="255709" spans="19:20">
      <c r="S255709" s="33"/>
      <c r="T255709" s="33"/>
    </row>
    <row r="255726" spans="19:20">
      <c r="S255726" s="33"/>
      <c r="T255726" s="33"/>
    </row>
    <row r="255743" spans="19:20">
      <c r="S255743" s="33"/>
      <c r="T255743" s="33"/>
    </row>
    <row r="255760" spans="19:20">
      <c r="S255760" s="33"/>
      <c r="T255760" s="33"/>
    </row>
    <row r="255777" spans="19:20">
      <c r="S255777" s="33"/>
      <c r="T255777" s="33"/>
    </row>
    <row r="255794" spans="19:20">
      <c r="S255794" s="33"/>
      <c r="T255794" s="33"/>
    </row>
    <row r="255811" spans="19:20">
      <c r="S255811" s="33"/>
      <c r="T255811" s="33"/>
    </row>
    <row r="255828" spans="19:20">
      <c r="S255828" s="33"/>
      <c r="T255828" s="33"/>
    </row>
    <row r="255845" spans="19:20">
      <c r="S255845" s="33"/>
      <c r="T255845" s="33"/>
    </row>
    <row r="255862" spans="19:20">
      <c r="S255862" s="33"/>
      <c r="T255862" s="33"/>
    </row>
    <row r="255879" spans="19:20">
      <c r="S255879" s="33"/>
      <c r="T255879" s="33"/>
    </row>
    <row r="255896" spans="19:20">
      <c r="S255896" s="33"/>
      <c r="T255896" s="33"/>
    </row>
    <row r="255913" spans="19:20">
      <c r="S255913" s="33"/>
      <c r="T255913" s="33"/>
    </row>
    <row r="255930" spans="19:20">
      <c r="S255930" s="33"/>
      <c r="T255930" s="33"/>
    </row>
    <row r="255947" spans="19:20">
      <c r="S255947" s="33"/>
      <c r="T255947" s="33"/>
    </row>
    <row r="255964" spans="19:20">
      <c r="S255964" s="33"/>
      <c r="T255964" s="33"/>
    </row>
    <row r="255981" spans="19:20">
      <c r="S255981" s="33"/>
      <c r="T255981" s="33"/>
    </row>
    <row r="255998" spans="19:20">
      <c r="S255998" s="33"/>
      <c r="T255998" s="33"/>
    </row>
    <row r="256015" spans="19:20">
      <c r="S256015" s="33"/>
      <c r="T256015" s="33"/>
    </row>
    <row r="256032" spans="19:20">
      <c r="S256032" s="33"/>
      <c r="T256032" s="33"/>
    </row>
    <row r="256049" spans="19:20">
      <c r="S256049" s="33"/>
      <c r="T256049" s="33"/>
    </row>
    <row r="256066" spans="19:20">
      <c r="S256066" s="33"/>
      <c r="T256066" s="33"/>
    </row>
    <row r="256083" spans="19:20">
      <c r="S256083" s="33"/>
      <c r="T256083" s="33"/>
    </row>
    <row r="256100" spans="19:20">
      <c r="S256100" s="33"/>
      <c r="T256100" s="33"/>
    </row>
    <row r="256117" spans="19:20">
      <c r="S256117" s="33"/>
      <c r="T256117" s="33"/>
    </row>
    <row r="256134" spans="19:20">
      <c r="S256134" s="33"/>
      <c r="T256134" s="33"/>
    </row>
    <row r="256151" spans="19:20">
      <c r="S256151" s="33"/>
      <c r="T256151" s="33"/>
    </row>
    <row r="256168" spans="19:20">
      <c r="S256168" s="33"/>
      <c r="T256168" s="33"/>
    </row>
    <row r="256185" spans="19:20">
      <c r="S256185" s="33"/>
      <c r="T256185" s="33"/>
    </row>
    <row r="256202" spans="19:20">
      <c r="S256202" s="33"/>
      <c r="T256202" s="33"/>
    </row>
    <row r="256219" spans="19:20">
      <c r="S256219" s="33"/>
      <c r="T256219" s="33"/>
    </row>
    <row r="256236" spans="19:20">
      <c r="S256236" s="33"/>
      <c r="T256236" s="33"/>
    </row>
    <row r="256253" spans="19:20">
      <c r="S256253" s="33"/>
      <c r="T256253" s="33"/>
    </row>
    <row r="256270" spans="19:20">
      <c r="S256270" s="33"/>
      <c r="T256270" s="33"/>
    </row>
    <row r="256287" spans="19:20">
      <c r="S256287" s="33"/>
      <c r="T256287" s="33"/>
    </row>
    <row r="256304" spans="19:20">
      <c r="S256304" s="33"/>
      <c r="T256304" s="33"/>
    </row>
    <row r="256321" spans="19:20">
      <c r="S256321" s="33"/>
      <c r="T256321" s="33"/>
    </row>
    <row r="256338" spans="19:20">
      <c r="S256338" s="33"/>
      <c r="T256338" s="33"/>
    </row>
    <row r="256355" spans="19:20">
      <c r="S256355" s="33"/>
      <c r="T256355" s="33"/>
    </row>
    <row r="256372" spans="19:20">
      <c r="S256372" s="33"/>
      <c r="T256372" s="33"/>
    </row>
    <row r="256389" spans="19:20">
      <c r="S256389" s="33"/>
      <c r="T256389" s="33"/>
    </row>
    <row r="256406" spans="19:20">
      <c r="S256406" s="33"/>
      <c r="T256406" s="33"/>
    </row>
    <row r="256423" spans="19:20">
      <c r="S256423" s="33"/>
      <c r="T256423" s="33"/>
    </row>
    <row r="256440" spans="19:20">
      <c r="S256440" s="33"/>
      <c r="T256440" s="33"/>
    </row>
    <row r="256457" spans="19:20">
      <c r="S256457" s="33"/>
      <c r="T256457" s="33"/>
    </row>
    <row r="256474" spans="19:20">
      <c r="S256474" s="33"/>
      <c r="T256474" s="33"/>
    </row>
    <row r="256491" spans="19:20">
      <c r="S256491" s="33"/>
      <c r="T256491" s="33"/>
    </row>
    <row r="256508" spans="19:20">
      <c r="S256508" s="33"/>
      <c r="T256508" s="33"/>
    </row>
    <row r="256525" spans="19:20">
      <c r="S256525" s="33"/>
      <c r="T256525" s="33"/>
    </row>
    <row r="256542" spans="19:20">
      <c r="S256542" s="33"/>
      <c r="T256542" s="33"/>
    </row>
    <row r="256559" spans="19:20">
      <c r="S256559" s="33"/>
      <c r="T256559" s="33"/>
    </row>
    <row r="256576" spans="19:20">
      <c r="S256576" s="33"/>
      <c r="T256576" s="33"/>
    </row>
    <row r="256593" spans="19:20">
      <c r="S256593" s="33"/>
      <c r="T256593" s="33"/>
    </row>
    <row r="256610" spans="19:20">
      <c r="S256610" s="33"/>
      <c r="T256610" s="33"/>
    </row>
    <row r="256627" spans="19:20">
      <c r="S256627" s="33"/>
      <c r="T256627" s="33"/>
    </row>
    <row r="256644" spans="19:20">
      <c r="S256644" s="33"/>
      <c r="T256644" s="33"/>
    </row>
    <row r="256661" spans="19:20">
      <c r="S256661" s="33"/>
      <c r="T256661" s="33"/>
    </row>
    <row r="256678" spans="19:20">
      <c r="S256678" s="33"/>
      <c r="T256678" s="33"/>
    </row>
    <row r="256695" spans="19:20">
      <c r="S256695" s="33"/>
      <c r="T256695" s="33"/>
    </row>
    <row r="256712" spans="19:20">
      <c r="S256712" s="33"/>
      <c r="T256712" s="33"/>
    </row>
    <row r="256729" spans="19:20">
      <c r="S256729" s="33"/>
      <c r="T256729" s="33"/>
    </row>
    <row r="256746" spans="19:20">
      <c r="S256746" s="33"/>
      <c r="T256746" s="33"/>
    </row>
    <row r="256763" spans="19:20">
      <c r="S256763" s="33"/>
      <c r="T256763" s="33"/>
    </row>
    <row r="256780" spans="19:20">
      <c r="S256780" s="33"/>
      <c r="T256780" s="33"/>
    </row>
    <row r="256797" spans="19:20">
      <c r="S256797" s="33"/>
      <c r="T256797" s="33"/>
    </row>
    <row r="256814" spans="19:20">
      <c r="S256814" s="33"/>
      <c r="T256814" s="33"/>
    </row>
    <row r="256831" spans="19:20">
      <c r="S256831" s="33"/>
      <c r="T256831" s="33"/>
    </row>
    <row r="256848" spans="19:20">
      <c r="S256848" s="33"/>
      <c r="T256848" s="33"/>
    </row>
    <row r="256865" spans="19:20">
      <c r="S256865" s="33"/>
      <c r="T256865" s="33"/>
    </row>
    <row r="256882" spans="19:20">
      <c r="S256882" s="33"/>
      <c r="T256882" s="33"/>
    </row>
    <row r="256899" spans="19:20">
      <c r="S256899" s="33"/>
      <c r="T256899" s="33"/>
    </row>
    <row r="256916" spans="19:20">
      <c r="S256916" s="33"/>
      <c r="T256916" s="33"/>
    </row>
    <row r="256933" spans="19:20">
      <c r="S256933" s="33"/>
      <c r="T256933" s="33"/>
    </row>
    <row r="256950" spans="19:20">
      <c r="S256950" s="33"/>
      <c r="T256950" s="33"/>
    </row>
    <row r="256967" spans="19:20">
      <c r="S256967" s="33"/>
      <c r="T256967" s="33"/>
    </row>
    <row r="256984" spans="19:20">
      <c r="S256984" s="33"/>
      <c r="T256984" s="33"/>
    </row>
    <row r="257001" spans="19:20">
      <c r="S257001" s="33"/>
      <c r="T257001" s="33"/>
    </row>
    <row r="257018" spans="19:20">
      <c r="S257018" s="33"/>
      <c r="T257018" s="33"/>
    </row>
    <row r="257035" spans="19:20">
      <c r="S257035" s="33"/>
      <c r="T257035" s="33"/>
    </row>
    <row r="257052" spans="19:20">
      <c r="S257052" s="33"/>
      <c r="T257052" s="33"/>
    </row>
    <row r="257069" spans="19:20">
      <c r="S257069" s="33"/>
      <c r="T257069" s="33"/>
    </row>
    <row r="257086" spans="19:20">
      <c r="S257086" s="33"/>
      <c r="T257086" s="33"/>
    </row>
    <row r="257103" spans="19:20">
      <c r="S257103" s="33"/>
      <c r="T257103" s="33"/>
    </row>
    <row r="257120" spans="19:20">
      <c r="S257120" s="33"/>
      <c r="T257120" s="33"/>
    </row>
    <row r="257137" spans="19:20">
      <c r="S257137" s="33"/>
      <c r="T257137" s="33"/>
    </row>
    <row r="257154" spans="19:20">
      <c r="S257154" s="33"/>
      <c r="T257154" s="33"/>
    </row>
    <row r="257171" spans="19:20">
      <c r="S257171" s="33"/>
      <c r="T257171" s="33"/>
    </row>
    <row r="257188" spans="19:20">
      <c r="S257188" s="33"/>
      <c r="T257188" s="33"/>
    </row>
    <row r="257205" spans="19:20">
      <c r="S257205" s="33"/>
      <c r="T257205" s="33"/>
    </row>
    <row r="257222" spans="19:20">
      <c r="S257222" s="33"/>
      <c r="T257222" s="33"/>
    </row>
    <row r="257239" spans="19:20">
      <c r="S257239" s="33"/>
      <c r="T257239" s="33"/>
    </row>
    <row r="257256" spans="19:20">
      <c r="S257256" s="33"/>
      <c r="T257256" s="33"/>
    </row>
    <row r="257273" spans="19:20">
      <c r="S257273" s="33"/>
      <c r="T257273" s="33"/>
    </row>
    <row r="257290" spans="19:20">
      <c r="S257290" s="33"/>
      <c r="T257290" s="33"/>
    </row>
    <row r="257307" spans="19:20">
      <c r="S257307" s="33"/>
      <c r="T257307" s="33"/>
    </row>
    <row r="257324" spans="19:20">
      <c r="S257324" s="33"/>
      <c r="T257324" s="33"/>
    </row>
    <row r="257341" spans="19:20">
      <c r="S257341" s="33"/>
      <c r="T257341" s="33"/>
    </row>
    <row r="257358" spans="19:20">
      <c r="S257358" s="33"/>
      <c r="T257358" s="33"/>
    </row>
    <row r="257375" spans="19:20">
      <c r="S257375" s="33"/>
      <c r="T257375" s="33"/>
    </row>
    <row r="257392" spans="19:20">
      <c r="S257392" s="33"/>
      <c r="T257392" s="33"/>
    </row>
    <row r="257409" spans="19:20">
      <c r="S257409" s="33"/>
      <c r="T257409" s="33"/>
    </row>
    <row r="257426" spans="19:20">
      <c r="S257426" s="33"/>
      <c r="T257426" s="33"/>
    </row>
    <row r="257443" spans="19:20">
      <c r="S257443" s="33"/>
      <c r="T257443" s="33"/>
    </row>
    <row r="257460" spans="19:20">
      <c r="S257460" s="33"/>
      <c r="T257460" s="33"/>
    </row>
    <row r="257477" spans="19:20">
      <c r="S257477" s="33"/>
      <c r="T257477" s="33"/>
    </row>
    <row r="257494" spans="19:20">
      <c r="S257494" s="33"/>
      <c r="T257494" s="33"/>
    </row>
    <row r="257511" spans="19:20">
      <c r="S257511" s="33"/>
      <c r="T257511" s="33"/>
    </row>
    <row r="257528" spans="19:20">
      <c r="S257528" s="33"/>
      <c r="T257528" s="33"/>
    </row>
    <row r="257545" spans="19:20">
      <c r="S257545" s="33"/>
      <c r="T257545" s="33"/>
    </row>
    <row r="257562" spans="19:20">
      <c r="S257562" s="33"/>
      <c r="T257562" s="33"/>
    </row>
    <row r="257579" spans="19:20">
      <c r="S257579" s="33"/>
      <c r="T257579" s="33"/>
    </row>
    <row r="257596" spans="19:20">
      <c r="S257596" s="33"/>
      <c r="T257596" s="33"/>
    </row>
    <row r="257613" spans="19:20">
      <c r="S257613" s="33"/>
      <c r="T257613" s="33"/>
    </row>
    <row r="257630" spans="19:20">
      <c r="S257630" s="33"/>
      <c r="T257630" s="33"/>
    </row>
    <row r="257647" spans="19:20">
      <c r="S257647" s="33"/>
      <c r="T257647" s="33"/>
    </row>
    <row r="257664" spans="19:20">
      <c r="S257664" s="33"/>
      <c r="T257664" s="33"/>
    </row>
    <row r="257681" spans="19:20">
      <c r="S257681" s="33"/>
      <c r="T257681" s="33"/>
    </row>
    <row r="257698" spans="19:20">
      <c r="S257698" s="33"/>
      <c r="T257698" s="33"/>
    </row>
    <row r="257715" spans="19:20">
      <c r="S257715" s="33"/>
      <c r="T257715" s="33"/>
    </row>
    <row r="257732" spans="19:20">
      <c r="S257732" s="33"/>
      <c r="T257732" s="33"/>
    </row>
    <row r="257749" spans="19:20">
      <c r="S257749" s="33"/>
      <c r="T257749" s="33"/>
    </row>
    <row r="257766" spans="19:20">
      <c r="S257766" s="33"/>
      <c r="T257766" s="33"/>
    </row>
    <row r="257783" spans="19:20">
      <c r="S257783" s="33"/>
      <c r="T257783" s="33"/>
    </row>
    <row r="257800" spans="19:20">
      <c r="S257800" s="33"/>
      <c r="T257800" s="33"/>
    </row>
    <row r="257817" spans="19:20">
      <c r="S257817" s="33"/>
      <c r="T257817" s="33"/>
    </row>
    <row r="257834" spans="19:20">
      <c r="S257834" s="33"/>
      <c r="T257834" s="33"/>
    </row>
    <row r="257851" spans="19:20">
      <c r="S257851" s="33"/>
      <c r="T257851" s="33"/>
    </row>
    <row r="257868" spans="19:20">
      <c r="S257868" s="33"/>
      <c r="T257868" s="33"/>
    </row>
    <row r="257885" spans="19:20">
      <c r="S257885" s="33"/>
      <c r="T257885" s="33"/>
    </row>
    <row r="257902" spans="19:20">
      <c r="S257902" s="33"/>
      <c r="T257902" s="33"/>
    </row>
    <row r="257919" spans="19:20">
      <c r="S257919" s="33"/>
      <c r="T257919" s="33"/>
    </row>
    <row r="257936" spans="19:20">
      <c r="S257936" s="33"/>
      <c r="T257936" s="33"/>
    </row>
    <row r="257953" spans="19:20">
      <c r="S257953" s="33"/>
      <c r="T257953" s="33"/>
    </row>
    <row r="257970" spans="19:20">
      <c r="S257970" s="33"/>
      <c r="T257970" s="33"/>
    </row>
    <row r="257987" spans="19:20">
      <c r="S257987" s="33"/>
      <c r="T257987" s="33"/>
    </row>
    <row r="258004" spans="19:20">
      <c r="S258004" s="33"/>
      <c r="T258004" s="33"/>
    </row>
    <row r="258021" spans="19:20">
      <c r="S258021" s="33"/>
      <c r="T258021" s="33"/>
    </row>
    <row r="258038" spans="19:20">
      <c r="S258038" s="33"/>
      <c r="T258038" s="33"/>
    </row>
    <row r="258055" spans="19:20">
      <c r="S258055" s="33"/>
      <c r="T258055" s="33"/>
    </row>
    <row r="258072" spans="19:20">
      <c r="S258072" s="33"/>
      <c r="T258072" s="33"/>
    </row>
    <row r="258089" spans="19:20">
      <c r="S258089" s="33"/>
      <c r="T258089" s="33"/>
    </row>
    <row r="258106" spans="19:20">
      <c r="S258106" s="33"/>
      <c r="T258106" s="33"/>
    </row>
    <row r="258123" spans="19:20">
      <c r="S258123" s="33"/>
      <c r="T258123" s="33"/>
    </row>
    <row r="258140" spans="19:20">
      <c r="S258140" s="33"/>
      <c r="T258140" s="33"/>
    </row>
    <row r="258157" spans="19:20">
      <c r="S258157" s="33"/>
      <c r="T258157" s="33"/>
    </row>
    <row r="258174" spans="19:20">
      <c r="S258174" s="33"/>
      <c r="T258174" s="33"/>
    </row>
    <row r="258191" spans="19:20">
      <c r="S258191" s="33"/>
      <c r="T258191" s="33"/>
    </row>
    <row r="258208" spans="19:20">
      <c r="S258208" s="33"/>
      <c r="T258208" s="33"/>
    </row>
    <row r="258225" spans="19:20">
      <c r="S258225" s="33"/>
      <c r="T258225" s="33"/>
    </row>
    <row r="258242" spans="19:20">
      <c r="S258242" s="33"/>
      <c r="T258242" s="33"/>
    </row>
    <row r="258259" spans="19:20">
      <c r="S258259" s="33"/>
      <c r="T258259" s="33"/>
    </row>
    <row r="258276" spans="19:20">
      <c r="S258276" s="33"/>
      <c r="T258276" s="33"/>
    </row>
    <row r="258293" spans="19:20">
      <c r="S258293" s="33"/>
      <c r="T258293" s="33"/>
    </row>
    <row r="258310" spans="19:20">
      <c r="S258310" s="33"/>
      <c r="T258310" s="33"/>
    </row>
    <row r="258327" spans="19:20">
      <c r="S258327" s="33"/>
      <c r="T258327" s="33"/>
    </row>
    <row r="258344" spans="19:20">
      <c r="S258344" s="33"/>
      <c r="T258344" s="33"/>
    </row>
    <row r="258361" spans="19:20">
      <c r="S258361" s="33"/>
      <c r="T258361" s="33"/>
    </row>
    <row r="258378" spans="19:20">
      <c r="S258378" s="33"/>
      <c r="T258378" s="33"/>
    </row>
    <row r="258395" spans="19:20">
      <c r="S258395" s="33"/>
      <c r="T258395" s="33"/>
    </row>
    <row r="258412" spans="19:20">
      <c r="S258412" s="33"/>
      <c r="T258412" s="33"/>
    </row>
    <row r="258429" spans="19:20">
      <c r="S258429" s="33"/>
      <c r="T258429" s="33"/>
    </row>
    <row r="258446" spans="19:20">
      <c r="S258446" s="33"/>
      <c r="T258446" s="33"/>
    </row>
    <row r="258463" spans="19:20">
      <c r="S258463" s="33"/>
      <c r="T258463" s="33"/>
    </row>
    <row r="258480" spans="19:20">
      <c r="S258480" s="33"/>
      <c r="T258480" s="33"/>
    </row>
    <row r="258497" spans="19:20">
      <c r="S258497" s="33"/>
      <c r="T258497" s="33"/>
    </row>
    <row r="258514" spans="19:20">
      <c r="S258514" s="33"/>
      <c r="T258514" s="33"/>
    </row>
    <row r="258531" spans="19:20">
      <c r="S258531" s="33"/>
      <c r="T258531" s="33"/>
    </row>
    <row r="258548" spans="19:20">
      <c r="S258548" s="33"/>
      <c r="T258548" s="33"/>
    </row>
    <row r="258565" spans="19:20">
      <c r="S258565" s="33"/>
      <c r="T258565" s="33"/>
    </row>
    <row r="258582" spans="19:20">
      <c r="S258582" s="33"/>
      <c r="T258582" s="33"/>
    </row>
    <row r="258599" spans="19:20">
      <c r="S258599" s="33"/>
      <c r="T258599" s="33"/>
    </row>
    <row r="258616" spans="19:20">
      <c r="S258616" s="33"/>
      <c r="T258616" s="33"/>
    </row>
    <row r="258633" spans="19:20">
      <c r="S258633" s="33"/>
      <c r="T258633" s="33"/>
    </row>
    <row r="258650" spans="19:20">
      <c r="S258650" s="33"/>
      <c r="T258650" s="33"/>
    </row>
    <row r="258667" spans="19:20">
      <c r="S258667" s="33"/>
      <c r="T258667" s="33"/>
    </row>
    <row r="258684" spans="19:20">
      <c r="S258684" s="33"/>
      <c r="T258684" s="33"/>
    </row>
    <row r="258701" spans="19:20">
      <c r="S258701" s="33"/>
      <c r="T258701" s="33"/>
    </row>
    <row r="258718" spans="19:20">
      <c r="S258718" s="33"/>
      <c r="T258718" s="33"/>
    </row>
    <row r="258735" spans="19:20">
      <c r="S258735" s="33"/>
      <c r="T258735" s="33"/>
    </row>
    <row r="258752" spans="19:20">
      <c r="S258752" s="33"/>
      <c r="T258752" s="33"/>
    </row>
    <row r="258769" spans="19:20">
      <c r="S258769" s="33"/>
      <c r="T258769" s="33"/>
    </row>
    <row r="258786" spans="19:20">
      <c r="S258786" s="33"/>
      <c r="T258786" s="33"/>
    </row>
    <row r="258803" spans="19:20">
      <c r="S258803" s="33"/>
      <c r="T258803" s="33"/>
    </row>
    <row r="258820" spans="19:20">
      <c r="S258820" s="33"/>
      <c r="T258820" s="33"/>
    </row>
    <row r="258837" spans="19:20">
      <c r="S258837" s="33"/>
      <c r="T258837" s="33"/>
    </row>
    <row r="258854" spans="19:20">
      <c r="S258854" s="33"/>
      <c r="T258854" s="33"/>
    </row>
    <row r="258871" spans="19:20">
      <c r="S258871" s="33"/>
      <c r="T258871" s="33"/>
    </row>
    <row r="258888" spans="19:20">
      <c r="S258888" s="33"/>
      <c r="T258888" s="33"/>
    </row>
    <row r="258905" spans="19:20">
      <c r="S258905" s="33"/>
      <c r="T258905" s="33"/>
    </row>
    <row r="258922" spans="19:20">
      <c r="S258922" s="33"/>
      <c r="T258922" s="33"/>
    </row>
    <row r="258939" spans="19:20">
      <c r="S258939" s="33"/>
      <c r="T258939" s="33"/>
    </row>
    <row r="258956" spans="19:20">
      <c r="S258956" s="33"/>
      <c r="T258956" s="33"/>
    </row>
    <row r="258973" spans="19:20">
      <c r="S258973" s="33"/>
      <c r="T258973" s="33"/>
    </row>
    <row r="258990" spans="19:20">
      <c r="S258990" s="33"/>
      <c r="T258990" s="33"/>
    </row>
    <row r="259007" spans="19:20">
      <c r="S259007" s="33"/>
      <c r="T259007" s="33"/>
    </row>
    <row r="259024" spans="19:20">
      <c r="S259024" s="33"/>
      <c r="T259024" s="33"/>
    </row>
    <row r="259041" spans="19:20">
      <c r="S259041" s="33"/>
      <c r="T259041" s="33"/>
    </row>
    <row r="259058" spans="19:20">
      <c r="S259058" s="33"/>
      <c r="T259058" s="33"/>
    </row>
    <row r="259075" spans="19:20">
      <c r="S259075" s="33"/>
      <c r="T259075" s="33"/>
    </row>
    <row r="259092" spans="19:20">
      <c r="S259092" s="33"/>
      <c r="T259092" s="33"/>
    </row>
    <row r="259109" spans="19:20">
      <c r="S259109" s="33"/>
      <c r="T259109" s="33"/>
    </row>
    <row r="259126" spans="19:20">
      <c r="S259126" s="33"/>
      <c r="T259126" s="33"/>
    </row>
    <row r="259143" spans="19:20">
      <c r="S259143" s="33"/>
      <c r="T259143" s="33"/>
    </row>
    <row r="259160" spans="19:20">
      <c r="S259160" s="33"/>
      <c r="T259160" s="33"/>
    </row>
    <row r="259177" spans="19:20">
      <c r="S259177" s="33"/>
      <c r="T259177" s="33"/>
    </row>
    <row r="259194" spans="19:20">
      <c r="S259194" s="33"/>
      <c r="T259194" s="33"/>
    </row>
    <row r="259211" spans="19:20">
      <c r="S259211" s="33"/>
      <c r="T259211" s="33"/>
    </row>
    <row r="259228" spans="19:20">
      <c r="S259228" s="33"/>
      <c r="T259228" s="33"/>
    </row>
    <row r="259245" spans="19:20">
      <c r="S259245" s="33"/>
      <c r="T259245" s="33"/>
    </row>
    <row r="259262" spans="19:20">
      <c r="S259262" s="33"/>
      <c r="T259262" s="33"/>
    </row>
    <row r="259279" spans="19:20">
      <c r="S259279" s="33"/>
      <c r="T259279" s="33"/>
    </row>
    <row r="259296" spans="19:20">
      <c r="S259296" s="33"/>
      <c r="T259296" s="33"/>
    </row>
    <row r="259313" spans="19:20">
      <c r="S259313" s="33"/>
      <c r="T259313" s="33"/>
    </row>
    <row r="259330" spans="19:20">
      <c r="S259330" s="33"/>
      <c r="T259330" s="33"/>
    </row>
    <row r="259347" spans="19:20">
      <c r="S259347" s="33"/>
      <c r="T259347" s="33"/>
    </row>
    <row r="259364" spans="19:20">
      <c r="S259364" s="33"/>
      <c r="T259364" s="33"/>
    </row>
    <row r="259381" spans="19:20">
      <c r="S259381" s="33"/>
      <c r="T259381" s="33"/>
    </row>
    <row r="259398" spans="19:20">
      <c r="S259398" s="33"/>
      <c r="T259398" s="33"/>
    </row>
    <row r="259415" spans="19:20">
      <c r="S259415" s="33"/>
      <c r="T259415" s="33"/>
    </row>
    <row r="259432" spans="19:20">
      <c r="S259432" s="33"/>
      <c r="T259432" s="33"/>
    </row>
    <row r="259449" spans="19:20">
      <c r="S259449" s="33"/>
      <c r="T259449" s="33"/>
    </row>
    <row r="259466" spans="19:20">
      <c r="S259466" s="33"/>
      <c r="T259466" s="33"/>
    </row>
    <row r="259483" spans="19:20">
      <c r="S259483" s="33"/>
      <c r="T259483" s="33"/>
    </row>
    <row r="259500" spans="19:20">
      <c r="S259500" s="33"/>
      <c r="T259500" s="33"/>
    </row>
    <row r="259517" spans="19:20">
      <c r="S259517" s="33"/>
      <c r="T259517" s="33"/>
    </row>
    <row r="259534" spans="19:20">
      <c r="S259534" s="33"/>
      <c r="T259534" s="33"/>
    </row>
    <row r="259551" spans="19:20">
      <c r="S259551" s="33"/>
      <c r="T259551" s="33"/>
    </row>
    <row r="259568" spans="19:20">
      <c r="S259568" s="33"/>
      <c r="T259568" s="33"/>
    </row>
    <row r="259585" spans="19:20">
      <c r="S259585" s="33"/>
      <c r="T259585" s="33"/>
    </row>
    <row r="259602" spans="19:20">
      <c r="S259602" s="33"/>
      <c r="T259602" s="33"/>
    </row>
    <row r="259619" spans="19:20">
      <c r="S259619" s="33"/>
      <c r="T259619" s="33"/>
    </row>
    <row r="259636" spans="19:20">
      <c r="S259636" s="33"/>
      <c r="T259636" s="33"/>
    </row>
    <row r="259653" spans="19:20">
      <c r="S259653" s="33"/>
      <c r="T259653" s="33"/>
    </row>
    <row r="259670" spans="19:20">
      <c r="S259670" s="33"/>
      <c r="T259670" s="33"/>
    </row>
    <row r="259687" spans="19:20">
      <c r="S259687" s="33"/>
      <c r="T259687" s="33"/>
    </row>
    <row r="259704" spans="19:20">
      <c r="S259704" s="33"/>
      <c r="T259704" s="33"/>
    </row>
    <row r="259721" spans="19:20">
      <c r="S259721" s="33"/>
      <c r="T259721" s="33"/>
    </row>
    <row r="259738" spans="19:20">
      <c r="S259738" s="33"/>
      <c r="T259738" s="33"/>
    </row>
    <row r="259755" spans="19:20">
      <c r="S259755" s="33"/>
      <c r="T259755" s="33"/>
    </row>
    <row r="259772" spans="19:20">
      <c r="S259772" s="33"/>
      <c r="T259772" s="33"/>
    </row>
    <row r="259789" spans="19:20">
      <c r="S259789" s="33"/>
      <c r="T259789" s="33"/>
    </row>
    <row r="259806" spans="19:20">
      <c r="S259806" s="33"/>
      <c r="T259806" s="33"/>
    </row>
    <row r="259823" spans="19:20">
      <c r="S259823" s="33"/>
      <c r="T259823" s="33"/>
    </row>
    <row r="259840" spans="19:20">
      <c r="S259840" s="33"/>
      <c r="T259840" s="33"/>
    </row>
    <row r="259857" spans="19:20">
      <c r="S259857" s="33"/>
      <c r="T259857" s="33"/>
    </row>
    <row r="259874" spans="19:20">
      <c r="S259874" s="33"/>
      <c r="T259874" s="33"/>
    </row>
    <row r="259891" spans="19:20">
      <c r="S259891" s="33"/>
      <c r="T259891" s="33"/>
    </row>
    <row r="259908" spans="19:20">
      <c r="S259908" s="33"/>
      <c r="T259908" s="33"/>
    </row>
    <row r="259925" spans="19:20">
      <c r="S259925" s="33"/>
      <c r="T259925" s="33"/>
    </row>
    <row r="259942" spans="19:20">
      <c r="S259942" s="33"/>
      <c r="T259942" s="33"/>
    </row>
    <row r="259959" spans="19:20">
      <c r="S259959" s="33"/>
      <c r="T259959" s="33"/>
    </row>
    <row r="259976" spans="19:20">
      <c r="S259976" s="33"/>
      <c r="T259976" s="33"/>
    </row>
    <row r="259993" spans="19:20">
      <c r="S259993" s="33"/>
      <c r="T259993" s="33"/>
    </row>
    <row r="260010" spans="19:20">
      <c r="S260010" s="33"/>
      <c r="T260010" s="33"/>
    </row>
    <row r="260027" spans="19:20">
      <c r="S260027" s="33"/>
      <c r="T260027" s="33"/>
    </row>
    <row r="260044" spans="19:20">
      <c r="S260044" s="33"/>
      <c r="T260044" s="33"/>
    </row>
    <row r="260061" spans="19:20">
      <c r="S260061" s="33"/>
      <c r="T260061" s="33"/>
    </row>
    <row r="260078" spans="19:20">
      <c r="S260078" s="33"/>
      <c r="T260078" s="33"/>
    </row>
    <row r="260095" spans="19:20">
      <c r="S260095" s="33"/>
      <c r="T260095" s="33"/>
    </row>
    <row r="260112" spans="19:20">
      <c r="S260112" s="33"/>
      <c r="T260112" s="33"/>
    </row>
    <row r="260129" spans="19:20">
      <c r="S260129" s="33"/>
      <c r="T260129" s="33"/>
    </row>
    <row r="260146" spans="19:20">
      <c r="S260146" s="33"/>
      <c r="T260146" s="33"/>
    </row>
    <row r="260163" spans="19:20">
      <c r="S260163" s="33"/>
      <c r="T260163" s="33"/>
    </row>
    <row r="260180" spans="19:20">
      <c r="S260180" s="33"/>
      <c r="T260180" s="33"/>
    </row>
    <row r="260197" spans="19:20">
      <c r="S260197" s="33"/>
      <c r="T260197" s="33"/>
    </row>
    <row r="260214" spans="19:20">
      <c r="S260214" s="33"/>
      <c r="T260214" s="33"/>
    </row>
    <row r="260231" spans="19:20">
      <c r="S260231" s="33"/>
      <c r="T260231" s="33"/>
    </row>
    <row r="260248" spans="19:20">
      <c r="S260248" s="33"/>
      <c r="T260248" s="33"/>
    </row>
    <row r="260265" spans="19:20">
      <c r="S260265" s="33"/>
      <c r="T260265" s="33"/>
    </row>
    <row r="260282" spans="19:20">
      <c r="S260282" s="33"/>
      <c r="T260282" s="33"/>
    </row>
    <row r="260299" spans="19:20">
      <c r="S260299" s="33"/>
      <c r="T260299" s="33"/>
    </row>
    <row r="260316" spans="19:20">
      <c r="S260316" s="33"/>
      <c r="T260316" s="33"/>
    </row>
    <row r="260333" spans="19:20">
      <c r="S260333" s="33"/>
      <c r="T260333" s="33"/>
    </row>
    <row r="260350" spans="19:20">
      <c r="S260350" s="33"/>
      <c r="T260350" s="33"/>
    </row>
    <row r="260367" spans="19:20">
      <c r="S260367" s="33"/>
      <c r="T260367" s="33"/>
    </row>
    <row r="260384" spans="19:20">
      <c r="S260384" s="33"/>
      <c r="T260384" s="33"/>
    </row>
    <row r="260401" spans="19:20">
      <c r="S260401" s="33"/>
      <c r="T260401" s="33"/>
    </row>
    <row r="260418" spans="19:20">
      <c r="S260418" s="33"/>
      <c r="T260418" s="33"/>
    </row>
    <row r="260435" spans="19:20">
      <c r="S260435" s="33"/>
      <c r="T260435" s="33"/>
    </row>
    <row r="260452" spans="19:20">
      <c r="S260452" s="33"/>
      <c r="T260452" s="33"/>
    </row>
    <row r="260469" spans="19:20">
      <c r="S260469" s="33"/>
      <c r="T260469" s="33"/>
    </row>
    <row r="260486" spans="19:20">
      <c r="S260486" s="33"/>
      <c r="T260486" s="33"/>
    </row>
    <row r="260503" spans="19:20">
      <c r="S260503" s="33"/>
      <c r="T260503" s="33"/>
    </row>
    <row r="260520" spans="19:20">
      <c r="S260520" s="33"/>
      <c r="T260520" s="33"/>
    </row>
    <row r="260537" spans="19:20">
      <c r="S260537" s="33"/>
      <c r="T260537" s="33"/>
    </row>
    <row r="260554" spans="19:20">
      <c r="S260554" s="33"/>
      <c r="T260554" s="33"/>
    </row>
    <row r="260571" spans="19:20">
      <c r="S260571" s="33"/>
      <c r="T260571" s="33"/>
    </row>
    <row r="260588" spans="19:20">
      <c r="S260588" s="33"/>
      <c r="T260588" s="33"/>
    </row>
    <row r="260605" spans="19:20">
      <c r="S260605" s="33"/>
      <c r="T260605" s="33"/>
    </row>
    <row r="260622" spans="19:20">
      <c r="S260622" s="33"/>
      <c r="T260622" s="33"/>
    </row>
    <row r="260639" spans="19:20">
      <c r="S260639" s="33"/>
      <c r="T260639" s="33"/>
    </row>
    <row r="260656" spans="19:20">
      <c r="S260656" s="33"/>
      <c r="T260656" s="33"/>
    </row>
    <row r="260673" spans="19:20">
      <c r="S260673" s="33"/>
      <c r="T260673" s="33"/>
    </row>
    <row r="260690" spans="19:20">
      <c r="S260690" s="33"/>
      <c r="T260690" s="33"/>
    </row>
    <row r="260707" spans="19:20">
      <c r="S260707" s="33"/>
      <c r="T260707" s="33"/>
    </row>
    <row r="260724" spans="19:20">
      <c r="S260724" s="33"/>
      <c r="T260724" s="33"/>
    </row>
    <row r="260741" spans="19:20">
      <c r="S260741" s="33"/>
      <c r="T260741" s="33"/>
    </row>
    <row r="260758" spans="19:20">
      <c r="S260758" s="33"/>
      <c r="T260758" s="33"/>
    </row>
    <row r="260775" spans="19:20">
      <c r="S260775" s="33"/>
      <c r="T260775" s="33"/>
    </row>
    <row r="260792" spans="19:20">
      <c r="S260792" s="33"/>
      <c r="T260792" s="33"/>
    </row>
    <row r="260809" spans="19:20">
      <c r="S260809" s="33"/>
      <c r="T260809" s="33"/>
    </row>
    <row r="260826" spans="19:20">
      <c r="S260826" s="33"/>
      <c r="T260826" s="33"/>
    </row>
    <row r="260843" spans="19:20">
      <c r="S260843" s="33"/>
      <c r="T260843" s="33"/>
    </row>
    <row r="260860" spans="19:20">
      <c r="S260860" s="33"/>
      <c r="T260860" s="33"/>
    </row>
    <row r="260877" spans="19:20">
      <c r="S260877" s="33"/>
      <c r="T260877" s="33"/>
    </row>
    <row r="260894" spans="19:20">
      <c r="S260894" s="33"/>
      <c r="T260894" s="33"/>
    </row>
    <row r="260911" spans="19:20">
      <c r="S260911" s="33"/>
      <c r="T260911" s="33"/>
    </row>
    <row r="260928" spans="19:20">
      <c r="S260928" s="33"/>
      <c r="T260928" s="33"/>
    </row>
    <row r="260945" spans="19:20">
      <c r="S260945" s="33"/>
      <c r="T260945" s="33"/>
    </row>
    <row r="260962" spans="19:20">
      <c r="S260962" s="33"/>
      <c r="T260962" s="33"/>
    </row>
    <row r="260979" spans="19:20">
      <c r="S260979" s="33"/>
      <c r="T260979" s="33"/>
    </row>
    <row r="260996" spans="19:20">
      <c r="S260996" s="33"/>
      <c r="T260996" s="33"/>
    </row>
    <row r="261013" spans="19:20">
      <c r="S261013" s="33"/>
      <c r="T261013" s="33"/>
    </row>
    <row r="261030" spans="19:20">
      <c r="S261030" s="33"/>
      <c r="T261030" s="33"/>
    </row>
    <row r="261047" spans="19:20">
      <c r="S261047" s="33"/>
      <c r="T261047" s="33"/>
    </row>
    <row r="261064" spans="19:20">
      <c r="S261064" s="33"/>
      <c r="T261064" s="33"/>
    </row>
    <row r="261081" spans="19:20">
      <c r="S261081" s="33"/>
      <c r="T261081" s="33"/>
    </row>
    <row r="261098" spans="19:20">
      <c r="S261098" s="33"/>
      <c r="T261098" s="33"/>
    </row>
    <row r="261115" spans="19:20">
      <c r="S261115" s="33"/>
      <c r="T261115" s="33"/>
    </row>
    <row r="261132" spans="19:20">
      <c r="S261132" s="33"/>
      <c r="T261132" s="33"/>
    </row>
    <row r="261149" spans="19:20">
      <c r="S261149" s="33"/>
      <c r="T261149" s="33"/>
    </row>
    <row r="261166" spans="19:20">
      <c r="S261166" s="33"/>
      <c r="T261166" s="33"/>
    </row>
    <row r="261183" spans="19:20">
      <c r="S261183" s="33"/>
      <c r="T261183" s="33"/>
    </row>
    <row r="261200" spans="19:20">
      <c r="S261200" s="33"/>
      <c r="T261200" s="33"/>
    </row>
    <row r="261217" spans="19:20">
      <c r="S261217" s="33"/>
      <c r="T261217" s="33"/>
    </row>
    <row r="261234" spans="19:20">
      <c r="S261234" s="33"/>
      <c r="T261234" s="33"/>
    </row>
    <row r="261251" spans="19:20">
      <c r="S261251" s="33"/>
      <c r="T261251" s="33"/>
    </row>
    <row r="261268" spans="19:20">
      <c r="S261268" s="33"/>
      <c r="T261268" s="33"/>
    </row>
    <row r="261285" spans="19:20">
      <c r="S261285" s="33"/>
      <c r="T261285" s="33"/>
    </row>
    <row r="261302" spans="19:20">
      <c r="S261302" s="33"/>
      <c r="T261302" s="33"/>
    </row>
    <row r="261319" spans="19:20">
      <c r="S261319" s="33"/>
      <c r="T261319" s="33"/>
    </row>
    <row r="261336" spans="19:20">
      <c r="S261336" s="33"/>
      <c r="T261336" s="33"/>
    </row>
    <row r="261353" spans="19:20">
      <c r="S261353" s="33"/>
      <c r="T261353" s="33"/>
    </row>
    <row r="261370" spans="19:20">
      <c r="S261370" s="33"/>
      <c r="T261370" s="33"/>
    </row>
    <row r="261387" spans="19:20">
      <c r="S261387" s="33"/>
      <c r="T261387" s="33"/>
    </row>
    <row r="261404" spans="19:20">
      <c r="S261404" s="33"/>
      <c r="T261404" s="33"/>
    </row>
    <row r="261421" spans="19:20">
      <c r="S261421" s="33"/>
      <c r="T261421" s="33"/>
    </row>
    <row r="261438" spans="19:20">
      <c r="S261438" s="33"/>
      <c r="T261438" s="33"/>
    </row>
    <row r="261455" spans="19:20">
      <c r="S261455" s="33"/>
      <c r="T261455" s="33"/>
    </row>
    <row r="261472" spans="19:20">
      <c r="S261472" s="33"/>
      <c r="T261472" s="33"/>
    </row>
    <row r="261489" spans="19:20">
      <c r="S261489" s="33"/>
      <c r="T261489" s="33"/>
    </row>
    <row r="261506" spans="19:20">
      <c r="S261506" s="33"/>
      <c r="T261506" s="33"/>
    </row>
    <row r="261523" spans="19:20">
      <c r="S261523" s="33"/>
      <c r="T261523" s="33"/>
    </row>
    <row r="261540" spans="19:20">
      <c r="S261540" s="33"/>
      <c r="T261540" s="33"/>
    </row>
    <row r="261557" spans="19:20">
      <c r="S261557" s="33"/>
      <c r="T261557" s="33"/>
    </row>
    <row r="261574" spans="19:20">
      <c r="S261574" s="33"/>
      <c r="T261574" s="33"/>
    </row>
    <row r="261591" spans="19:20">
      <c r="S261591" s="33"/>
      <c r="T261591" s="33"/>
    </row>
    <row r="261608" spans="19:20">
      <c r="S261608" s="33"/>
      <c r="T261608" s="33"/>
    </row>
    <row r="261625" spans="19:20">
      <c r="S261625" s="33"/>
      <c r="T261625" s="33"/>
    </row>
    <row r="261642" spans="19:20">
      <c r="S261642" s="33"/>
      <c r="T261642" s="33"/>
    </row>
    <row r="261659" spans="19:20">
      <c r="S261659" s="33"/>
      <c r="T261659" s="33"/>
    </row>
    <row r="261676" spans="19:20">
      <c r="S261676" s="33"/>
      <c r="T261676" s="33"/>
    </row>
    <row r="261693" spans="19:20">
      <c r="S261693" s="33"/>
      <c r="T261693" s="33"/>
    </row>
    <row r="261710" spans="19:20">
      <c r="S261710" s="33"/>
      <c r="T261710" s="33"/>
    </row>
    <row r="261727" spans="19:20">
      <c r="S261727" s="33"/>
      <c r="T261727" s="33"/>
    </row>
    <row r="261744" spans="19:20">
      <c r="S261744" s="33"/>
      <c r="T261744" s="33"/>
    </row>
    <row r="261761" spans="19:20">
      <c r="S261761" s="33"/>
      <c r="T261761" s="33"/>
    </row>
    <row r="261778" spans="19:20">
      <c r="S261778" s="33"/>
      <c r="T261778" s="33"/>
    </row>
    <row r="261795" spans="19:20">
      <c r="S261795" s="33"/>
      <c r="T261795" s="33"/>
    </row>
    <row r="261812" spans="19:20">
      <c r="S261812" s="33"/>
      <c r="T261812" s="33"/>
    </row>
    <row r="261829" spans="19:20">
      <c r="S261829" s="33"/>
      <c r="T261829" s="33"/>
    </row>
    <row r="261846" spans="19:20">
      <c r="S261846" s="33"/>
      <c r="T261846" s="33"/>
    </row>
    <row r="261863" spans="19:20">
      <c r="S261863" s="33"/>
      <c r="T261863" s="33"/>
    </row>
    <row r="261880" spans="19:20">
      <c r="S261880" s="33"/>
      <c r="T261880" s="33"/>
    </row>
    <row r="261897" spans="19:20">
      <c r="S261897" s="33"/>
      <c r="T261897" s="33"/>
    </row>
    <row r="261914" spans="19:20">
      <c r="S261914" s="33"/>
      <c r="T261914" s="33"/>
    </row>
    <row r="261931" spans="19:20">
      <c r="S261931" s="33"/>
      <c r="T261931" s="33"/>
    </row>
    <row r="261948" spans="19:20">
      <c r="S261948" s="33"/>
      <c r="T261948" s="33"/>
    </row>
    <row r="261965" spans="19:20">
      <c r="S261965" s="33"/>
      <c r="T261965" s="33"/>
    </row>
    <row r="261982" spans="19:20">
      <c r="S261982" s="33"/>
      <c r="T261982" s="33"/>
    </row>
    <row r="261999" spans="19:20">
      <c r="S261999" s="33"/>
      <c r="T261999" s="33"/>
    </row>
    <row r="262016" spans="19:20">
      <c r="S262016" s="33"/>
      <c r="T262016" s="33"/>
    </row>
    <row r="262033" spans="19:20">
      <c r="S262033" s="33"/>
      <c r="T262033" s="33"/>
    </row>
    <row r="262050" spans="19:20">
      <c r="S262050" s="33"/>
      <c r="T262050" s="33"/>
    </row>
    <row r="262067" spans="19:20">
      <c r="S262067" s="33"/>
      <c r="T262067" s="33"/>
    </row>
    <row r="262084" spans="19:20">
      <c r="S262084" s="33"/>
      <c r="T262084" s="33"/>
    </row>
    <row r="262101" spans="19:20">
      <c r="S262101" s="33"/>
      <c r="T262101" s="33"/>
    </row>
    <row r="262118" spans="19:20">
      <c r="S262118" s="33"/>
      <c r="T262118" s="33"/>
    </row>
    <row r="262135" spans="19:20">
      <c r="S262135" s="33"/>
      <c r="T262135" s="33"/>
    </row>
    <row r="262152" spans="19:20">
      <c r="S262152" s="33"/>
      <c r="T262152" s="33"/>
    </row>
    <row r="262169" spans="19:20">
      <c r="S262169" s="33"/>
      <c r="T262169" s="33"/>
    </row>
    <row r="262186" spans="19:20">
      <c r="S262186" s="33"/>
      <c r="T262186" s="33"/>
    </row>
    <row r="262203" spans="19:20">
      <c r="S262203" s="33"/>
      <c r="T262203" s="33"/>
    </row>
    <row r="262220" spans="19:20">
      <c r="S262220" s="33"/>
      <c r="T262220" s="33"/>
    </row>
    <row r="262237" spans="19:20">
      <c r="S262237" s="33"/>
      <c r="T262237" s="33"/>
    </row>
    <row r="262254" spans="19:20">
      <c r="S262254" s="33"/>
      <c r="T262254" s="33"/>
    </row>
    <row r="262271" spans="19:20">
      <c r="S262271" s="33"/>
      <c r="T262271" s="33"/>
    </row>
    <row r="262288" spans="19:20">
      <c r="S262288" s="33"/>
      <c r="T262288" s="33"/>
    </row>
    <row r="262305" spans="19:20">
      <c r="S262305" s="33"/>
      <c r="T262305" s="33"/>
    </row>
    <row r="262322" spans="19:20">
      <c r="S262322" s="33"/>
      <c r="T262322" s="33"/>
    </row>
    <row r="262339" spans="19:20">
      <c r="S262339" s="33"/>
      <c r="T262339" s="33"/>
    </row>
    <row r="262356" spans="19:20">
      <c r="S262356" s="33"/>
      <c r="T262356" s="33"/>
    </row>
    <row r="262373" spans="19:20">
      <c r="S262373" s="33"/>
      <c r="T262373" s="33"/>
    </row>
    <row r="262390" spans="19:20">
      <c r="S262390" s="33"/>
      <c r="T262390" s="33"/>
    </row>
    <row r="262407" spans="19:20">
      <c r="S262407" s="33"/>
      <c r="T262407" s="33"/>
    </row>
    <row r="262424" spans="19:20">
      <c r="S262424" s="33"/>
      <c r="T262424" s="33"/>
    </row>
    <row r="262441" spans="19:20">
      <c r="S262441" s="33"/>
      <c r="T262441" s="33"/>
    </row>
    <row r="262458" spans="19:20">
      <c r="S262458" s="33"/>
      <c r="T262458" s="33"/>
    </row>
    <row r="262475" spans="19:20">
      <c r="S262475" s="33"/>
      <c r="T262475" s="33"/>
    </row>
    <row r="262492" spans="19:20">
      <c r="S262492" s="33"/>
      <c r="T262492" s="33"/>
    </row>
    <row r="262509" spans="19:20">
      <c r="S262509" s="33"/>
      <c r="T262509" s="33"/>
    </row>
    <row r="262526" spans="19:20">
      <c r="S262526" s="33"/>
      <c r="T262526" s="33"/>
    </row>
    <row r="262543" spans="19:20">
      <c r="S262543" s="33"/>
      <c r="T262543" s="33"/>
    </row>
    <row r="262560" spans="19:20">
      <c r="S262560" s="33"/>
      <c r="T262560" s="33"/>
    </row>
    <row r="262577" spans="19:20">
      <c r="S262577" s="33"/>
      <c r="T262577" s="33"/>
    </row>
    <row r="262594" spans="19:20">
      <c r="S262594" s="33"/>
      <c r="T262594" s="33"/>
    </row>
    <row r="262611" spans="19:20">
      <c r="S262611" s="33"/>
      <c r="T262611" s="33"/>
    </row>
    <row r="262628" spans="19:20">
      <c r="S262628" s="33"/>
      <c r="T262628" s="33"/>
    </row>
    <row r="262645" spans="19:20">
      <c r="S262645" s="33"/>
      <c r="T262645" s="33"/>
    </row>
    <row r="262662" spans="19:20">
      <c r="S262662" s="33"/>
      <c r="T262662" s="33"/>
    </row>
    <row r="262679" spans="19:20">
      <c r="S262679" s="33"/>
      <c r="T262679" s="33"/>
    </row>
    <row r="262696" spans="19:20">
      <c r="S262696" s="33"/>
      <c r="T262696" s="33"/>
    </row>
    <row r="262713" spans="19:20">
      <c r="S262713" s="33"/>
      <c r="T262713" s="33"/>
    </row>
    <row r="262730" spans="19:20">
      <c r="S262730" s="33"/>
      <c r="T262730" s="33"/>
    </row>
    <row r="262747" spans="19:20">
      <c r="S262747" s="33"/>
      <c r="T262747" s="33"/>
    </row>
    <row r="262764" spans="19:20">
      <c r="S262764" s="33"/>
      <c r="T262764" s="33"/>
    </row>
    <row r="262781" spans="19:20">
      <c r="S262781" s="33"/>
      <c r="T262781" s="33"/>
    </row>
    <row r="262798" spans="19:20">
      <c r="S262798" s="33"/>
      <c r="T262798" s="33"/>
    </row>
    <row r="262815" spans="19:20">
      <c r="S262815" s="33"/>
      <c r="T262815" s="33"/>
    </row>
    <row r="262832" spans="19:20">
      <c r="S262832" s="33"/>
      <c r="T262832" s="33"/>
    </row>
    <row r="262849" spans="19:20">
      <c r="S262849" s="33"/>
      <c r="T262849" s="33"/>
    </row>
    <row r="262866" spans="19:20">
      <c r="S262866" s="33"/>
      <c r="T262866" s="33"/>
    </row>
    <row r="262883" spans="19:20">
      <c r="S262883" s="33"/>
      <c r="T262883" s="33"/>
    </row>
    <row r="262900" spans="19:20">
      <c r="S262900" s="33"/>
      <c r="T262900" s="33"/>
    </row>
    <row r="262917" spans="19:20">
      <c r="S262917" s="33"/>
      <c r="T262917" s="33"/>
    </row>
    <row r="262934" spans="19:20">
      <c r="S262934" s="33"/>
      <c r="T262934" s="33"/>
    </row>
    <row r="262951" spans="19:20">
      <c r="S262951" s="33"/>
      <c r="T262951" s="33"/>
    </row>
    <row r="262968" spans="19:20">
      <c r="S262968" s="33"/>
      <c r="T262968" s="33"/>
    </row>
    <row r="262985" spans="19:20">
      <c r="S262985" s="33"/>
      <c r="T262985" s="33"/>
    </row>
    <row r="263002" spans="19:20">
      <c r="S263002" s="33"/>
      <c r="T263002" s="33"/>
    </row>
    <row r="263019" spans="19:20">
      <c r="S263019" s="33"/>
      <c r="T263019" s="33"/>
    </row>
    <row r="263036" spans="19:20">
      <c r="S263036" s="33"/>
      <c r="T263036" s="33"/>
    </row>
    <row r="263053" spans="19:20">
      <c r="S263053" s="33"/>
      <c r="T263053" s="33"/>
    </row>
    <row r="263070" spans="19:20">
      <c r="S263070" s="33"/>
      <c r="T263070" s="33"/>
    </row>
    <row r="263087" spans="19:20">
      <c r="S263087" s="33"/>
      <c r="T263087" s="33"/>
    </row>
    <row r="263104" spans="19:20">
      <c r="S263104" s="33"/>
      <c r="T263104" s="33"/>
    </row>
    <row r="263121" spans="19:20">
      <c r="S263121" s="33"/>
      <c r="T263121" s="33"/>
    </row>
    <row r="263138" spans="19:20">
      <c r="S263138" s="33"/>
      <c r="T263138" s="33"/>
    </row>
    <row r="263155" spans="19:20">
      <c r="S263155" s="33"/>
      <c r="T263155" s="33"/>
    </row>
    <row r="263172" spans="19:20">
      <c r="S263172" s="33"/>
      <c r="T263172" s="33"/>
    </row>
    <row r="263189" spans="19:20">
      <c r="S263189" s="33"/>
      <c r="T263189" s="33"/>
    </row>
    <row r="263206" spans="19:20">
      <c r="S263206" s="33"/>
      <c r="T263206" s="33"/>
    </row>
    <row r="263223" spans="19:20">
      <c r="S263223" s="33"/>
      <c r="T263223" s="33"/>
    </row>
    <row r="263240" spans="19:20">
      <c r="S263240" s="33"/>
      <c r="T263240" s="33"/>
    </row>
    <row r="263257" spans="19:20">
      <c r="S263257" s="33"/>
      <c r="T263257" s="33"/>
    </row>
    <row r="263274" spans="19:20">
      <c r="S263274" s="33"/>
      <c r="T263274" s="33"/>
    </row>
    <row r="263291" spans="19:20">
      <c r="S263291" s="33"/>
      <c r="T263291" s="33"/>
    </row>
    <row r="263308" spans="19:20">
      <c r="S263308" s="33"/>
      <c r="T263308" s="33"/>
    </row>
    <row r="263325" spans="19:20">
      <c r="S263325" s="33"/>
      <c r="T263325" s="33"/>
    </row>
    <row r="263342" spans="19:20">
      <c r="S263342" s="33"/>
      <c r="T263342" s="33"/>
    </row>
    <row r="263359" spans="19:20">
      <c r="S263359" s="33"/>
      <c r="T263359" s="33"/>
    </row>
    <row r="263376" spans="19:20">
      <c r="S263376" s="33"/>
      <c r="T263376" s="33"/>
    </row>
    <row r="263393" spans="19:20">
      <c r="S263393" s="33"/>
      <c r="T263393" s="33"/>
    </row>
    <row r="263410" spans="19:20">
      <c r="S263410" s="33"/>
      <c r="T263410" s="33"/>
    </row>
    <row r="263427" spans="19:20">
      <c r="S263427" s="33"/>
      <c r="T263427" s="33"/>
    </row>
    <row r="263444" spans="19:20">
      <c r="S263444" s="33"/>
      <c r="T263444" s="33"/>
    </row>
    <row r="263461" spans="19:20">
      <c r="S263461" s="33"/>
      <c r="T263461" s="33"/>
    </row>
    <row r="263478" spans="19:20">
      <c r="S263478" s="33"/>
      <c r="T263478" s="33"/>
    </row>
    <row r="263495" spans="19:20">
      <c r="S263495" s="33"/>
      <c r="T263495" s="33"/>
    </row>
    <row r="263512" spans="19:20">
      <c r="S263512" s="33"/>
      <c r="T263512" s="33"/>
    </row>
    <row r="263529" spans="19:20">
      <c r="S263529" s="33"/>
      <c r="T263529" s="33"/>
    </row>
    <row r="263546" spans="19:20">
      <c r="S263546" s="33"/>
      <c r="T263546" s="33"/>
    </row>
    <row r="263563" spans="19:20">
      <c r="S263563" s="33"/>
      <c r="T263563" s="33"/>
    </row>
    <row r="263580" spans="19:20">
      <c r="S263580" s="33"/>
      <c r="T263580" s="33"/>
    </row>
    <row r="263597" spans="19:20">
      <c r="S263597" s="33"/>
      <c r="T263597" s="33"/>
    </row>
    <row r="263614" spans="19:20">
      <c r="S263614" s="33"/>
      <c r="T263614" s="33"/>
    </row>
    <row r="263631" spans="19:20">
      <c r="S263631" s="33"/>
      <c r="T263631" s="33"/>
    </row>
    <row r="263648" spans="19:20">
      <c r="S263648" s="33"/>
      <c r="T263648" s="33"/>
    </row>
    <row r="263665" spans="19:20">
      <c r="S263665" s="33"/>
      <c r="T263665" s="33"/>
    </row>
    <row r="263682" spans="19:20">
      <c r="S263682" s="33"/>
      <c r="T263682" s="33"/>
    </row>
    <row r="263699" spans="19:20">
      <c r="S263699" s="33"/>
      <c r="T263699" s="33"/>
    </row>
    <row r="263716" spans="19:20">
      <c r="S263716" s="33"/>
      <c r="T263716" s="33"/>
    </row>
    <row r="263733" spans="19:20">
      <c r="S263733" s="33"/>
      <c r="T263733" s="33"/>
    </row>
    <row r="263750" spans="19:20">
      <c r="S263750" s="33"/>
      <c r="T263750" s="33"/>
    </row>
    <row r="263767" spans="19:20">
      <c r="S263767" s="33"/>
      <c r="T263767" s="33"/>
    </row>
    <row r="263784" spans="19:20">
      <c r="S263784" s="33"/>
      <c r="T263784" s="33"/>
    </row>
    <row r="263801" spans="19:20">
      <c r="S263801" s="33"/>
      <c r="T263801" s="33"/>
    </row>
    <row r="263818" spans="19:20">
      <c r="S263818" s="33"/>
      <c r="T263818" s="33"/>
    </row>
    <row r="263835" spans="19:20">
      <c r="S263835" s="33"/>
      <c r="T263835" s="33"/>
    </row>
    <row r="263852" spans="19:20">
      <c r="S263852" s="33"/>
      <c r="T263852" s="33"/>
    </row>
    <row r="263869" spans="19:20">
      <c r="S263869" s="33"/>
      <c r="T263869" s="33"/>
    </row>
    <row r="263886" spans="19:20">
      <c r="S263886" s="33"/>
      <c r="T263886" s="33"/>
    </row>
    <row r="263903" spans="19:20">
      <c r="S263903" s="33"/>
      <c r="T263903" s="33"/>
    </row>
    <row r="263920" spans="19:20">
      <c r="S263920" s="33"/>
      <c r="T263920" s="33"/>
    </row>
    <row r="263937" spans="19:20">
      <c r="S263937" s="33"/>
      <c r="T263937" s="33"/>
    </row>
    <row r="263954" spans="19:20">
      <c r="S263954" s="33"/>
      <c r="T263954" s="33"/>
    </row>
    <row r="263971" spans="19:20">
      <c r="S263971" s="33"/>
      <c r="T263971" s="33"/>
    </row>
    <row r="263988" spans="19:20">
      <c r="S263988" s="33"/>
      <c r="T263988" s="33"/>
    </row>
    <row r="264005" spans="19:20">
      <c r="S264005" s="33"/>
      <c r="T264005" s="33"/>
    </row>
    <row r="264022" spans="19:20">
      <c r="S264022" s="33"/>
      <c r="T264022" s="33"/>
    </row>
    <row r="264039" spans="19:20">
      <c r="S264039" s="33"/>
      <c r="T264039" s="33"/>
    </row>
    <row r="264056" spans="19:20">
      <c r="S264056" s="33"/>
      <c r="T264056" s="33"/>
    </row>
    <row r="264073" spans="19:20">
      <c r="S264073" s="33"/>
      <c r="T264073" s="33"/>
    </row>
    <row r="264090" spans="19:20">
      <c r="S264090" s="33"/>
      <c r="T264090" s="33"/>
    </row>
    <row r="264107" spans="19:20">
      <c r="S264107" s="33"/>
      <c r="T264107" s="33"/>
    </row>
    <row r="264124" spans="19:20">
      <c r="S264124" s="33"/>
      <c r="T264124" s="33"/>
    </row>
    <row r="264141" spans="19:20">
      <c r="S264141" s="33"/>
      <c r="T264141" s="33"/>
    </row>
    <row r="264158" spans="19:20">
      <c r="S264158" s="33"/>
      <c r="T264158" s="33"/>
    </row>
    <row r="264175" spans="19:20">
      <c r="S264175" s="33"/>
      <c r="T264175" s="33"/>
    </row>
    <row r="264192" spans="19:20">
      <c r="S264192" s="33"/>
      <c r="T264192" s="33"/>
    </row>
    <row r="264209" spans="19:20">
      <c r="S264209" s="33"/>
      <c r="T264209" s="33"/>
    </row>
    <row r="264226" spans="19:20">
      <c r="S264226" s="33"/>
      <c r="T264226" s="33"/>
    </row>
    <row r="264243" spans="19:20">
      <c r="S264243" s="33"/>
      <c r="T264243" s="33"/>
    </row>
    <row r="264260" spans="19:20">
      <c r="S264260" s="33"/>
      <c r="T264260" s="33"/>
    </row>
    <row r="264277" spans="19:20">
      <c r="S264277" s="33"/>
      <c r="T264277" s="33"/>
    </row>
    <row r="264294" spans="19:20">
      <c r="S264294" s="33"/>
      <c r="T264294" s="33"/>
    </row>
    <row r="264311" spans="19:20">
      <c r="S264311" s="33"/>
      <c r="T264311" s="33"/>
    </row>
    <row r="264328" spans="19:20">
      <c r="S264328" s="33"/>
      <c r="T264328" s="33"/>
    </row>
    <row r="264345" spans="19:20">
      <c r="S264345" s="33"/>
      <c r="T264345" s="33"/>
    </row>
    <row r="264362" spans="19:20">
      <c r="S264362" s="33"/>
      <c r="T264362" s="33"/>
    </row>
    <row r="264379" spans="19:20">
      <c r="S264379" s="33"/>
      <c r="T264379" s="33"/>
    </row>
    <row r="264396" spans="19:20">
      <c r="S264396" s="33"/>
      <c r="T264396" s="33"/>
    </row>
    <row r="264413" spans="19:20">
      <c r="S264413" s="33"/>
      <c r="T264413" s="33"/>
    </row>
    <row r="264430" spans="19:20">
      <c r="S264430" s="33"/>
      <c r="T264430" s="33"/>
    </row>
    <row r="264447" spans="19:20">
      <c r="S264447" s="33"/>
      <c r="T264447" s="33"/>
    </row>
    <row r="264464" spans="19:20">
      <c r="S264464" s="33"/>
      <c r="T264464" s="33"/>
    </row>
    <row r="264481" spans="19:20">
      <c r="S264481" s="33"/>
      <c r="T264481" s="33"/>
    </row>
    <row r="264498" spans="19:20">
      <c r="S264498" s="33"/>
      <c r="T264498" s="33"/>
    </row>
    <row r="264515" spans="19:20">
      <c r="S264515" s="33"/>
      <c r="T264515" s="33"/>
    </row>
    <row r="264532" spans="19:20">
      <c r="S264532" s="33"/>
      <c r="T264532" s="33"/>
    </row>
    <row r="264549" spans="19:20">
      <c r="S264549" s="33"/>
      <c r="T264549" s="33"/>
    </row>
    <row r="264566" spans="19:20">
      <c r="S264566" s="33"/>
      <c r="T264566" s="33"/>
    </row>
    <row r="264583" spans="19:20">
      <c r="S264583" s="33"/>
      <c r="T264583" s="33"/>
    </row>
    <row r="264600" spans="19:20">
      <c r="S264600" s="33"/>
      <c r="T264600" s="33"/>
    </row>
    <row r="264617" spans="19:20">
      <c r="S264617" s="33"/>
      <c r="T264617" s="33"/>
    </row>
    <row r="264634" spans="19:20">
      <c r="S264634" s="33"/>
      <c r="T264634" s="33"/>
    </row>
    <row r="264651" spans="19:20">
      <c r="S264651" s="33"/>
      <c r="T264651" s="33"/>
    </row>
    <row r="264668" spans="19:20">
      <c r="S264668" s="33"/>
      <c r="T264668" s="33"/>
    </row>
    <row r="264685" spans="19:20">
      <c r="S264685" s="33"/>
      <c r="T264685" s="33"/>
    </row>
    <row r="264702" spans="19:20">
      <c r="S264702" s="33"/>
      <c r="T264702" s="33"/>
    </row>
    <row r="264719" spans="19:20">
      <c r="S264719" s="33"/>
      <c r="T264719" s="33"/>
    </row>
    <row r="264736" spans="19:20">
      <c r="S264736" s="33"/>
      <c r="T264736" s="33"/>
    </row>
    <row r="264753" spans="19:20">
      <c r="S264753" s="33"/>
      <c r="T264753" s="33"/>
    </row>
    <row r="264770" spans="19:20">
      <c r="S264770" s="33"/>
      <c r="T264770" s="33"/>
    </row>
    <row r="264787" spans="19:20">
      <c r="S264787" s="33"/>
      <c r="T264787" s="33"/>
    </row>
    <row r="264804" spans="19:20">
      <c r="S264804" s="33"/>
      <c r="T264804" s="33"/>
    </row>
    <row r="264821" spans="19:20">
      <c r="S264821" s="33"/>
      <c r="T264821" s="33"/>
    </row>
    <row r="264838" spans="19:20">
      <c r="S264838" s="33"/>
      <c r="T264838" s="33"/>
    </row>
    <row r="264855" spans="19:20">
      <c r="S264855" s="33"/>
      <c r="T264855" s="33"/>
    </row>
    <row r="264872" spans="19:20">
      <c r="S264872" s="33"/>
      <c r="T264872" s="33"/>
    </row>
    <row r="264889" spans="19:20">
      <c r="S264889" s="33"/>
      <c r="T264889" s="33"/>
    </row>
    <row r="264906" spans="19:20">
      <c r="S264906" s="33"/>
      <c r="T264906" s="33"/>
    </row>
    <row r="264923" spans="19:20">
      <c r="S264923" s="33"/>
      <c r="T264923" s="33"/>
    </row>
    <row r="264940" spans="19:20">
      <c r="S264940" s="33"/>
      <c r="T264940" s="33"/>
    </row>
    <row r="264957" spans="19:20">
      <c r="S264957" s="33"/>
      <c r="T264957" s="33"/>
    </row>
    <row r="264974" spans="19:20">
      <c r="S264974" s="33"/>
      <c r="T264974" s="33"/>
    </row>
    <row r="264991" spans="19:20">
      <c r="S264991" s="33"/>
      <c r="T264991" s="33"/>
    </row>
    <row r="265008" spans="19:20">
      <c r="S265008" s="33"/>
      <c r="T265008" s="33"/>
    </row>
    <row r="265025" spans="19:20">
      <c r="S265025" s="33"/>
      <c r="T265025" s="33"/>
    </row>
    <row r="265042" spans="19:20">
      <c r="S265042" s="33"/>
      <c r="T265042" s="33"/>
    </row>
    <row r="265059" spans="19:20">
      <c r="S265059" s="33"/>
      <c r="T265059" s="33"/>
    </row>
    <row r="265076" spans="19:20">
      <c r="S265076" s="33"/>
      <c r="T265076" s="33"/>
    </row>
    <row r="265093" spans="19:20">
      <c r="S265093" s="33"/>
      <c r="T265093" s="33"/>
    </row>
    <row r="265110" spans="19:20">
      <c r="S265110" s="33"/>
      <c r="T265110" s="33"/>
    </row>
    <row r="265127" spans="19:20">
      <c r="S265127" s="33"/>
      <c r="T265127" s="33"/>
    </row>
    <row r="265144" spans="19:20">
      <c r="S265144" s="33"/>
      <c r="T265144" s="33"/>
    </row>
    <row r="265161" spans="19:20">
      <c r="S265161" s="33"/>
      <c r="T265161" s="33"/>
    </row>
    <row r="265178" spans="19:20">
      <c r="S265178" s="33"/>
      <c r="T265178" s="33"/>
    </row>
    <row r="265195" spans="19:20">
      <c r="S265195" s="33"/>
      <c r="T265195" s="33"/>
    </row>
    <row r="265212" spans="19:20">
      <c r="S265212" s="33"/>
      <c r="T265212" s="33"/>
    </row>
    <row r="265229" spans="19:20">
      <c r="S265229" s="33"/>
      <c r="T265229" s="33"/>
    </row>
    <row r="265246" spans="19:20">
      <c r="S265246" s="33"/>
      <c r="T265246" s="33"/>
    </row>
    <row r="265263" spans="19:20">
      <c r="S265263" s="33"/>
      <c r="T265263" s="33"/>
    </row>
    <row r="265280" spans="19:20">
      <c r="S265280" s="33"/>
      <c r="T265280" s="33"/>
    </row>
    <row r="265297" spans="19:20">
      <c r="S265297" s="33"/>
      <c r="T265297" s="33"/>
    </row>
    <row r="265314" spans="19:20">
      <c r="S265314" s="33"/>
      <c r="T265314" s="33"/>
    </row>
    <row r="265331" spans="19:20">
      <c r="S265331" s="33"/>
      <c r="T265331" s="33"/>
    </row>
    <row r="265348" spans="19:20">
      <c r="S265348" s="33"/>
      <c r="T265348" s="33"/>
    </row>
    <row r="265365" spans="19:20">
      <c r="S265365" s="33"/>
      <c r="T265365" s="33"/>
    </row>
    <row r="265382" spans="19:20">
      <c r="S265382" s="33"/>
      <c r="T265382" s="33"/>
    </row>
    <row r="265399" spans="19:20">
      <c r="S265399" s="33"/>
      <c r="T265399" s="33"/>
    </row>
    <row r="265416" spans="19:20">
      <c r="S265416" s="33"/>
      <c r="T265416" s="33"/>
    </row>
    <row r="265433" spans="19:20">
      <c r="S265433" s="33"/>
      <c r="T265433" s="33"/>
    </row>
    <row r="265450" spans="19:20">
      <c r="S265450" s="33"/>
      <c r="T265450" s="33"/>
    </row>
    <row r="265467" spans="19:20">
      <c r="S265467" s="33"/>
      <c r="T265467" s="33"/>
    </row>
    <row r="265484" spans="19:20">
      <c r="S265484" s="33"/>
      <c r="T265484" s="33"/>
    </row>
    <row r="265501" spans="19:20">
      <c r="S265501" s="33"/>
      <c r="T265501" s="33"/>
    </row>
    <row r="265518" spans="19:20">
      <c r="S265518" s="33"/>
      <c r="T265518" s="33"/>
    </row>
    <row r="265535" spans="19:20">
      <c r="S265535" s="33"/>
      <c r="T265535" s="33"/>
    </row>
    <row r="265552" spans="19:20">
      <c r="S265552" s="33"/>
      <c r="T265552" s="33"/>
    </row>
    <row r="265569" spans="19:20">
      <c r="S265569" s="33"/>
      <c r="T265569" s="33"/>
    </row>
    <row r="265586" spans="19:20">
      <c r="S265586" s="33"/>
      <c r="T265586" s="33"/>
    </row>
    <row r="265603" spans="19:20">
      <c r="S265603" s="33"/>
      <c r="T265603" s="33"/>
    </row>
    <row r="265620" spans="19:20">
      <c r="S265620" s="33"/>
      <c r="T265620" s="33"/>
    </row>
    <row r="265637" spans="19:20">
      <c r="S265637" s="33"/>
      <c r="T265637" s="33"/>
    </row>
    <row r="265654" spans="19:20">
      <c r="S265654" s="33"/>
      <c r="T265654" s="33"/>
    </row>
    <row r="265671" spans="19:20">
      <c r="S265671" s="33"/>
      <c r="T265671" s="33"/>
    </row>
    <row r="265688" spans="19:20">
      <c r="S265688" s="33"/>
      <c r="T265688" s="33"/>
    </row>
    <row r="265705" spans="19:20">
      <c r="S265705" s="33"/>
      <c r="T265705" s="33"/>
    </row>
    <row r="265722" spans="19:20">
      <c r="S265722" s="33"/>
      <c r="T265722" s="33"/>
    </row>
    <row r="265739" spans="19:20">
      <c r="S265739" s="33"/>
      <c r="T265739" s="33"/>
    </row>
    <row r="265756" spans="19:20">
      <c r="S265756" s="33"/>
      <c r="T265756" s="33"/>
    </row>
    <row r="265773" spans="19:20">
      <c r="S265773" s="33"/>
      <c r="T265773" s="33"/>
    </row>
    <row r="265790" spans="19:20">
      <c r="S265790" s="33"/>
      <c r="T265790" s="33"/>
    </row>
    <row r="265807" spans="19:20">
      <c r="S265807" s="33"/>
      <c r="T265807" s="33"/>
    </row>
    <row r="265824" spans="19:20">
      <c r="S265824" s="33"/>
      <c r="T265824" s="33"/>
    </row>
    <row r="265841" spans="19:20">
      <c r="S265841" s="33"/>
      <c r="T265841" s="33"/>
    </row>
    <row r="265858" spans="19:20">
      <c r="S265858" s="33"/>
      <c r="T265858" s="33"/>
    </row>
    <row r="265875" spans="19:20">
      <c r="S265875" s="33"/>
      <c r="T265875" s="33"/>
    </row>
    <row r="265892" spans="19:20">
      <c r="S265892" s="33"/>
      <c r="T265892" s="33"/>
    </row>
    <row r="265909" spans="19:20">
      <c r="S265909" s="33"/>
      <c r="T265909" s="33"/>
    </row>
    <row r="265926" spans="19:20">
      <c r="S265926" s="33"/>
      <c r="T265926" s="33"/>
    </row>
    <row r="265943" spans="19:20">
      <c r="S265943" s="33"/>
      <c r="T265943" s="33"/>
    </row>
    <row r="265960" spans="19:20">
      <c r="S265960" s="33"/>
      <c r="T265960" s="33"/>
    </row>
    <row r="265977" spans="19:20">
      <c r="S265977" s="33"/>
      <c r="T265977" s="33"/>
    </row>
    <row r="265994" spans="19:20">
      <c r="S265994" s="33"/>
      <c r="T265994" s="33"/>
    </row>
    <row r="266011" spans="19:20">
      <c r="S266011" s="33"/>
      <c r="T266011" s="33"/>
    </row>
    <row r="266028" spans="19:20">
      <c r="S266028" s="33"/>
      <c r="T266028" s="33"/>
    </row>
    <row r="266045" spans="19:20">
      <c r="S266045" s="33"/>
      <c r="T266045" s="33"/>
    </row>
    <row r="266062" spans="19:20">
      <c r="S266062" s="33"/>
      <c r="T266062" s="33"/>
    </row>
    <row r="266079" spans="19:20">
      <c r="S266079" s="33"/>
      <c r="T266079" s="33"/>
    </row>
    <row r="266096" spans="19:20">
      <c r="S266096" s="33"/>
      <c r="T266096" s="33"/>
    </row>
    <row r="266113" spans="19:20">
      <c r="S266113" s="33"/>
      <c r="T266113" s="33"/>
    </row>
    <row r="266130" spans="19:20">
      <c r="S266130" s="33"/>
      <c r="T266130" s="33"/>
    </row>
    <row r="266147" spans="19:20">
      <c r="S266147" s="33"/>
      <c r="T266147" s="33"/>
    </row>
    <row r="266164" spans="19:20">
      <c r="S266164" s="33"/>
      <c r="T266164" s="33"/>
    </row>
    <row r="266181" spans="19:20">
      <c r="S266181" s="33"/>
      <c r="T266181" s="33"/>
    </row>
    <row r="266198" spans="19:20">
      <c r="S266198" s="33"/>
      <c r="T266198" s="33"/>
    </row>
    <row r="266215" spans="19:20">
      <c r="S266215" s="33"/>
      <c r="T266215" s="33"/>
    </row>
    <row r="266232" spans="19:20">
      <c r="S266232" s="33"/>
      <c r="T266232" s="33"/>
    </row>
    <row r="266249" spans="19:20">
      <c r="S266249" s="33"/>
      <c r="T266249" s="33"/>
    </row>
    <row r="266266" spans="19:20">
      <c r="S266266" s="33"/>
      <c r="T266266" s="33"/>
    </row>
    <row r="266283" spans="19:20">
      <c r="S266283" s="33"/>
      <c r="T266283" s="33"/>
    </row>
    <row r="266300" spans="19:20">
      <c r="S266300" s="33"/>
      <c r="T266300" s="33"/>
    </row>
    <row r="266317" spans="19:20">
      <c r="S266317" s="33"/>
      <c r="T266317" s="33"/>
    </row>
    <row r="266334" spans="19:20">
      <c r="S266334" s="33"/>
      <c r="T266334" s="33"/>
    </row>
    <row r="266351" spans="19:20">
      <c r="S266351" s="33"/>
      <c r="T266351" s="33"/>
    </row>
    <row r="266368" spans="19:20">
      <c r="S266368" s="33"/>
      <c r="T266368" s="33"/>
    </row>
    <row r="266385" spans="19:20">
      <c r="S266385" s="33"/>
      <c r="T266385" s="33"/>
    </row>
    <row r="266402" spans="19:20">
      <c r="S266402" s="33"/>
      <c r="T266402" s="33"/>
    </row>
    <row r="266419" spans="19:20">
      <c r="S266419" s="33"/>
      <c r="T266419" s="33"/>
    </row>
    <row r="266436" spans="19:20">
      <c r="S266436" s="33"/>
      <c r="T266436" s="33"/>
    </row>
    <row r="266453" spans="19:20">
      <c r="S266453" s="33"/>
      <c r="T266453" s="33"/>
    </row>
    <row r="266470" spans="19:20">
      <c r="S266470" s="33"/>
      <c r="T266470" s="33"/>
    </row>
    <row r="266487" spans="19:20">
      <c r="S266487" s="33"/>
      <c r="T266487" s="33"/>
    </row>
    <row r="266504" spans="19:20">
      <c r="S266504" s="33"/>
      <c r="T266504" s="33"/>
    </row>
    <row r="266521" spans="19:20">
      <c r="S266521" s="33"/>
      <c r="T266521" s="33"/>
    </row>
    <row r="266538" spans="19:20">
      <c r="S266538" s="33"/>
      <c r="T266538" s="33"/>
    </row>
    <row r="266555" spans="19:20">
      <c r="S266555" s="33"/>
      <c r="T266555" s="33"/>
    </row>
    <row r="266572" spans="19:20">
      <c r="S266572" s="33"/>
      <c r="T266572" s="33"/>
    </row>
    <row r="266589" spans="19:20">
      <c r="S266589" s="33"/>
      <c r="T266589" s="33"/>
    </row>
    <row r="266606" spans="19:20">
      <c r="S266606" s="33"/>
      <c r="T266606" s="33"/>
    </row>
    <row r="266623" spans="19:20">
      <c r="S266623" s="33"/>
      <c r="T266623" s="33"/>
    </row>
    <row r="266640" spans="19:20">
      <c r="S266640" s="33"/>
      <c r="T266640" s="33"/>
    </row>
    <row r="266657" spans="19:20">
      <c r="S266657" s="33"/>
      <c r="T266657" s="33"/>
    </row>
    <row r="266674" spans="19:20">
      <c r="S266674" s="33"/>
      <c r="T266674" s="33"/>
    </row>
    <row r="266691" spans="19:20">
      <c r="S266691" s="33"/>
      <c r="T266691" s="33"/>
    </row>
    <row r="266708" spans="19:20">
      <c r="S266708" s="33"/>
      <c r="T266708" s="33"/>
    </row>
    <row r="266725" spans="19:20">
      <c r="S266725" s="33"/>
      <c r="T266725" s="33"/>
    </row>
    <row r="266742" spans="19:20">
      <c r="S266742" s="33"/>
      <c r="T266742" s="33"/>
    </row>
    <row r="266759" spans="19:20">
      <c r="S266759" s="33"/>
      <c r="T266759" s="33"/>
    </row>
    <row r="266776" spans="19:20">
      <c r="S266776" s="33"/>
      <c r="T266776" s="33"/>
    </row>
    <row r="266793" spans="19:20">
      <c r="S266793" s="33"/>
      <c r="T266793" s="33"/>
    </row>
    <row r="266810" spans="19:20">
      <c r="S266810" s="33"/>
      <c r="T266810" s="33"/>
    </row>
    <row r="266827" spans="19:20">
      <c r="S266827" s="33"/>
      <c r="T266827" s="33"/>
    </row>
    <row r="266844" spans="19:20">
      <c r="S266844" s="33"/>
      <c r="T266844" s="33"/>
    </row>
    <row r="266861" spans="19:20">
      <c r="S266861" s="33"/>
      <c r="T266861" s="33"/>
    </row>
    <row r="266878" spans="19:20">
      <c r="S266878" s="33"/>
      <c r="T266878" s="33"/>
    </row>
    <row r="266895" spans="19:20">
      <c r="S266895" s="33"/>
      <c r="T266895" s="33"/>
    </row>
    <row r="266912" spans="19:20">
      <c r="S266912" s="33"/>
      <c r="T266912" s="33"/>
    </row>
    <row r="266929" spans="19:20">
      <c r="S266929" s="33"/>
      <c r="T266929" s="33"/>
    </row>
    <row r="266946" spans="19:20">
      <c r="S266946" s="33"/>
      <c r="T266946" s="33"/>
    </row>
    <row r="266963" spans="19:20">
      <c r="S266963" s="33"/>
      <c r="T266963" s="33"/>
    </row>
    <row r="266980" spans="19:20">
      <c r="S266980" s="33"/>
      <c r="T266980" s="33"/>
    </row>
    <row r="266997" spans="19:20">
      <c r="S266997" s="33"/>
      <c r="T266997" s="33"/>
    </row>
    <row r="267014" spans="19:20">
      <c r="S267014" s="33"/>
      <c r="T267014" s="33"/>
    </row>
    <row r="267031" spans="19:20">
      <c r="S267031" s="33"/>
      <c r="T267031" s="33"/>
    </row>
    <row r="267048" spans="19:20">
      <c r="S267048" s="33"/>
      <c r="T267048" s="33"/>
    </row>
    <row r="267065" spans="19:20">
      <c r="S267065" s="33"/>
      <c r="T267065" s="33"/>
    </row>
    <row r="267082" spans="19:20">
      <c r="S267082" s="33"/>
      <c r="T267082" s="33"/>
    </row>
    <row r="267099" spans="19:20">
      <c r="S267099" s="33"/>
      <c r="T267099" s="33"/>
    </row>
    <row r="267116" spans="19:20">
      <c r="S267116" s="33"/>
      <c r="T267116" s="33"/>
    </row>
    <row r="267133" spans="19:20">
      <c r="S267133" s="33"/>
      <c r="T267133" s="33"/>
    </row>
    <row r="267150" spans="19:20">
      <c r="S267150" s="33"/>
      <c r="T267150" s="33"/>
    </row>
    <row r="267167" spans="19:20">
      <c r="S267167" s="33"/>
      <c r="T267167" s="33"/>
    </row>
    <row r="267184" spans="19:20">
      <c r="S267184" s="33"/>
      <c r="T267184" s="33"/>
    </row>
    <row r="267201" spans="19:20">
      <c r="S267201" s="33"/>
      <c r="T267201" s="33"/>
    </row>
    <row r="267218" spans="19:20">
      <c r="S267218" s="33"/>
      <c r="T267218" s="33"/>
    </row>
    <row r="267235" spans="19:20">
      <c r="S267235" s="33"/>
      <c r="T267235" s="33"/>
    </row>
    <row r="267252" spans="19:20">
      <c r="S267252" s="33"/>
      <c r="T267252" s="33"/>
    </row>
    <row r="267269" spans="19:20">
      <c r="S267269" s="33"/>
      <c r="T267269" s="33"/>
    </row>
    <row r="267286" spans="19:20">
      <c r="S267286" s="33"/>
      <c r="T267286" s="33"/>
    </row>
    <row r="267303" spans="19:20">
      <c r="S267303" s="33"/>
      <c r="T267303" s="33"/>
    </row>
    <row r="267320" spans="19:20">
      <c r="S267320" s="33"/>
      <c r="T267320" s="33"/>
    </row>
    <row r="267337" spans="19:20">
      <c r="S267337" s="33"/>
      <c r="T267337" s="33"/>
    </row>
    <row r="267354" spans="19:20">
      <c r="S267354" s="33"/>
      <c r="T267354" s="33"/>
    </row>
    <row r="267371" spans="19:20">
      <c r="S267371" s="33"/>
      <c r="T267371" s="33"/>
    </row>
    <row r="267388" spans="19:20">
      <c r="S267388" s="33"/>
      <c r="T267388" s="33"/>
    </row>
    <row r="267405" spans="19:20">
      <c r="S267405" s="33"/>
      <c r="T267405" s="33"/>
    </row>
    <row r="267422" spans="19:20">
      <c r="S267422" s="33"/>
      <c r="T267422" s="33"/>
    </row>
    <row r="267439" spans="19:20">
      <c r="S267439" s="33"/>
      <c r="T267439" s="33"/>
    </row>
    <row r="267456" spans="19:20">
      <c r="S267456" s="33"/>
      <c r="T267456" s="33"/>
    </row>
    <row r="267473" spans="19:20">
      <c r="S267473" s="33"/>
      <c r="T267473" s="33"/>
    </row>
    <row r="267490" spans="19:20">
      <c r="S267490" s="33"/>
      <c r="T267490" s="33"/>
    </row>
    <row r="267507" spans="19:20">
      <c r="S267507" s="33"/>
      <c r="T267507" s="33"/>
    </row>
    <row r="267524" spans="19:20">
      <c r="S267524" s="33"/>
      <c r="T267524" s="33"/>
    </row>
    <row r="267541" spans="19:20">
      <c r="S267541" s="33"/>
      <c r="T267541" s="33"/>
    </row>
    <row r="267558" spans="19:20">
      <c r="S267558" s="33"/>
      <c r="T267558" s="33"/>
    </row>
    <row r="267575" spans="19:20">
      <c r="S267575" s="33"/>
      <c r="T267575" s="33"/>
    </row>
    <row r="267592" spans="19:20">
      <c r="S267592" s="33"/>
      <c r="T267592" s="33"/>
    </row>
    <row r="267609" spans="19:20">
      <c r="S267609" s="33"/>
      <c r="T267609" s="33"/>
    </row>
    <row r="267626" spans="19:20">
      <c r="S267626" s="33"/>
      <c r="T267626" s="33"/>
    </row>
    <row r="267643" spans="19:20">
      <c r="S267643" s="33"/>
      <c r="T267643" s="33"/>
    </row>
    <row r="267660" spans="19:20">
      <c r="S267660" s="33"/>
      <c r="T267660" s="33"/>
    </row>
    <row r="267677" spans="19:20">
      <c r="S267677" s="33"/>
      <c r="T267677" s="33"/>
    </row>
    <row r="267694" spans="19:20">
      <c r="S267694" s="33"/>
      <c r="T267694" s="33"/>
    </row>
    <row r="267711" spans="19:20">
      <c r="S267711" s="33"/>
      <c r="T267711" s="33"/>
    </row>
    <row r="267728" spans="19:20">
      <c r="S267728" s="33"/>
      <c r="T267728" s="33"/>
    </row>
    <row r="267745" spans="19:20">
      <c r="S267745" s="33"/>
      <c r="T267745" s="33"/>
    </row>
    <row r="267762" spans="19:20">
      <c r="S267762" s="33"/>
      <c r="T267762" s="33"/>
    </row>
    <row r="267779" spans="19:20">
      <c r="S267779" s="33"/>
      <c r="T267779" s="33"/>
    </row>
    <row r="267796" spans="19:20">
      <c r="S267796" s="33"/>
      <c r="T267796" s="33"/>
    </row>
    <row r="267813" spans="19:20">
      <c r="S267813" s="33"/>
      <c r="T267813" s="33"/>
    </row>
    <row r="267830" spans="19:20">
      <c r="S267830" s="33"/>
      <c r="T267830" s="33"/>
    </row>
    <row r="267847" spans="19:20">
      <c r="S267847" s="33"/>
      <c r="T267847" s="33"/>
    </row>
    <row r="267864" spans="19:20">
      <c r="S267864" s="33"/>
      <c r="T267864" s="33"/>
    </row>
    <row r="267881" spans="19:20">
      <c r="S267881" s="33"/>
      <c r="T267881" s="33"/>
    </row>
    <row r="267898" spans="19:20">
      <c r="S267898" s="33"/>
      <c r="T267898" s="33"/>
    </row>
    <row r="267915" spans="19:20">
      <c r="S267915" s="33"/>
      <c r="T267915" s="33"/>
    </row>
    <row r="267932" spans="19:20">
      <c r="S267932" s="33"/>
      <c r="T267932" s="33"/>
    </row>
    <row r="267949" spans="19:20">
      <c r="S267949" s="33"/>
      <c r="T267949" s="33"/>
    </row>
    <row r="267966" spans="19:20">
      <c r="S267966" s="33"/>
      <c r="T267966" s="33"/>
    </row>
    <row r="267983" spans="19:20">
      <c r="S267983" s="33"/>
      <c r="T267983" s="33"/>
    </row>
    <row r="268000" spans="19:20">
      <c r="S268000" s="33"/>
      <c r="T268000" s="33"/>
    </row>
    <row r="268017" spans="19:20">
      <c r="S268017" s="33"/>
      <c r="T268017" s="33"/>
    </row>
    <row r="268034" spans="19:20">
      <c r="S268034" s="33"/>
      <c r="T268034" s="33"/>
    </row>
    <row r="268051" spans="19:20">
      <c r="S268051" s="33"/>
      <c r="T268051" s="33"/>
    </row>
    <row r="268068" spans="19:20">
      <c r="S268068" s="33"/>
      <c r="T268068" s="33"/>
    </row>
    <row r="268085" spans="19:20">
      <c r="S268085" s="33"/>
      <c r="T268085" s="33"/>
    </row>
    <row r="268102" spans="19:20">
      <c r="S268102" s="33"/>
      <c r="T268102" s="33"/>
    </row>
    <row r="268119" spans="19:20">
      <c r="S268119" s="33"/>
      <c r="T268119" s="33"/>
    </row>
    <row r="268136" spans="19:20">
      <c r="S268136" s="33"/>
      <c r="T268136" s="33"/>
    </row>
    <row r="268153" spans="19:20">
      <c r="S268153" s="33"/>
      <c r="T268153" s="33"/>
    </row>
    <row r="268170" spans="19:20">
      <c r="S268170" s="33"/>
      <c r="T268170" s="33"/>
    </row>
    <row r="268187" spans="19:20">
      <c r="S268187" s="33"/>
      <c r="T268187" s="33"/>
    </row>
    <row r="268204" spans="19:20">
      <c r="S268204" s="33"/>
      <c r="T268204" s="33"/>
    </row>
    <row r="268221" spans="19:20">
      <c r="S268221" s="33"/>
      <c r="T268221" s="33"/>
    </row>
    <row r="268238" spans="19:20">
      <c r="S268238" s="33"/>
      <c r="T268238" s="33"/>
    </row>
    <row r="268255" spans="19:20">
      <c r="S268255" s="33"/>
      <c r="T268255" s="33"/>
    </row>
    <row r="268272" spans="19:20">
      <c r="S268272" s="33"/>
      <c r="T268272" s="33"/>
    </row>
    <row r="268289" spans="19:20">
      <c r="S268289" s="33"/>
      <c r="T268289" s="33"/>
    </row>
    <row r="268306" spans="19:20">
      <c r="S268306" s="33"/>
      <c r="T268306" s="33"/>
    </row>
    <row r="268323" spans="19:20">
      <c r="S268323" s="33"/>
      <c r="T268323" s="33"/>
    </row>
    <row r="268340" spans="19:20">
      <c r="S268340" s="33"/>
      <c r="T268340" s="33"/>
    </row>
    <row r="268357" spans="19:20">
      <c r="S268357" s="33"/>
      <c r="T268357" s="33"/>
    </row>
    <row r="268374" spans="19:20">
      <c r="S268374" s="33"/>
      <c r="T268374" s="33"/>
    </row>
    <row r="268391" spans="19:20">
      <c r="S268391" s="33"/>
      <c r="T268391" s="33"/>
    </row>
    <row r="268408" spans="19:20">
      <c r="S268408" s="33"/>
      <c r="T268408" s="33"/>
    </row>
    <row r="268425" spans="19:20">
      <c r="S268425" s="33"/>
      <c r="T268425" s="33"/>
    </row>
    <row r="268442" spans="19:20">
      <c r="S268442" s="33"/>
      <c r="T268442" s="33"/>
    </row>
    <row r="268459" spans="19:20">
      <c r="S268459" s="33"/>
      <c r="T268459" s="33"/>
    </row>
    <row r="268476" spans="19:20">
      <c r="S268476" s="33"/>
      <c r="T268476" s="33"/>
    </row>
    <row r="268493" spans="19:20">
      <c r="S268493" s="33"/>
      <c r="T268493" s="33"/>
    </row>
    <row r="268510" spans="19:20">
      <c r="S268510" s="33"/>
      <c r="T268510" s="33"/>
    </row>
    <row r="268527" spans="19:20">
      <c r="S268527" s="33"/>
      <c r="T268527" s="33"/>
    </row>
    <row r="268544" spans="19:20">
      <c r="S268544" s="33"/>
      <c r="T268544" s="33"/>
    </row>
    <row r="268561" spans="19:20">
      <c r="S268561" s="33"/>
      <c r="T268561" s="33"/>
    </row>
    <row r="268578" spans="19:20">
      <c r="S268578" s="33"/>
      <c r="T268578" s="33"/>
    </row>
    <row r="268595" spans="19:20">
      <c r="S268595" s="33"/>
      <c r="T268595" s="33"/>
    </row>
    <row r="268612" spans="19:20">
      <c r="S268612" s="33"/>
      <c r="T268612" s="33"/>
    </row>
    <row r="268629" spans="19:20">
      <c r="S268629" s="33"/>
      <c r="T268629" s="33"/>
    </row>
    <row r="268646" spans="19:20">
      <c r="S268646" s="33"/>
      <c r="T268646" s="33"/>
    </row>
    <row r="268663" spans="19:20">
      <c r="S268663" s="33"/>
      <c r="T268663" s="33"/>
    </row>
    <row r="268680" spans="19:20">
      <c r="S268680" s="33"/>
      <c r="T268680" s="33"/>
    </row>
    <row r="268697" spans="19:20">
      <c r="S268697" s="33"/>
      <c r="T268697" s="33"/>
    </row>
    <row r="268714" spans="19:20">
      <c r="S268714" s="33"/>
      <c r="T268714" s="33"/>
    </row>
    <row r="268731" spans="19:20">
      <c r="S268731" s="33"/>
      <c r="T268731" s="33"/>
    </row>
    <row r="268748" spans="19:20">
      <c r="S268748" s="33"/>
      <c r="T268748" s="33"/>
    </row>
    <row r="268765" spans="19:20">
      <c r="S268765" s="33"/>
      <c r="T268765" s="33"/>
    </row>
    <row r="268782" spans="19:20">
      <c r="S268782" s="33"/>
      <c r="T268782" s="33"/>
    </row>
    <row r="268799" spans="19:20">
      <c r="S268799" s="33"/>
      <c r="T268799" s="33"/>
    </row>
    <row r="268816" spans="19:20">
      <c r="S268816" s="33"/>
      <c r="T268816" s="33"/>
    </row>
    <row r="268833" spans="19:20">
      <c r="S268833" s="33"/>
      <c r="T268833" s="33"/>
    </row>
    <row r="268850" spans="19:20">
      <c r="S268850" s="33"/>
      <c r="T268850" s="33"/>
    </row>
    <row r="268867" spans="19:20">
      <c r="S268867" s="33"/>
      <c r="T268867" s="33"/>
    </row>
    <row r="268884" spans="19:20">
      <c r="S268884" s="33"/>
      <c r="T268884" s="33"/>
    </row>
    <row r="268901" spans="19:20">
      <c r="S268901" s="33"/>
      <c r="T268901" s="33"/>
    </row>
    <row r="268918" spans="19:20">
      <c r="S268918" s="33"/>
      <c r="T268918" s="33"/>
    </row>
    <row r="268935" spans="19:20">
      <c r="S268935" s="33"/>
      <c r="T268935" s="33"/>
    </row>
    <row r="268952" spans="19:20">
      <c r="S268952" s="33"/>
      <c r="T268952" s="33"/>
    </row>
    <row r="268969" spans="19:20">
      <c r="S268969" s="33"/>
      <c r="T268969" s="33"/>
    </row>
    <row r="268986" spans="19:20">
      <c r="S268986" s="33"/>
      <c r="T268986" s="33"/>
    </row>
    <row r="269003" spans="19:20">
      <c r="S269003" s="33"/>
      <c r="T269003" s="33"/>
    </row>
    <row r="269020" spans="19:20">
      <c r="S269020" s="33"/>
      <c r="T269020" s="33"/>
    </row>
    <row r="269037" spans="19:20">
      <c r="S269037" s="33"/>
      <c r="T269037" s="33"/>
    </row>
    <row r="269054" spans="19:20">
      <c r="S269054" s="33"/>
      <c r="T269054" s="33"/>
    </row>
    <row r="269071" spans="19:20">
      <c r="S269071" s="33"/>
      <c r="T269071" s="33"/>
    </row>
    <row r="269088" spans="19:20">
      <c r="S269088" s="33"/>
      <c r="T269088" s="33"/>
    </row>
    <row r="269105" spans="19:20">
      <c r="S269105" s="33"/>
      <c r="T269105" s="33"/>
    </row>
    <row r="269122" spans="19:20">
      <c r="S269122" s="33"/>
      <c r="T269122" s="33"/>
    </row>
    <row r="269139" spans="19:20">
      <c r="S269139" s="33"/>
      <c r="T269139" s="33"/>
    </row>
    <row r="269156" spans="19:20">
      <c r="S269156" s="33"/>
      <c r="T269156" s="33"/>
    </row>
    <row r="269173" spans="19:20">
      <c r="S269173" s="33"/>
      <c r="T269173" s="33"/>
    </row>
    <row r="269190" spans="19:20">
      <c r="S269190" s="33"/>
      <c r="T269190" s="33"/>
    </row>
    <row r="269207" spans="19:20">
      <c r="S269207" s="33"/>
      <c r="T269207" s="33"/>
    </row>
    <row r="269224" spans="19:20">
      <c r="S269224" s="33"/>
      <c r="T269224" s="33"/>
    </row>
    <row r="269241" spans="19:20">
      <c r="S269241" s="33"/>
      <c r="T269241" s="33"/>
    </row>
    <row r="269258" spans="19:20">
      <c r="S269258" s="33"/>
      <c r="T269258" s="33"/>
    </row>
    <row r="269275" spans="19:20">
      <c r="S269275" s="33"/>
      <c r="T269275" s="33"/>
    </row>
    <row r="269292" spans="19:20">
      <c r="S269292" s="33"/>
      <c r="T269292" s="33"/>
    </row>
    <row r="269309" spans="19:20">
      <c r="S269309" s="33"/>
      <c r="T269309" s="33"/>
    </row>
    <row r="269326" spans="19:20">
      <c r="S269326" s="33"/>
      <c r="T269326" s="33"/>
    </row>
    <row r="269343" spans="19:20">
      <c r="S269343" s="33"/>
      <c r="T269343" s="33"/>
    </row>
    <row r="269360" spans="19:20">
      <c r="S269360" s="33"/>
      <c r="T269360" s="33"/>
    </row>
    <row r="269377" spans="19:20">
      <c r="S269377" s="33"/>
      <c r="T269377" s="33"/>
    </row>
    <row r="269394" spans="19:20">
      <c r="S269394" s="33"/>
      <c r="T269394" s="33"/>
    </row>
    <row r="269411" spans="19:20">
      <c r="S269411" s="33"/>
      <c r="T269411" s="33"/>
    </row>
    <row r="269428" spans="19:20">
      <c r="S269428" s="33"/>
      <c r="T269428" s="33"/>
    </row>
    <row r="269445" spans="19:20">
      <c r="S269445" s="33"/>
      <c r="T269445" s="33"/>
    </row>
    <row r="269462" spans="19:20">
      <c r="S269462" s="33"/>
      <c r="T269462" s="33"/>
    </row>
    <row r="269479" spans="19:20">
      <c r="S269479" s="33"/>
      <c r="T269479" s="33"/>
    </row>
    <row r="269496" spans="19:20">
      <c r="S269496" s="33"/>
      <c r="T269496" s="33"/>
    </row>
    <row r="269513" spans="19:20">
      <c r="S269513" s="33"/>
      <c r="T269513" s="33"/>
    </row>
    <row r="269530" spans="19:20">
      <c r="S269530" s="33"/>
      <c r="T269530" s="33"/>
    </row>
    <row r="269547" spans="19:20">
      <c r="S269547" s="33"/>
      <c r="T269547" s="33"/>
    </row>
    <row r="269564" spans="19:20">
      <c r="S269564" s="33"/>
      <c r="T269564" s="33"/>
    </row>
    <row r="269581" spans="19:20">
      <c r="S269581" s="33"/>
      <c r="T269581" s="33"/>
    </row>
    <row r="269598" spans="19:20">
      <c r="S269598" s="33"/>
      <c r="T269598" s="33"/>
    </row>
    <row r="269615" spans="19:20">
      <c r="S269615" s="33"/>
      <c r="T269615" s="33"/>
    </row>
    <row r="269632" spans="19:20">
      <c r="S269632" s="33"/>
      <c r="T269632" s="33"/>
    </row>
    <row r="269649" spans="19:20">
      <c r="S269649" s="33"/>
      <c r="T269649" s="33"/>
    </row>
    <row r="269666" spans="19:20">
      <c r="S269666" s="33"/>
      <c r="T269666" s="33"/>
    </row>
    <row r="269683" spans="19:20">
      <c r="S269683" s="33"/>
      <c r="T269683" s="33"/>
    </row>
    <row r="269700" spans="19:20">
      <c r="S269700" s="33"/>
      <c r="T269700" s="33"/>
    </row>
    <row r="269717" spans="19:20">
      <c r="S269717" s="33"/>
      <c r="T269717" s="33"/>
    </row>
    <row r="269734" spans="19:20">
      <c r="S269734" s="33"/>
      <c r="T269734" s="33"/>
    </row>
    <row r="269751" spans="19:20">
      <c r="S269751" s="33"/>
      <c r="T269751" s="33"/>
    </row>
    <row r="269768" spans="19:20">
      <c r="S269768" s="33"/>
      <c r="T269768" s="33"/>
    </row>
    <row r="269785" spans="19:20">
      <c r="S269785" s="33"/>
      <c r="T269785" s="33"/>
    </row>
    <row r="269802" spans="19:20">
      <c r="S269802" s="33"/>
      <c r="T269802" s="33"/>
    </row>
    <row r="269819" spans="19:20">
      <c r="S269819" s="33"/>
      <c r="T269819" s="33"/>
    </row>
    <row r="269836" spans="19:20">
      <c r="S269836" s="33"/>
      <c r="T269836" s="33"/>
    </row>
    <row r="269853" spans="19:20">
      <c r="S269853" s="33"/>
      <c r="T269853" s="33"/>
    </row>
    <row r="269870" spans="19:20">
      <c r="S269870" s="33"/>
      <c r="T269870" s="33"/>
    </row>
    <row r="269887" spans="19:20">
      <c r="S269887" s="33"/>
      <c r="T269887" s="33"/>
    </row>
    <row r="269904" spans="19:20">
      <c r="S269904" s="33"/>
      <c r="T269904" s="33"/>
    </row>
    <row r="269921" spans="19:20">
      <c r="S269921" s="33"/>
      <c r="T269921" s="33"/>
    </row>
    <row r="269938" spans="19:20">
      <c r="S269938" s="33"/>
      <c r="T269938" s="33"/>
    </row>
    <row r="269955" spans="19:20">
      <c r="S269955" s="33"/>
      <c r="T269955" s="33"/>
    </row>
    <row r="269972" spans="19:20">
      <c r="S269972" s="33"/>
      <c r="T269972" s="33"/>
    </row>
    <row r="269989" spans="19:20">
      <c r="S269989" s="33"/>
      <c r="T269989" s="33"/>
    </row>
    <row r="270006" spans="19:20">
      <c r="S270006" s="33"/>
      <c r="T270006" s="33"/>
    </row>
    <row r="270023" spans="19:20">
      <c r="S270023" s="33"/>
      <c r="T270023" s="33"/>
    </row>
    <row r="270040" spans="19:20">
      <c r="S270040" s="33"/>
      <c r="T270040" s="33"/>
    </row>
    <row r="270057" spans="19:20">
      <c r="S270057" s="33"/>
      <c r="T270057" s="33"/>
    </row>
    <row r="270074" spans="19:20">
      <c r="S270074" s="33"/>
      <c r="T270074" s="33"/>
    </row>
    <row r="270091" spans="19:20">
      <c r="S270091" s="33"/>
      <c r="T270091" s="33"/>
    </row>
    <row r="270108" spans="19:20">
      <c r="S270108" s="33"/>
      <c r="T270108" s="33"/>
    </row>
    <row r="270125" spans="19:20">
      <c r="S270125" s="33"/>
      <c r="T270125" s="33"/>
    </row>
    <row r="270142" spans="19:20">
      <c r="S270142" s="33"/>
      <c r="T270142" s="33"/>
    </row>
    <row r="270159" spans="19:20">
      <c r="S270159" s="33"/>
      <c r="T270159" s="33"/>
    </row>
    <row r="270176" spans="19:20">
      <c r="S270176" s="33"/>
      <c r="T270176" s="33"/>
    </row>
    <row r="270193" spans="19:20">
      <c r="S270193" s="33"/>
      <c r="T270193" s="33"/>
    </row>
    <row r="270210" spans="19:20">
      <c r="S270210" s="33"/>
      <c r="T270210" s="33"/>
    </row>
    <row r="270227" spans="19:20">
      <c r="S270227" s="33"/>
      <c r="T270227" s="33"/>
    </row>
    <row r="270244" spans="19:20">
      <c r="S270244" s="33"/>
      <c r="T270244" s="33"/>
    </row>
    <row r="270261" spans="19:20">
      <c r="S270261" s="33"/>
      <c r="T270261" s="33"/>
    </row>
    <row r="270278" spans="19:20">
      <c r="S270278" s="33"/>
      <c r="T270278" s="33"/>
    </row>
    <row r="270295" spans="19:20">
      <c r="S270295" s="33"/>
      <c r="T270295" s="33"/>
    </row>
    <row r="270312" spans="19:20">
      <c r="S270312" s="33"/>
      <c r="T270312" s="33"/>
    </row>
    <row r="270329" spans="19:20">
      <c r="S270329" s="33"/>
      <c r="T270329" s="33"/>
    </row>
    <row r="270346" spans="19:20">
      <c r="S270346" s="33"/>
      <c r="T270346" s="33"/>
    </row>
    <row r="270363" spans="19:20">
      <c r="S270363" s="33"/>
      <c r="T270363" s="33"/>
    </row>
    <row r="270380" spans="19:20">
      <c r="S270380" s="33"/>
      <c r="T270380" s="33"/>
    </row>
    <row r="270397" spans="19:20">
      <c r="S270397" s="33"/>
      <c r="T270397" s="33"/>
    </row>
    <row r="270414" spans="19:20">
      <c r="S270414" s="33"/>
      <c r="T270414" s="33"/>
    </row>
    <row r="270431" spans="19:20">
      <c r="S270431" s="33"/>
      <c r="T270431" s="33"/>
    </row>
    <row r="270448" spans="19:20">
      <c r="S270448" s="33"/>
      <c r="T270448" s="33"/>
    </row>
    <row r="270465" spans="19:20">
      <c r="S270465" s="33"/>
      <c r="T270465" s="33"/>
    </row>
    <row r="270482" spans="19:20">
      <c r="S270482" s="33"/>
      <c r="T270482" s="33"/>
    </row>
    <row r="270499" spans="19:20">
      <c r="S270499" s="33"/>
      <c r="T270499" s="33"/>
    </row>
    <row r="270516" spans="19:20">
      <c r="S270516" s="33"/>
      <c r="T270516" s="33"/>
    </row>
    <row r="270533" spans="19:20">
      <c r="S270533" s="33"/>
      <c r="T270533" s="33"/>
    </row>
    <row r="270550" spans="19:20">
      <c r="S270550" s="33"/>
      <c r="T270550" s="33"/>
    </row>
    <row r="270567" spans="19:20">
      <c r="S270567" s="33"/>
      <c r="T270567" s="33"/>
    </row>
    <row r="270584" spans="19:20">
      <c r="S270584" s="33"/>
      <c r="T270584" s="33"/>
    </row>
    <row r="270601" spans="19:20">
      <c r="S270601" s="33"/>
      <c r="T270601" s="33"/>
    </row>
    <row r="270618" spans="19:20">
      <c r="S270618" s="33"/>
      <c r="T270618" s="33"/>
    </row>
    <row r="270635" spans="19:20">
      <c r="S270635" s="33"/>
      <c r="T270635" s="33"/>
    </row>
    <row r="270652" spans="19:20">
      <c r="S270652" s="33"/>
      <c r="T270652" s="33"/>
    </row>
    <row r="270669" spans="19:20">
      <c r="S270669" s="33"/>
      <c r="T270669" s="33"/>
    </row>
    <row r="270686" spans="19:20">
      <c r="S270686" s="33"/>
      <c r="T270686" s="33"/>
    </row>
    <row r="270703" spans="19:20">
      <c r="S270703" s="33"/>
      <c r="T270703" s="33"/>
    </row>
    <row r="270720" spans="19:20">
      <c r="S270720" s="33"/>
      <c r="T270720" s="33"/>
    </row>
    <row r="270737" spans="19:20">
      <c r="S270737" s="33"/>
      <c r="T270737" s="33"/>
    </row>
    <row r="270754" spans="19:20">
      <c r="S270754" s="33"/>
      <c r="T270754" s="33"/>
    </row>
    <row r="270771" spans="19:20">
      <c r="S270771" s="33"/>
      <c r="T270771" s="33"/>
    </row>
    <row r="270788" spans="19:20">
      <c r="S270788" s="33"/>
      <c r="T270788" s="33"/>
    </row>
    <row r="270805" spans="19:20">
      <c r="S270805" s="33"/>
      <c r="T270805" s="33"/>
    </row>
    <row r="270822" spans="19:20">
      <c r="S270822" s="33"/>
      <c r="T270822" s="33"/>
    </row>
    <row r="270839" spans="19:20">
      <c r="S270839" s="33"/>
      <c r="T270839" s="33"/>
    </row>
    <row r="270856" spans="19:20">
      <c r="S270856" s="33"/>
      <c r="T270856" s="33"/>
    </row>
    <row r="270873" spans="19:20">
      <c r="S270873" s="33"/>
      <c r="T270873" s="33"/>
    </row>
    <row r="270890" spans="19:20">
      <c r="S270890" s="33"/>
      <c r="T270890" s="33"/>
    </row>
    <row r="270907" spans="19:20">
      <c r="S270907" s="33"/>
      <c r="T270907" s="33"/>
    </row>
    <row r="270924" spans="19:20">
      <c r="S270924" s="33"/>
      <c r="T270924" s="33"/>
    </row>
    <row r="270941" spans="19:20">
      <c r="S270941" s="33"/>
      <c r="T270941" s="33"/>
    </row>
    <row r="270958" spans="19:20">
      <c r="S270958" s="33"/>
      <c r="T270958" s="33"/>
    </row>
    <row r="270975" spans="19:20">
      <c r="S270975" s="33"/>
      <c r="T270975" s="33"/>
    </row>
    <row r="270992" spans="19:20">
      <c r="S270992" s="33"/>
      <c r="T270992" s="33"/>
    </row>
    <row r="271009" spans="19:20">
      <c r="S271009" s="33"/>
      <c r="T271009" s="33"/>
    </row>
    <row r="271026" spans="19:20">
      <c r="S271026" s="33"/>
      <c r="T271026" s="33"/>
    </row>
    <row r="271043" spans="19:20">
      <c r="S271043" s="33"/>
      <c r="T271043" s="33"/>
    </row>
    <row r="271060" spans="19:20">
      <c r="S271060" s="33"/>
      <c r="T271060" s="33"/>
    </row>
    <row r="271077" spans="19:20">
      <c r="S271077" s="33"/>
      <c r="T271077" s="33"/>
    </row>
    <row r="271094" spans="19:20">
      <c r="S271094" s="33"/>
      <c r="T271094" s="33"/>
    </row>
    <row r="271111" spans="19:20">
      <c r="S271111" s="33"/>
      <c r="T271111" s="33"/>
    </row>
    <row r="271128" spans="19:20">
      <c r="S271128" s="33"/>
      <c r="T271128" s="33"/>
    </row>
    <row r="271145" spans="19:20">
      <c r="S271145" s="33"/>
      <c r="T271145" s="33"/>
    </row>
    <row r="271162" spans="19:20">
      <c r="S271162" s="33"/>
      <c r="T271162" s="33"/>
    </row>
    <row r="271179" spans="19:20">
      <c r="S271179" s="33"/>
      <c r="T271179" s="33"/>
    </row>
    <row r="271196" spans="19:20">
      <c r="S271196" s="33"/>
      <c r="T271196" s="33"/>
    </row>
    <row r="271213" spans="19:20">
      <c r="S271213" s="33"/>
      <c r="T271213" s="33"/>
    </row>
    <row r="271230" spans="19:20">
      <c r="S271230" s="33"/>
      <c r="T271230" s="33"/>
    </row>
    <row r="271247" spans="19:20">
      <c r="S271247" s="33"/>
      <c r="T271247" s="33"/>
    </row>
    <row r="271264" spans="19:20">
      <c r="S271264" s="33"/>
      <c r="T271264" s="33"/>
    </row>
    <row r="271281" spans="19:20">
      <c r="S271281" s="33"/>
      <c r="T271281" s="33"/>
    </row>
    <row r="271298" spans="19:20">
      <c r="S271298" s="33"/>
      <c r="T271298" s="33"/>
    </row>
    <row r="271315" spans="19:20">
      <c r="S271315" s="33"/>
      <c r="T271315" s="33"/>
    </row>
    <row r="271332" spans="19:20">
      <c r="S271332" s="33"/>
      <c r="T271332" s="33"/>
    </row>
    <row r="271349" spans="19:20">
      <c r="S271349" s="33"/>
      <c r="T271349" s="33"/>
    </row>
    <row r="271366" spans="19:20">
      <c r="S271366" s="33"/>
      <c r="T271366" s="33"/>
    </row>
    <row r="271383" spans="19:20">
      <c r="S271383" s="33"/>
      <c r="T271383" s="33"/>
    </row>
    <row r="271400" spans="19:20">
      <c r="S271400" s="33"/>
      <c r="T271400" s="33"/>
    </row>
    <row r="271417" spans="19:20">
      <c r="S271417" s="33"/>
      <c r="T271417" s="33"/>
    </row>
    <row r="271434" spans="19:20">
      <c r="S271434" s="33"/>
      <c r="T271434" s="33"/>
    </row>
    <row r="271451" spans="19:20">
      <c r="S271451" s="33"/>
      <c r="T271451" s="33"/>
    </row>
    <row r="271468" spans="19:20">
      <c r="S271468" s="33"/>
      <c r="T271468" s="33"/>
    </row>
    <row r="271485" spans="19:20">
      <c r="S271485" s="33"/>
      <c r="T271485" s="33"/>
    </row>
    <row r="271502" spans="19:20">
      <c r="S271502" s="33"/>
      <c r="T271502" s="33"/>
    </row>
    <row r="271519" spans="19:20">
      <c r="S271519" s="33"/>
      <c r="T271519" s="33"/>
    </row>
    <row r="271536" spans="19:20">
      <c r="S271536" s="33"/>
      <c r="T271536" s="33"/>
    </row>
    <row r="271553" spans="19:20">
      <c r="S271553" s="33"/>
      <c r="T271553" s="33"/>
    </row>
    <row r="271570" spans="19:20">
      <c r="S271570" s="33"/>
      <c r="T271570" s="33"/>
    </row>
    <row r="271587" spans="19:20">
      <c r="S271587" s="33"/>
      <c r="T271587" s="33"/>
    </row>
    <row r="271604" spans="19:20">
      <c r="S271604" s="33"/>
      <c r="T271604" s="33"/>
    </row>
    <row r="271621" spans="19:20">
      <c r="S271621" s="33"/>
      <c r="T271621" s="33"/>
    </row>
    <row r="271638" spans="19:20">
      <c r="S271638" s="33"/>
      <c r="T271638" s="33"/>
    </row>
    <row r="271655" spans="19:20">
      <c r="S271655" s="33"/>
      <c r="T271655" s="33"/>
    </row>
    <row r="271672" spans="19:20">
      <c r="S271672" s="33"/>
      <c r="T271672" s="33"/>
    </row>
    <row r="271689" spans="19:20">
      <c r="S271689" s="33"/>
      <c r="T271689" s="33"/>
    </row>
    <row r="271706" spans="19:20">
      <c r="S271706" s="33"/>
      <c r="T271706" s="33"/>
    </row>
    <row r="271723" spans="19:20">
      <c r="S271723" s="33"/>
      <c r="T271723" s="33"/>
    </row>
    <row r="271740" spans="19:20">
      <c r="S271740" s="33"/>
      <c r="T271740" s="33"/>
    </row>
    <row r="271757" spans="19:20">
      <c r="S271757" s="33"/>
      <c r="T271757" s="33"/>
    </row>
    <row r="271774" spans="19:20">
      <c r="S271774" s="33"/>
      <c r="T271774" s="33"/>
    </row>
    <row r="271791" spans="19:20">
      <c r="S271791" s="33"/>
      <c r="T271791" s="33"/>
    </row>
    <row r="271808" spans="19:20">
      <c r="S271808" s="33"/>
      <c r="T271808" s="33"/>
    </row>
    <row r="271825" spans="19:20">
      <c r="S271825" s="33"/>
      <c r="T271825" s="33"/>
    </row>
    <row r="271842" spans="19:20">
      <c r="S271842" s="33"/>
      <c r="T271842" s="33"/>
    </row>
    <row r="271859" spans="19:20">
      <c r="S271859" s="33"/>
      <c r="T271859" s="33"/>
    </row>
    <row r="271876" spans="19:20">
      <c r="S271876" s="33"/>
      <c r="T271876" s="33"/>
    </row>
    <row r="271893" spans="19:20">
      <c r="S271893" s="33"/>
      <c r="T271893" s="33"/>
    </row>
    <row r="271910" spans="19:20">
      <c r="S271910" s="33"/>
      <c r="T271910" s="33"/>
    </row>
    <row r="271927" spans="19:20">
      <c r="S271927" s="33"/>
      <c r="T271927" s="33"/>
    </row>
    <row r="271944" spans="19:20">
      <c r="S271944" s="33"/>
      <c r="T271944" s="33"/>
    </row>
    <row r="271961" spans="19:20">
      <c r="S271961" s="33"/>
      <c r="T271961" s="33"/>
    </row>
    <row r="271978" spans="19:20">
      <c r="S271978" s="33"/>
      <c r="T271978" s="33"/>
    </row>
    <row r="271995" spans="19:20">
      <c r="S271995" s="33"/>
      <c r="T271995" s="33"/>
    </row>
    <row r="272012" spans="19:20">
      <c r="S272012" s="33"/>
      <c r="T272012" s="33"/>
    </row>
    <row r="272029" spans="19:20">
      <c r="S272029" s="33"/>
      <c r="T272029" s="33"/>
    </row>
    <row r="272046" spans="19:20">
      <c r="S272046" s="33"/>
      <c r="T272046" s="33"/>
    </row>
    <row r="272063" spans="19:20">
      <c r="S272063" s="33"/>
      <c r="T272063" s="33"/>
    </row>
    <row r="272080" spans="19:20">
      <c r="S272080" s="33"/>
      <c r="T272080" s="33"/>
    </row>
    <row r="272097" spans="19:20">
      <c r="S272097" s="33"/>
      <c r="T272097" s="33"/>
    </row>
    <row r="272114" spans="19:20">
      <c r="S272114" s="33"/>
      <c r="T272114" s="33"/>
    </row>
    <row r="272131" spans="19:20">
      <c r="S272131" s="33"/>
      <c r="T272131" s="33"/>
    </row>
    <row r="272148" spans="19:20">
      <c r="S272148" s="33"/>
      <c r="T272148" s="33"/>
    </row>
    <row r="272165" spans="19:20">
      <c r="S272165" s="33"/>
      <c r="T272165" s="33"/>
    </row>
    <row r="272182" spans="19:20">
      <c r="S272182" s="33"/>
      <c r="T272182" s="33"/>
    </row>
    <row r="272199" spans="19:20">
      <c r="S272199" s="33"/>
      <c r="T272199" s="33"/>
    </row>
    <row r="272216" spans="19:20">
      <c r="S272216" s="33"/>
      <c r="T272216" s="33"/>
    </row>
    <row r="272233" spans="19:20">
      <c r="S272233" s="33"/>
      <c r="T272233" s="33"/>
    </row>
    <row r="272250" spans="19:20">
      <c r="S272250" s="33"/>
      <c r="T272250" s="33"/>
    </row>
    <row r="272267" spans="19:20">
      <c r="S272267" s="33"/>
      <c r="T272267" s="33"/>
    </row>
    <row r="272284" spans="19:20">
      <c r="S272284" s="33"/>
      <c r="T272284" s="33"/>
    </row>
    <row r="272301" spans="19:20">
      <c r="S272301" s="33"/>
      <c r="T272301" s="33"/>
    </row>
    <row r="272318" spans="19:20">
      <c r="S272318" s="33"/>
      <c r="T272318" s="33"/>
    </row>
    <row r="272335" spans="19:20">
      <c r="S272335" s="33"/>
      <c r="T272335" s="33"/>
    </row>
    <row r="272352" spans="19:20">
      <c r="S272352" s="33"/>
      <c r="T272352" s="33"/>
    </row>
    <row r="272369" spans="19:20">
      <c r="S272369" s="33"/>
      <c r="T272369" s="33"/>
    </row>
    <row r="272386" spans="19:20">
      <c r="S272386" s="33"/>
      <c r="T272386" s="33"/>
    </row>
    <row r="272403" spans="19:20">
      <c r="S272403" s="33"/>
      <c r="T272403" s="33"/>
    </row>
    <row r="272420" spans="19:20">
      <c r="S272420" s="33"/>
      <c r="T272420" s="33"/>
    </row>
    <row r="272437" spans="19:20">
      <c r="S272437" s="33"/>
      <c r="T272437" s="33"/>
    </row>
    <row r="272454" spans="19:20">
      <c r="S272454" s="33"/>
      <c r="T272454" s="33"/>
    </row>
    <row r="272471" spans="19:20">
      <c r="S272471" s="33"/>
      <c r="T272471" s="33"/>
    </row>
    <row r="272488" spans="19:20">
      <c r="S272488" s="33"/>
      <c r="T272488" s="33"/>
    </row>
    <row r="272505" spans="19:20">
      <c r="S272505" s="33"/>
      <c r="T272505" s="33"/>
    </row>
    <row r="272522" spans="19:20">
      <c r="S272522" s="33"/>
      <c r="T272522" s="33"/>
    </row>
    <row r="272539" spans="19:20">
      <c r="S272539" s="33"/>
      <c r="T272539" s="33"/>
    </row>
    <row r="272556" spans="19:20">
      <c r="S272556" s="33"/>
      <c r="T272556" s="33"/>
    </row>
    <row r="272573" spans="19:20">
      <c r="S272573" s="33"/>
      <c r="T272573" s="33"/>
    </row>
    <row r="272590" spans="19:20">
      <c r="S272590" s="33"/>
      <c r="T272590" s="33"/>
    </row>
    <row r="272607" spans="19:20">
      <c r="S272607" s="33"/>
      <c r="T272607" s="33"/>
    </row>
    <row r="272624" spans="19:20">
      <c r="S272624" s="33"/>
      <c r="T272624" s="33"/>
    </row>
    <row r="272641" spans="19:20">
      <c r="S272641" s="33"/>
      <c r="T272641" s="33"/>
    </row>
    <row r="272658" spans="19:20">
      <c r="S272658" s="33"/>
      <c r="T272658" s="33"/>
    </row>
    <row r="272675" spans="19:20">
      <c r="S272675" s="33"/>
      <c r="T272675" s="33"/>
    </row>
    <row r="272692" spans="19:20">
      <c r="S272692" s="33"/>
      <c r="T272692" s="33"/>
    </row>
    <row r="272709" spans="19:20">
      <c r="S272709" s="33"/>
      <c r="T272709" s="33"/>
    </row>
    <row r="272726" spans="19:20">
      <c r="S272726" s="33"/>
      <c r="T272726" s="33"/>
    </row>
    <row r="272743" spans="19:20">
      <c r="S272743" s="33"/>
      <c r="T272743" s="33"/>
    </row>
    <row r="272760" spans="19:20">
      <c r="S272760" s="33"/>
      <c r="T272760" s="33"/>
    </row>
    <row r="272777" spans="19:20">
      <c r="S272777" s="33"/>
      <c r="T272777" s="33"/>
    </row>
    <row r="272794" spans="19:20">
      <c r="S272794" s="33"/>
      <c r="T272794" s="33"/>
    </row>
    <row r="272811" spans="19:20">
      <c r="S272811" s="33"/>
      <c r="T272811" s="33"/>
    </row>
    <row r="272828" spans="19:20">
      <c r="S272828" s="33"/>
      <c r="T272828" s="33"/>
    </row>
    <row r="272845" spans="19:20">
      <c r="S272845" s="33"/>
      <c r="T272845" s="33"/>
    </row>
    <row r="272862" spans="19:20">
      <c r="S272862" s="33"/>
      <c r="T272862" s="33"/>
    </row>
    <row r="272879" spans="19:20">
      <c r="S272879" s="33"/>
      <c r="T272879" s="33"/>
    </row>
    <row r="272896" spans="19:20">
      <c r="S272896" s="33"/>
      <c r="T272896" s="33"/>
    </row>
    <row r="272913" spans="19:20">
      <c r="S272913" s="33"/>
      <c r="T272913" s="33"/>
    </row>
    <row r="272930" spans="19:20">
      <c r="S272930" s="33"/>
      <c r="T272930" s="33"/>
    </row>
    <row r="272947" spans="19:20">
      <c r="S272947" s="33"/>
      <c r="T272947" s="33"/>
    </row>
    <row r="272964" spans="19:20">
      <c r="S272964" s="33"/>
      <c r="T272964" s="33"/>
    </row>
    <row r="272981" spans="19:20">
      <c r="S272981" s="33"/>
      <c r="T272981" s="33"/>
    </row>
    <row r="272998" spans="19:20">
      <c r="S272998" s="33"/>
      <c r="T272998" s="33"/>
    </row>
    <row r="273015" spans="19:20">
      <c r="S273015" s="33"/>
      <c r="T273015" s="33"/>
    </row>
    <row r="273032" spans="19:20">
      <c r="S273032" s="33"/>
      <c r="T273032" s="33"/>
    </row>
    <row r="273049" spans="19:20">
      <c r="S273049" s="33"/>
      <c r="T273049" s="33"/>
    </row>
    <row r="273066" spans="19:20">
      <c r="S273066" s="33"/>
      <c r="T273066" s="33"/>
    </row>
    <row r="273083" spans="19:20">
      <c r="S273083" s="33"/>
      <c r="T273083" s="33"/>
    </row>
    <row r="273100" spans="19:20">
      <c r="S273100" s="33"/>
      <c r="T273100" s="33"/>
    </row>
    <row r="273117" spans="19:20">
      <c r="S273117" s="33"/>
      <c r="T273117" s="33"/>
    </row>
    <row r="273134" spans="19:20">
      <c r="S273134" s="33"/>
      <c r="T273134" s="33"/>
    </row>
    <row r="273151" spans="19:20">
      <c r="S273151" s="33"/>
      <c r="T273151" s="33"/>
    </row>
    <row r="273168" spans="19:20">
      <c r="S273168" s="33"/>
      <c r="T273168" s="33"/>
    </row>
    <row r="273185" spans="19:20">
      <c r="S273185" s="33"/>
      <c r="T273185" s="33"/>
    </row>
    <row r="273202" spans="19:20">
      <c r="S273202" s="33"/>
      <c r="T273202" s="33"/>
    </row>
    <row r="273219" spans="19:20">
      <c r="S273219" s="33"/>
      <c r="T273219" s="33"/>
    </row>
    <row r="273236" spans="19:20">
      <c r="S273236" s="33"/>
      <c r="T273236" s="33"/>
    </row>
    <row r="273253" spans="19:20">
      <c r="S273253" s="33"/>
      <c r="T273253" s="33"/>
    </row>
    <row r="273270" spans="19:20">
      <c r="S273270" s="33"/>
      <c r="T273270" s="33"/>
    </row>
    <row r="273287" spans="19:20">
      <c r="S273287" s="33"/>
      <c r="T273287" s="33"/>
    </row>
    <row r="273304" spans="19:20">
      <c r="S273304" s="33"/>
      <c r="T273304" s="33"/>
    </row>
    <row r="273321" spans="19:20">
      <c r="S273321" s="33"/>
      <c r="T273321" s="33"/>
    </row>
    <row r="273338" spans="19:20">
      <c r="S273338" s="33"/>
      <c r="T273338" s="33"/>
    </row>
    <row r="273355" spans="19:20">
      <c r="S273355" s="33"/>
      <c r="T273355" s="33"/>
    </row>
    <row r="273372" spans="19:20">
      <c r="S273372" s="33"/>
      <c r="T273372" s="33"/>
    </row>
    <row r="273389" spans="19:20">
      <c r="S273389" s="33"/>
      <c r="T273389" s="33"/>
    </row>
    <row r="273406" spans="19:20">
      <c r="S273406" s="33"/>
      <c r="T273406" s="33"/>
    </row>
    <row r="273423" spans="19:20">
      <c r="S273423" s="33"/>
      <c r="T273423" s="33"/>
    </row>
    <row r="273440" spans="19:20">
      <c r="S273440" s="33"/>
      <c r="T273440" s="33"/>
    </row>
    <row r="273457" spans="19:20">
      <c r="S273457" s="33"/>
      <c r="T273457" s="33"/>
    </row>
    <row r="273474" spans="19:20">
      <c r="S273474" s="33"/>
      <c r="T273474" s="33"/>
    </row>
    <row r="273491" spans="19:20">
      <c r="S273491" s="33"/>
      <c r="T273491" s="33"/>
    </row>
    <row r="273508" spans="19:20">
      <c r="S273508" s="33"/>
      <c r="T273508" s="33"/>
    </row>
    <row r="273525" spans="19:20">
      <c r="S273525" s="33"/>
      <c r="T273525" s="33"/>
    </row>
    <row r="273542" spans="19:20">
      <c r="S273542" s="33"/>
      <c r="T273542" s="33"/>
    </row>
    <row r="273559" spans="19:20">
      <c r="S273559" s="33"/>
      <c r="T273559" s="33"/>
    </row>
    <row r="273576" spans="19:20">
      <c r="S273576" s="33"/>
      <c r="T273576" s="33"/>
    </row>
    <row r="273593" spans="19:20">
      <c r="S273593" s="33"/>
      <c r="T273593" s="33"/>
    </row>
    <row r="273610" spans="19:20">
      <c r="S273610" s="33"/>
      <c r="T273610" s="33"/>
    </row>
    <row r="273627" spans="19:20">
      <c r="S273627" s="33"/>
      <c r="T273627" s="33"/>
    </row>
    <row r="273644" spans="19:20">
      <c r="S273644" s="33"/>
      <c r="T273644" s="33"/>
    </row>
    <row r="273661" spans="19:20">
      <c r="S273661" s="33"/>
      <c r="T273661" s="33"/>
    </row>
    <row r="273678" spans="19:20">
      <c r="S273678" s="33"/>
      <c r="T273678" s="33"/>
    </row>
    <row r="273695" spans="19:20">
      <c r="S273695" s="33"/>
      <c r="T273695" s="33"/>
    </row>
    <row r="273712" spans="19:20">
      <c r="S273712" s="33"/>
      <c r="T273712" s="33"/>
    </row>
    <row r="273729" spans="19:20">
      <c r="S273729" s="33"/>
      <c r="T273729" s="33"/>
    </row>
    <row r="273746" spans="19:20">
      <c r="S273746" s="33"/>
      <c r="T273746" s="33"/>
    </row>
    <row r="273763" spans="19:20">
      <c r="S273763" s="33"/>
      <c r="T273763" s="33"/>
    </row>
    <row r="273780" spans="19:20">
      <c r="S273780" s="33"/>
      <c r="T273780" s="33"/>
    </row>
    <row r="273797" spans="19:20">
      <c r="S273797" s="33"/>
      <c r="T273797" s="33"/>
    </row>
    <row r="273814" spans="19:20">
      <c r="S273814" s="33"/>
      <c r="T273814" s="33"/>
    </row>
    <row r="273831" spans="19:20">
      <c r="S273831" s="33"/>
      <c r="T273831" s="33"/>
    </row>
    <row r="273848" spans="19:20">
      <c r="S273848" s="33"/>
      <c r="T273848" s="33"/>
    </row>
    <row r="273865" spans="19:20">
      <c r="S273865" s="33"/>
      <c r="T273865" s="33"/>
    </row>
    <row r="273882" spans="19:20">
      <c r="S273882" s="33"/>
      <c r="T273882" s="33"/>
    </row>
    <row r="273899" spans="19:20">
      <c r="S273899" s="33"/>
      <c r="T273899" s="33"/>
    </row>
    <row r="273916" spans="19:20">
      <c r="S273916" s="33"/>
      <c r="T273916" s="33"/>
    </row>
    <row r="273933" spans="19:20">
      <c r="S273933" s="33"/>
      <c r="T273933" s="33"/>
    </row>
    <row r="273950" spans="19:20">
      <c r="S273950" s="33"/>
      <c r="T273950" s="33"/>
    </row>
    <row r="273967" spans="19:20">
      <c r="S273967" s="33"/>
      <c r="T273967" s="33"/>
    </row>
    <row r="273984" spans="19:20">
      <c r="S273984" s="33"/>
      <c r="T273984" s="33"/>
    </row>
    <row r="274001" spans="19:20">
      <c r="S274001" s="33"/>
      <c r="T274001" s="33"/>
    </row>
    <row r="274018" spans="19:20">
      <c r="S274018" s="33"/>
      <c r="T274018" s="33"/>
    </row>
    <row r="274035" spans="19:20">
      <c r="S274035" s="33"/>
      <c r="T274035" s="33"/>
    </row>
    <row r="274052" spans="19:20">
      <c r="S274052" s="33"/>
      <c r="T274052" s="33"/>
    </row>
    <row r="274069" spans="19:20">
      <c r="S274069" s="33"/>
      <c r="T274069" s="33"/>
    </row>
    <row r="274086" spans="19:20">
      <c r="S274086" s="33"/>
      <c r="T274086" s="33"/>
    </row>
    <row r="274103" spans="19:20">
      <c r="S274103" s="33"/>
      <c r="T274103" s="33"/>
    </row>
    <row r="274120" spans="19:20">
      <c r="S274120" s="33"/>
      <c r="T274120" s="33"/>
    </row>
    <row r="274137" spans="19:20">
      <c r="S274137" s="33"/>
      <c r="T274137" s="33"/>
    </row>
    <row r="274154" spans="19:20">
      <c r="S274154" s="33"/>
      <c r="T274154" s="33"/>
    </row>
    <row r="274171" spans="19:20">
      <c r="S274171" s="33"/>
      <c r="T274171" s="33"/>
    </row>
    <row r="274188" spans="19:20">
      <c r="S274188" s="33"/>
      <c r="T274188" s="33"/>
    </row>
    <row r="274205" spans="19:20">
      <c r="S274205" s="33"/>
      <c r="T274205" s="33"/>
    </row>
    <row r="274222" spans="19:20">
      <c r="S274222" s="33"/>
      <c r="T274222" s="33"/>
    </row>
    <row r="274239" spans="19:20">
      <c r="S274239" s="33"/>
      <c r="T274239" s="33"/>
    </row>
    <row r="274256" spans="19:20">
      <c r="S274256" s="33"/>
      <c r="T274256" s="33"/>
    </row>
    <row r="274273" spans="19:20">
      <c r="S274273" s="33"/>
      <c r="T274273" s="33"/>
    </row>
    <row r="274290" spans="19:20">
      <c r="S274290" s="33"/>
      <c r="T274290" s="33"/>
    </row>
    <row r="274307" spans="19:20">
      <c r="S274307" s="33"/>
      <c r="T274307" s="33"/>
    </row>
    <row r="274324" spans="19:20">
      <c r="S274324" s="33"/>
      <c r="T274324" s="33"/>
    </row>
    <row r="274341" spans="19:20">
      <c r="S274341" s="33"/>
      <c r="T274341" s="33"/>
    </row>
    <row r="274358" spans="19:20">
      <c r="S274358" s="33"/>
      <c r="T274358" s="33"/>
    </row>
    <row r="274375" spans="19:20">
      <c r="S274375" s="33"/>
      <c r="T274375" s="33"/>
    </row>
    <row r="274392" spans="19:20">
      <c r="S274392" s="33"/>
      <c r="T274392" s="33"/>
    </row>
    <row r="274409" spans="19:20">
      <c r="S274409" s="33"/>
      <c r="T274409" s="33"/>
    </row>
    <row r="274426" spans="19:20">
      <c r="S274426" s="33"/>
      <c r="T274426" s="33"/>
    </row>
    <row r="274443" spans="19:20">
      <c r="S274443" s="33"/>
      <c r="T274443" s="33"/>
    </row>
    <row r="274460" spans="19:20">
      <c r="S274460" s="33"/>
      <c r="T274460" s="33"/>
    </row>
    <row r="274477" spans="19:20">
      <c r="S274477" s="33"/>
      <c r="T274477" s="33"/>
    </row>
    <row r="274494" spans="19:20">
      <c r="S274494" s="33"/>
      <c r="T274494" s="33"/>
    </row>
    <row r="274511" spans="19:20">
      <c r="S274511" s="33"/>
      <c r="T274511" s="33"/>
    </row>
    <row r="274528" spans="19:20">
      <c r="S274528" s="33"/>
      <c r="T274528" s="33"/>
    </row>
    <row r="274545" spans="19:20">
      <c r="S274545" s="33"/>
      <c r="T274545" s="33"/>
    </row>
    <row r="274562" spans="19:20">
      <c r="S274562" s="33"/>
      <c r="T274562" s="33"/>
    </row>
    <row r="274579" spans="19:20">
      <c r="S274579" s="33"/>
      <c r="T274579" s="33"/>
    </row>
    <row r="274596" spans="19:20">
      <c r="S274596" s="33"/>
      <c r="T274596" s="33"/>
    </row>
    <row r="274613" spans="19:20">
      <c r="S274613" s="33"/>
      <c r="T274613" s="33"/>
    </row>
    <row r="274630" spans="19:20">
      <c r="S274630" s="33"/>
      <c r="T274630" s="33"/>
    </row>
    <row r="274647" spans="19:20">
      <c r="S274647" s="33"/>
      <c r="T274647" s="33"/>
    </row>
    <row r="274664" spans="19:20">
      <c r="S274664" s="33"/>
      <c r="T274664" s="33"/>
    </row>
    <row r="274681" spans="19:20">
      <c r="S274681" s="33"/>
      <c r="T274681" s="33"/>
    </row>
    <row r="274698" spans="19:20">
      <c r="S274698" s="33"/>
      <c r="T274698" s="33"/>
    </row>
    <row r="274715" spans="19:20">
      <c r="S274715" s="33"/>
      <c r="T274715" s="33"/>
    </row>
    <row r="274732" spans="19:20">
      <c r="S274732" s="33"/>
      <c r="T274732" s="33"/>
    </row>
    <row r="274749" spans="19:20">
      <c r="S274749" s="33"/>
      <c r="T274749" s="33"/>
    </row>
    <row r="274766" spans="19:20">
      <c r="S274766" s="33"/>
      <c r="T274766" s="33"/>
    </row>
    <row r="274783" spans="19:20">
      <c r="S274783" s="33"/>
      <c r="T274783" s="33"/>
    </row>
    <row r="274800" spans="19:20">
      <c r="S274800" s="33"/>
      <c r="T274800" s="33"/>
    </row>
    <row r="274817" spans="19:20">
      <c r="S274817" s="33"/>
      <c r="T274817" s="33"/>
    </row>
    <row r="274834" spans="19:20">
      <c r="S274834" s="33"/>
      <c r="T274834" s="33"/>
    </row>
    <row r="274851" spans="19:20">
      <c r="S274851" s="33"/>
      <c r="T274851" s="33"/>
    </row>
    <row r="274868" spans="19:20">
      <c r="S274868" s="33"/>
      <c r="T274868" s="33"/>
    </row>
    <row r="274885" spans="19:20">
      <c r="S274885" s="33"/>
      <c r="T274885" s="33"/>
    </row>
    <row r="274902" spans="19:20">
      <c r="S274902" s="33"/>
      <c r="T274902" s="33"/>
    </row>
    <row r="274919" spans="19:20">
      <c r="S274919" s="33"/>
      <c r="T274919" s="33"/>
    </row>
    <row r="274936" spans="19:20">
      <c r="S274936" s="33"/>
      <c r="T274936" s="33"/>
    </row>
    <row r="274953" spans="19:20">
      <c r="S274953" s="33"/>
      <c r="T274953" s="33"/>
    </row>
    <row r="274970" spans="19:20">
      <c r="S274970" s="33"/>
      <c r="T274970" s="33"/>
    </row>
    <row r="274987" spans="19:20">
      <c r="S274987" s="33"/>
      <c r="T274987" s="33"/>
    </row>
    <row r="275004" spans="19:20">
      <c r="S275004" s="33"/>
      <c r="T275004" s="33"/>
    </row>
    <row r="275021" spans="19:20">
      <c r="S275021" s="33"/>
      <c r="T275021" s="33"/>
    </row>
    <row r="275038" spans="19:20">
      <c r="S275038" s="33"/>
      <c r="T275038" s="33"/>
    </row>
    <row r="275055" spans="19:20">
      <c r="S275055" s="33"/>
      <c r="T275055" s="33"/>
    </row>
    <row r="275072" spans="19:20">
      <c r="S275072" s="33"/>
      <c r="T275072" s="33"/>
    </row>
    <row r="275089" spans="19:20">
      <c r="S275089" s="33"/>
      <c r="T275089" s="33"/>
    </row>
    <row r="275106" spans="19:20">
      <c r="S275106" s="33"/>
      <c r="T275106" s="33"/>
    </row>
    <row r="275123" spans="19:20">
      <c r="S275123" s="33"/>
      <c r="T275123" s="33"/>
    </row>
    <row r="275140" spans="19:20">
      <c r="S275140" s="33"/>
      <c r="T275140" s="33"/>
    </row>
    <row r="275157" spans="19:20">
      <c r="S275157" s="33"/>
      <c r="T275157" s="33"/>
    </row>
    <row r="275174" spans="19:20">
      <c r="S275174" s="33"/>
      <c r="T275174" s="33"/>
    </row>
    <row r="275191" spans="19:20">
      <c r="S275191" s="33"/>
      <c r="T275191" s="33"/>
    </row>
    <row r="275208" spans="19:20">
      <c r="S275208" s="33"/>
      <c r="T275208" s="33"/>
    </row>
    <row r="275225" spans="19:20">
      <c r="S275225" s="33"/>
      <c r="T275225" s="33"/>
    </row>
    <row r="275242" spans="19:20">
      <c r="S275242" s="33"/>
      <c r="T275242" s="33"/>
    </row>
    <row r="275259" spans="19:20">
      <c r="S275259" s="33"/>
      <c r="T275259" s="33"/>
    </row>
    <row r="275276" spans="19:20">
      <c r="S275276" s="33"/>
      <c r="T275276" s="33"/>
    </row>
    <row r="275293" spans="19:20">
      <c r="S275293" s="33"/>
      <c r="T275293" s="33"/>
    </row>
    <row r="275310" spans="19:20">
      <c r="S275310" s="33"/>
      <c r="T275310" s="33"/>
    </row>
    <row r="275327" spans="19:20">
      <c r="S275327" s="33"/>
      <c r="T275327" s="33"/>
    </row>
    <row r="275344" spans="19:20">
      <c r="S275344" s="33"/>
      <c r="T275344" s="33"/>
    </row>
    <row r="275361" spans="19:20">
      <c r="S275361" s="33"/>
      <c r="T275361" s="33"/>
    </row>
    <row r="275378" spans="19:20">
      <c r="S275378" s="33"/>
      <c r="T275378" s="33"/>
    </row>
    <row r="275395" spans="19:20">
      <c r="S275395" s="33"/>
      <c r="T275395" s="33"/>
    </row>
    <row r="275412" spans="19:20">
      <c r="S275412" s="33"/>
      <c r="T275412" s="33"/>
    </row>
    <row r="275429" spans="19:20">
      <c r="S275429" s="33"/>
      <c r="T275429" s="33"/>
    </row>
    <row r="275446" spans="19:20">
      <c r="S275446" s="33"/>
      <c r="T275446" s="33"/>
    </row>
    <row r="275463" spans="19:20">
      <c r="S275463" s="33"/>
      <c r="T275463" s="33"/>
    </row>
    <row r="275480" spans="19:20">
      <c r="S275480" s="33"/>
      <c r="T275480" s="33"/>
    </row>
    <row r="275497" spans="19:20">
      <c r="S275497" s="33"/>
      <c r="T275497" s="33"/>
    </row>
    <row r="275514" spans="19:20">
      <c r="S275514" s="33"/>
      <c r="T275514" s="33"/>
    </row>
    <row r="275531" spans="19:20">
      <c r="S275531" s="33"/>
      <c r="T275531" s="33"/>
    </row>
    <row r="275548" spans="19:20">
      <c r="S275548" s="33"/>
      <c r="T275548" s="33"/>
    </row>
    <row r="275565" spans="19:20">
      <c r="S275565" s="33"/>
      <c r="T275565" s="33"/>
    </row>
    <row r="275582" spans="19:20">
      <c r="S275582" s="33"/>
      <c r="T275582" s="33"/>
    </row>
    <row r="275599" spans="19:20">
      <c r="S275599" s="33"/>
      <c r="T275599" s="33"/>
    </row>
    <row r="275616" spans="19:20">
      <c r="S275616" s="33"/>
      <c r="T275616" s="33"/>
    </row>
    <row r="275633" spans="19:20">
      <c r="S275633" s="33"/>
      <c r="T275633" s="33"/>
    </row>
    <row r="275650" spans="19:20">
      <c r="S275650" s="33"/>
      <c r="T275650" s="33"/>
    </row>
    <row r="275667" spans="19:20">
      <c r="S275667" s="33"/>
      <c r="T275667" s="33"/>
    </row>
    <row r="275684" spans="19:20">
      <c r="S275684" s="33"/>
      <c r="T275684" s="33"/>
    </row>
    <row r="275701" spans="19:20">
      <c r="S275701" s="33"/>
      <c r="T275701" s="33"/>
    </row>
    <row r="275718" spans="19:20">
      <c r="S275718" s="33"/>
      <c r="T275718" s="33"/>
    </row>
    <row r="275735" spans="19:20">
      <c r="S275735" s="33"/>
      <c r="T275735" s="33"/>
    </row>
    <row r="275752" spans="19:20">
      <c r="S275752" s="33"/>
      <c r="T275752" s="33"/>
    </row>
    <row r="275769" spans="19:20">
      <c r="S275769" s="33"/>
      <c r="T275769" s="33"/>
    </row>
    <row r="275786" spans="19:20">
      <c r="S275786" s="33"/>
      <c r="T275786" s="33"/>
    </row>
    <row r="275803" spans="19:20">
      <c r="S275803" s="33"/>
      <c r="T275803" s="33"/>
    </row>
    <row r="275820" spans="19:20">
      <c r="S275820" s="33"/>
      <c r="T275820" s="33"/>
    </row>
    <row r="275837" spans="19:20">
      <c r="S275837" s="33"/>
      <c r="T275837" s="33"/>
    </row>
    <row r="275854" spans="19:20">
      <c r="S275854" s="33"/>
      <c r="T275854" s="33"/>
    </row>
    <row r="275871" spans="19:20">
      <c r="S275871" s="33"/>
      <c r="T275871" s="33"/>
    </row>
    <row r="275888" spans="19:20">
      <c r="S275888" s="33"/>
      <c r="T275888" s="33"/>
    </row>
    <row r="275905" spans="19:20">
      <c r="S275905" s="33"/>
      <c r="T275905" s="33"/>
    </row>
    <row r="275922" spans="19:20">
      <c r="S275922" s="33"/>
      <c r="T275922" s="33"/>
    </row>
    <row r="275939" spans="19:20">
      <c r="S275939" s="33"/>
      <c r="T275939" s="33"/>
    </row>
    <row r="275956" spans="19:20">
      <c r="S275956" s="33"/>
      <c r="T275956" s="33"/>
    </row>
    <row r="275973" spans="19:20">
      <c r="S275973" s="33"/>
      <c r="T275973" s="33"/>
    </row>
    <row r="275990" spans="19:20">
      <c r="S275990" s="33"/>
      <c r="T275990" s="33"/>
    </row>
    <row r="276007" spans="19:20">
      <c r="S276007" s="33"/>
      <c r="T276007" s="33"/>
    </row>
    <row r="276024" spans="19:20">
      <c r="S276024" s="33"/>
      <c r="T276024" s="33"/>
    </row>
    <row r="276041" spans="19:20">
      <c r="S276041" s="33"/>
      <c r="T276041" s="33"/>
    </row>
    <row r="276058" spans="19:20">
      <c r="S276058" s="33"/>
      <c r="T276058" s="33"/>
    </row>
    <row r="276075" spans="19:20">
      <c r="S276075" s="33"/>
      <c r="T276075" s="33"/>
    </row>
    <row r="276092" spans="19:20">
      <c r="S276092" s="33"/>
      <c r="T276092" s="33"/>
    </row>
    <row r="276109" spans="19:20">
      <c r="S276109" s="33"/>
      <c r="T276109" s="33"/>
    </row>
    <row r="276126" spans="19:20">
      <c r="S276126" s="33"/>
      <c r="T276126" s="33"/>
    </row>
    <row r="276143" spans="19:20">
      <c r="S276143" s="33"/>
      <c r="T276143" s="33"/>
    </row>
    <row r="276160" spans="19:20">
      <c r="S276160" s="33"/>
      <c r="T276160" s="33"/>
    </row>
    <row r="276177" spans="19:20">
      <c r="S276177" s="33"/>
      <c r="T276177" s="33"/>
    </row>
    <row r="276194" spans="19:20">
      <c r="S276194" s="33"/>
      <c r="T276194" s="33"/>
    </row>
    <row r="276211" spans="19:20">
      <c r="S276211" s="33"/>
      <c r="T276211" s="33"/>
    </row>
    <row r="276228" spans="19:20">
      <c r="S276228" s="33"/>
      <c r="T276228" s="33"/>
    </row>
    <row r="276245" spans="19:20">
      <c r="S276245" s="33"/>
      <c r="T276245" s="33"/>
    </row>
    <row r="276262" spans="19:20">
      <c r="S276262" s="33"/>
      <c r="T276262" s="33"/>
    </row>
    <row r="276279" spans="19:20">
      <c r="S276279" s="33"/>
      <c r="T276279" s="33"/>
    </row>
    <row r="276296" spans="19:20">
      <c r="S276296" s="33"/>
      <c r="T276296" s="33"/>
    </row>
    <row r="276313" spans="19:20">
      <c r="S276313" s="33"/>
      <c r="T276313" s="33"/>
    </row>
    <row r="276330" spans="19:20">
      <c r="S276330" s="33"/>
      <c r="T276330" s="33"/>
    </row>
    <row r="276347" spans="19:20">
      <c r="S276347" s="33"/>
      <c r="T276347" s="33"/>
    </row>
    <row r="276364" spans="19:20">
      <c r="S276364" s="33"/>
      <c r="T276364" s="33"/>
    </row>
    <row r="276381" spans="19:20">
      <c r="S276381" s="33"/>
      <c r="T276381" s="33"/>
    </row>
    <row r="276398" spans="19:20">
      <c r="S276398" s="33"/>
      <c r="T276398" s="33"/>
    </row>
    <row r="276415" spans="19:20">
      <c r="S276415" s="33"/>
      <c r="T276415" s="33"/>
    </row>
    <row r="276432" spans="19:20">
      <c r="S276432" s="33"/>
      <c r="T276432" s="33"/>
    </row>
    <row r="276449" spans="19:20">
      <c r="S276449" s="33"/>
      <c r="T276449" s="33"/>
    </row>
    <row r="276466" spans="19:20">
      <c r="S276466" s="33"/>
      <c r="T276466" s="33"/>
    </row>
    <row r="276483" spans="19:20">
      <c r="S276483" s="33"/>
      <c r="T276483" s="33"/>
    </row>
    <row r="276500" spans="19:20">
      <c r="S276500" s="33"/>
      <c r="T276500" s="33"/>
    </row>
    <row r="276517" spans="19:20">
      <c r="S276517" s="33"/>
      <c r="T276517" s="33"/>
    </row>
    <row r="276534" spans="19:20">
      <c r="S276534" s="33"/>
      <c r="T276534" s="33"/>
    </row>
    <row r="276551" spans="19:20">
      <c r="S276551" s="33"/>
      <c r="T276551" s="33"/>
    </row>
    <row r="276568" spans="19:20">
      <c r="S276568" s="33"/>
      <c r="T276568" s="33"/>
    </row>
    <row r="276585" spans="19:20">
      <c r="S276585" s="33"/>
      <c r="T276585" s="33"/>
    </row>
    <row r="276602" spans="19:20">
      <c r="S276602" s="33"/>
      <c r="T276602" s="33"/>
    </row>
    <row r="276619" spans="19:20">
      <c r="S276619" s="33"/>
      <c r="T276619" s="33"/>
    </row>
    <row r="276636" spans="19:20">
      <c r="S276636" s="33"/>
      <c r="T276636" s="33"/>
    </row>
    <row r="276653" spans="19:20">
      <c r="S276653" s="33"/>
      <c r="T276653" s="33"/>
    </row>
    <row r="276670" spans="19:20">
      <c r="S276670" s="33"/>
      <c r="T276670" s="33"/>
    </row>
    <row r="276687" spans="19:20">
      <c r="S276687" s="33"/>
      <c r="T276687" s="33"/>
    </row>
    <row r="276704" spans="19:20">
      <c r="S276704" s="33"/>
      <c r="T276704" s="33"/>
    </row>
    <row r="276721" spans="19:20">
      <c r="S276721" s="33"/>
      <c r="T276721" s="33"/>
    </row>
    <row r="276738" spans="19:20">
      <c r="S276738" s="33"/>
      <c r="T276738" s="33"/>
    </row>
    <row r="276755" spans="19:20">
      <c r="S276755" s="33"/>
      <c r="T276755" s="33"/>
    </row>
    <row r="276772" spans="19:20">
      <c r="S276772" s="33"/>
      <c r="T276772" s="33"/>
    </row>
    <row r="276789" spans="19:20">
      <c r="S276789" s="33"/>
      <c r="T276789" s="33"/>
    </row>
    <row r="276806" spans="19:20">
      <c r="S276806" s="33"/>
      <c r="T276806" s="33"/>
    </row>
    <row r="276823" spans="19:20">
      <c r="S276823" s="33"/>
      <c r="T276823" s="33"/>
    </row>
    <row r="276840" spans="19:20">
      <c r="S276840" s="33"/>
      <c r="T276840" s="33"/>
    </row>
    <row r="276857" spans="19:20">
      <c r="S276857" s="33"/>
      <c r="T276857" s="33"/>
    </row>
    <row r="276874" spans="19:20">
      <c r="S276874" s="33"/>
      <c r="T276874" s="33"/>
    </row>
    <row r="276891" spans="19:20">
      <c r="S276891" s="33"/>
      <c r="T276891" s="33"/>
    </row>
    <row r="276908" spans="19:20">
      <c r="S276908" s="33"/>
      <c r="T276908" s="33"/>
    </row>
    <row r="276925" spans="19:20">
      <c r="S276925" s="33"/>
      <c r="T276925" s="33"/>
    </row>
    <row r="276942" spans="19:20">
      <c r="S276942" s="33"/>
      <c r="T276942" s="33"/>
    </row>
    <row r="276959" spans="19:20">
      <c r="S276959" s="33"/>
      <c r="T276959" s="33"/>
    </row>
    <row r="276976" spans="19:20">
      <c r="S276976" s="33"/>
      <c r="T276976" s="33"/>
    </row>
    <row r="276993" spans="19:20">
      <c r="S276993" s="33"/>
      <c r="T276993" s="33"/>
    </row>
    <row r="277010" spans="19:20">
      <c r="S277010" s="33"/>
      <c r="T277010" s="33"/>
    </row>
    <row r="277027" spans="19:20">
      <c r="S277027" s="33"/>
      <c r="T277027" s="33"/>
    </row>
    <row r="277044" spans="19:20">
      <c r="S277044" s="33"/>
      <c r="T277044" s="33"/>
    </row>
    <row r="277061" spans="19:20">
      <c r="S277061" s="33"/>
      <c r="T277061" s="33"/>
    </row>
    <row r="277078" spans="19:20">
      <c r="S277078" s="33"/>
      <c r="T277078" s="33"/>
    </row>
    <row r="277095" spans="19:20">
      <c r="S277095" s="33"/>
      <c r="T277095" s="33"/>
    </row>
    <row r="277112" spans="19:20">
      <c r="S277112" s="33"/>
      <c r="T277112" s="33"/>
    </row>
    <row r="277129" spans="19:20">
      <c r="S277129" s="33"/>
      <c r="T277129" s="33"/>
    </row>
    <row r="277146" spans="19:20">
      <c r="S277146" s="33"/>
      <c r="T277146" s="33"/>
    </row>
    <row r="277163" spans="19:20">
      <c r="S277163" s="33"/>
      <c r="T277163" s="33"/>
    </row>
    <row r="277180" spans="19:20">
      <c r="S277180" s="33"/>
      <c r="T277180" s="33"/>
    </row>
    <row r="277197" spans="19:20">
      <c r="S277197" s="33"/>
      <c r="T277197" s="33"/>
    </row>
    <row r="277214" spans="19:20">
      <c r="S277214" s="33"/>
      <c r="T277214" s="33"/>
    </row>
    <row r="277231" spans="19:20">
      <c r="S277231" s="33"/>
      <c r="T277231" s="33"/>
    </row>
    <row r="277248" spans="19:20">
      <c r="S277248" s="33"/>
      <c r="T277248" s="33"/>
    </row>
    <row r="277265" spans="19:20">
      <c r="S277265" s="33"/>
      <c r="T277265" s="33"/>
    </row>
    <row r="277282" spans="19:20">
      <c r="S277282" s="33"/>
      <c r="T277282" s="33"/>
    </row>
    <row r="277299" spans="19:20">
      <c r="S277299" s="33"/>
      <c r="T277299" s="33"/>
    </row>
    <row r="277316" spans="19:20">
      <c r="S277316" s="33"/>
      <c r="T277316" s="33"/>
    </row>
    <row r="277333" spans="19:20">
      <c r="S277333" s="33"/>
      <c r="T277333" s="33"/>
    </row>
    <row r="277350" spans="19:20">
      <c r="S277350" s="33"/>
      <c r="T277350" s="33"/>
    </row>
    <row r="277367" spans="19:20">
      <c r="S277367" s="33"/>
      <c r="T277367" s="33"/>
    </row>
    <row r="277384" spans="19:20">
      <c r="S277384" s="33"/>
      <c r="T277384" s="33"/>
    </row>
    <row r="277401" spans="19:20">
      <c r="S277401" s="33"/>
      <c r="T277401" s="33"/>
    </row>
    <row r="277418" spans="19:20">
      <c r="S277418" s="33"/>
      <c r="T277418" s="33"/>
    </row>
    <row r="277435" spans="19:20">
      <c r="S277435" s="33"/>
      <c r="T277435" s="33"/>
    </row>
    <row r="277452" spans="19:20">
      <c r="S277452" s="33"/>
      <c r="T277452" s="33"/>
    </row>
    <row r="277469" spans="19:20">
      <c r="S277469" s="33"/>
      <c r="T277469" s="33"/>
    </row>
    <row r="277486" spans="19:20">
      <c r="S277486" s="33"/>
      <c r="T277486" s="33"/>
    </row>
    <row r="277503" spans="19:20">
      <c r="S277503" s="33"/>
      <c r="T277503" s="33"/>
    </row>
    <row r="277520" spans="19:20">
      <c r="S277520" s="33"/>
      <c r="T277520" s="33"/>
    </row>
    <row r="277537" spans="19:20">
      <c r="S277537" s="33"/>
      <c r="T277537" s="33"/>
    </row>
    <row r="277554" spans="19:20">
      <c r="S277554" s="33"/>
      <c r="T277554" s="33"/>
    </row>
    <row r="277571" spans="19:20">
      <c r="S277571" s="33"/>
      <c r="T277571" s="33"/>
    </row>
    <row r="277588" spans="19:20">
      <c r="S277588" s="33"/>
      <c r="T277588" s="33"/>
    </row>
    <row r="277605" spans="19:20">
      <c r="S277605" s="33"/>
      <c r="T277605" s="33"/>
    </row>
    <row r="277622" spans="19:20">
      <c r="S277622" s="33"/>
      <c r="T277622" s="33"/>
    </row>
    <row r="277639" spans="19:20">
      <c r="S277639" s="33"/>
      <c r="T277639" s="33"/>
    </row>
    <row r="277656" spans="19:20">
      <c r="S277656" s="33"/>
      <c r="T277656" s="33"/>
    </row>
    <row r="277673" spans="19:20">
      <c r="S277673" s="33"/>
      <c r="T277673" s="33"/>
    </row>
    <row r="277690" spans="19:20">
      <c r="S277690" s="33"/>
      <c r="T277690" s="33"/>
    </row>
    <row r="277707" spans="19:20">
      <c r="S277707" s="33"/>
      <c r="T277707" s="33"/>
    </row>
    <row r="277724" spans="19:20">
      <c r="S277724" s="33"/>
      <c r="T277724" s="33"/>
    </row>
    <row r="277741" spans="19:20">
      <c r="S277741" s="33"/>
      <c r="T277741" s="33"/>
    </row>
    <row r="277758" spans="19:20">
      <c r="S277758" s="33"/>
      <c r="T277758" s="33"/>
    </row>
    <row r="277775" spans="19:20">
      <c r="S277775" s="33"/>
      <c r="T277775" s="33"/>
    </row>
    <row r="277792" spans="19:20">
      <c r="S277792" s="33"/>
      <c r="T277792" s="33"/>
    </row>
    <row r="277809" spans="19:20">
      <c r="S277809" s="33"/>
      <c r="T277809" s="33"/>
    </row>
    <row r="277826" spans="19:20">
      <c r="S277826" s="33"/>
      <c r="T277826" s="33"/>
    </row>
    <row r="277843" spans="19:20">
      <c r="S277843" s="33"/>
      <c r="T277843" s="33"/>
    </row>
    <row r="277860" spans="19:20">
      <c r="S277860" s="33"/>
      <c r="T277860" s="33"/>
    </row>
    <row r="277877" spans="19:20">
      <c r="S277877" s="33"/>
      <c r="T277877" s="33"/>
    </row>
    <row r="277894" spans="19:20">
      <c r="S277894" s="33"/>
      <c r="T277894" s="33"/>
    </row>
    <row r="277911" spans="19:20">
      <c r="S277911" s="33"/>
      <c r="T277911" s="33"/>
    </row>
    <row r="277928" spans="19:20">
      <c r="S277928" s="33"/>
      <c r="T277928" s="33"/>
    </row>
    <row r="277945" spans="19:20">
      <c r="S277945" s="33"/>
      <c r="T277945" s="33"/>
    </row>
    <row r="277962" spans="19:20">
      <c r="S277962" s="33"/>
      <c r="T277962" s="33"/>
    </row>
    <row r="277979" spans="19:20">
      <c r="S277979" s="33"/>
      <c r="T277979" s="33"/>
    </row>
    <row r="277996" spans="19:20">
      <c r="S277996" s="33"/>
      <c r="T277996" s="33"/>
    </row>
    <row r="278013" spans="19:20">
      <c r="S278013" s="33"/>
      <c r="T278013" s="33"/>
    </row>
    <row r="278030" spans="19:20">
      <c r="S278030" s="33"/>
      <c r="T278030" s="33"/>
    </row>
    <row r="278047" spans="19:20">
      <c r="S278047" s="33"/>
      <c r="T278047" s="33"/>
    </row>
    <row r="278064" spans="19:20">
      <c r="S278064" s="33"/>
      <c r="T278064" s="33"/>
    </row>
    <row r="278081" spans="19:20">
      <c r="S278081" s="33"/>
      <c r="T278081" s="33"/>
    </row>
    <row r="278098" spans="19:20">
      <c r="S278098" s="33"/>
      <c r="T278098" s="33"/>
    </row>
    <row r="278115" spans="19:20">
      <c r="S278115" s="33"/>
      <c r="T278115" s="33"/>
    </row>
    <row r="278132" spans="19:20">
      <c r="S278132" s="33"/>
      <c r="T278132" s="33"/>
    </row>
    <row r="278149" spans="19:20">
      <c r="S278149" s="33"/>
      <c r="T278149" s="33"/>
    </row>
    <row r="278166" spans="19:20">
      <c r="S278166" s="33"/>
      <c r="T278166" s="33"/>
    </row>
    <row r="278183" spans="19:20">
      <c r="S278183" s="33"/>
      <c r="T278183" s="33"/>
    </row>
    <row r="278200" spans="19:20">
      <c r="S278200" s="33"/>
      <c r="T278200" s="33"/>
    </row>
    <row r="278217" spans="19:20">
      <c r="S278217" s="33"/>
      <c r="T278217" s="33"/>
    </row>
    <row r="278234" spans="19:20">
      <c r="S278234" s="33"/>
      <c r="T278234" s="33"/>
    </row>
    <row r="278251" spans="19:20">
      <c r="S278251" s="33"/>
      <c r="T278251" s="33"/>
    </row>
    <row r="278268" spans="19:20">
      <c r="S278268" s="33"/>
      <c r="T278268" s="33"/>
    </row>
    <row r="278285" spans="19:20">
      <c r="S278285" s="33"/>
      <c r="T278285" s="33"/>
    </row>
    <row r="278302" spans="19:20">
      <c r="S278302" s="33"/>
      <c r="T278302" s="33"/>
    </row>
    <row r="278319" spans="19:20">
      <c r="S278319" s="33"/>
      <c r="T278319" s="33"/>
    </row>
    <row r="278336" spans="19:20">
      <c r="S278336" s="33"/>
      <c r="T278336" s="33"/>
    </row>
    <row r="278353" spans="19:20">
      <c r="S278353" s="33"/>
      <c r="T278353" s="33"/>
    </row>
    <row r="278370" spans="19:20">
      <c r="S278370" s="33"/>
      <c r="T278370" s="33"/>
    </row>
    <row r="278387" spans="19:20">
      <c r="S278387" s="33"/>
      <c r="T278387" s="33"/>
    </row>
    <row r="278404" spans="19:20">
      <c r="S278404" s="33"/>
      <c r="T278404" s="33"/>
    </row>
    <row r="278421" spans="19:20">
      <c r="S278421" s="33"/>
      <c r="T278421" s="33"/>
    </row>
    <row r="278438" spans="19:20">
      <c r="S278438" s="33"/>
      <c r="T278438" s="33"/>
    </row>
    <row r="278455" spans="19:20">
      <c r="S278455" s="33"/>
      <c r="T278455" s="33"/>
    </row>
    <row r="278472" spans="19:20">
      <c r="S278472" s="33"/>
      <c r="T278472" s="33"/>
    </row>
    <row r="278489" spans="19:20">
      <c r="S278489" s="33"/>
      <c r="T278489" s="33"/>
    </row>
    <row r="278506" spans="19:20">
      <c r="S278506" s="33"/>
      <c r="T278506" s="33"/>
    </row>
    <row r="278523" spans="19:20">
      <c r="S278523" s="33"/>
      <c r="T278523" s="33"/>
    </row>
    <row r="278540" spans="19:20">
      <c r="S278540" s="33"/>
      <c r="T278540" s="33"/>
    </row>
    <row r="278557" spans="19:20">
      <c r="S278557" s="33"/>
      <c r="T278557" s="33"/>
    </row>
    <row r="278574" spans="19:20">
      <c r="S278574" s="33"/>
      <c r="T278574" s="33"/>
    </row>
    <row r="278591" spans="19:20">
      <c r="S278591" s="33"/>
      <c r="T278591" s="33"/>
    </row>
    <row r="278608" spans="19:20">
      <c r="S278608" s="33"/>
      <c r="T278608" s="33"/>
    </row>
    <row r="278625" spans="19:20">
      <c r="S278625" s="33"/>
      <c r="T278625" s="33"/>
    </row>
    <row r="278642" spans="19:20">
      <c r="S278642" s="33"/>
      <c r="T278642" s="33"/>
    </row>
    <row r="278659" spans="19:20">
      <c r="S278659" s="33"/>
      <c r="T278659" s="33"/>
    </row>
    <row r="278676" spans="19:20">
      <c r="S278676" s="33"/>
      <c r="T278676" s="33"/>
    </row>
    <row r="278693" spans="19:20">
      <c r="S278693" s="33"/>
      <c r="T278693" s="33"/>
    </row>
    <row r="278710" spans="19:20">
      <c r="S278710" s="33"/>
      <c r="T278710" s="33"/>
    </row>
    <row r="278727" spans="19:20">
      <c r="S278727" s="33"/>
      <c r="T278727" s="33"/>
    </row>
    <row r="278744" spans="19:20">
      <c r="S278744" s="33"/>
      <c r="T278744" s="33"/>
    </row>
    <row r="278761" spans="19:20">
      <c r="S278761" s="33"/>
      <c r="T278761" s="33"/>
    </row>
    <row r="278778" spans="19:20">
      <c r="S278778" s="33"/>
      <c r="T278778" s="33"/>
    </row>
    <row r="278795" spans="19:20">
      <c r="S278795" s="33"/>
      <c r="T278795" s="33"/>
    </row>
    <row r="278812" spans="19:20">
      <c r="S278812" s="33"/>
      <c r="T278812" s="33"/>
    </row>
    <row r="278829" spans="19:20">
      <c r="S278829" s="33"/>
      <c r="T278829" s="33"/>
    </row>
    <row r="278846" spans="19:20">
      <c r="S278846" s="33"/>
      <c r="T278846" s="33"/>
    </row>
    <row r="278863" spans="19:20">
      <c r="S278863" s="33"/>
      <c r="T278863" s="33"/>
    </row>
    <row r="278880" spans="19:20">
      <c r="S278880" s="33"/>
      <c r="T278880" s="33"/>
    </row>
    <row r="278897" spans="19:20">
      <c r="S278897" s="33"/>
      <c r="T278897" s="33"/>
    </row>
    <row r="278914" spans="19:20">
      <c r="S278914" s="33"/>
      <c r="T278914" s="33"/>
    </row>
    <row r="278931" spans="19:20">
      <c r="S278931" s="33"/>
      <c r="T278931" s="33"/>
    </row>
    <row r="278948" spans="19:20">
      <c r="S278948" s="33"/>
      <c r="T278948" s="33"/>
    </row>
    <row r="278965" spans="19:20">
      <c r="S278965" s="33"/>
      <c r="T278965" s="33"/>
    </row>
    <row r="278982" spans="19:20">
      <c r="S278982" s="33"/>
      <c r="T278982" s="33"/>
    </row>
    <row r="278999" spans="19:20">
      <c r="S278999" s="33"/>
      <c r="T278999" s="33"/>
    </row>
    <row r="279016" spans="19:20">
      <c r="S279016" s="33"/>
      <c r="T279016" s="33"/>
    </row>
    <row r="279033" spans="19:20">
      <c r="S279033" s="33"/>
      <c r="T279033" s="33"/>
    </row>
    <row r="279050" spans="19:20">
      <c r="S279050" s="33"/>
      <c r="T279050" s="33"/>
    </row>
    <row r="279067" spans="19:20">
      <c r="S279067" s="33"/>
      <c r="T279067" s="33"/>
    </row>
    <row r="279084" spans="19:20">
      <c r="S279084" s="33"/>
      <c r="T279084" s="33"/>
    </row>
    <row r="279101" spans="19:20">
      <c r="S279101" s="33"/>
      <c r="T279101" s="33"/>
    </row>
    <row r="279118" spans="19:20">
      <c r="S279118" s="33"/>
      <c r="T279118" s="33"/>
    </row>
    <row r="279135" spans="19:20">
      <c r="S279135" s="33"/>
      <c r="T279135" s="33"/>
    </row>
    <row r="279152" spans="19:20">
      <c r="S279152" s="33"/>
      <c r="T279152" s="33"/>
    </row>
    <row r="279169" spans="19:20">
      <c r="S279169" s="33"/>
      <c r="T279169" s="33"/>
    </row>
    <row r="279186" spans="19:20">
      <c r="S279186" s="33"/>
      <c r="T279186" s="33"/>
    </row>
    <row r="279203" spans="19:20">
      <c r="S279203" s="33"/>
      <c r="T279203" s="33"/>
    </row>
    <row r="279220" spans="19:20">
      <c r="S279220" s="33"/>
      <c r="T279220" s="33"/>
    </row>
    <row r="279237" spans="19:20">
      <c r="S279237" s="33"/>
      <c r="T279237" s="33"/>
    </row>
    <row r="279254" spans="19:20">
      <c r="S279254" s="33"/>
      <c r="T279254" s="33"/>
    </row>
    <row r="279271" spans="19:20">
      <c r="S279271" s="33"/>
      <c r="T279271" s="33"/>
    </row>
    <row r="279288" spans="19:20">
      <c r="S279288" s="33"/>
      <c r="T279288" s="33"/>
    </row>
    <row r="279305" spans="19:20">
      <c r="S279305" s="33"/>
      <c r="T279305" s="33"/>
    </row>
    <row r="279322" spans="19:20">
      <c r="S279322" s="33"/>
      <c r="T279322" s="33"/>
    </row>
    <row r="279339" spans="19:20">
      <c r="S279339" s="33"/>
      <c r="T279339" s="33"/>
    </row>
    <row r="279356" spans="19:20">
      <c r="S279356" s="33"/>
      <c r="T279356" s="33"/>
    </row>
    <row r="279373" spans="19:20">
      <c r="S279373" s="33"/>
      <c r="T279373" s="33"/>
    </row>
    <row r="279390" spans="19:20">
      <c r="S279390" s="33"/>
      <c r="T279390" s="33"/>
    </row>
    <row r="279407" spans="19:20">
      <c r="S279407" s="33"/>
      <c r="T279407" s="33"/>
    </row>
    <row r="279424" spans="19:20">
      <c r="S279424" s="33"/>
      <c r="T279424" s="33"/>
    </row>
    <row r="279441" spans="19:20">
      <c r="S279441" s="33"/>
      <c r="T279441" s="33"/>
    </row>
    <row r="279458" spans="19:20">
      <c r="S279458" s="33"/>
      <c r="T279458" s="33"/>
    </row>
    <row r="279475" spans="19:20">
      <c r="S279475" s="33"/>
      <c r="T279475" s="33"/>
    </row>
    <row r="279492" spans="19:20">
      <c r="S279492" s="33"/>
      <c r="T279492" s="33"/>
    </row>
    <row r="279509" spans="19:20">
      <c r="S279509" s="33"/>
      <c r="T279509" s="33"/>
    </row>
    <row r="279526" spans="19:20">
      <c r="S279526" s="33"/>
      <c r="T279526" s="33"/>
    </row>
    <row r="279543" spans="19:20">
      <c r="S279543" s="33"/>
      <c r="T279543" s="33"/>
    </row>
    <row r="279560" spans="19:20">
      <c r="S279560" s="33"/>
      <c r="T279560" s="33"/>
    </row>
    <row r="279577" spans="19:20">
      <c r="S279577" s="33"/>
      <c r="T279577" s="33"/>
    </row>
    <row r="279594" spans="19:20">
      <c r="S279594" s="33"/>
      <c r="T279594" s="33"/>
    </row>
    <row r="279611" spans="19:20">
      <c r="S279611" s="33"/>
      <c r="T279611" s="33"/>
    </row>
    <row r="279628" spans="19:20">
      <c r="S279628" s="33"/>
      <c r="T279628" s="33"/>
    </row>
    <row r="279645" spans="19:20">
      <c r="S279645" s="33"/>
      <c r="T279645" s="33"/>
    </row>
    <row r="279662" spans="19:20">
      <c r="S279662" s="33"/>
      <c r="T279662" s="33"/>
    </row>
    <row r="279679" spans="19:20">
      <c r="S279679" s="33"/>
      <c r="T279679" s="33"/>
    </row>
    <row r="279696" spans="19:20">
      <c r="S279696" s="33"/>
      <c r="T279696" s="33"/>
    </row>
    <row r="279713" spans="19:20">
      <c r="S279713" s="33"/>
      <c r="T279713" s="33"/>
    </row>
    <row r="279730" spans="19:20">
      <c r="S279730" s="33"/>
      <c r="T279730" s="33"/>
    </row>
    <row r="279747" spans="19:20">
      <c r="S279747" s="33"/>
      <c r="T279747" s="33"/>
    </row>
    <row r="279764" spans="19:20">
      <c r="S279764" s="33"/>
      <c r="T279764" s="33"/>
    </row>
    <row r="279781" spans="19:20">
      <c r="S279781" s="33"/>
      <c r="T279781" s="33"/>
    </row>
    <row r="279798" spans="19:20">
      <c r="S279798" s="33"/>
      <c r="T279798" s="33"/>
    </row>
    <row r="279815" spans="19:20">
      <c r="S279815" s="33"/>
      <c r="T279815" s="33"/>
    </row>
    <row r="279832" spans="19:20">
      <c r="S279832" s="33"/>
      <c r="T279832" s="33"/>
    </row>
    <row r="279849" spans="19:20">
      <c r="S279849" s="33"/>
      <c r="T279849" s="33"/>
    </row>
    <row r="279866" spans="19:20">
      <c r="S279866" s="33"/>
      <c r="T279866" s="33"/>
    </row>
    <row r="279883" spans="19:20">
      <c r="S279883" s="33"/>
      <c r="T279883" s="33"/>
    </row>
    <row r="279900" spans="19:20">
      <c r="S279900" s="33"/>
      <c r="T279900" s="33"/>
    </row>
    <row r="279917" spans="19:20">
      <c r="S279917" s="33"/>
      <c r="T279917" s="33"/>
    </row>
    <row r="279934" spans="19:20">
      <c r="S279934" s="33"/>
      <c r="T279934" s="33"/>
    </row>
    <row r="279951" spans="19:20">
      <c r="S279951" s="33"/>
      <c r="T279951" s="33"/>
    </row>
    <row r="279968" spans="19:20">
      <c r="S279968" s="33"/>
      <c r="T279968" s="33"/>
    </row>
    <row r="279985" spans="19:20">
      <c r="S279985" s="33"/>
      <c r="T279985" s="33"/>
    </row>
    <row r="280002" spans="19:20">
      <c r="S280002" s="33"/>
      <c r="T280002" s="33"/>
    </row>
    <row r="280019" spans="19:20">
      <c r="S280019" s="33"/>
      <c r="T280019" s="33"/>
    </row>
    <row r="280036" spans="19:20">
      <c r="S280036" s="33"/>
      <c r="T280036" s="33"/>
    </row>
    <row r="280053" spans="19:20">
      <c r="S280053" s="33"/>
      <c r="T280053" s="33"/>
    </row>
    <row r="280070" spans="19:20">
      <c r="S280070" s="33"/>
      <c r="T280070" s="33"/>
    </row>
    <row r="280087" spans="19:20">
      <c r="S280087" s="33"/>
      <c r="T280087" s="33"/>
    </row>
    <row r="280104" spans="19:20">
      <c r="S280104" s="33"/>
      <c r="T280104" s="33"/>
    </row>
    <row r="280121" spans="19:20">
      <c r="S280121" s="33"/>
      <c r="T280121" s="33"/>
    </row>
    <row r="280138" spans="19:20">
      <c r="S280138" s="33"/>
      <c r="T280138" s="33"/>
    </row>
    <row r="280155" spans="19:20">
      <c r="S280155" s="33"/>
      <c r="T280155" s="33"/>
    </row>
    <row r="280172" spans="19:20">
      <c r="S280172" s="33"/>
      <c r="T280172" s="33"/>
    </row>
    <row r="280189" spans="19:20">
      <c r="S280189" s="33"/>
      <c r="T280189" s="33"/>
    </row>
    <row r="280206" spans="19:20">
      <c r="S280206" s="33"/>
      <c r="T280206" s="33"/>
    </row>
    <row r="280223" spans="19:20">
      <c r="S280223" s="33"/>
      <c r="T280223" s="33"/>
    </row>
    <row r="280240" spans="19:20">
      <c r="S280240" s="33"/>
      <c r="T280240" s="33"/>
    </row>
    <row r="280257" spans="19:20">
      <c r="S280257" s="33"/>
      <c r="T280257" s="33"/>
    </row>
    <row r="280274" spans="19:20">
      <c r="S280274" s="33"/>
      <c r="T280274" s="33"/>
    </row>
    <row r="280291" spans="19:20">
      <c r="S280291" s="33"/>
      <c r="T280291" s="33"/>
    </row>
    <row r="280308" spans="19:20">
      <c r="S280308" s="33"/>
      <c r="T280308" s="33"/>
    </row>
    <row r="280325" spans="19:20">
      <c r="S280325" s="33"/>
      <c r="T280325" s="33"/>
    </row>
    <row r="280342" spans="19:20">
      <c r="S280342" s="33"/>
      <c r="T280342" s="33"/>
    </row>
    <row r="280359" spans="19:20">
      <c r="S280359" s="33"/>
      <c r="T280359" s="33"/>
    </row>
    <row r="280376" spans="19:20">
      <c r="S280376" s="33"/>
      <c r="T280376" s="33"/>
    </row>
    <row r="280393" spans="19:20">
      <c r="S280393" s="33"/>
      <c r="T280393" s="33"/>
    </row>
    <row r="280410" spans="19:20">
      <c r="S280410" s="33"/>
      <c r="T280410" s="33"/>
    </row>
    <row r="280427" spans="19:20">
      <c r="S280427" s="33"/>
      <c r="T280427" s="33"/>
    </row>
    <row r="280444" spans="19:20">
      <c r="S280444" s="33"/>
      <c r="T280444" s="33"/>
    </row>
    <row r="280461" spans="19:20">
      <c r="S280461" s="33"/>
      <c r="T280461" s="33"/>
    </row>
    <row r="280478" spans="19:20">
      <c r="S280478" s="33"/>
      <c r="T280478" s="33"/>
    </row>
    <row r="280495" spans="19:20">
      <c r="S280495" s="33"/>
      <c r="T280495" s="33"/>
    </row>
    <row r="280512" spans="19:20">
      <c r="S280512" s="33"/>
      <c r="T280512" s="33"/>
    </row>
    <row r="280529" spans="19:20">
      <c r="S280529" s="33"/>
      <c r="T280529" s="33"/>
    </row>
    <row r="280546" spans="19:20">
      <c r="S280546" s="33"/>
      <c r="T280546" s="33"/>
    </row>
    <row r="280563" spans="19:20">
      <c r="S280563" s="33"/>
      <c r="T280563" s="33"/>
    </row>
    <row r="280580" spans="19:20">
      <c r="S280580" s="33"/>
      <c r="T280580" s="33"/>
    </row>
    <row r="280597" spans="19:20">
      <c r="S280597" s="33"/>
      <c r="T280597" s="33"/>
    </row>
    <row r="280614" spans="19:20">
      <c r="S280614" s="33"/>
      <c r="T280614" s="33"/>
    </row>
    <row r="280631" spans="19:20">
      <c r="S280631" s="33"/>
      <c r="T280631" s="33"/>
    </row>
    <row r="280648" spans="19:20">
      <c r="S280648" s="33"/>
      <c r="T280648" s="33"/>
    </row>
    <row r="280665" spans="19:20">
      <c r="S280665" s="33"/>
      <c r="T280665" s="33"/>
    </row>
    <row r="280682" spans="19:20">
      <c r="S280682" s="33"/>
      <c r="T280682" s="33"/>
    </row>
    <row r="280699" spans="19:20">
      <c r="S280699" s="33"/>
      <c r="T280699" s="33"/>
    </row>
    <row r="280716" spans="19:20">
      <c r="S280716" s="33"/>
      <c r="T280716" s="33"/>
    </row>
    <row r="280733" spans="19:20">
      <c r="S280733" s="33"/>
      <c r="T280733" s="33"/>
    </row>
    <row r="280750" spans="19:20">
      <c r="S280750" s="33"/>
      <c r="T280750" s="33"/>
    </row>
    <row r="280767" spans="19:20">
      <c r="S280767" s="33"/>
      <c r="T280767" s="33"/>
    </row>
    <row r="280784" spans="19:20">
      <c r="S280784" s="33"/>
      <c r="T280784" s="33"/>
    </row>
    <row r="280801" spans="19:20">
      <c r="S280801" s="33"/>
      <c r="T280801" s="33"/>
    </row>
    <row r="280818" spans="19:20">
      <c r="S280818" s="33"/>
      <c r="T280818" s="33"/>
    </row>
    <row r="280835" spans="19:20">
      <c r="S280835" s="33"/>
      <c r="T280835" s="33"/>
    </row>
    <row r="280852" spans="19:20">
      <c r="S280852" s="33"/>
      <c r="T280852" s="33"/>
    </row>
    <row r="280869" spans="19:20">
      <c r="S280869" s="33"/>
      <c r="T280869" s="33"/>
    </row>
    <row r="280886" spans="19:20">
      <c r="S280886" s="33"/>
      <c r="T280886" s="33"/>
    </row>
    <row r="280903" spans="19:20">
      <c r="S280903" s="33"/>
      <c r="T280903" s="33"/>
    </row>
    <row r="280920" spans="19:20">
      <c r="S280920" s="33"/>
      <c r="T280920" s="33"/>
    </row>
    <row r="280937" spans="19:20">
      <c r="S280937" s="33"/>
      <c r="T280937" s="33"/>
    </row>
    <row r="280954" spans="19:20">
      <c r="S280954" s="33"/>
      <c r="T280954" s="33"/>
    </row>
    <row r="280971" spans="19:20">
      <c r="S280971" s="33"/>
      <c r="T280971" s="33"/>
    </row>
    <row r="280988" spans="19:20">
      <c r="S280988" s="33"/>
      <c r="T280988" s="33"/>
    </row>
    <row r="281005" spans="19:20">
      <c r="S281005" s="33"/>
      <c r="T281005" s="33"/>
    </row>
    <row r="281022" spans="19:20">
      <c r="S281022" s="33"/>
      <c r="T281022" s="33"/>
    </row>
    <row r="281039" spans="19:20">
      <c r="S281039" s="33"/>
      <c r="T281039" s="33"/>
    </row>
    <row r="281056" spans="19:20">
      <c r="S281056" s="33"/>
      <c r="T281056" s="33"/>
    </row>
    <row r="281073" spans="19:20">
      <c r="S281073" s="33"/>
      <c r="T281073" s="33"/>
    </row>
    <row r="281090" spans="19:20">
      <c r="S281090" s="33"/>
      <c r="T281090" s="33"/>
    </row>
    <row r="281107" spans="19:20">
      <c r="S281107" s="33"/>
      <c r="T281107" s="33"/>
    </row>
    <row r="281124" spans="19:20">
      <c r="S281124" s="33"/>
      <c r="T281124" s="33"/>
    </row>
    <row r="281141" spans="19:20">
      <c r="S281141" s="33"/>
      <c r="T281141" s="33"/>
    </row>
    <row r="281158" spans="19:20">
      <c r="S281158" s="33"/>
      <c r="T281158" s="33"/>
    </row>
    <row r="281175" spans="19:20">
      <c r="S281175" s="33"/>
      <c r="T281175" s="33"/>
    </row>
    <row r="281192" spans="19:20">
      <c r="S281192" s="33"/>
      <c r="T281192" s="33"/>
    </row>
    <row r="281209" spans="19:20">
      <c r="S281209" s="33"/>
      <c r="T281209" s="33"/>
    </row>
    <row r="281226" spans="19:20">
      <c r="S281226" s="33"/>
      <c r="T281226" s="33"/>
    </row>
    <row r="281243" spans="19:20">
      <c r="S281243" s="33"/>
      <c r="T281243" s="33"/>
    </row>
    <row r="281260" spans="19:20">
      <c r="S281260" s="33"/>
      <c r="T281260" s="33"/>
    </row>
    <row r="281277" spans="19:20">
      <c r="S281277" s="33"/>
      <c r="T281277" s="33"/>
    </row>
    <row r="281294" spans="19:20">
      <c r="S281294" s="33"/>
      <c r="T281294" s="33"/>
    </row>
    <row r="281311" spans="19:20">
      <c r="S281311" s="33"/>
      <c r="T281311" s="33"/>
    </row>
    <row r="281328" spans="19:20">
      <c r="S281328" s="33"/>
      <c r="T281328" s="33"/>
    </row>
    <row r="281345" spans="19:20">
      <c r="S281345" s="33"/>
      <c r="T281345" s="33"/>
    </row>
    <row r="281362" spans="19:20">
      <c r="S281362" s="33"/>
      <c r="T281362" s="33"/>
    </row>
    <row r="281379" spans="19:20">
      <c r="S281379" s="33"/>
      <c r="T281379" s="33"/>
    </row>
    <row r="281396" spans="19:20">
      <c r="S281396" s="33"/>
      <c r="T281396" s="33"/>
    </row>
    <row r="281413" spans="19:20">
      <c r="S281413" s="33"/>
      <c r="T281413" s="33"/>
    </row>
    <row r="281430" spans="19:20">
      <c r="S281430" s="33"/>
      <c r="T281430" s="33"/>
    </row>
    <row r="281447" spans="19:20">
      <c r="S281447" s="33"/>
      <c r="T281447" s="33"/>
    </row>
    <row r="281464" spans="19:20">
      <c r="S281464" s="33"/>
      <c r="T281464" s="33"/>
    </row>
    <row r="281481" spans="19:20">
      <c r="S281481" s="33"/>
      <c r="T281481" s="33"/>
    </row>
    <row r="281498" spans="19:20">
      <c r="S281498" s="33"/>
      <c r="T281498" s="33"/>
    </row>
    <row r="281515" spans="19:20">
      <c r="S281515" s="33"/>
      <c r="T281515" s="33"/>
    </row>
    <row r="281532" spans="19:20">
      <c r="S281532" s="33"/>
      <c r="T281532" s="33"/>
    </row>
    <row r="281549" spans="19:20">
      <c r="S281549" s="33"/>
      <c r="T281549" s="33"/>
    </row>
    <row r="281566" spans="19:20">
      <c r="S281566" s="33"/>
      <c r="T281566" s="33"/>
    </row>
    <row r="281583" spans="19:20">
      <c r="S281583" s="33"/>
      <c r="T281583" s="33"/>
    </row>
    <row r="281600" spans="19:20">
      <c r="S281600" s="33"/>
      <c r="T281600" s="33"/>
    </row>
    <row r="281617" spans="19:20">
      <c r="S281617" s="33"/>
      <c r="T281617" s="33"/>
    </row>
    <row r="281634" spans="19:20">
      <c r="S281634" s="33"/>
      <c r="T281634" s="33"/>
    </row>
    <row r="281651" spans="19:20">
      <c r="S281651" s="33"/>
      <c r="T281651" s="33"/>
    </row>
    <row r="281668" spans="19:20">
      <c r="S281668" s="33"/>
      <c r="T281668" s="33"/>
    </row>
    <row r="281685" spans="19:20">
      <c r="S281685" s="33"/>
      <c r="T281685" s="33"/>
    </row>
    <row r="281702" spans="19:20">
      <c r="S281702" s="33"/>
      <c r="T281702" s="33"/>
    </row>
    <row r="281719" spans="19:20">
      <c r="S281719" s="33"/>
      <c r="T281719" s="33"/>
    </row>
    <row r="281736" spans="19:20">
      <c r="S281736" s="33"/>
      <c r="T281736" s="33"/>
    </row>
    <row r="281753" spans="19:20">
      <c r="S281753" s="33"/>
      <c r="T281753" s="33"/>
    </row>
    <row r="281770" spans="19:20">
      <c r="S281770" s="33"/>
      <c r="T281770" s="33"/>
    </row>
    <row r="281787" spans="19:20">
      <c r="S281787" s="33"/>
      <c r="T281787" s="33"/>
    </row>
    <row r="281804" spans="19:20">
      <c r="S281804" s="33"/>
      <c r="T281804" s="33"/>
    </row>
    <row r="281821" spans="19:20">
      <c r="S281821" s="33"/>
      <c r="T281821" s="33"/>
    </row>
    <row r="281838" spans="19:20">
      <c r="S281838" s="33"/>
      <c r="T281838" s="33"/>
    </row>
    <row r="281855" spans="19:20">
      <c r="S281855" s="33"/>
      <c r="T281855" s="33"/>
    </row>
    <row r="281872" spans="19:20">
      <c r="S281872" s="33"/>
      <c r="T281872" s="33"/>
    </row>
    <row r="281889" spans="19:20">
      <c r="S281889" s="33"/>
      <c r="T281889" s="33"/>
    </row>
    <row r="281906" spans="19:20">
      <c r="S281906" s="33"/>
      <c r="T281906" s="33"/>
    </row>
    <row r="281923" spans="19:20">
      <c r="S281923" s="33"/>
      <c r="T281923" s="33"/>
    </row>
    <row r="281940" spans="19:20">
      <c r="S281940" s="33"/>
      <c r="T281940" s="33"/>
    </row>
    <row r="281957" spans="19:20">
      <c r="S281957" s="33"/>
      <c r="T281957" s="33"/>
    </row>
    <row r="281974" spans="19:20">
      <c r="S281974" s="33"/>
      <c r="T281974" s="33"/>
    </row>
    <row r="281991" spans="19:20">
      <c r="S281991" s="33"/>
      <c r="T281991" s="33"/>
    </row>
    <row r="282008" spans="19:20">
      <c r="S282008" s="33"/>
      <c r="T282008" s="33"/>
    </row>
    <row r="282025" spans="19:20">
      <c r="S282025" s="33"/>
      <c r="T282025" s="33"/>
    </row>
    <row r="282042" spans="19:20">
      <c r="S282042" s="33"/>
      <c r="T282042" s="33"/>
    </row>
    <row r="282059" spans="19:20">
      <c r="S282059" s="33"/>
      <c r="T282059" s="33"/>
    </row>
    <row r="282076" spans="19:20">
      <c r="S282076" s="33"/>
      <c r="T282076" s="33"/>
    </row>
    <row r="282093" spans="19:20">
      <c r="S282093" s="33"/>
      <c r="T282093" s="33"/>
    </row>
    <row r="282110" spans="19:20">
      <c r="S282110" s="33"/>
      <c r="T282110" s="33"/>
    </row>
    <row r="282127" spans="19:20">
      <c r="S282127" s="33"/>
      <c r="T282127" s="33"/>
    </row>
    <row r="282144" spans="19:20">
      <c r="S282144" s="33"/>
      <c r="T282144" s="33"/>
    </row>
    <row r="282161" spans="19:20">
      <c r="S282161" s="33"/>
      <c r="T282161" s="33"/>
    </row>
    <row r="282178" spans="19:20">
      <c r="S282178" s="33"/>
      <c r="T282178" s="33"/>
    </row>
    <row r="282195" spans="19:20">
      <c r="S282195" s="33"/>
      <c r="T282195" s="33"/>
    </row>
    <row r="282212" spans="19:20">
      <c r="S282212" s="33"/>
      <c r="T282212" s="33"/>
    </row>
    <row r="282229" spans="19:20">
      <c r="S282229" s="33"/>
      <c r="T282229" s="33"/>
    </row>
    <row r="282246" spans="19:20">
      <c r="S282246" s="33"/>
      <c r="T282246" s="33"/>
    </row>
    <row r="282263" spans="19:20">
      <c r="S282263" s="33"/>
      <c r="T282263" s="33"/>
    </row>
    <row r="282280" spans="19:20">
      <c r="S282280" s="33"/>
      <c r="T282280" s="33"/>
    </row>
    <row r="282297" spans="19:20">
      <c r="S282297" s="33"/>
      <c r="T282297" s="33"/>
    </row>
    <row r="282314" spans="19:20">
      <c r="S282314" s="33"/>
      <c r="T282314" s="33"/>
    </row>
    <row r="282331" spans="19:20">
      <c r="S282331" s="33"/>
      <c r="T282331" s="33"/>
    </row>
    <row r="282348" spans="19:20">
      <c r="S282348" s="33"/>
      <c r="T282348" s="33"/>
    </row>
    <row r="282365" spans="19:20">
      <c r="S282365" s="33"/>
      <c r="T282365" s="33"/>
    </row>
    <row r="282382" spans="19:20">
      <c r="S282382" s="33"/>
      <c r="T282382" s="33"/>
    </row>
    <row r="282399" spans="19:20">
      <c r="S282399" s="33"/>
      <c r="T282399" s="33"/>
    </row>
    <row r="282416" spans="19:20">
      <c r="S282416" s="33"/>
      <c r="T282416" s="33"/>
    </row>
    <row r="282433" spans="19:20">
      <c r="S282433" s="33"/>
      <c r="T282433" s="33"/>
    </row>
    <row r="282450" spans="19:20">
      <c r="S282450" s="33"/>
      <c r="T282450" s="33"/>
    </row>
    <row r="282467" spans="19:20">
      <c r="S282467" s="33"/>
      <c r="T282467" s="33"/>
    </row>
    <row r="282484" spans="19:20">
      <c r="S282484" s="33"/>
      <c r="T282484" s="33"/>
    </row>
    <row r="282501" spans="19:20">
      <c r="S282501" s="33"/>
      <c r="T282501" s="33"/>
    </row>
    <row r="282518" spans="19:20">
      <c r="S282518" s="33"/>
      <c r="T282518" s="33"/>
    </row>
    <row r="282535" spans="19:20">
      <c r="S282535" s="33"/>
      <c r="T282535" s="33"/>
    </row>
    <row r="282552" spans="19:20">
      <c r="S282552" s="33"/>
      <c r="T282552" s="33"/>
    </row>
    <row r="282569" spans="19:20">
      <c r="S282569" s="33"/>
      <c r="T282569" s="33"/>
    </row>
    <row r="282586" spans="19:20">
      <c r="S282586" s="33"/>
      <c r="T282586" s="33"/>
    </row>
    <row r="282603" spans="19:20">
      <c r="S282603" s="33"/>
      <c r="T282603" s="33"/>
    </row>
    <row r="282620" spans="19:20">
      <c r="S282620" s="33"/>
      <c r="T282620" s="33"/>
    </row>
    <row r="282637" spans="19:20">
      <c r="S282637" s="33"/>
      <c r="T282637" s="33"/>
    </row>
    <row r="282654" spans="19:20">
      <c r="S282654" s="33"/>
      <c r="T282654" s="33"/>
    </row>
    <row r="282671" spans="19:20">
      <c r="S282671" s="33"/>
      <c r="T282671" s="33"/>
    </row>
    <row r="282688" spans="19:20">
      <c r="S282688" s="33"/>
      <c r="T282688" s="33"/>
    </row>
    <row r="282705" spans="19:20">
      <c r="S282705" s="33"/>
      <c r="T282705" s="33"/>
    </row>
    <row r="282722" spans="19:20">
      <c r="S282722" s="33"/>
      <c r="T282722" s="33"/>
    </row>
    <row r="282739" spans="19:20">
      <c r="S282739" s="33"/>
      <c r="T282739" s="33"/>
    </row>
    <row r="282756" spans="19:20">
      <c r="S282756" s="33"/>
      <c r="T282756" s="33"/>
    </row>
    <row r="282773" spans="19:20">
      <c r="S282773" s="33"/>
      <c r="T282773" s="33"/>
    </row>
    <row r="282790" spans="19:20">
      <c r="S282790" s="33"/>
      <c r="T282790" s="33"/>
    </row>
    <row r="282807" spans="19:20">
      <c r="S282807" s="33"/>
      <c r="T282807" s="33"/>
    </row>
    <row r="282824" spans="19:20">
      <c r="S282824" s="33"/>
      <c r="T282824" s="33"/>
    </row>
    <row r="282841" spans="19:20">
      <c r="S282841" s="33"/>
      <c r="T282841" s="33"/>
    </row>
    <row r="282858" spans="19:20">
      <c r="S282858" s="33"/>
      <c r="T282858" s="33"/>
    </row>
    <row r="282875" spans="19:20">
      <c r="S282875" s="33"/>
      <c r="T282875" s="33"/>
    </row>
    <row r="282892" spans="19:20">
      <c r="S282892" s="33"/>
      <c r="T282892" s="33"/>
    </row>
    <row r="282909" spans="19:20">
      <c r="S282909" s="33"/>
      <c r="T282909" s="33"/>
    </row>
    <row r="282926" spans="19:20">
      <c r="S282926" s="33"/>
      <c r="T282926" s="33"/>
    </row>
    <row r="282943" spans="19:20">
      <c r="S282943" s="33"/>
      <c r="T282943" s="33"/>
    </row>
    <row r="282960" spans="19:20">
      <c r="S282960" s="33"/>
      <c r="T282960" s="33"/>
    </row>
    <row r="282977" spans="19:20">
      <c r="S282977" s="33"/>
      <c r="T282977" s="33"/>
    </row>
    <row r="282994" spans="19:20">
      <c r="S282994" s="33"/>
      <c r="T282994" s="33"/>
    </row>
    <row r="283011" spans="19:20">
      <c r="S283011" s="33"/>
      <c r="T283011" s="33"/>
    </row>
    <row r="283028" spans="19:20">
      <c r="S283028" s="33"/>
      <c r="T283028" s="33"/>
    </row>
    <row r="283045" spans="19:20">
      <c r="S283045" s="33"/>
      <c r="T283045" s="33"/>
    </row>
    <row r="283062" spans="19:20">
      <c r="S283062" s="33"/>
      <c r="T283062" s="33"/>
    </row>
    <row r="283079" spans="19:20">
      <c r="S283079" s="33"/>
      <c r="T283079" s="33"/>
    </row>
    <row r="283096" spans="19:20">
      <c r="S283096" s="33"/>
      <c r="T283096" s="33"/>
    </row>
    <row r="283113" spans="19:20">
      <c r="S283113" s="33"/>
      <c r="T283113" s="33"/>
    </row>
    <row r="283130" spans="19:20">
      <c r="S283130" s="33"/>
      <c r="T283130" s="33"/>
    </row>
    <row r="283147" spans="19:20">
      <c r="S283147" s="33"/>
      <c r="T283147" s="33"/>
    </row>
    <row r="283164" spans="19:20">
      <c r="S283164" s="33"/>
      <c r="T283164" s="33"/>
    </row>
    <row r="283181" spans="19:20">
      <c r="S283181" s="33"/>
      <c r="T283181" s="33"/>
    </row>
    <row r="283198" spans="19:20">
      <c r="S283198" s="33"/>
      <c r="T283198" s="33"/>
    </row>
    <row r="283215" spans="19:20">
      <c r="S283215" s="33"/>
      <c r="T283215" s="33"/>
    </row>
    <row r="283232" spans="19:20">
      <c r="S283232" s="33"/>
      <c r="T283232" s="33"/>
    </row>
    <row r="283249" spans="19:20">
      <c r="S283249" s="33"/>
      <c r="T283249" s="33"/>
    </row>
    <row r="283266" spans="19:20">
      <c r="S283266" s="33"/>
      <c r="T283266" s="33"/>
    </row>
    <row r="283283" spans="19:20">
      <c r="S283283" s="33"/>
      <c r="T283283" s="33"/>
    </row>
    <row r="283300" spans="19:20">
      <c r="S283300" s="33"/>
      <c r="T283300" s="33"/>
    </row>
    <row r="283317" spans="19:20">
      <c r="S283317" s="33"/>
      <c r="T283317" s="33"/>
    </row>
    <row r="283334" spans="19:20">
      <c r="S283334" s="33"/>
      <c r="T283334" s="33"/>
    </row>
    <row r="283351" spans="19:20">
      <c r="S283351" s="33"/>
      <c r="T283351" s="33"/>
    </row>
    <row r="283368" spans="19:20">
      <c r="S283368" s="33"/>
      <c r="T283368" s="33"/>
    </row>
    <row r="283385" spans="19:20">
      <c r="S283385" s="33"/>
      <c r="T283385" s="33"/>
    </row>
    <row r="283402" spans="19:20">
      <c r="S283402" s="33"/>
      <c r="T283402" s="33"/>
    </row>
    <row r="283419" spans="19:20">
      <c r="S283419" s="33"/>
      <c r="T283419" s="33"/>
    </row>
    <row r="283436" spans="19:20">
      <c r="S283436" s="33"/>
      <c r="T283436" s="33"/>
    </row>
    <row r="283453" spans="19:20">
      <c r="S283453" s="33"/>
      <c r="T283453" s="33"/>
    </row>
    <row r="283470" spans="19:20">
      <c r="S283470" s="33"/>
      <c r="T283470" s="33"/>
    </row>
    <row r="283487" spans="19:20">
      <c r="S283487" s="33"/>
      <c r="T283487" s="33"/>
    </row>
    <row r="283504" spans="19:20">
      <c r="S283504" s="33"/>
      <c r="T283504" s="33"/>
    </row>
    <row r="283521" spans="19:20">
      <c r="S283521" s="33"/>
      <c r="T283521" s="33"/>
    </row>
    <row r="283538" spans="19:20">
      <c r="S283538" s="33"/>
      <c r="T283538" s="33"/>
    </row>
    <row r="283555" spans="19:20">
      <c r="S283555" s="33"/>
      <c r="T283555" s="33"/>
    </row>
    <row r="283572" spans="19:20">
      <c r="S283572" s="33"/>
      <c r="T283572" s="33"/>
    </row>
    <row r="283589" spans="19:20">
      <c r="S283589" s="33"/>
      <c r="T283589" s="33"/>
    </row>
    <row r="283606" spans="19:20">
      <c r="S283606" s="33"/>
      <c r="T283606" s="33"/>
    </row>
    <row r="283623" spans="19:20">
      <c r="S283623" s="33"/>
      <c r="T283623" s="33"/>
    </row>
    <row r="283640" spans="19:20">
      <c r="S283640" s="33"/>
      <c r="T283640" s="33"/>
    </row>
    <row r="283657" spans="19:20">
      <c r="S283657" s="33"/>
      <c r="T283657" s="33"/>
    </row>
    <row r="283674" spans="19:20">
      <c r="S283674" s="33"/>
      <c r="T283674" s="33"/>
    </row>
    <row r="283691" spans="19:20">
      <c r="S283691" s="33"/>
      <c r="T283691" s="33"/>
    </row>
    <row r="283708" spans="19:20">
      <c r="S283708" s="33"/>
      <c r="T283708" s="33"/>
    </row>
    <row r="283725" spans="19:20">
      <c r="S283725" s="33"/>
      <c r="T283725" s="33"/>
    </row>
    <row r="283742" spans="19:20">
      <c r="S283742" s="33"/>
      <c r="T283742" s="33"/>
    </row>
    <row r="283759" spans="19:20">
      <c r="S283759" s="33"/>
      <c r="T283759" s="33"/>
    </row>
    <row r="283776" spans="19:20">
      <c r="S283776" s="33"/>
      <c r="T283776" s="33"/>
    </row>
    <row r="283793" spans="19:20">
      <c r="S283793" s="33"/>
      <c r="T283793" s="33"/>
    </row>
    <row r="283810" spans="19:20">
      <c r="S283810" s="33"/>
      <c r="T283810" s="33"/>
    </row>
    <row r="283827" spans="19:20">
      <c r="S283827" s="33"/>
      <c r="T283827" s="33"/>
    </row>
    <row r="283844" spans="19:20">
      <c r="S283844" s="33"/>
      <c r="T283844" s="33"/>
    </row>
    <row r="283861" spans="19:20">
      <c r="S283861" s="33"/>
      <c r="T283861" s="33"/>
    </row>
    <row r="283878" spans="19:20">
      <c r="S283878" s="33"/>
      <c r="T283878" s="33"/>
    </row>
    <row r="283895" spans="19:20">
      <c r="S283895" s="33"/>
      <c r="T283895" s="33"/>
    </row>
    <row r="283912" spans="19:20">
      <c r="S283912" s="33"/>
      <c r="T283912" s="33"/>
    </row>
    <row r="283929" spans="19:20">
      <c r="S283929" s="33"/>
      <c r="T283929" s="33"/>
    </row>
    <row r="283946" spans="19:20">
      <c r="S283946" s="33"/>
      <c r="T283946" s="33"/>
    </row>
    <row r="283963" spans="19:20">
      <c r="S283963" s="33"/>
      <c r="T283963" s="33"/>
    </row>
    <row r="283980" spans="19:20">
      <c r="S283980" s="33"/>
      <c r="T283980" s="33"/>
    </row>
    <row r="283997" spans="19:20">
      <c r="S283997" s="33"/>
      <c r="T283997" s="33"/>
    </row>
    <row r="284014" spans="19:20">
      <c r="S284014" s="33"/>
      <c r="T284014" s="33"/>
    </row>
    <row r="284031" spans="19:20">
      <c r="S284031" s="33"/>
      <c r="T284031" s="33"/>
    </row>
    <row r="284048" spans="19:20">
      <c r="S284048" s="33"/>
      <c r="T284048" s="33"/>
    </row>
    <row r="284065" spans="19:20">
      <c r="S284065" s="33"/>
      <c r="T284065" s="33"/>
    </row>
    <row r="284082" spans="19:20">
      <c r="S284082" s="33"/>
      <c r="T284082" s="33"/>
    </row>
    <row r="284099" spans="19:20">
      <c r="S284099" s="33"/>
      <c r="T284099" s="33"/>
    </row>
    <row r="284116" spans="19:20">
      <c r="S284116" s="33"/>
      <c r="T284116" s="33"/>
    </row>
    <row r="284133" spans="19:20">
      <c r="S284133" s="33"/>
      <c r="T284133" s="33"/>
    </row>
    <row r="284150" spans="19:20">
      <c r="S284150" s="33"/>
      <c r="T284150" s="33"/>
    </row>
    <row r="284167" spans="19:20">
      <c r="S284167" s="33"/>
      <c r="T284167" s="33"/>
    </row>
    <row r="284184" spans="19:20">
      <c r="S284184" s="33"/>
      <c r="T284184" s="33"/>
    </row>
    <row r="284201" spans="19:20">
      <c r="S284201" s="33"/>
      <c r="T284201" s="33"/>
    </row>
    <row r="284218" spans="19:20">
      <c r="S284218" s="33"/>
      <c r="T284218" s="33"/>
    </row>
    <row r="284235" spans="19:20">
      <c r="S284235" s="33"/>
      <c r="T284235" s="33"/>
    </row>
    <row r="284252" spans="19:20">
      <c r="S284252" s="33"/>
      <c r="T284252" s="33"/>
    </row>
    <row r="284269" spans="19:20">
      <c r="S284269" s="33"/>
      <c r="T284269" s="33"/>
    </row>
    <row r="284286" spans="19:20">
      <c r="S284286" s="33"/>
      <c r="T284286" s="33"/>
    </row>
    <row r="284303" spans="19:20">
      <c r="S284303" s="33"/>
      <c r="T284303" s="33"/>
    </row>
    <row r="284320" spans="19:20">
      <c r="S284320" s="33"/>
      <c r="T284320" s="33"/>
    </row>
    <row r="284337" spans="19:20">
      <c r="S284337" s="33"/>
      <c r="T284337" s="33"/>
    </row>
    <row r="284354" spans="19:20">
      <c r="S284354" s="33"/>
      <c r="T284354" s="33"/>
    </row>
    <row r="284371" spans="19:20">
      <c r="S284371" s="33"/>
      <c r="T284371" s="33"/>
    </row>
    <row r="284388" spans="19:20">
      <c r="S284388" s="33"/>
      <c r="T284388" s="33"/>
    </row>
    <row r="284405" spans="19:20">
      <c r="S284405" s="33"/>
      <c r="T284405" s="33"/>
    </row>
    <row r="284422" spans="19:20">
      <c r="S284422" s="33"/>
      <c r="T284422" s="33"/>
    </row>
    <row r="284439" spans="19:20">
      <c r="S284439" s="33"/>
      <c r="T284439" s="33"/>
    </row>
    <row r="284456" spans="19:20">
      <c r="S284456" s="33"/>
      <c r="T284456" s="33"/>
    </row>
    <row r="284473" spans="19:20">
      <c r="S284473" s="33"/>
      <c r="T284473" s="33"/>
    </row>
    <row r="284490" spans="19:20">
      <c r="S284490" s="33"/>
      <c r="T284490" s="33"/>
    </row>
    <row r="284507" spans="19:20">
      <c r="S284507" s="33"/>
      <c r="T284507" s="33"/>
    </row>
    <row r="284524" spans="19:20">
      <c r="S284524" s="33"/>
      <c r="T284524" s="33"/>
    </row>
    <row r="284541" spans="19:20">
      <c r="S284541" s="33"/>
      <c r="T284541" s="33"/>
    </row>
    <row r="284558" spans="19:20">
      <c r="S284558" s="33"/>
      <c r="T284558" s="33"/>
    </row>
    <row r="284575" spans="19:20">
      <c r="S284575" s="33"/>
      <c r="T284575" s="33"/>
    </row>
    <row r="284592" spans="19:20">
      <c r="S284592" s="33"/>
      <c r="T284592" s="33"/>
    </row>
    <row r="284609" spans="19:20">
      <c r="S284609" s="33"/>
      <c r="T284609" s="33"/>
    </row>
    <row r="284626" spans="19:20">
      <c r="S284626" s="33"/>
      <c r="T284626" s="33"/>
    </row>
    <row r="284643" spans="19:20">
      <c r="S284643" s="33"/>
      <c r="T284643" s="33"/>
    </row>
    <row r="284660" spans="19:20">
      <c r="S284660" s="33"/>
      <c r="T284660" s="33"/>
    </row>
    <row r="284677" spans="19:20">
      <c r="S284677" s="33"/>
      <c r="T284677" s="33"/>
    </row>
    <row r="284694" spans="19:20">
      <c r="S284694" s="33"/>
      <c r="T284694" s="33"/>
    </row>
    <row r="284711" spans="19:20">
      <c r="S284711" s="33"/>
      <c r="T284711" s="33"/>
    </row>
    <row r="284728" spans="19:20">
      <c r="S284728" s="33"/>
      <c r="T284728" s="33"/>
    </row>
    <row r="284745" spans="19:20">
      <c r="S284745" s="33"/>
      <c r="T284745" s="33"/>
    </row>
    <row r="284762" spans="19:20">
      <c r="S284762" s="33"/>
      <c r="T284762" s="33"/>
    </row>
    <row r="284779" spans="19:20">
      <c r="S284779" s="33"/>
      <c r="T284779" s="33"/>
    </row>
    <row r="284796" spans="19:20">
      <c r="S284796" s="33"/>
      <c r="T284796" s="33"/>
    </row>
    <row r="284813" spans="19:20">
      <c r="S284813" s="33"/>
      <c r="T284813" s="33"/>
    </row>
    <row r="284830" spans="19:20">
      <c r="S284830" s="33"/>
      <c r="T284830" s="33"/>
    </row>
    <row r="284847" spans="19:20">
      <c r="S284847" s="33"/>
      <c r="T284847" s="33"/>
    </row>
    <row r="284864" spans="19:20">
      <c r="S284864" s="33"/>
      <c r="T284864" s="33"/>
    </row>
    <row r="284881" spans="19:20">
      <c r="S284881" s="33"/>
      <c r="T284881" s="33"/>
    </row>
    <row r="284898" spans="19:20">
      <c r="S284898" s="33"/>
      <c r="T284898" s="33"/>
    </row>
    <row r="284915" spans="19:20">
      <c r="S284915" s="33"/>
      <c r="T284915" s="33"/>
    </row>
    <row r="284932" spans="19:20">
      <c r="S284932" s="33"/>
      <c r="T284932" s="33"/>
    </row>
    <row r="284949" spans="19:20">
      <c r="S284949" s="33"/>
      <c r="T284949" s="33"/>
    </row>
    <row r="284966" spans="19:20">
      <c r="S284966" s="33"/>
      <c r="T284966" s="33"/>
    </row>
    <row r="284983" spans="19:20">
      <c r="S284983" s="33"/>
      <c r="T284983" s="33"/>
    </row>
    <row r="285000" spans="19:20">
      <c r="S285000" s="33"/>
      <c r="T285000" s="33"/>
    </row>
    <row r="285017" spans="19:20">
      <c r="S285017" s="33"/>
      <c r="T285017" s="33"/>
    </row>
    <row r="285034" spans="19:20">
      <c r="S285034" s="33"/>
      <c r="T285034" s="33"/>
    </row>
    <row r="285051" spans="19:20">
      <c r="S285051" s="33"/>
      <c r="T285051" s="33"/>
    </row>
    <row r="285068" spans="19:20">
      <c r="S285068" s="33"/>
      <c r="T285068" s="33"/>
    </row>
    <row r="285085" spans="19:20">
      <c r="S285085" s="33"/>
      <c r="T285085" s="33"/>
    </row>
    <row r="285102" spans="19:20">
      <c r="S285102" s="33"/>
      <c r="T285102" s="33"/>
    </row>
    <row r="285119" spans="19:20">
      <c r="S285119" s="33"/>
      <c r="T285119" s="33"/>
    </row>
    <row r="285136" spans="19:20">
      <c r="S285136" s="33"/>
      <c r="T285136" s="33"/>
    </row>
    <row r="285153" spans="19:20">
      <c r="S285153" s="33"/>
      <c r="T285153" s="33"/>
    </row>
    <row r="285170" spans="19:20">
      <c r="S285170" s="33"/>
      <c r="T285170" s="33"/>
    </row>
    <row r="285187" spans="19:20">
      <c r="S285187" s="33"/>
      <c r="T285187" s="33"/>
    </row>
    <row r="285204" spans="19:20">
      <c r="S285204" s="33"/>
      <c r="T285204" s="33"/>
    </row>
    <row r="285221" spans="19:20">
      <c r="S285221" s="33"/>
      <c r="T285221" s="33"/>
    </row>
    <row r="285238" spans="19:20">
      <c r="S285238" s="33"/>
      <c r="T285238" s="33"/>
    </row>
    <row r="285255" spans="19:20">
      <c r="S285255" s="33"/>
      <c r="T285255" s="33"/>
    </row>
    <row r="285272" spans="19:20">
      <c r="S285272" s="33"/>
      <c r="T285272" s="33"/>
    </row>
    <row r="285289" spans="19:20">
      <c r="S285289" s="33"/>
      <c r="T285289" s="33"/>
    </row>
    <row r="285306" spans="19:20">
      <c r="S285306" s="33"/>
      <c r="T285306" s="33"/>
    </row>
    <row r="285323" spans="19:20">
      <c r="S285323" s="33"/>
      <c r="T285323" s="33"/>
    </row>
    <row r="285340" spans="19:20">
      <c r="S285340" s="33"/>
      <c r="T285340" s="33"/>
    </row>
    <row r="285357" spans="19:20">
      <c r="S285357" s="33"/>
      <c r="T285357" s="33"/>
    </row>
    <row r="285374" spans="19:20">
      <c r="S285374" s="33"/>
      <c r="T285374" s="33"/>
    </row>
    <row r="285391" spans="19:20">
      <c r="S285391" s="33"/>
      <c r="T285391" s="33"/>
    </row>
    <row r="285408" spans="19:20">
      <c r="S285408" s="33"/>
      <c r="T285408" s="33"/>
    </row>
    <row r="285425" spans="19:20">
      <c r="S285425" s="33"/>
      <c r="T285425" s="33"/>
    </row>
    <row r="285442" spans="19:20">
      <c r="S285442" s="33"/>
      <c r="T285442" s="33"/>
    </row>
    <row r="285459" spans="19:20">
      <c r="S285459" s="33"/>
      <c r="T285459" s="33"/>
    </row>
    <row r="285476" spans="19:20">
      <c r="S285476" s="33"/>
      <c r="T285476" s="33"/>
    </row>
    <row r="285493" spans="19:20">
      <c r="S285493" s="33"/>
      <c r="T285493" s="33"/>
    </row>
    <row r="285510" spans="19:20">
      <c r="S285510" s="33"/>
      <c r="T285510" s="33"/>
    </row>
    <row r="285527" spans="19:20">
      <c r="S285527" s="33"/>
      <c r="T285527" s="33"/>
    </row>
    <row r="285544" spans="19:20">
      <c r="S285544" s="33"/>
      <c r="T285544" s="33"/>
    </row>
    <row r="285561" spans="19:20">
      <c r="S285561" s="33"/>
      <c r="T285561" s="33"/>
    </row>
    <row r="285578" spans="19:20">
      <c r="S285578" s="33"/>
      <c r="T285578" s="33"/>
    </row>
    <row r="285595" spans="19:20">
      <c r="S285595" s="33"/>
      <c r="T285595" s="33"/>
    </row>
    <row r="285612" spans="19:20">
      <c r="S285612" s="33"/>
      <c r="T285612" s="33"/>
    </row>
    <row r="285629" spans="19:20">
      <c r="S285629" s="33"/>
      <c r="T285629" s="33"/>
    </row>
    <row r="285646" spans="19:20">
      <c r="S285646" s="33"/>
      <c r="T285646" s="33"/>
    </row>
    <row r="285663" spans="19:20">
      <c r="S285663" s="33"/>
      <c r="T285663" s="33"/>
    </row>
    <row r="285680" spans="19:20">
      <c r="S285680" s="33"/>
      <c r="T285680" s="33"/>
    </row>
    <row r="285697" spans="19:20">
      <c r="S285697" s="33"/>
      <c r="T285697" s="33"/>
    </row>
    <row r="285714" spans="19:20">
      <c r="S285714" s="33"/>
      <c r="T285714" s="33"/>
    </row>
    <row r="285731" spans="19:20">
      <c r="S285731" s="33"/>
      <c r="T285731" s="33"/>
    </row>
    <row r="285748" spans="19:20">
      <c r="S285748" s="33"/>
      <c r="T285748" s="33"/>
    </row>
    <row r="285765" spans="19:20">
      <c r="S285765" s="33"/>
      <c r="T285765" s="33"/>
    </row>
    <row r="285782" spans="19:20">
      <c r="S285782" s="33"/>
      <c r="T285782" s="33"/>
    </row>
    <row r="285799" spans="19:20">
      <c r="S285799" s="33"/>
      <c r="T285799" s="33"/>
    </row>
    <row r="285816" spans="19:20">
      <c r="S285816" s="33"/>
      <c r="T285816" s="33"/>
    </row>
    <row r="285833" spans="19:20">
      <c r="S285833" s="33"/>
      <c r="T285833" s="33"/>
    </row>
    <row r="285850" spans="19:20">
      <c r="S285850" s="33"/>
      <c r="T285850" s="33"/>
    </row>
    <row r="285867" spans="19:20">
      <c r="S285867" s="33"/>
      <c r="T285867" s="33"/>
    </row>
    <row r="285884" spans="19:20">
      <c r="S285884" s="33"/>
      <c r="T285884" s="33"/>
    </row>
    <row r="285901" spans="19:20">
      <c r="S285901" s="33"/>
      <c r="T285901" s="33"/>
    </row>
    <row r="285918" spans="19:20">
      <c r="S285918" s="33"/>
      <c r="T285918" s="33"/>
    </row>
    <row r="285935" spans="19:20">
      <c r="S285935" s="33"/>
      <c r="T285935" s="33"/>
    </row>
    <row r="285952" spans="19:20">
      <c r="S285952" s="33"/>
      <c r="T285952" s="33"/>
    </row>
    <row r="285969" spans="19:20">
      <c r="S285969" s="33"/>
      <c r="T285969" s="33"/>
    </row>
    <row r="285986" spans="19:20">
      <c r="S285986" s="33"/>
      <c r="T285986" s="33"/>
    </row>
    <row r="286003" spans="19:20">
      <c r="S286003" s="33"/>
      <c r="T286003" s="33"/>
    </row>
    <row r="286020" spans="19:20">
      <c r="S286020" s="33"/>
      <c r="T286020" s="33"/>
    </row>
    <row r="286037" spans="19:20">
      <c r="S286037" s="33"/>
      <c r="T286037" s="33"/>
    </row>
    <row r="286054" spans="19:20">
      <c r="S286054" s="33"/>
      <c r="T286054" s="33"/>
    </row>
    <row r="286071" spans="19:20">
      <c r="S286071" s="33"/>
      <c r="T286071" s="33"/>
    </row>
    <row r="286088" spans="19:20">
      <c r="S286088" s="33"/>
      <c r="T286088" s="33"/>
    </row>
    <row r="286105" spans="19:20">
      <c r="S286105" s="33"/>
      <c r="T286105" s="33"/>
    </row>
    <row r="286122" spans="19:20">
      <c r="S286122" s="33"/>
      <c r="T286122" s="33"/>
    </row>
    <row r="286139" spans="19:20">
      <c r="S286139" s="33"/>
      <c r="T286139" s="33"/>
    </row>
    <row r="286156" spans="19:20">
      <c r="S286156" s="33"/>
      <c r="T286156" s="33"/>
    </row>
    <row r="286173" spans="19:20">
      <c r="S286173" s="33"/>
      <c r="T286173" s="33"/>
    </row>
    <row r="286190" spans="19:20">
      <c r="S286190" s="33"/>
      <c r="T286190" s="33"/>
    </row>
    <row r="286207" spans="19:20">
      <c r="S286207" s="33"/>
      <c r="T286207" s="33"/>
    </row>
    <row r="286224" spans="19:20">
      <c r="S286224" s="33"/>
      <c r="T286224" s="33"/>
    </row>
    <row r="286241" spans="19:20">
      <c r="S286241" s="33"/>
      <c r="T286241" s="33"/>
    </row>
    <row r="286258" spans="19:20">
      <c r="S286258" s="33"/>
      <c r="T286258" s="33"/>
    </row>
    <row r="286275" spans="19:20">
      <c r="S286275" s="33"/>
      <c r="T286275" s="33"/>
    </row>
    <row r="286292" spans="19:20">
      <c r="S286292" s="33"/>
      <c r="T286292" s="33"/>
    </row>
    <row r="286309" spans="19:20">
      <c r="S286309" s="33"/>
      <c r="T286309" s="33"/>
    </row>
    <row r="286326" spans="19:20">
      <c r="S286326" s="33"/>
      <c r="T286326" s="33"/>
    </row>
    <row r="286343" spans="19:20">
      <c r="S286343" s="33"/>
      <c r="T286343" s="33"/>
    </row>
    <row r="286360" spans="19:20">
      <c r="S286360" s="33"/>
      <c r="T286360" s="33"/>
    </row>
    <row r="286377" spans="19:20">
      <c r="S286377" s="33"/>
      <c r="T286377" s="33"/>
    </row>
    <row r="286394" spans="19:20">
      <c r="S286394" s="33"/>
      <c r="T286394" s="33"/>
    </row>
    <row r="286411" spans="19:20">
      <c r="S286411" s="33"/>
      <c r="T286411" s="33"/>
    </row>
    <row r="286428" spans="19:20">
      <c r="S286428" s="33"/>
      <c r="T286428" s="33"/>
    </row>
    <row r="286445" spans="19:20">
      <c r="S286445" s="33"/>
      <c r="T286445" s="33"/>
    </row>
    <row r="286462" spans="19:20">
      <c r="S286462" s="33"/>
      <c r="T286462" s="33"/>
    </row>
    <row r="286479" spans="19:20">
      <c r="S286479" s="33"/>
      <c r="T286479" s="33"/>
    </row>
    <row r="286496" spans="19:20">
      <c r="S286496" s="33"/>
      <c r="T286496" s="33"/>
    </row>
    <row r="286513" spans="19:20">
      <c r="S286513" s="33"/>
      <c r="T286513" s="33"/>
    </row>
    <row r="286530" spans="19:20">
      <c r="S286530" s="33"/>
      <c r="T286530" s="33"/>
    </row>
    <row r="286547" spans="19:20">
      <c r="S286547" s="33"/>
      <c r="T286547" s="33"/>
    </row>
    <row r="286564" spans="19:20">
      <c r="S286564" s="33"/>
      <c r="T286564" s="33"/>
    </row>
    <row r="286581" spans="19:20">
      <c r="S286581" s="33"/>
      <c r="T286581" s="33"/>
    </row>
    <row r="286598" spans="19:20">
      <c r="S286598" s="33"/>
      <c r="T286598" s="33"/>
    </row>
    <row r="286615" spans="19:20">
      <c r="S286615" s="33"/>
      <c r="T286615" s="33"/>
    </row>
    <row r="286632" spans="19:20">
      <c r="S286632" s="33"/>
      <c r="T286632" s="33"/>
    </row>
    <row r="286649" spans="19:20">
      <c r="S286649" s="33"/>
      <c r="T286649" s="33"/>
    </row>
    <row r="286666" spans="19:20">
      <c r="S286666" s="33"/>
      <c r="T286666" s="33"/>
    </row>
    <row r="286683" spans="19:20">
      <c r="S286683" s="33"/>
      <c r="T286683" s="33"/>
    </row>
    <row r="286700" spans="19:20">
      <c r="S286700" s="33"/>
      <c r="T286700" s="33"/>
    </row>
    <row r="286717" spans="19:20">
      <c r="S286717" s="33"/>
      <c r="T286717" s="33"/>
    </row>
    <row r="286734" spans="19:20">
      <c r="S286734" s="33"/>
      <c r="T286734" s="33"/>
    </row>
    <row r="286751" spans="19:20">
      <c r="S286751" s="33"/>
      <c r="T286751" s="33"/>
    </row>
    <row r="286768" spans="19:20">
      <c r="S286768" s="33"/>
      <c r="T286768" s="33"/>
    </row>
    <row r="286785" spans="19:20">
      <c r="S286785" s="33"/>
      <c r="T286785" s="33"/>
    </row>
    <row r="286802" spans="19:20">
      <c r="S286802" s="33"/>
      <c r="T286802" s="33"/>
    </row>
    <row r="286819" spans="19:20">
      <c r="S286819" s="33"/>
      <c r="T286819" s="33"/>
    </row>
    <row r="286836" spans="19:20">
      <c r="S286836" s="33"/>
      <c r="T286836" s="33"/>
    </row>
    <row r="286853" spans="19:20">
      <c r="S286853" s="33"/>
      <c r="T286853" s="33"/>
    </row>
    <row r="286870" spans="19:20">
      <c r="S286870" s="33"/>
      <c r="T286870" s="33"/>
    </row>
    <row r="286887" spans="19:20">
      <c r="S286887" s="33"/>
      <c r="T286887" s="33"/>
    </row>
    <row r="286904" spans="19:20">
      <c r="S286904" s="33"/>
      <c r="T286904" s="33"/>
    </row>
    <row r="286921" spans="19:20">
      <c r="S286921" s="33"/>
      <c r="T286921" s="33"/>
    </row>
    <row r="286938" spans="19:20">
      <c r="S286938" s="33"/>
      <c r="T286938" s="33"/>
    </row>
    <row r="286955" spans="19:20">
      <c r="S286955" s="33"/>
      <c r="T286955" s="33"/>
    </row>
    <row r="286972" spans="19:20">
      <c r="S286972" s="33"/>
      <c r="T286972" s="33"/>
    </row>
    <row r="286989" spans="19:20">
      <c r="S286989" s="33"/>
      <c r="T286989" s="33"/>
    </row>
    <row r="287006" spans="19:20">
      <c r="S287006" s="33"/>
      <c r="T287006" s="33"/>
    </row>
    <row r="287023" spans="19:20">
      <c r="S287023" s="33"/>
      <c r="T287023" s="33"/>
    </row>
    <row r="287040" spans="19:20">
      <c r="S287040" s="33"/>
      <c r="T287040" s="33"/>
    </row>
    <row r="287057" spans="19:20">
      <c r="S287057" s="33"/>
      <c r="T287057" s="33"/>
    </row>
    <row r="287074" spans="19:20">
      <c r="S287074" s="33"/>
      <c r="T287074" s="33"/>
    </row>
    <row r="287091" spans="19:20">
      <c r="S287091" s="33"/>
      <c r="T287091" s="33"/>
    </row>
    <row r="287108" spans="19:20">
      <c r="S287108" s="33"/>
      <c r="T287108" s="33"/>
    </row>
    <row r="287125" spans="19:20">
      <c r="S287125" s="33"/>
      <c r="T287125" s="33"/>
    </row>
    <row r="287142" spans="19:20">
      <c r="S287142" s="33"/>
      <c r="T287142" s="33"/>
    </row>
    <row r="287159" spans="19:20">
      <c r="S287159" s="33"/>
      <c r="T287159" s="33"/>
    </row>
    <row r="287176" spans="19:20">
      <c r="S287176" s="33"/>
      <c r="T287176" s="33"/>
    </row>
    <row r="287193" spans="19:20">
      <c r="S287193" s="33"/>
      <c r="T287193" s="33"/>
    </row>
    <row r="287210" spans="19:20">
      <c r="S287210" s="33"/>
      <c r="T287210" s="33"/>
    </row>
    <row r="287227" spans="19:20">
      <c r="S287227" s="33"/>
      <c r="T287227" s="33"/>
    </row>
    <row r="287244" spans="19:20">
      <c r="S287244" s="33"/>
      <c r="T287244" s="33"/>
    </row>
    <row r="287261" spans="19:20">
      <c r="S287261" s="33"/>
      <c r="T287261" s="33"/>
    </row>
    <row r="287278" spans="19:20">
      <c r="S287278" s="33"/>
      <c r="T287278" s="33"/>
    </row>
    <row r="287295" spans="19:20">
      <c r="S287295" s="33"/>
      <c r="T287295" s="33"/>
    </row>
    <row r="287312" spans="19:20">
      <c r="S287312" s="33"/>
      <c r="T287312" s="33"/>
    </row>
    <row r="287329" spans="19:20">
      <c r="S287329" s="33"/>
      <c r="T287329" s="33"/>
    </row>
    <row r="287346" spans="19:20">
      <c r="S287346" s="33"/>
      <c r="T287346" s="33"/>
    </row>
    <row r="287363" spans="19:20">
      <c r="S287363" s="33"/>
      <c r="T287363" s="33"/>
    </row>
    <row r="287380" spans="19:20">
      <c r="S287380" s="33"/>
      <c r="T287380" s="33"/>
    </row>
    <row r="287397" spans="19:20">
      <c r="S287397" s="33"/>
      <c r="T287397" s="33"/>
    </row>
    <row r="287414" spans="19:20">
      <c r="S287414" s="33"/>
      <c r="T287414" s="33"/>
    </row>
    <row r="287431" spans="19:20">
      <c r="S287431" s="33"/>
      <c r="T287431" s="33"/>
    </row>
    <row r="287448" spans="19:20">
      <c r="S287448" s="33"/>
      <c r="T287448" s="33"/>
    </row>
    <row r="287465" spans="19:20">
      <c r="S287465" s="33"/>
      <c r="T287465" s="33"/>
    </row>
    <row r="287482" spans="19:20">
      <c r="S287482" s="33"/>
      <c r="T287482" s="33"/>
    </row>
    <row r="287499" spans="19:20">
      <c r="S287499" s="33"/>
      <c r="T287499" s="33"/>
    </row>
    <row r="287516" spans="19:20">
      <c r="S287516" s="33"/>
      <c r="T287516" s="33"/>
    </row>
    <row r="287533" spans="19:20">
      <c r="S287533" s="33"/>
      <c r="T287533" s="33"/>
    </row>
    <row r="287550" spans="19:20">
      <c r="S287550" s="33"/>
      <c r="T287550" s="33"/>
    </row>
    <row r="287567" spans="19:20">
      <c r="S287567" s="33"/>
      <c r="T287567" s="33"/>
    </row>
    <row r="287584" spans="19:20">
      <c r="S287584" s="33"/>
      <c r="T287584" s="33"/>
    </row>
    <row r="287601" spans="19:20">
      <c r="S287601" s="33"/>
      <c r="T287601" s="33"/>
    </row>
    <row r="287618" spans="19:20">
      <c r="S287618" s="33"/>
      <c r="T287618" s="33"/>
    </row>
    <row r="287635" spans="19:20">
      <c r="S287635" s="33"/>
      <c r="T287635" s="33"/>
    </row>
    <row r="287652" spans="19:20">
      <c r="S287652" s="33"/>
      <c r="T287652" s="33"/>
    </row>
    <row r="287669" spans="19:20">
      <c r="S287669" s="33"/>
      <c r="T287669" s="33"/>
    </row>
    <row r="287686" spans="19:20">
      <c r="S287686" s="33"/>
      <c r="T287686" s="33"/>
    </row>
    <row r="287703" spans="19:20">
      <c r="S287703" s="33"/>
      <c r="T287703" s="33"/>
    </row>
    <row r="287720" spans="19:20">
      <c r="S287720" s="33"/>
      <c r="T287720" s="33"/>
    </row>
    <row r="287737" spans="19:20">
      <c r="S287737" s="33"/>
      <c r="T287737" s="33"/>
    </row>
    <row r="287754" spans="19:20">
      <c r="S287754" s="33"/>
      <c r="T287754" s="33"/>
    </row>
    <row r="287771" spans="19:20">
      <c r="S287771" s="33"/>
      <c r="T287771" s="33"/>
    </row>
    <row r="287788" spans="19:20">
      <c r="S287788" s="33"/>
      <c r="T287788" s="33"/>
    </row>
    <row r="287805" spans="19:20">
      <c r="S287805" s="33"/>
      <c r="T287805" s="33"/>
    </row>
    <row r="287822" spans="19:20">
      <c r="S287822" s="33"/>
      <c r="T287822" s="33"/>
    </row>
    <row r="287839" spans="19:20">
      <c r="S287839" s="33"/>
      <c r="T287839" s="33"/>
    </row>
    <row r="287856" spans="19:20">
      <c r="S287856" s="33"/>
      <c r="T287856" s="33"/>
    </row>
    <row r="287873" spans="19:20">
      <c r="S287873" s="33"/>
      <c r="T287873" s="33"/>
    </row>
    <row r="287890" spans="19:20">
      <c r="S287890" s="33"/>
      <c r="T287890" s="33"/>
    </row>
    <row r="287907" spans="19:20">
      <c r="S287907" s="33"/>
      <c r="T287907" s="33"/>
    </row>
    <row r="287924" spans="19:20">
      <c r="S287924" s="33"/>
      <c r="T287924" s="33"/>
    </row>
    <row r="287941" spans="19:20">
      <c r="S287941" s="33"/>
      <c r="T287941" s="33"/>
    </row>
    <row r="287958" spans="19:20">
      <c r="S287958" s="33"/>
      <c r="T287958" s="33"/>
    </row>
    <row r="287975" spans="19:20">
      <c r="S287975" s="33"/>
      <c r="T287975" s="33"/>
    </row>
    <row r="287992" spans="19:20">
      <c r="S287992" s="33"/>
      <c r="T287992" s="33"/>
    </row>
    <row r="288009" spans="19:20">
      <c r="S288009" s="33"/>
      <c r="T288009" s="33"/>
    </row>
    <row r="288026" spans="19:20">
      <c r="S288026" s="33"/>
      <c r="T288026" s="33"/>
    </row>
    <row r="288043" spans="19:20">
      <c r="S288043" s="33"/>
      <c r="T288043" s="33"/>
    </row>
    <row r="288060" spans="19:20">
      <c r="S288060" s="33"/>
      <c r="T288060" s="33"/>
    </row>
    <row r="288077" spans="19:20">
      <c r="S288077" s="33"/>
      <c r="T288077" s="33"/>
    </row>
    <row r="288094" spans="19:20">
      <c r="S288094" s="33"/>
      <c r="T288094" s="33"/>
    </row>
    <row r="288111" spans="19:20">
      <c r="S288111" s="33"/>
      <c r="T288111" s="33"/>
    </row>
    <row r="288128" spans="19:20">
      <c r="S288128" s="33"/>
      <c r="T288128" s="33"/>
    </row>
    <row r="288145" spans="19:20">
      <c r="S288145" s="33"/>
      <c r="T288145" s="33"/>
    </row>
    <row r="288162" spans="19:20">
      <c r="S288162" s="33"/>
      <c r="T288162" s="33"/>
    </row>
    <row r="288179" spans="19:20">
      <c r="S288179" s="33"/>
      <c r="T288179" s="33"/>
    </row>
    <row r="288196" spans="19:20">
      <c r="S288196" s="33"/>
      <c r="T288196" s="33"/>
    </row>
    <row r="288213" spans="19:20">
      <c r="S288213" s="33"/>
      <c r="T288213" s="33"/>
    </row>
    <row r="288230" spans="19:20">
      <c r="S288230" s="33"/>
      <c r="T288230" s="33"/>
    </row>
    <row r="288247" spans="19:20">
      <c r="S288247" s="33"/>
      <c r="T288247" s="33"/>
    </row>
    <row r="288264" spans="19:20">
      <c r="S288264" s="33"/>
      <c r="T288264" s="33"/>
    </row>
    <row r="288281" spans="19:20">
      <c r="S288281" s="33"/>
      <c r="T288281" s="33"/>
    </row>
    <row r="288298" spans="19:20">
      <c r="S288298" s="33"/>
      <c r="T288298" s="33"/>
    </row>
    <row r="288315" spans="19:20">
      <c r="S288315" s="33"/>
      <c r="T288315" s="33"/>
    </row>
    <row r="288332" spans="19:20">
      <c r="S288332" s="33"/>
      <c r="T288332" s="33"/>
    </row>
    <row r="288349" spans="19:20">
      <c r="S288349" s="33"/>
      <c r="T288349" s="33"/>
    </row>
    <row r="288366" spans="19:20">
      <c r="S288366" s="33"/>
      <c r="T288366" s="33"/>
    </row>
    <row r="288383" spans="19:20">
      <c r="S288383" s="33"/>
      <c r="T288383" s="33"/>
    </row>
    <row r="288400" spans="19:20">
      <c r="S288400" s="33"/>
      <c r="T288400" s="33"/>
    </row>
    <row r="288417" spans="19:20">
      <c r="S288417" s="33"/>
      <c r="T288417" s="33"/>
    </row>
    <row r="288434" spans="19:20">
      <c r="S288434" s="33"/>
      <c r="T288434" s="33"/>
    </row>
    <row r="288451" spans="19:20">
      <c r="S288451" s="33"/>
      <c r="T288451" s="33"/>
    </row>
    <row r="288468" spans="19:20">
      <c r="S288468" s="33"/>
      <c r="T288468" s="33"/>
    </row>
    <row r="288485" spans="19:20">
      <c r="S288485" s="33"/>
      <c r="T288485" s="33"/>
    </row>
    <row r="288502" spans="19:20">
      <c r="S288502" s="33"/>
      <c r="T288502" s="33"/>
    </row>
    <row r="288519" spans="19:20">
      <c r="S288519" s="33"/>
      <c r="T288519" s="33"/>
    </row>
    <row r="288536" spans="19:20">
      <c r="S288536" s="33"/>
      <c r="T288536" s="33"/>
    </row>
    <row r="288553" spans="19:20">
      <c r="S288553" s="33"/>
      <c r="T288553" s="33"/>
    </row>
    <row r="288570" spans="19:20">
      <c r="S288570" s="33"/>
      <c r="T288570" s="33"/>
    </row>
    <row r="288587" spans="19:20">
      <c r="S288587" s="33"/>
      <c r="T288587" s="33"/>
    </row>
    <row r="288604" spans="19:20">
      <c r="S288604" s="33"/>
      <c r="T288604" s="33"/>
    </row>
    <row r="288621" spans="19:20">
      <c r="S288621" s="33"/>
      <c r="T288621" s="33"/>
    </row>
    <row r="288638" spans="19:20">
      <c r="S288638" s="33"/>
      <c r="T288638" s="33"/>
    </row>
    <row r="288655" spans="19:20">
      <c r="S288655" s="33"/>
      <c r="T288655" s="33"/>
    </row>
    <row r="288672" spans="19:20">
      <c r="S288672" s="33"/>
      <c r="T288672" s="33"/>
    </row>
    <row r="288689" spans="19:20">
      <c r="S288689" s="33"/>
      <c r="T288689" s="33"/>
    </row>
    <row r="288706" spans="19:20">
      <c r="S288706" s="33"/>
      <c r="T288706" s="33"/>
    </row>
    <row r="288723" spans="19:20">
      <c r="S288723" s="33"/>
      <c r="T288723" s="33"/>
    </row>
    <row r="288740" spans="19:20">
      <c r="S288740" s="33"/>
      <c r="T288740" s="33"/>
    </row>
    <row r="288757" spans="19:20">
      <c r="S288757" s="33"/>
      <c r="T288757" s="33"/>
    </row>
    <row r="288774" spans="19:20">
      <c r="S288774" s="33"/>
      <c r="T288774" s="33"/>
    </row>
    <row r="288791" spans="19:20">
      <c r="S288791" s="33"/>
      <c r="T288791" s="33"/>
    </row>
    <row r="288808" spans="19:20">
      <c r="S288808" s="33"/>
      <c r="T288808" s="33"/>
    </row>
    <row r="288825" spans="19:20">
      <c r="S288825" s="33"/>
      <c r="T288825" s="33"/>
    </row>
    <row r="288842" spans="19:20">
      <c r="S288842" s="33"/>
      <c r="T288842" s="33"/>
    </row>
    <row r="288859" spans="19:20">
      <c r="S288859" s="33"/>
      <c r="T288859" s="33"/>
    </row>
    <row r="288876" spans="19:20">
      <c r="S288876" s="33"/>
      <c r="T288876" s="33"/>
    </row>
    <row r="288893" spans="19:20">
      <c r="S288893" s="33"/>
      <c r="T288893" s="33"/>
    </row>
    <row r="288910" spans="19:20">
      <c r="S288910" s="33"/>
      <c r="T288910" s="33"/>
    </row>
    <row r="288927" spans="19:20">
      <c r="S288927" s="33"/>
      <c r="T288927" s="33"/>
    </row>
    <row r="288944" spans="19:20">
      <c r="S288944" s="33"/>
      <c r="T288944" s="33"/>
    </row>
    <row r="288961" spans="19:20">
      <c r="S288961" s="33"/>
      <c r="T288961" s="33"/>
    </row>
    <row r="288978" spans="19:20">
      <c r="S288978" s="33"/>
      <c r="T288978" s="33"/>
    </row>
    <row r="288995" spans="19:20">
      <c r="S288995" s="33"/>
      <c r="T288995" s="33"/>
    </row>
    <row r="289012" spans="19:20">
      <c r="S289012" s="33"/>
      <c r="T289012" s="33"/>
    </row>
    <row r="289029" spans="19:20">
      <c r="S289029" s="33"/>
      <c r="T289029" s="33"/>
    </row>
    <row r="289046" spans="19:20">
      <c r="S289046" s="33"/>
      <c r="T289046" s="33"/>
    </row>
    <row r="289063" spans="19:20">
      <c r="S289063" s="33"/>
      <c r="T289063" s="33"/>
    </row>
    <row r="289080" spans="19:20">
      <c r="S289080" s="33"/>
      <c r="T289080" s="33"/>
    </row>
    <row r="289097" spans="19:20">
      <c r="S289097" s="33"/>
      <c r="T289097" s="33"/>
    </row>
    <row r="289114" spans="19:20">
      <c r="S289114" s="33"/>
      <c r="T289114" s="33"/>
    </row>
    <row r="289131" spans="19:20">
      <c r="S289131" s="33"/>
      <c r="T289131" s="33"/>
    </row>
    <row r="289148" spans="19:20">
      <c r="S289148" s="33"/>
      <c r="T289148" s="33"/>
    </row>
    <row r="289165" spans="19:20">
      <c r="S289165" s="33"/>
      <c r="T289165" s="33"/>
    </row>
    <row r="289182" spans="19:20">
      <c r="S289182" s="33"/>
      <c r="T289182" s="33"/>
    </row>
    <row r="289199" spans="19:20">
      <c r="S289199" s="33"/>
      <c r="T289199" s="33"/>
    </row>
    <row r="289216" spans="19:20">
      <c r="S289216" s="33"/>
      <c r="T289216" s="33"/>
    </row>
    <row r="289233" spans="19:20">
      <c r="S289233" s="33"/>
      <c r="T289233" s="33"/>
    </row>
    <row r="289250" spans="19:20">
      <c r="S289250" s="33"/>
      <c r="T289250" s="33"/>
    </row>
    <row r="289267" spans="19:20">
      <c r="S289267" s="33"/>
      <c r="T289267" s="33"/>
    </row>
    <row r="289284" spans="19:20">
      <c r="S289284" s="33"/>
      <c r="T289284" s="33"/>
    </row>
    <row r="289301" spans="19:20">
      <c r="S289301" s="33"/>
      <c r="T289301" s="33"/>
    </row>
    <row r="289318" spans="19:20">
      <c r="S289318" s="33"/>
      <c r="T289318" s="33"/>
    </row>
    <row r="289335" spans="19:20">
      <c r="S289335" s="33"/>
      <c r="T289335" s="33"/>
    </row>
    <row r="289352" spans="19:20">
      <c r="S289352" s="33"/>
      <c r="T289352" s="33"/>
    </row>
    <row r="289369" spans="19:20">
      <c r="S289369" s="33"/>
      <c r="T289369" s="33"/>
    </row>
    <row r="289386" spans="19:20">
      <c r="S289386" s="33"/>
      <c r="T289386" s="33"/>
    </row>
    <row r="289403" spans="19:20">
      <c r="S289403" s="33"/>
      <c r="T289403" s="33"/>
    </row>
    <row r="289420" spans="19:20">
      <c r="S289420" s="33"/>
      <c r="T289420" s="33"/>
    </row>
    <row r="289437" spans="19:20">
      <c r="S289437" s="33"/>
      <c r="T289437" s="33"/>
    </row>
    <row r="289454" spans="19:20">
      <c r="S289454" s="33"/>
      <c r="T289454" s="33"/>
    </row>
    <row r="289471" spans="19:20">
      <c r="S289471" s="33"/>
      <c r="T289471" s="33"/>
    </row>
    <row r="289488" spans="19:20">
      <c r="S289488" s="33"/>
      <c r="T289488" s="33"/>
    </row>
    <row r="289505" spans="19:20">
      <c r="S289505" s="33"/>
      <c r="T289505" s="33"/>
    </row>
    <row r="289522" spans="19:20">
      <c r="S289522" s="33"/>
      <c r="T289522" s="33"/>
    </row>
    <row r="289539" spans="19:20">
      <c r="S289539" s="33"/>
      <c r="T289539" s="33"/>
    </row>
    <row r="289556" spans="19:20">
      <c r="S289556" s="33"/>
      <c r="T289556" s="33"/>
    </row>
    <row r="289573" spans="19:20">
      <c r="S289573" s="33"/>
      <c r="T289573" s="33"/>
    </row>
    <row r="289590" spans="19:20">
      <c r="S289590" s="33"/>
      <c r="T289590" s="33"/>
    </row>
    <row r="289607" spans="19:20">
      <c r="S289607" s="33"/>
      <c r="T289607" s="33"/>
    </row>
    <row r="289624" spans="19:20">
      <c r="S289624" s="33"/>
      <c r="T289624" s="33"/>
    </row>
    <row r="289641" spans="19:20">
      <c r="S289641" s="33"/>
      <c r="T289641" s="33"/>
    </row>
    <row r="289658" spans="19:20">
      <c r="S289658" s="33"/>
      <c r="T289658" s="33"/>
    </row>
    <row r="289675" spans="19:20">
      <c r="S289675" s="33"/>
      <c r="T289675" s="33"/>
    </row>
    <row r="289692" spans="19:20">
      <c r="S289692" s="33"/>
      <c r="T289692" s="33"/>
    </row>
    <row r="289709" spans="19:20">
      <c r="S289709" s="33"/>
      <c r="T289709" s="33"/>
    </row>
    <row r="289726" spans="19:20">
      <c r="S289726" s="33"/>
      <c r="T289726" s="33"/>
    </row>
    <row r="289743" spans="19:20">
      <c r="S289743" s="33"/>
      <c r="T289743" s="33"/>
    </row>
    <row r="289760" spans="19:20">
      <c r="S289760" s="33"/>
      <c r="T289760" s="33"/>
    </row>
    <row r="289777" spans="19:20">
      <c r="S289777" s="33"/>
      <c r="T289777" s="33"/>
    </row>
    <row r="289794" spans="19:20">
      <c r="S289794" s="33"/>
      <c r="T289794" s="33"/>
    </row>
    <row r="289811" spans="19:20">
      <c r="S289811" s="33"/>
      <c r="T289811" s="33"/>
    </row>
    <row r="289828" spans="19:20">
      <c r="S289828" s="33"/>
      <c r="T289828" s="33"/>
    </row>
    <row r="289845" spans="19:20">
      <c r="S289845" s="33"/>
      <c r="T289845" s="33"/>
    </row>
    <row r="289862" spans="19:20">
      <c r="S289862" s="33"/>
      <c r="T289862" s="33"/>
    </row>
    <row r="289879" spans="19:20">
      <c r="S289879" s="33"/>
      <c r="T289879" s="33"/>
    </row>
    <row r="289896" spans="19:20">
      <c r="S289896" s="33"/>
      <c r="T289896" s="33"/>
    </row>
    <row r="289913" spans="19:20">
      <c r="S289913" s="33"/>
      <c r="T289913" s="33"/>
    </row>
    <row r="289930" spans="19:20">
      <c r="S289930" s="33"/>
      <c r="T289930" s="33"/>
    </row>
    <row r="289947" spans="19:20">
      <c r="S289947" s="33"/>
      <c r="T289947" s="33"/>
    </row>
    <row r="289964" spans="19:20">
      <c r="S289964" s="33"/>
      <c r="T289964" s="33"/>
    </row>
    <row r="289981" spans="19:20">
      <c r="S289981" s="33"/>
      <c r="T289981" s="33"/>
    </row>
    <row r="289998" spans="19:20">
      <c r="S289998" s="33"/>
      <c r="T289998" s="33"/>
    </row>
    <row r="290015" spans="19:20">
      <c r="S290015" s="33"/>
      <c r="T290015" s="33"/>
    </row>
    <row r="290032" spans="19:20">
      <c r="S290032" s="33"/>
      <c r="T290032" s="33"/>
    </row>
    <row r="290049" spans="19:20">
      <c r="S290049" s="33"/>
      <c r="T290049" s="33"/>
    </row>
    <row r="290066" spans="19:20">
      <c r="S290066" s="33"/>
      <c r="T290066" s="33"/>
    </row>
    <row r="290083" spans="19:20">
      <c r="S290083" s="33"/>
      <c r="T290083" s="33"/>
    </row>
    <row r="290100" spans="19:20">
      <c r="S290100" s="33"/>
      <c r="T290100" s="33"/>
    </row>
    <row r="290117" spans="19:20">
      <c r="S290117" s="33"/>
      <c r="T290117" s="33"/>
    </row>
    <row r="290134" spans="19:20">
      <c r="S290134" s="33"/>
      <c r="T290134" s="33"/>
    </row>
    <row r="290151" spans="19:20">
      <c r="S290151" s="33"/>
      <c r="T290151" s="33"/>
    </row>
    <row r="290168" spans="19:20">
      <c r="S290168" s="33"/>
      <c r="T290168" s="33"/>
    </row>
    <row r="290185" spans="19:20">
      <c r="S290185" s="33"/>
      <c r="T290185" s="33"/>
    </row>
    <row r="290202" spans="19:20">
      <c r="S290202" s="33"/>
      <c r="T290202" s="33"/>
    </row>
    <row r="290219" spans="19:20">
      <c r="S290219" s="33"/>
      <c r="T290219" s="33"/>
    </row>
    <row r="290236" spans="19:20">
      <c r="S290236" s="33"/>
      <c r="T290236" s="33"/>
    </row>
    <row r="290253" spans="19:20">
      <c r="S290253" s="33"/>
      <c r="T290253" s="33"/>
    </row>
    <row r="290270" spans="19:20">
      <c r="S290270" s="33"/>
      <c r="T290270" s="33"/>
    </row>
    <row r="290287" spans="19:20">
      <c r="S290287" s="33"/>
      <c r="T290287" s="33"/>
    </row>
    <row r="290304" spans="19:20">
      <c r="S290304" s="33"/>
      <c r="T290304" s="33"/>
    </row>
    <row r="290321" spans="19:20">
      <c r="S290321" s="33"/>
      <c r="T290321" s="33"/>
    </row>
    <row r="290338" spans="19:20">
      <c r="S290338" s="33"/>
      <c r="T290338" s="33"/>
    </row>
    <row r="290355" spans="19:20">
      <c r="S290355" s="33"/>
      <c r="T290355" s="33"/>
    </row>
    <row r="290372" spans="19:20">
      <c r="S290372" s="33"/>
      <c r="T290372" s="33"/>
    </row>
    <row r="290389" spans="19:20">
      <c r="S290389" s="33"/>
      <c r="T290389" s="33"/>
    </row>
    <row r="290406" spans="19:20">
      <c r="S290406" s="33"/>
      <c r="T290406" s="33"/>
    </row>
    <row r="290423" spans="19:20">
      <c r="S290423" s="33"/>
      <c r="T290423" s="33"/>
    </row>
    <row r="290440" spans="19:20">
      <c r="S290440" s="33"/>
      <c r="T290440" s="33"/>
    </row>
    <row r="290457" spans="19:20">
      <c r="S290457" s="33"/>
      <c r="T290457" s="33"/>
    </row>
    <row r="290474" spans="19:20">
      <c r="S290474" s="33"/>
      <c r="T290474" s="33"/>
    </row>
    <row r="290491" spans="19:20">
      <c r="S290491" s="33"/>
      <c r="T290491" s="33"/>
    </row>
    <row r="290508" spans="19:20">
      <c r="S290508" s="33"/>
      <c r="T290508" s="33"/>
    </row>
    <row r="290525" spans="19:20">
      <c r="S290525" s="33"/>
      <c r="T290525" s="33"/>
    </row>
    <row r="290542" spans="19:20">
      <c r="S290542" s="33"/>
      <c r="T290542" s="33"/>
    </row>
    <row r="290559" spans="19:20">
      <c r="S290559" s="33"/>
      <c r="T290559" s="33"/>
    </row>
    <row r="290576" spans="19:20">
      <c r="S290576" s="33"/>
      <c r="T290576" s="33"/>
    </row>
    <row r="290593" spans="19:20">
      <c r="S290593" s="33"/>
      <c r="T290593" s="33"/>
    </row>
    <row r="290610" spans="19:20">
      <c r="S290610" s="33"/>
      <c r="T290610" s="33"/>
    </row>
    <row r="290627" spans="19:20">
      <c r="S290627" s="33"/>
      <c r="T290627" s="33"/>
    </row>
    <row r="290644" spans="19:20">
      <c r="S290644" s="33"/>
      <c r="T290644" s="33"/>
    </row>
    <row r="290661" spans="19:20">
      <c r="S290661" s="33"/>
      <c r="T290661" s="33"/>
    </row>
    <row r="290678" spans="19:20">
      <c r="S290678" s="33"/>
      <c r="T290678" s="33"/>
    </row>
    <row r="290695" spans="19:20">
      <c r="S290695" s="33"/>
      <c r="T290695" s="33"/>
    </row>
    <row r="290712" spans="19:20">
      <c r="S290712" s="33"/>
      <c r="T290712" s="33"/>
    </row>
    <row r="290729" spans="19:20">
      <c r="S290729" s="33"/>
      <c r="T290729" s="33"/>
    </row>
    <row r="290746" spans="19:20">
      <c r="S290746" s="33"/>
      <c r="T290746" s="33"/>
    </row>
    <row r="290763" spans="19:20">
      <c r="S290763" s="33"/>
      <c r="T290763" s="33"/>
    </row>
    <row r="290780" spans="19:20">
      <c r="S290780" s="33"/>
      <c r="T290780" s="33"/>
    </row>
    <row r="290797" spans="19:20">
      <c r="S290797" s="33"/>
      <c r="T290797" s="33"/>
    </row>
    <row r="290814" spans="19:20">
      <c r="S290814" s="33"/>
      <c r="T290814" s="33"/>
    </row>
    <row r="290831" spans="19:20">
      <c r="S290831" s="33"/>
      <c r="T290831" s="33"/>
    </row>
    <row r="290848" spans="19:20">
      <c r="S290848" s="33"/>
      <c r="T290848" s="33"/>
    </row>
    <row r="290865" spans="19:20">
      <c r="S290865" s="33"/>
      <c r="T290865" s="33"/>
    </row>
    <row r="290882" spans="19:20">
      <c r="S290882" s="33"/>
      <c r="T290882" s="33"/>
    </row>
    <row r="290899" spans="19:20">
      <c r="S290899" s="33"/>
      <c r="T290899" s="33"/>
    </row>
    <row r="290916" spans="19:20">
      <c r="S290916" s="33"/>
      <c r="T290916" s="33"/>
    </row>
    <row r="290933" spans="19:20">
      <c r="S290933" s="33"/>
      <c r="T290933" s="33"/>
    </row>
    <row r="290950" spans="19:20">
      <c r="S290950" s="33"/>
      <c r="T290950" s="33"/>
    </row>
    <row r="290967" spans="19:20">
      <c r="S290967" s="33"/>
      <c r="T290967" s="33"/>
    </row>
    <row r="290984" spans="19:20">
      <c r="S290984" s="33"/>
      <c r="T290984" s="33"/>
    </row>
    <row r="291001" spans="19:20">
      <c r="S291001" s="33"/>
      <c r="T291001" s="33"/>
    </row>
    <row r="291018" spans="19:20">
      <c r="S291018" s="33"/>
      <c r="T291018" s="33"/>
    </row>
    <row r="291035" spans="19:20">
      <c r="S291035" s="33"/>
      <c r="T291035" s="33"/>
    </row>
    <row r="291052" spans="19:20">
      <c r="S291052" s="33"/>
      <c r="T291052" s="33"/>
    </row>
    <row r="291069" spans="19:20">
      <c r="S291069" s="33"/>
      <c r="T291069" s="33"/>
    </row>
    <row r="291086" spans="19:20">
      <c r="S291086" s="33"/>
      <c r="T291086" s="33"/>
    </row>
    <row r="291103" spans="19:20">
      <c r="S291103" s="33"/>
      <c r="T291103" s="33"/>
    </row>
    <row r="291120" spans="19:20">
      <c r="S291120" s="33"/>
      <c r="T291120" s="33"/>
    </row>
    <row r="291137" spans="19:20">
      <c r="S291137" s="33"/>
      <c r="T291137" s="33"/>
    </row>
    <row r="291154" spans="19:20">
      <c r="S291154" s="33"/>
      <c r="T291154" s="33"/>
    </row>
    <row r="291171" spans="19:20">
      <c r="S291171" s="33"/>
      <c r="T291171" s="33"/>
    </row>
    <row r="291188" spans="19:20">
      <c r="S291188" s="33"/>
      <c r="T291188" s="33"/>
    </row>
    <row r="291205" spans="19:20">
      <c r="S291205" s="33"/>
      <c r="T291205" s="33"/>
    </row>
    <row r="291222" spans="19:20">
      <c r="S291222" s="33"/>
      <c r="T291222" s="33"/>
    </row>
    <row r="291239" spans="19:20">
      <c r="S291239" s="33"/>
      <c r="T291239" s="33"/>
    </row>
    <row r="291256" spans="19:20">
      <c r="S291256" s="33"/>
      <c r="T291256" s="33"/>
    </row>
    <row r="291273" spans="19:20">
      <c r="S291273" s="33"/>
      <c r="T291273" s="33"/>
    </row>
    <row r="291290" spans="19:20">
      <c r="S291290" s="33"/>
      <c r="T291290" s="33"/>
    </row>
    <row r="291307" spans="19:20">
      <c r="S291307" s="33"/>
      <c r="T291307" s="33"/>
    </row>
    <row r="291324" spans="19:20">
      <c r="S291324" s="33"/>
      <c r="T291324" s="33"/>
    </row>
    <row r="291341" spans="19:20">
      <c r="S291341" s="33"/>
      <c r="T291341" s="33"/>
    </row>
    <row r="291358" spans="19:20">
      <c r="S291358" s="33"/>
      <c r="T291358" s="33"/>
    </row>
    <row r="291375" spans="19:20">
      <c r="S291375" s="33"/>
      <c r="T291375" s="33"/>
    </row>
    <row r="291392" spans="19:20">
      <c r="S291392" s="33"/>
      <c r="T291392" s="33"/>
    </row>
    <row r="291409" spans="19:20">
      <c r="S291409" s="33"/>
      <c r="T291409" s="33"/>
    </row>
    <row r="291426" spans="19:20">
      <c r="S291426" s="33"/>
      <c r="T291426" s="33"/>
    </row>
    <row r="291443" spans="19:20">
      <c r="S291443" s="33"/>
      <c r="T291443" s="33"/>
    </row>
    <row r="291460" spans="19:20">
      <c r="S291460" s="33"/>
      <c r="T291460" s="33"/>
    </row>
    <row r="291477" spans="19:20">
      <c r="S291477" s="33"/>
      <c r="T291477" s="33"/>
    </row>
    <row r="291494" spans="19:20">
      <c r="S291494" s="33"/>
      <c r="T291494" s="33"/>
    </row>
    <row r="291511" spans="19:20">
      <c r="S291511" s="33"/>
      <c r="T291511" s="33"/>
    </row>
    <row r="291528" spans="19:20">
      <c r="S291528" s="33"/>
      <c r="T291528" s="33"/>
    </row>
    <row r="291545" spans="19:20">
      <c r="S291545" s="33"/>
      <c r="T291545" s="33"/>
    </row>
    <row r="291562" spans="19:20">
      <c r="S291562" s="33"/>
      <c r="T291562" s="33"/>
    </row>
    <row r="291579" spans="19:20">
      <c r="S291579" s="33"/>
      <c r="T291579" s="33"/>
    </row>
    <row r="291596" spans="19:20">
      <c r="S291596" s="33"/>
      <c r="T291596" s="33"/>
    </row>
    <row r="291613" spans="19:20">
      <c r="S291613" s="33"/>
      <c r="T291613" s="33"/>
    </row>
    <row r="291630" spans="19:20">
      <c r="S291630" s="33"/>
      <c r="T291630" s="33"/>
    </row>
    <row r="291647" spans="19:20">
      <c r="S291647" s="33"/>
      <c r="T291647" s="33"/>
    </row>
    <row r="291664" spans="19:20">
      <c r="S291664" s="33"/>
      <c r="T291664" s="33"/>
    </row>
    <row r="291681" spans="19:20">
      <c r="S291681" s="33"/>
      <c r="T291681" s="33"/>
    </row>
    <row r="291698" spans="19:20">
      <c r="S291698" s="33"/>
      <c r="T291698" s="33"/>
    </row>
    <row r="291715" spans="19:20">
      <c r="S291715" s="33"/>
      <c r="T291715" s="33"/>
    </row>
    <row r="291732" spans="19:20">
      <c r="S291732" s="33"/>
      <c r="T291732" s="33"/>
    </row>
    <row r="291749" spans="19:20">
      <c r="S291749" s="33"/>
      <c r="T291749" s="33"/>
    </row>
    <row r="291766" spans="19:20">
      <c r="S291766" s="33"/>
      <c r="T291766" s="33"/>
    </row>
    <row r="291783" spans="19:20">
      <c r="S291783" s="33"/>
      <c r="T291783" s="33"/>
    </row>
    <row r="291800" spans="19:20">
      <c r="S291800" s="33"/>
      <c r="T291800" s="33"/>
    </row>
    <row r="291817" spans="19:20">
      <c r="S291817" s="33"/>
      <c r="T291817" s="33"/>
    </row>
    <row r="291834" spans="19:20">
      <c r="S291834" s="33"/>
      <c r="T291834" s="33"/>
    </row>
    <row r="291851" spans="19:20">
      <c r="S291851" s="33"/>
      <c r="T291851" s="33"/>
    </row>
    <row r="291868" spans="19:20">
      <c r="S291868" s="33"/>
      <c r="T291868" s="33"/>
    </row>
    <row r="291885" spans="19:20">
      <c r="S291885" s="33"/>
      <c r="T291885" s="33"/>
    </row>
    <row r="291902" spans="19:20">
      <c r="S291902" s="33"/>
      <c r="T291902" s="33"/>
    </row>
    <row r="291919" spans="19:20">
      <c r="S291919" s="33"/>
      <c r="T291919" s="33"/>
    </row>
    <row r="291936" spans="19:20">
      <c r="S291936" s="33"/>
      <c r="T291936" s="33"/>
    </row>
    <row r="291953" spans="19:20">
      <c r="S291953" s="33"/>
      <c r="T291953" s="33"/>
    </row>
    <row r="291970" spans="19:20">
      <c r="S291970" s="33"/>
      <c r="T291970" s="33"/>
    </row>
    <row r="291987" spans="19:20">
      <c r="S291987" s="33"/>
      <c r="T291987" s="33"/>
    </row>
    <row r="292004" spans="19:20">
      <c r="S292004" s="33"/>
      <c r="T292004" s="33"/>
    </row>
    <row r="292021" spans="19:20">
      <c r="S292021" s="33"/>
      <c r="T292021" s="33"/>
    </row>
    <row r="292038" spans="19:20">
      <c r="S292038" s="33"/>
      <c r="T292038" s="33"/>
    </row>
    <row r="292055" spans="19:20">
      <c r="S292055" s="33"/>
      <c r="T292055" s="33"/>
    </row>
    <row r="292072" spans="19:20">
      <c r="S292072" s="33"/>
      <c r="T292072" s="33"/>
    </row>
    <row r="292089" spans="19:20">
      <c r="S292089" s="33"/>
      <c r="T292089" s="33"/>
    </row>
    <row r="292106" spans="19:20">
      <c r="S292106" s="33"/>
      <c r="T292106" s="33"/>
    </row>
    <row r="292123" spans="19:20">
      <c r="S292123" s="33"/>
      <c r="T292123" s="33"/>
    </row>
    <row r="292140" spans="19:20">
      <c r="S292140" s="33"/>
      <c r="T292140" s="33"/>
    </row>
    <row r="292157" spans="19:20">
      <c r="S292157" s="33"/>
      <c r="T292157" s="33"/>
    </row>
    <row r="292174" spans="19:20">
      <c r="S292174" s="33"/>
      <c r="T292174" s="33"/>
    </row>
    <row r="292191" spans="19:20">
      <c r="S292191" s="33"/>
      <c r="T292191" s="33"/>
    </row>
    <row r="292208" spans="19:20">
      <c r="S292208" s="33"/>
      <c r="T292208" s="33"/>
    </row>
    <row r="292225" spans="19:20">
      <c r="S292225" s="33"/>
      <c r="T292225" s="33"/>
    </row>
    <row r="292242" spans="19:20">
      <c r="S292242" s="33"/>
      <c r="T292242" s="33"/>
    </row>
    <row r="292259" spans="19:20">
      <c r="S292259" s="33"/>
      <c r="T292259" s="33"/>
    </row>
    <row r="292276" spans="19:20">
      <c r="S292276" s="33"/>
      <c r="T292276" s="33"/>
    </row>
    <row r="292293" spans="19:20">
      <c r="S292293" s="33"/>
      <c r="T292293" s="33"/>
    </row>
    <row r="292310" spans="19:20">
      <c r="S292310" s="33"/>
      <c r="T292310" s="33"/>
    </row>
    <row r="292327" spans="19:20">
      <c r="S292327" s="33"/>
      <c r="T292327" s="33"/>
    </row>
    <row r="292344" spans="19:20">
      <c r="S292344" s="33"/>
      <c r="T292344" s="33"/>
    </row>
    <row r="292361" spans="19:20">
      <c r="S292361" s="33"/>
      <c r="T292361" s="33"/>
    </row>
    <row r="292378" spans="19:20">
      <c r="S292378" s="33"/>
      <c r="T292378" s="33"/>
    </row>
    <row r="292395" spans="19:20">
      <c r="S292395" s="33"/>
      <c r="T292395" s="33"/>
    </row>
    <row r="292412" spans="19:20">
      <c r="S292412" s="33"/>
      <c r="T292412" s="33"/>
    </row>
    <row r="292429" spans="19:20">
      <c r="S292429" s="33"/>
      <c r="T292429" s="33"/>
    </row>
    <row r="292446" spans="19:20">
      <c r="S292446" s="33"/>
      <c r="T292446" s="33"/>
    </row>
    <row r="292463" spans="19:20">
      <c r="S292463" s="33"/>
      <c r="T292463" s="33"/>
    </row>
    <row r="292480" spans="19:20">
      <c r="S292480" s="33"/>
      <c r="T292480" s="33"/>
    </row>
    <row r="292497" spans="19:20">
      <c r="S292497" s="33"/>
      <c r="T292497" s="33"/>
    </row>
    <row r="292514" spans="19:20">
      <c r="S292514" s="33"/>
      <c r="T292514" s="33"/>
    </row>
    <row r="292531" spans="19:20">
      <c r="S292531" s="33"/>
      <c r="T292531" s="33"/>
    </row>
    <row r="292548" spans="19:20">
      <c r="S292548" s="33"/>
      <c r="T292548" s="33"/>
    </row>
    <row r="292565" spans="19:20">
      <c r="S292565" s="33"/>
      <c r="T292565" s="33"/>
    </row>
    <row r="292582" spans="19:20">
      <c r="S292582" s="33"/>
      <c r="T292582" s="33"/>
    </row>
    <row r="292599" spans="19:20">
      <c r="S292599" s="33"/>
      <c r="T292599" s="33"/>
    </row>
    <row r="292616" spans="19:20">
      <c r="S292616" s="33"/>
      <c r="T292616" s="33"/>
    </row>
    <row r="292633" spans="19:20">
      <c r="S292633" s="33"/>
      <c r="T292633" s="33"/>
    </row>
    <row r="292650" spans="19:20">
      <c r="S292650" s="33"/>
      <c r="T292650" s="33"/>
    </row>
    <row r="292667" spans="19:20">
      <c r="S292667" s="33"/>
      <c r="T292667" s="33"/>
    </row>
    <row r="292684" spans="19:20">
      <c r="S292684" s="33"/>
      <c r="T292684" s="33"/>
    </row>
    <row r="292701" spans="19:20">
      <c r="S292701" s="33"/>
      <c r="T292701" s="33"/>
    </row>
    <row r="292718" spans="19:20">
      <c r="S292718" s="33"/>
      <c r="T292718" s="33"/>
    </row>
    <row r="292735" spans="19:20">
      <c r="S292735" s="33"/>
      <c r="T292735" s="33"/>
    </row>
    <row r="292752" spans="19:20">
      <c r="S292752" s="33"/>
      <c r="T292752" s="33"/>
    </row>
    <row r="292769" spans="19:20">
      <c r="S292769" s="33"/>
      <c r="T292769" s="33"/>
    </row>
    <row r="292786" spans="19:20">
      <c r="S292786" s="33"/>
      <c r="T292786" s="33"/>
    </row>
    <row r="292803" spans="19:20">
      <c r="S292803" s="33"/>
      <c r="T292803" s="33"/>
    </row>
    <row r="292820" spans="19:20">
      <c r="S292820" s="33"/>
      <c r="T292820" s="33"/>
    </row>
    <row r="292837" spans="19:20">
      <c r="S292837" s="33"/>
      <c r="T292837" s="33"/>
    </row>
    <row r="292854" spans="19:20">
      <c r="S292854" s="33"/>
      <c r="T292854" s="33"/>
    </row>
    <row r="292871" spans="19:20">
      <c r="S292871" s="33"/>
      <c r="T292871" s="33"/>
    </row>
    <row r="292888" spans="19:20">
      <c r="S292888" s="33"/>
      <c r="T292888" s="33"/>
    </row>
    <row r="292905" spans="19:20">
      <c r="S292905" s="33"/>
      <c r="T292905" s="33"/>
    </row>
    <row r="292922" spans="19:20">
      <c r="S292922" s="33"/>
      <c r="T292922" s="33"/>
    </row>
    <row r="292939" spans="19:20">
      <c r="S292939" s="33"/>
      <c r="T292939" s="33"/>
    </row>
    <row r="292956" spans="19:20">
      <c r="S292956" s="33"/>
      <c r="T292956" s="33"/>
    </row>
    <row r="292973" spans="19:20">
      <c r="S292973" s="33"/>
      <c r="T292973" s="33"/>
    </row>
    <row r="292990" spans="19:20">
      <c r="S292990" s="33"/>
      <c r="T292990" s="33"/>
    </row>
    <row r="293007" spans="19:20">
      <c r="S293007" s="33"/>
      <c r="T293007" s="33"/>
    </row>
    <row r="293024" spans="19:20">
      <c r="S293024" s="33"/>
      <c r="T293024" s="33"/>
    </row>
    <row r="293041" spans="19:20">
      <c r="S293041" s="33"/>
      <c r="T293041" s="33"/>
    </row>
    <row r="293058" spans="19:20">
      <c r="S293058" s="33"/>
      <c r="T293058" s="33"/>
    </row>
    <row r="293075" spans="19:20">
      <c r="S293075" s="33"/>
      <c r="T293075" s="33"/>
    </row>
    <row r="293092" spans="19:20">
      <c r="S293092" s="33"/>
      <c r="T293092" s="33"/>
    </row>
    <row r="293109" spans="19:20">
      <c r="S293109" s="33"/>
      <c r="T293109" s="33"/>
    </row>
    <row r="293126" spans="19:20">
      <c r="S293126" s="33"/>
      <c r="T293126" s="33"/>
    </row>
    <row r="293143" spans="19:20">
      <c r="S293143" s="33"/>
      <c r="T293143" s="33"/>
    </row>
    <row r="293160" spans="19:20">
      <c r="S293160" s="33"/>
      <c r="T293160" s="33"/>
    </row>
    <row r="293177" spans="19:20">
      <c r="S293177" s="33"/>
      <c r="T293177" s="33"/>
    </row>
    <row r="293194" spans="19:20">
      <c r="S293194" s="33"/>
      <c r="T293194" s="33"/>
    </row>
    <row r="293211" spans="19:20">
      <c r="S293211" s="33"/>
      <c r="T293211" s="33"/>
    </row>
    <row r="293228" spans="19:20">
      <c r="S293228" s="33"/>
      <c r="T293228" s="33"/>
    </row>
    <row r="293245" spans="19:20">
      <c r="S293245" s="33"/>
      <c r="T293245" s="33"/>
    </row>
    <row r="293262" spans="19:20">
      <c r="S293262" s="33"/>
      <c r="T293262" s="33"/>
    </row>
    <row r="293279" spans="19:20">
      <c r="S293279" s="33"/>
      <c r="T293279" s="33"/>
    </row>
    <row r="293296" spans="19:20">
      <c r="S293296" s="33"/>
      <c r="T293296" s="33"/>
    </row>
    <row r="293313" spans="19:20">
      <c r="S293313" s="33"/>
      <c r="T293313" s="33"/>
    </row>
    <row r="293330" spans="19:20">
      <c r="S293330" s="33"/>
      <c r="T293330" s="33"/>
    </row>
    <row r="293347" spans="19:20">
      <c r="S293347" s="33"/>
      <c r="T293347" s="33"/>
    </row>
    <row r="293364" spans="19:20">
      <c r="S293364" s="33"/>
      <c r="T293364" s="33"/>
    </row>
    <row r="293381" spans="19:20">
      <c r="S293381" s="33"/>
      <c r="T293381" s="33"/>
    </row>
    <row r="293398" spans="19:20">
      <c r="S293398" s="33"/>
      <c r="T293398" s="33"/>
    </row>
    <row r="293415" spans="19:20">
      <c r="S293415" s="33"/>
      <c r="T293415" s="33"/>
    </row>
    <row r="293432" spans="19:20">
      <c r="S293432" s="33"/>
      <c r="T293432" s="33"/>
    </row>
    <row r="293449" spans="19:20">
      <c r="S293449" s="33"/>
      <c r="T293449" s="33"/>
    </row>
    <row r="293466" spans="19:20">
      <c r="S293466" s="33"/>
      <c r="T293466" s="33"/>
    </row>
    <row r="293483" spans="19:20">
      <c r="S293483" s="33"/>
      <c r="T293483" s="33"/>
    </row>
    <row r="293500" spans="19:20">
      <c r="S293500" s="33"/>
      <c r="T293500" s="33"/>
    </row>
    <row r="293517" spans="19:20">
      <c r="S293517" s="33"/>
      <c r="T293517" s="33"/>
    </row>
    <row r="293534" spans="19:20">
      <c r="S293534" s="33"/>
      <c r="T293534" s="33"/>
    </row>
    <row r="293551" spans="19:20">
      <c r="S293551" s="33"/>
      <c r="T293551" s="33"/>
    </row>
    <row r="293568" spans="19:20">
      <c r="S293568" s="33"/>
      <c r="T293568" s="33"/>
    </row>
    <row r="293585" spans="19:20">
      <c r="S293585" s="33"/>
      <c r="T293585" s="33"/>
    </row>
    <row r="293602" spans="19:20">
      <c r="S293602" s="33"/>
      <c r="T293602" s="33"/>
    </row>
    <row r="293619" spans="19:20">
      <c r="S293619" s="33"/>
      <c r="T293619" s="33"/>
    </row>
    <row r="293636" spans="19:20">
      <c r="S293636" s="33"/>
      <c r="T293636" s="33"/>
    </row>
    <row r="293653" spans="19:20">
      <c r="S293653" s="33"/>
      <c r="T293653" s="33"/>
    </row>
    <row r="293670" spans="19:20">
      <c r="S293670" s="33"/>
      <c r="T293670" s="33"/>
    </row>
    <row r="293687" spans="19:20">
      <c r="S293687" s="33"/>
      <c r="T293687" s="33"/>
    </row>
    <row r="293704" spans="19:20">
      <c r="S293704" s="33"/>
      <c r="T293704" s="33"/>
    </row>
    <row r="293721" spans="19:20">
      <c r="S293721" s="33"/>
      <c r="T293721" s="33"/>
    </row>
    <row r="293738" spans="19:20">
      <c r="S293738" s="33"/>
      <c r="T293738" s="33"/>
    </row>
    <row r="293755" spans="19:20">
      <c r="S293755" s="33"/>
      <c r="T293755" s="33"/>
    </row>
    <row r="293772" spans="19:20">
      <c r="S293772" s="33"/>
      <c r="T293772" s="33"/>
    </row>
    <row r="293789" spans="19:20">
      <c r="S293789" s="33"/>
      <c r="T293789" s="33"/>
    </row>
    <row r="293806" spans="19:20">
      <c r="S293806" s="33"/>
      <c r="T293806" s="33"/>
    </row>
    <row r="293823" spans="19:20">
      <c r="S293823" s="33"/>
      <c r="T293823" s="33"/>
    </row>
    <row r="293840" spans="19:20">
      <c r="S293840" s="33"/>
      <c r="T293840" s="33"/>
    </row>
    <row r="293857" spans="19:20">
      <c r="S293857" s="33"/>
      <c r="T293857" s="33"/>
    </row>
    <row r="293874" spans="19:20">
      <c r="S293874" s="33"/>
      <c r="T293874" s="33"/>
    </row>
    <row r="293891" spans="19:20">
      <c r="S293891" s="33"/>
      <c r="T293891" s="33"/>
    </row>
    <row r="293908" spans="19:20">
      <c r="S293908" s="33"/>
      <c r="T293908" s="33"/>
    </row>
    <row r="293925" spans="19:20">
      <c r="S293925" s="33"/>
      <c r="T293925" s="33"/>
    </row>
    <row r="293942" spans="19:20">
      <c r="S293942" s="33"/>
      <c r="T293942" s="33"/>
    </row>
    <row r="293959" spans="19:20">
      <c r="S293959" s="33"/>
      <c r="T293959" s="33"/>
    </row>
    <row r="293976" spans="19:20">
      <c r="S293976" s="33"/>
      <c r="T293976" s="33"/>
    </row>
    <row r="293993" spans="19:20">
      <c r="S293993" s="33"/>
      <c r="T293993" s="33"/>
    </row>
    <row r="294010" spans="19:20">
      <c r="S294010" s="33"/>
      <c r="T294010" s="33"/>
    </row>
    <row r="294027" spans="19:20">
      <c r="S294027" s="33"/>
      <c r="T294027" s="33"/>
    </row>
    <row r="294044" spans="19:20">
      <c r="S294044" s="33"/>
      <c r="T294044" s="33"/>
    </row>
    <row r="294061" spans="19:20">
      <c r="S294061" s="33"/>
      <c r="T294061" s="33"/>
    </row>
    <row r="294078" spans="19:20">
      <c r="S294078" s="33"/>
      <c r="T294078" s="33"/>
    </row>
    <row r="294095" spans="19:20">
      <c r="S294095" s="33"/>
      <c r="T294095" s="33"/>
    </row>
    <row r="294112" spans="19:20">
      <c r="S294112" s="33"/>
      <c r="T294112" s="33"/>
    </row>
    <row r="294129" spans="19:20">
      <c r="S294129" s="33"/>
      <c r="T294129" s="33"/>
    </row>
    <row r="294146" spans="19:20">
      <c r="S294146" s="33"/>
      <c r="T294146" s="33"/>
    </row>
    <row r="294163" spans="19:20">
      <c r="S294163" s="33"/>
      <c r="T294163" s="33"/>
    </row>
    <row r="294180" spans="19:20">
      <c r="S294180" s="33"/>
      <c r="T294180" s="33"/>
    </row>
    <row r="294197" spans="19:20">
      <c r="S294197" s="33"/>
      <c r="T294197" s="33"/>
    </row>
    <row r="294214" spans="19:20">
      <c r="S294214" s="33"/>
      <c r="T294214" s="33"/>
    </row>
    <row r="294231" spans="19:20">
      <c r="S294231" s="33"/>
      <c r="T294231" s="33"/>
    </row>
    <row r="294248" spans="19:20">
      <c r="S294248" s="33"/>
      <c r="T294248" s="33"/>
    </row>
    <row r="294265" spans="19:20">
      <c r="S294265" s="33"/>
      <c r="T294265" s="33"/>
    </row>
    <row r="294282" spans="19:20">
      <c r="S294282" s="33"/>
      <c r="T294282" s="33"/>
    </row>
    <row r="294299" spans="19:20">
      <c r="S294299" s="33"/>
      <c r="T294299" s="33"/>
    </row>
    <row r="294316" spans="19:20">
      <c r="S294316" s="33"/>
      <c r="T294316" s="33"/>
    </row>
    <row r="294333" spans="19:20">
      <c r="S294333" s="33"/>
      <c r="T294333" s="33"/>
    </row>
    <row r="294350" spans="19:20">
      <c r="S294350" s="33"/>
      <c r="T294350" s="33"/>
    </row>
    <row r="294367" spans="19:20">
      <c r="S294367" s="33"/>
      <c r="T294367" s="33"/>
    </row>
    <row r="294384" spans="19:20">
      <c r="S294384" s="33"/>
      <c r="T294384" s="33"/>
    </row>
    <row r="294401" spans="19:20">
      <c r="S294401" s="33"/>
      <c r="T294401" s="33"/>
    </row>
    <row r="294418" spans="19:20">
      <c r="S294418" s="33"/>
      <c r="T294418" s="33"/>
    </row>
    <row r="294435" spans="19:20">
      <c r="S294435" s="33"/>
      <c r="T294435" s="33"/>
    </row>
    <row r="294452" spans="19:20">
      <c r="S294452" s="33"/>
      <c r="T294452" s="33"/>
    </row>
    <row r="294469" spans="19:20">
      <c r="S294469" s="33"/>
      <c r="T294469" s="33"/>
    </row>
    <row r="294486" spans="19:20">
      <c r="S294486" s="33"/>
      <c r="T294486" s="33"/>
    </row>
    <row r="294503" spans="19:20">
      <c r="S294503" s="33"/>
      <c r="T294503" s="33"/>
    </row>
    <row r="294520" spans="19:20">
      <c r="S294520" s="33"/>
      <c r="T294520" s="33"/>
    </row>
    <row r="294537" spans="19:20">
      <c r="S294537" s="33"/>
      <c r="T294537" s="33"/>
    </row>
    <row r="294554" spans="19:20">
      <c r="S294554" s="33"/>
      <c r="T294554" s="33"/>
    </row>
    <row r="294571" spans="19:20">
      <c r="S294571" s="33"/>
      <c r="T294571" s="33"/>
    </row>
    <row r="294588" spans="19:20">
      <c r="S294588" s="33"/>
      <c r="T294588" s="33"/>
    </row>
    <row r="294605" spans="19:20">
      <c r="S294605" s="33"/>
      <c r="T294605" s="33"/>
    </row>
    <row r="294622" spans="19:20">
      <c r="S294622" s="33"/>
      <c r="T294622" s="33"/>
    </row>
    <row r="294639" spans="19:20">
      <c r="S294639" s="33"/>
      <c r="T294639" s="33"/>
    </row>
    <row r="294656" spans="19:20">
      <c r="S294656" s="33"/>
      <c r="T294656" s="33"/>
    </row>
    <row r="294673" spans="19:20">
      <c r="S294673" s="33"/>
      <c r="T294673" s="33"/>
    </row>
    <row r="294690" spans="19:20">
      <c r="S294690" s="33"/>
      <c r="T294690" s="33"/>
    </row>
    <row r="294707" spans="19:20">
      <c r="S294707" s="33"/>
      <c r="T294707" s="33"/>
    </row>
    <row r="294724" spans="19:20">
      <c r="S294724" s="33"/>
      <c r="T294724" s="33"/>
    </row>
    <row r="294741" spans="19:20">
      <c r="S294741" s="33"/>
      <c r="T294741" s="33"/>
    </row>
    <row r="294758" spans="19:20">
      <c r="S294758" s="33"/>
      <c r="T294758" s="33"/>
    </row>
    <row r="294775" spans="19:20">
      <c r="S294775" s="33"/>
      <c r="T294775" s="33"/>
    </row>
    <row r="294792" spans="19:20">
      <c r="S294792" s="33"/>
      <c r="T294792" s="33"/>
    </row>
    <row r="294809" spans="19:20">
      <c r="S294809" s="33"/>
      <c r="T294809" s="33"/>
    </row>
    <row r="294826" spans="19:20">
      <c r="S294826" s="33"/>
      <c r="T294826" s="33"/>
    </row>
    <row r="294843" spans="19:20">
      <c r="S294843" s="33"/>
      <c r="T294843" s="33"/>
    </row>
    <row r="294860" spans="19:20">
      <c r="S294860" s="33"/>
      <c r="T294860" s="33"/>
    </row>
    <row r="294877" spans="19:20">
      <c r="S294877" s="33"/>
      <c r="T294877" s="33"/>
    </row>
    <row r="294894" spans="19:20">
      <c r="S294894" s="33"/>
      <c r="T294894" s="33"/>
    </row>
    <row r="294911" spans="19:20">
      <c r="S294911" s="33"/>
      <c r="T294911" s="33"/>
    </row>
    <row r="294928" spans="19:20">
      <c r="S294928" s="33"/>
      <c r="T294928" s="33"/>
    </row>
    <row r="294945" spans="19:20">
      <c r="S294945" s="33"/>
      <c r="T294945" s="33"/>
    </row>
    <row r="294962" spans="19:20">
      <c r="S294962" s="33"/>
      <c r="T294962" s="33"/>
    </row>
    <row r="294979" spans="19:20">
      <c r="S294979" s="33"/>
      <c r="T294979" s="33"/>
    </row>
    <row r="294996" spans="19:20">
      <c r="S294996" s="33"/>
      <c r="T294996" s="33"/>
    </row>
    <row r="295013" spans="19:20">
      <c r="S295013" s="33"/>
      <c r="T295013" s="33"/>
    </row>
    <row r="295030" spans="19:20">
      <c r="S295030" s="33"/>
      <c r="T295030" s="33"/>
    </row>
    <row r="295047" spans="19:20">
      <c r="S295047" s="33"/>
      <c r="T295047" s="33"/>
    </row>
    <row r="295064" spans="19:20">
      <c r="S295064" s="33"/>
      <c r="T295064" s="33"/>
    </row>
    <row r="295081" spans="19:20">
      <c r="S295081" s="33"/>
      <c r="T295081" s="33"/>
    </row>
    <row r="295098" spans="19:20">
      <c r="S295098" s="33"/>
      <c r="T295098" s="33"/>
    </row>
    <row r="295115" spans="19:20">
      <c r="S295115" s="33"/>
      <c r="T295115" s="33"/>
    </row>
    <row r="295132" spans="19:20">
      <c r="S295132" s="33"/>
      <c r="T295132" s="33"/>
    </row>
    <row r="295149" spans="19:20">
      <c r="S295149" s="33"/>
      <c r="T295149" s="33"/>
    </row>
    <row r="295166" spans="19:20">
      <c r="S295166" s="33"/>
      <c r="T295166" s="33"/>
    </row>
    <row r="295183" spans="19:20">
      <c r="S295183" s="33"/>
      <c r="T295183" s="33"/>
    </row>
    <row r="295200" spans="19:20">
      <c r="S295200" s="33"/>
      <c r="T295200" s="33"/>
    </row>
    <row r="295217" spans="19:20">
      <c r="S295217" s="33"/>
      <c r="T295217" s="33"/>
    </row>
    <row r="295234" spans="19:20">
      <c r="S295234" s="33"/>
      <c r="T295234" s="33"/>
    </row>
    <row r="295251" spans="19:20">
      <c r="S295251" s="33"/>
      <c r="T295251" s="33"/>
    </row>
    <row r="295268" spans="19:20">
      <c r="S295268" s="33"/>
      <c r="T295268" s="33"/>
    </row>
    <row r="295285" spans="19:20">
      <c r="S295285" s="33"/>
      <c r="T295285" s="33"/>
    </row>
    <row r="295302" spans="19:20">
      <c r="S295302" s="33"/>
      <c r="T295302" s="33"/>
    </row>
    <row r="295319" spans="19:20">
      <c r="S295319" s="33"/>
      <c r="T295319" s="33"/>
    </row>
    <row r="295336" spans="19:20">
      <c r="S295336" s="33"/>
      <c r="T295336" s="33"/>
    </row>
    <row r="295353" spans="19:20">
      <c r="S295353" s="33"/>
      <c r="T295353" s="33"/>
    </row>
    <row r="295370" spans="19:20">
      <c r="S295370" s="33"/>
      <c r="T295370" s="33"/>
    </row>
    <row r="295387" spans="19:20">
      <c r="S295387" s="33"/>
      <c r="T295387" s="33"/>
    </row>
    <row r="295404" spans="19:20">
      <c r="S295404" s="33"/>
      <c r="T295404" s="33"/>
    </row>
    <row r="295421" spans="19:20">
      <c r="S295421" s="33"/>
      <c r="T295421" s="33"/>
    </row>
    <row r="295438" spans="19:20">
      <c r="S295438" s="33"/>
      <c r="T295438" s="33"/>
    </row>
    <row r="295455" spans="19:20">
      <c r="S295455" s="33"/>
      <c r="T295455" s="33"/>
    </row>
    <row r="295472" spans="19:20">
      <c r="S295472" s="33"/>
      <c r="T295472" s="33"/>
    </row>
    <row r="295489" spans="19:20">
      <c r="S295489" s="33"/>
      <c r="T295489" s="33"/>
    </row>
    <row r="295506" spans="19:20">
      <c r="S295506" s="33"/>
      <c r="T295506" s="33"/>
    </row>
    <row r="295523" spans="19:20">
      <c r="S295523" s="33"/>
      <c r="T295523" s="33"/>
    </row>
    <row r="295540" spans="19:20">
      <c r="S295540" s="33"/>
      <c r="T295540" s="33"/>
    </row>
    <row r="295557" spans="19:20">
      <c r="S295557" s="33"/>
      <c r="T295557" s="33"/>
    </row>
    <row r="295574" spans="19:20">
      <c r="S295574" s="33"/>
      <c r="T295574" s="33"/>
    </row>
    <row r="295591" spans="19:20">
      <c r="S295591" s="33"/>
      <c r="T295591" s="33"/>
    </row>
    <row r="295608" spans="19:20">
      <c r="S295608" s="33"/>
      <c r="T295608" s="33"/>
    </row>
    <row r="295625" spans="19:20">
      <c r="S295625" s="33"/>
      <c r="T295625" s="33"/>
    </row>
    <row r="295642" spans="19:20">
      <c r="S295642" s="33"/>
      <c r="T295642" s="33"/>
    </row>
    <row r="295659" spans="19:20">
      <c r="S295659" s="33"/>
      <c r="T295659" s="33"/>
    </row>
    <row r="295676" spans="19:20">
      <c r="S295676" s="33"/>
      <c r="T295676" s="33"/>
    </row>
    <row r="295693" spans="19:20">
      <c r="S295693" s="33"/>
      <c r="T295693" s="33"/>
    </row>
    <row r="295710" spans="19:20">
      <c r="S295710" s="33"/>
      <c r="T295710" s="33"/>
    </row>
    <row r="295727" spans="19:20">
      <c r="S295727" s="33"/>
      <c r="T295727" s="33"/>
    </row>
    <row r="295744" spans="19:20">
      <c r="S295744" s="33"/>
      <c r="T295744" s="33"/>
    </row>
    <row r="295761" spans="19:20">
      <c r="S295761" s="33"/>
      <c r="T295761" s="33"/>
    </row>
    <row r="295778" spans="19:20">
      <c r="S295778" s="33"/>
      <c r="T295778" s="33"/>
    </row>
    <row r="295795" spans="19:20">
      <c r="S295795" s="33"/>
      <c r="T295795" s="33"/>
    </row>
    <row r="295812" spans="19:20">
      <c r="S295812" s="33"/>
      <c r="T295812" s="33"/>
    </row>
    <row r="295829" spans="19:20">
      <c r="S295829" s="33"/>
      <c r="T295829" s="33"/>
    </row>
    <row r="295846" spans="19:20">
      <c r="S295846" s="33"/>
      <c r="T295846" s="33"/>
    </row>
    <row r="295863" spans="19:20">
      <c r="S295863" s="33"/>
      <c r="T295863" s="33"/>
    </row>
    <row r="295880" spans="19:20">
      <c r="S295880" s="33"/>
      <c r="T295880" s="33"/>
    </row>
    <row r="295897" spans="19:20">
      <c r="S295897" s="33"/>
      <c r="T295897" s="33"/>
    </row>
    <row r="295914" spans="19:20">
      <c r="S295914" s="33"/>
      <c r="T295914" s="33"/>
    </row>
    <row r="295931" spans="19:20">
      <c r="S295931" s="33"/>
      <c r="T295931" s="33"/>
    </row>
    <row r="295948" spans="19:20">
      <c r="S295948" s="33"/>
      <c r="T295948" s="33"/>
    </row>
    <row r="295965" spans="19:20">
      <c r="S295965" s="33"/>
      <c r="T295965" s="33"/>
    </row>
    <row r="295982" spans="19:20">
      <c r="S295982" s="33"/>
      <c r="T295982" s="33"/>
    </row>
    <row r="295999" spans="19:20">
      <c r="S295999" s="33"/>
      <c r="T295999" s="33"/>
    </row>
    <row r="296016" spans="19:20">
      <c r="S296016" s="33"/>
      <c r="T296016" s="33"/>
    </row>
    <row r="296033" spans="19:20">
      <c r="S296033" s="33"/>
      <c r="T296033" s="33"/>
    </row>
    <row r="296050" spans="19:20">
      <c r="S296050" s="33"/>
      <c r="T296050" s="33"/>
    </row>
    <row r="296067" spans="19:20">
      <c r="S296067" s="33"/>
      <c r="T296067" s="33"/>
    </row>
    <row r="296084" spans="19:20">
      <c r="S296084" s="33"/>
      <c r="T296084" s="33"/>
    </row>
    <row r="296101" spans="19:20">
      <c r="S296101" s="33"/>
      <c r="T296101" s="33"/>
    </row>
    <row r="296118" spans="19:20">
      <c r="S296118" s="33"/>
      <c r="T296118" s="33"/>
    </row>
    <row r="296135" spans="19:20">
      <c r="S296135" s="33"/>
      <c r="T296135" s="33"/>
    </row>
    <row r="296152" spans="19:20">
      <c r="S296152" s="33"/>
      <c r="T296152" s="33"/>
    </row>
    <row r="296169" spans="19:20">
      <c r="S296169" s="33"/>
      <c r="T296169" s="33"/>
    </row>
    <row r="296186" spans="19:20">
      <c r="S296186" s="33"/>
      <c r="T296186" s="33"/>
    </row>
    <row r="296203" spans="19:20">
      <c r="S296203" s="33"/>
      <c r="T296203" s="33"/>
    </row>
    <row r="296220" spans="19:20">
      <c r="S296220" s="33"/>
      <c r="T296220" s="33"/>
    </row>
    <row r="296237" spans="19:20">
      <c r="S296237" s="33"/>
      <c r="T296237" s="33"/>
    </row>
    <row r="296254" spans="19:20">
      <c r="S296254" s="33"/>
      <c r="T296254" s="33"/>
    </row>
    <row r="296271" spans="19:20">
      <c r="S296271" s="33"/>
      <c r="T296271" s="33"/>
    </row>
    <row r="296288" spans="19:20">
      <c r="S296288" s="33"/>
      <c r="T296288" s="33"/>
    </row>
    <row r="296305" spans="19:20">
      <c r="S296305" s="33"/>
      <c r="T296305" s="33"/>
    </row>
    <row r="296322" spans="19:20">
      <c r="S296322" s="33"/>
      <c r="T296322" s="33"/>
    </row>
    <row r="296339" spans="19:20">
      <c r="S296339" s="33"/>
      <c r="T296339" s="33"/>
    </row>
    <row r="296356" spans="19:20">
      <c r="S296356" s="33"/>
      <c r="T296356" s="33"/>
    </row>
    <row r="296373" spans="19:20">
      <c r="S296373" s="33"/>
      <c r="T296373" s="33"/>
    </row>
    <row r="296390" spans="19:20">
      <c r="S296390" s="33"/>
      <c r="T296390" s="33"/>
    </row>
    <row r="296407" spans="19:20">
      <c r="S296407" s="33"/>
      <c r="T296407" s="33"/>
    </row>
    <row r="296424" spans="19:20">
      <c r="S296424" s="33"/>
      <c r="T296424" s="33"/>
    </row>
    <row r="296441" spans="19:20">
      <c r="S296441" s="33"/>
      <c r="T296441" s="33"/>
    </row>
    <row r="296458" spans="19:20">
      <c r="S296458" s="33"/>
      <c r="T296458" s="33"/>
    </row>
    <row r="296475" spans="19:20">
      <c r="S296475" s="33"/>
      <c r="T296475" s="33"/>
    </row>
    <row r="296492" spans="19:20">
      <c r="S296492" s="33"/>
      <c r="T296492" s="33"/>
    </row>
    <row r="296509" spans="19:20">
      <c r="S296509" s="33"/>
      <c r="T296509" s="33"/>
    </row>
    <row r="296526" spans="19:20">
      <c r="S296526" s="33"/>
      <c r="T296526" s="33"/>
    </row>
    <row r="296543" spans="19:20">
      <c r="S296543" s="33"/>
      <c r="T296543" s="33"/>
    </row>
    <row r="296560" spans="19:20">
      <c r="S296560" s="33"/>
      <c r="T296560" s="33"/>
    </row>
    <row r="296577" spans="19:20">
      <c r="S296577" s="33"/>
      <c r="T296577" s="33"/>
    </row>
    <row r="296594" spans="19:20">
      <c r="S296594" s="33"/>
      <c r="T296594" s="33"/>
    </row>
    <row r="296611" spans="19:20">
      <c r="S296611" s="33"/>
      <c r="T296611" s="33"/>
    </row>
    <row r="296628" spans="19:20">
      <c r="S296628" s="33"/>
      <c r="T296628" s="33"/>
    </row>
    <row r="296645" spans="19:20">
      <c r="S296645" s="33"/>
      <c r="T296645" s="33"/>
    </row>
    <row r="296662" spans="19:20">
      <c r="S296662" s="33"/>
      <c r="T296662" s="33"/>
    </row>
    <row r="296679" spans="19:20">
      <c r="S296679" s="33"/>
      <c r="T296679" s="33"/>
    </row>
    <row r="296696" spans="19:20">
      <c r="S296696" s="33"/>
      <c r="T296696" s="33"/>
    </row>
    <row r="296713" spans="19:20">
      <c r="S296713" s="33"/>
      <c r="T296713" s="33"/>
    </row>
    <row r="296730" spans="19:20">
      <c r="S296730" s="33"/>
      <c r="T296730" s="33"/>
    </row>
    <row r="296747" spans="19:20">
      <c r="S296747" s="33"/>
      <c r="T296747" s="33"/>
    </row>
    <row r="296764" spans="19:20">
      <c r="S296764" s="33"/>
      <c r="T296764" s="33"/>
    </row>
    <row r="296781" spans="19:20">
      <c r="S296781" s="33"/>
      <c r="T296781" s="33"/>
    </row>
    <row r="296798" spans="19:20">
      <c r="S296798" s="33"/>
      <c r="T296798" s="33"/>
    </row>
    <row r="296815" spans="19:20">
      <c r="S296815" s="33"/>
      <c r="T296815" s="33"/>
    </row>
    <row r="296832" spans="19:20">
      <c r="S296832" s="33"/>
      <c r="T296832" s="33"/>
    </row>
    <row r="296849" spans="19:20">
      <c r="S296849" s="33"/>
      <c r="T296849" s="33"/>
    </row>
    <row r="296866" spans="19:20">
      <c r="S296866" s="33"/>
      <c r="T296866" s="33"/>
    </row>
    <row r="296883" spans="19:20">
      <c r="S296883" s="33"/>
      <c r="T296883" s="33"/>
    </row>
    <row r="296900" spans="19:20">
      <c r="S296900" s="33"/>
      <c r="T296900" s="33"/>
    </row>
    <row r="296917" spans="19:20">
      <c r="S296917" s="33"/>
      <c r="T296917" s="33"/>
    </row>
    <row r="296934" spans="19:20">
      <c r="S296934" s="33"/>
      <c r="T296934" s="33"/>
    </row>
    <row r="296951" spans="19:20">
      <c r="S296951" s="33"/>
      <c r="T296951" s="33"/>
    </row>
    <row r="296968" spans="19:20">
      <c r="S296968" s="33"/>
      <c r="T296968" s="33"/>
    </row>
    <row r="296985" spans="19:20">
      <c r="S296985" s="33"/>
      <c r="T296985" s="33"/>
    </row>
    <row r="297002" spans="19:20">
      <c r="S297002" s="33"/>
      <c r="T297002" s="33"/>
    </row>
    <row r="297019" spans="19:20">
      <c r="S297019" s="33"/>
      <c r="T297019" s="33"/>
    </row>
    <row r="297036" spans="19:20">
      <c r="S297036" s="33"/>
      <c r="T297036" s="33"/>
    </row>
    <row r="297053" spans="19:20">
      <c r="S297053" s="33"/>
      <c r="T297053" s="33"/>
    </row>
    <row r="297070" spans="19:20">
      <c r="S297070" s="33"/>
      <c r="T297070" s="33"/>
    </row>
    <row r="297087" spans="19:20">
      <c r="S297087" s="33"/>
      <c r="T297087" s="33"/>
    </row>
    <row r="297104" spans="19:20">
      <c r="S297104" s="33"/>
      <c r="T297104" s="33"/>
    </row>
    <row r="297121" spans="19:20">
      <c r="S297121" s="33"/>
      <c r="T297121" s="33"/>
    </row>
    <row r="297138" spans="19:20">
      <c r="S297138" s="33"/>
      <c r="T297138" s="33"/>
    </row>
    <row r="297155" spans="19:20">
      <c r="S297155" s="33"/>
      <c r="T297155" s="33"/>
    </row>
    <row r="297172" spans="19:20">
      <c r="S297172" s="33"/>
      <c r="T297172" s="33"/>
    </row>
    <row r="297189" spans="19:20">
      <c r="S297189" s="33"/>
      <c r="T297189" s="33"/>
    </row>
    <row r="297206" spans="19:20">
      <c r="S297206" s="33"/>
      <c r="T297206" s="33"/>
    </row>
    <row r="297223" spans="19:20">
      <c r="S297223" s="33"/>
      <c r="T297223" s="33"/>
    </row>
    <row r="297240" spans="19:20">
      <c r="S297240" s="33"/>
      <c r="T297240" s="33"/>
    </row>
    <row r="297257" spans="19:20">
      <c r="S297257" s="33"/>
      <c r="T297257" s="33"/>
    </row>
    <row r="297274" spans="19:20">
      <c r="S297274" s="33"/>
      <c r="T297274" s="33"/>
    </row>
    <row r="297291" spans="19:20">
      <c r="S297291" s="33"/>
      <c r="T297291" s="33"/>
    </row>
    <row r="297308" spans="19:20">
      <c r="S297308" s="33"/>
      <c r="T297308" s="33"/>
    </row>
    <row r="297325" spans="19:20">
      <c r="S297325" s="33"/>
      <c r="T297325" s="33"/>
    </row>
    <row r="297342" spans="19:20">
      <c r="S297342" s="33"/>
      <c r="T297342" s="33"/>
    </row>
    <row r="297359" spans="19:20">
      <c r="S297359" s="33"/>
      <c r="T297359" s="33"/>
    </row>
    <row r="297376" spans="19:20">
      <c r="S297376" s="33"/>
      <c r="T297376" s="33"/>
    </row>
    <row r="297393" spans="19:20">
      <c r="S297393" s="33"/>
      <c r="T297393" s="33"/>
    </row>
    <row r="297410" spans="19:20">
      <c r="S297410" s="33"/>
      <c r="T297410" s="33"/>
    </row>
    <row r="297427" spans="19:20">
      <c r="S297427" s="33"/>
      <c r="T297427" s="33"/>
    </row>
    <row r="297444" spans="19:20">
      <c r="S297444" s="33"/>
      <c r="T297444" s="33"/>
    </row>
    <row r="297461" spans="19:20">
      <c r="S297461" s="33"/>
      <c r="T297461" s="33"/>
    </row>
    <row r="297478" spans="19:20">
      <c r="S297478" s="33"/>
      <c r="T297478" s="33"/>
    </row>
    <row r="297495" spans="19:20">
      <c r="S297495" s="33"/>
      <c r="T297495" s="33"/>
    </row>
    <row r="297512" spans="19:20">
      <c r="S297512" s="33"/>
      <c r="T297512" s="33"/>
    </row>
    <row r="297529" spans="19:20">
      <c r="S297529" s="33"/>
      <c r="T297529" s="33"/>
    </row>
    <row r="297546" spans="19:20">
      <c r="S297546" s="33"/>
      <c r="T297546" s="33"/>
    </row>
    <row r="297563" spans="19:20">
      <c r="S297563" s="33"/>
      <c r="T297563" s="33"/>
    </row>
    <row r="297580" spans="19:20">
      <c r="S297580" s="33"/>
      <c r="T297580" s="33"/>
    </row>
    <row r="297597" spans="19:20">
      <c r="S297597" s="33"/>
      <c r="T297597" s="33"/>
    </row>
    <row r="297614" spans="19:20">
      <c r="S297614" s="33"/>
      <c r="T297614" s="33"/>
    </row>
    <row r="297631" spans="19:20">
      <c r="S297631" s="33"/>
      <c r="T297631" s="33"/>
    </row>
    <row r="297648" spans="19:20">
      <c r="S297648" s="33"/>
      <c r="T297648" s="33"/>
    </row>
    <row r="297665" spans="19:20">
      <c r="S297665" s="33"/>
      <c r="T297665" s="33"/>
    </row>
    <row r="297682" spans="19:20">
      <c r="S297682" s="33"/>
      <c r="T297682" s="33"/>
    </row>
    <row r="297699" spans="19:20">
      <c r="S297699" s="33"/>
      <c r="T297699" s="33"/>
    </row>
    <row r="297716" spans="19:20">
      <c r="S297716" s="33"/>
      <c r="T297716" s="33"/>
    </row>
    <row r="297733" spans="19:20">
      <c r="S297733" s="33"/>
      <c r="T297733" s="33"/>
    </row>
    <row r="297750" spans="19:20">
      <c r="S297750" s="33"/>
      <c r="T297750" s="33"/>
    </row>
    <row r="297767" spans="19:20">
      <c r="S297767" s="33"/>
      <c r="T297767" s="33"/>
    </row>
    <row r="297784" spans="19:20">
      <c r="S297784" s="33"/>
      <c r="T297784" s="33"/>
    </row>
    <row r="297801" spans="19:20">
      <c r="S297801" s="33"/>
      <c r="T297801" s="33"/>
    </row>
    <row r="297818" spans="19:20">
      <c r="S297818" s="33"/>
      <c r="T297818" s="33"/>
    </row>
    <row r="297835" spans="19:20">
      <c r="S297835" s="33"/>
      <c r="T297835" s="33"/>
    </row>
    <row r="297852" spans="19:20">
      <c r="S297852" s="33"/>
      <c r="T297852" s="33"/>
    </row>
    <row r="297869" spans="19:20">
      <c r="S297869" s="33"/>
      <c r="T297869" s="33"/>
    </row>
    <row r="297886" spans="19:20">
      <c r="S297886" s="33"/>
      <c r="T297886" s="33"/>
    </row>
    <row r="297903" spans="19:20">
      <c r="S297903" s="33"/>
      <c r="T297903" s="33"/>
    </row>
    <row r="297920" spans="19:20">
      <c r="S297920" s="33"/>
      <c r="T297920" s="33"/>
    </row>
    <row r="297937" spans="19:20">
      <c r="S297937" s="33"/>
      <c r="T297937" s="33"/>
    </row>
    <row r="297954" spans="19:20">
      <c r="S297954" s="33"/>
      <c r="T297954" s="33"/>
    </row>
    <row r="297971" spans="19:20">
      <c r="S297971" s="33"/>
      <c r="T297971" s="33"/>
    </row>
    <row r="297988" spans="19:20">
      <c r="S297988" s="33"/>
      <c r="T297988" s="33"/>
    </row>
    <row r="298005" spans="19:20">
      <c r="S298005" s="33"/>
      <c r="T298005" s="33"/>
    </row>
    <row r="298022" spans="19:20">
      <c r="S298022" s="33"/>
      <c r="T298022" s="33"/>
    </row>
    <row r="298039" spans="19:20">
      <c r="S298039" s="33"/>
      <c r="T298039" s="33"/>
    </row>
    <row r="298056" spans="19:20">
      <c r="S298056" s="33"/>
      <c r="T298056" s="33"/>
    </row>
    <row r="298073" spans="19:20">
      <c r="S298073" s="33"/>
      <c r="T298073" s="33"/>
    </row>
    <row r="298090" spans="19:20">
      <c r="S298090" s="33"/>
      <c r="T298090" s="33"/>
    </row>
    <row r="298107" spans="19:20">
      <c r="S298107" s="33"/>
      <c r="T298107" s="33"/>
    </row>
    <row r="298124" spans="19:20">
      <c r="S298124" s="33"/>
      <c r="T298124" s="33"/>
    </row>
    <row r="298141" spans="19:20">
      <c r="S298141" s="33"/>
      <c r="T298141" s="33"/>
    </row>
    <row r="298158" spans="19:20">
      <c r="S298158" s="33"/>
      <c r="T298158" s="33"/>
    </row>
    <row r="298175" spans="19:20">
      <c r="S298175" s="33"/>
      <c r="T298175" s="33"/>
    </row>
    <row r="298192" spans="19:20">
      <c r="S298192" s="33"/>
      <c r="T298192" s="33"/>
    </row>
    <row r="298209" spans="19:20">
      <c r="S298209" s="33"/>
      <c r="T298209" s="33"/>
    </row>
    <row r="298226" spans="19:20">
      <c r="S298226" s="33"/>
      <c r="T298226" s="33"/>
    </row>
    <row r="298243" spans="19:20">
      <c r="S298243" s="33"/>
      <c r="T298243" s="33"/>
    </row>
    <row r="298260" spans="19:20">
      <c r="S298260" s="33"/>
      <c r="T298260" s="33"/>
    </row>
    <row r="298277" spans="19:20">
      <c r="S298277" s="33"/>
      <c r="T298277" s="33"/>
    </row>
    <row r="298294" spans="19:20">
      <c r="S298294" s="33"/>
      <c r="T298294" s="33"/>
    </row>
    <row r="298311" spans="19:20">
      <c r="S298311" s="33"/>
      <c r="T298311" s="33"/>
    </row>
    <row r="298328" spans="19:20">
      <c r="S298328" s="33"/>
      <c r="T298328" s="33"/>
    </row>
    <row r="298345" spans="19:20">
      <c r="S298345" s="33"/>
      <c r="T298345" s="33"/>
    </row>
    <row r="298362" spans="19:20">
      <c r="S298362" s="33"/>
      <c r="T298362" s="33"/>
    </row>
    <row r="298379" spans="19:20">
      <c r="S298379" s="33"/>
      <c r="T298379" s="33"/>
    </row>
    <row r="298396" spans="19:20">
      <c r="S298396" s="33"/>
      <c r="T298396" s="33"/>
    </row>
    <row r="298413" spans="19:20">
      <c r="S298413" s="33"/>
      <c r="T298413" s="33"/>
    </row>
    <row r="298430" spans="19:20">
      <c r="S298430" s="33"/>
      <c r="T298430" s="33"/>
    </row>
    <row r="298447" spans="19:20">
      <c r="S298447" s="33"/>
      <c r="T298447" s="33"/>
    </row>
    <row r="298464" spans="19:20">
      <c r="S298464" s="33"/>
      <c r="T298464" s="33"/>
    </row>
    <row r="298481" spans="19:20">
      <c r="S298481" s="33"/>
      <c r="T298481" s="33"/>
    </row>
    <row r="298498" spans="19:20">
      <c r="S298498" s="33"/>
      <c r="T298498" s="33"/>
    </row>
    <row r="298515" spans="19:20">
      <c r="S298515" s="33"/>
      <c r="T298515" s="33"/>
    </row>
    <row r="298532" spans="19:20">
      <c r="S298532" s="33"/>
      <c r="T298532" s="33"/>
    </row>
    <row r="298549" spans="19:20">
      <c r="S298549" s="33"/>
      <c r="T298549" s="33"/>
    </row>
    <row r="298566" spans="19:20">
      <c r="S298566" s="33"/>
      <c r="T298566" s="33"/>
    </row>
    <row r="298583" spans="19:20">
      <c r="S298583" s="33"/>
      <c r="T298583" s="33"/>
    </row>
    <row r="298600" spans="19:20">
      <c r="S298600" s="33"/>
      <c r="T298600" s="33"/>
    </row>
    <row r="298617" spans="19:20">
      <c r="S298617" s="33"/>
      <c r="T298617" s="33"/>
    </row>
    <row r="298634" spans="19:20">
      <c r="S298634" s="33"/>
      <c r="T298634" s="33"/>
    </row>
    <row r="298651" spans="19:20">
      <c r="S298651" s="33"/>
      <c r="T298651" s="33"/>
    </row>
    <row r="298668" spans="19:20">
      <c r="S298668" s="33"/>
      <c r="T298668" s="33"/>
    </row>
    <row r="298685" spans="19:20">
      <c r="S298685" s="33"/>
      <c r="T298685" s="33"/>
    </row>
    <row r="298702" spans="19:20">
      <c r="S298702" s="33"/>
      <c r="T298702" s="33"/>
    </row>
    <row r="298719" spans="19:20">
      <c r="S298719" s="33"/>
      <c r="T298719" s="33"/>
    </row>
    <row r="298736" spans="19:20">
      <c r="S298736" s="33"/>
      <c r="T298736" s="33"/>
    </row>
    <row r="298753" spans="19:20">
      <c r="S298753" s="33"/>
      <c r="T298753" s="33"/>
    </row>
    <row r="298770" spans="19:20">
      <c r="S298770" s="33"/>
      <c r="T298770" s="33"/>
    </row>
    <row r="298787" spans="19:20">
      <c r="S298787" s="33"/>
      <c r="T298787" s="33"/>
    </row>
    <row r="298804" spans="19:20">
      <c r="S298804" s="33"/>
      <c r="T298804" s="33"/>
    </row>
    <row r="298821" spans="19:20">
      <c r="S298821" s="33"/>
      <c r="T298821" s="33"/>
    </row>
    <row r="298838" spans="19:20">
      <c r="S298838" s="33"/>
      <c r="T298838" s="33"/>
    </row>
    <row r="298855" spans="19:20">
      <c r="S298855" s="33"/>
      <c r="T298855" s="33"/>
    </row>
    <row r="298872" spans="19:20">
      <c r="S298872" s="33"/>
      <c r="T298872" s="33"/>
    </row>
    <row r="298889" spans="19:20">
      <c r="S298889" s="33"/>
      <c r="T298889" s="33"/>
    </row>
    <row r="298906" spans="19:20">
      <c r="S298906" s="33"/>
      <c r="T298906" s="33"/>
    </row>
    <row r="298923" spans="19:20">
      <c r="S298923" s="33"/>
      <c r="T298923" s="33"/>
    </row>
    <row r="298940" spans="19:20">
      <c r="S298940" s="33"/>
      <c r="T298940" s="33"/>
    </row>
    <row r="298957" spans="19:20">
      <c r="S298957" s="33"/>
      <c r="T298957" s="33"/>
    </row>
    <row r="298974" spans="19:20">
      <c r="S298974" s="33"/>
      <c r="T298974" s="33"/>
    </row>
    <row r="298991" spans="19:20">
      <c r="S298991" s="33"/>
      <c r="T298991" s="33"/>
    </row>
    <row r="299008" spans="19:20">
      <c r="S299008" s="33"/>
      <c r="T299008" s="33"/>
    </row>
    <row r="299025" spans="19:20">
      <c r="S299025" s="33"/>
      <c r="T299025" s="33"/>
    </row>
    <row r="299042" spans="19:20">
      <c r="S299042" s="33"/>
      <c r="T299042" s="33"/>
    </row>
    <row r="299059" spans="19:20">
      <c r="S299059" s="33"/>
      <c r="T299059" s="33"/>
    </row>
    <row r="299076" spans="19:20">
      <c r="S299076" s="33"/>
      <c r="T299076" s="33"/>
    </row>
    <row r="299093" spans="19:20">
      <c r="S299093" s="33"/>
      <c r="T299093" s="33"/>
    </row>
    <row r="299110" spans="19:20">
      <c r="S299110" s="33"/>
      <c r="T299110" s="33"/>
    </row>
    <row r="299127" spans="19:20">
      <c r="S299127" s="33"/>
      <c r="T299127" s="33"/>
    </row>
    <row r="299144" spans="19:20">
      <c r="S299144" s="33"/>
      <c r="T299144" s="33"/>
    </row>
    <row r="299161" spans="19:20">
      <c r="S299161" s="33"/>
      <c r="T299161" s="33"/>
    </row>
    <row r="299178" spans="19:20">
      <c r="S299178" s="33"/>
      <c r="T299178" s="33"/>
    </row>
    <row r="299195" spans="19:20">
      <c r="S299195" s="33"/>
      <c r="T299195" s="33"/>
    </row>
    <row r="299212" spans="19:20">
      <c r="S299212" s="33"/>
      <c r="T299212" s="33"/>
    </row>
    <row r="299229" spans="19:20">
      <c r="S299229" s="33"/>
      <c r="T299229" s="33"/>
    </row>
    <row r="299246" spans="19:20">
      <c r="S299246" s="33"/>
      <c r="T299246" s="33"/>
    </row>
    <row r="299263" spans="19:20">
      <c r="S299263" s="33"/>
      <c r="T299263" s="33"/>
    </row>
    <row r="299280" spans="19:20">
      <c r="S299280" s="33"/>
      <c r="T299280" s="33"/>
    </row>
    <row r="299297" spans="19:20">
      <c r="S299297" s="33"/>
      <c r="T299297" s="33"/>
    </row>
    <row r="299314" spans="19:20">
      <c r="S299314" s="33"/>
      <c r="T299314" s="33"/>
    </row>
    <row r="299331" spans="19:20">
      <c r="S299331" s="33"/>
      <c r="T299331" s="33"/>
    </row>
    <row r="299348" spans="19:20">
      <c r="S299348" s="33"/>
      <c r="T299348" s="33"/>
    </row>
    <row r="299365" spans="19:20">
      <c r="S299365" s="33"/>
      <c r="T299365" s="33"/>
    </row>
    <row r="299382" spans="19:20">
      <c r="S299382" s="33"/>
      <c r="T299382" s="33"/>
    </row>
    <row r="299399" spans="19:20">
      <c r="S299399" s="33"/>
      <c r="T299399" s="33"/>
    </row>
    <row r="299416" spans="19:20">
      <c r="S299416" s="33"/>
      <c r="T299416" s="33"/>
    </row>
    <row r="299433" spans="19:20">
      <c r="S299433" s="33"/>
      <c r="T299433" s="33"/>
    </row>
    <row r="299450" spans="19:20">
      <c r="S299450" s="33"/>
      <c r="T299450" s="33"/>
    </row>
    <row r="299467" spans="19:20">
      <c r="S299467" s="33"/>
      <c r="T299467" s="33"/>
    </row>
    <row r="299484" spans="19:20">
      <c r="S299484" s="33"/>
      <c r="T299484" s="33"/>
    </row>
    <row r="299501" spans="19:20">
      <c r="S299501" s="33"/>
      <c r="T299501" s="33"/>
    </row>
    <row r="299518" spans="19:20">
      <c r="S299518" s="33"/>
      <c r="T299518" s="33"/>
    </row>
    <row r="299535" spans="19:20">
      <c r="S299535" s="33"/>
      <c r="T299535" s="33"/>
    </row>
    <row r="299552" spans="19:20">
      <c r="S299552" s="33"/>
      <c r="T299552" s="33"/>
    </row>
    <row r="299569" spans="19:20">
      <c r="S299569" s="33"/>
      <c r="T299569" s="33"/>
    </row>
    <row r="299586" spans="19:20">
      <c r="S299586" s="33"/>
      <c r="T299586" s="33"/>
    </row>
    <row r="299603" spans="19:20">
      <c r="S299603" s="33"/>
      <c r="T299603" s="33"/>
    </row>
    <row r="299620" spans="19:20">
      <c r="S299620" s="33"/>
      <c r="T299620" s="33"/>
    </row>
    <row r="299637" spans="19:20">
      <c r="S299637" s="33"/>
      <c r="T299637" s="33"/>
    </row>
    <row r="299654" spans="19:20">
      <c r="S299654" s="33"/>
      <c r="T299654" s="33"/>
    </row>
    <row r="299671" spans="19:20">
      <c r="S299671" s="33"/>
      <c r="T299671" s="33"/>
    </row>
    <row r="299688" spans="19:20">
      <c r="S299688" s="33"/>
      <c r="T299688" s="33"/>
    </row>
    <row r="299705" spans="19:20">
      <c r="S299705" s="33"/>
      <c r="T299705" s="33"/>
    </row>
    <row r="299722" spans="19:20">
      <c r="S299722" s="33"/>
      <c r="T299722" s="33"/>
    </row>
    <row r="299739" spans="19:20">
      <c r="S299739" s="33"/>
      <c r="T299739" s="33"/>
    </row>
    <row r="299756" spans="19:20">
      <c r="S299756" s="33"/>
      <c r="T299756" s="33"/>
    </row>
    <row r="299773" spans="19:20">
      <c r="S299773" s="33"/>
      <c r="T299773" s="33"/>
    </row>
    <row r="299790" spans="19:20">
      <c r="S299790" s="33"/>
      <c r="T299790" s="33"/>
    </row>
    <row r="299807" spans="19:20">
      <c r="S299807" s="33"/>
      <c r="T299807" s="33"/>
    </row>
    <row r="299824" spans="19:20">
      <c r="S299824" s="33"/>
      <c r="T299824" s="33"/>
    </row>
    <row r="299841" spans="19:20">
      <c r="S299841" s="33"/>
      <c r="T299841" s="33"/>
    </row>
    <row r="299858" spans="19:20">
      <c r="S299858" s="33"/>
      <c r="T299858" s="33"/>
    </row>
    <row r="299875" spans="19:20">
      <c r="S299875" s="33"/>
      <c r="T299875" s="33"/>
    </row>
    <row r="299892" spans="19:20">
      <c r="S299892" s="33"/>
      <c r="T299892" s="33"/>
    </row>
    <row r="299909" spans="19:20">
      <c r="S299909" s="33"/>
      <c r="T299909" s="33"/>
    </row>
    <row r="299926" spans="19:20">
      <c r="S299926" s="33"/>
      <c r="T299926" s="33"/>
    </row>
    <row r="299943" spans="19:20">
      <c r="S299943" s="33"/>
      <c r="T299943" s="33"/>
    </row>
    <row r="299960" spans="19:20">
      <c r="S299960" s="33"/>
      <c r="T299960" s="33"/>
    </row>
    <row r="299977" spans="19:20">
      <c r="S299977" s="33"/>
      <c r="T299977" s="33"/>
    </row>
    <row r="299994" spans="19:20">
      <c r="S299994" s="33"/>
      <c r="T299994" s="33"/>
    </row>
    <row r="300011" spans="19:20">
      <c r="S300011" s="33"/>
      <c r="T300011" s="33"/>
    </row>
    <row r="300028" spans="19:20">
      <c r="S300028" s="33"/>
      <c r="T300028" s="33"/>
    </row>
    <row r="300045" spans="19:20">
      <c r="S300045" s="33"/>
      <c r="T300045" s="33"/>
    </row>
    <row r="300062" spans="19:20">
      <c r="S300062" s="33"/>
      <c r="T300062" s="33"/>
    </row>
    <row r="300079" spans="19:20">
      <c r="S300079" s="33"/>
      <c r="T300079" s="33"/>
    </row>
    <row r="300096" spans="19:20">
      <c r="S300096" s="33"/>
      <c r="T300096" s="33"/>
    </row>
    <row r="300113" spans="19:20">
      <c r="S300113" s="33"/>
      <c r="T300113" s="33"/>
    </row>
    <row r="300130" spans="19:20">
      <c r="S300130" s="33"/>
      <c r="T300130" s="33"/>
    </row>
    <row r="300147" spans="19:20">
      <c r="S300147" s="33"/>
      <c r="T300147" s="33"/>
    </row>
    <row r="300164" spans="19:20">
      <c r="S300164" s="33"/>
      <c r="T300164" s="33"/>
    </row>
    <row r="300181" spans="19:20">
      <c r="S300181" s="33"/>
      <c r="T300181" s="33"/>
    </row>
    <row r="300198" spans="19:20">
      <c r="S300198" s="33"/>
      <c r="T300198" s="33"/>
    </row>
    <row r="300215" spans="19:20">
      <c r="S300215" s="33"/>
      <c r="T300215" s="33"/>
    </row>
    <row r="300232" spans="19:20">
      <c r="S300232" s="33"/>
      <c r="T300232" s="33"/>
    </row>
    <row r="300249" spans="19:20">
      <c r="S300249" s="33"/>
      <c r="T300249" s="33"/>
    </row>
    <row r="300266" spans="19:20">
      <c r="S300266" s="33"/>
      <c r="T300266" s="33"/>
    </row>
    <row r="300283" spans="19:20">
      <c r="S300283" s="33"/>
      <c r="T300283" s="33"/>
    </row>
    <row r="300300" spans="19:20">
      <c r="S300300" s="33"/>
      <c r="T300300" s="33"/>
    </row>
    <row r="300317" spans="19:20">
      <c r="S300317" s="33"/>
      <c r="T300317" s="33"/>
    </row>
    <row r="300334" spans="19:20">
      <c r="S300334" s="33"/>
      <c r="T300334" s="33"/>
    </row>
    <row r="300351" spans="19:20">
      <c r="S300351" s="33"/>
      <c r="T300351" s="33"/>
    </row>
    <row r="300368" spans="19:20">
      <c r="S300368" s="33"/>
      <c r="T300368" s="33"/>
    </row>
    <row r="300385" spans="19:20">
      <c r="S300385" s="33"/>
      <c r="T300385" s="33"/>
    </row>
    <row r="300402" spans="19:20">
      <c r="S300402" s="33"/>
      <c r="T300402" s="33"/>
    </row>
    <row r="300419" spans="19:20">
      <c r="S300419" s="33"/>
      <c r="T300419" s="33"/>
    </row>
    <row r="300436" spans="19:20">
      <c r="S300436" s="33"/>
      <c r="T300436" s="33"/>
    </row>
    <row r="300453" spans="19:20">
      <c r="S300453" s="33"/>
      <c r="T300453" s="33"/>
    </row>
    <row r="300470" spans="19:20">
      <c r="S300470" s="33"/>
      <c r="T300470" s="33"/>
    </row>
    <row r="300487" spans="19:20">
      <c r="S300487" s="33"/>
      <c r="T300487" s="33"/>
    </row>
    <row r="300504" spans="19:20">
      <c r="S300504" s="33"/>
      <c r="T300504" s="33"/>
    </row>
    <row r="300521" spans="19:20">
      <c r="S300521" s="33"/>
      <c r="T300521" s="33"/>
    </row>
    <row r="300538" spans="19:20">
      <c r="S300538" s="33"/>
      <c r="T300538" s="33"/>
    </row>
    <row r="300555" spans="19:20">
      <c r="S300555" s="33"/>
      <c r="T300555" s="33"/>
    </row>
    <row r="300572" spans="19:20">
      <c r="S300572" s="33"/>
      <c r="T300572" s="33"/>
    </row>
    <row r="300589" spans="19:20">
      <c r="S300589" s="33"/>
      <c r="T300589" s="33"/>
    </row>
    <row r="300606" spans="19:20">
      <c r="S300606" s="33"/>
      <c r="T300606" s="33"/>
    </row>
    <row r="300623" spans="19:20">
      <c r="S300623" s="33"/>
      <c r="T300623" s="33"/>
    </row>
    <row r="300640" spans="19:20">
      <c r="S300640" s="33"/>
      <c r="T300640" s="33"/>
    </row>
    <row r="300657" spans="19:20">
      <c r="S300657" s="33"/>
      <c r="T300657" s="33"/>
    </row>
    <row r="300674" spans="19:20">
      <c r="S300674" s="33"/>
      <c r="T300674" s="33"/>
    </row>
    <row r="300691" spans="19:20">
      <c r="S300691" s="33"/>
      <c r="T300691" s="33"/>
    </row>
    <row r="300708" spans="19:20">
      <c r="S300708" s="33"/>
      <c r="T300708" s="33"/>
    </row>
    <row r="300725" spans="19:20">
      <c r="S300725" s="33"/>
      <c r="T300725" s="33"/>
    </row>
    <row r="300742" spans="19:20">
      <c r="S300742" s="33"/>
      <c r="T300742" s="33"/>
    </row>
    <row r="300759" spans="19:20">
      <c r="S300759" s="33"/>
      <c r="T300759" s="33"/>
    </row>
    <row r="300776" spans="19:20">
      <c r="S300776" s="33"/>
      <c r="T300776" s="33"/>
    </row>
    <row r="300793" spans="19:20">
      <c r="S300793" s="33"/>
      <c r="T300793" s="33"/>
    </row>
    <row r="300810" spans="19:20">
      <c r="S300810" s="33"/>
      <c r="T300810" s="33"/>
    </row>
    <row r="300827" spans="19:20">
      <c r="S300827" s="33"/>
      <c r="T300827" s="33"/>
    </row>
    <row r="300844" spans="19:20">
      <c r="S300844" s="33"/>
      <c r="T300844" s="33"/>
    </row>
    <row r="300861" spans="19:20">
      <c r="S300861" s="33"/>
      <c r="T300861" s="33"/>
    </row>
    <row r="300878" spans="19:20">
      <c r="S300878" s="33"/>
      <c r="T300878" s="33"/>
    </row>
    <row r="300895" spans="19:20">
      <c r="S300895" s="33"/>
      <c r="T300895" s="33"/>
    </row>
    <row r="300912" spans="19:20">
      <c r="S300912" s="33"/>
      <c r="T300912" s="33"/>
    </row>
    <row r="300929" spans="19:20">
      <c r="S300929" s="33"/>
      <c r="T300929" s="33"/>
    </row>
    <row r="300946" spans="19:20">
      <c r="S300946" s="33"/>
      <c r="T300946" s="33"/>
    </row>
    <row r="300963" spans="19:20">
      <c r="S300963" s="33"/>
      <c r="T300963" s="33"/>
    </row>
    <row r="300980" spans="19:20">
      <c r="S300980" s="33"/>
      <c r="T300980" s="33"/>
    </row>
    <row r="300997" spans="19:20">
      <c r="S300997" s="33"/>
      <c r="T300997" s="33"/>
    </row>
    <row r="301014" spans="19:20">
      <c r="S301014" s="33"/>
      <c r="T301014" s="33"/>
    </row>
    <row r="301031" spans="19:20">
      <c r="S301031" s="33"/>
      <c r="T301031" s="33"/>
    </row>
    <row r="301048" spans="19:20">
      <c r="S301048" s="33"/>
      <c r="T301048" s="33"/>
    </row>
    <row r="301065" spans="19:20">
      <c r="S301065" s="33"/>
      <c r="T301065" s="33"/>
    </row>
    <row r="301082" spans="19:20">
      <c r="S301082" s="33"/>
      <c r="T301082" s="33"/>
    </row>
    <row r="301099" spans="19:20">
      <c r="S301099" s="33"/>
      <c r="T301099" s="33"/>
    </row>
    <row r="301116" spans="19:20">
      <c r="S301116" s="33"/>
      <c r="T301116" s="33"/>
    </row>
    <row r="301133" spans="19:20">
      <c r="S301133" s="33"/>
      <c r="T301133" s="33"/>
    </row>
    <row r="301150" spans="19:20">
      <c r="S301150" s="33"/>
      <c r="T301150" s="33"/>
    </row>
    <row r="301167" spans="19:20">
      <c r="S301167" s="33"/>
      <c r="T301167" s="33"/>
    </row>
    <row r="301184" spans="19:20">
      <c r="S301184" s="33"/>
      <c r="T301184" s="33"/>
    </row>
    <row r="301201" spans="19:20">
      <c r="S301201" s="33"/>
      <c r="T301201" s="33"/>
    </row>
    <row r="301218" spans="19:20">
      <c r="S301218" s="33"/>
      <c r="T301218" s="33"/>
    </row>
    <row r="301235" spans="19:20">
      <c r="S301235" s="33"/>
      <c r="T301235" s="33"/>
    </row>
    <row r="301252" spans="19:20">
      <c r="S301252" s="33"/>
      <c r="T301252" s="33"/>
    </row>
    <row r="301269" spans="19:20">
      <c r="S301269" s="33"/>
      <c r="T301269" s="33"/>
    </row>
    <row r="301286" spans="19:20">
      <c r="S301286" s="33"/>
      <c r="T301286" s="33"/>
    </row>
    <row r="301303" spans="19:20">
      <c r="S301303" s="33"/>
      <c r="T301303" s="33"/>
    </row>
    <row r="301320" spans="19:20">
      <c r="S301320" s="33"/>
      <c r="T301320" s="33"/>
    </row>
    <row r="301337" spans="19:20">
      <c r="S301337" s="33"/>
      <c r="T301337" s="33"/>
    </row>
    <row r="301354" spans="19:20">
      <c r="S301354" s="33"/>
      <c r="T301354" s="33"/>
    </row>
    <row r="301371" spans="19:20">
      <c r="S301371" s="33"/>
      <c r="T301371" s="33"/>
    </row>
    <row r="301388" spans="19:20">
      <c r="S301388" s="33"/>
      <c r="T301388" s="33"/>
    </row>
    <row r="301405" spans="19:20">
      <c r="S301405" s="33"/>
      <c r="T301405" s="33"/>
    </row>
    <row r="301422" spans="19:20">
      <c r="S301422" s="33"/>
      <c r="T301422" s="33"/>
    </row>
    <row r="301439" spans="19:20">
      <c r="S301439" s="33"/>
      <c r="T301439" s="33"/>
    </row>
    <row r="301456" spans="19:20">
      <c r="S301456" s="33"/>
      <c r="T301456" s="33"/>
    </row>
    <row r="301473" spans="19:20">
      <c r="S301473" s="33"/>
      <c r="T301473" s="33"/>
    </row>
    <row r="301490" spans="19:20">
      <c r="S301490" s="33"/>
      <c r="T301490" s="33"/>
    </row>
    <row r="301507" spans="19:20">
      <c r="S301507" s="33"/>
      <c r="T301507" s="33"/>
    </row>
    <row r="301524" spans="19:20">
      <c r="S301524" s="33"/>
      <c r="T301524" s="33"/>
    </row>
    <row r="301541" spans="19:20">
      <c r="S301541" s="33"/>
      <c r="T301541" s="33"/>
    </row>
    <row r="301558" spans="19:20">
      <c r="S301558" s="33"/>
      <c r="T301558" s="33"/>
    </row>
    <row r="301575" spans="19:20">
      <c r="S301575" s="33"/>
      <c r="T301575" s="33"/>
    </row>
    <row r="301592" spans="19:20">
      <c r="S301592" s="33"/>
      <c r="T301592" s="33"/>
    </row>
    <row r="301609" spans="19:20">
      <c r="S301609" s="33"/>
      <c r="T301609" s="33"/>
    </row>
    <row r="301626" spans="19:20">
      <c r="S301626" s="33"/>
      <c r="T301626" s="33"/>
    </row>
    <row r="301643" spans="19:20">
      <c r="S301643" s="33"/>
      <c r="T301643" s="33"/>
    </row>
    <row r="301660" spans="19:20">
      <c r="S301660" s="33"/>
      <c r="T301660" s="33"/>
    </row>
    <row r="301677" spans="19:20">
      <c r="S301677" s="33"/>
      <c r="T301677" s="33"/>
    </row>
    <row r="301694" spans="19:20">
      <c r="S301694" s="33"/>
      <c r="T301694" s="33"/>
    </row>
    <row r="301711" spans="19:20">
      <c r="S301711" s="33"/>
      <c r="T301711" s="33"/>
    </row>
    <row r="301728" spans="19:20">
      <c r="S301728" s="33"/>
      <c r="T301728" s="33"/>
    </row>
    <row r="301745" spans="19:20">
      <c r="S301745" s="33"/>
      <c r="T301745" s="33"/>
    </row>
    <row r="301762" spans="19:20">
      <c r="S301762" s="33"/>
      <c r="T301762" s="33"/>
    </row>
    <row r="301779" spans="19:20">
      <c r="S301779" s="33"/>
      <c r="T301779" s="33"/>
    </row>
    <row r="301796" spans="19:20">
      <c r="S301796" s="33"/>
      <c r="T301796" s="33"/>
    </row>
    <row r="301813" spans="19:20">
      <c r="S301813" s="33"/>
      <c r="T301813" s="33"/>
    </row>
    <row r="301830" spans="19:20">
      <c r="S301830" s="33"/>
      <c r="T301830" s="33"/>
    </row>
    <row r="301847" spans="19:20">
      <c r="S301847" s="33"/>
      <c r="T301847" s="33"/>
    </row>
    <row r="301864" spans="19:20">
      <c r="S301864" s="33"/>
      <c r="T301864" s="33"/>
    </row>
    <row r="301881" spans="19:20">
      <c r="S301881" s="33"/>
      <c r="T301881" s="33"/>
    </row>
    <row r="301898" spans="19:20">
      <c r="S301898" s="33"/>
      <c r="T301898" s="33"/>
    </row>
    <row r="301915" spans="19:20">
      <c r="S301915" s="33"/>
      <c r="T301915" s="33"/>
    </row>
    <row r="301932" spans="19:20">
      <c r="S301932" s="33"/>
      <c r="T301932" s="33"/>
    </row>
    <row r="301949" spans="19:20">
      <c r="S301949" s="33"/>
      <c r="T301949" s="33"/>
    </row>
    <row r="301966" spans="19:20">
      <c r="S301966" s="33"/>
      <c r="T301966" s="33"/>
    </row>
    <row r="301983" spans="19:20">
      <c r="S301983" s="33"/>
      <c r="T301983" s="33"/>
    </row>
    <row r="302000" spans="19:20">
      <c r="S302000" s="33"/>
      <c r="T302000" s="33"/>
    </row>
    <row r="302017" spans="19:20">
      <c r="S302017" s="33"/>
      <c r="T302017" s="33"/>
    </row>
    <row r="302034" spans="19:20">
      <c r="S302034" s="33"/>
      <c r="T302034" s="33"/>
    </row>
    <row r="302051" spans="19:20">
      <c r="S302051" s="33"/>
      <c r="T302051" s="33"/>
    </row>
    <row r="302068" spans="19:20">
      <c r="S302068" s="33"/>
      <c r="T302068" s="33"/>
    </row>
    <row r="302085" spans="19:20">
      <c r="S302085" s="33"/>
      <c r="T302085" s="33"/>
    </row>
    <row r="302102" spans="19:20">
      <c r="S302102" s="33"/>
      <c r="T302102" s="33"/>
    </row>
    <row r="302119" spans="19:20">
      <c r="S302119" s="33"/>
      <c r="T302119" s="33"/>
    </row>
    <row r="302136" spans="19:20">
      <c r="S302136" s="33"/>
      <c r="T302136" s="33"/>
    </row>
    <row r="302153" spans="19:20">
      <c r="S302153" s="33"/>
      <c r="T302153" s="33"/>
    </row>
    <row r="302170" spans="19:20">
      <c r="S302170" s="33"/>
      <c r="T302170" s="33"/>
    </row>
    <row r="302187" spans="19:20">
      <c r="S302187" s="33"/>
      <c r="T302187" s="33"/>
    </row>
    <row r="302204" spans="19:20">
      <c r="S302204" s="33"/>
      <c r="T302204" s="33"/>
    </row>
    <row r="302221" spans="19:20">
      <c r="S302221" s="33"/>
      <c r="T302221" s="33"/>
    </row>
    <row r="302238" spans="19:20">
      <c r="S302238" s="33"/>
      <c r="T302238" s="33"/>
    </row>
    <row r="302255" spans="19:20">
      <c r="S302255" s="33"/>
      <c r="T302255" s="33"/>
    </row>
    <row r="302272" spans="19:20">
      <c r="S302272" s="33"/>
      <c r="T302272" s="33"/>
    </row>
    <row r="302289" spans="19:20">
      <c r="S302289" s="33"/>
      <c r="T302289" s="33"/>
    </row>
    <row r="302306" spans="19:20">
      <c r="S302306" s="33"/>
      <c r="T302306" s="33"/>
    </row>
    <row r="302323" spans="19:20">
      <c r="S302323" s="33"/>
      <c r="T302323" s="33"/>
    </row>
    <row r="302340" spans="19:20">
      <c r="S302340" s="33"/>
      <c r="T302340" s="33"/>
    </row>
    <row r="302357" spans="19:20">
      <c r="S302357" s="33"/>
      <c r="T302357" s="33"/>
    </row>
    <row r="302374" spans="19:20">
      <c r="S302374" s="33"/>
      <c r="T302374" s="33"/>
    </row>
    <row r="302391" spans="19:20">
      <c r="S302391" s="33"/>
      <c r="T302391" s="33"/>
    </row>
    <row r="302408" spans="19:20">
      <c r="S302408" s="33"/>
      <c r="T302408" s="33"/>
    </row>
    <row r="302425" spans="19:20">
      <c r="S302425" s="33"/>
      <c r="T302425" s="33"/>
    </row>
    <row r="302442" spans="19:20">
      <c r="S302442" s="33"/>
      <c r="T302442" s="33"/>
    </row>
    <row r="302459" spans="19:20">
      <c r="S302459" s="33"/>
      <c r="T302459" s="33"/>
    </row>
    <row r="302476" spans="19:20">
      <c r="S302476" s="33"/>
      <c r="T302476" s="33"/>
    </row>
    <row r="302493" spans="19:20">
      <c r="S302493" s="33"/>
      <c r="T302493" s="33"/>
    </row>
    <row r="302510" spans="19:20">
      <c r="S302510" s="33"/>
      <c r="T302510" s="33"/>
    </row>
    <row r="302527" spans="19:20">
      <c r="S302527" s="33"/>
      <c r="T302527" s="33"/>
    </row>
    <row r="302544" spans="19:20">
      <c r="S302544" s="33"/>
      <c r="T302544" s="33"/>
    </row>
    <row r="302561" spans="19:20">
      <c r="S302561" s="33"/>
      <c r="T302561" s="33"/>
    </row>
    <row r="302578" spans="19:20">
      <c r="S302578" s="33"/>
      <c r="T302578" s="33"/>
    </row>
    <row r="302595" spans="19:20">
      <c r="S302595" s="33"/>
      <c r="T302595" s="33"/>
    </row>
    <row r="302612" spans="19:20">
      <c r="S302612" s="33"/>
      <c r="T302612" s="33"/>
    </row>
    <row r="302629" spans="19:20">
      <c r="S302629" s="33"/>
      <c r="T302629" s="33"/>
    </row>
    <row r="302646" spans="19:20">
      <c r="S302646" s="33"/>
      <c r="T302646" s="33"/>
    </row>
    <row r="302663" spans="19:20">
      <c r="S302663" s="33"/>
      <c r="T302663" s="33"/>
    </row>
    <row r="302680" spans="19:20">
      <c r="S302680" s="33"/>
      <c r="T302680" s="33"/>
    </row>
    <row r="302697" spans="19:20">
      <c r="S302697" s="33"/>
      <c r="T302697" s="33"/>
    </row>
    <row r="302714" spans="19:20">
      <c r="S302714" s="33"/>
      <c r="T302714" s="33"/>
    </row>
    <row r="302731" spans="19:20">
      <c r="S302731" s="33"/>
      <c r="T302731" s="33"/>
    </row>
    <row r="302748" spans="19:20">
      <c r="S302748" s="33"/>
      <c r="T302748" s="33"/>
    </row>
    <row r="302765" spans="19:20">
      <c r="S302765" s="33"/>
      <c r="T302765" s="33"/>
    </row>
    <row r="302782" spans="19:20">
      <c r="S302782" s="33"/>
      <c r="T302782" s="33"/>
    </row>
    <row r="302799" spans="19:20">
      <c r="S302799" s="33"/>
      <c r="T302799" s="33"/>
    </row>
    <row r="302816" spans="19:20">
      <c r="S302816" s="33"/>
      <c r="T302816" s="33"/>
    </row>
    <row r="302833" spans="19:20">
      <c r="S302833" s="33"/>
      <c r="T302833" s="33"/>
    </row>
    <row r="302850" spans="19:20">
      <c r="S302850" s="33"/>
      <c r="T302850" s="33"/>
    </row>
    <row r="302867" spans="19:20">
      <c r="S302867" s="33"/>
      <c r="T302867" s="33"/>
    </row>
    <row r="302884" spans="19:20">
      <c r="S302884" s="33"/>
      <c r="T302884" s="33"/>
    </row>
    <row r="302901" spans="19:20">
      <c r="S302901" s="33"/>
      <c r="T302901" s="33"/>
    </row>
    <row r="302918" spans="19:20">
      <c r="S302918" s="33"/>
      <c r="T302918" s="33"/>
    </row>
    <row r="302935" spans="19:20">
      <c r="S302935" s="33"/>
      <c r="T302935" s="33"/>
    </row>
    <row r="302952" spans="19:20">
      <c r="S302952" s="33"/>
      <c r="T302952" s="33"/>
    </row>
    <row r="302969" spans="19:20">
      <c r="S302969" s="33"/>
      <c r="T302969" s="33"/>
    </row>
    <row r="302986" spans="19:20">
      <c r="S302986" s="33"/>
      <c r="T302986" s="33"/>
    </row>
    <row r="303003" spans="19:20">
      <c r="S303003" s="33"/>
      <c r="T303003" s="33"/>
    </row>
    <row r="303020" spans="19:20">
      <c r="S303020" s="33"/>
      <c r="T303020" s="33"/>
    </row>
    <row r="303037" spans="19:20">
      <c r="S303037" s="33"/>
      <c r="T303037" s="33"/>
    </row>
    <row r="303054" spans="19:20">
      <c r="S303054" s="33"/>
      <c r="T303054" s="33"/>
    </row>
    <row r="303071" spans="19:20">
      <c r="S303071" s="33"/>
      <c r="T303071" s="33"/>
    </row>
    <row r="303088" spans="19:20">
      <c r="S303088" s="33"/>
      <c r="T303088" s="33"/>
    </row>
    <row r="303105" spans="19:20">
      <c r="S303105" s="33"/>
      <c r="T303105" s="33"/>
    </row>
    <row r="303122" spans="19:20">
      <c r="S303122" s="33"/>
      <c r="T303122" s="33"/>
    </row>
    <row r="303139" spans="19:20">
      <c r="S303139" s="33"/>
      <c r="T303139" s="33"/>
    </row>
    <row r="303156" spans="19:20">
      <c r="S303156" s="33"/>
      <c r="T303156" s="33"/>
    </row>
    <row r="303173" spans="19:20">
      <c r="S303173" s="33"/>
      <c r="T303173" s="33"/>
    </row>
    <row r="303190" spans="19:20">
      <c r="S303190" s="33"/>
      <c r="T303190" s="33"/>
    </row>
    <row r="303207" spans="19:20">
      <c r="S303207" s="33"/>
      <c r="T303207" s="33"/>
    </row>
    <row r="303224" spans="19:20">
      <c r="S303224" s="33"/>
      <c r="T303224" s="33"/>
    </row>
    <row r="303241" spans="19:20">
      <c r="S303241" s="33"/>
      <c r="T303241" s="33"/>
    </row>
    <row r="303258" spans="19:20">
      <c r="S303258" s="33"/>
      <c r="T303258" s="33"/>
    </row>
    <row r="303275" spans="19:20">
      <c r="S303275" s="33"/>
      <c r="T303275" s="33"/>
    </row>
    <row r="303292" spans="19:20">
      <c r="S303292" s="33"/>
      <c r="T303292" s="33"/>
    </row>
    <row r="303309" spans="19:20">
      <c r="S303309" s="33"/>
      <c r="T303309" s="33"/>
    </row>
    <row r="303326" spans="19:20">
      <c r="S303326" s="33"/>
      <c r="T303326" s="33"/>
    </row>
    <row r="303343" spans="19:20">
      <c r="S303343" s="33"/>
      <c r="T303343" s="33"/>
    </row>
    <row r="303360" spans="19:20">
      <c r="S303360" s="33"/>
      <c r="T303360" s="33"/>
    </row>
    <row r="303377" spans="19:20">
      <c r="S303377" s="33"/>
      <c r="T303377" s="33"/>
    </row>
    <row r="303394" spans="19:20">
      <c r="S303394" s="33"/>
      <c r="T303394" s="33"/>
    </row>
    <row r="303411" spans="19:20">
      <c r="S303411" s="33"/>
      <c r="T303411" s="33"/>
    </row>
    <row r="303428" spans="19:20">
      <c r="S303428" s="33"/>
      <c r="T303428" s="33"/>
    </row>
    <row r="303445" spans="19:20">
      <c r="S303445" s="33"/>
      <c r="T303445" s="33"/>
    </row>
    <row r="303462" spans="19:20">
      <c r="S303462" s="33"/>
      <c r="T303462" s="33"/>
    </row>
    <row r="303479" spans="19:20">
      <c r="S303479" s="33"/>
      <c r="T303479" s="33"/>
    </row>
    <row r="303496" spans="19:20">
      <c r="S303496" s="33"/>
      <c r="T303496" s="33"/>
    </row>
    <row r="303513" spans="19:20">
      <c r="S303513" s="33"/>
      <c r="T303513" s="33"/>
    </row>
    <row r="303530" spans="19:20">
      <c r="S303530" s="33"/>
      <c r="T303530" s="33"/>
    </row>
    <row r="303547" spans="19:20">
      <c r="S303547" s="33"/>
      <c r="T303547" s="33"/>
    </row>
    <row r="303564" spans="19:20">
      <c r="S303564" s="33"/>
      <c r="T303564" s="33"/>
    </row>
    <row r="303581" spans="19:20">
      <c r="S303581" s="33"/>
      <c r="T303581" s="33"/>
    </row>
    <row r="303598" spans="19:20">
      <c r="S303598" s="33"/>
      <c r="T303598" s="33"/>
    </row>
    <row r="303615" spans="19:20">
      <c r="S303615" s="33"/>
      <c r="T303615" s="33"/>
    </row>
    <row r="303632" spans="19:20">
      <c r="S303632" s="33"/>
      <c r="T303632" s="33"/>
    </row>
    <row r="303649" spans="19:20">
      <c r="S303649" s="33"/>
      <c r="T303649" s="33"/>
    </row>
    <row r="303666" spans="19:20">
      <c r="S303666" s="33"/>
      <c r="T303666" s="33"/>
    </row>
    <row r="303683" spans="19:20">
      <c r="S303683" s="33"/>
      <c r="T303683" s="33"/>
    </row>
    <row r="303700" spans="19:20">
      <c r="S303700" s="33"/>
      <c r="T303700" s="33"/>
    </row>
    <row r="303717" spans="19:20">
      <c r="S303717" s="33"/>
      <c r="T303717" s="33"/>
    </row>
    <row r="303734" spans="19:20">
      <c r="S303734" s="33"/>
      <c r="T303734" s="33"/>
    </row>
    <row r="303751" spans="19:20">
      <c r="S303751" s="33"/>
      <c r="T303751" s="33"/>
    </row>
    <row r="303768" spans="19:20">
      <c r="S303768" s="33"/>
      <c r="T303768" s="33"/>
    </row>
    <row r="303785" spans="19:20">
      <c r="S303785" s="33"/>
      <c r="T303785" s="33"/>
    </row>
    <row r="303802" spans="19:20">
      <c r="S303802" s="33"/>
      <c r="T303802" s="33"/>
    </row>
    <row r="303819" spans="19:20">
      <c r="S303819" s="33"/>
      <c r="T303819" s="33"/>
    </row>
    <row r="303836" spans="19:20">
      <c r="S303836" s="33"/>
      <c r="T303836" s="33"/>
    </row>
    <row r="303853" spans="19:20">
      <c r="S303853" s="33"/>
      <c r="T303853" s="33"/>
    </row>
    <row r="303870" spans="19:20">
      <c r="S303870" s="33"/>
      <c r="T303870" s="33"/>
    </row>
    <row r="303887" spans="19:20">
      <c r="S303887" s="33"/>
      <c r="T303887" s="33"/>
    </row>
    <row r="303904" spans="19:20">
      <c r="S303904" s="33"/>
      <c r="T303904" s="33"/>
    </row>
    <row r="303921" spans="19:20">
      <c r="S303921" s="33"/>
      <c r="T303921" s="33"/>
    </row>
    <row r="303938" spans="19:20">
      <c r="S303938" s="33"/>
      <c r="T303938" s="33"/>
    </row>
    <row r="303955" spans="19:20">
      <c r="S303955" s="33"/>
      <c r="T303955" s="33"/>
    </row>
    <row r="303972" spans="19:20">
      <c r="S303972" s="33"/>
      <c r="T303972" s="33"/>
    </row>
    <row r="303989" spans="19:20">
      <c r="S303989" s="33"/>
      <c r="T303989" s="33"/>
    </row>
    <row r="304006" spans="19:20">
      <c r="S304006" s="33"/>
      <c r="T304006" s="33"/>
    </row>
    <row r="304023" spans="19:20">
      <c r="S304023" s="33"/>
      <c r="T304023" s="33"/>
    </row>
    <row r="304040" spans="19:20">
      <c r="S304040" s="33"/>
      <c r="T304040" s="33"/>
    </row>
    <row r="304057" spans="19:20">
      <c r="S304057" s="33"/>
      <c r="T304057" s="33"/>
    </row>
    <row r="304074" spans="19:20">
      <c r="S304074" s="33"/>
      <c r="T304074" s="33"/>
    </row>
    <row r="304091" spans="19:20">
      <c r="S304091" s="33"/>
      <c r="T304091" s="33"/>
    </row>
    <row r="304108" spans="19:20">
      <c r="S304108" s="33"/>
      <c r="T304108" s="33"/>
    </row>
    <row r="304125" spans="19:20">
      <c r="S304125" s="33"/>
      <c r="T304125" s="33"/>
    </row>
    <row r="304142" spans="19:20">
      <c r="S304142" s="33"/>
      <c r="T304142" s="33"/>
    </row>
    <row r="304159" spans="19:20">
      <c r="S304159" s="33"/>
      <c r="T304159" s="33"/>
    </row>
    <row r="304176" spans="19:20">
      <c r="S304176" s="33"/>
      <c r="T304176" s="33"/>
    </row>
    <row r="304193" spans="19:20">
      <c r="S304193" s="33"/>
      <c r="T304193" s="33"/>
    </row>
    <row r="304210" spans="19:20">
      <c r="S304210" s="33"/>
      <c r="T304210" s="33"/>
    </row>
    <row r="304227" spans="19:20">
      <c r="S304227" s="33"/>
      <c r="T304227" s="33"/>
    </row>
    <row r="304244" spans="19:20">
      <c r="S304244" s="33"/>
      <c r="T304244" s="33"/>
    </row>
    <row r="304261" spans="19:20">
      <c r="S304261" s="33"/>
      <c r="T304261" s="33"/>
    </row>
    <row r="304278" spans="19:20">
      <c r="S304278" s="33"/>
      <c r="T304278" s="33"/>
    </row>
    <row r="304295" spans="19:20">
      <c r="S304295" s="33"/>
      <c r="T304295" s="33"/>
    </row>
    <row r="304312" spans="19:20">
      <c r="S304312" s="33"/>
      <c r="T304312" s="33"/>
    </row>
    <row r="304329" spans="19:20">
      <c r="S304329" s="33"/>
      <c r="T304329" s="33"/>
    </row>
    <row r="304346" spans="19:20">
      <c r="S304346" s="33"/>
      <c r="T304346" s="33"/>
    </row>
    <row r="304363" spans="19:20">
      <c r="S304363" s="33"/>
      <c r="T304363" s="33"/>
    </row>
    <row r="304380" spans="19:20">
      <c r="S304380" s="33"/>
      <c r="T304380" s="33"/>
    </row>
    <row r="304397" spans="19:20">
      <c r="S304397" s="33"/>
      <c r="T304397" s="33"/>
    </row>
    <row r="304414" spans="19:20">
      <c r="S304414" s="33"/>
      <c r="T304414" s="33"/>
    </row>
    <row r="304431" spans="19:20">
      <c r="S304431" s="33"/>
      <c r="T304431" s="33"/>
    </row>
    <row r="304448" spans="19:20">
      <c r="S304448" s="33"/>
      <c r="T304448" s="33"/>
    </row>
    <row r="304465" spans="19:20">
      <c r="S304465" s="33"/>
      <c r="T304465" s="33"/>
    </row>
    <row r="304482" spans="19:20">
      <c r="S304482" s="33"/>
      <c r="T304482" s="33"/>
    </row>
    <row r="304499" spans="19:20">
      <c r="S304499" s="33"/>
      <c r="T304499" s="33"/>
    </row>
    <row r="304516" spans="19:20">
      <c r="S304516" s="33"/>
      <c r="T304516" s="33"/>
    </row>
    <row r="304533" spans="19:20">
      <c r="S304533" s="33"/>
      <c r="T304533" s="33"/>
    </row>
    <row r="304550" spans="19:20">
      <c r="S304550" s="33"/>
      <c r="T304550" s="33"/>
    </row>
    <row r="304567" spans="19:20">
      <c r="S304567" s="33"/>
      <c r="T304567" s="33"/>
    </row>
    <row r="304584" spans="19:20">
      <c r="S304584" s="33"/>
      <c r="T304584" s="33"/>
    </row>
    <row r="304601" spans="19:20">
      <c r="S304601" s="33"/>
      <c r="T304601" s="33"/>
    </row>
    <row r="304618" spans="19:20">
      <c r="S304618" s="33"/>
      <c r="T304618" s="33"/>
    </row>
    <row r="304635" spans="19:20">
      <c r="S304635" s="33"/>
      <c r="T304635" s="33"/>
    </row>
    <row r="304652" spans="19:20">
      <c r="S304652" s="33"/>
      <c r="T304652" s="33"/>
    </row>
    <row r="304669" spans="19:20">
      <c r="S304669" s="33"/>
      <c r="T304669" s="33"/>
    </row>
    <row r="304686" spans="19:20">
      <c r="S304686" s="33"/>
      <c r="T304686" s="33"/>
    </row>
    <row r="304703" spans="19:20">
      <c r="S304703" s="33"/>
      <c r="T304703" s="33"/>
    </row>
    <row r="304720" spans="19:20">
      <c r="S304720" s="33"/>
      <c r="T304720" s="33"/>
    </row>
    <row r="304737" spans="19:20">
      <c r="S304737" s="33"/>
      <c r="T304737" s="33"/>
    </row>
    <row r="304754" spans="19:20">
      <c r="S304754" s="33"/>
      <c r="T304754" s="33"/>
    </row>
    <row r="304771" spans="19:20">
      <c r="S304771" s="33"/>
      <c r="T304771" s="33"/>
    </row>
    <row r="304788" spans="19:20">
      <c r="S304788" s="33"/>
      <c r="T304788" s="33"/>
    </row>
    <row r="304805" spans="19:20">
      <c r="S304805" s="33"/>
      <c r="T304805" s="33"/>
    </row>
    <row r="304822" spans="19:20">
      <c r="S304822" s="33"/>
      <c r="T304822" s="33"/>
    </row>
    <row r="304839" spans="19:20">
      <c r="S304839" s="33"/>
      <c r="T304839" s="33"/>
    </row>
    <row r="304856" spans="19:20">
      <c r="S304856" s="33"/>
      <c r="T304856" s="33"/>
    </row>
    <row r="304873" spans="19:20">
      <c r="S304873" s="33"/>
      <c r="T304873" s="33"/>
    </row>
    <row r="304890" spans="19:20">
      <c r="S304890" s="33"/>
      <c r="T304890" s="33"/>
    </row>
    <row r="304907" spans="19:20">
      <c r="S304907" s="33"/>
      <c r="T304907" s="33"/>
    </row>
    <row r="304924" spans="19:20">
      <c r="S304924" s="33"/>
      <c r="T304924" s="33"/>
    </row>
    <row r="304941" spans="19:20">
      <c r="S304941" s="33"/>
      <c r="T304941" s="33"/>
    </row>
    <row r="304958" spans="19:20">
      <c r="S304958" s="33"/>
      <c r="T304958" s="33"/>
    </row>
    <row r="304975" spans="19:20">
      <c r="S304975" s="33"/>
      <c r="T304975" s="33"/>
    </row>
    <row r="304992" spans="19:20">
      <c r="S304992" s="33"/>
      <c r="T304992" s="33"/>
    </row>
    <row r="305009" spans="19:20">
      <c r="S305009" s="33"/>
      <c r="T305009" s="33"/>
    </row>
    <row r="305026" spans="19:20">
      <c r="S305026" s="33"/>
      <c r="T305026" s="33"/>
    </row>
    <row r="305043" spans="19:20">
      <c r="S305043" s="33"/>
      <c r="T305043" s="33"/>
    </row>
    <row r="305060" spans="19:20">
      <c r="S305060" s="33"/>
      <c r="T305060" s="33"/>
    </row>
    <row r="305077" spans="19:20">
      <c r="S305077" s="33"/>
      <c r="T305077" s="33"/>
    </row>
    <row r="305094" spans="19:20">
      <c r="S305094" s="33"/>
      <c r="T305094" s="33"/>
    </row>
    <row r="305111" spans="19:20">
      <c r="S305111" s="33"/>
      <c r="T305111" s="33"/>
    </row>
    <row r="305128" spans="19:20">
      <c r="S305128" s="33"/>
      <c r="T305128" s="33"/>
    </row>
    <row r="305145" spans="19:20">
      <c r="S305145" s="33"/>
      <c r="T305145" s="33"/>
    </row>
    <row r="305162" spans="19:20">
      <c r="S305162" s="33"/>
      <c r="T305162" s="33"/>
    </row>
    <row r="305179" spans="19:20">
      <c r="S305179" s="33"/>
      <c r="T305179" s="33"/>
    </row>
    <row r="305196" spans="19:20">
      <c r="S305196" s="33"/>
      <c r="T305196" s="33"/>
    </row>
    <row r="305213" spans="19:20">
      <c r="S305213" s="33"/>
      <c r="T305213" s="33"/>
    </row>
    <row r="305230" spans="19:20">
      <c r="S305230" s="33"/>
      <c r="T305230" s="33"/>
    </row>
    <row r="305247" spans="19:20">
      <c r="S305247" s="33"/>
      <c r="T305247" s="33"/>
    </row>
    <row r="305264" spans="19:20">
      <c r="S305264" s="33"/>
      <c r="T305264" s="33"/>
    </row>
    <row r="305281" spans="19:20">
      <c r="S305281" s="33"/>
      <c r="T305281" s="33"/>
    </row>
    <row r="305298" spans="19:20">
      <c r="S305298" s="33"/>
      <c r="T305298" s="33"/>
    </row>
    <row r="305315" spans="19:20">
      <c r="S305315" s="33"/>
      <c r="T305315" s="33"/>
    </row>
    <row r="305332" spans="19:20">
      <c r="S305332" s="33"/>
      <c r="T305332" s="33"/>
    </row>
    <row r="305349" spans="19:20">
      <c r="S305349" s="33"/>
      <c r="T305349" s="33"/>
    </row>
    <row r="305366" spans="19:20">
      <c r="S305366" s="33"/>
      <c r="T305366" s="33"/>
    </row>
    <row r="305383" spans="19:20">
      <c r="S305383" s="33"/>
      <c r="T305383" s="33"/>
    </row>
    <row r="305400" spans="19:20">
      <c r="S305400" s="33"/>
      <c r="T305400" s="33"/>
    </row>
    <row r="305417" spans="19:20">
      <c r="S305417" s="33"/>
      <c r="T305417" s="33"/>
    </row>
    <row r="305434" spans="19:20">
      <c r="S305434" s="33"/>
      <c r="T305434" s="33"/>
    </row>
    <row r="305451" spans="19:20">
      <c r="S305451" s="33"/>
      <c r="T305451" s="33"/>
    </row>
    <row r="305468" spans="19:20">
      <c r="S305468" s="33"/>
      <c r="T305468" s="33"/>
    </row>
    <row r="305485" spans="19:20">
      <c r="S305485" s="33"/>
      <c r="T305485" s="33"/>
    </row>
    <row r="305502" spans="19:20">
      <c r="S305502" s="33"/>
      <c r="T305502" s="33"/>
    </row>
    <row r="305519" spans="19:20">
      <c r="S305519" s="33"/>
      <c r="T305519" s="33"/>
    </row>
    <row r="305536" spans="19:20">
      <c r="S305536" s="33"/>
      <c r="T305536" s="33"/>
    </row>
    <row r="305553" spans="19:20">
      <c r="S305553" s="33"/>
      <c r="T305553" s="33"/>
    </row>
    <row r="305570" spans="19:20">
      <c r="S305570" s="33"/>
      <c r="T305570" s="33"/>
    </row>
    <row r="305587" spans="19:20">
      <c r="S305587" s="33"/>
      <c r="T305587" s="33"/>
    </row>
    <row r="305604" spans="19:20">
      <c r="S305604" s="33"/>
      <c r="T305604" s="33"/>
    </row>
    <row r="305621" spans="19:20">
      <c r="S305621" s="33"/>
      <c r="T305621" s="33"/>
    </row>
    <row r="305638" spans="19:20">
      <c r="S305638" s="33"/>
      <c r="T305638" s="33"/>
    </row>
    <row r="305655" spans="19:20">
      <c r="S305655" s="33"/>
      <c r="T305655" s="33"/>
    </row>
    <row r="305672" spans="19:20">
      <c r="S305672" s="33"/>
      <c r="T305672" s="33"/>
    </row>
    <row r="305689" spans="19:20">
      <c r="S305689" s="33"/>
      <c r="T305689" s="33"/>
    </row>
    <row r="305706" spans="19:20">
      <c r="S305706" s="33"/>
      <c r="T305706" s="33"/>
    </row>
    <row r="305723" spans="19:20">
      <c r="S305723" s="33"/>
      <c r="T305723" s="33"/>
    </row>
    <row r="305740" spans="19:20">
      <c r="S305740" s="33"/>
      <c r="T305740" s="33"/>
    </row>
    <row r="305757" spans="19:20">
      <c r="S305757" s="33"/>
      <c r="T305757" s="33"/>
    </row>
    <row r="305774" spans="19:20">
      <c r="S305774" s="33"/>
      <c r="T305774" s="33"/>
    </row>
    <row r="305791" spans="19:20">
      <c r="S305791" s="33"/>
      <c r="T305791" s="33"/>
    </row>
    <row r="305808" spans="19:20">
      <c r="S305808" s="33"/>
      <c r="T305808" s="33"/>
    </row>
    <row r="305825" spans="19:20">
      <c r="S305825" s="33"/>
      <c r="T305825" s="33"/>
    </row>
    <row r="305842" spans="19:20">
      <c r="S305842" s="33"/>
      <c r="T305842" s="33"/>
    </row>
    <row r="305859" spans="19:20">
      <c r="S305859" s="33"/>
      <c r="T305859" s="33"/>
    </row>
    <row r="305876" spans="19:20">
      <c r="S305876" s="33"/>
      <c r="T305876" s="33"/>
    </row>
    <row r="305893" spans="19:20">
      <c r="S305893" s="33"/>
      <c r="T305893" s="33"/>
    </row>
    <row r="305910" spans="19:20">
      <c r="S305910" s="33"/>
      <c r="T305910" s="33"/>
    </row>
    <row r="305927" spans="19:20">
      <c r="S305927" s="33"/>
      <c r="T305927" s="33"/>
    </row>
    <row r="305944" spans="19:20">
      <c r="S305944" s="33"/>
      <c r="T305944" s="33"/>
    </row>
    <row r="305961" spans="19:20">
      <c r="S305961" s="33"/>
      <c r="T305961" s="33"/>
    </row>
    <row r="305978" spans="19:20">
      <c r="S305978" s="33"/>
      <c r="T305978" s="33"/>
    </row>
    <row r="305995" spans="19:20">
      <c r="S305995" s="33"/>
      <c r="T305995" s="33"/>
    </row>
    <row r="306012" spans="19:20">
      <c r="S306012" s="33"/>
      <c r="T306012" s="33"/>
    </row>
    <row r="306029" spans="19:20">
      <c r="S306029" s="33"/>
      <c r="T306029" s="33"/>
    </row>
    <row r="306046" spans="19:20">
      <c r="S306046" s="33"/>
      <c r="T306046" s="33"/>
    </row>
    <row r="306063" spans="19:20">
      <c r="S306063" s="33"/>
      <c r="T306063" s="33"/>
    </row>
    <row r="306080" spans="19:20">
      <c r="S306080" s="33"/>
      <c r="T306080" s="33"/>
    </row>
    <row r="306097" spans="19:20">
      <c r="S306097" s="33"/>
      <c r="T306097" s="33"/>
    </row>
    <row r="306114" spans="19:20">
      <c r="S306114" s="33"/>
      <c r="T306114" s="33"/>
    </row>
    <row r="306131" spans="19:20">
      <c r="S306131" s="33"/>
      <c r="T306131" s="33"/>
    </row>
    <row r="306148" spans="19:20">
      <c r="S306148" s="33"/>
      <c r="T306148" s="33"/>
    </row>
    <row r="306165" spans="19:20">
      <c r="S306165" s="33"/>
      <c r="T306165" s="33"/>
    </row>
    <row r="306182" spans="19:20">
      <c r="S306182" s="33"/>
      <c r="T306182" s="33"/>
    </row>
    <row r="306199" spans="19:20">
      <c r="S306199" s="33"/>
      <c r="T306199" s="33"/>
    </row>
    <row r="306216" spans="19:20">
      <c r="S306216" s="33"/>
      <c r="T306216" s="33"/>
    </row>
    <row r="306233" spans="19:20">
      <c r="S306233" s="33"/>
      <c r="T306233" s="33"/>
    </row>
    <row r="306250" spans="19:20">
      <c r="S306250" s="33"/>
      <c r="T306250" s="33"/>
    </row>
    <row r="306267" spans="19:20">
      <c r="S306267" s="33"/>
      <c r="T306267" s="33"/>
    </row>
    <row r="306284" spans="19:20">
      <c r="S306284" s="33"/>
      <c r="T306284" s="33"/>
    </row>
    <row r="306301" spans="19:20">
      <c r="S306301" s="33"/>
      <c r="T306301" s="33"/>
    </row>
    <row r="306318" spans="19:20">
      <c r="S306318" s="33"/>
      <c r="T306318" s="33"/>
    </row>
    <row r="306335" spans="19:20">
      <c r="S306335" s="33"/>
      <c r="T306335" s="33"/>
    </row>
    <row r="306352" spans="19:20">
      <c r="S306352" s="33"/>
      <c r="T306352" s="33"/>
    </row>
    <row r="306369" spans="19:20">
      <c r="S306369" s="33"/>
      <c r="T306369" s="33"/>
    </row>
    <row r="306386" spans="19:20">
      <c r="S306386" s="33"/>
      <c r="T306386" s="33"/>
    </row>
    <row r="306403" spans="19:20">
      <c r="S306403" s="33"/>
      <c r="T306403" s="33"/>
    </row>
    <row r="306420" spans="19:20">
      <c r="S306420" s="33"/>
      <c r="T306420" s="33"/>
    </row>
    <row r="306437" spans="19:20">
      <c r="S306437" s="33"/>
      <c r="T306437" s="33"/>
    </row>
    <row r="306454" spans="19:20">
      <c r="S306454" s="33"/>
      <c r="T306454" s="33"/>
    </row>
    <row r="306471" spans="19:20">
      <c r="S306471" s="33"/>
      <c r="T306471" s="33"/>
    </row>
    <row r="306488" spans="19:20">
      <c r="S306488" s="33"/>
      <c r="T306488" s="33"/>
    </row>
    <row r="306505" spans="19:20">
      <c r="S306505" s="33"/>
      <c r="T306505" s="33"/>
    </row>
    <row r="306522" spans="19:20">
      <c r="S306522" s="33"/>
      <c r="T306522" s="33"/>
    </row>
    <row r="306539" spans="19:20">
      <c r="S306539" s="33"/>
      <c r="T306539" s="33"/>
    </row>
    <row r="306556" spans="19:20">
      <c r="S306556" s="33"/>
      <c r="T306556" s="33"/>
    </row>
    <row r="306573" spans="19:20">
      <c r="S306573" s="33"/>
      <c r="T306573" s="33"/>
    </row>
    <row r="306590" spans="19:20">
      <c r="S306590" s="33"/>
      <c r="T306590" s="33"/>
    </row>
    <row r="306607" spans="19:20">
      <c r="S306607" s="33"/>
      <c r="T306607" s="33"/>
    </row>
    <row r="306624" spans="19:20">
      <c r="S306624" s="33"/>
      <c r="T306624" s="33"/>
    </row>
    <row r="306641" spans="19:20">
      <c r="S306641" s="33"/>
      <c r="T306641" s="33"/>
    </row>
    <row r="306658" spans="19:20">
      <c r="S306658" s="33"/>
      <c r="T306658" s="33"/>
    </row>
    <row r="306675" spans="19:20">
      <c r="S306675" s="33"/>
      <c r="T306675" s="33"/>
    </row>
    <row r="306692" spans="19:20">
      <c r="S306692" s="33"/>
      <c r="T306692" s="33"/>
    </row>
    <row r="306709" spans="19:20">
      <c r="S306709" s="33"/>
      <c r="T306709" s="33"/>
    </row>
    <row r="306726" spans="19:20">
      <c r="S306726" s="33"/>
      <c r="T306726" s="33"/>
    </row>
    <row r="306743" spans="19:20">
      <c r="S306743" s="33"/>
      <c r="T306743" s="33"/>
    </row>
    <row r="306760" spans="19:20">
      <c r="S306760" s="33"/>
      <c r="T306760" s="33"/>
    </row>
    <row r="306777" spans="19:20">
      <c r="S306777" s="33"/>
      <c r="T306777" s="33"/>
    </row>
    <row r="306794" spans="19:20">
      <c r="S306794" s="33"/>
      <c r="T306794" s="33"/>
    </row>
    <row r="306811" spans="19:20">
      <c r="S306811" s="33"/>
      <c r="T306811" s="33"/>
    </row>
    <row r="306828" spans="19:20">
      <c r="S306828" s="33"/>
      <c r="T306828" s="33"/>
    </row>
    <row r="306845" spans="19:20">
      <c r="S306845" s="33"/>
      <c r="T306845" s="33"/>
    </row>
    <row r="306862" spans="19:20">
      <c r="S306862" s="33"/>
      <c r="T306862" s="33"/>
    </row>
    <row r="306879" spans="19:20">
      <c r="S306879" s="33"/>
      <c r="T306879" s="33"/>
    </row>
    <row r="306896" spans="19:20">
      <c r="S306896" s="33"/>
      <c r="T306896" s="33"/>
    </row>
    <row r="306913" spans="19:20">
      <c r="S306913" s="33"/>
      <c r="T306913" s="33"/>
    </row>
    <row r="306930" spans="19:20">
      <c r="S306930" s="33"/>
      <c r="T306930" s="33"/>
    </row>
    <row r="306947" spans="19:20">
      <c r="S306947" s="33"/>
      <c r="T306947" s="33"/>
    </row>
    <row r="306964" spans="19:20">
      <c r="S306964" s="33"/>
      <c r="T306964" s="33"/>
    </row>
    <row r="306981" spans="19:20">
      <c r="S306981" s="33"/>
      <c r="T306981" s="33"/>
    </row>
    <row r="306998" spans="19:20">
      <c r="S306998" s="33"/>
      <c r="T306998" s="33"/>
    </row>
    <row r="307015" spans="19:20">
      <c r="S307015" s="33"/>
      <c r="T307015" s="33"/>
    </row>
    <row r="307032" spans="19:20">
      <c r="S307032" s="33"/>
      <c r="T307032" s="33"/>
    </row>
    <row r="307049" spans="19:20">
      <c r="S307049" s="33"/>
      <c r="T307049" s="33"/>
    </row>
    <row r="307066" spans="19:20">
      <c r="S307066" s="33"/>
      <c r="T307066" s="33"/>
    </row>
    <row r="307083" spans="19:20">
      <c r="S307083" s="33"/>
      <c r="T307083" s="33"/>
    </row>
    <row r="307100" spans="19:20">
      <c r="S307100" s="33"/>
      <c r="T307100" s="33"/>
    </row>
    <row r="307117" spans="19:20">
      <c r="S307117" s="33"/>
      <c r="T307117" s="33"/>
    </row>
    <row r="307134" spans="19:20">
      <c r="S307134" s="33"/>
      <c r="T307134" s="33"/>
    </row>
    <row r="307151" spans="19:20">
      <c r="S307151" s="33"/>
      <c r="T307151" s="33"/>
    </row>
    <row r="307168" spans="19:20">
      <c r="S307168" s="33"/>
      <c r="T307168" s="33"/>
    </row>
    <row r="307185" spans="19:20">
      <c r="S307185" s="33"/>
      <c r="T307185" s="33"/>
    </row>
    <row r="307202" spans="19:20">
      <c r="S307202" s="33"/>
      <c r="T307202" s="33"/>
    </row>
    <row r="307219" spans="19:20">
      <c r="S307219" s="33"/>
      <c r="T307219" s="33"/>
    </row>
    <row r="307236" spans="19:20">
      <c r="S307236" s="33"/>
      <c r="T307236" s="33"/>
    </row>
    <row r="307253" spans="19:20">
      <c r="S307253" s="33"/>
      <c r="T307253" s="33"/>
    </row>
    <row r="307270" spans="19:20">
      <c r="S307270" s="33"/>
      <c r="T307270" s="33"/>
    </row>
    <row r="307287" spans="19:20">
      <c r="S307287" s="33"/>
      <c r="T307287" s="33"/>
    </row>
    <row r="307304" spans="19:20">
      <c r="S307304" s="33"/>
      <c r="T307304" s="33"/>
    </row>
    <row r="307321" spans="19:20">
      <c r="S307321" s="33"/>
      <c r="T307321" s="33"/>
    </row>
    <row r="307338" spans="19:20">
      <c r="S307338" s="33"/>
      <c r="T307338" s="33"/>
    </row>
    <row r="307355" spans="19:20">
      <c r="S307355" s="33"/>
      <c r="T307355" s="33"/>
    </row>
    <row r="307372" spans="19:20">
      <c r="S307372" s="33"/>
      <c r="T307372" s="33"/>
    </row>
    <row r="307389" spans="19:20">
      <c r="S307389" s="33"/>
      <c r="T307389" s="33"/>
    </row>
    <row r="307406" spans="19:20">
      <c r="S307406" s="33"/>
      <c r="T307406" s="33"/>
    </row>
    <row r="307423" spans="19:20">
      <c r="S307423" s="33"/>
      <c r="T307423" s="33"/>
    </row>
    <row r="307440" spans="19:20">
      <c r="S307440" s="33"/>
      <c r="T307440" s="33"/>
    </row>
    <row r="307457" spans="19:20">
      <c r="S307457" s="33"/>
      <c r="T307457" s="33"/>
    </row>
    <row r="307474" spans="19:20">
      <c r="S307474" s="33"/>
      <c r="T307474" s="33"/>
    </row>
    <row r="307491" spans="19:20">
      <c r="S307491" s="33"/>
      <c r="T307491" s="33"/>
    </row>
    <row r="307508" spans="19:20">
      <c r="S307508" s="33"/>
      <c r="T307508" s="33"/>
    </row>
    <row r="307525" spans="19:20">
      <c r="S307525" s="33"/>
      <c r="T307525" s="33"/>
    </row>
    <row r="307542" spans="19:20">
      <c r="S307542" s="33"/>
      <c r="T307542" s="33"/>
    </row>
    <row r="307559" spans="19:20">
      <c r="S307559" s="33"/>
      <c r="T307559" s="33"/>
    </row>
    <row r="307576" spans="19:20">
      <c r="S307576" s="33"/>
      <c r="T307576" s="33"/>
    </row>
    <row r="307593" spans="19:20">
      <c r="S307593" s="33"/>
      <c r="T307593" s="33"/>
    </row>
    <row r="307610" spans="19:20">
      <c r="S307610" s="33"/>
      <c r="T307610" s="33"/>
    </row>
    <row r="307627" spans="19:20">
      <c r="S307627" s="33"/>
      <c r="T307627" s="33"/>
    </row>
    <row r="307644" spans="19:20">
      <c r="S307644" s="33"/>
      <c r="T307644" s="33"/>
    </row>
    <row r="307661" spans="19:20">
      <c r="S307661" s="33"/>
      <c r="T307661" s="33"/>
    </row>
    <row r="307678" spans="19:20">
      <c r="S307678" s="33"/>
      <c r="T307678" s="33"/>
    </row>
    <row r="307695" spans="19:20">
      <c r="S307695" s="33"/>
      <c r="T307695" s="33"/>
    </row>
    <row r="307712" spans="19:20">
      <c r="S307712" s="33"/>
      <c r="T307712" s="33"/>
    </row>
    <row r="307729" spans="19:20">
      <c r="S307729" s="33"/>
      <c r="T307729" s="33"/>
    </row>
    <row r="307746" spans="19:20">
      <c r="S307746" s="33"/>
      <c r="T307746" s="33"/>
    </row>
    <row r="307763" spans="19:20">
      <c r="S307763" s="33"/>
      <c r="T307763" s="33"/>
    </row>
    <row r="307780" spans="19:20">
      <c r="S307780" s="33"/>
      <c r="T307780" s="33"/>
    </row>
    <row r="307797" spans="19:20">
      <c r="S307797" s="33"/>
      <c r="T307797" s="33"/>
    </row>
    <row r="307814" spans="19:20">
      <c r="S307814" s="33"/>
      <c r="T307814" s="33"/>
    </row>
    <row r="307831" spans="19:20">
      <c r="S307831" s="33"/>
      <c r="T307831" s="33"/>
    </row>
    <row r="307848" spans="19:20">
      <c r="S307848" s="33"/>
      <c r="T307848" s="33"/>
    </row>
    <row r="307865" spans="19:20">
      <c r="S307865" s="33"/>
      <c r="T307865" s="33"/>
    </row>
    <row r="307882" spans="19:20">
      <c r="S307882" s="33"/>
      <c r="T307882" s="33"/>
    </row>
    <row r="307899" spans="19:20">
      <c r="S307899" s="33"/>
      <c r="T307899" s="33"/>
    </row>
    <row r="307916" spans="19:20">
      <c r="S307916" s="33"/>
      <c r="T307916" s="33"/>
    </row>
    <row r="307933" spans="19:20">
      <c r="S307933" s="33"/>
      <c r="T307933" s="33"/>
    </row>
    <row r="307950" spans="19:20">
      <c r="S307950" s="33"/>
      <c r="T307950" s="33"/>
    </row>
    <row r="307967" spans="19:20">
      <c r="S307967" s="33"/>
      <c r="T307967" s="33"/>
    </row>
    <row r="307984" spans="19:20">
      <c r="S307984" s="33"/>
      <c r="T307984" s="33"/>
    </row>
    <row r="308001" spans="19:20">
      <c r="S308001" s="33"/>
      <c r="T308001" s="33"/>
    </row>
    <row r="308018" spans="19:20">
      <c r="S308018" s="33"/>
      <c r="T308018" s="33"/>
    </row>
    <row r="308035" spans="19:20">
      <c r="S308035" s="33"/>
      <c r="T308035" s="33"/>
    </row>
    <row r="308052" spans="19:20">
      <c r="S308052" s="33"/>
      <c r="T308052" s="33"/>
    </row>
    <row r="308069" spans="19:20">
      <c r="S308069" s="33"/>
      <c r="T308069" s="33"/>
    </row>
    <row r="308086" spans="19:20">
      <c r="S308086" s="33"/>
      <c r="T308086" s="33"/>
    </row>
    <row r="308103" spans="19:20">
      <c r="S308103" s="33"/>
      <c r="T308103" s="33"/>
    </row>
    <row r="308120" spans="19:20">
      <c r="S308120" s="33"/>
      <c r="T308120" s="33"/>
    </row>
    <row r="308137" spans="19:20">
      <c r="S308137" s="33"/>
      <c r="T308137" s="33"/>
    </row>
    <row r="308154" spans="19:20">
      <c r="S308154" s="33"/>
      <c r="T308154" s="33"/>
    </row>
    <row r="308171" spans="19:20">
      <c r="S308171" s="33"/>
      <c r="T308171" s="33"/>
    </row>
    <row r="308188" spans="19:20">
      <c r="S308188" s="33"/>
      <c r="T308188" s="33"/>
    </row>
    <row r="308205" spans="19:20">
      <c r="S308205" s="33"/>
      <c r="T308205" s="33"/>
    </row>
    <row r="308222" spans="19:20">
      <c r="S308222" s="33"/>
      <c r="T308222" s="33"/>
    </row>
    <row r="308239" spans="19:20">
      <c r="S308239" s="33"/>
      <c r="T308239" s="33"/>
    </row>
    <row r="308256" spans="19:20">
      <c r="S308256" s="33"/>
      <c r="T308256" s="33"/>
    </row>
    <row r="308273" spans="19:20">
      <c r="S308273" s="33"/>
      <c r="T308273" s="33"/>
    </row>
    <row r="308290" spans="19:20">
      <c r="S308290" s="33"/>
      <c r="T308290" s="33"/>
    </row>
    <row r="308307" spans="19:20">
      <c r="S308307" s="33"/>
      <c r="T308307" s="33"/>
    </row>
    <row r="308324" spans="19:20">
      <c r="S308324" s="33"/>
      <c r="T308324" s="33"/>
    </row>
    <row r="308341" spans="19:20">
      <c r="S308341" s="33"/>
      <c r="T308341" s="33"/>
    </row>
    <row r="308358" spans="19:20">
      <c r="S308358" s="33"/>
      <c r="T308358" s="33"/>
    </row>
    <row r="308375" spans="19:20">
      <c r="S308375" s="33"/>
      <c r="T308375" s="33"/>
    </row>
    <row r="308392" spans="19:20">
      <c r="S308392" s="33"/>
      <c r="T308392" s="33"/>
    </row>
    <row r="308409" spans="19:20">
      <c r="S308409" s="33"/>
      <c r="T308409" s="33"/>
    </row>
    <row r="308426" spans="19:20">
      <c r="S308426" s="33"/>
      <c r="T308426" s="33"/>
    </row>
    <row r="308443" spans="19:20">
      <c r="S308443" s="33"/>
      <c r="T308443" s="33"/>
    </row>
    <row r="308460" spans="19:20">
      <c r="S308460" s="33"/>
      <c r="T308460" s="33"/>
    </row>
    <row r="308477" spans="19:20">
      <c r="S308477" s="33"/>
      <c r="T308477" s="33"/>
    </row>
    <row r="308494" spans="19:20">
      <c r="S308494" s="33"/>
      <c r="T308494" s="33"/>
    </row>
    <row r="308511" spans="19:20">
      <c r="S308511" s="33"/>
      <c r="T308511" s="33"/>
    </row>
    <row r="308528" spans="19:20">
      <c r="S308528" s="33"/>
      <c r="T308528" s="33"/>
    </row>
    <row r="308545" spans="19:20">
      <c r="S308545" s="33"/>
      <c r="T308545" s="33"/>
    </row>
    <row r="308562" spans="19:20">
      <c r="S308562" s="33"/>
      <c r="T308562" s="33"/>
    </row>
    <row r="308579" spans="19:20">
      <c r="S308579" s="33"/>
      <c r="T308579" s="33"/>
    </row>
    <row r="308596" spans="19:20">
      <c r="S308596" s="33"/>
      <c r="T308596" s="33"/>
    </row>
    <row r="308613" spans="19:20">
      <c r="S308613" s="33"/>
      <c r="T308613" s="33"/>
    </row>
    <row r="308630" spans="19:20">
      <c r="S308630" s="33"/>
      <c r="T308630" s="33"/>
    </row>
    <row r="308647" spans="19:20">
      <c r="S308647" s="33"/>
      <c r="T308647" s="33"/>
    </row>
    <row r="308664" spans="19:20">
      <c r="S308664" s="33"/>
      <c r="T308664" s="33"/>
    </row>
    <row r="308681" spans="19:20">
      <c r="S308681" s="33"/>
      <c r="T308681" s="33"/>
    </row>
    <row r="308698" spans="19:20">
      <c r="S308698" s="33"/>
      <c r="T308698" s="33"/>
    </row>
    <row r="308715" spans="19:20">
      <c r="S308715" s="33"/>
      <c r="T308715" s="33"/>
    </row>
    <row r="308732" spans="19:20">
      <c r="S308732" s="33"/>
      <c r="T308732" s="33"/>
    </row>
    <row r="308749" spans="19:20">
      <c r="S308749" s="33"/>
      <c r="T308749" s="33"/>
    </row>
    <row r="308766" spans="19:20">
      <c r="S308766" s="33"/>
      <c r="T308766" s="33"/>
    </row>
    <row r="308783" spans="19:20">
      <c r="S308783" s="33"/>
      <c r="T308783" s="33"/>
    </row>
    <row r="308800" spans="19:20">
      <c r="S308800" s="33"/>
      <c r="T308800" s="33"/>
    </row>
    <row r="308817" spans="19:20">
      <c r="S308817" s="33"/>
      <c r="T308817" s="33"/>
    </row>
    <row r="308834" spans="19:20">
      <c r="S308834" s="33"/>
      <c r="T308834" s="33"/>
    </row>
    <row r="308851" spans="19:20">
      <c r="S308851" s="33"/>
      <c r="T308851" s="33"/>
    </row>
    <row r="308868" spans="19:20">
      <c r="S308868" s="33"/>
      <c r="T308868" s="33"/>
    </row>
    <row r="308885" spans="19:20">
      <c r="S308885" s="33"/>
      <c r="T308885" s="33"/>
    </row>
    <row r="308902" spans="19:20">
      <c r="S308902" s="33"/>
      <c r="T308902" s="33"/>
    </row>
    <row r="308919" spans="19:20">
      <c r="S308919" s="33"/>
      <c r="T308919" s="33"/>
    </row>
    <row r="308936" spans="19:20">
      <c r="S308936" s="33"/>
      <c r="T308936" s="33"/>
    </row>
    <row r="308953" spans="19:20">
      <c r="S308953" s="33"/>
      <c r="T308953" s="33"/>
    </row>
    <row r="308970" spans="19:20">
      <c r="S308970" s="33"/>
      <c r="T308970" s="33"/>
    </row>
    <row r="308987" spans="19:20">
      <c r="S308987" s="33"/>
      <c r="T308987" s="33"/>
    </row>
    <row r="309004" spans="19:20">
      <c r="S309004" s="33"/>
      <c r="T309004" s="33"/>
    </row>
    <row r="309021" spans="19:20">
      <c r="S309021" s="33"/>
      <c r="T309021" s="33"/>
    </row>
    <row r="309038" spans="19:20">
      <c r="S309038" s="33"/>
      <c r="T309038" s="33"/>
    </row>
    <row r="309055" spans="19:20">
      <c r="S309055" s="33"/>
      <c r="T309055" s="33"/>
    </row>
    <row r="309072" spans="19:20">
      <c r="S309072" s="33"/>
      <c r="T309072" s="33"/>
    </row>
    <row r="309089" spans="19:20">
      <c r="S309089" s="33"/>
      <c r="T309089" s="33"/>
    </row>
    <row r="309106" spans="19:20">
      <c r="S309106" s="33"/>
      <c r="T309106" s="33"/>
    </row>
    <row r="309123" spans="19:20">
      <c r="S309123" s="33"/>
      <c r="T309123" s="33"/>
    </row>
    <row r="309140" spans="19:20">
      <c r="S309140" s="33"/>
      <c r="T309140" s="33"/>
    </row>
    <row r="309157" spans="19:20">
      <c r="S309157" s="33"/>
      <c r="T309157" s="33"/>
    </row>
    <row r="309174" spans="19:20">
      <c r="S309174" s="33"/>
      <c r="T309174" s="33"/>
    </row>
    <row r="309191" spans="19:20">
      <c r="S309191" s="33"/>
      <c r="T309191" s="33"/>
    </row>
    <row r="309208" spans="19:20">
      <c r="S309208" s="33"/>
      <c r="T309208" s="33"/>
    </row>
    <row r="309225" spans="19:20">
      <c r="S309225" s="33"/>
      <c r="T309225" s="33"/>
    </row>
    <row r="309242" spans="19:20">
      <c r="S309242" s="33"/>
      <c r="T309242" s="33"/>
    </row>
    <row r="309259" spans="19:20">
      <c r="S309259" s="33"/>
      <c r="T309259" s="33"/>
    </row>
    <row r="309276" spans="19:20">
      <c r="S309276" s="33"/>
      <c r="T309276" s="33"/>
    </row>
    <row r="309293" spans="19:20">
      <c r="S309293" s="33"/>
      <c r="T309293" s="33"/>
    </row>
    <row r="309310" spans="19:20">
      <c r="S309310" s="33"/>
      <c r="T309310" s="33"/>
    </row>
    <row r="309327" spans="19:20">
      <c r="S309327" s="33"/>
      <c r="T309327" s="33"/>
    </row>
    <row r="309344" spans="19:20">
      <c r="S309344" s="33"/>
      <c r="T309344" s="33"/>
    </row>
    <row r="309361" spans="19:20">
      <c r="S309361" s="33"/>
      <c r="T309361" s="33"/>
    </row>
    <row r="309378" spans="19:20">
      <c r="S309378" s="33"/>
      <c r="T309378" s="33"/>
    </row>
    <row r="309395" spans="19:20">
      <c r="S309395" s="33"/>
      <c r="T309395" s="33"/>
    </row>
    <row r="309412" spans="19:20">
      <c r="S309412" s="33"/>
      <c r="T309412" s="33"/>
    </row>
    <row r="309429" spans="19:20">
      <c r="S309429" s="33"/>
      <c r="T309429" s="33"/>
    </row>
    <row r="309446" spans="19:20">
      <c r="S309446" s="33"/>
      <c r="T309446" s="33"/>
    </row>
    <row r="309463" spans="19:20">
      <c r="S309463" s="33"/>
      <c r="T309463" s="33"/>
    </row>
    <row r="309480" spans="19:20">
      <c r="S309480" s="33"/>
      <c r="T309480" s="33"/>
    </row>
    <row r="309497" spans="19:20">
      <c r="S309497" s="33"/>
      <c r="T309497" s="33"/>
    </row>
    <row r="309514" spans="19:20">
      <c r="S309514" s="33"/>
      <c r="T309514" s="33"/>
    </row>
    <row r="309531" spans="19:20">
      <c r="S309531" s="33"/>
      <c r="T309531" s="33"/>
    </row>
    <row r="309548" spans="19:20">
      <c r="S309548" s="33"/>
      <c r="T309548" s="33"/>
    </row>
    <row r="309565" spans="19:20">
      <c r="S309565" s="33"/>
      <c r="T309565" s="33"/>
    </row>
    <row r="309582" spans="19:20">
      <c r="S309582" s="33"/>
      <c r="T309582" s="33"/>
    </row>
    <row r="309599" spans="19:20">
      <c r="S309599" s="33"/>
      <c r="T309599" s="33"/>
    </row>
    <row r="309616" spans="19:20">
      <c r="S309616" s="33"/>
      <c r="T309616" s="33"/>
    </row>
    <row r="309633" spans="19:20">
      <c r="S309633" s="33"/>
      <c r="T309633" s="33"/>
    </row>
    <row r="309650" spans="19:20">
      <c r="S309650" s="33"/>
      <c r="T309650" s="33"/>
    </row>
    <row r="309667" spans="19:20">
      <c r="S309667" s="33"/>
      <c r="T309667" s="33"/>
    </row>
    <row r="309684" spans="19:20">
      <c r="S309684" s="33"/>
      <c r="T309684" s="33"/>
    </row>
    <row r="309701" spans="19:20">
      <c r="S309701" s="33"/>
      <c r="T309701" s="33"/>
    </row>
    <row r="309718" spans="19:20">
      <c r="S309718" s="33"/>
      <c r="T309718" s="33"/>
    </row>
    <row r="309735" spans="19:20">
      <c r="S309735" s="33"/>
      <c r="T309735" s="33"/>
    </row>
    <row r="309752" spans="19:20">
      <c r="S309752" s="33"/>
      <c r="T309752" s="33"/>
    </row>
    <row r="309769" spans="19:20">
      <c r="S309769" s="33"/>
      <c r="T309769" s="33"/>
    </row>
    <row r="309786" spans="19:20">
      <c r="S309786" s="33"/>
      <c r="T309786" s="33"/>
    </row>
    <row r="309803" spans="19:20">
      <c r="S309803" s="33"/>
      <c r="T309803" s="33"/>
    </row>
    <row r="309820" spans="19:20">
      <c r="S309820" s="33"/>
      <c r="T309820" s="33"/>
    </row>
    <row r="309837" spans="19:20">
      <c r="S309837" s="33"/>
      <c r="T309837" s="33"/>
    </row>
    <row r="309854" spans="19:20">
      <c r="S309854" s="33"/>
      <c r="T309854" s="33"/>
    </row>
    <row r="309871" spans="19:20">
      <c r="S309871" s="33"/>
      <c r="T309871" s="33"/>
    </row>
    <row r="309888" spans="19:20">
      <c r="S309888" s="33"/>
      <c r="T309888" s="33"/>
    </row>
    <row r="309905" spans="19:20">
      <c r="S309905" s="33"/>
      <c r="T309905" s="33"/>
    </row>
    <row r="309922" spans="19:20">
      <c r="S309922" s="33"/>
      <c r="T309922" s="33"/>
    </row>
    <row r="309939" spans="19:20">
      <c r="S309939" s="33"/>
      <c r="T309939" s="33"/>
    </row>
    <row r="309956" spans="19:20">
      <c r="S309956" s="33"/>
      <c r="T309956" s="33"/>
    </row>
    <row r="309973" spans="19:20">
      <c r="S309973" s="33"/>
      <c r="T309973" s="33"/>
    </row>
    <row r="309990" spans="19:20">
      <c r="S309990" s="33"/>
      <c r="T309990" s="33"/>
    </row>
    <row r="310007" spans="19:20">
      <c r="S310007" s="33"/>
      <c r="T310007" s="33"/>
    </row>
    <row r="310024" spans="19:20">
      <c r="S310024" s="33"/>
      <c r="T310024" s="33"/>
    </row>
    <row r="310041" spans="19:20">
      <c r="S310041" s="33"/>
      <c r="T310041" s="33"/>
    </row>
    <row r="310058" spans="19:20">
      <c r="S310058" s="33"/>
      <c r="T310058" s="33"/>
    </row>
    <row r="310075" spans="19:20">
      <c r="S310075" s="33"/>
      <c r="T310075" s="33"/>
    </row>
    <row r="310092" spans="19:20">
      <c r="S310092" s="33"/>
      <c r="T310092" s="33"/>
    </row>
    <row r="310109" spans="19:20">
      <c r="S310109" s="33"/>
      <c r="T310109" s="33"/>
    </row>
    <row r="310126" spans="19:20">
      <c r="S310126" s="33"/>
      <c r="T310126" s="33"/>
    </row>
    <row r="310143" spans="19:20">
      <c r="S310143" s="33"/>
      <c r="T310143" s="33"/>
    </row>
    <row r="310160" spans="19:20">
      <c r="S310160" s="33"/>
      <c r="T310160" s="33"/>
    </row>
    <row r="310177" spans="19:20">
      <c r="S310177" s="33"/>
      <c r="T310177" s="33"/>
    </row>
    <row r="310194" spans="19:20">
      <c r="S310194" s="33"/>
      <c r="T310194" s="33"/>
    </row>
    <row r="310211" spans="19:20">
      <c r="S310211" s="33"/>
      <c r="T310211" s="33"/>
    </row>
    <row r="310228" spans="19:20">
      <c r="S310228" s="33"/>
      <c r="T310228" s="33"/>
    </row>
    <row r="310245" spans="19:20">
      <c r="S310245" s="33"/>
      <c r="T310245" s="33"/>
    </row>
    <row r="310262" spans="19:20">
      <c r="S310262" s="33"/>
      <c r="T310262" s="33"/>
    </row>
    <row r="310279" spans="19:20">
      <c r="S310279" s="33"/>
      <c r="T310279" s="33"/>
    </row>
    <row r="310296" spans="19:20">
      <c r="S310296" s="33"/>
      <c r="T310296" s="33"/>
    </row>
    <row r="310313" spans="19:20">
      <c r="S310313" s="33"/>
      <c r="T310313" s="33"/>
    </row>
    <row r="310330" spans="19:20">
      <c r="S310330" s="33"/>
      <c r="T310330" s="33"/>
    </row>
    <row r="310347" spans="19:20">
      <c r="S310347" s="33"/>
      <c r="T310347" s="33"/>
    </row>
    <row r="310364" spans="19:20">
      <c r="S310364" s="33"/>
      <c r="T310364" s="33"/>
    </row>
    <row r="310381" spans="19:20">
      <c r="S310381" s="33"/>
      <c r="T310381" s="33"/>
    </row>
    <row r="310398" spans="19:20">
      <c r="S310398" s="33"/>
      <c r="T310398" s="33"/>
    </row>
    <row r="310415" spans="19:20">
      <c r="S310415" s="33"/>
      <c r="T310415" s="33"/>
    </row>
    <row r="310432" spans="19:20">
      <c r="S310432" s="33"/>
      <c r="T310432" s="33"/>
    </row>
    <row r="310449" spans="19:20">
      <c r="S310449" s="33"/>
      <c r="T310449" s="33"/>
    </row>
    <row r="310466" spans="19:20">
      <c r="S310466" s="33"/>
      <c r="T310466" s="33"/>
    </row>
    <row r="310483" spans="19:20">
      <c r="S310483" s="33"/>
      <c r="T310483" s="33"/>
    </row>
    <row r="310500" spans="19:20">
      <c r="S310500" s="33"/>
      <c r="T310500" s="33"/>
    </row>
    <row r="310517" spans="19:20">
      <c r="S310517" s="33"/>
      <c r="T310517" s="33"/>
    </row>
    <row r="310534" spans="19:20">
      <c r="S310534" s="33"/>
      <c r="T310534" s="33"/>
    </row>
    <row r="310551" spans="19:20">
      <c r="S310551" s="33"/>
      <c r="T310551" s="33"/>
    </row>
    <row r="310568" spans="19:20">
      <c r="S310568" s="33"/>
      <c r="T310568" s="33"/>
    </row>
    <row r="310585" spans="19:20">
      <c r="S310585" s="33"/>
      <c r="T310585" s="33"/>
    </row>
    <row r="310602" spans="19:20">
      <c r="S310602" s="33"/>
      <c r="T310602" s="33"/>
    </row>
    <row r="310619" spans="19:20">
      <c r="S310619" s="33"/>
      <c r="T310619" s="33"/>
    </row>
    <row r="310636" spans="19:20">
      <c r="S310636" s="33"/>
      <c r="T310636" s="33"/>
    </row>
    <row r="310653" spans="19:20">
      <c r="S310653" s="33"/>
      <c r="T310653" s="33"/>
    </row>
    <row r="310670" spans="19:20">
      <c r="S310670" s="33"/>
      <c r="T310670" s="33"/>
    </row>
    <row r="310687" spans="19:20">
      <c r="S310687" s="33"/>
      <c r="T310687" s="33"/>
    </row>
    <row r="310704" spans="19:20">
      <c r="S310704" s="33"/>
      <c r="T310704" s="33"/>
    </row>
    <row r="310721" spans="19:20">
      <c r="S310721" s="33"/>
      <c r="T310721" s="33"/>
    </row>
    <row r="310738" spans="19:20">
      <c r="S310738" s="33"/>
      <c r="T310738" s="33"/>
    </row>
    <row r="310755" spans="19:20">
      <c r="S310755" s="33"/>
      <c r="T310755" s="33"/>
    </row>
    <row r="310772" spans="19:20">
      <c r="S310772" s="33"/>
      <c r="T310772" s="33"/>
    </row>
    <row r="310789" spans="19:20">
      <c r="S310789" s="33"/>
      <c r="T310789" s="33"/>
    </row>
    <row r="310806" spans="19:20">
      <c r="S310806" s="33"/>
      <c r="T310806" s="33"/>
    </row>
    <row r="310823" spans="19:20">
      <c r="S310823" s="33"/>
      <c r="T310823" s="33"/>
    </row>
    <row r="310840" spans="19:20">
      <c r="S310840" s="33"/>
      <c r="T310840" s="33"/>
    </row>
    <row r="310857" spans="19:20">
      <c r="S310857" s="33"/>
      <c r="T310857" s="33"/>
    </row>
    <row r="310874" spans="19:20">
      <c r="S310874" s="33"/>
      <c r="T310874" s="33"/>
    </row>
    <row r="310891" spans="19:20">
      <c r="S310891" s="33"/>
      <c r="T310891" s="33"/>
    </row>
    <row r="310908" spans="19:20">
      <c r="S310908" s="33"/>
      <c r="T310908" s="33"/>
    </row>
    <row r="310925" spans="19:20">
      <c r="S310925" s="33"/>
      <c r="T310925" s="33"/>
    </row>
    <row r="310942" spans="19:20">
      <c r="S310942" s="33"/>
      <c r="T310942" s="33"/>
    </row>
    <row r="310959" spans="19:20">
      <c r="S310959" s="33"/>
      <c r="T310959" s="33"/>
    </row>
    <row r="310976" spans="19:20">
      <c r="S310976" s="33"/>
      <c r="T310976" s="33"/>
    </row>
    <row r="310993" spans="19:20">
      <c r="S310993" s="33"/>
      <c r="T310993" s="33"/>
    </row>
    <row r="311010" spans="19:20">
      <c r="S311010" s="33"/>
      <c r="T311010" s="33"/>
    </row>
    <row r="311027" spans="19:20">
      <c r="S311027" s="33"/>
      <c r="T311027" s="33"/>
    </row>
    <row r="311044" spans="19:20">
      <c r="S311044" s="33"/>
      <c r="T311044" s="33"/>
    </row>
    <row r="311061" spans="19:20">
      <c r="S311061" s="33"/>
      <c r="T311061" s="33"/>
    </row>
    <row r="311078" spans="19:20">
      <c r="S311078" s="33"/>
      <c r="T311078" s="33"/>
    </row>
    <row r="311095" spans="19:20">
      <c r="S311095" s="33"/>
      <c r="T311095" s="33"/>
    </row>
    <row r="311112" spans="19:20">
      <c r="S311112" s="33"/>
      <c r="T311112" s="33"/>
    </row>
    <row r="311129" spans="19:20">
      <c r="S311129" s="33"/>
      <c r="T311129" s="33"/>
    </row>
    <row r="311146" spans="19:20">
      <c r="S311146" s="33"/>
      <c r="T311146" s="33"/>
    </row>
    <row r="311163" spans="19:20">
      <c r="S311163" s="33"/>
      <c r="T311163" s="33"/>
    </row>
    <row r="311180" spans="19:20">
      <c r="S311180" s="33"/>
      <c r="T311180" s="33"/>
    </row>
    <row r="311197" spans="19:20">
      <c r="S311197" s="33"/>
      <c r="T311197" s="33"/>
    </row>
    <row r="311214" spans="19:20">
      <c r="S311214" s="33"/>
      <c r="T311214" s="33"/>
    </row>
    <row r="311231" spans="19:20">
      <c r="S311231" s="33"/>
      <c r="T311231" s="33"/>
    </row>
    <row r="311248" spans="19:20">
      <c r="S311248" s="33"/>
      <c r="T311248" s="33"/>
    </row>
    <row r="311265" spans="19:20">
      <c r="S311265" s="33"/>
      <c r="T311265" s="33"/>
    </row>
    <row r="311282" spans="19:20">
      <c r="S311282" s="33"/>
      <c r="T311282" s="33"/>
    </row>
    <row r="311299" spans="19:20">
      <c r="S311299" s="33"/>
      <c r="T311299" s="33"/>
    </row>
    <row r="311316" spans="19:20">
      <c r="S311316" s="33"/>
      <c r="T311316" s="33"/>
    </row>
    <row r="311333" spans="19:20">
      <c r="S311333" s="33"/>
      <c r="T311333" s="33"/>
    </row>
    <row r="311350" spans="19:20">
      <c r="S311350" s="33"/>
      <c r="T311350" s="33"/>
    </row>
    <row r="311367" spans="19:20">
      <c r="S311367" s="33"/>
      <c r="T311367" s="33"/>
    </row>
    <row r="311384" spans="19:20">
      <c r="S311384" s="33"/>
      <c r="T311384" s="33"/>
    </row>
    <row r="311401" spans="19:20">
      <c r="S311401" s="33"/>
      <c r="T311401" s="33"/>
    </row>
    <row r="311418" spans="19:20">
      <c r="S311418" s="33"/>
      <c r="T311418" s="33"/>
    </row>
    <row r="311435" spans="19:20">
      <c r="S311435" s="33"/>
      <c r="T311435" s="33"/>
    </row>
    <row r="311452" spans="19:20">
      <c r="S311452" s="33"/>
      <c r="T311452" s="33"/>
    </row>
    <row r="311469" spans="19:20">
      <c r="S311469" s="33"/>
      <c r="T311469" s="33"/>
    </row>
    <row r="311486" spans="19:20">
      <c r="S311486" s="33"/>
      <c r="T311486" s="33"/>
    </row>
    <row r="311503" spans="19:20">
      <c r="S311503" s="33"/>
      <c r="T311503" s="33"/>
    </row>
    <row r="311520" spans="19:20">
      <c r="S311520" s="33"/>
      <c r="T311520" s="33"/>
    </row>
    <row r="311537" spans="19:20">
      <c r="S311537" s="33"/>
      <c r="T311537" s="33"/>
    </row>
    <row r="311554" spans="19:20">
      <c r="S311554" s="33"/>
      <c r="T311554" s="33"/>
    </row>
    <row r="311571" spans="19:20">
      <c r="S311571" s="33"/>
      <c r="T311571" s="33"/>
    </row>
    <row r="311588" spans="19:20">
      <c r="S311588" s="33"/>
      <c r="T311588" s="33"/>
    </row>
    <row r="311605" spans="19:20">
      <c r="S311605" s="33"/>
      <c r="T311605" s="33"/>
    </row>
    <row r="311622" spans="19:20">
      <c r="S311622" s="33"/>
      <c r="T311622" s="33"/>
    </row>
    <row r="311639" spans="19:20">
      <c r="S311639" s="33"/>
      <c r="T311639" s="33"/>
    </row>
    <row r="311656" spans="19:20">
      <c r="S311656" s="33"/>
      <c r="T311656" s="33"/>
    </row>
    <row r="311673" spans="19:20">
      <c r="S311673" s="33"/>
      <c r="T311673" s="33"/>
    </row>
    <row r="311690" spans="19:20">
      <c r="S311690" s="33"/>
      <c r="T311690" s="33"/>
    </row>
    <row r="311707" spans="19:20">
      <c r="S311707" s="33"/>
      <c r="T311707" s="33"/>
    </row>
    <row r="311724" spans="19:20">
      <c r="S311724" s="33"/>
      <c r="T311724" s="33"/>
    </row>
    <row r="311741" spans="19:20">
      <c r="S311741" s="33"/>
      <c r="T311741" s="33"/>
    </row>
    <row r="311758" spans="19:20">
      <c r="S311758" s="33"/>
      <c r="T311758" s="33"/>
    </row>
    <row r="311775" spans="19:20">
      <c r="S311775" s="33"/>
      <c r="T311775" s="33"/>
    </row>
    <row r="311792" spans="19:20">
      <c r="S311792" s="33"/>
      <c r="T311792" s="33"/>
    </row>
    <row r="311809" spans="19:20">
      <c r="S311809" s="33"/>
      <c r="T311809" s="33"/>
    </row>
    <row r="311826" spans="19:20">
      <c r="S311826" s="33"/>
      <c r="T311826" s="33"/>
    </row>
    <row r="311843" spans="19:20">
      <c r="S311843" s="33"/>
      <c r="T311843" s="33"/>
    </row>
    <row r="311860" spans="19:20">
      <c r="S311860" s="33"/>
      <c r="T311860" s="33"/>
    </row>
    <row r="311877" spans="19:20">
      <c r="S311877" s="33"/>
      <c r="T311877" s="33"/>
    </row>
    <row r="311894" spans="19:20">
      <c r="S311894" s="33"/>
      <c r="T311894" s="33"/>
    </row>
    <row r="311911" spans="19:20">
      <c r="S311911" s="33"/>
      <c r="T311911" s="33"/>
    </row>
    <row r="311928" spans="19:20">
      <c r="S311928" s="33"/>
      <c r="T311928" s="33"/>
    </row>
    <row r="311945" spans="19:20">
      <c r="S311945" s="33"/>
      <c r="T311945" s="33"/>
    </row>
    <row r="311962" spans="19:20">
      <c r="S311962" s="33"/>
      <c r="T311962" s="33"/>
    </row>
    <row r="311979" spans="19:20">
      <c r="S311979" s="33"/>
      <c r="T311979" s="33"/>
    </row>
    <row r="311996" spans="19:20">
      <c r="S311996" s="33"/>
      <c r="T311996" s="33"/>
    </row>
    <row r="312013" spans="19:20">
      <c r="S312013" s="33"/>
      <c r="T312013" s="33"/>
    </row>
    <row r="312030" spans="19:20">
      <c r="S312030" s="33"/>
      <c r="T312030" s="33"/>
    </row>
    <row r="312047" spans="19:20">
      <c r="S312047" s="33"/>
      <c r="T312047" s="33"/>
    </row>
    <row r="312064" spans="19:20">
      <c r="S312064" s="33"/>
      <c r="T312064" s="33"/>
    </row>
    <row r="312081" spans="19:20">
      <c r="S312081" s="33"/>
      <c r="T312081" s="33"/>
    </row>
    <row r="312098" spans="19:20">
      <c r="S312098" s="33"/>
      <c r="T312098" s="33"/>
    </row>
    <row r="312115" spans="19:20">
      <c r="S312115" s="33"/>
      <c r="T312115" s="33"/>
    </row>
    <row r="312132" spans="19:20">
      <c r="S312132" s="33"/>
      <c r="T312132" s="33"/>
    </row>
    <row r="312149" spans="19:20">
      <c r="S312149" s="33"/>
      <c r="T312149" s="33"/>
    </row>
    <row r="312166" spans="19:20">
      <c r="S312166" s="33"/>
      <c r="T312166" s="33"/>
    </row>
    <row r="312183" spans="19:20">
      <c r="S312183" s="33"/>
      <c r="T312183" s="33"/>
    </row>
    <row r="312200" spans="19:20">
      <c r="S312200" s="33"/>
      <c r="T312200" s="33"/>
    </row>
    <row r="312217" spans="19:20">
      <c r="S312217" s="33"/>
      <c r="T312217" s="33"/>
    </row>
    <row r="312234" spans="19:20">
      <c r="S312234" s="33"/>
      <c r="T312234" s="33"/>
    </row>
    <row r="312251" spans="19:20">
      <c r="S312251" s="33"/>
      <c r="T312251" s="33"/>
    </row>
    <row r="312268" spans="19:20">
      <c r="S312268" s="33"/>
      <c r="T312268" s="33"/>
    </row>
    <row r="312285" spans="19:20">
      <c r="S312285" s="33"/>
      <c r="T312285" s="33"/>
    </row>
    <row r="312302" spans="19:20">
      <c r="S312302" s="33"/>
      <c r="T312302" s="33"/>
    </row>
    <row r="312319" spans="19:20">
      <c r="S312319" s="33"/>
      <c r="T312319" s="33"/>
    </row>
    <row r="312336" spans="19:20">
      <c r="S312336" s="33"/>
      <c r="T312336" s="33"/>
    </row>
    <row r="312353" spans="19:20">
      <c r="S312353" s="33"/>
      <c r="T312353" s="33"/>
    </row>
    <row r="312370" spans="19:20">
      <c r="S312370" s="33"/>
      <c r="T312370" s="33"/>
    </row>
    <row r="312387" spans="19:20">
      <c r="S312387" s="33"/>
      <c r="T312387" s="33"/>
    </row>
    <row r="312404" spans="19:20">
      <c r="S312404" s="33"/>
      <c r="T312404" s="33"/>
    </row>
    <row r="312421" spans="19:20">
      <c r="S312421" s="33"/>
      <c r="T312421" s="33"/>
    </row>
    <row r="312438" spans="19:20">
      <c r="S312438" s="33"/>
      <c r="T312438" s="33"/>
    </row>
    <row r="312455" spans="19:20">
      <c r="S312455" s="33"/>
      <c r="T312455" s="33"/>
    </row>
    <row r="312472" spans="19:20">
      <c r="S312472" s="33"/>
      <c r="T312472" s="33"/>
    </row>
    <row r="312489" spans="19:20">
      <c r="S312489" s="33"/>
      <c r="T312489" s="33"/>
    </row>
    <row r="312506" spans="19:20">
      <c r="S312506" s="33"/>
      <c r="T312506" s="33"/>
    </row>
    <row r="312523" spans="19:20">
      <c r="S312523" s="33"/>
      <c r="T312523" s="33"/>
    </row>
    <row r="312540" spans="19:20">
      <c r="S312540" s="33"/>
      <c r="T312540" s="33"/>
    </row>
    <row r="312557" spans="19:20">
      <c r="S312557" s="33"/>
      <c r="T312557" s="33"/>
    </row>
    <row r="312574" spans="19:20">
      <c r="S312574" s="33"/>
      <c r="T312574" s="33"/>
    </row>
    <row r="312591" spans="19:20">
      <c r="S312591" s="33"/>
      <c r="T312591" s="33"/>
    </row>
    <row r="312608" spans="19:20">
      <c r="S312608" s="33"/>
      <c r="T312608" s="33"/>
    </row>
    <row r="312625" spans="19:20">
      <c r="S312625" s="33"/>
      <c r="T312625" s="33"/>
    </row>
    <row r="312642" spans="19:20">
      <c r="S312642" s="33"/>
      <c r="T312642" s="33"/>
    </row>
    <row r="312659" spans="19:20">
      <c r="S312659" s="33"/>
      <c r="T312659" s="33"/>
    </row>
    <row r="312676" spans="19:20">
      <c r="S312676" s="33"/>
      <c r="T312676" s="33"/>
    </row>
    <row r="312693" spans="19:20">
      <c r="S312693" s="33"/>
      <c r="T312693" s="33"/>
    </row>
    <row r="312710" spans="19:20">
      <c r="S312710" s="33"/>
      <c r="T312710" s="33"/>
    </row>
    <row r="312727" spans="19:20">
      <c r="S312727" s="33"/>
      <c r="T312727" s="33"/>
    </row>
    <row r="312744" spans="19:20">
      <c r="S312744" s="33"/>
      <c r="T312744" s="33"/>
    </row>
    <row r="312761" spans="19:20">
      <c r="S312761" s="33"/>
      <c r="T312761" s="33"/>
    </row>
    <row r="312778" spans="19:20">
      <c r="S312778" s="33"/>
      <c r="T312778" s="33"/>
    </row>
    <row r="312795" spans="19:20">
      <c r="S312795" s="33"/>
      <c r="T312795" s="33"/>
    </row>
    <row r="312812" spans="19:20">
      <c r="S312812" s="33"/>
      <c r="T312812" s="33"/>
    </row>
    <row r="312829" spans="19:20">
      <c r="S312829" s="33"/>
      <c r="T312829" s="33"/>
    </row>
    <row r="312846" spans="19:20">
      <c r="S312846" s="33"/>
      <c r="T312846" s="33"/>
    </row>
    <row r="312863" spans="19:20">
      <c r="S312863" s="33"/>
      <c r="T312863" s="33"/>
    </row>
    <row r="312880" spans="19:20">
      <c r="S312880" s="33"/>
      <c r="T312880" s="33"/>
    </row>
    <row r="312897" spans="19:20">
      <c r="S312897" s="33"/>
      <c r="T312897" s="33"/>
    </row>
    <row r="312914" spans="19:20">
      <c r="S312914" s="33"/>
      <c r="T312914" s="33"/>
    </row>
    <row r="312931" spans="19:20">
      <c r="S312931" s="33"/>
      <c r="T312931" s="33"/>
    </row>
    <row r="312948" spans="19:20">
      <c r="S312948" s="33"/>
      <c r="T312948" s="33"/>
    </row>
    <row r="312965" spans="19:20">
      <c r="S312965" s="33"/>
      <c r="T312965" s="33"/>
    </row>
    <row r="312982" spans="19:20">
      <c r="S312982" s="33"/>
      <c r="T312982" s="33"/>
    </row>
    <row r="312999" spans="19:20">
      <c r="S312999" s="33"/>
      <c r="T312999" s="33"/>
    </row>
    <row r="313016" spans="19:20">
      <c r="S313016" s="33"/>
      <c r="T313016" s="33"/>
    </row>
    <row r="313033" spans="19:20">
      <c r="S313033" s="33"/>
      <c r="T313033" s="33"/>
    </row>
    <row r="313050" spans="19:20">
      <c r="S313050" s="33"/>
      <c r="T313050" s="33"/>
    </row>
    <row r="313067" spans="19:20">
      <c r="S313067" s="33"/>
      <c r="T313067" s="33"/>
    </row>
    <row r="313084" spans="19:20">
      <c r="S313084" s="33"/>
      <c r="T313084" s="33"/>
    </row>
    <row r="313101" spans="19:20">
      <c r="S313101" s="33"/>
      <c r="T313101" s="33"/>
    </row>
    <row r="313118" spans="19:20">
      <c r="S313118" s="33"/>
      <c r="T313118" s="33"/>
    </row>
    <row r="313135" spans="19:20">
      <c r="S313135" s="33"/>
      <c r="T313135" s="33"/>
    </row>
    <row r="313152" spans="19:20">
      <c r="S313152" s="33"/>
      <c r="T313152" s="33"/>
    </row>
    <row r="313169" spans="19:20">
      <c r="S313169" s="33"/>
      <c r="T313169" s="33"/>
    </row>
    <row r="313186" spans="19:20">
      <c r="S313186" s="33"/>
      <c r="T313186" s="33"/>
    </row>
    <row r="313203" spans="19:20">
      <c r="S313203" s="33"/>
      <c r="T313203" s="33"/>
    </row>
    <row r="313220" spans="19:20">
      <c r="S313220" s="33"/>
      <c r="T313220" s="33"/>
    </row>
    <row r="313237" spans="19:20">
      <c r="S313237" s="33"/>
      <c r="T313237" s="33"/>
    </row>
    <row r="313254" spans="19:20">
      <c r="S313254" s="33"/>
      <c r="T313254" s="33"/>
    </row>
    <row r="313271" spans="19:20">
      <c r="S313271" s="33"/>
      <c r="T313271" s="33"/>
    </row>
    <row r="313288" spans="19:20">
      <c r="S313288" s="33"/>
      <c r="T313288" s="33"/>
    </row>
    <row r="313305" spans="19:20">
      <c r="S313305" s="33"/>
      <c r="T313305" s="33"/>
    </row>
    <row r="313322" spans="19:20">
      <c r="S313322" s="33"/>
      <c r="T313322" s="33"/>
    </row>
    <row r="313339" spans="19:20">
      <c r="S313339" s="33"/>
      <c r="T313339" s="33"/>
    </row>
    <row r="313356" spans="19:20">
      <c r="S313356" s="33"/>
      <c r="T313356" s="33"/>
    </row>
    <row r="313373" spans="19:20">
      <c r="S313373" s="33"/>
      <c r="T313373" s="33"/>
    </row>
    <row r="313390" spans="19:20">
      <c r="S313390" s="33"/>
      <c r="T313390" s="33"/>
    </row>
    <row r="313407" spans="19:20">
      <c r="S313407" s="33"/>
      <c r="T313407" s="33"/>
    </row>
    <row r="313424" spans="19:20">
      <c r="S313424" s="33"/>
      <c r="T313424" s="33"/>
    </row>
    <row r="313441" spans="19:20">
      <c r="S313441" s="33"/>
      <c r="T313441" s="33"/>
    </row>
    <row r="313458" spans="19:20">
      <c r="S313458" s="33"/>
      <c r="T313458" s="33"/>
    </row>
    <row r="313475" spans="19:20">
      <c r="S313475" s="33"/>
      <c r="T313475" s="33"/>
    </row>
    <row r="313492" spans="19:20">
      <c r="S313492" s="33"/>
      <c r="T313492" s="33"/>
    </row>
    <row r="313509" spans="19:20">
      <c r="S313509" s="33"/>
      <c r="T313509" s="33"/>
    </row>
    <row r="313526" spans="19:20">
      <c r="S313526" s="33"/>
      <c r="T313526" s="33"/>
    </row>
    <row r="313543" spans="19:20">
      <c r="S313543" s="33"/>
      <c r="T313543" s="33"/>
    </row>
    <row r="313560" spans="19:20">
      <c r="S313560" s="33"/>
      <c r="T313560" s="33"/>
    </row>
    <row r="313577" spans="19:20">
      <c r="S313577" s="33"/>
      <c r="T313577" s="33"/>
    </row>
    <row r="313594" spans="19:20">
      <c r="S313594" s="33"/>
      <c r="T313594" s="33"/>
    </row>
    <row r="313611" spans="19:20">
      <c r="S313611" s="33"/>
      <c r="T313611" s="33"/>
    </row>
    <row r="313628" spans="19:20">
      <c r="S313628" s="33"/>
      <c r="T313628" s="33"/>
    </row>
    <row r="313645" spans="19:20">
      <c r="S313645" s="33"/>
      <c r="T313645" s="33"/>
    </row>
    <row r="313662" spans="19:20">
      <c r="S313662" s="33"/>
      <c r="T313662" s="33"/>
    </row>
    <row r="313679" spans="19:20">
      <c r="S313679" s="33"/>
      <c r="T313679" s="33"/>
    </row>
    <row r="313696" spans="19:20">
      <c r="S313696" s="33"/>
      <c r="T313696" s="33"/>
    </row>
    <row r="313713" spans="19:20">
      <c r="S313713" s="33"/>
      <c r="T313713" s="33"/>
    </row>
    <row r="313730" spans="19:20">
      <c r="S313730" s="33"/>
      <c r="T313730" s="33"/>
    </row>
    <row r="313747" spans="19:20">
      <c r="S313747" s="33"/>
      <c r="T313747" s="33"/>
    </row>
    <row r="313764" spans="19:20">
      <c r="S313764" s="33"/>
      <c r="T313764" s="33"/>
    </row>
    <row r="313781" spans="19:20">
      <c r="S313781" s="33"/>
      <c r="T313781" s="33"/>
    </row>
    <row r="313798" spans="19:20">
      <c r="S313798" s="33"/>
      <c r="T313798" s="33"/>
    </row>
    <row r="313815" spans="19:20">
      <c r="S313815" s="33"/>
      <c r="T313815" s="33"/>
    </row>
    <row r="313832" spans="19:20">
      <c r="S313832" s="33"/>
      <c r="T313832" s="33"/>
    </row>
    <row r="313849" spans="19:20">
      <c r="S313849" s="33"/>
      <c r="T313849" s="33"/>
    </row>
    <row r="313866" spans="19:20">
      <c r="S313866" s="33"/>
      <c r="T313866" s="33"/>
    </row>
    <row r="313883" spans="19:20">
      <c r="S313883" s="33"/>
      <c r="T313883" s="33"/>
    </row>
    <row r="313900" spans="19:20">
      <c r="S313900" s="33"/>
      <c r="T313900" s="33"/>
    </row>
    <row r="313917" spans="19:20">
      <c r="S313917" s="33"/>
      <c r="T313917" s="33"/>
    </row>
    <row r="313934" spans="19:20">
      <c r="S313934" s="33"/>
      <c r="T313934" s="33"/>
    </row>
    <row r="313951" spans="19:20">
      <c r="S313951" s="33"/>
      <c r="T313951" s="33"/>
    </row>
    <row r="313968" spans="19:20">
      <c r="S313968" s="33"/>
      <c r="T313968" s="33"/>
    </row>
    <row r="313985" spans="19:20">
      <c r="S313985" s="33"/>
      <c r="T313985" s="33"/>
    </row>
    <row r="314002" spans="19:20">
      <c r="S314002" s="33"/>
      <c r="T314002" s="33"/>
    </row>
    <row r="314019" spans="19:20">
      <c r="S314019" s="33"/>
      <c r="T314019" s="33"/>
    </row>
    <row r="314036" spans="19:20">
      <c r="S314036" s="33"/>
      <c r="T314036" s="33"/>
    </row>
    <row r="314053" spans="19:20">
      <c r="S314053" s="33"/>
      <c r="T314053" s="33"/>
    </row>
    <row r="314070" spans="19:20">
      <c r="S314070" s="33"/>
      <c r="T314070" s="33"/>
    </row>
    <row r="314087" spans="19:20">
      <c r="S314087" s="33"/>
      <c r="T314087" s="33"/>
    </row>
    <row r="314104" spans="19:20">
      <c r="S314104" s="33"/>
      <c r="T314104" s="33"/>
    </row>
    <row r="314121" spans="19:20">
      <c r="S314121" s="33"/>
      <c r="T314121" s="33"/>
    </row>
    <row r="314138" spans="19:20">
      <c r="S314138" s="33"/>
      <c r="T314138" s="33"/>
    </row>
    <row r="314155" spans="19:20">
      <c r="S314155" s="33"/>
      <c r="T314155" s="33"/>
    </row>
    <row r="314172" spans="19:20">
      <c r="S314172" s="33"/>
      <c r="T314172" s="33"/>
    </row>
    <row r="314189" spans="19:20">
      <c r="S314189" s="33"/>
      <c r="T314189" s="33"/>
    </row>
    <row r="314206" spans="19:20">
      <c r="S314206" s="33"/>
      <c r="T314206" s="33"/>
    </row>
    <row r="314223" spans="19:20">
      <c r="S314223" s="33"/>
      <c r="T314223" s="33"/>
    </row>
    <row r="314240" spans="19:20">
      <c r="S314240" s="33"/>
      <c r="T314240" s="33"/>
    </row>
    <row r="314257" spans="19:20">
      <c r="S314257" s="33"/>
      <c r="T314257" s="33"/>
    </row>
    <row r="314274" spans="19:20">
      <c r="S314274" s="33"/>
      <c r="T314274" s="33"/>
    </row>
    <row r="314291" spans="19:20">
      <c r="S314291" s="33"/>
      <c r="T314291" s="33"/>
    </row>
    <row r="314308" spans="19:20">
      <c r="S314308" s="33"/>
      <c r="T314308" s="33"/>
    </row>
    <row r="314325" spans="19:20">
      <c r="S314325" s="33"/>
      <c r="T314325" s="33"/>
    </row>
    <row r="314342" spans="19:20">
      <c r="S314342" s="33"/>
      <c r="T314342" s="33"/>
    </row>
    <row r="314359" spans="19:20">
      <c r="S314359" s="33"/>
      <c r="T314359" s="33"/>
    </row>
    <row r="314376" spans="19:20">
      <c r="S314376" s="33"/>
      <c r="T314376" s="33"/>
    </row>
    <row r="314393" spans="19:20">
      <c r="S314393" s="33"/>
      <c r="T314393" s="33"/>
    </row>
    <row r="314410" spans="19:20">
      <c r="S314410" s="33"/>
      <c r="T314410" s="33"/>
    </row>
    <row r="314427" spans="19:20">
      <c r="S314427" s="33"/>
      <c r="T314427" s="33"/>
    </row>
    <row r="314444" spans="19:20">
      <c r="S314444" s="33"/>
      <c r="T314444" s="33"/>
    </row>
    <row r="314461" spans="19:20">
      <c r="S314461" s="33"/>
      <c r="T314461" s="33"/>
    </row>
    <row r="314478" spans="19:20">
      <c r="S314478" s="33"/>
      <c r="T314478" s="33"/>
    </row>
    <row r="314495" spans="19:20">
      <c r="S314495" s="33"/>
      <c r="T314495" s="33"/>
    </row>
    <row r="314512" spans="19:20">
      <c r="S314512" s="33"/>
      <c r="T314512" s="33"/>
    </row>
    <row r="314529" spans="19:20">
      <c r="S314529" s="33"/>
      <c r="T314529" s="33"/>
    </row>
    <row r="314546" spans="19:20">
      <c r="S314546" s="33"/>
      <c r="T314546" s="33"/>
    </row>
    <row r="314563" spans="19:20">
      <c r="S314563" s="33"/>
      <c r="T314563" s="33"/>
    </row>
    <row r="314580" spans="19:20">
      <c r="S314580" s="33"/>
      <c r="T314580" s="33"/>
    </row>
    <row r="314597" spans="19:20">
      <c r="S314597" s="33"/>
      <c r="T314597" s="33"/>
    </row>
    <row r="314614" spans="19:20">
      <c r="S314614" s="33"/>
      <c r="T314614" s="33"/>
    </row>
    <row r="314631" spans="19:20">
      <c r="S314631" s="33"/>
      <c r="T314631" s="33"/>
    </row>
    <row r="314648" spans="19:20">
      <c r="S314648" s="33"/>
      <c r="T314648" s="33"/>
    </row>
    <row r="314665" spans="19:20">
      <c r="S314665" s="33"/>
      <c r="T314665" s="33"/>
    </row>
    <row r="314682" spans="19:20">
      <c r="S314682" s="33"/>
      <c r="T314682" s="33"/>
    </row>
    <row r="314699" spans="19:20">
      <c r="S314699" s="33"/>
      <c r="T314699" s="33"/>
    </row>
    <row r="314716" spans="19:20">
      <c r="S314716" s="33"/>
      <c r="T314716" s="33"/>
    </row>
    <row r="314733" spans="19:20">
      <c r="S314733" s="33"/>
      <c r="T314733" s="33"/>
    </row>
    <row r="314750" spans="19:20">
      <c r="S314750" s="33"/>
      <c r="T314750" s="33"/>
    </row>
    <row r="314767" spans="19:20">
      <c r="S314767" s="33"/>
      <c r="T314767" s="33"/>
    </row>
    <row r="314784" spans="19:20">
      <c r="S314784" s="33"/>
      <c r="T314784" s="33"/>
    </row>
    <row r="314801" spans="19:20">
      <c r="S314801" s="33"/>
      <c r="T314801" s="33"/>
    </row>
    <row r="314818" spans="19:20">
      <c r="S314818" s="33"/>
      <c r="T314818" s="33"/>
    </row>
    <row r="314835" spans="19:20">
      <c r="S314835" s="33"/>
      <c r="T314835" s="33"/>
    </row>
    <row r="314852" spans="19:20">
      <c r="S314852" s="33"/>
      <c r="T314852" s="33"/>
    </row>
    <row r="314869" spans="19:20">
      <c r="S314869" s="33"/>
      <c r="T314869" s="33"/>
    </row>
    <row r="314886" spans="19:20">
      <c r="S314886" s="33"/>
      <c r="T314886" s="33"/>
    </row>
    <row r="314903" spans="19:20">
      <c r="S314903" s="33"/>
      <c r="T314903" s="33"/>
    </row>
    <row r="314920" spans="19:20">
      <c r="S314920" s="33"/>
      <c r="T314920" s="33"/>
    </row>
    <row r="314937" spans="19:20">
      <c r="S314937" s="33"/>
      <c r="T314937" s="33"/>
    </row>
    <row r="314954" spans="19:20">
      <c r="S314954" s="33"/>
      <c r="T314954" s="33"/>
    </row>
    <row r="314971" spans="19:20">
      <c r="S314971" s="33"/>
      <c r="T314971" s="33"/>
    </row>
    <row r="314988" spans="19:20">
      <c r="S314988" s="33"/>
      <c r="T314988" s="33"/>
    </row>
    <row r="315005" spans="19:20">
      <c r="S315005" s="33"/>
      <c r="T315005" s="33"/>
    </row>
    <row r="315022" spans="19:20">
      <c r="S315022" s="33"/>
      <c r="T315022" s="33"/>
    </row>
    <row r="315039" spans="19:20">
      <c r="S315039" s="33"/>
      <c r="T315039" s="33"/>
    </row>
    <row r="315056" spans="19:20">
      <c r="S315056" s="33"/>
      <c r="T315056" s="33"/>
    </row>
    <row r="315073" spans="19:20">
      <c r="S315073" s="33"/>
      <c r="T315073" s="33"/>
    </row>
    <row r="315090" spans="19:20">
      <c r="S315090" s="33"/>
      <c r="T315090" s="33"/>
    </row>
    <row r="315107" spans="19:20">
      <c r="S315107" s="33"/>
      <c r="T315107" s="33"/>
    </row>
    <row r="315124" spans="19:20">
      <c r="S315124" s="33"/>
      <c r="T315124" s="33"/>
    </row>
    <row r="315141" spans="19:20">
      <c r="S315141" s="33"/>
      <c r="T315141" s="33"/>
    </row>
    <row r="315158" spans="19:20">
      <c r="S315158" s="33"/>
      <c r="T315158" s="33"/>
    </row>
    <row r="315175" spans="19:20">
      <c r="S315175" s="33"/>
      <c r="T315175" s="33"/>
    </row>
    <row r="315192" spans="19:20">
      <c r="S315192" s="33"/>
      <c r="T315192" s="33"/>
    </row>
    <row r="315209" spans="19:20">
      <c r="S315209" s="33"/>
      <c r="T315209" s="33"/>
    </row>
    <row r="315226" spans="19:20">
      <c r="S315226" s="33"/>
      <c r="T315226" s="33"/>
    </row>
    <row r="315243" spans="19:20">
      <c r="S315243" s="33"/>
      <c r="T315243" s="33"/>
    </row>
    <row r="315260" spans="19:20">
      <c r="S315260" s="33"/>
      <c r="T315260" s="33"/>
    </row>
    <row r="315277" spans="19:20">
      <c r="S315277" s="33"/>
      <c r="T315277" s="33"/>
    </row>
    <row r="315294" spans="19:20">
      <c r="S315294" s="33"/>
      <c r="T315294" s="33"/>
    </row>
    <row r="315311" spans="19:20">
      <c r="S315311" s="33"/>
      <c r="T315311" s="33"/>
    </row>
    <row r="315328" spans="19:20">
      <c r="S315328" s="33"/>
      <c r="T315328" s="33"/>
    </row>
    <row r="315345" spans="19:20">
      <c r="S315345" s="33"/>
      <c r="T315345" s="33"/>
    </row>
    <row r="315362" spans="19:20">
      <c r="S315362" s="33"/>
      <c r="T315362" s="33"/>
    </row>
    <row r="315379" spans="19:20">
      <c r="S315379" s="33"/>
      <c r="T315379" s="33"/>
    </row>
    <row r="315396" spans="19:20">
      <c r="S315396" s="33"/>
      <c r="T315396" s="33"/>
    </row>
    <row r="315413" spans="19:20">
      <c r="S315413" s="33"/>
      <c r="T315413" s="33"/>
    </row>
    <row r="315430" spans="19:20">
      <c r="S315430" s="33"/>
      <c r="T315430" s="33"/>
    </row>
    <row r="315447" spans="19:20">
      <c r="S315447" s="33"/>
      <c r="T315447" s="33"/>
    </row>
    <row r="315464" spans="19:20">
      <c r="S315464" s="33"/>
      <c r="T315464" s="33"/>
    </row>
    <row r="315481" spans="19:20">
      <c r="S315481" s="33"/>
      <c r="T315481" s="33"/>
    </row>
    <row r="315498" spans="19:20">
      <c r="S315498" s="33"/>
      <c r="T315498" s="33"/>
    </row>
    <row r="315515" spans="19:20">
      <c r="S315515" s="33"/>
      <c r="T315515" s="33"/>
    </row>
    <row r="315532" spans="19:20">
      <c r="S315532" s="33"/>
      <c r="T315532" s="33"/>
    </row>
    <row r="315549" spans="19:20">
      <c r="S315549" s="33"/>
      <c r="T315549" s="33"/>
    </row>
    <row r="315566" spans="19:20">
      <c r="S315566" s="33"/>
      <c r="T315566" s="33"/>
    </row>
    <row r="315583" spans="19:20">
      <c r="S315583" s="33"/>
      <c r="T315583" s="33"/>
    </row>
    <row r="315600" spans="19:20">
      <c r="S315600" s="33"/>
      <c r="T315600" s="33"/>
    </row>
    <row r="315617" spans="19:20">
      <c r="S315617" s="33"/>
      <c r="T315617" s="33"/>
    </row>
    <row r="315634" spans="19:20">
      <c r="S315634" s="33"/>
      <c r="T315634" s="33"/>
    </row>
    <row r="315651" spans="19:20">
      <c r="S315651" s="33"/>
      <c r="T315651" s="33"/>
    </row>
    <row r="315668" spans="19:20">
      <c r="S315668" s="33"/>
      <c r="T315668" s="33"/>
    </row>
    <row r="315685" spans="19:20">
      <c r="S315685" s="33"/>
      <c r="T315685" s="33"/>
    </row>
    <row r="315702" spans="19:20">
      <c r="S315702" s="33"/>
      <c r="T315702" s="33"/>
    </row>
    <row r="315719" spans="19:20">
      <c r="S315719" s="33"/>
      <c r="T315719" s="33"/>
    </row>
    <row r="315736" spans="19:20">
      <c r="S315736" s="33"/>
      <c r="T315736" s="33"/>
    </row>
    <row r="315753" spans="19:20">
      <c r="S315753" s="33"/>
      <c r="T315753" s="33"/>
    </row>
    <row r="315770" spans="19:20">
      <c r="S315770" s="33"/>
      <c r="T315770" s="33"/>
    </row>
    <row r="315787" spans="19:20">
      <c r="S315787" s="33"/>
      <c r="T315787" s="33"/>
    </row>
    <row r="315804" spans="19:20">
      <c r="S315804" s="33"/>
      <c r="T315804" s="33"/>
    </row>
    <row r="315821" spans="19:20">
      <c r="S315821" s="33"/>
      <c r="T315821" s="33"/>
    </row>
    <row r="315838" spans="19:20">
      <c r="S315838" s="33"/>
      <c r="T315838" s="33"/>
    </row>
    <row r="315855" spans="19:20">
      <c r="S315855" s="33"/>
      <c r="T315855" s="33"/>
    </row>
    <row r="315872" spans="19:20">
      <c r="S315872" s="33"/>
      <c r="T315872" s="33"/>
    </row>
    <row r="315889" spans="19:20">
      <c r="S315889" s="33"/>
      <c r="T315889" s="33"/>
    </row>
    <row r="315906" spans="19:20">
      <c r="S315906" s="33"/>
      <c r="T315906" s="33"/>
    </row>
    <row r="315923" spans="19:20">
      <c r="S315923" s="33"/>
      <c r="T315923" s="33"/>
    </row>
    <row r="315940" spans="19:20">
      <c r="S315940" s="33"/>
      <c r="T315940" s="33"/>
    </row>
    <row r="315957" spans="19:20">
      <c r="S315957" s="33"/>
      <c r="T315957" s="33"/>
    </row>
    <row r="315974" spans="19:20">
      <c r="S315974" s="33"/>
      <c r="T315974" s="33"/>
    </row>
    <row r="315991" spans="19:20">
      <c r="S315991" s="33"/>
      <c r="T315991" s="33"/>
    </row>
    <row r="316008" spans="19:20">
      <c r="S316008" s="33"/>
      <c r="T316008" s="33"/>
    </row>
    <row r="316025" spans="19:20">
      <c r="S316025" s="33"/>
      <c r="T316025" s="33"/>
    </row>
    <row r="316042" spans="19:20">
      <c r="S316042" s="33"/>
      <c r="T316042" s="33"/>
    </row>
    <row r="316059" spans="19:20">
      <c r="S316059" s="33"/>
      <c r="T316059" s="33"/>
    </row>
    <row r="316076" spans="19:20">
      <c r="S316076" s="33"/>
      <c r="T316076" s="33"/>
    </row>
    <row r="316093" spans="19:20">
      <c r="S316093" s="33"/>
      <c r="T316093" s="33"/>
    </row>
    <row r="316110" spans="19:20">
      <c r="S316110" s="33"/>
      <c r="T316110" s="33"/>
    </row>
    <row r="316127" spans="19:20">
      <c r="S316127" s="33"/>
      <c r="T316127" s="33"/>
    </row>
    <row r="316144" spans="19:20">
      <c r="S316144" s="33"/>
      <c r="T316144" s="33"/>
    </row>
    <row r="316161" spans="19:20">
      <c r="S316161" s="33"/>
      <c r="T316161" s="33"/>
    </row>
    <row r="316178" spans="19:20">
      <c r="S316178" s="33"/>
      <c r="T316178" s="33"/>
    </row>
    <row r="316195" spans="19:20">
      <c r="S316195" s="33"/>
      <c r="T316195" s="33"/>
    </row>
    <row r="316212" spans="19:20">
      <c r="S316212" s="33"/>
      <c r="T316212" s="33"/>
    </row>
    <row r="316229" spans="19:20">
      <c r="S316229" s="33"/>
      <c r="T316229" s="33"/>
    </row>
    <row r="316246" spans="19:20">
      <c r="S316246" s="33"/>
      <c r="T316246" s="33"/>
    </row>
    <row r="316263" spans="19:20">
      <c r="S316263" s="33"/>
      <c r="T316263" s="33"/>
    </row>
    <row r="316280" spans="19:20">
      <c r="S316280" s="33"/>
      <c r="T316280" s="33"/>
    </row>
    <row r="316297" spans="19:20">
      <c r="S316297" s="33"/>
      <c r="T316297" s="33"/>
    </row>
    <row r="316314" spans="19:20">
      <c r="S316314" s="33"/>
      <c r="T316314" s="33"/>
    </row>
    <row r="316331" spans="19:20">
      <c r="S316331" s="33"/>
      <c r="T316331" s="33"/>
    </row>
    <row r="316348" spans="19:20">
      <c r="S316348" s="33"/>
      <c r="T316348" s="33"/>
    </row>
    <row r="316365" spans="19:20">
      <c r="S316365" s="33"/>
      <c r="T316365" s="33"/>
    </row>
    <row r="316382" spans="19:20">
      <c r="S316382" s="33"/>
      <c r="T316382" s="33"/>
    </row>
    <row r="316399" spans="19:20">
      <c r="S316399" s="33"/>
      <c r="T316399" s="33"/>
    </row>
    <row r="316416" spans="19:20">
      <c r="S316416" s="33"/>
      <c r="T316416" s="33"/>
    </row>
    <row r="316433" spans="19:20">
      <c r="S316433" s="33"/>
      <c r="T316433" s="33"/>
    </row>
    <row r="316450" spans="19:20">
      <c r="S316450" s="33"/>
      <c r="T316450" s="33"/>
    </row>
    <row r="316467" spans="19:20">
      <c r="S316467" s="33"/>
      <c r="T316467" s="33"/>
    </row>
    <row r="316484" spans="19:20">
      <c r="S316484" s="33"/>
      <c r="T316484" s="33"/>
    </row>
    <row r="316501" spans="19:20">
      <c r="S316501" s="33"/>
      <c r="T316501" s="33"/>
    </row>
    <row r="316518" spans="19:20">
      <c r="S316518" s="33"/>
      <c r="T316518" s="33"/>
    </row>
    <row r="316535" spans="19:20">
      <c r="S316535" s="33"/>
      <c r="T316535" s="33"/>
    </row>
    <row r="316552" spans="19:20">
      <c r="S316552" s="33"/>
      <c r="T316552" s="33"/>
    </row>
    <row r="316569" spans="19:20">
      <c r="S316569" s="33"/>
      <c r="T316569" s="33"/>
    </row>
    <row r="316586" spans="19:20">
      <c r="S316586" s="33"/>
      <c r="T316586" s="33"/>
    </row>
    <row r="316603" spans="19:20">
      <c r="S316603" s="33"/>
      <c r="T316603" s="33"/>
    </row>
    <row r="316620" spans="19:20">
      <c r="S316620" s="33"/>
      <c r="T316620" s="33"/>
    </row>
    <row r="316637" spans="19:20">
      <c r="S316637" s="33"/>
      <c r="T316637" s="33"/>
    </row>
    <row r="316654" spans="19:20">
      <c r="S316654" s="33"/>
      <c r="T316654" s="33"/>
    </row>
    <row r="316671" spans="19:20">
      <c r="S316671" s="33"/>
      <c r="T316671" s="33"/>
    </row>
    <row r="316688" spans="19:20">
      <c r="S316688" s="33"/>
      <c r="T316688" s="33"/>
    </row>
    <row r="316705" spans="19:20">
      <c r="S316705" s="33"/>
      <c r="T316705" s="33"/>
    </row>
    <row r="316722" spans="19:20">
      <c r="S316722" s="33"/>
      <c r="T316722" s="33"/>
    </row>
    <row r="316739" spans="19:20">
      <c r="S316739" s="33"/>
      <c r="T316739" s="33"/>
    </row>
    <row r="316756" spans="19:20">
      <c r="S316756" s="33"/>
      <c r="T316756" s="33"/>
    </row>
    <row r="316773" spans="19:20">
      <c r="S316773" s="33"/>
      <c r="T316773" s="33"/>
    </row>
    <row r="316790" spans="19:20">
      <c r="S316790" s="33"/>
      <c r="T316790" s="33"/>
    </row>
    <row r="316807" spans="19:20">
      <c r="S316807" s="33"/>
      <c r="T316807" s="33"/>
    </row>
    <row r="316824" spans="19:20">
      <c r="S316824" s="33"/>
      <c r="T316824" s="33"/>
    </row>
    <row r="316841" spans="19:20">
      <c r="S316841" s="33"/>
      <c r="T316841" s="33"/>
    </row>
    <row r="316858" spans="19:20">
      <c r="S316858" s="33"/>
      <c r="T316858" s="33"/>
    </row>
    <row r="316875" spans="19:20">
      <c r="S316875" s="33"/>
      <c r="T316875" s="33"/>
    </row>
    <row r="316892" spans="19:20">
      <c r="S316892" s="33"/>
      <c r="T316892" s="33"/>
    </row>
    <row r="316909" spans="19:20">
      <c r="S316909" s="33"/>
      <c r="T316909" s="33"/>
    </row>
    <row r="316926" spans="19:20">
      <c r="S316926" s="33"/>
      <c r="T316926" s="33"/>
    </row>
    <row r="316943" spans="19:20">
      <c r="S316943" s="33"/>
      <c r="T316943" s="33"/>
    </row>
    <row r="316960" spans="19:20">
      <c r="S316960" s="33"/>
      <c r="T316960" s="33"/>
    </row>
    <row r="316977" spans="19:20">
      <c r="S316977" s="33"/>
      <c r="T316977" s="33"/>
    </row>
    <row r="316994" spans="19:20">
      <c r="S316994" s="33"/>
      <c r="T316994" s="33"/>
    </row>
    <row r="317011" spans="19:20">
      <c r="S317011" s="33"/>
      <c r="T317011" s="33"/>
    </row>
    <row r="317028" spans="19:20">
      <c r="S317028" s="33"/>
      <c r="T317028" s="33"/>
    </row>
    <row r="317045" spans="19:20">
      <c r="S317045" s="33"/>
      <c r="T317045" s="33"/>
    </row>
    <row r="317062" spans="19:20">
      <c r="S317062" s="33"/>
      <c r="T317062" s="33"/>
    </row>
    <row r="317079" spans="19:20">
      <c r="S317079" s="33"/>
      <c r="T317079" s="33"/>
    </row>
    <row r="317096" spans="19:20">
      <c r="S317096" s="33"/>
      <c r="T317096" s="33"/>
    </row>
    <row r="317113" spans="19:20">
      <c r="S317113" s="33"/>
      <c r="T317113" s="33"/>
    </row>
    <row r="317130" spans="19:20">
      <c r="S317130" s="33"/>
      <c r="T317130" s="33"/>
    </row>
    <row r="317147" spans="19:20">
      <c r="S317147" s="33"/>
      <c r="T317147" s="33"/>
    </row>
    <row r="317164" spans="19:20">
      <c r="S317164" s="33"/>
      <c r="T317164" s="33"/>
    </row>
    <row r="317181" spans="19:20">
      <c r="S317181" s="33"/>
      <c r="T317181" s="33"/>
    </row>
    <row r="317198" spans="19:20">
      <c r="S317198" s="33"/>
      <c r="T317198" s="33"/>
    </row>
    <row r="317215" spans="19:20">
      <c r="S317215" s="33"/>
      <c r="T317215" s="33"/>
    </row>
    <row r="317232" spans="19:20">
      <c r="S317232" s="33"/>
      <c r="T317232" s="33"/>
    </row>
    <row r="317249" spans="19:20">
      <c r="S317249" s="33"/>
      <c r="T317249" s="33"/>
    </row>
    <row r="317266" spans="19:20">
      <c r="S317266" s="33"/>
      <c r="T317266" s="33"/>
    </row>
    <row r="317283" spans="19:20">
      <c r="S317283" s="33"/>
      <c r="T317283" s="33"/>
    </row>
    <row r="317300" spans="19:20">
      <c r="S317300" s="33"/>
      <c r="T317300" s="33"/>
    </row>
    <row r="317317" spans="19:20">
      <c r="S317317" s="33"/>
      <c r="T317317" s="33"/>
    </row>
    <row r="317334" spans="19:20">
      <c r="S317334" s="33"/>
      <c r="T317334" s="33"/>
    </row>
    <row r="317351" spans="19:20">
      <c r="S317351" s="33"/>
      <c r="T317351" s="33"/>
    </row>
    <row r="317368" spans="19:20">
      <c r="S317368" s="33"/>
      <c r="T317368" s="33"/>
    </row>
    <row r="317385" spans="19:20">
      <c r="S317385" s="33"/>
      <c r="T317385" s="33"/>
    </row>
    <row r="317402" spans="19:20">
      <c r="S317402" s="33"/>
      <c r="T317402" s="33"/>
    </row>
    <row r="317419" spans="19:20">
      <c r="S317419" s="33"/>
      <c r="T317419" s="33"/>
    </row>
    <row r="317436" spans="19:20">
      <c r="S317436" s="33"/>
      <c r="T317436" s="33"/>
    </row>
    <row r="317453" spans="19:20">
      <c r="S317453" s="33"/>
      <c r="T317453" s="33"/>
    </row>
    <row r="317470" spans="19:20">
      <c r="S317470" s="33"/>
      <c r="T317470" s="33"/>
    </row>
    <row r="317487" spans="19:20">
      <c r="S317487" s="33"/>
      <c r="T317487" s="33"/>
    </row>
    <row r="317504" spans="19:20">
      <c r="S317504" s="33"/>
      <c r="T317504" s="33"/>
    </row>
    <row r="317521" spans="19:20">
      <c r="S317521" s="33"/>
      <c r="T317521" s="33"/>
    </row>
    <row r="317538" spans="19:20">
      <c r="S317538" s="33"/>
      <c r="T317538" s="33"/>
    </row>
    <row r="317555" spans="19:20">
      <c r="S317555" s="33"/>
      <c r="T317555" s="33"/>
    </row>
    <row r="317572" spans="19:20">
      <c r="S317572" s="33"/>
      <c r="T317572" s="33"/>
    </row>
    <row r="317589" spans="19:20">
      <c r="S317589" s="33"/>
      <c r="T317589" s="33"/>
    </row>
    <row r="317606" spans="19:20">
      <c r="S317606" s="33"/>
      <c r="T317606" s="33"/>
    </row>
    <row r="317623" spans="19:20">
      <c r="S317623" s="33"/>
      <c r="T317623" s="33"/>
    </row>
    <row r="317640" spans="19:20">
      <c r="S317640" s="33"/>
      <c r="T317640" s="33"/>
    </row>
    <row r="317657" spans="19:20">
      <c r="S317657" s="33"/>
      <c r="T317657" s="33"/>
    </row>
    <row r="317674" spans="19:20">
      <c r="S317674" s="33"/>
      <c r="T317674" s="33"/>
    </row>
    <row r="317691" spans="19:20">
      <c r="S317691" s="33"/>
      <c r="T317691" s="33"/>
    </row>
    <row r="317708" spans="19:20">
      <c r="S317708" s="33"/>
      <c r="T317708" s="33"/>
    </row>
    <row r="317725" spans="19:20">
      <c r="S317725" s="33"/>
      <c r="T317725" s="33"/>
    </row>
    <row r="317742" spans="19:20">
      <c r="S317742" s="33"/>
      <c r="T317742" s="33"/>
    </row>
    <row r="317759" spans="19:20">
      <c r="S317759" s="33"/>
      <c r="T317759" s="33"/>
    </row>
    <row r="317776" spans="19:20">
      <c r="S317776" s="33"/>
      <c r="T317776" s="33"/>
    </row>
    <row r="317793" spans="19:20">
      <c r="S317793" s="33"/>
      <c r="T317793" s="33"/>
    </row>
    <row r="317810" spans="19:20">
      <c r="S317810" s="33"/>
      <c r="T317810" s="33"/>
    </row>
    <row r="317827" spans="19:20">
      <c r="S317827" s="33"/>
      <c r="T317827" s="33"/>
    </row>
    <row r="317844" spans="19:20">
      <c r="S317844" s="33"/>
      <c r="T317844" s="33"/>
    </row>
    <row r="317861" spans="19:20">
      <c r="S317861" s="33"/>
      <c r="T317861" s="33"/>
    </row>
    <row r="317878" spans="19:20">
      <c r="S317878" s="33"/>
      <c r="T317878" s="33"/>
    </row>
    <row r="317895" spans="19:20">
      <c r="S317895" s="33"/>
      <c r="T317895" s="33"/>
    </row>
    <row r="317912" spans="19:20">
      <c r="S317912" s="33"/>
      <c r="T317912" s="33"/>
    </row>
    <row r="317929" spans="19:20">
      <c r="S317929" s="33"/>
      <c r="T317929" s="33"/>
    </row>
    <row r="317946" spans="19:20">
      <c r="S317946" s="33"/>
      <c r="T317946" s="33"/>
    </row>
    <row r="317963" spans="19:20">
      <c r="S317963" s="33"/>
      <c r="T317963" s="33"/>
    </row>
    <row r="317980" spans="19:20">
      <c r="S317980" s="33"/>
      <c r="T317980" s="33"/>
    </row>
    <row r="317997" spans="19:20">
      <c r="S317997" s="33"/>
      <c r="T317997" s="33"/>
    </row>
    <row r="318014" spans="19:20">
      <c r="S318014" s="33"/>
      <c r="T318014" s="33"/>
    </row>
    <row r="318031" spans="19:20">
      <c r="S318031" s="33"/>
      <c r="T318031" s="33"/>
    </row>
    <row r="318048" spans="19:20">
      <c r="S318048" s="33"/>
      <c r="T318048" s="33"/>
    </row>
    <row r="318065" spans="19:20">
      <c r="S318065" s="33"/>
      <c r="T318065" s="33"/>
    </row>
    <row r="318082" spans="19:20">
      <c r="S318082" s="33"/>
      <c r="T318082" s="33"/>
    </row>
    <row r="318099" spans="19:20">
      <c r="S318099" s="33"/>
      <c r="T318099" s="33"/>
    </row>
    <row r="318116" spans="19:20">
      <c r="S318116" s="33"/>
      <c r="T318116" s="33"/>
    </row>
    <row r="318133" spans="19:20">
      <c r="S318133" s="33"/>
      <c r="T318133" s="33"/>
    </row>
    <row r="318150" spans="19:20">
      <c r="S318150" s="33"/>
      <c r="T318150" s="33"/>
    </row>
    <row r="318167" spans="19:20">
      <c r="S318167" s="33"/>
      <c r="T318167" s="33"/>
    </row>
    <row r="318184" spans="19:20">
      <c r="S318184" s="33"/>
      <c r="T318184" s="33"/>
    </row>
    <row r="318201" spans="19:20">
      <c r="S318201" s="33"/>
      <c r="T318201" s="33"/>
    </row>
    <row r="318218" spans="19:20">
      <c r="S318218" s="33"/>
      <c r="T318218" s="33"/>
    </row>
    <row r="318235" spans="19:20">
      <c r="S318235" s="33"/>
      <c r="T318235" s="33"/>
    </row>
    <row r="318252" spans="19:20">
      <c r="S318252" s="33"/>
      <c r="T318252" s="33"/>
    </row>
    <row r="318269" spans="19:20">
      <c r="S318269" s="33"/>
      <c r="T318269" s="33"/>
    </row>
    <row r="318286" spans="19:20">
      <c r="S318286" s="33"/>
      <c r="T318286" s="33"/>
    </row>
    <row r="318303" spans="19:20">
      <c r="S318303" s="33"/>
      <c r="T318303" s="33"/>
    </row>
    <row r="318320" spans="19:20">
      <c r="S318320" s="33"/>
      <c r="T318320" s="33"/>
    </row>
    <row r="318337" spans="19:20">
      <c r="S318337" s="33"/>
      <c r="T318337" s="33"/>
    </row>
    <row r="318354" spans="19:20">
      <c r="S318354" s="33"/>
      <c r="T318354" s="33"/>
    </row>
    <row r="318371" spans="19:20">
      <c r="S318371" s="33"/>
      <c r="T318371" s="33"/>
    </row>
    <row r="318388" spans="19:20">
      <c r="S318388" s="33"/>
      <c r="T318388" s="33"/>
    </row>
    <row r="318405" spans="19:20">
      <c r="S318405" s="33"/>
      <c r="T318405" s="33"/>
    </row>
    <row r="318422" spans="19:20">
      <c r="S318422" s="33"/>
      <c r="T318422" s="33"/>
    </row>
    <row r="318439" spans="19:20">
      <c r="S318439" s="33"/>
      <c r="T318439" s="33"/>
    </row>
    <row r="318456" spans="19:20">
      <c r="S318456" s="33"/>
      <c r="T318456" s="33"/>
    </row>
    <row r="318473" spans="19:20">
      <c r="S318473" s="33"/>
      <c r="T318473" s="33"/>
    </row>
    <row r="318490" spans="19:20">
      <c r="S318490" s="33"/>
      <c r="T318490" s="33"/>
    </row>
    <row r="318507" spans="19:20">
      <c r="S318507" s="33"/>
      <c r="T318507" s="33"/>
    </row>
    <row r="318524" spans="19:20">
      <c r="S318524" s="33"/>
      <c r="T318524" s="33"/>
    </row>
    <row r="318541" spans="19:20">
      <c r="S318541" s="33"/>
      <c r="T318541" s="33"/>
    </row>
    <row r="318558" spans="19:20">
      <c r="S318558" s="33"/>
      <c r="T318558" s="33"/>
    </row>
    <row r="318575" spans="19:20">
      <c r="S318575" s="33"/>
      <c r="T318575" s="33"/>
    </row>
    <row r="318592" spans="19:20">
      <c r="S318592" s="33"/>
      <c r="T318592" s="33"/>
    </row>
    <row r="318609" spans="19:20">
      <c r="S318609" s="33"/>
      <c r="T318609" s="33"/>
    </row>
    <row r="318626" spans="19:20">
      <c r="S318626" s="33"/>
      <c r="T318626" s="33"/>
    </row>
    <row r="318643" spans="19:20">
      <c r="S318643" s="33"/>
      <c r="T318643" s="33"/>
    </row>
    <row r="318660" spans="19:20">
      <c r="S318660" s="33"/>
      <c r="T318660" s="33"/>
    </row>
    <row r="318677" spans="19:20">
      <c r="S318677" s="33"/>
      <c r="T318677" s="33"/>
    </row>
    <row r="318694" spans="19:20">
      <c r="S318694" s="33"/>
      <c r="T318694" s="33"/>
    </row>
    <row r="318711" spans="19:20">
      <c r="S318711" s="33"/>
      <c r="T318711" s="33"/>
    </row>
    <row r="318728" spans="19:20">
      <c r="S318728" s="33"/>
      <c r="T318728" s="33"/>
    </row>
    <row r="318745" spans="19:20">
      <c r="S318745" s="33"/>
      <c r="T318745" s="33"/>
    </row>
    <row r="318762" spans="19:20">
      <c r="S318762" s="33"/>
      <c r="T318762" s="33"/>
    </row>
    <row r="318779" spans="19:20">
      <c r="S318779" s="33"/>
      <c r="T318779" s="33"/>
    </row>
    <row r="318796" spans="19:20">
      <c r="S318796" s="33"/>
      <c r="T318796" s="33"/>
    </row>
    <row r="318813" spans="19:20">
      <c r="S318813" s="33"/>
      <c r="T318813" s="33"/>
    </row>
    <row r="318830" spans="19:20">
      <c r="S318830" s="33"/>
      <c r="T318830" s="33"/>
    </row>
    <row r="318847" spans="19:20">
      <c r="S318847" s="33"/>
      <c r="T318847" s="33"/>
    </row>
    <row r="318864" spans="19:20">
      <c r="S318864" s="33"/>
      <c r="T318864" s="33"/>
    </row>
    <row r="318881" spans="19:20">
      <c r="S318881" s="33"/>
      <c r="T318881" s="33"/>
    </row>
    <row r="318898" spans="19:20">
      <c r="S318898" s="33"/>
      <c r="T318898" s="33"/>
    </row>
    <row r="318915" spans="19:20">
      <c r="S318915" s="33"/>
      <c r="T318915" s="33"/>
    </row>
    <row r="318932" spans="19:20">
      <c r="S318932" s="33"/>
      <c r="T318932" s="33"/>
    </row>
    <row r="318949" spans="19:20">
      <c r="S318949" s="33"/>
      <c r="T318949" s="33"/>
    </row>
    <row r="318966" spans="19:20">
      <c r="S318966" s="33"/>
      <c r="T318966" s="33"/>
    </row>
    <row r="318983" spans="19:20">
      <c r="S318983" s="33"/>
      <c r="T318983" s="33"/>
    </row>
    <row r="319000" spans="19:20">
      <c r="S319000" s="33"/>
      <c r="T319000" s="33"/>
    </row>
    <row r="319017" spans="19:20">
      <c r="S319017" s="33"/>
      <c r="T319017" s="33"/>
    </row>
    <row r="319034" spans="19:20">
      <c r="S319034" s="33"/>
      <c r="T319034" s="33"/>
    </row>
    <row r="319051" spans="19:20">
      <c r="S319051" s="33"/>
      <c r="T319051" s="33"/>
    </row>
    <row r="319068" spans="19:20">
      <c r="S319068" s="33"/>
      <c r="T319068" s="33"/>
    </row>
    <row r="319085" spans="19:20">
      <c r="S319085" s="33"/>
      <c r="T319085" s="33"/>
    </row>
    <row r="319102" spans="19:20">
      <c r="S319102" s="33"/>
      <c r="T319102" s="33"/>
    </row>
    <row r="319119" spans="19:20">
      <c r="S319119" s="33"/>
      <c r="T319119" s="33"/>
    </row>
    <row r="319136" spans="19:20">
      <c r="S319136" s="33"/>
      <c r="T319136" s="33"/>
    </row>
    <row r="319153" spans="19:20">
      <c r="S319153" s="33"/>
      <c r="T319153" s="33"/>
    </row>
    <row r="319170" spans="19:20">
      <c r="S319170" s="33"/>
      <c r="T319170" s="33"/>
    </row>
    <row r="319187" spans="19:20">
      <c r="S319187" s="33"/>
      <c r="T319187" s="33"/>
    </row>
    <row r="319204" spans="19:20">
      <c r="S319204" s="33"/>
      <c r="T319204" s="33"/>
    </row>
    <row r="319221" spans="19:20">
      <c r="S319221" s="33"/>
      <c r="T319221" s="33"/>
    </row>
    <row r="319238" spans="19:20">
      <c r="S319238" s="33"/>
      <c r="T319238" s="33"/>
    </row>
    <row r="319255" spans="19:20">
      <c r="S319255" s="33"/>
      <c r="T319255" s="33"/>
    </row>
    <row r="319272" spans="19:20">
      <c r="S319272" s="33"/>
      <c r="T319272" s="33"/>
    </row>
    <row r="319289" spans="19:20">
      <c r="S319289" s="33"/>
      <c r="T319289" s="33"/>
    </row>
    <row r="319306" spans="19:20">
      <c r="S319306" s="33"/>
      <c r="T319306" s="33"/>
    </row>
    <row r="319323" spans="19:20">
      <c r="S319323" s="33"/>
      <c r="T319323" s="33"/>
    </row>
    <row r="319340" spans="19:20">
      <c r="S319340" s="33"/>
      <c r="T319340" s="33"/>
    </row>
    <row r="319357" spans="19:20">
      <c r="S319357" s="33"/>
      <c r="T319357" s="33"/>
    </row>
    <row r="319374" spans="19:20">
      <c r="S319374" s="33"/>
      <c r="T319374" s="33"/>
    </row>
    <row r="319391" spans="19:20">
      <c r="S319391" s="33"/>
      <c r="T319391" s="33"/>
    </row>
    <row r="319408" spans="19:20">
      <c r="S319408" s="33"/>
      <c r="T319408" s="33"/>
    </row>
    <row r="319425" spans="19:20">
      <c r="S319425" s="33"/>
      <c r="T319425" s="33"/>
    </row>
    <row r="319442" spans="19:20">
      <c r="S319442" s="33"/>
      <c r="T319442" s="33"/>
    </row>
    <row r="319459" spans="19:20">
      <c r="S319459" s="33"/>
      <c r="T319459" s="33"/>
    </row>
    <row r="319476" spans="19:20">
      <c r="S319476" s="33"/>
      <c r="T319476" s="33"/>
    </row>
    <row r="319493" spans="19:20">
      <c r="S319493" s="33"/>
      <c r="T319493" s="33"/>
    </row>
    <row r="319510" spans="19:20">
      <c r="S319510" s="33"/>
      <c r="T319510" s="33"/>
    </row>
    <row r="319527" spans="19:20">
      <c r="S319527" s="33"/>
      <c r="T319527" s="33"/>
    </row>
    <row r="319544" spans="19:20">
      <c r="S319544" s="33"/>
      <c r="T319544" s="33"/>
    </row>
    <row r="319561" spans="19:20">
      <c r="S319561" s="33"/>
      <c r="T319561" s="33"/>
    </row>
    <row r="319578" spans="19:20">
      <c r="S319578" s="33"/>
      <c r="T319578" s="33"/>
    </row>
    <row r="319595" spans="19:20">
      <c r="S319595" s="33"/>
      <c r="T319595" s="33"/>
    </row>
    <row r="319612" spans="19:20">
      <c r="S319612" s="33"/>
      <c r="T319612" s="33"/>
    </row>
    <row r="319629" spans="19:20">
      <c r="S319629" s="33"/>
      <c r="T319629" s="33"/>
    </row>
    <row r="319646" spans="19:20">
      <c r="S319646" s="33"/>
      <c r="T319646" s="33"/>
    </row>
    <row r="319663" spans="19:20">
      <c r="S319663" s="33"/>
      <c r="T319663" s="33"/>
    </row>
    <row r="319680" spans="19:20">
      <c r="S319680" s="33"/>
      <c r="T319680" s="33"/>
    </row>
    <row r="319697" spans="19:20">
      <c r="S319697" s="33"/>
      <c r="T319697" s="33"/>
    </row>
    <row r="319714" spans="19:20">
      <c r="S319714" s="33"/>
      <c r="T319714" s="33"/>
    </row>
    <row r="319731" spans="19:20">
      <c r="S319731" s="33"/>
      <c r="T319731" s="33"/>
    </row>
    <row r="319748" spans="19:20">
      <c r="S319748" s="33"/>
      <c r="T319748" s="33"/>
    </row>
    <row r="319765" spans="19:20">
      <c r="S319765" s="33"/>
      <c r="T319765" s="33"/>
    </row>
    <row r="319782" spans="19:20">
      <c r="S319782" s="33"/>
      <c r="T319782" s="33"/>
    </row>
    <row r="319799" spans="19:20">
      <c r="S319799" s="33"/>
      <c r="T319799" s="33"/>
    </row>
    <row r="319816" spans="19:20">
      <c r="S319816" s="33"/>
      <c r="T319816" s="33"/>
    </row>
    <row r="319833" spans="19:20">
      <c r="S319833" s="33"/>
      <c r="T319833" s="33"/>
    </row>
    <row r="319850" spans="19:20">
      <c r="S319850" s="33"/>
      <c r="T319850" s="33"/>
    </row>
    <row r="319867" spans="19:20">
      <c r="S319867" s="33"/>
      <c r="T319867" s="33"/>
    </row>
    <row r="319884" spans="19:20">
      <c r="S319884" s="33"/>
      <c r="T319884" s="33"/>
    </row>
    <row r="319901" spans="19:20">
      <c r="S319901" s="33"/>
      <c r="T319901" s="33"/>
    </row>
    <row r="319918" spans="19:20">
      <c r="S319918" s="33"/>
      <c r="T319918" s="33"/>
    </row>
    <row r="319935" spans="19:20">
      <c r="S319935" s="33"/>
      <c r="T319935" s="33"/>
    </row>
    <row r="319952" spans="19:20">
      <c r="S319952" s="33"/>
      <c r="T319952" s="33"/>
    </row>
    <row r="319969" spans="19:20">
      <c r="S319969" s="33"/>
      <c r="T319969" s="33"/>
    </row>
    <row r="319986" spans="19:20">
      <c r="S319986" s="33"/>
      <c r="T319986" s="33"/>
    </row>
    <row r="320003" spans="19:20">
      <c r="S320003" s="33"/>
      <c r="T320003" s="33"/>
    </row>
    <row r="320020" spans="19:20">
      <c r="S320020" s="33"/>
      <c r="T320020" s="33"/>
    </row>
    <row r="320037" spans="19:20">
      <c r="S320037" s="33"/>
      <c r="T320037" s="33"/>
    </row>
    <row r="320054" spans="19:20">
      <c r="S320054" s="33"/>
      <c r="T320054" s="33"/>
    </row>
    <row r="320071" spans="19:20">
      <c r="S320071" s="33"/>
      <c r="T320071" s="33"/>
    </row>
    <row r="320088" spans="19:20">
      <c r="S320088" s="33"/>
      <c r="T320088" s="33"/>
    </row>
    <row r="320105" spans="19:20">
      <c r="S320105" s="33"/>
      <c r="T320105" s="33"/>
    </row>
    <row r="320122" spans="19:20">
      <c r="S320122" s="33"/>
      <c r="T320122" s="33"/>
    </row>
    <row r="320139" spans="19:20">
      <c r="S320139" s="33"/>
      <c r="T320139" s="33"/>
    </row>
    <row r="320156" spans="19:20">
      <c r="S320156" s="33"/>
      <c r="T320156" s="33"/>
    </row>
    <row r="320173" spans="19:20">
      <c r="S320173" s="33"/>
      <c r="T320173" s="33"/>
    </row>
    <row r="320190" spans="19:20">
      <c r="S320190" s="33"/>
      <c r="T320190" s="33"/>
    </row>
    <row r="320207" spans="19:20">
      <c r="S320207" s="33"/>
      <c r="T320207" s="33"/>
    </row>
    <row r="320224" spans="19:20">
      <c r="S320224" s="33"/>
      <c r="T320224" s="33"/>
    </row>
    <row r="320241" spans="19:20">
      <c r="S320241" s="33"/>
      <c r="T320241" s="33"/>
    </row>
    <row r="320258" spans="19:20">
      <c r="S320258" s="33"/>
      <c r="T320258" s="33"/>
    </row>
    <row r="320275" spans="19:20">
      <c r="S320275" s="33"/>
      <c r="T320275" s="33"/>
    </row>
    <row r="320292" spans="19:20">
      <c r="S320292" s="33"/>
      <c r="T320292" s="33"/>
    </row>
    <row r="320309" spans="19:20">
      <c r="S320309" s="33"/>
      <c r="T320309" s="33"/>
    </row>
    <row r="320326" spans="19:20">
      <c r="S320326" s="33"/>
      <c r="T320326" s="33"/>
    </row>
    <row r="320343" spans="19:20">
      <c r="S320343" s="33"/>
      <c r="T320343" s="33"/>
    </row>
    <row r="320360" spans="19:20">
      <c r="S320360" s="33"/>
      <c r="T320360" s="33"/>
    </row>
    <row r="320377" spans="19:20">
      <c r="S320377" s="33"/>
      <c r="T320377" s="33"/>
    </row>
    <row r="320394" spans="19:20">
      <c r="S320394" s="33"/>
      <c r="T320394" s="33"/>
    </row>
    <row r="320411" spans="19:20">
      <c r="S320411" s="33"/>
      <c r="T320411" s="33"/>
    </row>
    <row r="320428" spans="19:20">
      <c r="S320428" s="33"/>
      <c r="T320428" s="33"/>
    </row>
    <row r="320445" spans="19:20">
      <c r="S320445" s="33"/>
      <c r="T320445" s="33"/>
    </row>
    <row r="320462" spans="19:20">
      <c r="S320462" s="33"/>
      <c r="T320462" s="33"/>
    </row>
    <row r="320479" spans="19:20">
      <c r="S320479" s="33"/>
      <c r="T320479" s="33"/>
    </row>
    <row r="320496" spans="19:20">
      <c r="S320496" s="33"/>
      <c r="T320496" s="33"/>
    </row>
    <row r="320513" spans="19:20">
      <c r="S320513" s="33"/>
      <c r="T320513" s="33"/>
    </row>
    <row r="320530" spans="19:20">
      <c r="S320530" s="33"/>
      <c r="T320530" s="33"/>
    </row>
    <row r="320547" spans="19:20">
      <c r="S320547" s="33"/>
      <c r="T320547" s="33"/>
    </row>
    <row r="320564" spans="19:20">
      <c r="S320564" s="33"/>
      <c r="T320564" s="33"/>
    </row>
    <row r="320581" spans="19:20">
      <c r="S320581" s="33"/>
      <c r="T320581" s="33"/>
    </row>
    <row r="320598" spans="19:20">
      <c r="S320598" s="33"/>
      <c r="T320598" s="33"/>
    </row>
    <row r="320615" spans="19:20">
      <c r="S320615" s="33"/>
      <c r="T320615" s="33"/>
    </row>
    <row r="320632" spans="19:20">
      <c r="S320632" s="33"/>
      <c r="T320632" s="33"/>
    </row>
    <row r="320649" spans="19:20">
      <c r="S320649" s="33"/>
      <c r="T320649" s="33"/>
    </row>
    <row r="320666" spans="19:20">
      <c r="S320666" s="33"/>
      <c r="T320666" s="33"/>
    </row>
    <row r="320683" spans="19:20">
      <c r="S320683" s="33"/>
      <c r="T320683" s="33"/>
    </row>
    <row r="320700" spans="19:20">
      <c r="S320700" s="33"/>
      <c r="T320700" s="33"/>
    </row>
    <row r="320717" spans="19:20">
      <c r="S320717" s="33"/>
      <c r="T320717" s="33"/>
    </row>
    <row r="320734" spans="19:20">
      <c r="S320734" s="33"/>
      <c r="T320734" s="33"/>
    </row>
    <row r="320751" spans="19:20">
      <c r="S320751" s="33"/>
      <c r="T320751" s="33"/>
    </row>
    <row r="320768" spans="19:20">
      <c r="S320768" s="33"/>
      <c r="T320768" s="33"/>
    </row>
    <row r="320785" spans="19:20">
      <c r="S320785" s="33"/>
      <c r="T320785" s="33"/>
    </row>
    <row r="320802" spans="19:20">
      <c r="S320802" s="33"/>
      <c r="T320802" s="33"/>
    </row>
    <row r="320819" spans="19:20">
      <c r="S320819" s="33"/>
      <c r="T320819" s="33"/>
    </row>
    <row r="320836" spans="19:20">
      <c r="S320836" s="33"/>
      <c r="T320836" s="33"/>
    </row>
    <row r="320853" spans="19:20">
      <c r="S320853" s="33"/>
      <c r="T320853" s="33"/>
    </row>
    <row r="320870" spans="19:20">
      <c r="S320870" s="33"/>
      <c r="T320870" s="33"/>
    </row>
    <row r="320887" spans="19:20">
      <c r="S320887" s="33"/>
      <c r="T320887" s="33"/>
    </row>
    <row r="320904" spans="19:20">
      <c r="S320904" s="33"/>
      <c r="T320904" s="33"/>
    </row>
    <row r="320921" spans="19:20">
      <c r="S320921" s="33"/>
      <c r="T320921" s="33"/>
    </row>
    <row r="320938" spans="19:20">
      <c r="S320938" s="33"/>
      <c r="T320938" s="33"/>
    </row>
    <row r="320955" spans="19:20">
      <c r="S320955" s="33"/>
      <c r="T320955" s="33"/>
    </row>
    <row r="320972" spans="19:20">
      <c r="S320972" s="33"/>
      <c r="T320972" s="33"/>
    </row>
    <row r="320989" spans="19:20">
      <c r="S320989" s="33"/>
      <c r="T320989" s="33"/>
    </row>
    <row r="321006" spans="19:20">
      <c r="S321006" s="33"/>
      <c r="T321006" s="33"/>
    </row>
    <row r="321023" spans="19:20">
      <c r="S321023" s="33"/>
      <c r="T321023" s="33"/>
    </row>
    <row r="321040" spans="19:20">
      <c r="S321040" s="33"/>
      <c r="T321040" s="33"/>
    </row>
    <row r="321057" spans="19:20">
      <c r="S321057" s="33"/>
      <c r="T321057" s="33"/>
    </row>
    <row r="321074" spans="19:20">
      <c r="S321074" s="33"/>
      <c r="T321074" s="33"/>
    </row>
    <row r="321091" spans="19:20">
      <c r="S321091" s="33"/>
      <c r="T321091" s="33"/>
    </row>
    <row r="321108" spans="19:20">
      <c r="S321108" s="33"/>
      <c r="T321108" s="33"/>
    </row>
    <row r="321125" spans="19:20">
      <c r="S321125" s="33"/>
      <c r="T321125" s="33"/>
    </row>
    <row r="321142" spans="19:20">
      <c r="S321142" s="33"/>
      <c r="T321142" s="33"/>
    </row>
    <row r="321159" spans="19:20">
      <c r="S321159" s="33"/>
      <c r="T321159" s="33"/>
    </row>
    <row r="321176" spans="19:20">
      <c r="S321176" s="33"/>
      <c r="T321176" s="33"/>
    </row>
    <row r="321193" spans="19:20">
      <c r="S321193" s="33"/>
      <c r="T321193" s="33"/>
    </row>
    <row r="321210" spans="19:20">
      <c r="S321210" s="33"/>
      <c r="T321210" s="33"/>
    </row>
    <row r="321227" spans="19:20">
      <c r="S321227" s="33"/>
      <c r="T321227" s="33"/>
    </row>
    <row r="321244" spans="19:20">
      <c r="S321244" s="33"/>
      <c r="T321244" s="33"/>
    </row>
    <row r="321261" spans="19:20">
      <c r="S321261" s="33"/>
      <c r="T321261" s="33"/>
    </row>
    <row r="321278" spans="19:20">
      <c r="S321278" s="33"/>
      <c r="T321278" s="33"/>
    </row>
    <row r="321295" spans="19:20">
      <c r="S321295" s="33"/>
      <c r="T321295" s="33"/>
    </row>
    <row r="321312" spans="19:20">
      <c r="S321312" s="33"/>
      <c r="T321312" s="33"/>
    </row>
    <row r="321329" spans="19:20">
      <c r="S321329" s="33"/>
      <c r="T321329" s="33"/>
    </row>
    <row r="321346" spans="19:20">
      <c r="S321346" s="33"/>
      <c r="T321346" s="33"/>
    </row>
    <row r="321363" spans="19:20">
      <c r="S321363" s="33"/>
      <c r="T321363" s="33"/>
    </row>
    <row r="321380" spans="19:20">
      <c r="S321380" s="33"/>
      <c r="T321380" s="33"/>
    </row>
    <row r="321397" spans="19:20">
      <c r="S321397" s="33"/>
      <c r="T321397" s="33"/>
    </row>
    <row r="321414" spans="19:20">
      <c r="S321414" s="33"/>
      <c r="T321414" s="33"/>
    </row>
    <row r="321431" spans="19:20">
      <c r="S321431" s="33"/>
      <c r="T321431" s="33"/>
    </row>
    <row r="321448" spans="19:20">
      <c r="S321448" s="33"/>
      <c r="T321448" s="33"/>
    </row>
    <row r="321465" spans="19:20">
      <c r="S321465" s="33"/>
      <c r="T321465" s="33"/>
    </row>
    <row r="321482" spans="19:20">
      <c r="S321482" s="33"/>
      <c r="T321482" s="33"/>
    </row>
    <row r="321499" spans="19:20">
      <c r="S321499" s="33"/>
      <c r="T321499" s="33"/>
    </row>
    <row r="321516" spans="19:20">
      <c r="S321516" s="33"/>
      <c r="T321516" s="33"/>
    </row>
    <row r="321533" spans="19:20">
      <c r="S321533" s="33"/>
      <c r="T321533" s="33"/>
    </row>
    <row r="321550" spans="19:20">
      <c r="S321550" s="33"/>
      <c r="T321550" s="33"/>
    </row>
    <row r="321567" spans="19:20">
      <c r="S321567" s="33"/>
      <c r="T321567" s="33"/>
    </row>
    <row r="321584" spans="19:20">
      <c r="S321584" s="33"/>
      <c r="T321584" s="33"/>
    </row>
    <row r="321601" spans="19:20">
      <c r="S321601" s="33"/>
      <c r="T321601" s="33"/>
    </row>
    <row r="321618" spans="19:20">
      <c r="S321618" s="33"/>
      <c r="T321618" s="33"/>
    </row>
    <row r="321635" spans="19:20">
      <c r="S321635" s="33"/>
      <c r="T321635" s="33"/>
    </row>
    <row r="321652" spans="19:20">
      <c r="S321652" s="33"/>
      <c r="T321652" s="33"/>
    </row>
    <row r="321669" spans="19:20">
      <c r="S321669" s="33"/>
      <c r="T321669" s="33"/>
    </row>
    <row r="321686" spans="19:20">
      <c r="S321686" s="33"/>
      <c r="T321686" s="33"/>
    </row>
    <row r="321703" spans="19:20">
      <c r="S321703" s="33"/>
      <c r="T321703" s="33"/>
    </row>
    <row r="321720" spans="19:20">
      <c r="S321720" s="33"/>
      <c r="T321720" s="33"/>
    </row>
    <row r="321737" spans="19:20">
      <c r="S321737" s="33"/>
      <c r="T321737" s="33"/>
    </row>
    <row r="321754" spans="19:20">
      <c r="S321754" s="33"/>
      <c r="T321754" s="33"/>
    </row>
    <row r="321771" spans="19:20">
      <c r="S321771" s="33"/>
      <c r="T321771" s="33"/>
    </row>
    <row r="321788" spans="19:20">
      <c r="S321788" s="33"/>
      <c r="T321788" s="33"/>
    </row>
    <row r="321805" spans="19:20">
      <c r="S321805" s="33"/>
      <c r="T321805" s="33"/>
    </row>
    <row r="321822" spans="19:20">
      <c r="S321822" s="33"/>
      <c r="T321822" s="33"/>
    </row>
    <row r="321839" spans="19:20">
      <c r="S321839" s="33"/>
      <c r="T321839" s="33"/>
    </row>
    <row r="321856" spans="19:20">
      <c r="S321856" s="33"/>
      <c r="T321856" s="33"/>
    </row>
    <row r="321873" spans="19:20">
      <c r="S321873" s="33"/>
      <c r="T321873" s="33"/>
    </row>
    <row r="321890" spans="19:20">
      <c r="S321890" s="33"/>
      <c r="T321890" s="33"/>
    </row>
    <row r="321907" spans="19:20">
      <c r="S321907" s="33"/>
      <c r="T321907" s="33"/>
    </row>
    <row r="321924" spans="19:20">
      <c r="S321924" s="33"/>
      <c r="T321924" s="33"/>
    </row>
    <row r="321941" spans="19:20">
      <c r="S321941" s="33"/>
      <c r="T321941" s="33"/>
    </row>
    <row r="321958" spans="19:20">
      <c r="S321958" s="33"/>
      <c r="T321958" s="33"/>
    </row>
    <row r="321975" spans="19:20">
      <c r="S321975" s="33"/>
      <c r="T321975" s="33"/>
    </row>
    <row r="321992" spans="19:20">
      <c r="S321992" s="33"/>
      <c r="T321992" s="33"/>
    </row>
    <row r="322009" spans="19:20">
      <c r="S322009" s="33"/>
      <c r="T322009" s="33"/>
    </row>
    <row r="322026" spans="19:20">
      <c r="S322026" s="33"/>
      <c r="T322026" s="33"/>
    </row>
    <row r="322043" spans="19:20">
      <c r="S322043" s="33"/>
      <c r="T322043" s="33"/>
    </row>
    <row r="322060" spans="19:20">
      <c r="S322060" s="33"/>
      <c r="T322060" s="33"/>
    </row>
    <row r="322077" spans="19:20">
      <c r="S322077" s="33"/>
      <c r="T322077" s="33"/>
    </row>
    <row r="322094" spans="19:20">
      <c r="S322094" s="33"/>
      <c r="T322094" s="33"/>
    </row>
    <row r="322111" spans="19:20">
      <c r="S322111" s="33"/>
      <c r="T322111" s="33"/>
    </row>
    <row r="322128" spans="19:20">
      <c r="S322128" s="33"/>
      <c r="T322128" s="33"/>
    </row>
    <row r="322145" spans="19:20">
      <c r="S322145" s="33"/>
      <c r="T322145" s="33"/>
    </row>
    <row r="322162" spans="19:20">
      <c r="S322162" s="33"/>
      <c r="T322162" s="33"/>
    </row>
    <row r="322179" spans="19:20">
      <c r="S322179" s="33"/>
      <c r="T322179" s="33"/>
    </row>
    <row r="322196" spans="19:20">
      <c r="S322196" s="33"/>
      <c r="T322196" s="33"/>
    </row>
    <row r="322213" spans="19:20">
      <c r="S322213" s="33"/>
      <c r="T322213" s="33"/>
    </row>
    <row r="322230" spans="19:20">
      <c r="S322230" s="33"/>
      <c r="T322230" s="33"/>
    </row>
    <row r="322247" spans="19:20">
      <c r="S322247" s="33"/>
      <c r="T322247" s="33"/>
    </row>
    <row r="322264" spans="19:20">
      <c r="S322264" s="33"/>
      <c r="T322264" s="33"/>
    </row>
    <row r="322281" spans="19:20">
      <c r="S322281" s="33"/>
      <c r="T322281" s="33"/>
    </row>
    <row r="322298" spans="19:20">
      <c r="S322298" s="33"/>
      <c r="T322298" s="33"/>
    </row>
    <row r="322315" spans="19:20">
      <c r="S322315" s="33"/>
      <c r="T322315" s="33"/>
    </row>
    <row r="322332" spans="19:20">
      <c r="S322332" s="33"/>
      <c r="T322332" s="33"/>
    </row>
    <row r="322349" spans="19:20">
      <c r="S322349" s="33"/>
      <c r="T322349" s="33"/>
    </row>
    <row r="322366" spans="19:20">
      <c r="S322366" s="33"/>
      <c r="T322366" s="33"/>
    </row>
    <row r="322383" spans="19:20">
      <c r="S322383" s="33"/>
      <c r="T322383" s="33"/>
    </row>
    <row r="322400" spans="19:20">
      <c r="S322400" s="33"/>
      <c r="T322400" s="33"/>
    </row>
    <row r="322417" spans="19:20">
      <c r="S322417" s="33"/>
      <c r="T322417" s="33"/>
    </row>
    <row r="322434" spans="19:20">
      <c r="S322434" s="33"/>
      <c r="T322434" s="33"/>
    </row>
    <row r="322451" spans="19:20">
      <c r="S322451" s="33"/>
      <c r="T322451" s="33"/>
    </row>
    <row r="322468" spans="19:20">
      <c r="S322468" s="33"/>
      <c r="T322468" s="33"/>
    </row>
    <row r="322485" spans="19:20">
      <c r="S322485" s="33"/>
      <c r="T322485" s="33"/>
    </row>
    <row r="322502" spans="19:20">
      <c r="S322502" s="33"/>
      <c r="T322502" s="33"/>
    </row>
    <row r="322519" spans="19:20">
      <c r="S322519" s="33"/>
      <c r="T322519" s="33"/>
    </row>
    <row r="322536" spans="19:20">
      <c r="S322536" s="33"/>
      <c r="T322536" s="33"/>
    </row>
    <row r="322553" spans="19:20">
      <c r="S322553" s="33"/>
      <c r="T322553" s="33"/>
    </row>
    <row r="322570" spans="19:20">
      <c r="S322570" s="33"/>
      <c r="T322570" s="33"/>
    </row>
    <row r="322587" spans="19:20">
      <c r="S322587" s="33"/>
      <c r="T322587" s="33"/>
    </row>
    <row r="322604" spans="19:20">
      <c r="S322604" s="33"/>
      <c r="T322604" s="33"/>
    </row>
    <row r="322621" spans="19:20">
      <c r="S322621" s="33"/>
      <c r="T322621" s="33"/>
    </row>
    <row r="322638" spans="19:20">
      <c r="S322638" s="33"/>
      <c r="T322638" s="33"/>
    </row>
    <row r="322655" spans="19:20">
      <c r="S322655" s="33"/>
      <c r="T322655" s="33"/>
    </row>
    <row r="322672" spans="19:20">
      <c r="S322672" s="33"/>
      <c r="T322672" s="33"/>
    </row>
    <row r="322689" spans="19:20">
      <c r="S322689" s="33"/>
      <c r="T322689" s="33"/>
    </row>
    <row r="322706" spans="19:20">
      <c r="S322706" s="33"/>
      <c r="T322706" s="33"/>
    </row>
    <row r="322723" spans="19:20">
      <c r="S322723" s="33"/>
      <c r="T322723" s="33"/>
    </row>
    <row r="322740" spans="19:20">
      <c r="S322740" s="33"/>
      <c r="T322740" s="33"/>
    </row>
    <row r="322757" spans="19:20">
      <c r="S322757" s="33"/>
      <c r="T322757" s="33"/>
    </row>
    <row r="322774" spans="19:20">
      <c r="S322774" s="33"/>
      <c r="T322774" s="33"/>
    </row>
    <row r="322791" spans="19:20">
      <c r="S322791" s="33"/>
      <c r="T322791" s="33"/>
    </row>
    <row r="322808" spans="19:20">
      <c r="S322808" s="33"/>
      <c r="T322808" s="33"/>
    </row>
    <row r="322825" spans="19:20">
      <c r="S322825" s="33"/>
      <c r="T322825" s="33"/>
    </row>
    <row r="322842" spans="19:20">
      <c r="S322842" s="33"/>
      <c r="T322842" s="33"/>
    </row>
    <row r="322859" spans="19:20">
      <c r="S322859" s="33"/>
      <c r="T322859" s="33"/>
    </row>
    <row r="322876" spans="19:20">
      <c r="S322876" s="33"/>
      <c r="T322876" s="33"/>
    </row>
    <row r="322893" spans="19:20">
      <c r="S322893" s="33"/>
      <c r="T322893" s="33"/>
    </row>
    <row r="322910" spans="19:20">
      <c r="S322910" s="33"/>
      <c r="T322910" s="33"/>
    </row>
    <row r="322927" spans="19:20">
      <c r="S322927" s="33"/>
      <c r="T322927" s="33"/>
    </row>
    <row r="322944" spans="19:20">
      <c r="S322944" s="33"/>
      <c r="T322944" s="33"/>
    </row>
    <row r="322961" spans="19:20">
      <c r="S322961" s="33"/>
      <c r="T322961" s="33"/>
    </row>
    <row r="322978" spans="19:20">
      <c r="S322978" s="33"/>
      <c r="T322978" s="33"/>
    </row>
    <row r="322995" spans="19:20">
      <c r="S322995" s="33"/>
      <c r="T322995" s="33"/>
    </row>
    <row r="323012" spans="19:20">
      <c r="S323012" s="33"/>
      <c r="T323012" s="33"/>
    </row>
    <row r="323029" spans="19:20">
      <c r="S323029" s="33"/>
      <c r="T323029" s="33"/>
    </row>
    <row r="323046" spans="19:20">
      <c r="S323046" s="33"/>
      <c r="T323046" s="33"/>
    </row>
    <row r="323063" spans="19:20">
      <c r="S323063" s="33"/>
      <c r="T323063" s="33"/>
    </row>
    <row r="323080" spans="19:20">
      <c r="S323080" s="33"/>
      <c r="T323080" s="33"/>
    </row>
    <row r="323097" spans="19:20">
      <c r="S323097" s="33"/>
      <c r="T323097" s="33"/>
    </row>
    <row r="323114" spans="19:20">
      <c r="S323114" s="33"/>
      <c r="T323114" s="33"/>
    </row>
    <row r="323131" spans="19:20">
      <c r="S323131" s="33"/>
      <c r="T323131" s="33"/>
    </row>
    <row r="323148" spans="19:20">
      <c r="S323148" s="33"/>
      <c r="T323148" s="33"/>
    </row>
    <row r="323165" spans="19:20">
      <c r="S323165" s="33"/>
      <c r="T323165" s="33"/>
    </row>
    <row r="323182" spans="19:20">
      <c r="S323182" s="33"/>
      <c r="T323182" s="33"/>
    </row>
    <row r="323199" spans="19:20">
      <c r="S323199" s="33"/>
      <c r="T323199" s="33"/>
    </row>
    <row r="323216" spans="19:20">
      <c r="S323216" s="33"/>
      <c r="T323216" s="33"/>
    </row>
    <row r="323233" spans="19:20">
      <c r="S323233" s="33"/>
      <c r="T323233" s="33"/>
    </row>
    <row r="323250" spans="19:20">
      <c r="S323250" s="33"/>
      <c r="T323250" s="33"/>
    </row>
    <row r="323267" spans="19:20">
      <c r="S323267" s="33"/>
      <c r="T323267" s="33"/>
    </row>
    <row r="323284" spans="19:20">
      <c r="S323284" s="33"/>
      <c r="T323284" s="33"/>
    </row>
    <row r="323301" spans="19:20">
      <c r="S323301" s="33"/>
      <c r="T323301" s="33"/>
    </row>
    <row r="323318" spans="19:20">
      <c r="S323318" s="33"/>
      <c r="T323318" s="33"/>
    </row>
    <row r="323335" spans="19:20">
      <c r="S323335" s="33"/>
      <c r="T323335" s="33"/>
    </row>
    <row r="323352" spans="19:20">
      <c r="S323352" s="33"/>
      <c r="T323352" s="33"/>
    </row>
    <row r="323369" spans="19:20">
      <c r="S323369" s="33"/>
      <c r="T323369" s="33"/>
    </row>
    <row r="323386" spans="19:20">
      <c r="S323386" s="33"/>
      <c r="T323386" s="33"/>
    </row>
    <row r="323403" spans="19:20">
      <c r="S323403" s="33"/>
      <c r="T323403" s="33"/>
    </row>
    <row r="323420" spans="19:20">
      <c r="S323420" s="33"/>
      <c r="T323420" s="33"/>
    </row>
    <row r="323437" spans="19:20">
      <c r="S323437" s="33"/>
      <c r="T323437" s="33"/>
    </row>
    <row r="323454" spans="19:20">
      <c r="S323454" s="33"/>
      <c r="T323454" s="33"/>
    </row>
    <row r="323471" spans="19:20">
      <c r="S323471" s="33"/>
      <c r="T323471" s="33"/>
    </row>
    <row r="323488" spans="19:20">
      <c r="S323488" s="33"/>
      <c r="T323488" s="33"/>
    </row>
    <row r="323505" spans="19:20">
      <c r="S323505" s="33"/>
      <c r="T323505" s="33"/>
    </row>
    <row r="323522" spans="19:20">
      <c r="S323522" s="33"/>
      <c r="T323522" s="33"/>
    </row>
    <row r="323539" spans="19:20">
      <c r="S323539" s="33"/>
      <c r="T323539" s="33"/>
    </row>
    <row r="323556" spans="19:20">
      <c r="S323556" s="33"/>
      <c r="T323556" s="33"/>
    </row>
    <row r="323573" spans="19:20">
      <c r="S323573" s="33"/>
      <c r="T323573" s="33"/>
    </row>
    <row r="323590" spans="19:20">
      <c r="S323590" s="33"/>
      <c r="T323590" s="33"/>
    </row>
    <row r="323607" spans="19:20">
      <c r="S323607" s="33"/>
      <c r="T323607" s="33"/>
    </row>
    <row r="323624" spans="19:20">
      <c r="S323624" s="33"/>
      <c r="T323624" s="33"/>
    </row>
    <row r="323641" spans="19:20">
      <c r="S323641" s="33"/>
      <c r="T323641" s="33"/>
    </row>
    <row r="323658" spans="19:20">
      <c r="S323658" s="33"/>
      <c r="T323658" s="33"/>
    </row>
    <row r="323675" spans="19:20">
      <c r="S323675" s="33"/>
      <c r="T323675" s="33"/>
    </row>
    <row r="323692" spans="19:20">
      <c r="S323692" s="33"/>
      <c r="T323692" s="33"/>
    </row>
    <row r="323709" spans="19:20">
      <c r="S323709" s="33"/>
      <c r="T323709" s="33"/>
    </row>
    <row r="323726" spans="19:20">
      <c r="S323726" s="33"/>
      <c r="T323726" s="33"/>
    </row>
    <row r="323743" spans="19:20">
      <c r="S323743" s="33"/>
      <c r="T323743" s="33"/>
    </row>
    <row r="323760" spans="19:20">
      <c r="S323760" s="33"/>
      <c r="T323760" s="33"/>
    </row>
    <row r="323777" spans="19:20">
      <c r="S323777" s="33"/>
      <c r="T323777" s="33"/>
    </row>
    <row r="323794" spans="19:20">
      <c r="S323794" s="33"/>
      <c r="T323794" s="33"/>
    </row>
    <row r="323811" spans="19:20">
      <c r="S323811" s="33"/>
      <c r="T323811" s="33"/>
    </row>
    <row r="323828" spans="19:20">
      <c r="S323828" s="33"/>
      <c r="T323828" s="33"/>
    </row>
    <row r="323845" spans="19:20">
      <c r="S323845" s="33"/>
      <c r="T323845" s="33"/>
    </row>
    <row r="323862" spans="19:20">
      <c r="S323862" s="33"/>
      <c r="T323862" s="33"/>
    </row>
    <row r="323879" spans="19:20">
      <c r="S323879" s="33"/>
      <c r="T323879" s="33"/>
    </row>
    <row r="323896" spans="19:20">
      <c r="S323896" s="33"/>
      <c r="T323896" s="33"/>
    </row>
    <row r="323913" spans="19:20">
      <c r="S323913" s="33"/>
      <c r="T323913" s="33"/>
    </row>
    <row r="323930" spans="19:20">
      <c r="S323930" s="33"/>
      <c r="T323930" s="33"/>
    </row>
    <row r="323947" spans="19:20">
      <c r="S323947" s="33"/>
      <c r="T323947" s="33"/>
    </row>
    <row r="323964" spans="19:20">
      <c r="S323964" s="33"/>
      <c r="T323964" s="33"/>
    </row>
    <row r="323981" spans="19:20">
      <c r="S323981" s="33"/>
      <c r="T323981" s="33"/>
    </row>
    <row r="323998" spans="19:20">
      <c r="S323998" s="33"/>
      <c r="T323998" s="33"/>
    </row>
    <row r="324015" spans="19:20">
      <c r="S324015" s="33"/>
      <c r="T324015" s="33"/>
    </row>
    <row r="324032" spans="19:20">
      <c r="S324032" s="33"/>
      <c r="T324032" s="33"/>
    </row>
    <row r="324049" spans="19:20">
      <c r="S324049" s="33"/>
      <c r="T324049" s="33"/>
    </row>
    <row r="324066" spans="19:20">
      <c r="S324066" s="33"/>
      <c r="T324066" s="33"/>
    </row>
    <row r="324083" spans="19:20">
      <c r="S324083" s="33"/>
      <c r="T324083" s="33"/>
    </row>
    <row r="324100" spans="19:20">
      <c r="S324100" s="33"/>
      <c r="T324100" s="33"/>
    </row>
    <row r="324117" spans="19:20">
      <c r="S324117" s="33"/>
      <c r="T324117" s="33"/>
    </row>
    <row r="324134" spans="19:20">
      <c r="S324134" s="33"/>
      <c r="T324134" s="33"/>
    </row>
    <row r="324151" spans="19:20">
      <c r="S324151" s="33"/>
      <c r="T324151" s="33"/>
    </row>
    <row r="324168" spans="19:20">
      <c r="S324168" s="33"/>
      <c r="T324168" s="33"/>
    </row>
    <row r="324185" spans="19:20">
      <c r="S324185" s="33"/>
      <c r="T324185" s="33"/>
    </row>
    <row r="324202" spans="19:20">
      <c r="S324202" s="33"/>
      <c r="T324202" s="33"/>
    </row>
    <row r="324219" spans="19:20">
      <c r="S324219" s="33"/>
      <c r="T324219" s="33"/>
    </row>
    <row r="324236" spans="19:20">
      <c r="S324236" s="33"/>
      <c r="T324236" s="33"/>
    </row>
    <row r="324253" spans="19:20">
      <c r="S324253" s="33"/>
      <c r="T324253" s="33"/>
    </row>
    <row r="324270" spans="19:20">
      <c r="S324270" s="33"/>
      <c r="T324270" s="33"/>
    </row>
    <row r="324287" spans="19:20">
      <c r="S324287" s="33"/>
      <c r="T324287" s="33"/>
    </row>
    <row r="324304" spans="19:20">
      <c r="S324304" s="33"/>
      <c r="T324304" s="33"/>
    </row>
    <row r="324321" spans="19:20">
      <c r="S324321" s="33"/>
      <c r="T324321" s="33"/>
    </row>
    <row r="324338" spans="19:20">
      <c r="S324338" s="33"/>
      <c r="T324338" s="33"/>
    </row>
    <row r="324355" spans="19:20">
      <c r="S324355" s="33"/>
      <c r="T324355" s="33"/>
    </row>
    <row r="324372" spans="19:20">
      <c r="S324372" s="33"/>
      <c r="T324372" s="33"/>
    </row>
    <row r="324389" spans="19:20">
      <c r="S324389" s="33"/>
      <c r="T324389" s="33"/>
    </row>
    <row r="324406" spans="19:20">
      <c r="S324406" s="33"/>
      <c r="T324406" s="33"/>
    </row>
    <row r="324423" spans="19:20">
      <c r="S324423" s="33"/>
      <c r="T324423" s="33"/>
    </row>
    <row r="324440" spans="19:20">
      <c r="S324440" s="33"/>
      <c r="T324440" s="33"/>
    </row>
    <row r="324457" spans="19:20">
      <c r="S324457" s="33"/>
      <c r="T324457" s="33"/>
    </row>
    <row r="324474" spans="19:20">
      <c r="S324474" s="33"/>
      <c r="T324474" s="33"/>
    </row>
    <row r="324491" spans="19:20">
      <c r="S324491" s="33"/>
      <c r="T324491" s="33"/>
    </row>
    <row r="324508" spans="19:20">
      <c r="S324508" s="33"/>
      <c r="T324508" s="33"/>
    </row>
    <row r="324525" spans="19:20">
      <c r="S324525" s="33"/>
      <c r="T324525" s="33"/>
    </row>
    <row r="324542" spans="19:20">
      <c r="S324542" s="33"/>
      <c r="T324542" s="33"/>
    </row>
    <row r="324559" spans="19:20">
      <c r="S324559" s="33"/>
      <c r="T324559" s="33"/>
    </row>
    <row r="324576" spans="19:20">
      <c r="S324576" s="33"/>
      <c r="T324576" s="33"/>
    </row>
    <row r="324593" spans="19:20">
      <c r="S324593" s="33"/>
      <c r="T324593" s="33"/>
    </row>
    <row r="324610" spans="19:20">
      <c r="S324610" s="33"/>
      <c r="T324610" s="33"/>
    </row>
    <row r="324627" spans="19:20">
      <c r="S324627" s="33"/>
      <c r="T324627" s="33"/>
    </row>
    <row r="324644" spans="19:20">
      <c r="S324644" s="33"/>
      <c r="T324644" s="33"/>
    </row>
    <row r="324661" spans="19:20">
      <c r="S324661" s="33"/>
      <c r="T324661" s="33"/>
    </row>
    <row r="324678" spans="19:20">
      <c r="S324678" s="33"/>
      <c r="T324678" s="33"/>
    </row>
    <row r="324695" spans="19:20">
      <c r="S324695" s="33"/>
      <c r="T324695" s="33"/>
    </row>
    <row r="324712" spans="19:20">
      <c r="S324712" s="33"/>
      <c r="T324712" s="33"/>
    </row>
    <row r="324729" spans="19:20">
      <c r="S324729" s="33"/>
      <c r="T324729" s="33"/>
    </row>
    <row r="324746" spans="19:20">
      <c r="S324746" s="33"/>
      <c r="T324746" s="33"/>
    </row>
    <row r="324763" spans="19:20">
      <c r="S324763" s="33"/>
      <c r="T324763" s="33"/>
    </row>
    <row r="324780" spans="19:20">
      <c r="S324780" s="33"/>
      <c r="T324780" s="33"/>
    </row>
    <row r="324797" spans="19:20">
      <c r="S324797" s="33"/>
      <c r="T324797" s="33"/>
    </row>
    <row r="324814" spans="19:20">
      <c r="S324814" s="33"/>
      <c r="T324814" s="33"/>
    </row>
    <row r="324831" spans="19:20">
      <c r="S324831" s="33"/>
      <c r="T324831" s="33"/>
    </row>
    <row r="324848" spans="19:20">
      <c r="S324848" s="33"/>
      <c r="T324848" s="33"/>
    </row>
    <row r="324865" spans="19:20">
      <c r="S324865" s="33"/>
      <c r="T324865" s="33"/>
    </row>
    <row r="324882" spans="19:20">
      <c r="S324882" s="33"/>
      <c r="T324882" s="33"/>
    </row>
    <row r="324899" spans="19:20">
      <c r="S324899" s="33"/>
      <c r="T324899" s="33"/>
    </row>
    <row r="324916" spans="19:20">
      <c r="S324916" s="33"/>
      <c r="T324916" s="33"/>
    </row>
    <row r="324933" spans="19:20">
      <c r="S324933" s="33"/>
      <c r="T324933" s="33"/>
    </row>
    <row r="324950" spans="19:20">
      <c r="S324950" s="33"/>
      <c r="T324950" s="33"/>
    </row>
    <row r="324967" spans="19:20">
      <c r="S324967" s="33"/>
      <c r="T324967" s="33"/>
    </row>
    <row r="324984" spans="19:20">
      <c r="S324984" s="33"/>
      <c r="T324984" s="33"/>
    </row>
    <row r="325001" spans="19:20">
      <c r="S325001" s="33"/>
      <c r="T325001" s="33"/>
    </row>
    <row r="325018" spans="19:20">
      <c r="S325018" s="33"/>
      <c r="T325018" s="33"/>
    </row>
    <row r="325035" spans="19:20">
      <c r="S325035" s="33"/>
      <c r="T325035" s="33"/>
    </row>
    <row r="325052" spans="19:20">
      <c r="S325052" s="33"/>
      <c r="T325052" s="33"/>
    </row>
    <row r="325069" spans="19:20">
      <c r="S325069" s="33"/>
      <c r="T325069" s="33"/>
    </row>
    <row r="325086" spans="19:20">
      <c r="S325086" s="33"/>
      <c r="T325086" s="33"/>
    </row>
    <row r="325103" spans="19:20">
      <c r="S325103" s="33"/>
      <c r="T325103" s="33"/>
    </row>
    <row r="325120" spans="19:20">
      <c r="S325120" s="33"/>
      <c r="T325120" s="33"/>
    </row>
    <row r="325137" spans="19:20">
      <c r="S325137" s="33"/>
      <c r="T325137" s="33"/>
    </row>
    <row r="325154" spans="19:20">
      <c r="S325154" s="33"/>
      <c r="T325154" s="33"/>
    </row>
    <row r="325171" spans="19:20">
      <c r="S325171" s="33"/>
      <c r="T325171" s="33"/>
    </row>
    <row r="325188" spans="19:20">
      <c r="S325188" s="33"/>
      <c r="T325188" s="33"/>
    </row>
    <row r="325205" spans="19:20">
      <c r="S325205" s="33"/>
      <c r="T325205" s="33"/>
    </row>
    <row r="325222" spans="19:20">
      <c r="S325222" s="33"/>
      <c r="T325222" s="33"/>
    </row>
    <row r="325239" spans="19:20">
      <c r="S325239" s="33"/>
      <c r="T325239" s="33"/>
    </row>
    <row r="325256" spans="19:20">
      <c r="S325256" s="33"/>
      <c r="T325256" s="33"/>
    </row>
    <row r="325273" spans="19:20">
      <c r="S325273" s="33"/>
      <c r="T325273" s="33"/>
    </row>
    <row r="325290" spans="19:20">
      <c r="S325290" s="33"/>
      <c r="T325290" s="33"/>
    </row>
    <row r="325307" spans="19:20">
      <c r="S325307" s="33"/>
      <c r="T325307" s="33"/>
    </row>
    <row r="325324" spans="19:20">
      <c r="S325324" s="33"/>
      <c r="T325324" s="33"/>
    </row>
    <row r="325341" spans="19:20">
      <c r="S325341" s="33"/>
      <c r="T325341" s="33"/>
    </row>
    <row r="325358" spans="19:20">
      <c r="S325358" s="33"/>
      <c r="T325358" s="33"/>
    </row>
    <row r="325375" spans="19:20">
      <c r="S325375" s="33"/>
      <c r="T325375" s="33"/>
    </row>
    <row r="325392" spans="19:20">
      <c r="S325392" s="33"/>
      <c r="T325392" s="33"/>
    </row>
    <row r="325409" spans="19:20">
      <c r="S325409" s="33"/>
      <c r="T325409" s="33"/>
    </row>
    <row r="325426" spans="19:20">
      <c r="S325426" s="33"/>
      <c r="T325426" s="33"/>
    </row>
    <row r="325443" spans="19:20">
      <c r="S325443" s="33"/>
      <c r="T325443" s="33"/>
    </row>
    <row r="325460" spans="19:20">
      <c r="S325460" s="33"/>
      <c r="T325460" s="33"/>
    </row>
    <row r="325477" spans="19:20">
      <c r="S325477" s="33"/>
      <c r="T325477" s="33"/>
    </row>
    <row r="325494" spans="19:20">
      <c r="S325494" s="33"/>
      <c r="T325494" s="33"/>
    </row>
    <row r="325511" spans="19:20">
      <c r="S325511" s="33"/>
      <c r="T325511" s="33"/>
    </row>
    <row r="325528" spans="19:20">
      <c r="S325528" s="33"/>
      <c r="T325528" s="33"/>
    </row>
    <row r="325545" spans="19:20">
      <c r="S325545" s="33"/>
      <c r="T325545" s="33"/>
    </row>
    <row r="325562" spans="19:20">
      <c r="S325562" s="33"/>
      <c r="T325562" s="33"/>
    </row>
    <row r="325579" spans="19:20">
      <c r="S325579" s="33"/>
      <c r="T325579" s="33"/>
    </row>
    <row r="325596" spans="19:20">
      <c r="S325596" s="33"/>
      <c r="T325596" s="33"/>
    </row>
    <row r="325613" spans="19:20">
      <c r="S325613" s="33"/>
      <c r="T325613" s="33"/>
    </row>
    <row r="325630" spans="19:20">
      <c r="S325630" s="33"/>
      <c r="T325630" s="33"/>
    </row>
    <row r="325647" spans="19:20">
      <c r="S325647" s="33"/>
      <c r="T325647" s="33"/>
    </row>
    <row r="325664" spans="19:20">
      <c r="S325664" s="33"/>
      <c r="T325664" s="33"/>
    </row>
    <row r="325681" spans="19:20">
      <c r="S325681" s="33"/>
      <c r="T325681" s="33"/>
    </row>
    <row r="325698" spans="19:20">
      <c r="S325698" s="33"/>
      <c r="T325698" s="33"/>
    </row>
    <row r="325715" spans="19:20">
      <c r="S325715" s="33"/>
      <c r="T325715" s="33"/>
    </row>
    <row r="325732" spans="19:20">
      <c r="S325732" s="33"/>
      <c r="T325732" s="33"/>
    </row>
    <row r="325749" spans="19:20">
      <c r="S325749" s="33"/>
      <c r="T325749" s="33"/>
    </row>
    <row r="325766" spans="19:20">
      <c r="S325766" s="33"/>
      <c r="T325766" s="33"/>
    </row>
    <row r="325783" spans="19:20">
      <c r="S325783" s="33"/>
      <c r="T325783" s="33"/>
    </row>
    <row r="325800" spans="19:20">
      <c r="S325800" s="33"/>
      <c r="T325800" s="33"/>
    </row>
    <row r="325817" spans="19:20">
      <c r="S325817" s="33"/>
      <c r="T325817" s="33"/>
    </row>
    <row r="325834" spans="19:20">
      <c r="S325834" s="33"/>
      <c r="T325834" s="33"/>
    </row>
    <row r="325851" spans="19:20">
      <c r="S325851" s="33"/>
      <c r="T325851" s="33"/>
    </row>
    <row r="325868" spans="19:20">
      <c r="S325868" s="33"/>
      <c r="T325868" s="33"/>
    </row>
    <row r="325885" spans="19:20">
      <c r="S325885" s="33"/>
      <c r="T325885" s="33"/>
    </row>
    <row r="325902" spans="19:20">
      <c r="S325902" s="33"/>
      <c r="T325902" s="33"/>
    </row>
    <row r="325919" spans="19:20">
      <c r="S325919" s="33"/>
      <c r="T325919" s="33"/>
    </row>
    <row r="325936" spans="19:20">
      <c r="S325936" s="33"/>
      <c r="T325936" s="33"/>
    </row>
    <row r="325953" spans="19:20">
      <c r="S325953" s="33"/>
      <c r="T325953" s="33"/>
    </row>
    <row r="325970" spans="19:20">
      <c r="S325970" s="33"/>
      <c r="T325970" s="33"/>
    </row>
    <row r="325987" spans="19:20">
      <c r="S325987" s="33"/>
      <c r="T325987" s="33"/>
    </row>
    <row r="326004" spans="19:20">
      <c r="S326004" s="33"/>
      <c r="T326004" s="33"/>
    </row>
    <row r="326021" spans="19:20">
      <c r="S326021" s="33"/>
      <c r="T326021" s="33"/>
    </row>
    <row r="326038" spans="19:20">
      <c r="S326038" s="33"/>
      <c r="T326038" s="33"/>
    </row>
    <row r="326055" spans="19:20">
      <c r="S326055" s="33"/>
      <c r="T326055" s="33"/>
    </row>
    <row r="326072" spans="19:20">
      <c r="S326072" s="33"/>
      <c r="T326072" s="33"/>
    </row>
    <row r="326089" spans="19:20">
      <c r="S326089" s="33"/>
      <c r="T326089" s="33"/>
    </row>
    <row r="326106" spans="19:20">
      <c r="S326106" s="33"/>
      <c r="T326106" s="33"/>
    </row>
    <row r="326123" spans="19:20">
      <c r="S326123" s="33"/>
      <c r="T326123" s="33"/>
    </row>
    <row r="326140" spans="19:20">
      <c r="S326140" s="33"/>
      <c r="T326140" s="33"/>
    </row>
    <row r="326157" spans="19:20">
      <c r="S326157" s="33"/>
      <c r="T326157" s="33"/>
    </row>
    <row r="326174" spans="19:20">
      <c r="S326174" s="33"/>
      <c r="T326174" s="33"/>
    </row>
    <row r="326191" spans="19:20">
      <c r="S326191" s="33"/>
      <c r="T326191" s="33"/>
    </row>
    <row r="326208" spans="19:20">
      <c r="S326208" s="33"/>
      <c r="T326208" s="33"/>
    </row>
    <row r="326225" spans="19:20">
      <c r="S326225" s="33"/>
      <c r="T326225" s="33"/>
    </row>
    <row r="326242" spans="19:20">
      <c r="S326242" s="33"/>
      <c r="T326242" s="33"/>
    </row>
    <row r="326259" spans="19:20">
      <c r="S326259" s="33"/>
      <c r="T326259" s="33"/>
    </row>
    <row r="326276" spans="19:20">
      <c r="S326276" s="33"/>
      <c r="T326276" s="33"/>
    </row>
    <row r="326293" spans="19:20">
      <c r="S326293" s="33"/>
      <c r="T326293" s="33"/>
    </row>
    <row r="326310" spans="19:20">
      <c r="S326310" s="33"/>
      <c r="T326310" s="33"/>
    </row>
    <row r="326327" spans="19:20">
      <c r="S326327" s="33"/>
      <c r="T326327" s="33"/>
    </row>
    <row r="326344" spans="19:20">
      <c r="S326344" s="33"/>
      <c r="T326344" s="33"/>
    </row>
    <row r="326361" spans="19:20">
      <c r="S326361" s="33"/>
      <c r="T326361" s="33"/>
    </row>
    <row r="326378" spans="19:20">
      <c r="S326378" s="33"/>
      <c r="T326378" s="33"/>
    </row>
    <row r="326395" spans="19:20">
      <c r="S326395" s="33"/>
      <c r="T326395" s="33"/>
    </row>
    <row r="326412" spans="19:20">
      <c r="S326412" s="33"/>
      <c r="T326412" s="33"/>
    </row>
    <row r="326429" spans="19:20">
      <c r="S326429" s="33"/>
      <c r="T326429" s="33"/>
    </row>
    <row r="326446" spans="19:20">
      <c r="S326446" s="33"/>
      <c r="T326446" s="33"/>
    </row>
    <row r="326463" spans="19:20">
      <c r="S326463" s="33"/>
      <c r="T326463" s="33"/>
    </row>
    <row r="326480" spans="19:20">
      <c r="S326480" s="33"/>
      <c r="T326480" s="33"/>
    </row>
    <row r="326497" spans="19:20">
      <c r="S326497" s="33"/>
      <c r="T326497" s="33"/>
    </row>
    <row r="326514" spans="19:20">
      <c r="S326514" s="33"/>
      <c r="T326514" s="33"/>
    </row>
    <row r="326531" spans="19:20">
      <c r="S326531" s="33"/>
      <c r="T326531" s="33"/>
    </row>
    <row r="326548" spans="19:20">
      <c r="S326548" s="33"/>
      <c r="T326548" s="33"/>
    </row>
    <row r="326565" spans="19:20">
      <c r="S326565" s="33"/>
      <c r="T326565" s="33"/>
    </row>
    <row r="326582" spans="19:20">
      <c r="S326582" s="33"/>
      <c r="T326582" s="33"/>
    </row>
    <row r="326599" spans="19:20">
      <c r="S326599" s="33"/>
      <c r="T326599" s="33"/>
    </row>
    <row r="326616" spans="19:20">
      <c r="S326616" s="33"/>
      <c r="T326616" s="33"/>
    </row>
    <row r="326633" spans="19:20">
      <c r="S326633" s="33"/>
      <c r="T326633" s="33"/>
    </row>
    <row r="326650" spans="19:20">
      <c r="S326650" s="33"/>
      <c r="T326650" s="33"/>
    </row>
    <row r="326667" spans="19:20">
      <c r="S326667" s="33"/>
      <c r="T326667" s="33"/>
    </row>
    <row r="326684" spans="19:20">
      <c r="S326684" s="33"/>
      <c r="T326684" s="33"/>
    </row>
    <row r="326701" spans="19:20">
      <c r="S326701" s="33"/>
      <c r="T326701" s="33"/>
    </row>
    <row r="326718" spans="19:20">
      <c r="S326718" s="33"/>
      <c r="T326718" s="33"/>
    </row>
    <row r="326735" spans="19:20">
      <c r="S326735" s="33"/>
      <c r="T326735" s="33"/>
    </row>
    <row r="326752" spans="19:20">
      <c r="S326752" s="33"/>
      <c r="T326752" s="33"/>
    </row>
    <row r="326769" spans="19:20">
      <c r="S326769" s="33"/>
      <c r="T326769" s="33"/>
    </row>
    <row r="326786" spans="19:20">
      <c r="S326786" s="33"/>
      <c r="T326786" s="33"/>
    </row>
    <row r="326803" spans="19:20">
      <c r="S326803" s="33"/>
      <c r="T326803" s="33"/>
    </row>
    <row r="326820" spans="19:20">
      <c r="S326820" s="33"/>
      <c r="T326820" s="33"/>
    </row>
    <row r="326837" spans="19:20">
      <c r="S326837" s="33"/>
      <c r="T326837" s="33"/>
    </row>
    <row r="326854" spans="19:20">
      <c r="S326854" s="33"/>
      <c r="T326854" s="33"/>
    </row>
    <row r="326871" spans="19:20">
      <c r="S326871" s="33"/>
      <c r="T326871" s="33"/>
    </row>
    <row r="326888" spans="19:20">
      <c r="S326888" s="33"/>
      <c r="T326888" s="33"/>
    </row>
    <row r="326905" spans="19:20">
      <c r="S326905" s="33"/>
      <c r="T326905" s="33"/>
    </row>
    <row r="326922" spans="19:20">
      <c r="S326922" s="33"/>
      <c r="T326922" s="33"/>
    </row>
    <row r="326939" spans="19:20">
      <c r="S326939" s="33"/>
      <c r="T326939" s="33"/>
    </row>
    <row r="326956" spans="19:20">
      <c r="S326956" s="33"/>
      <c r="T326956" s="33"/>
    </row>
    <row r="326973" spans="19:20">
      <c r="S326973" s="33"/>
      <c r="T326973" s="33"/>
    </row>
    <row r="326990" spans="19:20">
      <c r="S326990" s="33"/>
      <c r="T326990" s="33"/>
    </row>
    <row r="327007" spans="19:20">
      <c r="S327007" s="33"/>
      <c r="T327007" s="33"/>
    </row>
    <row r="327024" spans="19:20">
      <c r="S327024" s="33"/>
      <c r="T327024" s="33"/>
    </row>
    <row r="327041" spans="19:20">
      <c r="S327041" s="33"/>
      <c r="T327041" s="33"/>
    </row>
    <row r="327058" spans="19:20">
      <c r="S327058" s="33"/>
      <c r="T327058" s="33"/>
    </row>
    <row r="327075" spans="19:20">
      <c r="S327075" s="33"/>
      <c r="T327075" s="33"/>
    </row>
    <row r="327092" spans="19:20">
      <c r="S327092" s="33"/>
      <c r="T327092" s="33"/>
    </row>
    <row r="327109" spans="19:20">
      <c r="S327109" s="33"/>
      <c r="T327109" s="33"/>
    </row>
    <row r="327126" spans="19:20">
      <c r="S327126" s="33"/>
      <c r="T327126" s="33"/>
    </row>
    <row r="327143" spans="19:20">
      <c r="S327143" s="33"/>
      <c r="T327143" s="33"/>
    </row>
    <row r="327160" spans="19:20">
      <c r="S327160" s="33"/>
      <c r="T327160" s="33"/>
    </row>
    <row r="327177" spans="19:20">
      <c r="S327177" s="33"/>
      <c r="T327177" s="33"/>
    </row>
    <row r="327194" spans="19:20">
      <c r="S327194" s="33"/>
      <c r="T327194" s="33"/>
    </row>
    <row r="327211" spans="19:20">
      <c r="S327211" s="33"/>
      <c r="T327211" s="33"/>
    </row>
    <row r="327228" spans="19:20">
      <c r="S327228" s="33"/>
      <c r="T327228" s="33"/>
    </row>
    <row r="327245" spans="19:20">
      <c r="S327245" s="33"/>
      <c r="T327245" s="33"/>
    </row>
    <row r="327262" spans="19:20">
      <c r="S327262" s="33"/>
      <c r="T327262" s="33"/>
    </row>
    <row r="327279" spans="19:20">
      <c r="S327279" s="33"/>
      <c r="T327279" s="33"/>
    </row>
    <row r="327296" spans="19:20">
      <c r="S327296" s="33"/>
      <c r="T327296" s="33"/>
    </row>
    <row r="327313" spans="19:20">
      <c r="S327313" s="33"/>
      <c r="T327313" s="33"/>
    </row>
    <row r="327330" spans="19:20">
      <c r="S327330" s="33"/>
      <c r="T327330" s="33"/>
    </row>
    <row r="327347" spans="19:20">
      <c r="S327347" s="33"/>
      <c r="T327347" s="33"/>
    </row>
    <row r="327364" spans="19:20">
      <c r="S327364" s="33"/>
      <c r="T327364" s="33"/>
    </row>
    <row r="327381" spans="19:20">
      <c r="S327381" s="33"/>
      <c r="T327381" s="33"/>
    </row>
    <row r="327398" spans="19:20">
      <c r="S327398" s="33"/>
      <c r="T327398" s="33"/>
    </row>
    <row r="327415" spans="19:20">
      <c r="S327415" s="33"/>
      <c r="T327415" s="33"/>
    </row>
    <row r="327432" spans="19:20">
      <c r="S327432" s="33"/>
      <c r="T327432" s="33"/>
    </row>
    <row r="327449" spans="19:20">
      <c r="S327449" s="33"/>
      <c r="T327449" s="33"/>
    </row>
    <row r="327466" spans="19:20">
      <c r="S327466" s="33"/>
      <c r="T327466" s="33"/>
    </row>
    <row r="327483" spans="19:20">
      <c r="S327483" s="33"/>
      <c r="T327483" s="33"/>
    </row>
    <row r="327500" spans="19:20">
      <c r="S327500" s="33"/>
      <c r="T327500" s="33"/>
    </row>
    <row r="327517" spans="19:20">
      <c r="S327517" s="33"/>
      <c r="T327517" s="33"/>
    </row>
    <row r="327534" spans="19:20">
      <c r="S327534" s="33"/>
      <c r="T327534" s="33"/>
    </row>
    <row r="327551" spans="19:20">
      <c r="S327551" s="33"/>
      <c r="T327551" s="33"/>
    </row>
    <row r="327568" spans="19:20">
      <c r="S327568" s="33"/>
      <c r="T327568" s="33"/>
    </row>
    <row r="327585" spans="19:20">
      <c r="S327585" s="33"/>
      <c r="T327585" s="33"/>
    </row>
    <row r="327602" spans="19:20">
      <c r="S327602" s="33"/>
      <c r="T327602" s="33"/>
    </row>
    <row r="327619" spans="19:20">
      <c r="S327619" s="33"/>
      <c r="T327619" s="33"/>
    </row>
    <row r="327636" spans="19:20">
      <c r="S327636" s="33"/>
      <c r="T327636" s="33"/>
    </row>
    <row r="327653" spans="19:20">
      <c r="S327653" s="33"/>
      <c r="T327653" s="33"/>
    </row>
    <row r="327670" spans="19:20">
      <c r="S327670" s="33"/>
      <c r="T327670" s="33"/>
    </row>
    <row r="327687" spans="19:20">
      <c r="S327687" s="33"/>
      <c r="T327687" s="33"/>
    </row>
    <row r="327704" spans="19:20">
      <c r="S327704" s="33"/>
      <c r="T327704" s="33"/>
    </row>
    <row r="327721" spans="19:20">
      <c r="S327721" s="33"/>
      <c r="T327721" s="33"/>
    </row>
    <row r="327738" spans="19:20">
      <c r="S327738" s="33"/>
      <c r="T327738" s="33"/>
    </row>
    <row r="327755" spans="19:20">
      <c r="S327755" s="33"/>
      <c r="T327755" s="33"/>
    </row>
    <row r="327772" spans="19:20">
      <c r="S327772" s="33"/>
      <c r="T327772" s="33"/>
    </row>
    <row r="327789" spans="19:20">
      <c r="S327789" s="33"/>
      <c r="T327789" s="33"/>
    </row>
    <row r="327806" spans="19:20">
      <c r="S327806" s="33"/>
      <c r="T327806" s="33"/>
    </row>
    <row r="327823" spans="19:20">
      <c r="S327823" s="33"/>
      <c r="T327823" s="33"/>
    </row>
    <row r="327840" spans="19:20">
      <c r="S327840" s="33"/>
      <c r="T327840" s="33"/>
    </row>
    <row r="327857" spans="19:20">
      <c r="S327857" s="33"/>
      <c r="T327857" s="33"/>
    </row>
    <row r="327874" spans="19:20">
      <c r="S327874" s="33"/>
      <c r="T327874" s="33"/>
    </row>
    <row r="327891" spans="19:20">
      <c r="S327891" s="33"/>
      <c r="T327891" s="33"/>
    </row>
    <row r="327908" spans="19:20">
      <c r="S327908" s="33"/>
      <c r="T327908" s="33"/>
    </row>
    <row r="327925" spans="19:20">
      <c r="S327925" s="33"/>
      <c r="T327925" s="33"/>
    </row>
    <row r="327942" spans="19:20">
      <c r="S327942" s="33"/>
      <c r="T327942" s="33"/>
    </row>
    <row r="327959" spans="19:20">
      <c r="S327959" s="33"/>
      <c r="T327959" s="33"/>
    </row>
    <row r="327976" spans="19:20">
      <c r="S327976" s="33"/>
      <c r="T327976" s="33"/>
    </row>
    <row r="327993" spans="19:20">
      <c r="S327993" s="33"/>
      <c r="T327993" s="33"/>
    </row>
    <row r="328010" spans="19:20">
      <c r="S328010" s="33"/>
      <c r="T328010" s="33"/>
    </row>
    <row r="328027" spans="19:20">
      <c r="S328027" s="33"/>
      <c r="T328027" s="33"/>
    </row>
    <row r="328044" spans="19:20">
      <c r="S328044" s="33"/>
      <c r="T328044" s="33"/>
    </row>
    <row r="328061" spans="19:20">
      <c r="S328061" s="33"/>
      <c r="T328061" s="33"/>
    </row>
    <row r="328078" spans="19:20">
      <c r="S328078" s="33"/>
      <c r="T328078" s="33"/>
    </row>
    <row r="328095" spans="19:20">
      <c r="S328095" s="33"/>
      <c r="T328095" s="33"/>
    </row>
    <row r="328112" spans="19:20">
      <c r="S328112" s="33"/>
      <c r="T328112" s="33"/>
    </row>
    <row r="328129" spans="19:20">
      <c r="S328129" s="33"/>
      <c r="T328129" s="33"/>
    </row>
    <row r="328146" spans="19:20">
      <c r="S328146" s="33"/>
      <c r="T328146" s="33"/>
    </row>
    <row r="328163" spans="19:20">
      <c r="S328163" s="33"/>
      <c r="T328163" s="33"/>
    </row>
    <row r="328180" spans="19:20">
      <c r="S328180" s="33"/>
      <c r="T328180" s="33"/>
    </row>
    <row r="328197" spans="19:20">
      <c r="S328197" s="33"/>
      <c r="T328197" s="33"/>
    </row>
    <row r="328214" spans="19:20">
      <c r="S328214" s="33"/>
      <c r="T328214" s="33"/>
    </row>
    <row r="328231" spans="19:20">
      <c r="S328231" s="33"/>
      <c r="T328231" s="33"/>
    </row>
    <row r="328248" spans="19:20">
      <c r="S328248" s="33"/>
      <c r="T328248" s="33"/>
    </row>
    <row r="328265" spans="19:20">
      <c r="S328265" s="33"/>
      <c r="T328265" s="33"/>
    </row>
    <row r="328282" spans="19:20">
      <c r="S328282" s="33"/>
      <c r="T328282" s="33"/>
    </row>
    <row r="328299" spans="19:20">
      <c r="S328299" s="33"/>
      <c r="T328299" s="33"/>
    </row>
    <row r="328316" spans="19:20">
      <c r="S328316" s="33"/>
      <c r="T328316" s="33"/>
    </row>
    <row r="328333" spans="19:20">
      <c r="S328333" s="33"/>
      <c r="T328333" s="33"/>
    </row>
    <row r="328350" spans="19:20">
      <c r="S328350" s="33"/>
      <c r="T328350" s="33"/>
    </row>
    <row r="328367" spans="19:20">
      <c r="S328367" s="33"/>
      <c r="T328367" s="33"/>
    </row>
    <row r="328384" spans="19:20">
      <c r="S328384" s="33"/>
      <c r="T328384" s="33"/>
    </row>
    <row r="328401" spans="19:20">
      <c r="S328401" s="33"/>
      <c r="T328401" s="33"/>
    </row>
    <row r="328418" spans="19:20">
      <c r="S328418" s="33"/>
      <c r="T328418" s="33"/>
    </row>
    <row r="328435" spans="19:20">
      <c r="S328435" s="33"/>
      <c r="T328435" s="33"/>
    </row>
    <row r="328452" spans="19:20">
      <c r="S328452" s="33"/>
      <c r="T328452" s="33"/>
    </row>
    <row r="328469" spans="19:20">
      <c r="S328469" s="33"/>
      <c r="T328469" s="33"/>
    </row>
    <row r="328486" spans="19:20">
      <c r="S328486" s="33"/>
      <c r="T328486" s="33"/>
    </row>
    <row r="328503" spans="19:20">
      <c r="S328503" s="33"/>
      <c r="T328503" s="33"/>
    </row>
    <row r="328520" spans="19:20">
      <c r="S328520" s="33"/>
      <c r="T328520" s="33"/>
    </row>
    <row r="328537" spans="19:20">
      <c r="S328537" s="33"/>
      <c r="T328537" s="33"/>
    </row>
    <row r="328554" spans="19:20">
      <c r="S328554" s="33"/>
      <c r="T328554" s="33"/>
    </row>
    <row r="328571" spans="19:20">
      <c r="S328571" s="33"/>
      <c r="T328571" s="33"/>
    </row>
    <row r="328588" spans="19:20">
      <c r="S328588" s="33"/>
      <c r="T328588" s="33"/>
    </row>
    <row r="328605" spans="19:20">
      <c r="S328605" s="33"/>
      <c r="T328605" s="33"/>
    </row>
    <row r="328622" spans="19:20">
      <c r="S328622" s="33"/>
      <c r="T328622" s="33"/>
    </row>
    <row r="328639" spans="19:20">
      <c r="S328639" s="33"/>
      <c r="T328639" s="33"/>
    </row>
    <row r="328656" spans="19:20">
      <c r="S328656" s="33"/>
      <c r="T328656" s="33"/>
    </row>
    <row r="328673" spans="19:20">
      <c r="S328673" s="33"/>
      <c r="T328673" s="33"/>
    </row>
    <row r="328690" spans="19:20">
      <c r="S328690" s="33"/>
      <c r="T328690" s="33"/>
    </row>
    <row r="328707" spans="19:20">
      <c r="S328707" s="33"/>
      <c r="T328707" s="33"/>
    </row>
    <row r="328724" spans="19:20">
      <c r="S328724" s="33"/>
      <c r="T328724" s="33"/>
    </row>
    <row r="328741" spans="19:20">
      <c r="S328741" s="33"/>
      <c r="T328741" s="33"/>
    </row>
    <row r="328758" spans="19:20">
      <c r="S328758" s="33"/>
      <c r="T328758" s="33"/>
    </row>
    <row r="328775" spans="19:20">
      <c r="S328775" s="33"/>
      <c r="T328775" s="33"/>
    </row>
    <row r="328792" spans="19:20">
      <c r="S328792" s="33"/>
      <c r="T328792" s="33"/>
    </row>
    <row r="328809" spans="19:20">
      <c r="S328809" s="33"/>
      <c r="T328809" s="33"/>
    </row>
    <row r="328826" spans="19:20">
      <c r="S328826" s="33"/>
      <c r="T328826" s="33"/>
    </row>
    <row r="328843" spans="19:20">
      <c r="S328843" s="33"/>
      <c r="T328843" s="33"/>
    </row>
    <row r="328860" spans="19:20">
      <c r="S328860" s="33"/>
      <c r="T328860" s="33"/>
    </row>
    <row r="328877" spans="19:20">
      <c r="S328877" s="33"/>
      <c r="T328877" s="33"/>
    </row>
    <row r="328894" spans="19:20">
      <c r="S328894" s="33"/>
      <c r="T328894" s="33"/>
    </row>
    <row r="328911" spans="19:20">
      <c r="S328911" s="33"/>
      <c r="T328911" s="33"/>
    </row>
    <row r="328928" spans="19:20">
      <c r="S328928" s="33"/>
      <c r="T328928" s="33"/>
    </row>
    <row r="328945" spans="19:20">
      <c r="S328945" s="33"/>
      <c r="T328945" s="33"/>
    </row>
    <row r="328962" spans="19:20">
      <c r="S328962" s="33"/>
      <c r="T328962" s="33"/>
    </row>
    <row r="328979" spans="19:20">
      <c r="S328979" s="33"/>
      <c r="T328979" s="33"/>
    </row>
    <row r="328996" spans="19:20">
      <c r="S328996" s="33"/>
      <c r="T328996" s="33"/>
    </row>
    <row r="329013" spans="19:20">
      <c r="S329013" s="33"/>
      <c r="T329013" s="33"/>
    </row>
    <row r="329030" spans="19:20">
      <c r="S329030" s="33"/>
      <c r="T329030" s="33"/>
    </row>
    <row r="329047" spans="19:20">
      <c r="S329047" s="33"/>
      <c r="T329047" s="33"/>
    </row>
    <row r="329064" spans="19:20">
      <c r="S329064" s="33"/>
      <c r="T329064" s="33"/>
    </row>
    <row r="329081" spans="19:20">
      <c r="S329081" s="33"/>
      <c r="T329081" s="33"/>
    </row>
    <row r="329098" spans="19:20">
      <c r="S329098" s="33"/>
      <c r="T329098" s="33"/>
    </row>
    <row r="329115" spans="19:20">
      <c r="S329115" s="33"/>
      <c r="T329115" s="33"/>
    </row>
    <row r="329132" spans="19:20">
      <c r="S329132" s="33"/>
      <c r="T329132" s="33"/>
    </row>
    <row r="329149" spans="19:20">
      <c r="S329149" s="33"/>
      <c r="T329149" s="33"/>
    </row>
    <row r="329166" spans="19:20">
      <c r="S329166" s="33"/>
      <c r="T329166" s="33"/>
    </row>
    <row r="329183" spans="19:20">
      <c r="S329183" s="33"/>
      <c r="T329183" s="33"/>
    </row>
    <row r="329200" spans="19:20">
      <c r="S329200" s="33"/>
      <c r="T329200" s="33"/>
    </row>
    <row r="329217" spans="19:20">
      <c r="S329217" s="33"/>
      <c r="T329217" s="33"/>
    </row>
    <row r="329234" spans="19:20">
      <c r="S329234" s="33"/>
      <c r="T329234" s="33"/>
    </row>
    <row r="329251" spans="19:20">
      <c r="S329251" s="33"/>
      <c r="T329251" s="33"/>
    </row>
    <row r="329268" spans="19:20">
      <c r="S329268" s="33"/>
      <c r="T329268" s="33"/>
    </row>
    <row r="329285" spans="19:20">
      <c r="S329285" s="33"/>
      <c r="T329285" s="33"/>
    </row>
    <row r="329302" spans="19:20">
      <c r="S329302" s="33"/>
      <c r="T329302" s="33"/>
    </row>
    <row r="329319" spans="19:20">
      <c r="S329319" s="33"/>
      <c r="T329319" s="33"/>
    </row>
    <row r="329336" spans="19:20">
      <c r="S329336" s="33"/>
      <c r="T329336" s="33"/>
    </row>
    <row r="329353" spans="19:20">
      <c r="S329353" s="33"/>
      <c r="T329353" s="33"/>
    </row>
    <row r="329370" spans="19:20">
      <c r="S329370" s="33"/>
      <c r="T329370" s="33"/>
    </row>
    <row r="329387" spans="19:20">
      <c r="S329387" s="33"/>
      <c r="T329387" s="33"/>
    </row>
    <row r="329404" spans="19:20">
      <c r="S329404" s="33"/>
      <c r="T329404" s="33"/>
    </row>
    <row r="329421" spans="19:20">
      <c r="S329421" s="33"/>
      <c r="T329421" s="33"/>
    </row>
    <row r="329438" spans="19:20">
      <c r="S329438" s="33"/>
      <c r="T329438" s="33"/>
    </row>
    <row r="329455" spans="19:20">
      <c r="S329455" s="33"/>
      <c r="T329455" s="33"/>
    </row>
    <row r="329472" spans="19:20">
      <c r="S329472" s="33"/>
      <c r="T329472" s="33"/>
    </row>
    <row r="329489" spans="19:20">
      <c r="S329489" s="33"/>
      <c r="T329489" s="33"/>
    </row>
    <row r="329506" spans="19:20">
      <c r="S329506" s="33"/>
      <c r="T329506" s="33"/>
    </row>
    <row r="329523" spans="19:20">
      <c r="S329523" s="33"/>
      <c r="T329523" s="33"/>
    </row>
    <row r="329540" spans="19:20">
      <c r="S329540" s="33"/>
      <c r="T329540" s="33"/>
    </row>
    <row r="329557" spans="19:20">
      <c r="S329557" s="33"/>
      <c r="T329557" s="33"/>
    </row>
    <row r="329574" spans="19:20">
      <c r="S329574" s="33"/>
      <c r="T329574" s="33"/>
    </row>
    <row r="329591" spans="19:20">
      <c r="S329591" s="33"/>
      <c r="T329591" s="33"/>
    </row>
    <row r="329608" spans="19:20">
      <c r="S329608" s="33"/>
      <c r="T329608" s="33"/>
    </row>
    <row r="329625" spans="19:20">
      <c r="S329625" s="33"/>
      <c r="T329625" s="33"/>
    </row>
    <row r="329642" spans="19:20">
      <c r="S329642" s="33"/>
      <c r="T329642" s="33"/>
    </row>
    <row r="329659" spans="19:20">
      <c r="S329659" s="33"/>
      <c r="T329659" s="33"/>
    </row>
    <row r="329676" spans="19:20">
      <c r="S329676" s="33"/>
      <c r="T329676" s="33"/>
    </row>
    <row r="329693" spans="19:20">
      <c r="S329693" s="33"/>
      <c r="T329693" s="33"/>
    </row>
    <row r="329710" spans="19:20">
      <c r="S329710" s="33"/>
      <c r="T329710" s="33"/>
    </row>
    <row r="329727" spans="19:20">
      <c r="S329727" s="33"/>
      <c r="T329727" s="33"/>
    </row>
    <row r="329744" spans="19:20">
      <c r="S329744" s="33"/>
      <c r="T329744" s="33"/>
    </row>
    <row r="329761" spans="19:20">
      <c r="S329761" s="33"/>
      <c r="T329761" s="33"/>
    </row>
    <row r="329778" spans="19:20">
      <c r="S329778" s="33"/>
      <c r="T329778" s="33"/>
    </row>
    <row r="329795" spans="19:20">
      <c r="S329795" s="33"/>
      <c r="T329795" s="33"/>
    </row>
    <row r="329812" spans="19:20">
      <c r="S329812" s="33"/>
      <c r="T329812" s="33"/>
    </row>
    <row r="329829" spans="19:20">
      <c r="S329829" s="33"/>
      <c r="T329829" s="33"/>
    </row>
    <row r="329846" spans="19:20">
      <c r="S329846" s="33"/>
      <c r="T329846" s="33"/>
    </row>
    <row r="329863" spans="19:20">
      <c r="S329863" s="33"/>
      <c r="T329863" s="33"/>
    </row>
    <row r="329880" spans="19:20">
      <c r="S329880" s="33"/>
      <c r="T329880" s="33"/>
    </row>
    <row r="329897" spans="19:20">
      <c r="S329897" s="33"/>
      <c r="T329897" s="33"/>
    </row>
    <row r="329914" spans="19:20">
      <c r="S329914" s="33"/>
      <c r="T329914" s="33"/>
    </row>
    <row r="329931" spans="19:20">
      <c r="S329931" s="33"/>
      <c r="T329931" s="33"/>
    </row>
    <row r="329948" spans="19:20">
      <c r="S329948" s="33"/>
      <c r="T329948" s="33"/>
    </row>
    <row r="329965" spans="19:20">
      <c r="S329965" s="33"/>
      <c r="T329965" s="33"/>
    </row>
    <row r="329982" spans="19:20">
      <c r="S329982" s="33"/>
      <c r="T329982" s="33"/>
    </row>
    <row r="329999" spans="19:20">
      <c r="S329999" s="33"/>
      <c r="T329999" s="33"/>
    </row>
    <row r="330016" spans="19:20">
      <c r="S330016" s="33"/>
      <c r="T330016" s="33"/>
    </row>
    <row r="330033" spans="19:20">
      <c r="S330033" s="33"/>
      <c r="T330033" s="33"/>
    </row>
    <row r="330050" spans="19:20">
      <c r="S330050" s="33"/>
      <c r="T330050" s="33"/>
    </row>
    <row r="330067" spans="19:20">
      <c r="S330067" s="33"/>
      <c r="T330067" s="33"/>
    </row>
    <row r="330084" spans="19:20">
      <c r="S330084" s="33"/>
      <c r="T330084" s="33"/>
    </row>
    <row r="330101" spans="19:20">
      <c r="S330101" s="33"/>
      <c r="T330101" s="33"/>
    </row>
    <row r="330118" spans="19:20">
      <c r="S330118" s="33"/>
      <c r="T330118" s="33"/>
    </row>
    <row r="330135" spans="19:20">
      <c r="S330135" s="33"/>
      <c r="T330135" s="33"/>
    </row>
    <row r="330152" spans="19:20">
      <c r="S330152" s="33"/>
      <c r="T330152" s="33"/>
    </row>
    <row r="330169" spans="19:20">
      <c r="S330169" s="33"/>
      <c r="T330169" s="33"/>
    </row>
    <row r="330186" spans="19:20">
      <c r="S330186" s="33"/>
      <c r="T330186" s="33"/>
    </row>
    <row r="330203" spans="19:20">
      <c r="S330203" s="33"/>
      <c r="T330203" s="33"/>
    </row>
    <row r="330220" spans="19:20">
      <c r="S330220" s="33"/>
      <c r="T330220" s="33"/>
    </row>
    <row r="330237" spans="19:20">
      <c r="S330237" s="33"/>
      <c r="T330237" s="33"/>
    </row>
    <row r="330254" spans="19:20">
      <c r="S330254" s="33"/>
      <c r="T330254" s="33"/>
    </row>
    <row r="330271" spans="19:20">
      <c r="S330271" s="33"/>
      <c r="T330271" s="33"/>
    </row>
    <row r="330288" spans="19:20">
      <c r="S330288" s="33"/>
      <c r="T330288" s="33"/>
    </row>
    <row r="330305" spans="19:20">
      <c r="S330305" s="33"/>
      <c r="T330305" s="33"/>
    </row>
    <row r="330322" spans="19:20">
      <c r="S330322" s="33"/>
      <c r="T330322" s="33"/>
    </row>
    <row r="330339" spans="19:20">
      <c r="S330339" s="33"/>
      <c r="T330339" s="33"/>
    </row>
    <row r="330356" spans="19:20">
      <c r="S330356" s="33"/>
      <c r="T330356" s="33"/>
    </row>
    <row r="330373" spans="19:20">
      <c r="S330373" s="33"/>
      <c r="T330373" s="33"/>
    </row>
    <row r="330390" spans="19:20">
      <c r="S330390" s="33"/>
      <c r="T330390" s="33"/>
    </row>
    <row r="330407" spans="19:20">
      <c r="S330407" s="33"/>
      <c r="T330407" s="33"/>
    </row>
    <row r="330424" spans="19:20">
      <c r="S330424" s="33"/>
      <c r="T330424" s="33"/>
    </row>
    <row r="330441" spans="19:20">
      <c r="S330441" s="33"/>
      <c r="T330441" s="33"/>
    </row>
    <row r="330458" spans="19:20">
      <c r="S330458" s="33"/>
      <c r="T330458" s="33"/>
    </row>
    <row r="330475" spans="19:20">
      <c r="S330475" s="33"/>
      <c r="T330475" s="33"/>
    </row>
    <row r="330492" spans="19:20">
      <c r="S330492" s="33"/>
      <c r="T330492" s="33"/>
    </row>
    <row r="330509" spans="19:20">
      <c r="S330509" s="33"/>
      <c r="T330509" s="33"/>
    </row>
    <row r="330526" spans="19:20">
      <c r="S330526" s="33"/>
      <c r="T330526" s="33"/>
    </row>
    <row r="330543" spans="19:20">
      <c r="S330543" s="33"/>
      <c r="T330543" s="33"/>
    </row>
    <row r="330560" spans="19:20">
      <c r="S330560" s="33"/>
      <c r="T330560" s="33"/>
    </row>
    <row r="330577" spans="19:20">
      <c r="S330577" s="33"/>
      <c r="T330577" s="33"/>
    </row>
    <row r="330594" spans="19:20">
      <c r="S330594" s="33"/>
      <c r="T330594" s="33"/>
    </row>
    <row r="330611" spans="19:20">
      <c r="S330611" s="33"/>
      <c r="T330611" s="33"/>
    </row>
    <row r="330628" spans="19:20">
      <c r="S330628" s="33"/>
      <c r="T330628" s="33"/>
    </row>
    <row r="330645" spans="19:20">
      <c r="S330645" s="33"/>
      <c r="T330645" s="33"/>
    </row>
    <row r="330662" spans="19:20">
      <c r="S330662" s="33"/>
      <c r="T330662" s="33"/>
    </row>
    <row r="330679" spans="19:20">
      <c r="S330679" s="33"/>
      <c r="T330679" s="33"/>
    </row>
    <row r="330696" spans="19:20">
      <c r="S330696" s="33"/>
      <c r="T330696" s="33"/>
    </row>
    <row r="330713" spans="19:20">
      <c r="S330713" s="33"/>
      <c r="T330713" s="33"/>
    </row>
    <row r="330730" spans="19:20">
      <c r="S330730" s="33"/>
      <c r="T330730" s="33"/>
    </row>
    <row r="330747" spans="19:20">
      <c r="S330747" s="33"/>
      <c r="T330747" s="33"/>
    </row>
    <row r="330764" spans="19:20">
      <c r="S330764" s="33"/>
      <c r="T330764" s="33"/>
    </row>
    <row r="330781" spans="19:20">
      <c r="S330781" s="33"/>
      <c r="T330781" s="33"/>
    </row>
    <row r="330798" spans="19:20">
      <c r="S330798" s="33"/>
      <c r="T330798" s="33"/>
    </row>
    <row r="330815" spans="19:20">
      <c r="S330815" s="33"/>
      <c r="T330815" s="33"/>
    </row>
    <row r="330832" spans="19:20">
      <c r="S330832" s="33"/>
      <c r="T330832" s="33"/>
    </row>
    <row r="330849" spans="19:20">
      <c r="S330849" s="33"/>
      <c r="T330849" s="33"/>
    </row>
    <row r="330866" spans="19:20">
      <c r="S330866" s="33"/>
      <c r="T330866" s="33"/>
    </row>
    <row r="330883" spans="19:20">
      <c r="S330883" s="33"/>
      <c r="T330883" s="33"/>
    </row>
    <row r="330900" spans="19:20">
      <c r="S330900" s="33"/>
      <c r="T330900" s="33"/>
    </row>
    <row r="330917" spans="19:20">
      <c r="S330917" s="33"/>
      <c r="T330917" s="33"/>
    </row>
    <row r="330934" spans="19:20">
      <c r="S330934" s="33"/>
      <c r="T330934" s="33"/>
    </row>
    <row r="330951" spans="19:20">
      <c r="S330951" s="33"/>
      <c r="T330951" s="33"/>
    </row>
    <row r="330968" spans="19:20">
      <c r="S330968" s="33"/>
      <c r="T330968" s="33"/>
    </row>
    <row r="330985" spans="19:20">
      <c r="S330985" s="33"/>
      <c r="T330985" s="33"/>
    </row>
    <row r="331002" spans="19:20">
      <c r="S331002" s="33"/>
      <c r="T331002" s="33"/>
    </row>
    <row r="331019" spans="19:20">
      <c r="S331019" s="33"/>
      <c r="T331019" s="33"/>
    </row>
    <row r="331036" spans="19:20">
      <c r="S331036" s="33"/>
      <c r="T331036" s="33"/>
    </row>
    <row r="331053" spans="19:20">
      <c r="S331053" s="33"/>
      <c r="T331053" s="33"/>
    </row>
    <row r="331070" spans="19:20">
      <c r="S331070" s="33"/>
      <c r="T331070" s="33"/>
    </row>
    <row r="331087" spans="19:20">
      <c r="S331087" s="33"/>
      <c r="T331087" s="33"/>
    </row>
    <row r="331104" spans="19:20">
      <c r="S331104" s="33"/>
      <c r="T331104" s="33"/>
    </row>
    <row r="331121" spans="19:20">
      <c r="S331121" s="33"/>
      <c r="T331121" s="33"/>
    </row>
    <row r="331138" spans="19:20">
      <c r="S331138" s="33"/>
      <c r="T331138" s="33"/>
    </row>
    <row r="331155" spans="19:20">
      <c r="S331155" s="33"/>
      <c r="T331155" s="33"/>
    </row>
    <row r="331172" spans="19:20">
      <c r="S331172" s="33"/>
      <c r="T331172" s="33"/>
    </row>
    <row r="331189" spans="19:20">
      <c r="S331189" s="33"/>
      <c r="T331189" s="33"/>
    </row>
    <row r="331206" spans="19:20">
      <c r="S331206" s="33"/>
      <c r="T331206" s="33"/>
    </row>
    <row r="331223" spans="19:20">
      <c r="S331223" s="33"/>
      <c r="T331223" s="33"/>
    </row>
    <row r="331240" spans="19:20">
      <c r="S331240" s="33"/>
      <c r="T331240" s="33"/>
    </row>
    <row r="331257" spans="19:20">
      <c r="S331257" s="33"/>
      <c r="T331257" s="33"/>
    </row>
    <row r="331274" spans="19:20">
      <c r="S331274" s="33"/>
      <c r="T331274" s="33"/>
    </row>
    <row r="331291" spans="19:20">
      <c r="S331291" s="33"/>
      <c r="T331291" s="33"/>
    </row>
    <row r="331308" spans="19:20">
      <c r="S331308" s="33"/>
      <c r="T331308" s="33"/>
    </row>
    <row r="331325" spans="19:20">
      <c r="S331325" s="33"/>
      <c r="T331325" s="33"/>
    </row>
    <row r="331342" spans="19:20">
      <c r="S331342" s="33"/>
      <c r="T331342" s="33"/>
    </row>
    <row r="331359" spans="19:20">
      <c r="S331359" s="33"/>
      <c r="T331359" s="33"/>
    </row>
    <row r="331376" spans="19:20">
      <c r="S331376" s="33"/>
      <c r="T331376" s="33"/>
    </row>
    <row r="331393" spans="19:20">
      <c r="S331393" s="33"/>
      <c r="T331393" s="33"/>
    </row>
    <row r="331410" spans="19:20">
      <c r="S331410" s="33"/>
      <c r="T331410" s="33"/>
    </row>
    <row r="331427" spans="19:20">
      <c r="S331427" s="33"/>
      <c r="T331427" s="33"/>
    </row>
    <row r="331444" spans="19:20">
      <c r="S331444" s="33"/>
      <c r="T331444" s="33"/>
    </row>
    <row r="331461" spans="19:20">
      <c r="S331461" s="33"/>
      <c r="T331461" s="33"/>
    </row>
    <row r="331478" spans="19:20">
      <c r="S331478" s="33"/>
      <c r="T331478" s="33"/>
    </row>
    <row r="331495" spans="19:20">
      <c r="S331495" s="33"/>
      <c r="T331495" s="33"/>
    </row>
    <row r="331512" spans="19:20">
      <c r="S331512" s="33"/>
      <c r="T331512" s="33"/>
    </row>
    <row r="331529" spans="19:20">
      <c r="S331529" s="33"/>
      <c r="T331529" s="33"/>
    </row>
    <row r="331546" spans="19:20">
      <c r="S331546" s="33"/>
      <c r="T331546" s="33"/>
    </row>
    <row r="331563" spans="19:20">
      <c r="S331563" s="33"/>
      <c r="T331563" s="33"/>
    </row>
    <row r="331580" spans="19:20">
      <c r="S331580" s="33"/>
      <c r="T331580" s="33"/>
    </row>
    <row r="331597" spans="19:20">
      <c r="S331597" s="33"/>
      <c r="T331597" s="33"/>
    </row>
    <row r="331614" spans="19:20">
      <c r="S331614" s="33"/>
      <c r="T331614" s="33"/>
    </row>
    <row r="331631" spans="19:20">
      <c r="S331631" s="33"/>
      <c r="T331631" s="33"/>
    </row>
    <row r="331648" spans="19:20">
      <c r="S331648" s="33"/>
      <c r="T331648" s="33"/>
    </row>
    <row r="331665" spans="19:20">
      <c r="S331665" s="33"/>
      <c r="T331665" s="33"/>
    </row>
    <row r="331682" spans="19:20">
      <c r="S331682" s="33"/>
      <c r="T331682" s="33"/>
    </row>
    <row r="331699" spans="19:20">
      <c r="S331699" s="33"/>
      <c r="T331699" s="33"/>
    </row>
    <row r="331716" spans="19:20">
      <c r="S331716" s="33"/>
      <c r="T331716" s="33"/>
    </row>
    <row r="331733" spans="19:20">
      <c r="S331733" s="33"/>
      <c r="T331733" s="33"/>
    </row>
    <row r="331750" spans="19:20">
      <c r="S331750" s="33"/>
      <c r="T331750" s="33"/>
    </row>
    <row r="331767" spans="19:20">
      <c r="S331767" s="33"/>
      <c r="T331767" s="33"/>
    </row>
    <row r="331784" spans="19:20">
      <c r="S331784" s="33"/>
      <c r="T331784" s="33"/>
    </row>
    <row r="331801" spans="19:20">
      <c r="S331801" s="33"/>
      <c r="T331801" s="33"/>
    </row>
    <row r="331818" spans="19:20">
      <c r="S331818" s="33"/>
      <c r="T331818" s="33"/>
    </row>
    <row r="331835" spans="19:20">
      <c r="S331835" s="33"/>
      <c r="T331835" s="33"/>
    </row>
    <row r="331852" spans="19:20">
      <c r="S331852" s="33"/>
      <c r="T331852" s="33"/>
    </row>
    <row r="331869" spans="19:20">
      <c r="S331869" s="33"/>
      <c r="T331869" s="33"/>
    </row>
    <row r="331886" spans="19:20">
      <c r="S331886" s="33"/>
      <c r="T331886" s="33"/>
    </row>
    <row r="331903" spans="19:20">
      <c r="S331903" s="33"/>
      <c r="T331903" s="33"/>
    </row>
    <row r="331920" spans="19:20">
      <c r="S331920" s="33"/>
      <c r="T331920" s="33"/>
    </row>
    <row r="331937" spans="19:20">
      <c r="S331937" s="33"/>
      <c r="T331937" s="33"/>
    </row>
    <row r="331954" spans="19:20">
      <c r="S331954" s="33"/>
      <c r="T331954" s="33"/>
    </row>
    <row r="331971" spans="19:20">
      <c r="S331971" s="33"/>
      <c r="T331971" s="33"/>
    </row>
    <row r="331988" spans="19:20">
      <c r="S331988" s="33"/>
      <c r="T331988" s="33"/>
    </row>
    <row r="332005" spans="19:20">
      <c r="S332005" s="33"/>
      <c r="T332005" s="33"/>
    </row>
    <row r="332022" spans="19:20">
      <c r="S332022" s="33"/>
      <c r="T332022" s="33"/>
    </row>
    <row r="332039" spans="19:20">
      <c r="S332039" s="33"/>
      <c r="T332039" s="33"/>
    </row>
    <row r="332056" spans="19:20">
      <c r="S332056" s="33"/>
      <c r="T332056" s="33"/>
    </row>
    <row r="332073" spans="19:20">
      <c r="S332073" s="33"/>
      <c r="T332073" s="33"/>
    </row>
    <row r="332090" spans="19:20">
      <c r="S332090" s="33"/>
      <c r="T332090" s="33"/>
    </row>
    <row r="332107" spans="19:20">
      <c r="S332107" s="33"/>
      <c r="T332107" s="33"/>
    </row>
    <row r="332124" spans="19:20">
      <c r="S332124" s="33"/>
      <c r="T332124" s="33"/>
    </row>
    <row r="332141" spans="19:20">
      <c r="S332141" s="33"/>
      <c r="T332141" s="33"/>
    </row>
    <row r="332158" spans="19:20">
      <c r="S332158" s="33"/>
      <c r="T332158" s="33"/>
    </row>
    <row r="332175" spans="19:20">
      <c r="S332175" s="33"/>
      <c r="T332175" s="33"/>
    </row>
    <row r="332192" spans="19:20">
      <c r="S332192" s="33"/>
      <c r="T332192" s="33"/>
    </row>
    <row r="332209" spans="19:20">
      <c r="S332209" s="33"/>
      <c r="T332209" s="33"/>
    </row>
    <row r="332226" spans="19:20">
      <c r="S332226" s="33"/>
      <c r="T332226" s="33"/>
    </row>
    <row r="332243" spans="19:20">
      <c r="S332243" s="33"/>
      <c r="T332243" s="33"/>
    </row>
    <row r="332260" spans="19:20">
      <c r="S332260" s="33"/>
      <c r="T332260" s="33"/>
    </row>
    <row r="332277" spans="19:20">
      <c r="S332277" s="33"/>
      <c r="T332277" s="33"/>
    </row>
    <row r="332294" spans="19:20">
      <c r="S332294" s="33"/>
      <c r="T332294" s="33"/>
    </row>
    <row r="332311" spans="19:20">
      <c r="S332311" s="33"/>
      <c r="T332311" s="33"/>
    </row>
    <row r="332328" spans="19:20">
      <c r="S332328" s="33"/>
      <c r="T332328" s="33"/>
    </row>
    <row r="332345" spans="19:20">
      <c r="S332345" s="33"/>
      <c r="T332345" s="33"/>
    </row>
    <row r="332362" spans="19:20">
      <c r="S332362" s="33"/>
      <c r="T332362" s="33"/>
    </row>
    <row r="332379" spans="19:20">
      <c r="S332379" s="33"/>
      <c r="T332379" s="33"/>
    </row>
    <row r="332396" spans="19:20">
      <c r="S332396" s="33"/>
      <c r="T332396" s="33"/>
    </row>
    <row r="332413" spans="19:20">
      <c r="S332413" s="33"/>
      <c r="T332413" s="33"/>
    </row>
    <row r="332430" spans="19:20">
      <c r="S332430" s="33"/>
      <c r="T332430" s="33"/>
    </row>
    <row r="332447" spans="19:20">
      <c r="S332447" s="33"/>
      <c r="T332447" s="33"/>
    </row>
    <row r="332464" spans="19:20">
      <c r="S332464" s="33"/>
      <c r="T332464" s="33"/>
    </row>
    <row r="332481" spans="19:20">
      <c r="S332481" s="33"/>
      <c r="T332481" s="33"/>
    </row>
    <row r="332498" spans="19:20">
      <c r="S332498" s="33"/>
      <c r="T332498" s="33"/>
    </row>
    <row r="332515" spans="19:20">
      <c r="S332515" s="33"/>
      <c r="T332515" s="33"/>
    </row>
    <row r="332532" spans="19:20">
      <c r="S332532" s="33"/>
      <c r="T332532" s="33"/>
    </row>
    <row r="332549" spans="19:20">
      <c r="S332549" s="33"/>
      <c r="T332549" s="33"/>
    </row>
    <row r="332566" spans="19:20">
      <c r="S332566" s="33"/>
      <c r="T332566" s="33"/>
    </row>
    <row r="332583" spans="19:20">
      <c r="S332583" s="33"/>
      <c r="T332583" s="33"/>
    </row>
    <row r="332600" spans="19:20">
      <c r="S332600" s="33"/>
      <c r="T332600" s="33"/>
    </row>
    <row r="332617" spans="19:20">
      <c r="S332617" s="33"/>
      <c r="T332617" s="33"/>
    </row>
    <row r="332634" spans="19:20">
      <c r="S332634" s="33"/>
      <c r="T332634" s="33"/>
    </row>
    <row r="332651" spans="19:20">
      <c r="S332651" s="33"/>
      <c r="T332651" s="33"/>
    </row>
    <row r="332668" spans="19:20">
      <c r="S332668" s="33"/>
      <c r="T332668" s="33"/>
    </row>
    <row r="332685" spans="19:20">
      <c r="S332685" s="33"/>
      <c r="T332685" s="33"/>
    </row>
    <row r="332702" spans="19:20">
      <c r="S332702" s="33"/>
      <c r="T332702" s="33"/>
    </row>
    <row r="332719" spans="19:20">
      <c r="S332719" s="33"/>
      <c r="T332719" s="33"/>
    </row>
    <row r="332736" spans="19:20">
      <c r="S332736" s="33"/>
      <c r="T332736" s="33"/>
    </row>
    <row r="332753" spans="19:20">
      <c r="S332753" s="33"/>
      <c r="T332753" s="33"/>
    </row>
    <row r="332770" spans="19:20">
      <c r="S332770" s="33"/>
      <c r="T332770" s="33"/>
    </row>
    <row r="332787" spans="19:20">
      <c r="S332787" s="33"/>
      <c r="T332787" s="33"/>
    </row>
    <row r="332804" spans="19:20">
      <c r="S332804" s="33"/>
      <c r="T332804" s="33"/>
    </row>
    <row r="332821" spans="19:20">
      <c r="S332821" s="33"/>
      <c r="T332821" s="33"/>
    </row>
    <row r="332838" spans="19:20">
      <c r="S332838" s="33"/>
      <c r="T332838" s="33"/>
    </row>
    <row r="332855" spans="19:20">
      <c r="S332855" s="33"/>
      <c r="T332855" s="33"/>
    </row>
    <row r="332872" spans="19:20">
      <c r="S332872" s="33"/>
      <c r="T332872" s="33"/>
    </row>
    <row r="332889" spans="19:20">
      <c r="S332889" s="33"/>
      <c r="T332889" s="33"/>
    </row>
    <row r="332906" spans="19:20">
      <c r="S332906" s="33"/>
      <c r="T332906" s="33"/>
    </row>
    <row r="332923" spans="19:20">
      <c r="S332923" s="33"/>
      <c r="T332923" s="33"/>
    </row>
    <row r="332940" spans="19:20">
      <c r="S332940" s="33"/>
      <c r="T332940" s="33"/>
    </row>
    <row r="332957" spans="19:20">
      <c r="S332957" s="33"/>
      <c r="T332957" s="33"/>
    </row>
    <row r="332974" spans="19:20">
      <c r="S332974" s="33"/>
      <c r="T332974" s="33"/>
    </row>
    <row r="332991" spans="19:20">
      <c r="S332991" s="33"/>
      <c r="T332991" s="33"/>
    </row>
    <row r="333008" spans="19:20">
      <c r="S333008" s="33"/>
      <c r="T333008" s="33"/>
    </row>
    <row r="333025" spans="19:20">
      <c r="S333025" s="33"/>
      <c r="T333025" s="33"/>
    </row>
    <row r="333042" spans="19:20">
      <c r="S333042" s="33"/>
      <c r="T333042" s="33"/>
    </row>
    <row r="333059" spans="19:20">
      <c r="S333059" s="33"/>
      <c r="T333059" s="33"/>
    </row>
    <row r="333076" spans="19:20">
      <c r="S333076" s="33"/>
      <c r="T333076" s="33"/>
    </row>
    <row r="333093" spans="19:20">
      <c r="S333093" s="33"/>
      <c r="T333093" s="33"/>
    </row>
    <row r="333110" spans="19:20">
      <c r="S333110" s="33"/>
      <c r="T333110" s="33"/>
    </row>
    <row r="333127" spans="19:20">
      <c r="S333127" s="33"/>
      <c r="T333127" s="33"/>
    </row>
    <row r="333144" spans="19:20">
      <c r="S333144" s="33"/>
      <c r="T333144" s="33"/>
    </row>
    <row r="333161" spans="19:20">
      <c r="S333161" s="33"/>
      <c r="T333161" s="33"/>
    </row>
    <row r="333178" spans="19:20">
      <c r="S333178" s="33"/>
      <c r="T333178" s="33"/>
    </row>
    <row r="333195" spans="19:20">
      <c r="S333195" s="33"/>
      <c r="T333195" s="33"/>
    </row>
    <row r="333212" spans="19:20">
      <c r="S333212" s="33"/>
      <c r="T333212" s="33"/>
    </row>
    <row r="333229" spans="19:20">
      <c r="S333229" s="33"/>
      <c r="T333229" s="33"/>
    </row>
    <row r="333246" spans="19:20">
      <c r="S333246" s="33"/>
      <c r="T333246" s="33"/>
    </row>
    <row r="333263" spans="19:20">
      <c r="S333263" s="33"/>
      <c r="T333263" s="33"/>
    </row>
    <row r="333280" spans="19:20">
      <c r="S333280" s="33"/>
      <c r="T333280" s="33"/>
    </row>
    <row r="333297" spans="19:20">
      <c r="S333297" s="33"/>
      <c r="T333297" s="33"/>
    </row>
    <row r="333314" spans="19:20">
      <c r="S333314" s="33"/>
      <c r="T333314" s="33"/>
    </row>
    <row r="333331" spans="19:20">
      <c r="S333331" s="33"/>
      <c r="T333331" s="33"/>
    </row>
    <row r="333348" spans="19:20">
      <c r="S333348" s="33"/>
      <c r="T333348" s="33"/>
    </row>
    <row r="333365" spans="19:20">
      <c r="S333365" s="33"/>
      <c r="T333365" s="33"/>
    </row>
    <row r="333382" spans="19:20">
      <c r="S333382" s="33"/>
      <c r="T333382" s="33"/>
    </row>
    <row r="333399" spans="19:20">
      <c r="S333399" s="33"/>
      <c r="T333399" s="33"/>
    </row>
    <row r="333416" spans="19:20">
      <c r="S333416" s="33"/>
      <c r="T333416" s="33"/>
    </row>
    <row r="333433" spans="19:20">
      <c r="S333433" s="33"/>
      <c r="T333433" s="33"/>
    </row>
    <row r="333450" spans="19:20">
      <c r="S333450" s="33"/>
      <c r="T333450" s="33"/>
    </row>
    <row r="333467" spans="19:20">
      <c r="S333467" s="33"/>
      <c r="T333467" s="33"/>
    </row>
    <row r="333484" spans="19:20">
      <c r="S333484" s="33"/>
      <c r="T333484" s="33"/>
    </row>
    <row r="333501" spans="19:20">
      <c r="S333501" s="33"/>
      <c r="T333501" s="33"/>
    </row>
    <row r="333518" spans="19:20">
      <c r="S333518" s="33"/>
      <c r="T333518" s="33"/>
    </row>
    <row r="333535" spans="19:20">
      <c r="S333535" s="33"/>
      <c r="T333535" s="33"/>
    </row>
    <row r="333552" spans="19:20">
      <c r="S333552" s="33"/>
      <c r="T333552" s="33"/>
    </row>
    <row r="333569" spans="19:20">
      <c r="S333569" s="33"/>
      <c r="T333569" s="33"/>
    </row>
    <row r="333586" spans="19:20">
      <c r="S333586" s="33"/>
      <c r="T333586" s="33"/>
    </row>
    <row r="333603" spans="19:20">
      <c r="S333603" s="33"/>
      <c r="T333603" s="33"/>
    </row>
    <row r="333620" spans="19:20">
      <c r="S333620" s="33"/>
      <c r="T333620" s="33"/>
    </row>
    <row r="333637" spans="19:20">
      <c r="S333637" s="33"/>
      <c r="T333637" s="33"/>
    </row>
    <row r="333654" spans="19:20">
      <c r="S333654" s="33"/>
      <c r="T333654" s="33"/>
    </row>
    <row r="333671" spans="19:20">
      <c r="S333671" s="33"/>
      <c r="T333671" s="33"/>
    </row>
    <row r="333688" spans="19:20">
      <c r="S333688" s="33"/>
      <c r="T333688" s="33"/>
    </row>
    <row r="333705" spans="19:20">
      <c r="S333705" s="33"/>
      <c r="T333705" s="33"/>
    </row>
    <row r="333722" spans="19:20">
      <c r="S333722" s="33"/>
      <c r="T333722" s="33"/>
    </row>
    <row r="333739" spans="19:20">
      <c r="S333739" s="33"/>
      <c r="T333739" s="33"/>
    </row>
    <row r="333756" spans="19:20">
      <c r="S333756" s="33"/>
      <c r="T333756" s="33"/>
    </row>
    <row r="333773" spans="19:20">
      <c r="S333773" s="33"/>
      <c r="T333773" s="33"/>
    </row>
    <row r="333790" spans="19:20">
      <c r="S333790" s="33"/>
      <c r="T333790" s="33"/>
    </row>
    <row r="333807" spans="19:20">
      <c r="S333807" s="33"/>
      <c r="T333807" s="33"/>
    </row>
    <row r="333824" spans="19:20">
      <c r="S333824" s="33"/>
      <c r="T333824" s="33"/>
    </row>
    <row r="333841" spans="19:20">
      <c r="S333841" s="33"/>
      <c r="T333841" s="33"/>
    </row>
    <row r="333858" spans="19:20">
      <c r="S333858" s="33"/>
      <c r="T333858" s="33"/>
    </row>
    <row r="333875" spans="19:20">
      <c r="S333875" s="33"/>
      <c r="T333875" s="33"/>
    </row>
    <row r="333892" spans="19:20">
      <c r="S333892" s="33"/>
      <c r="T333892" s="33"/>
    </row>
    <row r="333909" spans="19:20">
      <c r="S333909" s="33"/>
      <c r="T333909" s="33"/>
    </row>
    <row r="333926" spans="19:20">
      <c r="S333926" s="33"/>
      <c r="T333926" s="33"/>
    </row>
    <row r="333943" spans="19:20">
      <c r="S333943" s="33"/>
      <c r="T333943" s="33"/>
    </row>
    <row r="333960" spans="19:20">
      <c r="S333960" s="33"/>
      <c r="T333960" s="33"/>
    </row>
    <row r="333977" spans="19:20">
      <c r="S333977" s="33"/>
      <c r="T333977" s="33"/>
    </row>
    <row r="333994" spans="19:20">
      <c r="S333994" s="33"/>
      <c r="T333994" s="33"/>
    </row>
    <row r="334011" spans="19:20">
      <c r="S334011" s="33"/>
      <c r="T334011" s="33"/>
    </row>
    <row r="334028" spans="19:20">
      <c r="S334028" s="33"/>
      <c r="T334028" s="33"/>
    </row>
    <row r="334045" spans="19:20">
      <c r="S334045" s="33"/>
      <c r="T334045" s="33"/>
    </row>
    <row r="334062" spans="19:20">
      <c r="S334062" s="33"/>
      <c r="T334062" s="33"/>
    </row>
    <row r="334079" spans="19:20">
      <c r="S334079" s="33"/>
      <c r="T334079" s="33"/>
    </row>
    <row r="334096" spans="19:20">
      <c r="S334096" s="33"/>
      <c r="T334096" s="33"/>
    </row>
    <row r="334113" spans="19:20">
      <c r="S334113" s="33"/>
      <c r="T334113" s="33"/>
    </row>
    <row r="334130" spans="19:20">
      <c r="S334130" s="33"/>
      <c r="T334130" s="33"/>
    </row>
    <row r="334147" spans="19:20">
      <c r="S334147" s="33"/>
      <c r="T334147" s="33"/>
    </row>
    <row r="334164" spans="19:20">
      <c r="S334164" s="33"/>
      <c r="T334164" s="33"/>
    </row>
    <row r="334181" spans="19:20">
      <c r="S334181" s="33"/>
      <c r="T334181" s="33"/>
    </row>
    <row r="334198" spans="19:20">
      <c r="S334198" s="33"/>
      <c r="T334198" s="33"/>
    </row>
    <row r="334215" spans="19:20">
      <c r="S334215" s="33"/>
      <c r="T334215" s="33"/>
    </row>
    <row r="334232" spans="19:20">
      <c r="S334232" s="33"/>
      <c r="T334232" s="33"/>
    </row>
    <row r="334249" spans="19:20">
      <c r="S334249" s="33"/>
      <c r="T334249" s="33"/>
    </row>
    <row r="334266" spans="19:20">
      <c r="S334266" s="33"/>
      <c r="T334266" s="33"/>
    </row>
    <row r="334283" spans="19:20">
      <c r="S334283" s="33"/>
      <c r="T334283" s="33"/>
    </row>
    <row r="334300" spans="19:20">
      <c r="S334300" s="33"/>
      <c r="T334300" s="33"/>
    </row>
    <row r="334317" spans="19:20">
      <c r="S334317" s="33"/>
      <c r="T334317" s="33"/>
    </row>
    <row r="334334" spans="19:20">
      <c r="S334334" s="33"/>
      <c r="T334334" s="33"/>
    </row>
    <row r="334351" spans="19:20">
      <c r="S334351" s="33"/>
      <c r="T334351" s="33"/>
    </row>
    <row r="334368" spans="19:20">
      <c r="S334368" s="33"/>
      <c r="T334368" s="33"/>
    </row>
    <row r="334385" spans="19:20">
      <c r="S334385" s="33"/>
      <c r="T334385" s="33"/>
    </row>
    <row r="334402" spans="19:20">
      <c r="S334402" s="33"/>
      <c r="T334402" s="33"/>
    </row>
    <row r="334419" spans="19:20">
      <c r="S334419" s="33"/>
      <c r="T334419" s="33"/>
    </row>
    <row r="334436" spans="19:20">
      <c r="S334436" s="33"/>
      <c r="T334436" s="33"/>
    </row>
    <row r="334453" spans="19:20">
      <c r="S334453" s="33"/>
      <c r="T334453" s="33"/>
    </row>
    <row r="334470" spans="19:20">
      <c r="S334470" s="33"/>
      <c r="T334470" s="33"/>
    </row>
    <row r="334487" spans="19:20">
      <c r="S334487" s="33"/>
      <c r="T334487" s="33"/>
    </row>
    <row r="334504" spans="19:20">
      <c r="S334504" s="33"/>
      <c r="T334504" s="33"/>
    </row>
    <row r="334521" spans="19:20">
      <c r="S334521" s="33"/>
      <c r="T334521" s="33"/>
    </row>
    <row r="334538" spans="19:20">
      <c r="S334538" s="33"/>
      <c r="T334538" s="33"/>
    </row>
    <row r="334555" spans="19:20">
      <c r="S334555" s="33"/>
      <c r="T334555" s="33"/>
    </row>
    <row r="334572" spans="19:20">
      <c r="S334572" s="33"/>
      <c r="T334572" s="33"/>
    </row>
    <row r="334589" spans="19:20">
      <c r="S334589" s="33"/>
      <c r="T334589" s="33"/>
    </row>
    <row r="334606" spans="19:20">
      <c r="S334606" s="33"/>
      <c r="T334606" s="33"/>
    </row>
    <row r="334623" spans="19:20">
      <c r="S334623" s="33"/>
      <c r="T334623" s="33"/>
    </row>
    <row r="334640" spans="19:20">
      <c r="S334640" s="33"/>
      <c r="T334640" s="33"/>
    </row>
    <row r="334657" spans="19:20">
      <c r="S334657" s="33"/>
      <c r="T334657" s="33"/>
    </row>
    <row r="334674" spans="19:20">
      <c r="S334674" s="33"/>
      <c r="T334674" s="33"/>
    </row>
    <row r="334691" spans="19:20">
      <c r="S334691" s="33"/>
      <c r="T334691" s="33"/>
    </row>
    <row r="334708" spans="19:20">
      <c r="S334708" s="33"/>
      <c r="T334708" s="33"/>
    </row>
    <row r="334725" spans="19:20">
      <c r="S334725" s="33"/>
      <c r="T334725" s="33"/>
    </row>
    <row r="334742" spans="19:20">
      <c r="S334742" s="33"/>
      <c r="T334742" s="33"/>
    </row>
    <row r="334759" spans="19:20">
      <c r="S334759" s="33"/>
      <c r="T334759" s="33"/>
    </row>
    <row r="334776" spans="19:20">
      <c r="S334776" s="33"/>
      <c r="T334776" s="33"/>
    </row>
    <row r="334793" spans="19:20">
      <c r="S334793" s="33"/>
      <c r="T334793" s="33"/>
    </row>
    <row r="334810" spans="19:20">
      <c r="S334810" s="33"/>
      <c r="T334810" s="33"/>
    </row>
    <row r="334827" spans="19:20">
      <c r="S334827" s="33"/>
      <c r="T334827" s="33"/>
    </row>
    <row r="334844" spans="19:20">
      <c r="S334844" s="33"/>
      <c r="T334844" s="33"/>
    </row>
    <row r="334861" spans="19:20">
      <c r="S334861" s="33"/>
      <c r="T334861" s="33"/>
    </row>
    <row r="334878" spans="19:20">
      <c r="S334878" s="33"/>
      <c r="T334878" s="33"/>
    </row>
    <row r="334895" spans="19:20">
      <c r="S334895" s="33"/>
      <c r="T334895" s="33"/>
    </row>
    <row r="334912" spans="19:20">
      <c r="S334912" s="33"/>
      <c r="T334912" s="33"/>
    </row>
    <row r="334929" spans="19:20">
      <c r="S334929" s="33"/>
      <c r="T334929" s="33"/>
    </row>
    <row r="334946" spans="19:20">
      <c r="S334946" s="33"/>
      <c r="T334946" s="33"/>
    </row>
    <row r="334963" spans="19:20">
      <c r="S334963" s="33"/>
      <c r="T334963" s="33"/>
    </row>
    <row r="334980" spans="19:20">
      <c r="S334980" s="33"/>
      <c r="T334980" s="33"/>
    </row>
    <row r="334997" spans="19:20">
      <c r="S334997" s="33"/>
      <c r="T334997" s="33"/>
    </row>
    <row r="335014" spans="19:20">
      <c r="S335014" s="33"/>
      <c r="T335014" s="33"/>
    </row>
    <row r="335031" spans="19:20">
      <c r="S335031" s="33"/>
      <c r="T335031" s="33"/>
    </row>
    <row r="335048" spans="19:20">
      <c r="S335048" s="33"/>
      <c r="T335048" s="33"/>
    </row>
    <row r="335065" spans="19:20">
      <c r="S335065" s="33"/>
      <c r="T335065" s="33"/>
    </row>
    <row r="335082" spans="19:20">
      <c r="S335082" s="33"/>
      <c r="T335082" s="33"/>
    </row>
    <row r="335099" spans="19:20">
      <c r="S335099" s="33"/>
      <c r="T335099" s="33"/>
    </row>
    <row r="335116" spans="19:20">
      <c r="S335116" s="33"/>
      <c r="T335116" s="33"/>
    </row>
    <row r="335133" spans="19:20">
      <c r="S335133" s="33"/>
      <c r="T335133" s="33"/>
    </row>
    <row r="335150" spans="19:20">
      <c r="S335150" s="33"/>
      <c r="T335150" s="33"/>
    </row>
    <row r="335167" spans="19:20">
      <c r="S335167" s="33"/>
      <c r="T335167" s="33"/>
    </row>
    <row r="335184" spans="19:20">
      <c r="S335184" s="33"/>
      <c r="T335184" s="33"/>
    </row>
    <row r="335201" spans="19:20">
      <c r="S335201" s="33"/>
      <c r="T335201" s="33"/>
    </row>
    <row r="335218" spans="19:20">
      <c r="S335218" s="33"/>
      <c r="T335218" s="33"/>
    </row>
    <row r="335235" spans="19:20">
      <c r="S335235" s="33"/>
      <c r="T335235" s="33"/>
    </row>
    <row r="335252" spans="19:20">
      <c r="S335252" s="33"/>
      <c r="T335252" s="33"/>
    </row>
    <row r="335269" spans="19:20">
      <c r="S335269" s="33"/>
      <c r="T335269" s="33"/>
    </row>
    <row r="335286" spans="19:20">
      <c r="S335286" s="33"/>
      <c r="T335286" s="33"/>
    </row>
    <row r="335303" spans="19:20">
      <c r="S335303" s="33"/>
      <c r="T335303" s="33"/>
    </row>
    <row r="335320" spans="19:20">
      <c r="S335320" s="33"/>
      <c r="T335320" s="33"/>
    </row>
    <row r="335337" spans="19:20">
      <c r="S335337" s="33"/>
      <c r="T335337" s="33"/>
    </row>
    <row r="335354" spans="19:20">
      <c r="S335354" s="33"/>
      <c r="T335354" s="33"/>
    </row>
    <row r="335371" spans="19:20">
      <c r="S335371" s="33"/>
      <c r="T335371" s="33"/>
    </row>
    <row r="335388" spans="19:20">
      <c r="S335388" s="33"/>
      <c r="T335388" s="33"/>
    </row>
    <row r="335405" spans="19:20">
      <c r="S335405" s="33"/>
      <c r="T335405" s="33"/>
    </row>
    <row r="335422" spans="19:20">
      <c r="S335422" s="33"/>
      <c r="T335422" s="33"/>
    </row>
    <row r="335439" spans="19:20">
      <c r="S335439" s="33"/>
      <c r="T335439" s="33"/>
    </row>
    <row r="335456" spans="19:20">
      <c r="S335456" s="33"/>
      <c r="T335456" s="33"/>
    </row>
    <row r="335473" spans="19:20">
      <c r="S335473" s="33"/>
      <c r="T335473" s="33"/>
    </row>
    <row r="335490" spans="19:20">
      <c r="S335490" s="33"/>
      <c r="T335490" s="33"/>
    </row>
    <row r="335507" spans="19:20">
      <c r="S335507" s="33"/>
      <c r="T335507" s="33"/>
    </row>
    <row r="335524" spans="19:20">
      <c r="S335524" s="33"/>
      <c r="T335524" s="33"/>
    </row>
    <row r="335541" spans="19:20">
      <c r="S335541" s="33"/>
      <c r="T335541" s="33"/>
    </row>
    <row r="335558" spans="19:20">
      <c r="S335558" s="33"/>
      <c r="T335558" s="33"/>
    </row>
    <row r="335575" spans="19:20">
      <c r="S335575" s="33"/>
      <c r="T335575" s="33"/>
    </row>
    <row r="335592" spans="19:20">
      <c r="S335592" s="33"/>
      <c r="T335592" s="33"/>
    </row>
    <row r="335609" spans="19:20">
      <c r="S335609" s="33"/>
      <c r="T335609" s="33"/>
    </row>
    <row r="335626" spans="19:20">
      <c r="S335626" s="33"/>
      <c r="T335626" s="33"/>
    </row>
    <row r="335643" spans="19:20">
      <c r="S335643" s="33"/>
      <c r="T335643" s="33"/>
    </row>
    <row r="335660" spans="19:20">
      <c r="S335660" s="33"/>
      <c r="T335660" s="33"/>
    </row>
    <row r="335677" spans="19:20">
      <c r="S335677" s="33"/>
      <c r="T335677" s="33"/>
    </row>
    <row r="335694" spans="19:20">
      <c r="S335694" s="33"/>
      <c r="T335694" s="33"/>
    </row>
    <row r="335711" spans="19:20">
      <c r="S335711" s="33"/>
      <c r="T335711" s="33"/>
    </row>
    <row r="335728" spans="19:20">
      <c r="S335728" s="33"/>
      <c r="T335728" s="33"/>
    </row>
    <row r="335745" spans="19:20">
      <c r="S335745" s="33"/>
      <c r="T335745" s="33"/>
    </row>
    <row r="335762" spans="19:20">
      <c r="S335762" s="33"/>
      <c r="T335762" s="33"/>
    </row>
    <row r="335779" spans="19:20">
      <c r="S335779" s="33"/>
      <c r="T335779" s="33"/>
    </row>
    <row r="335796" spans="19:20">
      <c r="S335796" s="33"/>
      <c r="T335796" s="33"/>
    </row>
    <row r="335813" spans="19:20">
      <c r="S335813" s="33"/>
      <c r="T335813" s="33"/>
    </row>
    <row r="335830" spans="19:20">
      <c r="S335830" s="33"/>
      <c r="T335830" s="33"/>
    </row>
    <row r="335847" spans="19:20">
      <c r="S335847" s="33"/>
      <c r="T335847" s="33"/>
    </row>
    <row r="335864" spans="19:20">
      <c r="S335864" s="33"/>
      <c r="T335864" s="33"/>
    </row>
    <row r="335881" spans="19:20">
      <c r="S335881" s="33"/>
      <c r="T335881" s="33"/>
    </row>
    <row r="335898" spans="19:20">
      <c r="S335898" s="33"/>
      <c r="T335898" s="33"/>
    </row>
    <row r="335915" spans="19:20">
      <c r="S335915" s="33"/>
      <c r="T335915" s="33"/>
    </row>
    <row r="335932" spans="19:20">
      <c r="S335932" s="33"/>
      <c r="T335932" s="33"/>
    </row>
    <row r="335949" spans="19:20">
      <c r="S335949" s="33"/>
      <c r="T335949" s="33"/>
    </row>
    <row r="335966" spans="19:20">
      <c r="S335966" s="33"/>
      <c r="T335966" s="33"/>
    </row>
    <row r="335983" spans="19:20">
      <c r="S335983" s="33"/>
      <c r="T335983" s="33"/>
    </row>
    <row r="336000" spans="19:20">
      <c r="S336000" s="33"/>
      <c r="T336000" s="33"/>
    </row>
    <row r="336017" spans="19:20">
      <c r="S336017" s="33"/>
      <c r="T336017" s="33"/>
    </row>
    <row r="336034" spans="19:20">
      <c r="S336034" s="33"/>
      <c r="T336034" s="33"/>
    </row>
    <row r="336051" spans="19:20">
      <c r="S336051" s="33"/>
      <c r="T336051" s="33"/>
    </row>
    <row r="336068" spans="19:20">
      <c r="S336068" s="33"/>
      <c r="T336068" s="33"/>
    </row>
    <row r="336085" spans="19:20">
      <c r="S336085" s="33"/>
      <c r="T336085" s="33"/>
    </row>
    <row r="336102" spans="19:20">
      <c r="S336102" s="33"/>
      <c r="T336102" s="33"/>
    </row>
    <row r="336119" spans="19:20">
      <c r="S336119" s="33"/>
      <c r="T336119" s="33"/>
    </row>
    <row r="336136" spans="19:20">
      <c r="S336136" s="33"/>
      <c r="T336136" s="33"/>
    </row>
    <row r="336153" spans="19:20">
      <c r="S336153" s="33"/>
      <c r="T336153" s="33"/>
    </row>
    <row r="336170" spans="19:20">
      <c r="S336170" s="33"/>
      <c r="T336170" s="33"/>
    </row>
    <row r="336187" spans="19:20">
      <c r="S336187" s="33"/>
      <c r="T336187" s="33"/>
    </row>
    <row r="336204" spans="19:20">
      <c r="S336204" s="33"/>
      <c r="T336204" s="33"/>
    </row>
    <row r="336221" spans="19:20">
      <c r="S336221" s="33"/>
      <c r="T336221" s="33"/>
    </row>
    <row r="336238" spans="19:20">
      <c r="S336238" s="33"/>
      <c r="T336238" s="33"/>
    </row>
    <row r="336255" spans="19:20">
      <c r="S336255" s="33"/>
      <c r="T336255" s="33"/>
    </row>
    <row r="336272" spans="19:20">
      <c r="S336272" s="33"/>
      <c r="T336272" s="33"/>
    </row>
    <row r="336289" spans="19:20">
      <c r="S336289" s="33"/>
      <c r="T336289" s="33"/>
    </row>
    <row r="336306" spans="19:20">
      <c r="S336306" s="33"/>
      <c r="T336306" s="33"/>
    </row>
    <row r="336323" spans="19:20">
      <c r="S336323" s="33"/>
      <c r="T336323" s="33"/>
    </row>
    <row r="336340" spans="19:20">
      <c r="S336340" s="33"/>
      <c r="T336340" s="33"/>
    </row>
    <row r="336357" spans="19:20">
      <c r="S336357" s="33"/>
      <c r="T336357" s="33"/>
    </row>
    <row r="336374" spans="19:20">
      <c r="S336374" s="33"/>
      <c r="T336374" s="33"/>
    </row>
    <row r="336391" spans="19:20">
      <c r="S336391" s="33"/>
      <c r="T336391" s="33"/>
    </row>
    <row r="336408" spans="19:20">
      <c r="S336408" s="33"/>
      <c r="T336408" s="33"/>
    </row>
    <row r="336425" spans="19:20">
      <c r="S336425" s="33"/>
      <c r="T336425" s="33"/>
    </row>
    <row r="336442" spans="19:20">
      <c r="S336442" s="33"/>
      <c r="T336442" s="33"/>
    </row>
    <row r="336459" spans="19:20">
      <c r="S336459" s="33"/>
      <c r="T336459" s="33"/>
    </row>
    <row r="336476" spans="19:20">
      <c r="S336476" s="33"/>
      <c r="T336476" s="33"/>
    </row>
    <row r="336493" spans="19:20">
      <c r="S336493" s="33"/>
      <c r="T336493" s="33"/>
    </row>
    <row r="336510" spans="19:20">
      <c r="S336510" s="33"/>
      <c r="T336510" s="33"/>
    </row>
    <row r="336527" spans="19:20">
      <c r="S336527" s="33"/>
      <c r="T336527" s="33"/>
    </row>
    <row r="336544" spans="19:20">
      <c r="S336544" s="33"/>
      <c r="T336544" s="33"/>
    </row>
    <row r="336561" spans="19:20">
      <c r="S336561" s="33"/>
      <c r="T336561" s="33"/>
    </row>
    <row r="336578" spans="19:20">
      <c r="S336578" s="33"/>
      <c r="T336578" s="33"/>
    </row>
    <row r="336595" spans="19:20">
      <c r="S336595" s="33"/>
      <c r="T336595" s="33"/>
    </row>
    <row r="336612" spans="19:20">
      <c r="S336612" s="33"/>
      <c r="T336612" s="33"/>
    </row>
    <row r="336629" spans="19:20">
      <c r="S336629" s="33"/>
      <c r="T336629" s="33"/>
    </row>
    <row r="336646" spans="19:20">
      <c r="S336646" s="33"/>
      <c r="T336646" s="33"/>
    </row>
    <row r="336663" spans="19:20">
      <c r="S336663" s="33"/>
      <c r="T336663" s="33"/>
    </row>
    <row r="336680" spans="19:20">
      <c r="S336680" s="33"/>
      <c r="T336680" s="33"/>
    </row>
    <row r="336697" spans="19:20">
      <c r="S336697" s="33"/>
      <c r="T336697" s="33"/>
    </row>
    <row r="336714" spans="19:20">
      <c r="S336714" s="33"/>
      <c r="T336714" s="33"/>
    </row>
    <row r="336731" spans="19:20">
      <c r="S336731" s="33"/>
      <c r="T336731" s="33"/>
    </row>
    <row r="336748" spans="19:20">
      <c r="S336748" s="33"/>
      <c r="T336748" s="33"/>
    </row>
    <row r="336765" spans="19:20">
      <c r="S336765" s="33"/>
      <c r="T336765" s="33"/>
    </row>
    <row r="336782" spans="19:20">
      <c r="S336782" s="33"/>
      <c r="T336782" s="33"/>
    </row>
    <row r="336799" spans="19:20">
      <c r="S336799" s="33"/>
      <c r="T336799" s="33"/>
    </row>
    <row r="336816" spans="19:20">
      <c r="S336816" s="33"/>
      <c r="T336816" s="33"/>
    </row>
    <row r="336833" spans="19:20">
      <c r="S336833" s="33"/>
      <c r="T336833" s="33"/>
    </row>
    <row r="336850" spans="19:20">
      <c r="S336850" s="33"/>
      <c r="T336850" s="33"/>
    </row>
    <row r="336867" spans="19:20">
      <c r="S336867" s="33"/>
      <c r="T336867" s="33"/>
    </row>
    <row r="336884" spans="19:20">
      <c r="S336884" s="33"/>
      <c r="T336884" s="33"/>
    </row>
    <row r="336901" spans="19:20">
      <c r="S336901" s="33"/>
      <c r="T336901" s="33"/>
    </row>
    <row r="336918" spans="19:20">
      <c r="S336918" s="33"/>
      <c r="T336918" s="33"/>
    </row>
    <row r="336935" spans="19:20">
      <c r="S336935" s="33"/>
      <c r="T336935" s="33"/>
    </row>
    <row r="336952" spans="19:20">
      <c r="S336952" s="33"/>
      <c r="T336952" s="33"/>
    </row>
    <row r="336969" spans="19:20">
      <c r="S336969" s="33"/>
      <c r="T336969" s="33"/>
    </row>
    <row r="336986" spans="19:20">
      <c r="S336986" s="33"/>
      <c r="T336986" s="33"/>
    </row>
    <row r="337003" spans="19:20">
      <c r="S337003" s="33"/>
      <c r="T337003" s="33"/>
    </row>
    <row r="337020" spans="19:20">
      <c r="S337020" s="33"/>
      <c r="T337020" s="33"/>
    </row>
    <row r="337037" spans="19:20">
      <c r="S337037" s="33"/>
      <c r="T337037" s="33"/>
    </row>
    <row r="337054" spans="19:20">
      <c r="S337054" s="33"/>
      <c r="T337054" s="33"/>
    </row>
    <row r="337071" spans="19:20">
      <c r="S337071" s="33"/>
      <c r="T337071" s="33"/>
    </row>
    <row r="337088" spans="19:20">
      <c r="S337088" s="33"/>
      <c r="T337088" s="33"/>
    </row>
    <row r="337105" spans="19:20">
      <c r="S337105" s="33"/>
      <c r="T337105" s="33"/>
    </row>
    <row r="337122" spans="19:20">
      <c r="S337122" s="33"/>
      <c r="T337122" s="33"/>
    </row>
    <row r="337139" spans="19:20">
      <c r="S337139" s="33"/>
      <c r="T337139" s="33"/>
    </row>
    <row r="337156" spans="19:20">
      <c r="S337156" s="33"/>
      <c r="T337156" s="33"/>
    </row>
    <row r="337173" spans="19:20">
      <c r="S337173" s="33"/>
      <c r="T337173" s="33"/>
    </row>
    <row r="337190" spans="19:20">
      <c r="S337190" s="33"/>
      <c r="T337190" s="33"/>
    </row>
    <row r="337207" spans="19:20">
      <c r="S337207" s="33"/>
      <c r="T337207" s="33"/>
    </row>
    <row r="337224" spans="19:20">
      <c r="S337224" s="33"/>
      <c r="T337224" s="33"/>
    </row>
    <row r="337241" spans="19:20">
      <c r="S337241" s="33"/>
      <c r="T337241" s="33"/>
    </row>
    <row r="337258" spans="19:20">
      <c r="S337258" s="33"/>
      <c r="T337258" s="33"/>
    </row>
    <row r="337275" spans="19:20">
      <c r="S337275" s="33"/>
      <c r="T337275" s="33"/>
    </row>
    <row r="337292" spans="19:20">
      <c r="S337292" s="33"/>
      <c r="T337292" s="33"/>
    </row>
    <row r="337309" spans="19:20">
      <c r="S337309" s="33"/>
      <c r="T337309" s="33"/>
    </row>
    <row r="337326" spans="19:20">
      <c r="S337326" s="33"/>
      <c r="T337326" s="33"/>
    </row>
    <row r="337343" spans="19:20">
      <c r="S337343" s="33"/>
      <c r="T337343" s="33"/>
    </row>
    <row r="337360" spans="19:20">
      <c r="S337360" s="33"/>
      <c r="T337360" s="33"/>
    </row>
    <row r="337377" spans="19:20">
      <c r="S337377" s="33"/>
      <c r="T337377" s="33"/>
    </row>
    <row r="337394" spans="19:20">
      <c r="S337394" s="33"/>
      <c r="T337394" s="33"/>
    </row>
    <row r="337411" spans="19:20">
      <c r="S337411" s="33"/>
      <c r="T337411" s="33"/>
    </row>
    <row r="337428" spans="19:20">
      <c r="S337428" s="33"/>
      <c r="T337428" s="33"/>
    </row>
    <row r="337445" spans="19:20">
      <c r="S337445" s="33"/>
      <c r="T337445" s="33"/>
    </row>
    <row r="337462" spans="19:20">
      <c r="S337462" s="33"/>
      <c r="T337462" s="33"/>
    </row>
    <row r="337479" spans="19:20">
      <c r="S337479" s="33"/>
      <c r="T337479" s="33"/>
    </row>
    <row r="337496" spans="19:20">
      <c r="S337496" s="33"/>
      <c r="T337496" s="33"/>
    </row>
    <row r="337513" spans="19:20">
      <c r="S337513" s="33"/>
      <c r="T337513" s="33"/>
    </row>
    <row r="337530" spans="19:20">
      <c r="S337530" s="33"/>
      <c r="T337530" s="33"/>
    </row>
    <row r="337547" spans="19:20">
      <c r="S337547" s="33"/>
      <c r="T337547" s="33"/>
    </row>
    <row r="337564" spans="19:20">
      <c r="S337564" s="33"/>
      <c r="T337564" s="33"/>
    </row>
    <row r="337581" spans="19:20">
      <c r="S337581" s="33"/>
      <c r="T337581" s="33"/>
    </row>
    <row r="337598" spans="19:20">
      <c r="S337598" s="33"/>
      <c r="T337598" s="33"/>
    </row>
    <row r="337615" spans="19:20">
      <c r="S337615" s="33"/>
      <c r="T337615" s="33"/>
    </row>
    <row r="337632" spans="19:20">
      <c r="S337632" s="33"/>
      <c r="T337632" s="33"/>
    </row>
    <row r="337649" spans="19:20">
      <c r="S337649" s="33"/>
      <c r="T337649" s="33"/>
    </row>
    <row r="337666" spans="19:20">
      <c r="S337666" s="33"/>
      <c r="T337666" s="33"/>
    </row>
    <row r="337683" spans="19:20">
      <c r="S337683" s="33"/>
      <c r="T337683" s="33"/>
    </row>
    <row r="337700" spans="19:20">
      <c r="S337700" s="33"/>
      <c r="T337700" s="33"/>
    </row>
    <row r="337717" spans="19:20">
      <c r="S337717" s="33"/>
      <c r="T337717" s="33"/>
    </row>
    <row r="337734" spans="19:20">
      <c r="S337734" s="33"/>
      <c r="T337734" s="33"/>
    </row>
    <row r="337751" spans="19:20">
      <c r="S337751" s="33"/>
      <c r="T337751" s="33"/>
    </row>
    <row r="337768" spans="19:20">
      <c r="S337768" s="33"/>
      <c r="T337768" s="33"/>
    </row>
    <row r="337785" spans="19:20">
      <c r="S337785" s="33"/>
      <c r="T337785" s="33"/>
    </row>
    <row r="337802" spans="19:20">
      <c r="S337802" s="33"/>
      <c r="T337802" s="33"/>
    </row>
    <row r="337819" spans="19:20">
      <c r="S337819" s="33"/>
      <c r="T337819" s="33"/>
    </row>
    <row r="337836" spans="19:20">
      <c r="S337836" s="33"/>
      <c r="T337836" s="33"/>
    </row>
    <row r="337853" spans="19:20">
      <c r="S337853" s="33"/>
      <c r="T337853" s="33"/>
    </row>
    <row r="337870" spans="19:20">
      <c r="S337870" s="33"/>
      <c r="T337870" s="33"/>
    </row>
    <row r="337887" spans="19:20">
      <c r="S337887" s="33"/>
      <c r="T337887" s="33"/>
    </row>
    <row r="337904" spans="19:20">
      <c r="S337904" s="33"/>
      <c r="T337904" s="33"/>
    </row>
    <row r="337921" spans="19:20">
      <c r="S337921" s="33"/>
      <c r="T337921" s="33"/>
    </row>
    <row r="337938" spans="19:20">
      <c r="S337938" s="33"/>
      <c r="T337938" s="33"/>
    </row>
    <row r="337955" spans="19:20">
      <c r="S337955" s="33"/>
      <c r="T337955" s="33"/>
    </row>
    <row r="337972" spans="19:20">
      <c r="S337972" s="33"/>
      <c r="T337972" s="33"/>
    </row>
    <row r="337989" spans="19:20">
      <c r="S337989" s="33"/>
      <c r="T337989" s="33"/>
    </row>
    <row r="338006" spans="19:20">
      <c r="S338006" s="33"/>
      <c r="T338006" s="33"/>
    </row>
    <row r="338023" spans="19:20">
      <c r="S338023" s="33"/>
      <c r="T338023" s="33"/>
    </row>
    <row r="338040" spans="19:20">
      <c r="S338040" s="33"/>
      <c r="T338040" s="33"/>
    </row>
    <row r="338057" spans="19:20">
      <c r="S338057" s="33"/>
      <c r="T338057" s="33"/>
    </row>
    <row r="338074" spans="19:20">
      <c r="S338074" s="33"/>
      <c r="T338074" s="33"/>
    </row>
    <row r="338091" spans="19:20">
      <c r="S338091" s="33"/>
      <c r="T338091" s="33"/>
    </row>
    <row r="338108" spans="19:20">
      <c r="S338108" s="33"/>
      <c r="T338108" s="33"/>
    </row>
    <row r="338125" spans="19:20">
      <c r="S338125" s="33"/>
      <c r="T338125" s="33"/>
    </row>
    <row r="338142" spans="19:20">
      <c r="S338142" s="33"/>
      <c r="T338142" s="33"/>
    </row>
    <row r="338159" spans="19:20">
      <c r="S338159" s="33"/>
      <c r="T338159" s="33"/>
    </row>
    <row r="338176" spans="19:20">
      <c r="S338176" s="33"/>
      <c r="T338176" s="33"/>
    </row>
    <row r="338193" spans="19:20">
      <c r="S338193" s="33"/>
      <c r="T338193" s="33"/>
    </row>
    <row r="338210" spans="19:20">
      <c r="S338210" s="33"/>
      <c r="T338210" s="33"/>
    </row>
    <row r="338227" spans="19:20">
      <c r="S338227" s="33"/>
      <c r="T338227" s="33"/>
    </row>
    <row r="338244" spans="19:20">
      <c r="S338244" s="33"/>
      <c r="T338244" s="33"/>
    </row>
    <row r="338261" spans="19:20">
      <c r="S338261" s="33"/>
      <c r="T338261" s="33"/>
    </row>
    <row r="338278" spans="19:20">
      <c r="S338278" s="33"/>
      <c r="T338278" s="33"/>
    </row>
    <row r="338295" spans="19:20">
      <c r="S338295" s="33"/>
      <c r="T338295" s="33"/>
    </row>
    <row r="338312" spans="19:20">
      <c r="S338312" s="33"/>
      <c r="T338312" s="33"/>
    </row>
    <row r="338329" spans="19:20">
      <c r="S338329" s="33"/>
      <c r="T338329" s="33"/>
    </row>
    <row r="338346" spans="19:20">
      <c r="S338346" s="33"/>
      <c r="T338346" s="33"/>
    </row>
    <row r="338363" spans="19:20">
      <c r="S338363" s="33"/>
      <c r="T338363" s="33"/>
    </row>
    <row r="338380" spans="19:20">
      <c r="S338380" s="33"/>
      <c r="T338380" s="33"/>
    </row>
    <row r="338397" spans="19:20">
      <c r="S338397" s="33"/>
      <c r="T338397" s="33"/>
    </row>
    <row r="338414" spans="19:20">
      <c r="S338414" s="33"/>
      <c r="T338414" s="33"/>
    </row>
    <row r="338431" spans="19:20">
      <c r="S338431" s="33"/>
      <c r="T338431" s="33"/>
    </row>
    <row r="338448" spans="19:20">
      <c r="S338448" s="33"/>
      <c r="T338448" s="33"/>
    </row>
    <row r="338465" spans="19:20">
      <c r="S338465" s="33"/>
      <c r="T338465" s="33"/>
    </row>
    <row r="338482" spans="19:20">
      <c r="S338482" s="33"/>
      <c r="T338482" s="33"/>
    </row>
    <row r="338499" spans="19:20">
      <c r="S338499" s="33"/>
      <c r="T338499" s="33"/>
    </row>
    <row r="338516" spans="19:20">
      <c r="S338516" s="33"/>
      <c r="T338516" s="33"/>
    </row>
    <row r="338533" spans="19:20">
      <c r="S338533" s="33"/>
      <c r="T338533" s="33"/>
    </row>
    <row r="338550" spans="19:20">
      <c r="S338550" s="33"/>
      <c r="T338550" s="33"/>
    </row>
    <row r="338567" spans="19:20">
      <c r="S338567" s="33"/>
      <c r="T338567" s="33"/>
    </row>
    <row r="338584" spans="19:20">
      <c r="S338584" s="33"/>
      <c r="T338584" s="33"/>
    </row>
    <row r="338601" spans="19:20">
      <c r="S338601" s="33"/>
      <c r="T338601" s="33"/>
    </row>
    <row r="338618" spans="19:20">
      <c r="S338618" s="33"/>
      <c r="T338618" s="33"/>
    </row>
    <row r="338635" spans="19:20">
      <c r="S338635" s="33"/>
      <c r="T338635" s="33"/>
    </row>
    <row r="338652" spans="19:20">
      <c r="S338652" s="33"/>
      <c r="T338652" s="33"/>
    </row>
    <row r="338669" spans="19:20">
      <c r="S338669" s="33"/>
      <c r="T338669" s="33"/>
    </row>
    <row r="338686" spans="19:20">
      <c r="S338686" s="33"/>
      <c r="T338686" s="33"/>
    </row>
    <row r="338703" spans="19:20">
      <c r="S338703" s="33"/>
      <c r="T338703" s="33"/>
    </row>
    <row r="338720" spans="19:20">
      <c r="S338720" s="33"/>
      <c r="T338720" s="33"/>
    </row>
    <row r="338737" spans="19:20">
      <c r="S338737" s="33"/>
      <c r="T338737" s="33"/>
    </row>
    <row r="338754" spans="19:20">
      <c r="S338754" s="33"/>
      <c r="T338754" s="33"/>
    </row>
    <row r="338771" spans="19:20">
      <c r="S338771" s="33"/>
      <c r="T338771" s="33"/>
    </row>
    <row r="338788" spans="19:20">
      <c r="S338788" s="33"/>
      <c r="T338788" s="33"/>
    </row>
    <row r="338805" spans="19:20">
      <c r="S338805" s="33"/>
      <c r="T338805" s="33"/>
    </row>
    <row r="338822" spans="19:20">
      <c r="S338822" s="33"/>
      <c r="T338822" s="33"/>
    </row>
    <row r="338839" spans="19:20">
      <c r="S338839" s="33"/>
      <c r="T338839" s="33"/>
    </row>
    <row r="338856" spans="19:20">
      <c r="S338856" s="33"/>
      <c r="T338856" s="33"/>
    </row>
    <row r="338873" spans="19:20">
      <c r="S338873" s="33"/>
      <c r="T338873" s="33"/>
    </row>
    <row r="338890" spans="19:20">
      <c r="S338890" s="33"/>
      <c r="T338890" s="33"/>
    </row>
    <row r="338907" spans="19:20">
      <c r="S338907" s="33"/>
      <c r="T338907" s="33"/>
    </row>
    <row r="338924" spans="19:20">
      <c r="S338924" s="33"/>
      <c r="T338924" s="33"/>
    </row>
    <row r="338941" spans="19:20">
      <c r="S338941" s="33"/>
      <c r="T338941" s="33"/>
    </row>
    <row r="338958" spans="19:20">
      <c r="S338958" s="33"/>
      <c r="T338958" s="33"/>
    </row>
    <row r="338975" spans="19:20">
      <c r="S338975" s="33"/>
      <c r="T338975" s="33"/>
    </row>
    <row r="338992" spans="19:20">
      <c r="S338992" s="33"/>
      <c r="T338992" s="33"/>
    </row>
    <row r="339009" spans="19:20">
      <c r="S339009" s="33"/>
      <c r="T339009" s="33"/>
    </row>
    <row r="339026" spans="19:20">
      <c r="S339026" s="33"/>
      <c r="T339026" s="33"/>
    </row>
    <row r="339043" spans="19:20">
      <c r="S339043" s="33"/>
      <c r="T339043" s="33"/>
    </row>
    <row r="339060" spans="19:20">
      <c r="S339060" s="33"/>
      <c r="T339060" s="33"/>
    </row>
    <row r="339077" spans="19:20">
      <c r="S339077" s="33"/>
      <c r="T339077" s="33"/>
    </row>
    <row r="339094" spans="19:20">
      <c r="S339094" s="33"/>
      <c r="T339094" s="33"/>
    </row>
    <row r="339111" spans="19:20">
      <c r="S339111" s="33"/>
      <c r="T339111" s="33"/>
    </row>
    <row r="339128" spans="19:20">
      <c r="S339128" s="33"/>
      <c r="T339128" s="33"/>
    </row>
    <row r="339145" spans="19:20">
      <c r="S339145" s="33"/>
      <c r="T339145" s="33"/>
    </row>
    <row r="339162" spans="19:20">
      <c r="S339162" s="33"/>
      <c r="T339162" s="33"/>
    </row>
    <row r="339179" spans="19:20">
      <c r="S339179" s="33"/>
      <c r="T339179" s="33"/>
    </row>
    <row r="339196" spans="19:20">
      <c r="S339196" s="33"/>
      <c r="T339196" s="33"/>
    </row>
    <row r="339213" spans="19:20">
      <c r="S339213" s="33"/>
      <c r="T339213" s="33"/>
    </row>
    <row r="339230" spans="19:20">
      <c r="S339230" s="33"/>
      <c r="T339230" s="33"/>
    </row>
    <row r="339247" spans="19:20">
      <c r="S339247" s="33"/>
      <c r="T339247" s="33"/>
    </row>
    <row r="339264" spans="19:20">
      <c r="S339264" s="33"/>
      <c r="T339264" s="33"/>
    </row>
    <row r="339281" spans="19:20">
      <c r="S339281" s="33"/>
      <c r="T339281" s="33"/>
    </row>
    <row r="339298" spans="19:20">
      <c r="S339298" s="33"/>
      <c r="T339298" s="33"/>
    </row>
    <row r="339315" spans="19:20">
      <c r="S339315" s="33"/>
      <c r="T339315" s="33"/>
    </row>
    <row r="339332" spans="19:20">
      <c r="S339332" s="33"/>
      <c r="T339332" s="33"/>
    </row>
    <row r="339349" spans="19:20">
      <c r="S339349" s="33"/>
      <c r="T339349" s="33"/>
    </row>
    <row r="339366" spans="19:20">
      <c r="S339366" s="33"/>
      <c r="T339366" s="33"/>
    </row>
    <row r="339383" spans="19:20">
      <c r="S339383" s="33"/>
      <c r="T339383" s="33"/>
    </row>
    <row r="339400" spans="19:20">
      <c r="S339400" s="33"/>
      <c r="T339400" s="33"/>
    </row>
    <row r="339417" spans="19:20">
      <c r="S339417" s="33"/>
      <c r="T339417" s="33"/>
    </row>
    <row r="339434" spans="19:20">
      <c r="S339434" s="33"/>
      <c r="T339434" s="33"/>
    </row>
    <row r="339451" spans="19:20">
      <c r="S339451" s="33"/>
      <c r="T339451" s="33"/>
    </row>
    <row r="339468" spans="19:20">
      <c r="S339468" s="33"/>
      <c r="T339468" s="33"/>
    </row>
    <row r="339485" spans="19:20">
      <c r="S339485" s="33"/>
      <c r="T339485" s="33"/>
    </row>
    <row r="339502" spans="19:20">
      <c r="S339502" s="33"/>
      <c r="T339502" s="33"/>
    </row>
    <row r="339519" spans="19:20">
      <c r="S339519" s="33"/>
      <c r="T339519" s="33"/>
    </row>
    <row r="339536" spans="19:20">
      <c r="S339536" s="33"/>
      <c r="T339536" s="33"/>
    </row>
    <row r="339553" spans="19:20">
      <c r="S339553" s="33"/>
      <c r="T339553" s="33"/>
    </row>
    <row r="339570" spans="19:20">
      <c r="S339570" s="33"/>
      <c r="T339570" s="33"/>
    </row>
    <row r="339587" spans="19:20">
      <c r="S339587" s="33"/>
      <c r="T339587" s="33"/>
    </row>
    <row r="339604" spans="19:20">
      <c r="S339604" s="33"/>
      <c r="T339604" s="33"/>
    </row>
    <row r="339621" spans="19:20">
      <c r="S339621" s="33"/>
      <c r="T339621" s="33"/>
    </row>
    <row r="339638" spans="19:20">
      <c r="S339638" s="33"/>
      <c r="T339638" s="33"/>
    </row>
    <row r="339655" spans="19:20">
      <c r="S339655" s="33"/>
      <c r="T339655" s="33"/>
    </row>
    <row r="339672" spans="19:20">
      <c r="S339672" s="33"/>
      <c r="T339672" s="33"/>
    </row>
    <row r="339689" spans="19:20">
      <c r="S339689" s="33"/>
      <c r="T339689" s="33"/>
    </row>
    <row r="339706" spans="19:20">
      <c r="S339706" s="33"/>
      <c r="T339706" s="33"/>
    </row>
    <row r="339723" spans="19:20">
      <c r="S339723" s="33"/>
      <c r="T339723" s="33"/>
    </row>
    <row r="339740" spans="19:20">
      <c r="S339740" s="33"/>
      <c r="T339740" s="33"/>
    </row>
    <row r="339757" spans="19:20">
      <c r="S339757" s="33"/>
      <c r="T339757" s="33"/>
    </row>
    <row r="339774" spans="19:20">
      <c r="S339774" s="33"/>
      <c r="T339774" s="33"/>
    </row>
    <row r="339791" spans="19:20">
      <c r="S339791" s="33"/>
      <c r="T339791" s="33"/>
    </row>
    <row r="339808" spans="19:20">
      <c r="S339808" s="33"/>
      <c r="T339808" s="33"/>
    </row>
    <row r="339825" spans="19:20">
      <c r="S339825" s="33"/>
      <c r="T339825" s="33"/>
    </row>
    <row r="339842" spans="19:20">
      <c r="S339842" s="33"/>
      <c r="T339842" s="33"/>
    </row>
    <row r="339859" spans="19:20">
      <c r="S339859" s="33"/>
      <c r="T339859" s="33"/>
    </row>
    <row r="339876" spans="19:20">
      <c r="S339876" s="33"/>
      <c r="T339876" s="33"/>
    </row>
    <row r="339893" spans="19:20">
      <c r="S339893" s="33"/>
      <c r="T339893" s="33"/>
    </row>
    <row r="339910" spans="19:20">
      <c r="S339910" s="33"/>
      <c r="T339910" s="33"/>
    </row>
    <row r="339927" spans="19:20">
      <c r="S339927" s="33"/>
      <c r="T339927" s="33"/>
    </row>
    <row r="339944" spans="19:20">
      <c r="S339944" s="33"/>
      <c r="T339944" s="33"/>
    </row>
    <row r="339961" spans="19:20">
      <c r="S339961" s="33"/>
      <c r="T339961" s="33"/>
    </row>
    <row r="339978" spans="19:20">
      <c r="S339978" s="33"/>
      <c r="T339978" s="33"/>
    </row>
    <row r="339995" spans="19:20">
      <c r="S339995" s="33"/>
      <c r="T339995" s="33"/>
    </row>
    <row r="340012" spans="19:20">
      <c r="S340012" s="33"/>
      <c r="T340012" s="33"/>
    </row>
    <row r="340029" spans="19:20">
      <c r="S340029" s="33"/>
      <c r="T340029" s="33"/>
    </row>
    <row r="340046" spans="19:20">
      <c r="S340046" s="33"/>
      <c r="T340046" s="33"/>
    </row>
    <row r="340063" spans="19:20">
      <c r="S340063" s="33"/>
      <c r="T340063" s="33"/>
    </row>
    <row r="340080" spans="19:20">
      <c r="S340080" s="33"/>
      <c r="T340080" s="33"/>
    </row>
    <row r="340097" spans="19:20">
      <c r="S340097" s="33"/>
      <c r="T340097" s="33"/>
    </row>
    <row r="340114" spans="19:20">
      <c r="S340114" s="33"/>
      <c r="T340114" s="33"/>
    </row>
    <row r="340131" spans="19:20">
      <c r="S340131" s="33"/>
      <c r="T340131" s="33"/>
    </row>
    <row r="340148" spans="19:20">
      <c r="S340148" s="33"/>
      <c r="T340148" s="33"/>
    </row>
    <row r="340165" spans="19:20">
      <c r="S340165" s="33"/>
      <c r="T340165" s="33"/>
    </row>
    <row r="340182" spans="19:20">
      <c r="S340182" s="33"/>
      <c r="T340182" s="33"/>
    </row>
    <row r="340199" spans="19:20">
      <c r="S340199" s="33"/>
      <c r="T340199" s="33"/>
    </row>
    <row r="340216" spans="19:20">
      <c r="S340216" s="33"/>
      <c r="T340216" s="33"/>
    </row>
    <row r="340233" spans="19:20">
      <c r="S340233" s="33"/>
      <c r="T340233" s="33"/>
    </row>
    <row r="340250" spans="19:20">
      <c r="S340250" s="33"/>
      <c r="T340250" s="33"/>
    </row>
    <row r="340267" spans="19:20">
      <c r="S340267" s="33"/>
      <c r="T340267" s="33"/>
    </row>
    <row r="340284" spans="19:20">
      <c r="S340284" s="33"/>
      <c r="T340284" s="33"/>
    </row>
    <row r="340301" spans="19:20">
      <c r="S340301" s="33"/>
      <c r="T340301" s="33"/>
    </row>
    <row r="340318" spans="19:20">
      <c r="S340318" s="33"/>
      <c r="T340318" s="33"/>
    </row>
    <row r="340335" spans="19:20">
      <c r="S340335" s="33"/>
      <c r="T340335" s="33"/>
    </row>
    <row r="340352" spans="19:20">
      <c r="S340352" s="33"/>
      <c r="T340352" s="33"/>
    </row>
    <row r="340369" spans="19:20">
      <c r="S340369" s="33"/>
      <c r="T340369" s="33"/>
    </row>
    <row r="340386" spans="19:20">
      <c r="S340386" s="33"/>
      <c r="T340386" s="33"/>
    </row>
    <row r="340403" spans="19:20">
      <c r="S340403" s="33"/>
      <c r="T340403" s="33"/>
    </row>
    <row r="340420" spans="19:20">
      <c r="S340420" s="33"/>
      <c r="T340420" s="33"/>
    </row>
    <row r="340437" spans="19:20">
      <c r="S340437" s="33"/>
      <c r="T340437" s="33"/>
    </row>
    <row r="340454" spans="19:20">
      <c r="S340454" s="33"/>
      <c r="T340454" s="33"/>
    </row>
    <row r="340471" spans="19:20">
      <c r="S340471" s="33"/>
      <c r="T340471" s="33"/>
    </row>
    <row r="340488" spans="19:20">
      <c r="S340488" s="33"/>
      <c r="T340488" s="33"/>
    </row>
    <row r="340505" spans="19:20">
      <c r="S340505" s="33"/>
      <c r="T340505" s="33"/>
    </row>
    <row r="340522" spans="19:20">
      <c r="S340522" s="33"/>
      <c r="T340522" s="33"/>
    </row>
    <row r="340539" spans="19:20">
      <c r="S340539" s="33"/>
      <c r="T340539" s="33"/>
    </row>
    <row r="340556" spans="19:20">
      <c r="S340556" s="33"/>
      <c r="T340556" s="33"/>
    </row>
    <row r="340573" spans="19:20">
      <c r="S340573" s="33"/>
      <c r="T340573" s="33"/>
    </row>
    <row r="340590" spans="19:20">
      <c r="S340590" s="33"/>
      <c r="T340590" s="33"/>
    </row>
    <row r="340607" spans="19:20">
      <c r="S340607" s="33"/>
      <c r="T340607" s="33"/>
    </row>
    <row r="340624" spans="19:20">
      <c r="S340624" s="33"/>
      <c r="T340624" s="33"/>
    </row>
    <row r="340641" spans="19:20">
      <c r="S340641" s="33"/>
      <c r="T340641" s="33"/>
    </row>
    <row r="340658" spans="19:20">
      <c r="S340658" s="33"/>
      <c r="T340658" s="33"/>
    </row>
    <row r="340675" spans="19:20">
      <c r="S340675" s="33"/>
      <c r="T340675" s="33"/>
    </row>
    <row r="340692" spans="19:20">
      <c r="S340692" s="33"/>
      <c r="T340692" s="33"/>
    </row>
    <row r="340709" spans="19:20">
      <c r="S340709" s="33"/>
      <c r="T340709" s="33"/>
    </row>
    <row r="340726" spans="19:20">
      <c r="S340726" s="33"/>
      <c r="T340726" s="33"/>
    </row>
    <row r="340743" spans="19:20">
      <c r="S340743" s="33"/>
      <c r="T340743" s="33"/>
    </row>
    <row r="340760" spans="19:20">
      <c r="S340760" s="33"/>
      <c r="T340760" s="33"/>
    </row>
    <row r="340777" spans="19:20">
      <c r="S340777" s="33"/>
      <c r="T340777" s="33"/>
    </row>
    <row r="340794" spans="19:20">
      <c r="S340794" s="33"/>
      <c r="T340794" s="33"/>
    </row>
    <row r="340811" spans="19:20">
      <c r="S340811" s="33"/>
      <c r="T340811" s="33"/>
    </row>
    <row r="340828" spans="19:20">
      <c r="S340828" s="33"/>
      <c r="T340828" s="33"/>
    </row>
    <row r="340845" spans="19:20">
      <c r="S340845" s="33"/>
      <c r="T340845" s="33"/>
    </row>
    <row r="340862" spans="19:20">
      <c r="S340862" s="33"/>
      <c r="T340862" s="33"/>
    </row>
    <row r="340879" spans="19:20">
      <c r="S340879" s="33"/>
      <c r="T340879" s="33"/>
    </row>
    <row r="340896" spans="19:20">
      <c r="S340896" s="33"/>
      <c r="T340896" s="33"/>
    </row>
    <row r="340913" spans="19:20">
      <c r="S340913" s="33"/>
      <c r="T340913" s="33"/>
    </row>
    <row r="340930" spans="19:20">
      <c r="S340930" s="33"/>
      <c r="T340930" s="33"/>
    </row>
    <row r="340947" spans="19:20">
      <c r="S340947" s="33"/>
      <c r="T340947" s="33"/>
    </row>
    <row r="340964" spans="19:20">
      <c r="S340964" s="33"/>
      <c r="T340964" s="33"/>
    </row>
    <row r="340981" spans="19:20">
      <c r="S340981" s="33"/>
      <c r="T340981" s="33"/>
    </row>
    <row r="340998" spans="19:20">
      <c r="S340998" s="33"/>
      <c r="T340998" s="33"/>
    </row>
    <row r="341015" spans="19:20">
      <c r="S341015" s="33"/>
      <c r="T341015" s="33"/>
    </row>
    <row r="341032" spans="19:20">
      <c r="S341032" s="33"/>
      <c r="T341032" s="33"/>
    </row>
    <row r="341049" spans="19:20">
      <c r="S341049" s="33"/>
      <c r="T341049" s="33"/>
    </row>
    <row r="341066" spans="19:20">
      <c r="S341066" s="33"/>
      <c r="T341066" s="33"/>
    </row>
    <row r="341083" spans="19:20">
      <c r="S341083" s="33"/>
      <c r="T341083" s="33"/>
    </row>
    <row r="341100" spans="19:20">
      <c r="S341100" s="33"/>
      <c r="T341100" s="33"/>
    </row>
    <row r="341117" spans="19:20">
      <c r="S341117" s="33"/>
      <c r="T341117" s="33"/>
    </row>
    <row r="341134" spans="19:20">
      <c r="S341134" s="33"/>
      <c r="T341134" s="33"/>
    </row>
    <row r="341151" spans="19:20">
      <c r="S341151" s="33"/>
      <c r="T341151" s="33"/>
    </row>
    <row r="341168" spans="19:20">
      <c r="S341168" s="33"/>
      <c r="T341168" s="33"/>
    </row>
    <row r="341185" spans="19:20">
      <c r="S341185" s="33"/>
      <c r="T341185" s="33"/>
    </row>
    <row r="341202" spans="19:20">
      <c r="S341202" s="33"/>
      <c r="T341202" s="33"/>
    </row>
    <row r="341219" spans="19:20">
      <c r="S341219" s="33"/>
      <c r="T341219" s="33"/>
    </row>
    <row r="341236" spans="19:20">
      <c r="S341236" s="33"/>
      <c r="T341236" s="33"/>
    </row>
    <row r="341253" spans="19:20">
      <c r="S341253" s="33"/>
      <c r="T341253" s="33"/>
    </row>
    <row r="341270" spans="19:20">
      <c r="S341270" s="33"/>
      <c r="T341270" s="33"/>
    </row>
    <row r="341287" spans="19:20">
      <c r="S341287" s="33"/>
      <c r="T341287" s="33"/>
    </row>
    <row r="341304" spans="19:20">
      <c r="S341304" s="33"/>
      <c r="T341304" s="33"/>
    </row>
    <row r="341321" spans="19:20">
      <c r="S341321" s="33"/>
      <c r="T341321" s="33"/>
    </row>
    <row r="341338" spans="19:20">
      <c r="S341338" s="33"/>
      <c r="T341338" s="33"/>
    </row>
    <row r="341355" spans="19:20">
      <c r="S341355" s="33"/>
      <c r="T341355" s="33"/>
    </row>
    <row r="341372" spans="19:20">
      <c r="S341372" s="33"/>
      <c r="T341372" s="33"/>
    </row>
    <row r="341389" spans="19:20">
      <c r="S341389" s="33"/>
      <c r="T341389" s="33"/>
    </row>
    <row r="341406" spans="19:20">
      <c r="S341406" s="33"/>
      <c r="T341406" s="33"/>
    </row>
    <row r="341423" spans="19:20">
      <c r="S341423" s="33"/>
      <c r="T341423" s="33"/>
    </row>
    <row r="341440" spans="19:20">
      <c r="S341440" s="33"/>
      <c r="T341440" s="33"/>
    </row>
    <row r="341457" spans="19:20">
      <c r="S341457" s="33"/>
      <c r="T341457" s="33"/>
    </row>
    <row r="341474" spans="19:20">
      <c r="S341474" s="33"/>
      <c r="T341474" s="33"/>
    </row>
    <row r="341491" spans="19:20">
      <c r="S341491" s="33"/>
      <c r="T341491" s="33"/>
    </row>
    <row r="341508" spans="19:20">
      <c r="S341508" s="33"/>
      <c r="T341508" s="33"/>
    </row>
    <row r="341525" spans="19:20">
      <c r="S341525" s="33"/>
      <c r="T341525" s="33"/>
    </row>
    <row r="341542" spans="19:20">
      <c r="S341542" s="33"/>
      <c r="T341542" s="33"/>
    </row>
    <row r="341559" spans="19:20">
      <c r="S341559" s="33"/>
      <c r="T341559" s="33"/>
    </row>
    <row r="341576" spans="19:20">
      <c r="S341576" s="33"/>
      <c r="T341576" s="33"/>
    </row>
    <row r="341593" spans="19:20">
      <c r="S341593" s="33"/>
      <c r="T341593" s="33"/>
    </row>
    <row r="341610" spans="19:20">
      <c r="S341610" s="33"/>
      <c r="T341610" s="33"/>
    </row>
    <row r="341627" spans="19:20">
      <c r="S341627" s="33"/>
      <c r="T341627" s="33"/>
    </row>
    <row r="341644" spans="19:20">
      <c r="S341644" s="33"/>
      <c r="T341644" s="33"/>
    </row>
    <row r="341661" spans="19:20">
      <c r="S341661" s="33"/>
      <c r="T341661" s="33"/>
    </row>
    <row r="341678" spans="19:20">
      <c r="S341678" s="33"/>
      <c r="T341678" s="33"/>
    </row>
    <row r="341695" spans="19:20">
      <c r="S341695" s="33"/>
      <c r="T341695" s="33"/>
    </row>
    <row r="341712" spans="19:20">
      <c r="S341712" s="33"/>
      <c r="T341712" s="33"/>
    </row>
    <row r="341729" spans="19:20">
      <c r="S341729" s="33"/>
      <c r="T341729" s="33"/>
    </row>
    <row r="341746" spans="19:20">
      <c r="S341746" s="33"/>
      <c r="T341746" s="33"/>
    </row>
    <row r="341763" spans="19:20">
      <c r="S341763" s="33"/>
      <c r="T341763" s="33"/>
    </row>
    <row r="341780" spans="19:20">
      <c r="S341780" s="33"/>
      <c r="T341780" s="33"/>
    </row>
    <row r="341797" spans="19:20">
      <c r="S341797" s="33"/>
      <c r="T341797" s="33"/>
    </row>
    <row r="341814" spans="19:20">
      <c r="S341814" s="33"/>
      <c r="T341814" s="33"/>
    </row>
    <row r="341831" spans="19:20">
      <c r="S341831" s="33"/>
      <c r="T341831" s="33"/>
    </row>
    <row r="341848" spans="19:20">
      <c r="S341848" s="33"/>
      <c r="T341848" s="33"/>
    </row>
    <row r="341865" spans="19:20">
      <c r="S341865" s="33"/>
      <c r="T341865" s="33"/>
    </row>
    <row r="341882" spans="19:20">
      <c r="S341882" s="33"/>
      <c r="T341882" s="33"/>
    </row>
    <row r="341899" spans="19:20">
      <c r="S341899" s="33"/>
      <c r="T341899" s="33"/>
    </row>
    <row r="341916" spans="19:20">
      <c r="S341916" s="33"/>
      <c r="T341916" s="33"/>
    </row>
    <row r="341933" spans="19:20">
      <c r="S341933" s="33"/>
      <c r="T341933" s="33"/>
    </row>
    <row r="341950" spans="19:20">
      <c r="S341950" s="33"/>
      <c r="T341950" s="33"/>
    </row>
    <row r="341967" spans="19:20">
      <c r="S341967" s="33"/>
      <c r="T341967" s="33"/>
    </row>
    <row r="341984" spans="19:20">
      <c r="S341984" s="33"/>
      <c r="T341984" s="33"/>
    </row>
    <row r="342001" spans="19:20">
      <c r="S342001" s="33"/>
      <c r="T342001" s="33"/>
    </row>
    <row r="342018" spans="19:20">
      <c r="S342018" s="33"/>
      <c r="T342018" s="33"/>
    </row>
    <row r="342035" spans="19:20">
      <c r="S342035" s="33"/>
      <c r="T342035" s="33"/>
    </row>
    <row r="342052" spans="19:20">
      <c r="S342052" s="33"/>
      <c r="T342052" s="33"/>
    </row>
    <row r="342069" spans="19:20">
      <c r="S342069" s="33"/>
      <c r="T342069" s="33"/>
    </row>
    <row r="342086" spans="19:20">
      <c r="S342086" s="33"/>
      <c r="T342086" s="33"/>
    </row>
    <row r="342103" spans="19:20">
      <c r="S342103" s="33"/>
      <c r="T342103" s="33"/>
    </row>
    <row r="342120" spans="19:20">
      <c r="S342120" s="33"/>
      <c r="T342120" s="33"/>
    </row>
    <row r="342137" spans="19:20">
      <c r="S342137" s="33"/>
      <c r="T342137" s="33"/>
    </row>
    <row r="342154" spans="19:20">
      <c r="S342154" s="33"/>
      <c r="T342154" s="33"/>
    </row>
    <row r="342171" spans="19:20">
      <c r="S342171" s="33"/>
      <c r="T342171" s="33"/>
    </row>
    <row r="342188" spans="19:20">
      <c r="S342188" s="33"/>
      <c r="T342188" s="33"/>
    </row>
    <row r="342205" spans="19:20">
      <c r="S342205" s="33"/>
      <c r="T342205" s="33"/>
    </row>
    <row r="342222" spans="19:20">
      <c r="S342222" s="33"/>
      <c r="T342222" s="33"/>
    </row>
    <row r="342239" spans="19:20">
      <c r="S342239" s="33"/>
      <c r="T342239" s="33"/>
    </row>
    <row r="342256" spans="19:20">
      <c r="S342256" s="33"/>
      <c r="T342256" s="33"/>
    </row>
    <row r="342273" spans="19:20">
      <c r="S342273" s="33"/>
      <c r="T342273" s="33"/>
    </row>
    <row r="342290" spans="19:20">
      <c r="S342290" s="33"/>
      <c r="T342290" s="33"/>
    </row>
    <row r="342307" spans="19:20">
      <c r="S342307" s="33"/>
      <c r="T342307" s="33"/>
    </row>
    <row r="342324" spans="19:20">
      <c r="S342324" s="33"/>
      <c r="T342324" s="33"/>
    </row>
    <row r="342341" spans="19:20">
      <c r="S342341" s="33"/>
      <c r="T342341" s="33"/>
    </row>
    <row r="342358" spans="19:20">
      <c r="S342358" s="33"/>
      <c r="T342358" s="33"/>
    </row>
    <row r="342375" spans="19:20">
      <c r="S342375" s="33"/>
      <c r="T342375" s="33"/>
    </row>
    <row r="342392" spans="19:20">
      <c r="S342392" s="33"/>
      <c r="T342392" s="33"/>
    </row>
    <row r="342409" spans="19:20">
      <c r="S342409" s="33"/>
      <c r="T342409" s="33"/>
    </row>
    <row r="342426" spans="19:20">
      <c r="S342426" s="33"/>
      <c r="T342426" s="33"/>
    </row>
    <row r="342443" spans="19:20">
      <c r="S342443" s="33"/>
      <c r="T342443" s="33"/>
    </row>
    <row r="342460" spans="19:20">
      <c r="S342460" s="33"/>
      <c r="T342460" s="33"/>
    </row>
    <row r="342477" spans="19:20">
      <c r="S342477" s="33"/>
      <c r="T342477" s="33"/>
    </row>
    <row r="342494" spans="19:20">
      <c r="S342494" s="33"/>
      <c r="T342494" s="33"/>
    </row>
    <row r="342511" spans="19:20">
      <c r="S342511" s="33"/>
      <c r="T342511" s="33"/>
    </row>
    <row r="342528" spans="19:20">
      <c r="S342528" s="33"/>
      <c r="T342528" s="33"/>
    </row>
    <row r="342545" spans="19:20">
      <c r="S342545" s="33"/>
      <c r="T342545" s="33"/>
    </row>
    <row r="342562" spans="19:20">
      <c r="S342562" s="33"/>
      <c r="T342562" s="33"/>
    </row>
    <row r="342579" spans="19:20">
      <c r="S342579" s="33"/>
      <c r="T342579" s="33"/>
    </row>
    <row r="342596" spans="19:20">
      <c r="S342596" s="33"/>
      <c r="T342596" s="33"/>
    </row>
    <row r="342613" spans="19:20">
      <c r="S342613" s="33"/>
      <c r="T342613" s="33"/>
    </row>
    <row r="342630" spans="19:20">
      <c r="S342630" s="33"/>
      <c r="T342630" s="33"/>
    </row>
    <row r="342647" spans="19:20">
      <c r="S342647" s="33"/>
      <c r="T342647" s="33"/>
    </row>
    <row r="342664" spans="19:20">
      <c r="S342664" s="33"/>
      <c r="T342664" s="33"/>
    </row>
    <row r="342681" spans="19:20">
      <c r="S342681" s="33"/>
      <c r="T342681" s="33"/>
    </row>
    <row r="342698" spans="19:20">
      <c r="S342698" s="33"/>
      <c r="T342698" s="33"/>
    </row>
    <row r="342715" spans="19:20">
      <c r="S342715" s="33"/>
      <c r="T342715" s="33"/>
    </row>
    <row r="342732" spans="19:20">
      <c r="S342732" s="33"/>
      <c r="T342732" s="33"/>
    </row>
    <row r="342749" spans="19:20">
      <c r="S342749" s="33"/>
      <c r="T342749" s="33"/>
    </row>
    <row r="342766" spans="19:20">
      <c r="S342766" s="33"/>
      <c r="T342766" s="33"/>
    </row>
    <row r="342783" spans="19:20">
      <c r="S342783" s="33"/>
      <c r="T342783" s="33"/>
    </row>
    <row r="342800" spans="19:20">
      <c r="S342800" s="33"/>
      <c r="T342800" s="33"/>
    </row>
    <row r="342817" spans="19:20">
      <c r="S342817" s="33"/>
      <c r="T342817" s="33"/>
    </row>
    <row r="342834" spans="19:20">
      <c r="S342834" s="33"/>
      <c r="T342834" s="33"/>
    </row>
    <row r="342851" spans="19:20">
      <c r="S342851" s="33"/>
      <c r="T342851" s="33"/>
    </row>
    <row r="342868" spans="19:20">
      <c r="S342868" s="33"/>
      <c r="T342868" s="33"/>
    </row>
    <row r="342885" spans="19:20">
      <c r="S342885" s="33"/>
      <c r="T342885" s="33"/>
    </row>
    <row r="342902" spans="19:20">
      <c r="S342902" s="33"/>
      <c r="T342902" s="33"/>
    </row>
    <row r="342919" spans="19:20">
      <c r="S342919" s="33"/>
      <c r="T342919" s="33"/>
    </row>
    <row r="342936" spans="19:20">
      <c r="S342936" s="33"/>
      <c r="T342936" s="33"/>
    </row>
    <row r="342953" spans="19:20">
      <c r="S342953" s="33"/>
      <c r="T342953" s="33"/>
    </row>
    <row r="342970" spans="19:20">
      <c r="S342970" s="33"/>
      <c r="T342970" s="33"/>
    </row>
    <row r="342987" spans="19:20">
      <c r="S342987" s="33"/>
      <c r="T342987" s="33"/>
    </row>
    <row r="343004" spans="19:20">
      <c r="S343004" s="33"/>
      <c r="T343004" s="33"/>
    </row>
    <row r="343021" spans="19:20">
      <c r="S343021" s="33"/>
      <c r="T343021" s="33"/>
    </row>
    <row r="343038" spans="19:20">
      <c r="S343038" s="33"/>
      <c r="T343038" s="33"/>
    </row>
    <row r="343055" spans="19:20">
      <c r="S343055" s="33"/>
      <c r="T343055" s="33"/>
    </row>
    <row r="343072" spans="19:20">
      <c r="S343072" s="33"/>
      <c r="T343072" s="33"/>
    </row>
    <row r="343089" spans="19:20">
      <c r="S343089" s="33"/>
      <c r="T343089" s="33"/>
    </row>
    <row r="343106" spans="19:20">
      <c r="S343106" s="33"/>
      <c r="T343106" s="33"/>
    </row>
    <row r="343123" spans="19:20">
      <c r="S343123" s="33"/>
      <c r="T343123" s="33"/>
    </row>
    <row r="343140" spans="19:20">
      <c r="S343140" s="33"/>
      <c r="T343140" s="33"/>
    </row>
    <row r="343157" spans="19:20">
      <c r="S343157" s="33"/>
      <c r="T343157" s="33"/>
    </row>
    <row r="343174" spans="19:20">
      <c r="S343174" s="33"/>
      <c r="T343174" s="33"/>
    </row>
    <row r="343191" spans="19:20">
      <c r="S343191" s="33"/>
      <c r="T343191" s="33"/>
    </row>
    <row r="343208" spans="19:20">
      <c r="S343208" s="33"/>
      <c r="T343208" s="33"/>
    </row>
    <row r="343225" spans="19:20">
      <c r="S343225" s="33"/>
      <c r="T343225" s="33"/>
    </row>
    <row r="343242" spans="19:20">
      <c r="S343242" s="33"/>
      <c r="T343242" s="33"/>
    </row>
    <row r="343259" spans="19:20">
      <c r="S343259" s="33"/>
      <c r="T343259" s="33"/>
    </row>
    <row r="343276" spans="19:20">
      <c r="S343276" s="33"/>
      <c r="T343276" s="33"/>
    </row>
    <row r="343293" spans="19:20">
      <c r="S343293" s="33"/>
      <c r="T343293" s="33"/>
    </row>
    <row r="343310" spans="19:20">
      <c r="S343310" s="33"/>
      <c r="T343310" s="33"/>
    </row>
    <row r="343327" spans="19:20">
      <c r="S343327" s="33"/>
      <c r="T343327" s="33"/>
    </row>
    <row r="343344" spans="19:20">
      <c r="S343344" s="33"/>
      <c r="T343344" s="33"/>
    </row>
    <row r="343361" spans="19:20">
      <c r="S343361" s="33"/>
      <c r="T343361" s="33"/>
    </row>
    <row r="343378" spans="19:20">
      <c r="S343378" s="33"/>
      <c r="T343378" s="33"/>
    </row>
    <row r="343395" spans="19:20">
      <c r="S343395" s="33"/>
      <c r="T343395" s="33"/>
    </row>
    <row r="343412" spans="19:20">
      <c r="S343412" s="33"/>
      <c r="T343412" s="33"/>
    </row>
    <row r="343429" spans="19:20">
      <c r="S343429" s="33"/>
      <c r="T343429" s="33"/>
    </row>
    <row r="343446" spans="19:20">
      <c r="S343446" s="33"/>
      <c r="T343446" s="33"/>
    </row>
    <row r="343463" spans="19:20">
      <c r="S343463" s="33"/>
      <c r="T343463" s="33"/>
    </row>
    <row r="343480" spans="19:20">
      <c r="S343480" s="33"/>
      <c r="T343480" s="33"/>
    </row>
    <row r="343497" spans="19:20">
      <c r="S343497" s="33"/>
      <c r="T343497" s="33"/>
    </row>
    <row r="343514" spans="19:20">
      <c r="S343514" s="33"/>
      <c r="T343514" s="33"/>
    </row>
    <row r="343531" spans="19:20">
      <c r="S343531" s="33"/>
      <c r="T343531" s="33"/>
    </row>
    <row r="343548" spans="19:20">
      <c r="S343548" s="33"/>
      <c r="T343548" s="33"/>
    </row>
    <row r="343565" spans="19:20">
      <c r="S343565" s="33"/>
      <c r="T343565" s="33"/>
    </row>
    <row r="343582" spans="19:20">
      <c r="S343582" s="33"/>
      <c r="T343582" s="33"/>
    </row>
    <row r="343599" spans="19:20">
      <c r="S343599" s="33"/>
      <c r="T343599" s="33"/>
    </row>
    <row r="343616" spans="19:20">
      <c r="S343616" s="33"/>
      <c r="T343616" s="33"/>
    </row>
    <row r="343633" spans="19:20">
      <c r="S343633" s="33"/>
      <c r="T343633" s="33"/>
    </row>
    <row r="343650" spans="19:20">
      <c r="S343650" s="33"/>
      <c r="T343650" s="33"/>
    </row>
    <row r="343667" spans="19:20">
      <c r="S343667" s="33"/>
      <c r="T343667" s="33"/>
    </row>
    <row r="343684" spans="19:20">
      <c r="S343684" s="33"/>
      <c r="T343684" s="33"/>
    </row>
    <row r="343701" spans="19:20">
      <c r="S343701" s="33"/>
      <c r="T343701" s="33"/>
    </row>
    <row r="343718" spans="19:20">
      <c r="S343718" s="33"/>
      <c r="T343718" s="33"/>
    </row>
    <row r="343735" spans="19:20">
      <c r="S343735" s="33"/>
      <c r="T343735" s="33"/>
    </row>
    <row r="343752" spans="19:20">
      <c r="S343752" s="33"/>
      <c r="T343752" s="33"/>
    </row>
    <row r="343769" spans="19:20">
      <c r="S343769" s="33"/>
      <c r="T343769" s="33"/>
    </row>
    <row r="343786" spans="19:20">
      <c r="S343786" s="33"/>
      <c r="T343786" s="33"/>
    </row>
    <row r="343803" spans="19:20">
      <c r="S343803" s="33"/>
      <c r="T343803" s="33"/>
    </row>
    <row r="343820" spans="19:20">
      <c r="S343820" s="33"/>
      <c r="T343820" s="33"/>
    </row>
    <row r="343837" spans="19:20">
      <c r="S343837" s="33"/>
      <c r="T343837" s="33"/>
    </row>
    <row r="343854" spans="19:20">
      <c r="S343854" s="33"/>
      <c r="T343854" s="33"/>
    </row>
    <row r="343871" spans="19:20">
      <c r="S343871" s="33"/>
      <c r="T343871" s="33"/>
    </row>
    <row r="343888" spans="19:20">
      <c r="S343888" s="33"/>
      <c r="T343888" s="33"/>
    </row>
    <row r="343905" spans="19:20">
      <c r="S343905" s="33"/>
      <c r="T343905" s="33"/>
    </row>
    <row r="343922" spans="19:20">
      <c r="S343922" s="33"/>
      <c r="T343922" s="33"/>
    </row>
    <row r="343939" spans="19:20">
      <c r="S343939" s="33"/>
      <c r="T343939" s="33"/>
    </row>
    <row r="343956" spans="19:20">
      <c r="S343956" s="33"/>
      <c r="T343956" s="33"/>
    </row>
    <row r="343973" spans="19:20">
      <c r="S343973" s="33"/>
      <c r="T343973" s="33"/>
    </row>
    <row r="343990" spans="19:20">
      <c r="S343990" s="33"/>
      <c r="T343990" s="33"/>
    </row>
    <row r="344007" spans="19:20">
      <c r="S344007" s="33"/>
      <c r="T344007" s="33"/>
    </row>
    <row r="344024" spans="19:20">
      <c r="S344024" s="33"/>
      <c r="T344024" s="33"/>
    </row>
    <row r="344041" spans="19:20">
      <c r="S344041" s="33"/>
      <c r="T344041" s="33"/>
    </row>
    <row r="344058" spans="19:20">
      <c r="S344058" s="33"/>
      <c r="T344058" s="33"/>
    </row>
    <row r="344075" spans="19:20">
      <c r="S344075" s="33"/>
      <c r="T344075" s="33"/>
    </row>
    <row r="344092" spans="19:20">
      <c r="S344092" s="33"/>
      <c r="T344092" s="33"/>
    </row>
    <row r="344109" spans="19:20">
      <c r="S344109" s="33"/>
      <c r="T344109" s="33"/>
    </row>
    <row r="344126" spans="19:20">
      <c r="S344126" s="33"/>
      <c r="T344126" s="33"/>
    </row>
    <row r="344143" spans="19:20">
      <c r="S344143" s="33"/>
      <c r="T344143" s="33"/>
    </row>
    <row r="344160" spans="19:20">
      <c r="S344160" s="33"/>
      <c r="T344160" s="33"/>
    </row>
    <row r="344177" spans="19:20">
      <c r="S344177" s="33"/>
      <c r="T344177" s="33"/>
    </row>
    <row r="344194" spans="19:20">
      <c r="S344194" s="33"/>
      <c r="T344194" s="33"/>
    </row>
    <row r="344211" spans="19:20">
      <c r="S344211" s="33"/>
      <c r="T344211" s="33"/>
    </row>
    <row r="344228" spans="19:20">
      <c r="S344228" s="33"/>
      <c r="T344228" s="33"/>
    </row>
    <row r="344245" spans="19:20">
      <c r="S344245" s="33"/>
      <c r="T344245" s="33"/>
    </row>
    <row r="344262" spans="19:20">
      <c r="S344262" s="33"/>
      <c r="T344262" s="33"/>
    </row>
    <row r="344279" spans="19:20">
      <c r="S344279" s="33"/>
      <c r="T344279" s="33"/>
    </row>
    <row r="344296" spans="19:20">
      <c r="S344296" s="33"/>
      <c r="T344296" s="33"/>
    </row>
    <row r="344313" spans="19:20">
      <c r="S344313" s="33"/>
      <c r="T344313" s="33"/>
    </row>
    <row r="344330" spans="19:20">
      <c r="S344330" s="33"/>
      <c r="T344330" s="33"/>
    </row>
    <row r="344347" spans="19:20">
      <c r="S344347" s="33"/>
      <c r="T344347" s="33"/>
    </row>
    <row r="344364" spans="19:20">
      <c r="S344364" s="33"/>
      <c r="T344364" s="33"/>
    </row>
    <row r="344381" spans="19:20">
      <c r="S344381" s="33"/>
      <c r="T344381" s="33"/>
    </row>
    <row r="344398" spans="19:20">
      <c r="S344398" s="33"/>
      <c r="T344398" s="33"/>
    </row>
    <row r="344415" spans="19:20">
      <c r="S344415" s="33"/>
      <c r="T344415" s="33"/>
    </row>
    <row r="344432" spans="19:20">
      <c r="S344432" s="33"/>
      <c r="T344432" s="33"/>
    </row>
    <row r="344449" spans="19:20">
      <c r="S344449" s="33"/>
      <c r="T344449" s="33"/>
    </row>
    <row r="344466" spans="19:20">
      <c r="S344466" s="33"/>
      <c r="T344466" s="33"/>
    </row>
    <row r="344483" spans="19:20">
      <c r="S344483" s="33"/>
      <c r="T344483" s="33"/>
    </row>
    <row r="344500" spans="19:20">
      <c r="S344500" s="33"/>
      <c r="T344500" s="33"/>
    </row>
    <row r="344517" spans="19:20">
      <c r="S344517" s="33"/>
      <c r="T344517" s="33"/>
    </row>
    <row r="344534" spans="19:20">
      <c r="S344534" s="33"/>
      <c r="T344534" s="33"/>
    </row>
    <row r="344551" spans="19:20">
      <c r="S344551" s="33"/>
      <c r="T344551" s="33"/>
    </row>
    <row r="344568" spans="19:20">
      <c r="S344568" s="33"/>
      <c r="T344568" s="33"/>
    </row>
    <row r="344585" spans="19:20">
      <c r="S344585" s="33"/>
      <c r="T344585" s="33"/>
    </row>
    <row r="344602" spans="19:20">
      <c r="S344602" s="33"/>
      <c r="T344602" s="33"/>
    </row>
    <row r="344619" spans="19:20">
      <c r="S344619" s="33"/>
      <c r="T344619" s="33"/>
    </row>
    <row r="344636" spans="19:20">
      <c r="S344636" s="33"/>
      <c r="T344636" s="33"/>
    </row>
    <row r="344653" spans="19:20">
      <c r="S344653" s="33"/>
      <c r="T344653" s="33"/>
    </row>
    <row r="344670" spans="19:20">
      <c r="S344670" s="33"/>
      <c r="T344670" s="33"/>
    </row>
    <row r="344687" spans="19:20">
      <c r="S344687" s="33"/>
      <c r="T344687" s="33"/>
    </row>
    <row r="344704" spans="19:20">
      <c r="S344704" s="33"/>
      <c r="T344704" s="33"/>
    </row>
    <row r="344721" spans="19:20">
      <c r="S344721" s="33"/>
      <c r="T344721" s="33"/>
    </row>
    <row r="344738" spans="19:20">
      <c r="S344738" s="33"/>
      <c r="T344738" s="33"/>
    </row>
    <row r="344755" spans="19:20">
      <c r="S344755" s="33"/>
      <c r="T344755" s="33"/>
    </row>
    <row r="344772" spans="19:20">
      <c r="S344772" s="33"/>
      <c r="T344772" s="33"/>
    </row>
    <row r="344789" spans="19:20">
      <c r="S344789" s="33"/>
      <c r="T344789" s="33"/>
    </row>
    <row r="344806" spans="19:20">
      <c r="S344806" s="33"/>
      <c r="T344806" s="33"/>
    </row>
    <row r="344823" spans="19:20">
      <c r="S344823" s="33"/>
      <c r="T344823" s="33"/>
    </row>
    <row r="344840" spans="19:20">
      <c r="S344840" s="33"/>
      <c r="T344840" s="33"/>
    </row>
    <row r="344857" spans="19:20">
      <c r="S344857" s="33"/>
      <c r="T344857" s="33"/>
    </row>
    <row r="344874" spans="19:20">
      <c r="S344874" s="33"/>
      <c r="T344874" s="33"/>
    </row>
    <row r="344891" spans="19:20">
      <c r="S344891" s="33"/>
      <c r="T344891" s="33"/>
    </row>
    <row r="344908" spans="19:20">
      <c r="S344908" s="33"/>
      <c r="T344908" s="33"/>
    </row>
    <row r="344925" spans="19:20">
      <c r="S344925" s="33"/>
      <c r="T344925" s="33"/>
    </row>
    <row r="344942" spans="19:20">
      <c r="S344942" s="33"/>
      <c r="T344942" s="33"/>
    </row>
    <row r="344959" spans="19:20">
      <c r="S344959" s="33"/>
      <c r="T344959" s="33"/>
    </row>
    <row r="344976" spans="19:20">
      <c r="S344976" s="33"/>
      <c r="T344976" s="33"/>
    </row>
    <row r="344993" spans="19:20">
      <c r="S344993" s="33"/>
      <c r="T344993" s="33"/>
    </row>
    <row r="345010" spans="19:20">
      <c r="S345010" s="33"/>
      <c r="T345010" s="33"/>
    </row>
    <row r="345027" spans="19:20">
      <c r="S345027" s="33"/>
      <c r="T345027" s="33"/>
    </row>
    <row r="345044" spans="19:20">
      <c r="S345044" s="33"/>
      <c r="T345044" s="33"/>
    </row>
    <row r="345061" spans="19:20">
      <c r="S345061" s="33"/>
      <c r="T345061" s="33"/>
    </row>
    <row r="345078" spans="19:20">
      <c r="S345078" s="33"/>
      <c r="T345078" s="33"/>
    </row>
    <row r="345095" spans="19:20">
      <c r="S345095" s="33"/>
      <c r="T345095" s="33"/>
    </row>
    <row r="345112" spans="19:20">
      <c r="S345112" s="33"/>
      <c r="T345112" s="33"/>
    </row>
    <row r="345129" spans="19:20">
      <c r="S345129" s="33"/>
      <c r="T345129" s="33"/>
    </row>
    <row r="345146" spans="19:20">
      <c r="S345146" s="33"/>
      <c r="T345146" s="33"/>
    </row>
    <row r="345163" spans="19:20">
      <c r="S345163" s="33"/>
      <c r="T345163" s="33"/>
    </row>
    <row r="345180" spans="19:20">
      <c r="S345180" s="33"/>
      <c r="T345180" s="33"/>
    </row>
    <row r="345197" spans="19:20">
      <c r="S345197" s="33"/>
      <c r="T345197" s="33"/>
    </row>
    <row r="345214" spans="19:20">
      <c r="S345214" s="33"/>
      <c r="T345214" s="33"/>
    </row>
    <row r="345231" spans="19:20">
      <c r="S345231" s="33"/>
      <c r="T345231" s="33"/>
    </row>
    <row r="345248" spans="19:20">
      <c r="S345248" s="33"/>
      <c r="T345248" s="33"/>
    </row>
    <row r="345265" spans="19:20">
      <c r="S345265" s="33"/>
      <c r="T345265" s="33"/>
    </row>
    <row r="345282" spans="19:20">
      <c r="S345282" s="33"/>
      <c r="T345282" s="33"/>
    </row>
    <row r="345299" spans="19:20">
      <c r="S345299" s="33"/>
      <c r="T345299" s="33"/>
    </row>
    <row r="345316" spans="19:20">
      <c r="S345316" s="33"/>
      <c r="T345316" s="33"/>
    </row>
    <row r="345333" spans="19:20">
      <c r="S345333" s="33"/>
      <c r="T345333" s="33"/>
    </row>
    <row r="345350" spans="19:20">
      <c r="S345350" s="33"/>
      <c r="T345350" s="33"/>
    </row>
    <row r="345367" spans="19:20">
      <c r="S345367" s="33"/>
      <c r="T345367" s="33"/>
    </row>
    <row r="345384" spans="19:20">
      <c r="S345384" s="33"/>
      <c r="T345384" s="33"/>
    </row>
    <row r="345401" spans="19:20">
      <c r="S345401" s="33"/>
      <c r="T345401" s="33"/>
    </row>
    <row r="345418" spans="19:20">
      <c r="S345418" s="33"/>
      <c r="T345418" s="33"/>
    </row>
    <row r="345435" spans="19:20">
      <c r="S345435" s="33"/>
      <c r="T345435" s="33"/>
    </row>
    <row r="345452" spans="19:20">
      <c r="S345452" s="33"/>
      <c r="T345452" s="33"/>
    </row>
    <row r="345469" spans="19:20">
      <c r="S345469" s="33"/>
      <c r="T345469" s="33"/>
    </row>
    <row r="345486" spans="19:20">
      <c r="S345486" s="33"/>
      <c r="T345486" s="33"/>
    </row>
    <row r="345503" spans="19:20">
      <c r="S345503" s="33"/>
      <c r="T345503" s="33"/>
    </row>
    <row r="345520" spans="19:20">
      <c r="S345520" s="33"/>
      <c r="T345520" s="33"/>
    </row>
    <row r="345537" spans="19:20">
      <c r="S345537" s="33"/>
      <c r="T345537" s="33"/>
    </row>
    <row r="345554" spans="19:20">
      <c r="S345554" s="33"/>
      <c r="T345554" s="33"/>
    </row>
    <row r="345571" spans="19:20">
      <c r="S345571" s="33"/>
      <c r="T345571" s="33"/>
    </row>
    <row r="345588" spans="19:20">
      <c r="S345588" s="33"/>
      <c r="T345588" s="33"/>
    </row>
    <row r="345605" spans="19:20">
      <c r="S345605" s="33"/>
      <c r="T345605" s="33"/>
    </row>
    <row r="345622" spans="19:20">
      <c r="S345622" s="33"/>
      <c r="T345622" s="33"/>
    </row>
    <row r="345639" spans="19:20">
      <c r="S345639" s="33"/>
      <c r="T345639" s="33"/>
    </row>
    <row r="345656" spans="19:20">
      <c r="S345656" s="33"/>
      <c r="T345656" s="33"/>
    </row>
    <row r="345673" spans="19:20">
      <c r="S345673" s="33"/>
      <c r="T345673" s="33"/>
    </row>
    <row r="345690" spans="19:20">
      <c r="S345690" s="33"/>
      <c r="T345690" s="33"/>
    </row>
    <row r="345707" spans="19:20">
      <c r="S345707" s="33"/>
      <c r="T345707" s="33"/>
    </row>
    <row r="345724" spans="19:20">
      <c r="S345724" s="33"/>
      <c r="T345724" s="33"/>
    </row>
    <row r="345741" spans="19:20">
      <c r="S345741" s="33"/>
      <c r="T345741" s="33"/>
    </row>
    <row r="345758" spans="19:20">
      <c r="S345758" s="33"/>
      <c r="T345758" s="33"/>
    </row>
    <row r="345775" spans="19:20">
      <c r="S345775" s="33"/>
      <c r="T345775" s="33"/>
    </row>
    <row r="345792" spans="19:20">
      <c r="S345792" s="33"/>
      <c r="T345792" s="33"/>
    </row>
    <row r="345809" spans="19:20">
      <c r="S345809" s="33"/>
      <c r="T345809" s="33"/>
    </row>
    <row r="345826" spans="19:20">
      <c r="S345826" s="33"/>
      <c r="T345826" s="33"/>
    </row>
    <row r="345843" spans="19:20">
      <c r="S345843" s="33"/>
      <c r="T345843" s="33"/>
    </row>
    <row r="345860" spans="19:20">
      <c r="S345860" s="33"/>
      <c r="T345860" s="33"/>
    </row>
    <row r="345877" spans="19:20">
      <c r="S345877" s="33"/>
      <c r="T345877" s="33"/>
    </row>
    <row r="345894" spans="19:20">
      <c r="S345894" s="33"/>
      <c r="T345894" s="33"/>
    </row>
    <row r="345911" spans="19:20">
      <c r="S345911" s="33"/>
      <c r="T345911" s="33"/>
    </row>
    <row r="345928" spans="19:20">
      <c r="S345928" s="33"/>
      <c r="T345928" s="33"/>
    </row>
    <row r="345945" spans="19:20">
      <c r="S345945" s="33"/>
      <c r="T345945" s="33"/>
    </row>
    <row r="345962" spans="19:20">
      <c r="S345962" s="33"/>
      <c r="T345962" s="33"/>
    </row>
    <row r="345979" spans="19:20">
      <c r="S345979" s="33"/>
      <c r="T345979" s="33"/>
    </row>
    <row r="345996" spans="19:20">
      <c r="S345996" s="33"/>
      <c r="T345996" s="33"/>
    </row>
    <row r="346013" spans="19:20">
      <c r="S346013" s="33"/>
      <c r="T346013" s="33"/>
    </row>
    <row r="346030" spans="19:20">
      <c r="S346030" s="33"/>
      <c r="T346030" s="33"/>
    </row>
    <row r="346047" spans="19:20">
      <c r="S346047" s="33"/>
      <c r="T346047" s="33"/>
    </row>
    <row r="346064" spans="19:20">
      <c r="S346064" s="33"/>
      <c r="T346064" s="33"/>
    </row>
    <row r="346081" spans="19:20">
      <c r="S346081" s="33"/>
      <c r="T346081" s="33"/>
    </row>
    <row r="346098" spans="19:20">
      <c r="S346098" s="33"/>
      <c r="T346098" s="33"/>
    </row>
    <row r="346115" spans="19:20">
      <c r="S346115" s="33"/>
      <c r="T346115" s="33"/>
    </row>
    <row r="346132" spans="19:20">
      <c r="S346132" s="33"/>
      <c r="T346132" s="33"/>
    </row>
    <row r="346149" spans="19:20">
      <c r="S346149" s="33"/>
      <c r="T346149" s="33"/>
    </row>
    <row r="346166" spans="19:20">
      <c r="S346166" s="33"/>
      <c r="T346166" s="33"/>
    </row>
    <row r="346183" spans="19:20">
      <c r="S346183" s="33"/>
      <c r="T346183" s="33"/>
    </row>
    <row r="346200" spans="19:20">
      <c r="S346200" s="33"/>
      <c r="T346200" s="33"/>
    </row>
    <row r="346217" spans="19:20">
      <c r="S346217" s="33"/>
      <c r="T346217" s="33"/>
    </row>
    <row r="346234" spans="19:20">
      <c r="S346234" s="33"/>
      <c r="T346234" s="33"/>
    </row>
    <row r="346251" spans="19:20">
      <c r="S346251" s="33"/>
      <c r="T346251" s="33"/>
    </row>
    <row r="346268" spans="19:20">
      <c r="S346268" s="33"/>
      <c r="T346268" s="33"/>
    </row>
    <row r="346285" spans="19:20">
      <c r="S346285" s="33"/>
      <c r="T346285" s="33"/>
    </row>
    <row r="346302" spans="19:20">
      <c r="S346302" s="33"/>
      <c r="T346302" s="33"/>
    </row>
    <row r="346319" spans="19:20">
      <c r="S346319" s="33"/>
      <c r="T346319" s="33"/>
    </row>
    <row r="346336" spans="19:20">
      <c r="S346336" s="33"/>
      <c r="T346336" s="33"/>
    </row>
    <row r="346353" spans="19:20">
      <c r="S346353" s="33"/>
      <c r="T346353" s="33"/>
    </row>
    <row r="346370" spans="19:20">
      <c r="S346370" s="33"/>
      <c r="T346370" s="33"/>
    </row>
    <row r="346387" spans="19:20">
      <c r="S346387" s="33"/>
      <c r="T346387" s="33"/>
    </row>
    <row r="346404" spans="19:20">
      <c r="S346404" s="33"/>
      <c r="T346404" s="33"/>
    </row>
    <row r="346421" spans="19:20">
      <c r="S346421" s="33"/>
      <c r="T346421" s="33"/>
    </row>
    <row r="346438" spans="19:20">
      <c r="S346438" s="33"/>
      <c r="T346438" s="33"/>
    </row>
    <row r="346455" spans="19:20">
      <c r="S346455" s="33"/>
      <c r="T346455" s="33"/>
    </row>
    <row r="346472" spans="19:20">
      <c r="S346472" s="33"/>
      <c r="T346472" s="33"/>
    </row>
    <row r="346489" spans="19:20">
      <c r="S346489" s="33"/>
      <c r="T346489" s="33"/>
    </row>
    <row r="346506" spans="19:20">
      <c r="S346506" s="33"/>
      <c r="T346506" s="33"/>
    </row>
    <row r="346523" spans="19:20">
      <c r="S346523" s="33"/>
      <c r="T346523" s="33"/>
    </row>
    <row r="346540" spans="19:20">
      <c r="S346540" s="33"/>
      <c r="T346540" s="33"/>
    </row>
    <row r="346557" spans="19:20">
      <c r="S346557" s="33"/>
      <c r="T346557" s="33"/>
    </row>
    <row r="346574" spans="19:20">
      <c r="S346574" s="33"/>
      <c r="T346574" s="33"/>
    </row>
    <row r="346591" spans="19:20">
      <c r="S346591" s="33"/>
      <c r="T346591" s="33"/>
    </row>
    <row r="346608" spans="19:20">
      <c r="S346608" s="33"/>
      <c r="T346608" s="33"/>
    </row>
    <row r="346625" spans="19:20">
      <c r="S346625" s="33"/>
      <c r="T346625" s="33"/>
    </row>
    <row r="346642" spans="19:20">
      <c r="S346642" s="33"/>
      <c r="T346642" s="33"/>
    </row>
    <row r="346659" spans="19:20">
      <c r="S346659" s="33"/>
      <c r="T346659" s="33"/>
    </row>
    <row r="346676" spans="19:20">
      <c r="S346676" s="33"/>
      <c r="T346676" s="33"/>
    </row>
    <row r="346693" spans="19:20">
      <c r="S346693" s="33"/>
      <c r="T346693" s="33"/>
    </row>
    <row r="346710" spans="19:20">
      <c r="S346710" s="33"/>
      <c r="T346710" s="33"/>
    </row>
    <row r="346727" spans="19:20">
      <c r="S346727" s="33"/>
      <c r="T346727" s="33"/>
    </row>
    <row r="346744" spans="19:20">
      <c r="S346744" s="33"/>
      <c r="T346744" s="33"/>
    </row>
    <row r="346761" spans="19:20">
      <c r="S346761" s="33"/>
      <c r="T346761" s="33"/>
    </row>
    <row r="346778" spans="19:20">
      <c r="S346778" s="33"/>
      <c r="T346778" s="33"/>
    </row>
    <row r="346795" spans="19:20">
      <c r="S346795" s="33"/>
      <c r="T346795" s="33"/>
    </row>
    <row r="346812" spans="19:20">
      <c r="S346812" s="33"/>
      <c r="T346812" s="33"/>
    </row>
    <row r="346829" spans="19:20">
      <c r="S346829" s="33"/>
      <c r="T346829" s="33"/>
    </row>
    <row r="346846" spans="19:20">
      <c r="S346846" s="33"/>
      <c r="T346846" s="33"/>
    </row>
    <row r="346863" spans="19:20">
      <c r="S346863" s="33"/>
      <c r="T346863" s="33"/>
    </row>
    <row r="346880" spans="19:20">
      <c r="S346880" s="33"/>
      <c r="T346880" s="33"/>
    </row>
    <row r="346897" spans="19:20">
      <c r="S346897" s="33"/>
      <c r="T346897" s="33"/>
    </row>
    <row r="346914" spans="19:20">
      <c r="S346914" s="33"/>
      <c r="T346914" s="33"/>
    </row>
    <row r="346931" spans="19:20">
      <c r="S346931" s="33"/>
      <c r="T346931" s="33"/>
    </row>
    <row r="346948" spans="19:20">
      <c r="S346948" s="33"/>
      <c r="T346948" s="33"/>
    </row>
    <row r="346965" spans="19:20">
      <c r="S346965" s="33"/>
      <c r="T346965" s="33"/>
    </row>
    <row r="346982" spans="19:20">
      <c r="S346982" s="33"/>
      <c r="T346982" s="33"/>
    </row>
    <row r="346999" spans="19:20">
      <c r="S346999" s="33"/>
      <c r="T346999" s="33"/>
    </row>
    <row r="347016" spans="19:20">
      <c r="S347016" s="33"/>
      <c r="T347016" s="33"/>
    </row>
    <row r="347033" spans="19:20">
      <c r="S347033" s="33"/>
      <c r="T347033" s="33"/>
    </row>
    <row r="347050" spans="19:20">
      <c r="S347050" s="33"/>
      <c r="T347050" s="33"/>
    </row>
    <row r="347067" spans="19:20">
      <c r="S347067" s="33"/>
      <c r="T347067" s="33"/>
    </row>
    <row r="347084" spans="19:20">
      <c r="S347084" s="33"/>
      <c r="T347084" s="33"/>
    </row>
    <row r="347101" spans="19:20">
      <c r="S347101" s="33"/>
      <c r="T347101" s="33"/>
    </row>
    <row r="347118" spans="19:20">
      <c r="S347118" s="33"/>
      <c r="T347118" s="33"/>
    </row>
    <row r="347135" spans="19:20">
      <c r="S347135" s="33"/>
      <c r="T347135" s="33"/>
    </row>
    <row r="347152" spans="19:20">
      <c r="S347152" s="33"/>
      <c r="T347152" s="33"/>
    </row>
    <row r="347169" spans="19:20">
      <c r="S347169" s="33"/>
      <c r="T347169" s="33"/>
    </row>
    <row r="347186" spans="19:20">
      <c r="S347186" s="33"/>
      <c r="T347186" s="33"/>
    </row>
    <row r="347203" spans="19:20">
      <c r="S347203" s="33"/>
      <c r="T347203" s="33"/>
    </row>
    <row r="347220" spans="19:20">
      <c r="S347220" s="33"/>
      <c r="T347220" s="33"/>
    </row>
    <row r="347237" spans="19:20">
      <c r="S347237" s="33"/>
      <c r="T347237" s="33"/>
    </row>
    <row r="347254" spans="19:20">
      <c r="S347254" s="33"/>
      <c r="T347254" s="33"/>
    </row>
    <row r="347271" spans="19:20">
      <c r="S347271" s="33"/>
      <c r="T347271" s="33"/>
    </row>
    <row r="347288" spans="19:20">
      <c r="S347288" s="33"/>
      <c r="T347288" s="33"/>
    </row>
    <row r="347305" spans="19:20">
      <c r="S347305" s="33"/>
      <c r="T347305" s="33"/>
    </row>
    <row r="347322" spans="19:20">
      <c r="S347322" s="33"/>
      <c r="T347322" s="33"/>
    </row>
    <row r="347339" spans="19:20">
      <c r="S347339" s="33"/>
      <c r="T347339" s="33"/>
    </row>
    <row r="347356" spans="19:20">
      <c r="S347356" s="33"/>
      <c r="T347356" s="33"/>
    </row>
    <row r="347373" spans="19:20">
      <c r="S347373" s="33"/>
      <c r="T347373" s="33"/>
    </row>
    <row r="347390" spans="19:20">
      <c r="S347390" s="33"/>
      <c r="T347390" s="33"/>
    </row>
    <row r="347407" spans="19:20">
      <c r="S347407" s="33"/>
      <c r="T347407" s="33"/>
    </row>
    <row r="347424" spans="19:20">
      <c r="S347424" s="33"/>
      <c r="T347424" s="33"/>
    </row>
    <row r="347441" spans="19:20">
      <c r="S347441" s="33"/>
      <c r="T347441" s="33"/>
    </row>
    <row r="347458" spans="19:20">
      <c r="S347458" s="33"/>
      <c r="T347458" s="33"/>
    </row>
    <row r="347475" spans="19:20">
      <c r="S347475" s="33"/>
      <c r="T347475" s="33"/>
    </row>
    <row r="347492" spans="19:20">
      <c r="S347492" s="33"/>
      <c r="T347492" s="33"/>
    </row>
    <row r="347509" spans="19:20">
      <c r="S347509" s="33"/>
      <c r="T347509" s="33"/>
    </row>
    <row r="347526" spans="19:20">
      <c r="S347526" s="33"/>
      <c r="T347526" s="33"/>
    </row>
    <row r="347543" spans="19:20">
      <c r="S347543" s="33"/>
      <c r="T347543" s="33"/>
    </row>
    <row r="347560" spans="19:20">
      <c r="S347560" s="33"/>
      <c r="T347560" s="33"/>
    </row>
    <row r="347577" spans="19:20">
      <c r="S347577" s="33"/>
      <c r="T347577" s="33"/>
    </row>
    <row r="347594" spans="19:20">
      <c r="S347594" s="33"/>
      <c r="T347594" s="33"/>
    </row>
    <row r="347611" spans="19:20">
      <c r="S347611" s="33"/>
      <c r="T347611" s="33"/>
    </row>
    <row r="347628" spans="19:20">
      <c r="S347628" s="33"/>
      <c r="T347628" s="33"/>
    </row>
    <row r="347645" spans="19:20">
      <c r="S347645" s="33"/>
      <c r="T347645" s="33"/>
    </row>
    <row r="347662" spans="19:20">
      <c r="S347662" s="33"/>
      <c r="T347662" s="33"/>
    </row>
    <row r="347679" spans="19:20">
      <c r="S347679" s="33"/>
      <c r="T347679" s="33"/>
    </row>
    <row r="347696" spans="19:20">
      <c r="S347696" s="33"/>
      <c r="T347696" s="33"/>
    </row>
    <row r="347713" spans="19:20">
      <c r="S347713" s="33"/>
      <c r="T347713" s="33"/>
    </row>
    <row r="347730" spans="19:20">
      <c r="S347730" s="33"/>
      <c r="T347730" s="33"/>
    </row>
    <row r="347747" spans="19:20">
      <c r="S347747" s="33"/>
      <c r="T347747" s="33"/>
    </row>
    <row r="347764" spans="19:20">
      <c r="S347764" s="33"/>
      <c r="T347764" s="33"/>
    </row>
    <row r="347781" spans="19:20">
      <c r="S347781" s="33"/>
      <c r="T347781" s="33"/>
    </row>
    <row r="347798" spans="19:20">
      <c r="S347798" s="33"/>
      <c r="T347798" s="33"/>
    </row>
    <row r="347815" spans="19:20">
      <c r="S347815" s="33"/>
      <c r="T347815" s="33"/>
    </row>
    <row r="347832" spans="19:20">
      <c r="S347832" s="33"/>
      <c r="T347832" s="33"/>
    </row>
    <row r="347849" spans="19:20">
      <c r="S347849" s="33"/>
      <c r="T347849" s="33"/>
    </row>
    <row r="347866" spans="19:20">
      <c r="S347866" s="33"/>
      <c r="T347866" s="33"/>
    </row>
    <row r="347883" spans="19:20">
      <c r="S347883" s="33"/>
      <c r="T347883" s="33"/>
    </row>
    <row r="347900" spans="19:20">
      <c r="S347900" s="33"/>
      <c r="T347900" s="33"/>
    </row>
    <row r="347917" spans="19:20">
      <c r="S347917" s="33"/>
      <c r="T347917" s="33"/>
    </row>
    <row r="347934" spans="19:20">
      <c r="S347934" s="33"/>
      <c r="T347934" s="33"/>
    </row>
    <row r="347951" spans="19:20">
      <c r="S347951" s="33"/>
      <c r="T347951" s="33"/>
    </row>
    <row r="347968" spans="19:20">
      <c r="S347968" s="33"/>
      <c r="T347968" s="33"/>
    </row>
    <row r="347985" spans="19:20">
      <c r="S347985" s="33"/>
      <c r="T347985" s="33"/>
    </row>
    <row r="348002" spans="19:20">
      <c r="S348002" s="33"/>
      <c r="T348002" s="33"/>
    </row>
    <row r="348019" spans="19:20">
      <c r="S348019" s="33"/>
      <c r="T348019" s="33"/>
    </row>
    <row r="348036" spans="19:20">
      <c r="S348036" s="33"/>
      <c r="T348036" s="33"/>
    </row>
    <row r="348053" spans="19:20">
      <c r="S348053" s="33"/>
      <c r="T348053" s="33"/>
    </row>
    <row r="348070" spans="19:20">
      <c r="S348070" s="33"/>
      <c r="T348070" s="33"/>
    </row>
    <row r="348087" spans="19:20">
      <c r="S348087" s="33"/>
      <c r="T348087" s="33"/>
    </row>
    <row r="348104" spans="19:20">
      <c r="S348104" s="33"/>
      <c r="T348104" s="33"/>
    </row>
    <row r="348121" spans="19:20">
      <c r="S348121" s="33"/>
      <c r="T348121" s="33"/>
    </row>
    <row r="348138" spans="19:20">
      <c r="S348138" s="33"/>
      <c r="T348138" s="33"/>
    </row>
    <row r="348155" spans="19:20">
      <c r="S348155" s="33"/>
      <c r="T348155" s="33"/>
    </row>
    <row r="348172" spans="19:20">
      <c r="S348172" s="33"/>
      <c r="T348172" s="33"/>
    </row>
    <row r="348189" spans="19:20">
      <c r="S348189" s="33"/>
      <c r="T348189" s="33"/>
    </row>
    <row r="348206" spans="19:20">
      <c r="S348206" s="33"/>
      <c r="T348206" s="33"/>
    </row>
    <row r="348223" spans="19:20">
      <c r="S348223" s="33"/>
      <c r="T348223" s="33"/>
    </row>
    <row r="348240" spans="19:20">
      <c r="S348240" s="33"/>
      <c r="T348240" s="33"/>
    </row>
    <row r="348257" spans="19:20">
      <c r="S348257" s="33"/>
      <c r="T348257" s="33"/>
    </row>
    <row r="348274" spans="19:20">
      <c r="S348274" s="33"/>
      <c r="T348274" s="33"/>
    </row>
    <row r="348291" spans="19:20">
      <c r="S348291" s="33"/>
      <c r="T348291" s="33"/>
    </row>
    <row r="348308" spans="19:20">
      <c r="S348308" s="33"/>
      <c r="T348308" s="33"/>
    </row>
    <row r="348325" spans="19:20">
      <c r="S348325" s="33"/>
      <c r="T348325" s="33"/>
    </row>
    <row r="348342" spans="19:20">
      <c r="S348342" s="33"/>
      <c r="T348342" s="33"/>
    </row>
    <row r="348359" spans="19:20">
      <c r="S348359" s="33"/>
      <c r="T348359" s="33"/>
    </row>
    <row r="348376" spans="19:20">
      <c r="S348376" s="33"/>
      <c r="T348376" s="33"/>
    </row>
    <row r="348393" spans="19:20">
      <c r="S348393" s="33"/>
      <c r="T348393" s="33"/>
    </row>
    <row r="348410" spans="19:20">
      <c r="S348410" s="33"/>
      <c r="T348410" s="33"/>
    </row>
    <row r="348427" spans="19:20">
      <c r="S348427" s="33"/>
      <c r="T348427" s="33"/>
    </row>
    <row r="348444" spans="19:20">
      <c r="S348444" s="33"/>
      <c r="T348444" s="33"/>
    </row>
    <row r="348461" spans="19:20">
      <c r="S348461" s="33"/>
      <c r="T348461" s="33"/>
    </row>
    <row r="348478" spans="19:20">
      <c r="S348478" s="33"/>
      <c r="T348478" s="33"/>
    </row>
    <row r="348495" spans="19:20">
      <c r="S348495" s="33"/>
      <c r="T348495" s="33"/>
    </row>
    <row r="348512" spans="19:20">
      <c r="S348512" s="33"/>
      <c r="T348512" s="33"/>
    </row>
    <row r="348529" spans="19:20">
      <c r="S348529" s="33"/>
      <c r="T348529" s="33"/>
    </row>
    <row r="348546" spans="19:20">
      <c r="S348546" s="33"/>
      <c r="T348546" s="33"/>
    </row>
    <row r="348563" spans="19:20">
      <c r="S348563" s="33"/>
      <c r="T348563" s="33"/>
    </row>
    <row r="348580" spans="19:20">
      <c r="S348580" s="33"/>
      <c r="T348580" s="33"/>
    </row>
    <row r="348597" spans="19:20">
      <c r="S348597" s="33"/>
      <c r="T348597" s="33"/>
    </row>
    <row r="348614" spans="19:20">
      <c r="S348614" s="33"/>
      <c r="T348614" s="33"/>
    </row>
    <row r="348631" spans="19:20">
      <c r="S348631" s="33"/>
      <c r="T348631" s="33"/>
    </row>
    <row r="348648" spans="19:20">
      <c r="S348648" s="33"/>
      <c r="T348648" s="33"/>
    </row>
    <row r="348665" spans="19:20">
      <c r="S348665" s="33"/>
      <c r="T348665" s="33"/>
    </row>
    <row r="348682" spans="19:20">
      <c r="S348682" s="33"/>
      <c r="T348682" s="33"/>
    </row>
    <row r="348699" spans="19:20">
      <c r="S348699" s="33"/>
      <c r="T348699" s="33"/>
    </row>
    <row r="348716" spans="19:20">
      <c r="S348716" s="33"/>
      <c r="T348716" s="33"/>
    </row>
    <row r="348733" spans="19:20">
      <c r="S348733" s="33"/>
      <c r="T348733" s="33"/>
    </row>
    <row r="348750" spans="19:20">
      <c r="S348750" s="33"/>
      <c r="T348750" s="33"/>
    </row>
    <row r="348767" spans="19:20">
      <c r="S348767" s="33"/>
      <c r="T348767" s="33"/>
    </row>
    <row r="348784" spans="19:20">
      <c r="S348784" s="33"/>
      <c r="T348784" s="33"/>
    </row>
    <row r="348801" spans="19:20">
      <c r="S348801" s="33"/>
      <c r="T348801" s="33"/>
    </row>
    <row r="348818" spans="19:20">
      <c r="S348818" s="33"/>
      <c r="T348818" s="33"/>
    </row>
    <row r="348835" spans="19:20">
      <c r="S348835" s="33"/>
      <c r="T348835" s="33"/>
    </row>
    <row r="348852" spans="19:20">
      <c r="S348852" s="33"/>
      <c r="T348852" s="33"/>
    </row>
    <row r="348869" spans="19:20">
      <c r="S348869" s="33"/>
      <c r="T348869" s="33"/>
    </row>
    <row r="348886" spans="19:20">
      <c r="S348886" s="33"/>
      <c r="T348886" s="33"/>
    </row>
    <row r="348903" spans="19:20">
      <c r="S348903" s="33"/>
      <c r="T348903" s="33"/>
    </row>
    <row r="348920" spans="19:20">
      <c r="S348920" s="33"/>
      <c r="T348920" s="33"/>
    </row>
    <row r="348937" spans="19:20">
      <c r="S348937" s="33"/>
      <c r="T348937" s="33"/>
    </row>
    <row r="348954" spans="19:20">
      <c r="S348954" s="33"/>
      <c r="T348954" s="33"/>
    </row>
    <row r="348971" spans="19:20">
      <c r="S348971" s="33"/>
      <c r="T348971" s="33"/>
    </row>
    <row r="348988" spans="19:20">
      <c r="S348988" s="33"/>
      <c r="T348988" s="33"/>
    </row>
    <row r="349005" spans="19:20">
      <c r="S349005" s="33"/>
      <c r="T349005" s="33"/>
    </row>
    <row r="349022" spans="19:20">
      <c r="S349022" s="33"/>
      <c r="T349022" s="33"/>
    </row>
    <row r="349039" spans="19:20">
      <c r="S349039" s="33"/>
      <c r="T349039" s="33"/>
    </row>
    <row r="349056" spans="19:20">
      <c r="S349056" s="33"/>
      <c r="T349056" s="33"/>
    </row>
    <row r="349073" spans="19:20">
      <c r="S349073" s="33"/>
      <c r="T349073" s="33"/>
    </row>
    <row r="349090" spans="19:20">
      <c r="S349090" s="33"/>
      <c r="T349090" s="33"/>
    </row>
    <row r="349107" spans="19:20">
      <c r="S349107" s="33"/>
      <c r="T349107" s="33"/>
    </row>
    <row r="349124" spans="19:20">
      <c r="S349124" s="33"/>
      <c r="T349124" s="33"/>
    </row>
    <row r="349141" spans="19:20">
      <c r="S349141" s="33"/>
      <c r="T349141" s="33"/>
    </row>
    <row r="349158" spans="19:20">
      <c r="S349158" s="33"/>
      <c r="T349158" s="33"/>
    </row>
    <row r="349175" spans="19:20">
      <c r="S349175" s="33"/>
      <c r="T349175" s="33"/>
    </row>
    <row r="349192" spans="19:20">
      <c r="S349192" s="33"/>
      <c r="T349192" s="33"/>
    </row>
    <row r="349209" spans="19:20">
      <c r="S349209" s="33"/>
      <c r="T349209" s="33"/>
    </row>
    <row r="349226" spans="19:20">
      <c r="S349226" s="33"/>
      <c r="T349226" s="33"/>
    </row>
    <row r="349243" spans="19:20">
      <c r="S349243" s="33"/>
      <c r="T349243" s="33"/>
    </row>
    <row r="349260" spans="19:20">
      <c r="S349260" s="33"/>
      <c r="T349260" s="33"/>
    </row>
    <row r="349277" spans="19:20">
      <c r="S349277" s="33"/>
      <c r="T349277" s="33"/>
    </row>
    <row r="349294" spans="19:20">
      <c r="S349294" s="33"/>
      <c r="T349294" s="33"/>
    </row>
    <row r="349311" spans="19:20">
      <c r="S349311" s="33"/>
      <c r="T349311" s="33"/>
    </row>
    <row r="349328" spans="19:20">
      <c r="S349328" s="33"/>
      <c r="T349328" s="33"/>
    </row>
    <row r="349345" spans="19:20">
      <c r="S349345" s="33"/>
      <c r="T349345" s="33"/>
    </row>
    <row r="349362" spans="19:20">
      <c r="S349362" s="33"/>
      <c r="T349362" s="33"/>
    </row>
    <row r="349379" spans="19:20">
      <c r="S349379" s="33"/>
      <c r="T349379" s="33"/>
    </row>
    <row r="349396" spans="19:20">
      <c r="S349396" s="33"/>
      <c r="T349396" s="33"/>
    </row>
    <row r="349413" spans="19:20">
      <c r="S349413" s="33"/>
      <c r="T349413" s="33"/>
    </row>
    <row r="349430" spans="19:20">
      <c r="S349430" s="33"/>
      <c r="T349430" s="33"/>
    </row>
    <row r="349447" spans="19:20">
      <c r="S349447" s="33"/>
      <c r="T349447" s="33"/>
    </row>
    <row r="349464" spans="19:20">
      <c r="S349464" s="33"/>
      <c r="T349464" s="33"/>
    </row>
    <row r="349481" spans="19:20">
      <c r="S349481" s="33"/>
      <c r="T349481" s="33"/>
    </row>
    <row r="349498" spans="19:20">
      <c r="S349498" s="33"/>
      <c r="T349498" s="33"/>
    </row>
    <row r="349515" spans="19:20">
      <c r="S349515" s="33"/>
      <c r="T349515" s="33"/>
    </row>
    <row r="349532" spans="19:20">
      <c r="S349532" s="33"/>
      <c r="T349532" s="33"/>
    </row>
    <row r="349549" spans="19:20">
      <c r="S349549" s="33"/>
      <c r="T349549" s="33"/>
    </row>
    <row r="349566" spans="19:20">
      <c r="S349566" s="33"/>
      <c r="T349566" s="33"/>
    </row>
    <row r="349583" spans="19:20">
      <c r="S349583" s="33"/>
      <c r="T349583" s="33"/>
    </row>
    <row r="349600" spans="19:20">
      <c r="S349600" s="33"/>
      <c r="T349600" s="33"/>
    </row>
    <row r="349617" spans="19:20">
      <c r="S349617" s="33"/>
      <c r="T349617" s="33"/>
    </row>
    <row r="349634" spans="19:20">
      <c r="S349634" s="33"/>
      <c r="T349634" s="33"/>
    </row>
    <row r="349651" spans="19:20">
      <c r="S349651" s="33"/>
      <c r="T349651" s="33"/>
    </row>
    <row r="349668" spans="19:20">
      <c r="S349668" s="33"/>
      <c r="T349668" s="33"/>
    </row>
    <row r="349685" spans="19:20">
      <c r="S349685" s="33"/>
      <c r="T349685" s="33"/>
    </row>
    <row r="349702" spans="19:20">
      <c r="S349702" s="33"/>
      <c r="T349702" s="33"/>
    </row>
    <row r="349719" spans="19:20">
      <c r="S349719" s="33"/>
      <c r="T349719" s="33"/>
    </row>
    <row r="349736" spans="19:20">
      <c r="S349736" s="33"/>
      <c r="T349736" s="33"/>
    </row>
    <row r="349753" spans="19:20">
      <c r="S349753" s="33"/>
      <c r="T349753" s="33"/>
    </row>
    <row r="349770" spans="19:20">
      <c r="S349770" s="33"/>
      <c r="T349770" s="33"/>
    </row>
    <row r="349787" spans="19:20">
      <c r="S349787" s="33"/>
      <c r="T349787" s="33"/>
    </row>
    <row r="349804" spans="19:20">
      <c r="S349804" s="33"/>
      <c r="T349804" s="33"/>
    </row>
    <row r="349821" spans="19:20">
      <c r="S349821" s="33"/>
      <c r="T349821" s="33"/>
    </row>
    <row r="349838" spans="19:20">
      <c r="S349838" s="33"/>
      <c r="T349838" s="33"/>
    </row>
    <row r="349855" spans="19:20">
      <c r="S349855" s="33"/>
      <c r="T349855" s="33"/>
    </row>
    <row r="349872" spans="19:20">
      <c r="S349872" s="33"/>
      <c r="T349872" s="33"/>
    </row>
    <row r="349889" spans="19:20">
      <c r="S349889" s="33"/>
      <c r="T349889" s="33"/>
    </row>
    <row r="349906" spans="19:20">
      <c r="S349906" s="33"/>
      <c r="T349906" s="33"/>
    </row>
    <row r="349923" spans="19:20">
      <c r="S349923" s="33"/>
      <c r="T349923" s="33"/>
    </row>
    <row r="349940" spans="19:20">
      <c r="S349940" s="33"/>
      <c r="T349940" s="33"/>
    </row>
    <row r="349957" spans="19:20">
      <c r="S349957" s="33"/>
      <c r="T349957" s="33"/>
    </row>
    <row r="349974" spans="19:20">
      <c r="S349974" s="33"/>
      <c r="T349974" s="33"/>
    </row>
    <row r="349991" spans="19:20">
      <c r="S349991" s="33"/>
      <c r="T349991" s="33"/>
    </row>
    <row r="350008" spans="19:20">
      <c r="S350008" s="33"/>
      <c r="T350008" s="33"/>
    </row>
    <row r="350025" spans="19:20">
      <c r="S350025" s="33"/>
      <c r="T350025" s="33"/>
    </row>
    <row r="350042" spans="19:20">
      <c r="S350042" s="33"/>
      <c r="T350042" s="33"/>
    </row>
    <row r="350059" spans="19:20">
      <c r="S350059" s="33"/>
      <c r="T350059" s="33"/>
    </row>
    <row r="350076" spans="19:20">
      <c r="S350076" s="33"/>
      <c r="T350076" s="33"/>
    </row>
    <row r="350093" spans="19:20">
      <c r="S350093" s="33"/>
      <c r="T350093" s="33"/>
    </row>
    <row r="350110" spans="19:20">
      <c r="S350110" s="33"/>
      <c r="T350110" s="33"/>
    </row>
    <row r="350127" spans="19:20">
      <c r="S350127" s="33"/>
      <c r="T350127" s="33"/>
    </row>
    <row r="350144" spans="19:20">
      <c r="S350144" s="33"/>
      <c r="T350144" s="33"/>
    </row>
    <row r="350161" spans="19:20">
      <c r="S350161" s="33"/>
      <c r="T350161" s="33"/>
    </row>
    <row r="350178" spans="19:20">
      <c r="S350178" s="33"/>
      <c r="T350178" s="33"/>
    </row>
    <row r="350195" spans="19:20">
      <c r="S350195" s="33"/>
      <c r="T350195" s="33"/>
    </row>
    <row r="350212" spans="19:20">
      <c r="S350212" s="33"/>
      <c r="T350212" s="33"/>
    </row>
    <row r="350229" spans="19:20">
      <c r="S350229" s="33"/>
      <c r="T350229" s="33"/>
    </row>
    <row r="350246" spans="19:20">
      <c r="S350246" s="33"/>
      <c r="T350246" s="33"/>
    </row>
    <row r="350263" spans="19:20">
      <c r="S350263" s="33"/>
      <c r="T350263" s="33"/>
    </row>
    <row r="350280" spans="19:20">
      <c r="S350280" s="33"/>
      <c r="T350280" s="33"/>
    </row>
    <row r="350297" spans="19:20">
      <c r="S350297" s="33"/>
      <c r="T350297" s="33"/>
    </row>
    <row r="350314" spans="19:20">
      <c r="S350314" s="33"/>
      <c r="T350314" s="33"/>
    </row>
    <row r="350331" spans="19:20">
      <c r="S350331" s="33"/>
      <c r="T350331" s="33"/>
    </row>
    <row r="350348" spans="19:20">
      <c r="S350348" s="33"/>
      <c r="T350348" s="33"/>
    </row>
    <row r="350365" spans="19:20">
      <c r="S350365" s="33"/>
      <c r="T350365" s="33"/>
    </row>
    <row r="350382" spans="19:20">
      <c r="S350382" s="33"/>
      <c r="T350382" s="33"/>
    </row>
    <row r="350399" spans="19:20">
      <c r="S350399" s="33"/>
      <c r="T350399" s="33"/>
    </row>
    <row r="350416" spans="19:20">
      <c r="S350416" s="33"/>
      <c r="T350416" s="33"/>
    </row>
    <row r="350433" spans="19:20">
      <c r="S350433" s="33"/>
      <c r="T350433" s="33"/>
    </row>
    <row r="350450" spans="19:20">
      <c r="S350450" s="33"/>
      <c r="T350450" s="33"/>
    </row>
    <row r="350467" spans="19:20">
      <c r="S350467" s="33"/>
      <c r="T350467" s="33"/>
    </row>
    <row r="350484" spans="19:20">
      <c r="S350484" s="33"/>
      <c r="T350484" s="33"/>
    </row>
    <row r="350501" spans="19:20">
      <c r="S350501" s="33"/>
      <c r="T350501" s="33"/>
    </row>
    <row r="350518" spans="19:20">
      <c r="S350518" s="33"/>
      <c r="T350518" s="33"/>
    </row>
    <row r="350535" spans="19:20">
      <c r="S350535" s="33"/>
      <c r="T350535" s="33"/>
    </row>
    <row r="350552" spans="19:20">
      <c r="S350552" s="33"/>
      <c r="T350552" s="33"/>
    </row>
    <row r="350569" spans="19:20">
      <c r="S350569" s="33"/>
      <c r="T350569" s="33"/>
    </row>
    <row r="350586" spans="19:20">
      <c r="S350586" s="33"/>
      <c r="T350586" s="33"/>
    </row>
    <row r="350603" spans="19:20">
      <c r="S350603" s="33"/>
      <c r="T350603" s="33"/>
    </row>
    <row r="350620" spans="19:20">
      <c r="S350620" s="33"/>
      <c r="T350620" s="33"/>
    </row>
    <row r="350637" spans="19:20">
      <c r="S350637" s="33"/>
      <c r="T350637" s="33"/>
    </row>
    <row r="350654" spans="19:20">
      <c r="S350654" s="33"/>
      <c r="T350654" s="33"/>
    </row>
    <row r="350671" spans="19:20">
      <c r="S350671" s="33"/>
      <c r="T350671" s="33"/>
    </row>
    <row r="350688" spans="19:20">
      <c r="S350688" s="33"/>
      <c r="T350688" s="33"/>
    </row>
    <row r="350705" spans="19:20">
      <c r="S350705" s="33"/>
      <c r="T350705" s="33"/>
    </row>
    <row r="350722" spans="19:20">
      <c r="S350722" s="33"/>
      <c r="T350722" s="33"/>
    </row>
    <row r="350739" spans="19:20">
      <c r="S350739" s="33"/>
      <c r="T350739" s="33"/>
    </row>
    <row r="350756" spans="19:20">
      <c r="S350756" s="33"/>
      <c r="T350756" s="33"/>
    </row>
    <row r="350773" spans="19:20">
      <c r="S350773" s="33"/>
      <c r="T350773" s="33"/>
    </row>
    <row r="350790" spans="19:20">
      <c r="S350790" s="33"/>
      <c r="T350790" s="33"/>
    </row>
    <row r="350807" spans="19:20">
      <c r="S350807" s="33"/>
      <c r="T350807" s="33"/>
    </row>
    <row r="350824" spans="19:20">
      <c r="S350824" s="33"/>
      <c r="T350824" s="33"/>
    </row>
    <row r="350841" spans="19:20">
      <c r="S350841" s="33"/>
      <c r="T350841" s="33"/>
    </row>
    <row r="350858" spans="19:20">
      <c r="S350858" s="33"/>
      <c r="T350858" s="33"/>
    </row>
    <row r="350875" spans="19:20">
      <c r="S350875" s="33"/>
      <c r="T350875" s="33"/>
    </row>
    <row r="350892" spans="19:20">
      <c r="S350892" s="33"/>
      <c r="T350892" s="33"/>
    </row>
    <row r="350909" spans="19:20">
      <c r="S350909" s="33"/>
      <c r="T350909" s="33"/>
    </row>
    <row r="350926" spans="19:20">
      <c r="S350926" s="33"/>
      <c r="T350926" s="33"/>
    </row>
    <row r="350943" spans="19:20">
      <c r="S350943" s="33"/>
      <c r="T350943" s="33"/>
    </row>
    <row r="350960" spans="19:20">
      <c r="S350960" s="33"/>
      <c r="T350960" s="33"/>
    </row>
    <row r="350977" spans="19:20">
      <c r="S350977" s="33"/>
      <c r="T350977" s="33"/>
    </row>
    <row r="350994" spans="19:20">
      <c r="S350994" s="33"/>
      <c r="T350994" s="33"/>
    </row>
    <row r="351011" spans="19:20">
      <c r="S351011" s="33"/>
      <c r="T351011" s="33"/>
    </row>
    <row r="351028" spans="19:20">
      <c r="S351028" s="33"/>
      <c r="T351028" s="33"/>
    </row>
    <row r="351045" spans="19:20">
      <c r="S351045" s="33"/>
      <c r="T351045" s="33"/>
    </row>
    <row r="351062" spans="19:20">
      <c r="S351062" s="33"/>
      <c r="T351062" s="33"/>
    </row>
    <row r="351079" spans="19:20">
      <c r="S351079" s="33"/>
      <c r="T351079" s="33"/>
    </row>
    <row r="351096" spans="19:20">
      <c r="S351096" s="33"/>
      <c r="T351096" s="33"/>
    </row>
    <row r="351113" spans="19:20">
      <c r="S351113" s="33"/>
      <c r="T351113" s="33"/>
    </row>
    <row r="351130" spans="19:20">
      <c r="S351130" s="33"/>
      <c r="T351130" s="33"/>
    </row>
    <row r="351147" spans="19:20">
      <c r="S351147" s="33"/>
      <c r="T351147" s="33"/>
    </row>
    <row r="351164" spans="19:20">
      <c r="S351164" s="33"/>
      <c r="T351164" s="33"/>
    </row>
    <row r="351181" spans="19:20">
      <c r="S351181" s="33"/>
      <c r="T351181" s="33"/>
    </row>
    <row r="351198" spans="19:20">
      <c r="S351198" s="33"/>
      <c r="T351198" s="33"/>
    </row>
    <row r="351215" spans="19:20">
      <c r="S351215" s="33"/>
      <c r="T351215" s="33"/>
    </row>
    <row r="351232" spans="19:20">
      <c r="S351232" s="33"/>
      <c r="T351232" s="33"/>
    </row>
    <row r="351249" spans="19:20">
      <c r="S351249" s="33"/>
      <c r="T351249" s="33"/>
    </row>
    <row r="351266" spans="19:20">
      <c r="S351266" s="33"/>
      <c r="T351266" s="33"/>
    </row>
    <row r="351283" spans="19:20">
      <c r="S351283" s="33"/>
      <c r="T351283" s="33"/>
    </row>
    <row r="351300" spans="19:20">
      <c r="S351300" s="33"/>
      <c r="T351300" s="33"/>
    </row>
    <row r="351317" spans="19:20">
      <c r="S351317" s="33"/>
      <c r="T351317" s="33"/>
    </row>
    <row r="351334" spans="19:20">
      <c r="S351334" s="33"/>
      <c r="T351334" s="33"/>
    </row>
    <row r="351351" spans="19:20">
      <c r="S351351" s="33"/>
      <c r="T351351" s="33"/>
    </row>
    <row r="351368" spans="19:20">
      <c r="S351368" s="33"/>
      <c r="T351368" s="33"/>
    </row>
    <row r="351385" spans="19:20">
      <c r="S351385" s="33"/>
      <c r="T351385" s="33"/>
    </row>
    <row r="351402" spans="19:20">
      <c r="S351402" s="33"/>
      <c r="T351402" s="33"/>
    </row>
    <row r="351419" spans="19:20">
      <c r="S351419" s="33"/>
      <c r="T351419" s="33"/>
    </row>
    <row r="351436" spans="19:20">
      <c r="S351436" s="33"/>
      <c r="T351436" s="33"/>
    </row>
    <row r="351453" spans="19:20">
      <c r="S351453" s="33"/>
      <c r="T351453" s="33"/>
    </row>
    <row r="351470" spans="19:20">
      <c r="S351470" s="33"/>
      <c r="T351470" s="33"/>
    </row>
    <row r="351487" spans="19:20">
      <c r="S351487" s="33"/>
      <c r="T351487" s="33"/>
    </row>
    <row r="351504" spans="19:20">
      <c r="S351504" s="33"/>
      <c r="T351504" s="33"/>
    </row>
    <row r="351521" spans="19:20">
      <c r="S351521" s="33"/>
      <c r="T351521" s="33"/>
    </row>
    <row r="351538" spans="19:20">
      <c r="S351538" s="33"/>
      <c r="T351538" s="33"/>
    </row>
    <row r="351555" spans="19:20">
      <c r="S351555" s="33"/>
      <c r="T351555" s="33"/>
    </row>
    <row r="351572" spans="19:20">
      <c r="S351572" s="33"/>
      <c r="T351572" s="33"/>
    </row>
    <row r="351589" spans="19:20">
      <c r="S351589" s="33"/>
      <c r="T351589" s="33"/>
    </row>
    <row r="351606" spans="19:20">
      <c r="S351606" s="33"/>
      <c r="T351606" s="33"/>
    </row>
    <row r="351623" spans="19:20">
      <c r="S351623" s="33"/>
      <c r="T351623" s="33"/>
    </row>
    <row r="351640" spans="19:20">
      <c r="S351640" s="33"/>
      <c r="T351640" s="33"/>
    </row>
    <row r="351657" spans="19:20">
      <c r="S351657" s="33"/>
      <c r="T351657" s="33"/>
    </row>
    <row r="351674" spans="19:20">
      <c r="S351674" s="33"/>
      <c r="T351674" s="33"/>
    </row>
    <row r="351691" spans="19:20">
      <c r="S351691" s="33"/>
      <c r="T351691" s="33"/>
    </row>
    <row r="351708" spans="19:20">
      <c r="S351708" s="33"/>
      <c r="T351708" s="33"/>
    </row>
    <row r="351725" spans="19:20">
      <c r="S351725" s="33"/>
      <c r="T351725" s="33"/>
    </row>
    <row r="351742" spans="19:20">
      <c r="S351742" s="33"/>
      <c r="T351742" s="33"/>
    </row>
    <row r="351759" spans="19:20">
      <c r="S351759" s="33"/>
      <c r="T351759" s="33"/>
    </row>
    <row r="351776" spans="19:20">
      <c r="S351776" s="33"/>
      <c r="T351776" s="33"/>
    </row>
    <row r="351793" spans="19:20">
      <c r="S351793" s="33"/>
      <c r="T351793" s="33"/>
    </row>
    <row r="351810" spans="19:20">
      <c r="S351810" s="33"/>
      <c r="T351810" s="33"/>
    </row>
    <row r="351827" spans="19:20">
      <c r="S351827" s="33"/>
      <c r="T351827" s="33"/>
    </row>
    <row r="351844" spans="19:20">
      <c r="S351844" s="33"/>
      <c r="T351844" s="33"/>
    </row>
    <row r="351861" spans="19:20">
      <c r="S351861" s="33"/>
      <c r="T351861" s="33"/>
    </row>
    <row r="351878" spans="19:20">
      <c r="S351878" s="33"/>
      <c r="T351878" s="33"/>
    </row>
    <row r="351895" spans="19:20">
      <c r="S351895" s="33"/>
      <c r="T351895" s="33"/>
    </row>
    <row r="351912" spans="19:20">
      <c r="S351912" s="33"/>
      <c r="T351912" s="33"/>
    </row>
    <row r="351929" spans="19:20">
      <c r="S351929" s="33"/>
      <c r="T351929" s="33"/>
    </row>
    <row r="351946" spans="19:20">
      <c r="S351946" s="33"/>
      <c r="T351946" s="33"/>
    </row>
    <row r="351963" spans="19:20">
      <c r="S351963" s="33"/>
      <c r="T351963" s="33"/>
    </row>
    <row r="351980" spans="19:20">
      <c r="S351980" s="33"/>
      <c r="T351980" s="33"/>
    </row>
    <row r="351997" spans="19:20">
      <c r="S351997" s="33"/>
      <c r="T351997" s="33"/>
    </row>
    <row r="352014" spans="19:20">
      <c r="S352014" s="33"/>
      <c r="T352014" s="33"/>
    </row>
    <row r="352031" spans="19:20">
      <c r="S352031" s="33"/>
      <c r="T352031" s="33"/>
    </row>
    <row r="352048" spans="19:20">
      <c r="S352048" s="33"/>
      <c r="T352048" s="33"/>
    </row>
    <row r="352065" spans="19:20">
      <c r="S352065" s="33"/>
      <c r="T352065" s="33"/>
    </row>
    <row r="352082" spans="19:20">
      <c r="S352082" s="33"/>
      <c r="T352082" s="33"/>
    </row>
    <row r="352099" spans="19:20">
      <c r="S352099" s="33"/>
      <c r="T352099" s="33"/>
    </row>
    <row r="352116" spans="19:20">
      <c r="S352116" s="33"/>
      <c r="T352116" s="33"/>
    </row>
    <row r="352133" spans="19:20">
      <c r="S352133" s="33"/>
      <c r="T352133" s="33"/>
    </row>
    <row r="352150" spans="19:20">
      <c r="S352150" s="33"/>
      <c r="T352150" s="33"/>
    </row>
    <row r="352167" spans="19:20">
      <c r="S352167" s="33"/>
      <c r="T352167" s="33"/>
    </row>
    <row r="352184" spans="19:20">
      <c r="S352184" s="33"/>
      <c r="T352184" s="33"/>
    </row>
    <row r="352201" spans="19:20">
      <c r="S352201" s="33"/>
      <c r="T352201" s="33"/>
    </row>
    <row r="352218" spans="19:20">
      <c r="S352218" s="33"/>
      <c r="T352218" s="33"/>
    </row>
    <row r="352235" spans="19:20">
      <c r="S352235" s="33"/>
      <c r="T352235" s="33"/>
    </row>
    <row r="352252" spans="19:20">
      <c r="S352252" s="33"/>
      <c r="T352252" s="33"/>
    </row>
    <row r="352269" spans="19:20">
      <c r="S352269" s="33"/>
      <c r="T352269" s="33"/>
    </row>
    <row r="352286" spans="19:20">
      <c r="S352286" s="33"/>
      <c r="T352286" s="33"/>
    </row>
    <row r="352303" spans="19:20">
      <c r="S352303" s="33"/>
      <c r="T352303" s="33"/>
    </row>
    <row r="352320" spans="19:20">
      <c r="S352320" s="33"/>
      <c r="T352320" s="33"/>
    </row>
    <row r="352337" spans="19:20">
      <c r="S352337" s="33"/>
      <c r="T352337" s="33"/>
    </row>
    <row r="352354" spans="19:20">
      <c r="S352354" s="33"/>
      <c r="T352354" s="33"/>
    </row>
    <row r="352371" spans="19:20">
      <c r="S352371" s="33"/>
      <c r="T352371" s="33"/>
    </row>
    <row r="352388" spans="19:20">
      <c r="S352388" s="33"/>
      <c r="T352388" s="33"/>
    </row>
    <row r="352405" spans="19:20">
      <c r="S352405" s="33"/>
      <c r="T352405" s="33"/>
    </row>
    <row r="352422" spans="19:20">
      <c r="S352422" s="33"/>
      <c r="T352422" s="33"/>
    </row>
    <row r="352439" spans="19:20">
      <c r="S352439" s="33"/>
      <c r="T352439" s="33"/>
    </row>
    <row r="352456" spans="19:20">
      <c r="S352456" s="33"/>
      <c r="T352456" s="33"/>
    </row>
    <row r="352473" spans="19:20">
      <c r="S352473" s="33"/>
      <c r="T352473" s="33"/>
    </row>
    <row r="352490" spans="19:20">
      <c r="S352490" s="33"/>
      <c r="T352490" s="33"/>
    </row>
    <row r="352507" spans="19:20">
      <c r="S352507" s="33"/>
      <c r="T352507" s="33"/>
    </row>
    <row r="352524" spans="19:20">
      <c r="S352524" s="33"/>
      <c r="T352524" s="33"/>
    </row>
    <row r="352541" spans="19:20">
      <c r="S352541" s="33"/>
      <c r="T352541" s="33"/>
    </row>
    <row r="352558" spans="19:20">
      <c r="S352558" s="33"/>
      <c r="T352558" s="33"/>
    </row>
    <row r="352575" spans="19:20">
      <c r="S352575" s="33"/>
      <c r="T352575" s="33"/>
    </row>
    <row r="352592" spans="19:20">
      <c r="S352592" s="33"/>
      <c r="T352592" s="33"/>
    </row>
    <row r="352609" spans="19:20">
      <c r="S352609" s="33"/>
      <c r="T352609" s="33"/>
    </row>
    <row r="352626" spans="19:20">
      <c r="S352626" s="33"/>
      <c r="T352626" s="33"/>
    </row>
    <row r="352643" spans="19:20">
      <c r="S352643" s="33"/>
      <c r="T352643" s="33"/>
    </row>
    <row r="352660" spans="19:20">
      <c r="S352660" s="33"/>
      <c r="T352660" s="33"/>
    </row>
    <row r="352677" spans="19:20">
      <c r="S352677" s="33"/>
      <c r="T352677" s="33"/>
    </row>
    <row r="352694" spans="19:20">
      <c r="S352694" s="33"/>
      <c r="T352694" s="33"/>
    </row>
    <row r="352711" spans="19:20">
      <c r="S352711" s="33"/>
      <c r="T352711" s="33"/>
    </row>
    <row r="352728" spans="19:20">
      <c r="S352728" s="33"/>
      <c r="T352728" s="33"/>
    </row>
    <row r="352745" spans="19:20">
      <c r="S352745" s="33"/>
      <c r="T352745" s="33"/>
    </row>
    <row r="352762" spans="19:20">
      <c r="S352762" s="33"/>
      <c r="T352762" s="33"/>
    </row>
    <row r="352779" spans="19:20">
      <c r="S352779" s="33"/>
      <c r="T352779" s="33"/>
    </row>
    <row r="352796" spans="19:20">
      <c r="S352796" s="33"/>
      <c r="T352796" s="33"/>
    </row>
    <row r="352813" spans="19:20">
      <c r="S352813" s="33"/>
      <c r="T352813" s="33"/>
    </row>
    <row r="352830" spans="19:20">
      <c r="S352830" s="33"/>
      <c r="T352830" s="33"/>
    </row>
    <row r="352847" spans="19:20">
      <c r="S352847" s="33"/>
      <c r="T352847" s="33"/>
    </row>
    <row r="352864" spans="19:20">
      <c r="S352864" s="33"/>
      <c r="T352864" s="33"/>
    </row>
    <row r="352881" spans="19:20">
      <c r="S352881" s="33"/>
      <c r="T352881" s="33"/>
    </row>
    <row r="352898" spans="19:20">
      <c r="S352898" s="33"/>
      <c r="T352898" s="33"/>
    </row>
    <row r="352915" spans="19:20">
      <c r="S352915" s="33"/>
      <c r="T352915" s="33"/>
    </row>
    <row r="352932" spans="19:20">
      <c r="S352932" s="33"/>
      <c r="T352932" s="33"/>
    </row>
    <row r="352949" spans="19:20">
      <c r="S352949" s="33"/>
      <c r="T352949" s="33"/>
    </row>
    <row r="352966" spans="19:20">
      <c r="S352966" s="33"/>
      <c r="T352966" s="33"/>
    </row>
    <row r="352983" spans="19:20">
      <c r="S352983" s="33"/>
      <c r="T352983" s="33"/>
    </row>
    <row r="353000" spans="19:20">
      <c r="S353000" s="33"/>
      <c r="T353000" s="33"/>
    </row>
    <row r="353017" spans="19:20">
      <c r="S353017" s="33"/>
      <c r="T353017" s="33"/>
    </row>
    <row r="353034" spans="19:20">
      <c r="S353034" s="33"/>
      <c r="T353034" s="33"/>
    </row>
    <row r="353051" spans="19:20">
      <c r="S353051" s="33"/>
      <c r="T353051" s="33"/>
    </row>
    <row r="353068" spans="19:20">
      <c r="S353068" s="33"/>
      <c r="T353068" s="33"/>
    </row>
    <row r="353085" spans="19:20">
      <c r="S353085" s="33"/>
      <c r="T353085" s="33"/>
    </row>
    <row r="353102" spans="19:20">
      <c r="S353102" s="33"/>
      <c r="T353102" s="33"/>
    </row>
    <row r="353119" spans="19:20">
      <c r="S353119" s="33"/>
      <c r="T353119" s="33"/>
    </row>
    <row r="353136" spans="19:20">
      <c r="S353136" s="33"/>
      <c r="T353136" s="33"/>
    </row>
    <row r="353153" spans="19:20">
      <c r="S353153" s="33"/>
      <c r="T353153" s="33"/>
    </row>
    <row r="353170" spans="19:20">
      <c r="S353170" s="33"/>
      <c r="T353170" s="33"/>
    </row>
    <row r="353187" spans="19:20">
      <c r="S353187" s="33"/>
      <c r="T353187" s="33"/>
    </row>
    <row r="353204" spans="19:20">
      <c r="S353204" s="33"/>
      <c r="T353204" s="33"/>
    </row>
    <row r="353221" spans="19:20">
      <c r="S353221" s="33"/>
      <c r="T353221" s="33"/>
    </row>
    <row r="353238" spans="19:20">
      <c r="S353238" s="33"/>
      <c r="T353238" s="33"/>
    </row>
    <row r="353255" spans="19:20">
      <c r="S353255" s="33"/>
      <c r="T353255" s="33"/>
    </row>
    <row r="353272" spans="19:20">
      <c r="S353272" s="33"/>
      <c r="T353272" s="33"/>
    </row>
    <row r="353289" spans="19:20">
      <c r="S353289" s="33"/>
      <c r="T353289" s="33"/>
    </row>
    <row r="353306" spans="19:20">
      <c r="S353306" s="33"/>
      <c r="T353306" s="33"/>
    </row>
    <row r="353323" spans="19:20">
      <c r="S353323" s="33"/>
      <c r="T353323" s="33"/>
    </row>
    <row r="353340" spans="19:20">
      <c r="S353340" s="33"/>
      <c r="T353340" s="33"/>
    </row>
    <row r="353357" spans="19:20">
      <c r="S353357" s="33"/>
      <c r="T353357" s="33"/>
    </row>
    <row r="353374" spans="19:20">
      <c r="S353374" s="33"/>
      <c r="T353374" s="33"/>
    </row>
    <row r="353391" spans="19:20">
      <c r="S353391" s="33"/>
      <c r="T353391" s="33"/>
    </row>
    <row r="353408" spans="19:20">
      <c r="S353408" s="33"/>
      <c r="T353408" s="33"/>
    </row>
    <row r="353425" spans="19:20">
      <c r="S353425" s="33"/>
      <c r="T353425" s="33"/>
    </row>
    <row r="353442" spans="19:20">
      <c r="S353442" s="33"/>
      <c r="T353442" s="33"/>
    </row>
    <row r="353459" spans="19:20">
      <c r="S353459" s="33"/>
      <c r="T353459" s="33"/>
    </row>
    <row r="353476" spans="19:20">
      <c r="S353476" s="33"/>
      <c r="T353476" s="33"/>
    </row>
    <row r="353493" spans="19:20">
      <c r="S353493" s="33"/>
      <c r="T353493" s="33"/>
    </row>
    <row r="353510" spans="19:20">
      <c r="S353510" s="33"/>
      <c r="T353510" s="33"/>
    </row>
    <row r="353527" spans="19:20">
      <c r="S353527" s="33"/>
      <c r="T353527" s="33"/>
    </row>
    <row r="353544" spans="19:20">
      <c r="S353544" s="33"/>
      <c r="T353544" s="33"/>
    </row>
    <row r="353561" spans="19:20">
      <c r="S353561" s="33"/>
      <c r="T353561" s="33"/>
    </row>
    <row r="353578" spans="19:20">
      <c r="S353578" s="33"/>
      <c r="T353578" s="33"/>
    </row>
    <row r="353595" spans="19:20">
      <c r="S353595" s="33"/>
      <c r="T353595" s="33"/>
    </row>
    <row r="353612" spans="19:20">
      <c r="S353612" s="33"/>
      <c r="T353612" s="33"/>
    </row>
    <row r="353629" spans="19:20">
      <c r="S353629" s="33"/>
      <c r="T353629" s="33"/>
    </row>
    <row r="353646" spans="19:20">
      <c r="S353646" s="33"/>
      <c r="T353646" s="33"/>
    </row>
    <row r="353663" spans="19:20">
      <c r="S353663" s="33"/>
      <c r="T353663" s="33"/>
    </row>
    <row r="353680" spans="19:20">
      <c r="S353680" s="33"/>
      <c r="T353680" s="33"/>
    </row>
    <row r="353697" spans="19:20">
      <c r="S353697" s="33"/>
      <c r="T353697" s="33"/>
    </row>
    <row r="353714" spans="19:20">
      <c r="S353714" s="33"/>
      <c r="T353714" s="33"/>
    </row>
    <row r="353731" spans="19:20">
      <c r="S353731" s="33"/>
      <c r="T353731" s="33"/>
    </row>
    <row r="353748" spans="19:20">
      <c r="S353748" s="33"/>
      <c r="T353748" s="33"/>
    </row>
    <row r="353765" spans="19:20">
      <c r="S353765" s="33"/>
      <c r="T353765" s="33"/>
    </row>
    <row r="353782" spans="19:20">
      <c r="S353782" s="33"/>
      <c r="T353782" s="33"/>
    </row>
    <row r="353799" spans="19:20">
      <c r="S353799" s="33"/>
      <c r="T353799" s="33"/>
    </row>
    <row r="353816" spans="19:20">
      <c r="S353816" s="33"/>
      <c r="T353816" s="33"/>
    </row>
    <row r="353833" spans="19:20">
      <c r="S353833" s="33"/>
      <c r="T353833" s="33"/>
    </row>
    <row r="353850" spans="19:20">
      <c r="S353850" s="33"/>
      <c r="T353850" s="33"/>
    </row>
    <row r="353867" spans="19:20">
      <c r="S353867" s="33"/>
      <c r="T353867" s="33"/>
    </row>
    <row r="353884" spans="19:20">
      <c r="S353884" s="33"/>
      <c r="T353884" s="33"/>
    </row>
    <row r="353901" spans="19:20">
      <c r="S353901" s="33"/>
      <c r="T353901" s="33"/>
    </row>
    <row r="353918" spans="19:20">
      <c r="S353918" s="33"/>
      <c r="T353918" s="33"/>
    </row>
    <row r="353935" spans="19:20">
      <c r="S353935" s="33"/>
      <c r="T353935" s="33"/>
    </row>
    <row r="353952" spans="19:20">
      <c r="S353952" s="33"/>
      <c r="T353952" s="33"/>
    </row>
    <row r="353969" spans="19:20">
      <c r="S353969" s="33"/>
      <c r="T353969" s="33"/>
    </row>
    <row r="353986" spans="19:20">
      <c r="S353986" s="33"/>
      <c r="T353986" s="33"/>
    </row>
    <row r="354003" spans="19:20">
      <c r="S354003" s="33"/>
      <c r="T354003" s="33"/>
    </row>
    <row r="354020" spans="19:20">
      <c r="S354020" s="33"/>
      <c r="T354020" s="33"/>
    </row>
    <row r="354037" spans="19:20">
      <c r="S354037" s="33"/>
      <c r="T354037" s="33"/>
    </row>
    <row r="354054" spans="19:20">
      <c r="S354054" s="33"/>
      <c r="T354054" s="33"/>
    </row>
    <row r="354071" spans="19:20">
      <c r="S354071" s="33"/>
      <c r="T354071" s="33"/>
    </row>
    <row r="354088" spans="19:20">
      <c r="S354088" s="33"/>
      <c r="T354088" s="33"/>
    </row>
    <row r="354105" spans="19:20">
      <c r="S354105" s="33"/>
      <c r="T354105" s="33"/>
    </row>
    <row r="354122" spans="19:20">
      <c r="S354122" s="33"/>
      <c r="T354122" s="33"/>
    </row>
    <row r="354139" spans="19:20">
      <c r="S354139" s="33"/>
      <c r="T354139" s="33"/>
    </row>
    <row r="354156" spans="19:20">
      <c r="S354156" s="33"/>
      <c r="T354156" s="33"/>
    </row>
    <row r="354173" spans="19:20">
      <c r="S354173" s="33"/>
      <c r="T354173" s="33"/>
    </row>
    <row r="354190" spans="19:20">
      <c r="S354190" s="33"/>
      <c r="T354190" s="33"/>
    </row>
    <row r="354207" spans="19:20">
      <c r="S354207" s="33"/>
      <c r="T354207" s="33"/>
    </row>
    <row r="354224" spans="19:20">
      <c r="S354224" s="33"/>
      <c r="T354224" s="33"/>
    </row>
    <row r="354241" spans="19:20">
      <c r="S354241" s="33"/>
      <c r="T354241" s="33"/>
    </row>
    <row r="354258" spans="19:20">
      <c r="S354258" s="33"/>
      <c r="T354258" s="33"/>
    </row>
    <row r="354275" spans="19:20">
      <c r="S354275" s="33"/>
      <c r="T354275" s="33"/>
    </row>
    <row r="354292" spans="19:20">
      <c r="S354292" s="33"/>
      <c r="T354292" s="33"/>
    </row>
    <row r="354309" spans="19:20">
      <c r="S354309" s="33"/>
      <c r="T354309" s="33"/>
    </row>
    <row r="354326" spans="19:20">
      <c r="S354326" s="33"/>
      <c r="T354326" s="33"/>
    </row>
    <row r="354343" spans="19:20">
      <c r="S354343" s="33"/>
      <c r="T354343" s="33"/>
    </row>
    <row r="354360" spans="19:20">
      <c r="S354360" s="33"/>
      <c r="T354360" s="33"/>
    </row>
    <row r="354377" spans="19:20">
      <c r="S354377" s="33"/>
      <c r="T354377" s="33"/>
    </row>
    <row r="354394" spans="19:20">
      <c r="S354394" s="33"/>
      <c r="T354394" s="33"/>
    </row>
    <row r="354411" spans="19:20">
      <c r="S354411" s="33"/>
      <c r="T354411" s="33"/>
    </row>
    <row r="354428" spans="19:20">
      <c r="S354428" s="33"/>
      <c r="T354428" s="33"/>
    </row>
    <row r="354445" spans="19:20">
      <c r="S354445" s="33"/>
      <c r="T354445" s="33"/>
    </row>
    <row r="354462" spans="19:20">
      <c r="S354462" s="33"/>
      <c r="T354462" s="33"/>
    </row>
    <row r="354479" spans="19:20">
      <c r="S354479" s="33"/>
      <c r="T354479" s="33"/>
    </row>
    <row r="354496" spans="19:20">
      <c r="S354496" s="33"/>
      <c r="T354496" s="33"/>
    </row>
    <row r="354513" spans="19:20">
      <c r="S354513" s="33"/>
      <c r="T354513" s="33"/>
    </row>
    <row r="354530" spans="19:20">
      <c r="S354530" s="33"/>
      <c r="T354530" s="33"/>
    </row>
    <row r="354547" spans="19:20">
      <c r="S354547" s="33"/>
      <c r="T354547" s="33"/>
    </row>
    <row r="354564" spans="19:20">
      <c r="S354564" s="33"/>
      <c r="T354564" s="33"/>
    </row>
    <row r="354581" spans="19:20">
      <c r="S354581" s="33"/>
      <c r="T354581" s="33"/>
    </row>
    <row r="354598" spans="19:20">
      <c r="S354598" s="33"/>
      <c r="T354598" s="33"/>
    </row>
    <row r="354615" spans="19:20">
      <c r="S354615" s="33"/>
      <c r="T354615" s="33"/>
    </row>
    <row r="354632" spans="19:20">
      <c r="S354632" s="33"/>
      <c r="T354632" s="33"/>
    </row>
    <row r="354649" spans="19:20">
      <c r="S354649" s="33"/>
      <c r="T354649" s="33"/>
    </row>
    <row r="354666" spans="19:20">
      <c r="S354666" s="33"/>
      <c r="T354666" s="33"/>
    </row>
    <row r="354683" spans="19:20">
      <c r="S354683" s="33"/>
      <c r="T354683" s="33"/>
    </row>
    <row r="354700" spans="19:20">
      <c r="S354700" s="33"/>
      <c r="T354700" s="33"/>
    </row>
    <row r="354717" spans="19:20">
      <c r="S354717" s="33"/>
      <c r="T354717" s="33"/>
    </row>
    <row r="354734" spans="19:20">
      <c r="S354734" s="33"/>
      <c r="T354734" s="33"/>
    </row>
    <row r="354751" spans="19:20">
      <c r="S354751" s="33"/>
      <c r="T354751" s="33"/>
    </row>
    <row r="354768" spans="19:20">
      <c r="S354768" s="33"/>
      <c r="T354768" s="33"/>
    </row>
    <row r="354785" spans="19:20">
      <c r="S354785" s="33"/>
      <c r="T354785" s="33"/>
    </row>
    <row r="354802" spans="19:20">
      <c r="S354802" s="33"/>
      <c r="T354802" s="33"/>
    </row>
    <row r="354819" spans="19:20">
      <c r="S354819" s="33"/>
      <c r="T354819" s="33"/>
    </row>
    <row r="354836" spans="19:20">
      <c r="S354836" s="33"/>
      <c r="T354836" s="33"/>
    </row>
    <row r="354853" spans="19:20">
      <c r="S354853" s="33"/>
      <c r="T354853" s="33"/>
    </row>
    <row r="354870" spans="19:20">
      <c r="S354870" s="33"/>
      <c r="T354870" s="33"/>
    </row>
    <row r="354887" spans="19:20">
      <c r="S354887" s="33"/>
      <c r="T354887" s="33"/>
    </row>
    <row r="354904" spans="19:20">
      <c r="S354904" s="33"/>
      <c r="T354904" s="33"/>
    </row>
    <row r="354921" spans="19:20">
      <c r="S354921" s="33"/>
      <c r="T354921" s="33"/>
    </row>
    <row r="354938" spans="19:20">
      <c r="S354938" s="33"/>
      <c r="T354938" s="33"/>
    </row>
    <row r="354955" spans="19:20">
      <c r="S354955" s="33"/>
      <c r="T354955" s="33"/>
    </row>
    <row r="354972" spans="19:20">
      <c r="S354972" s="33"/>
      <c r="T354972" s="33"/>
    </row>
    <row r="354989" spans="19:20">
      <c r="S354989" s="33"/>
      <c r="T354989" s="33"/>
    </row>
    <row r="355006" spans="19:20">
      <c r="S355006" s="33"/>
      <c r="T355006" s="33"/>
    </row>
    <row r="355023" spans="19:20">
      <c r="S355023" s="33"/>
      <c r="T355023" s="33"/>
    </row>
    <row r="355040" spans="19:20">
      <c r="S355040" s="33"/>
      <c r="T355040" s="33"/>
    </row>
    <row r="355057" spans="19:20">
      <c r="S355057" s="33"/>
      <c r="T355057" s="33"/>
    </row>
    <row r="355074" spans="19:20">
      <c r="S355074" s="33"/>
      <c r="T355074" s="33"/>
    </row>
    <row r="355091" spans="19:20">
      <c r="S355091" s="33"/>
      <c r="T355091" s="33"/>
    </row>
    <row r="355108" spans="19:20">
      <c r="S355108" s="33"/>
      <c r="T355108" s="33"/>
    </row>
    <row r="355125" spans="19:20">
      <c r="S355125" s="33"/>
      <c r="T355125" s="33"/>
    </row>
    <row r="355142" spans="19:20">
      <c r="S355142" s="33"/>
      <c r="T355142" s="33"/>
    </row>
    <row r="355159" spans="19:20">
      <c r="S355159" s="33"/>
      <c r="T355159" s="33"/>
    </row>
    <row r="355176" spans="19:20">
      <c r="S355176" s="33"/>
      <c r="T355176" s="33"/>
    </row>
    <row r="355193" spans="19:20">
      <c r="S355193" s="33"/>
      <c r="T355193" s="33"/>
    </row>
    <row r="355210" spans="19:20">
      <c r="S355210" s="33"/>
      <c r="T355210" s="33"/>
    </row>
    <row r="355227" spans="19:20">
      <c r="S355227" s="33"/>
      <c r="T355227" s="33"/>
    </row>
    <row r="355244" spans="19:20">
      <c r="S355244" s="33"/>
      <c r="T355244" s="33"/>
    </row>
    <row r="355261" spans="19:20">
      <c r="S355261" s="33"/>
      <c r="T355261" s="33"/>
    </row>
    <row r="355278" spans="19:20">
      <c r="S355278" s="33"/>
      <c r="T355278" s="33"/>
    </row>
    <row r="355295" spans="19:20">
      <c r="S355295" s="33"/>
      <c r="T355295" s="33"/>
    </row>
    <row r="355312" spans="19:20">
      <c r="S355312" s="33"/>
      <c r="T355312" s="33"/>
    </row>
    <row r="355329" spans="19:20">
      <c r="S355329" s="33"/>
      <c r="T355329" s="33"/>
    </row>
    <row r="355346" spans="19:20">
      <c r="S355346" s="33"/>
      <c r="T355346" s="33"/>
    </row>
    <row r="355363" spans="19:20">
      <c r="S355363" s="33"/>
      <c r="T355363" s="33"/>
    </row>
    <row r="355380" spans="19:20">
      <c r="S355380" s="33"/>
      <c r="T355380" s="33"/>
    </row>
    <row r="355397" spans="19:20">
      <c r="S355397" s="33"/>
      <c r="T355397" s="33"/>
    </row>
    <row r="355414" spans="19:20">
      <c r="S355414" s="33"/>
      <c r="T355414" s="33"/>
    </row>
    <row r="355431" spans="19:20">
      <c r="S355431" s="33"/>
      <c r="T355431" s="33"/>
    </row>
    <row r="355448" spans="19:20">
      <c r="S355448" s="33"/>
      <c r="T355448" s="33"/>
    </row>
    <row r="355465" spans="19:20">
      <c r="S355465" s="33"/>
      <c r="T355465" s="33"/>
    </row>
    <row r="355482" spans="19:20">
      <c r="S355482" s="33"/>
      <c r="T355482" s="33"/>
    </row>
    <row r="355499" spans="19:20">
      <c r="S355499" s="33"/>
      <c r="T355499" s="33"/>
    </row>
    <row r="355516" spans="19:20">
      <c r="S355516" s="33"/>
      <c r="T355516" s="33"/>
    </row>
    <row r="355533" spans="19:20">
      <c r="S355533" s="33"/>
      <c r="T355533" s="33"/>
    </row>
    <row r="355550" spans="19:20">
      <c r="S355550" s="33"/>
      <c r="T355550" s="33"/>
    </row>
    <row r="355567" spans="19:20">
      <c r="S355567" s="33"/>
      <c r="T355567" s="33"/>
    </row>
    <row r="355584" spans="19:20">
      <c r="S355584" s="33"/>
      <c r="T355584" s="33"/>
    </row>
    <row r="355601" spans="19:20">
      <c r="S355601" s="33"/>
      <c r="T355601" s="33"/>
    </row>
    <row r="355618" spans="19:20">
      <c r="S355618" s="33"/>
      <c r="T355618" s="33"/>
    </row>
    <row r="355635" spans="19:20">
      <c r="S355635" s="33"/>
      <c r="T355635" s="33"/>
    </row>
    <row r="355652" spans="19:20">
      <c r="S355652" s="33"/>
      <c r="T355652" s="33"/>
    </row>
    <row r="355669" spans="19:20">
      <c r="S355669" s="33"/>
      <c r="T355669" s="33"/>
    </row>
    <row r="355686" spans="19:20">
      <c r="S355686" s="33"/>
      <c r="T355686" s="33"/>
    </row>
    <row r="355703" spans="19:20">
      <c r="S355703" s="33"/>
      <c r="T355703" s="33"/>
    </row>
    <row r="355720" spans="19:20">
      <c r="S355720" s="33"/>
      <c r="T355720" s="33"/>
    </row>
    <row r="355737" spans="19:20">
      <c r="S355737" s="33"/>
      <c r="T355737" s="33"/>
    </row>
    <row r="355754" spans="19:20">
      <c r="S355754" s="33"/>
      <c r="T355754" s="33"/>
    </row>
    <row r="355771" spans="19:20">
      <c r="S355771" s="33"/>
      <c r="T355771" s="33"/>
    </row>
    <row r="355788" spans="19:20">
      <c r="S355788" s="33"/>
      <c r="T355788" s="33"/>
    </row>
    <row r="355805" spans="19:20">
      <c r="S355805" s="33"/>
      <c r="T355805" s="33"/>
    </row>
    <row r="355822" spans="19:20">
      <c r="S355822" s="33"/>
      <c r="T355822" s="33"/>
    </row>
    <row r="355839" spans="19:20">
      <c r="S355839" s="33"/>
      <c r="T355839" s="33"/>
    </row>
    <row r="355856" spans="19:20">
      <c r="S355856" s="33"/>
      <c r="T355856" s="33"/>
    </row>
    <row r="355873" spans="19:20">
      <c r="S355873" s="33"/>
      <c r="T355873" s="33"/>
    </row>
    <row r="355890" spans="19:20">
      <c r="S355890" s="33"/>
      <c r="T355890" s="33"/>
    </row>
    <row r="355907" spans="19:20">
      <c r="S355907" s="33"/>
      <c r="T355907" s="33"/>
    </row>
    <row r="355924" spans="19:20">
      <c r="S355924" s="33"/>
      <c r="T355924" s="33"/>
    </row>
    <row r="355941" spans="19:20">
      <c r="S355941" s="33"/>
      <c r="T355941" s="33"/>
    </row>
    <row r="355958" spans="19:20">
      <c r="S355958" s="33"/>
      <c r="T355958" s="33"/>
    </row>
    <row r="355975" spans="19:20">
      <c r="S355975" s="33"/>
      <c r="T355975" s="33"/>
    </row>
    <row r="355992" spans="19:20">
      <c r="S355992" s="33"/>
      <c r="T355992" s="33"/>
    </row>
    <row r="356009" spans="19:20">
      <c r="S356009" s="33"/>
      <c r="T356009" s="33"/>
    </row>
    <row r="356026" spans="19:20">
      <c r="S356026" s="33"/>
      <c r="T356026" s="33"/>
    </row>
    <row r="356043" spans="19:20">
      <c r="S356043" s="33"/>
      <c r="T356043" s="33"/>
    </row>
    <row r="356060" spans="19:20">
      <c r="S356060" s="33"/>
      <c r="T356060" s="33"/>
    </row>
    <row r="356077" spans="19:20">
      <c r="S356077" s="33"/>
      <c r="T356077" s="33"/>
    </row>
    <row r="356094" spans="19:20">
      <c r="S356094" s="33"/>
      <c r="T356094" s="33"/>
    </row>
    <row r="356111" spans="19:20">
      <c r="S356111" s="33"/>
      <c r="T356111" s="33"/>
    </row>
    <row r="356128" spans="19:20">
      <c r="S356128" s="33"/>
      <c r="T356128" s="33"/>
    </row>
    <row r="356145" spans="19:20">
      <c r="S356145" s="33"/>
      <c r="T356145" s="33"/>
    </row>
    <row r="356162" spans="19:20">
      <c r="S356162" s="33"/>
      <c r="T356162" s="33"/>
    </row>
    <row r="356179" spans="19:20">
      <c r="S356179" s="33"/>
      <c r="T356179" s="33"/>
    </row>
    <row r="356196" spans="19:20">
      <c r="S356196" s="33"/>
      <c r="T356196" s="33"/>
    </row>
    <row r="356213" spans="19:20">
      <c r="S356213" s="33"/>
      <c r="T356213" s="33"/>
    </row>
    <row r="356230" spans="19:20">
      <c r="S356230" s="33"/>
      <c r="T356230" s="33"/>
    </row>
    <row r="356247" spans="19:20">
      <c r="S356247" s="33"/>
      <c r="T356247" s="33"/>
    </row>
    <row r="356264" spans="19:20">
      <c r="S356264" s="33"/>
      <c r="T356264" s="33"/>
    </row>
    <row r="356281" spans="19:20">
      <c r="S356281" s="33"/>
      <c r="T356281" s="33"/>
    </row>
    <row r="356298" spans="19:20">
      <c r="S356298" s="33"/>
      <c r="T356298" s="33"/>
    </row>
    <row r="356315" spans="19:20">
      <c r="S356315" s="33"/>
      <c r="T356315" s="33"/>
    </row>
    <row r="356332" spans="19:20">
      <c r="S356332" s="33"/>
      <c r="T356332" s="33"/>
    </row>
    <row r="356349" spans="19:20">
      <c r="S356349" s="33"/>
      <c r="T356349" s="33"/>
    </row>
    <row r="356366" spans="19:20">
      <c r="S356366" s="33"/>
      <c r="T356366" s="33"/>
    </row>
    <row r="356383" spans="19:20">
      <c r="S356383" s="33"/>
      <c r="T356383" s="33"/>
    </row>
    <row r="356400" spans="19:20">
      <c r="S356400" s="33"/>
      <c r="T356400" s="33"/>
    </row>
    <row r="356417" spans="19:20">
      <c r="S356417" s="33"/>
      <c r="T356417" s="33"/>
    </row>
    <row r="356434" spans="19:20">
      <c r="S356434" s="33"/>
      <c r="T356434" s="33"/>
    </row>
    <row r="356451" spans="19:20">
      <c r="S356451" s="33"/>
      <c r="T356451" s="33"/>
    </row>
    <row r="356468" spans="19:20">
      <c r="S356468" s="33"/>
      <c r="T356468" s="33"/>
    </row>
    <row r="356485" spans="19:20">
      <c r="S356485" s="33"/>
      <c r="T356485" s="33"/>
    </row>
    <row r="356502" spans="19:20">
      <c r="S356502" s="33"/>
      <c r="T356502" s="33"/>
    </row>
    <row r="356519" spans="19:20">
      <c r="S356519" s="33"/>
      <c r="T356519" s="33"/>
    </row>
    <row r="356536" spans="19:20">
      <c r="S356536" s="33"/>
      <c r="T356536" s="33"/>
    </row>
    <row r="356553" spans="19:20">
      <c r="S356553" s="33"/>
      <c r="T356553" s="33"/>
    </row>
    <row r="356570" spans="19:20">
      <c r="S356570" s="33"/>
      <c r="T356570" s="33"/>
    </row>
    <row r="356587" spans="19:20">
      <c r="S356587" s="33"/>
      <c r="T356587" s="33"/>
    </row>
    <row r="356604" spans="19:20">
      <c r="S356604" s="33"/>
      <c r="T356604" s="33"/>
    </row>
    <row r="356621" spans="19:20">
      <c r="S356621" s="33"/>
      <c r="T356621" s="33"/>
    </row>
    <row r="356638" spans="19:20">
      <c r="S356638" s="33"/>
      <c r="T356638" s="33"/>
    </row>
    <row r="356655" spans="19:20">
      <c r="S356655" s="33"/>
      <c r="T356655" s="33"/>
    </row>
    <row r="356672" spans="19:20">
      <c r="S356672" s="33"/>
      <c r="T356672" s="33"/>
    </row>
    <row r="356689" spans="19:20">
      <c r="S356689" s="33"/>
      <c r="T356689" s="33"/>
    </row>
    <row r="356706" spans="19:20">
      <c r="S356706" s="33"/>
      <c r="T356706" s="33"/>
    </row>
    <row r="356723" spans="19:20">
      <c r="S356723" s="33"/>
      <c r="T356723" s="33"/>
    </row>
    <row r="356740" spans="19:20">
      <c r="S356740" s="33"/>
      <c r="T356740" s="33"/>
    </row>
    <row r="356757" spans="19:20">
      <c r="S356757" s="33"/>
      <c r="T356757" s="33"/>
    </row>
    <row r="356774" spans="19:20">
      <c r="S356774" s="33"/>
      <c r="T356774" s="33"/>
    </row>
    <row r="356791" spans="19:20">
      <c r="S356791" s="33"/>
      <c r="T356791" s="33"/>
    </row>
    <row r="356808" spans="19:20">
      <c r="S356808" s="33"/>
      <c r="T356808" s="33"/>
    </row>
    <row r="356825" spans="19:20">
      <c r="S356825" s="33"/>
      <c r="T356825" s="33"/>
    </row>
    <row r="356842" spans="19:20">
      <c r="S356842" s="33"/>
      <c r="T356842" s="33"/>
    </row>
    <row r="356859" spans="19:20">
      <c r="S356859" s="33"/>
      <c r="T356859" s="33"/>
    </row>
    <row r="356876" spans="19:20">
      <c r="S356876" s="33"/>
      <c r="T356876" s="33"/>
    </row>
    <row r="356893" spans="19:20">
      <c r="S356893" s="33"/>
      <c r="T356893" s="33"/>
    </row>
    <row r="356910" spans="19:20">
      <c r="S356910" s="33"/>
      <c r="T356910" s="33"/>
    </row>
    <row r="356927" spans="19:20">
      <c r="S356927" s="33"/>
      <c r="T356927" s="33"/>
    </row>
    <row r="356944" spans="19:20">
      <c r="S356944" s="33"/>
      <c r="T356944" s="33"/>
    </row>
    <row r="356961" spans="19:20">
      <c r="S356961" s="33"/>
      <c r="T356961" s="33"/>
    </row>
    <row r="356978" spans="19:20">
      <c r="S356978" s="33"/>
      <c r="T356978" s="33"/>
    </row>
    <row r="356995" spans="19:20">
      <c r="S356995" s="33"/>
      <c r="T356995" s="33"/>
    </row>
    <row r="357012" spans="19:20">
      <c r="S357012" s="33"/>
      <c r="T357012" s="33"/>
    </row>
    <row r="357029" spans="19:20">
      <c r="S357029" s="33"/>
      <c r="T357029" s="33"/>
    </row>
    <row r="357046" spans="19:20">
      <c r="S357046" s="33"/>
      <c r="T357046" s="33"/>
    </row>
    <row r="357063" spans="19:20">
      <c r="S357063" s="33"/>
      <c r="T357063" s="33"/>
    </row>
    <row r="357080" spans="19:20">
      <c r="S357080" s="33"/>
      <c r="T357080" s="33"/>
    </row>
    <row r="357097" spans="19:20">
      <c r="S357097" s="33"/>
      <c r="T357097" s="33"/>
    </row>
    <row r="357114" spans="19:20">
      <c r="S357114" s="33"/>
      <c r="T357114" s="33"/>
    </row>
    <row r="357131" spans="19:20">
      <c r="S357131" s="33"/>
      <c r="T357131" s="33"/>
    </row>
    <row r="357148" spans="19:20">
      <c r="S357148" s="33"/>
      <c r="T357148" s="33"/>
    </row>
    <row r="357165" spans="19:20">
      <c r="S357165" s="33"/>
      <c r="T357165" s="33"/>
    </row>
    <row r="357182" spans="19:20">
      <c r="S357182" s="33"/>
      <c r="T357182" s="33"/>
    </row>
    <row r="357199" spans="19:20">
      <c r="S357199" s="33"/>
      <c r="T357199" s="33"/>
    </row>
    <row r="357216" spans="19:20">
      <c r="S357216" s="33"/>
      <c r="T357216" s="33"/>
    </row>
    <row r="357233" spans="19:20">
      <c r="S357233" s="33"/>
      <c r="T357233" s="33"/>
    </row>
    <row r="357250" spans="19:20">
      <c r="S357250" s="33"/>
      <c r="T357250" s="33"/>
    </row>
    <row r="357267" spans="19:20">
      <c r="S357267" s="33"/>
      <c r="T357267" s="33"/>
    </row>
    <row r="357284" spans="19:20">
      <c r="S357284" s="33"/>
      <c r="T357284" s="33"/>
    </row>
    <row r="357301" spans="19:20">
      <c r="S357301" s="33"/>
      <c r="T357301" s="33"/>
    </row>
    <row r="357318" spans="19:20">
      <c r="S357318" s="33"/>
      <c r="T357318" s="33"/>
    </row>
    <row r="357335" spans="19:20">
      <c r="S357335" s="33"/>
      <c r="T357335" s="33"/>
    </row>
    <row r="357352" spans="19:20">
      <c r="S357352" s="33"/>
      <c r="T357352" s="33"/>
    </row>
    <row r="357369" spans="19:20">
      <c r="S357369" s="33"/>
      <c r="T357369" s="33"/>
    </row>
    <row r="357386" spans="19:20">
      <c r="S357386" s="33"/>
      <c r="T357386" s="33"/>
    </row>
    <row r="357403" spans="19:20">
      <c r="S357403" s="33"/>
      <c r="T357403" s="33"/>
    </row>
    <row r="357420" spans="19:20">
      <c r="S357420" s="33"/>
      <c r="T357420" s="33"/>
    </row>
    <row r="357437" spans="19:20">
      <c r="S357437" s="33"/>
      <c r="T357437" s="33"/>
    </row>
    <row r="357454" spans="19:20">
      <c r="S357454" s="33"/>
      <c r="T357454" s="33"/>
    </row>
    <row r="357471" spans="19:20">
      <c r="S357471" s="33"/>
      <c r="T357471" s="33"/>
    </row>
    <row r="357488" spans="19:20">
      <c r="S357488" s="33"/>
      <c r="T357488" s="33"/>
    </row>
    <row r="357505" spans="19:20">
      <c r="S357505" s="33"/>
      <c r="T357505" s="33"/>
    </row>
    <row r="357522" spans="19:20">
      <c r="S357522" s="33"/>
      <c r="T357522" s="33"/>
    </row>
    <row r="357539" spans="19:20">
      <c r="S357539" s="33"/>
      <c r="T357539" s="33"/>
    </row>
    <row r="357556" spans="19:20">
      <c r="S357556" s="33"/>
      <c r="T357556" s="33"/>
    </row>
    <row r="357573" spans="19:20">
      <c r="S357573" s="33"/>
      <c r="T357573" s="33"/>
    </row>
    <row r="357590" spans="19:20">
      <c r="S357590" s="33"/>
      <c r="T357590" s="33"/>
    </row>
    <row r="357607" spans="19:20">
      <c r="S357607" s="33"/>
      <c r="T357607" s="33"/>
    </row>
    <row r="357624" spans="19:20">
      <c r="S357624" s="33"/>
      <c r="T357624" s="33"/>
    </row>
    <row r="357641" spans="19:20">
      <c r="S357641" s="33"/>
      <c r="T357641" s="33"/>
    </row>
    <row r="357658" spans="19:20">
      <c r="S357658" s="33"/>
      <c r="T357658" s="33"/>
    </row>
    <row r="357675" spans="19:20">
      <c r="S357675" s="33"/>
      <c r="T357675" s="33"/>
    </row>
    <row r="357692" spans="19:20">
      <c r="S357692" s="33"/>
      <c r="T357692" s="33"/>
    </row>
    <row r="357709" spans="19:20">
      <c r="S357709" s="33"/>
      <c r="T357709" s="33"/>
    </row>
    <row r="357726" spans="19:20">
      <c r="S357726" s="33"/>
      <c r="T357726" s="33"/>
    </row>
    <row r="357743" spans="19:20">
      <c r="S357743" s="33"/>
      <c r="T357743" s="33"/>
    </row>
    <row r="357760" spans="19:20">
      <c r="S357760" s="33"/>
      <c r="T357760" s="33"/>
    </row>
    <row r="357777" spans="19:20">
      <c r="S357777" s="33"/>
      <c r="T357777" s="33"/>
    </row>
    <row r="357794" spans="19:20">
      <c r="S357794" s="33"/>
      <c r="T357794" s="33"/>
    </row>
    <row r="357811" spans="19:20">
      <c r="S357811" s="33"/>
      <c r="T357811" s="33"/>
    </row>
    <row r="357828" spans="19:20">
      <c r="S357828" s="33"/>
      <c r="T357828" s="33"/>
    </row>
    <row r="357845" spans="19:20">
      <c r="S357845" s="33"/>
      <c r="T357845" s="33"/>
    </row>
    <row r="357862" spans="19:20">
      <c r="S357862" s="33"/>
      <c r="T357862" s="33"/>
    </row>
    <row r="357879" spans="19:20">
      <c r="S357879" s="33"/>
      <c r="T357879" s="33"/>
    </row>
    <row r="357896" spans="19:20">
      <c r="S357896" s="33"/>
      <c r="T357896" s="33"/>
    </row>
    <row r="357913" spans="19:20">
      <c r="S357913" s="33"/>
      <c r="T357913" s="33"/>
    </row>
    <row r="357930" spans="19:20">
      <c r="S357930" s="33"/>
      <c r="T357930" s="33"/>
    </row>
    <row r="357947" spans="19:20">
      <c r="S357947" s="33"/>
      <c r="T357947" s="33"/>
    </row>
    <row r="357964" spans="19:20">
      <c r="S357964" s="33"/>
      <c r="T357964" s="33"/>
    </row>
    <row r="357981" spans="19:20">
      <c r="S357981" s="33"/>
      <c r="T357981" s="33"/>
    </row>
    <row r="357998" spans="19:20">
      <c r="S357998" s="33"/>
      <c r="T357998" s="33"/>
    </row>
    <row r="358015" spans="19:20">
      <c r="S358015" s="33"/>
      <c r="T358015" s="33"/>
    </row>
    <row r="358032" spans="19:20">
      <c r="S358032" s="33"/>
      <c r="T358032" s="33"/>
    </row>
    <row r="358049" spans="19:20">
      <c r="S358049" s="33"/>
      <c r="T358049" s="33"/>
    </row>
    <row r="358066" spans="19:20">
      <c r="S358066" s="33"/>
      <c r="T358066" s="33"/>
    </row>
    <row r="358083" spans="19:20">
      <c r="S358083" s="33"/>
      <c r="T358083" s="33"/>
    </row>
    <row r="358100" spans="19:20">
      <c r="S358100" s="33"/>
      <c r="T358100" s="33"/>
    </row>
    <row r="358117" spans="19:20">
      <c r="S358117" s="33"/>
      <c r="T358117" s="33"/>
    </row>
    <row r="358134" spans="19:20">
      <c r="S358134" s="33"/>
      <c r="T358134" s="33"/>
    </row>
    <row r="358151" spans="19:20">
      <c r="S358151" s="33"/>
      <c r="T358151" s="33"/>
    </row>
    <row r="358168" spans="19:20">
      <c r="S358168" s="33"/>
      <c r="T358168" s="33"/>
    </row>
    <row r="358185" spans="19:20">
      <c r="S358185" s="33"/>
      <c r="T358185" s="33"/>
    </row>
    <row r="358202" spans="19:20">
      <c r="S358202" s="33"/>
      <c r="T358202" s="33"/>
    </row>
    <row r="358219" spans="19:20">
      <c r="S358219" s="33"/>
      <c r="T358219" s="33"/>
    </row>
    <row r="358236" spans="19:20">
      <c r="S358236" s="33"/>
      <c r="T358236" s="33"/>
    </row>
    <row r="358253" spans="19:20">
      <c r="S358253" s="33"/>
      <c r="T358253" s="33"/>
    </row>
    <row r="358270" spans="19:20">
      <c r="S358270" s="33"/>
      <c r="T358270" s="33"/>
    </row>
    <row r="358287" spans="19:20">
      <c r="S358287" s="33"/>
      <c r="T358287" s="33"/>
    </row>
    <row r="358304" spans="19:20">
      <c r="S358304" s="33"/>
      <c r="T358304" s="33"/>
    </row>
    <row r="358321" spans="19:20">
      <c r="S358321" s="33"/>
      <c r="T358321" s="33"/>
    </row>
    <row r="358338" spans="19:20">
      <c r="S358338" s="33"/>
      <c r="T358338" s="33"/>
    </row>
    <row r="358355" spans="19:20">
      <c r="S358355" s="33"/>
      <c r="T358355" s="33"/>
    </row>
    <row r="358372" spans="19:20">
      <c r="S358372" s="33"/>
      <c r="T358372" s="33"/>
    </row>
    <row r="358389" spans="19:20">
      <c r="S358389" s="33"/>
      <c r="T358389" s="33"/>
    </row>
    <row r="358406" spans="19:20">
      <c r="S358406" s="33"/>
      <c r="T358406" s="33"/>
    </row>
    <row r="358423" spans="19:20">
      <c r="S358423" s="33"/>
      <c r="T358423" s="33"/>
    </row>
    <row r="358440" spans="19:20">
      <c r="S358440" s="33"/>
      <c r="T358440" s="33"/>
    </row>
    <row r="358457" spans="19:20">
      <c r="S358457" s="33"/>
      <c r="T358457" s="33"/>
    </row>
    <row r="358474" spans="19:20">
      <c r="S358474" s="33"/>
      <c r="T358474" s="33"/>
    </row>
    <row r="358491" spans="19:20">
      <c r="S358491" s="33"/>
      <c r="T358491" s="33"/>
    </row>
    <row r="358508" spans="19:20">
      <c r="S358508" s="33"/>
      <c r="T358508" s="33"/>
    </row>
    <row r="358525" spans="19:20">
      <c r="S358525" s="33"/>
      <c r="T358525" s="33"/>
    </row>
    <row r="358542" spans="19:20">
      <c r="S358542" s="33"/>
      <c r="T358542" s="33"/>
    </row>
    <row r="358559" spans="19:20">
      <c r="S358559" s="33"/>
      <c r="T358559" s="33"/>
    </row>
    <row r="358576" spans="19:20">
      <c r="S358576" s="33"/>
      <c r="T358576" s="33"/>
    </row>
    <row r="358593" spans="19:20">
      <c r="S358593" s="33"/>
      <c r="T358593" s="33"/>
    </row>
    <row r="358610" spans="19:20">
      <c r="S358610" s="33"/>
      <c r="T358610" s="33"/>
    </row>
    <row r="358627" spans="19:20">
      <c r="S358627" s="33"/>
      <c r="T358627" s="33"/>
    </row>
    <row r="358644" spans="19:20">
      <c r="S358644" s="33"/>
      <c r="T358644" s="33"/>
    </row>
    <row r="358661" spans="19:20">
      <c r="S358661" s="33"/>
      <c r="T358661" s="33"/>
    </row>
    <row r="358678" spans="19:20">
      <c r="S358678" s="33"/>
      <c r="T358678" s="33"/>
    </row>
    <row r="358695" spans="19:20">
      <c r="S358695" s="33"/>
      <c r="T358695" s="33"/>
    </row>
    <row r="358712" spans="19:20">
      <c r="S358712" s="33"/>
      <c r="T358712" s="33"/>
    </row>
    <row r="358729" spans="19:20">
      <c r="S358729" s="33"/>
      <c r="T358729" s="33"/>
    </row>
    <row r="358746" spans="19:20">
      <c r="S358746" s="33"/>
      <c r="T358746" s="33"/>
    </row>
    <row r="358763" spans="19:20">
      <c r="S358763" s="33"/>
      <c r="T358763" s="33"/>
    </row>
    <row r="358780" spans="19:20">
      <c r="S358780" s="33"/>
      <c r="T358780" s="33"/>
    </row>
    <row r="358797" spans="19:20">
      <c r="S358797" s="33"/>
      <c r="T358797" s="33"/>
    </row>
    <row r="358814" spans="19:20">
      <c r="S358814" s="33"/>
      <c r="T358814" s="33"/>
    </row>
    <row r="358831" spans="19:20">
      <c r="S358831" s="33"/>
      <c r="T358831" s="33"/>
    </row>
    <row r="358848" spans="19:20">
      <c r="S358848" s="33"/>
      <c r="T358848" s="33"/>
    </row>
    <row r="358865" spans="19:20">
      <c r="S358865" s="33"/>
      <c r="T358865" s="33"/>
    </row>
    <row r="358882" spans="19:20">
      <c r="S358882" s="33"/>
      <c r="T358882" s="33"/>
    </row>
    <row r="358899" spans="19:20">
      <c r="S358899" s="33"/>
      <c r="T358899" s="33"/>
    </row>
    <row r="358916" spans="19:20">
      <c r="S358916" s="33"/>
      <c r="T358916" s="33"/>
    </row>
    <row r="358933" spans="19:20">
      <c r="S358933" s="33"/>
      <c r="T358933" s="33"/>
    </row>
    <row r="358950" spans="19:20">
      <c r="S358950" s="33"/>
      <c r="T358950" s="33"/>
    </row>
    <row r="358967" spans="19:20">
      <c r="S358967" s="33"/>
      <c r="T358967" s="33"/>
    </row>
    <row r="358984" spans="19:20">
      <c r="S358984" s="33"/>
      <c r="T358984" s="33"/>
    </row>
    <row r="359001" spans="19:20">
      <c r="S359001" s="33"/>
      <c r="T359001" s="33"/>
    </row>
    <row r="359018" spans="19:20">
      <c r="S359018" s="33"/>
      <c r="T359018" s="33"/>
    </row>
    <row r="359035" spans="19:20">
      <c r="S359035" s="33"/>
      <c r="T359035" s="33"/>
    </row>
    <row r="359052" spans="19:20">
      <c r="S359052" s="33"/>
      <c r="T359052" s="33"/>
    </row>
    <row r="359069" spans="19:20">
      <c r="S359069" s="33"/>
      <c r="T359069" s="33"/>
    </row>
    <row r="359086" spans="19:20">
      <c r="S359086" s="33"/>
      <c r="T359086" s="33"/>
    </row>
    <row r="359103" spans="19:20">
      <c r="S359103" s="33"/>
      <c r="T359103" s="33"/>
    </row>
    <row r="359120" spans="19:20">
      <c r="S359120" s="33"/>
      <c r="T359120" s="33"/>
    </row>
    <row r="359137" spans="19:20">
      <c r="S359137" s="33"/>
      <c r="T359137" s="33"/>
    </row>
    <row r="359154" spans="19:20">
      <c r="S359154" s="33"/>
      <c r="T359154" s="33"/>
    </row>
    <row r="359171" spans="19:20">
      <c r="S359171" s="33"/>
      <c r="T359171" s="33"/>
    </row>
    <row r="359188" spans="19:20">
      <c r="S359188" s="33"/>
      <c r="T359188" s="33"/>
    </row>
    <row r="359205" spans="19:20">
      <c r="S359205" s="33"/>
      <c r="T359205" s="33"/>
    </row>
    <row r="359222" spans="19:20">
      <c r="S359222" s="33"/>
      <c r="T359222" s="33"/>
    </row>
    <row r="359239" spans="19:20">
      <c r="S359239" s="33"/>
      <c r="T359239" s="33"/>
    </row>
    <row r="359256" spans="19:20">
      <c r="S359256" s="33"/>
      <c r="T359256" s="33"/>
    </row>
    <row r="359273" spans="19:20">
      <c r="S359273" s="33"/>
      <c r="T359273" s="33"/>
    </row>
    <row r="359290" spans="19:20">
      <c r="S359290" s="33"/>
      <c r="T359290" s="33"/>
    </row>
    <row r="359307" spans="19:20">
      <c r="S359307" s="33"/>
      <c r="T359307" s="33"/>
    </row>
    <row r="359324" spans="19:20">
      <c r="S359324" s="33"/>
      <c r="T359324" s="33"/>
    </row>
    <row r="359341" spans="19:20">
      <c r="S359341" s="33"/>
      <c r="T359341" s="33"/>
    </row>
    <row r="359358" spans="19:20">
      <c r="S359358" s="33"/>
      <c r="T359358" s="33"/>
    </row>
    <row r="359375" spans="19:20">
      <c r="S359375" s="33"/>
      <c r="T359375" s="33"/>
    </row>
    <row r="359392" spans="19:20">
      <c r="S359392" s="33"/>
      <c r="T359392" s="33"/>
    </row>
    <row r="359409" spans="19:20">
      <c r="S359409" s="33"/>
      <c r="T359409" s="33"/>
    </row>
    <row r="359426" spans="19:20">
      <c r="S359426" s="33"/>
      <c r="T359426" s="33"/>
    </row>
    <row r="359443" spans="19:20">
      <c r="S359443" s="33"/>
      <c r="T359443" s="33"/>
    </row>
    <row r="359460" spans="19:20">
      <c r="S359460" s="33"/>
      <c r="T359460" s="33"/>
    </row>
    <row r="359477" spans="19:20">
      <c r="S359477" s="33"/>
      <c r="T359477" s="33"/>
    </row>
    <row r="359494" spans="19:20">
      <c r="S359494" s="33"/>
      <c r="T359494" s="33"/>
    </row>
    <row r="359511" spans="19:20">
      <c r="S359511" s="33"/>
      <c r="T359511" s="33"/>
    </row>
    <row r="359528" spans="19:20">
      <c r="S359528" s="33"/>
      <c r="T359528" s="33"/>
    </row>
    <row r="359545" spans="19:20">
      <c r="S359545" s="33"/>
      <c r="T359545" s="33"/>
    </row>
    <row r="359562" spans="19:20">
      <c r="S359562" s="33"/>
      <c r="T359562" s="33"/>
    </row>
    <row r="359579" spans="19:20">
      <c r="S359579" s="33"/>
      <c r="T359579" s="33"/>
    </row>
    <row r="359596" spans="19:20">
      <c r="S359596" s="33"/>
      <c r="T359596" s="33"/>
    </row>
    <row r="359613" spans="19:20">
      <c r="S359613" s="33"/>
      <c r="T359613" s="33"/>
    </row>
    <row r="359630" spans="19:20">
      <c r="S359630" s="33"/>
      <c r="T359630" s="33"/>
    </row>
    <row r="359647" spans="19:20">
      <c r="S359647" s="33"/>
      <c r="T359647" s="33"/>
    </row>
    <row r="359664" spans="19:20">
      <c r="S359664" s="33"/>
      <c r="T359664" s="33"/>
    </row>
    <row r="359681" spans="19:20">
      <c r="S359681" s="33"/>
      <c r="T359681" s="33"/>
    </row>
    <row r="359698" spans="19:20">
      <c r="S359698" s="33"/>
      <c r="T359698" s="33"/>
    </row>
    <row r="359715" spans="19:20">
      <c r="S359715" s="33"/>
      <c r="T359715" s="33"/>
    </row>
    <row r="359732" spans="19:20">
      <c r="S359732" s="33"/>
      <c r="T359732" s="33"/>
    </row>
    <row r="359749" spans="19:20">
      <c r="S359749" s="33"/>
      <c r="T359749" s="33"/>
    </row>
    <row r="359766" spans="19:20">
      <c r="S359766" s="33"/>
      <c r="T359766" s="33"/>
    </row>
    <row r="359783" spans="19:20">
      <c r="S359783" s="33"/>
      <c r="T359783" s="33"/>
    </row>
    <row r="359800" spans="19:20">
      <c r="S359800" s="33"/>
      <c r="T359800" s="33"/>
    </row>
    <row r="359817" spans="19:20">
      <c r="S359817" s="33"/>
      <c r="T359817" s="33"/>
    </row>
    <row r="359834" spans="19:20">
      <c r="S359834" s="33"/>
      <c r="T359834" s="33"/>
    </row>
    <row r="359851" spans="19:20">
      <c r="S359851" s="33"/>
      <c r="T359851" s="33"/>
    </row>
    <row r="359868" spans="19:20">
      <c r="S359868" s="33"/>
      <c r="T359868" s="33"/>
    </row>
    <row r="359885" spans="19:20">
      <c r="S359885" s="33"/>
      <c r="T359885" s="33"/>
    </row>
    <row r="359902" spans="19:20">
      <c r="S359902" s="33"/>
      <c r="T359902" s="33"/>
    </row>
    <row r="359919" spans="19:20">
      <c r="S359919" s="33"/>
      <c r="T359919" s="33"/>
    </row>
    <row r="359936" spans="19:20">
      <c r="S359936" s="33"/>
      <c r="T359936" s="33"/>
    </row>
    <row r="359953" spans="19:20">
      <c r="S359953" s="33"/>
      <c r="T359953" s="33"/>
    </row>
    <row r="359970" spans="19:20">
      <c r="S359970" s="33"/>
      <c r="T359970" s="33"/>
    </row>
    <row r="359987" spans="19:20">
      <c r="S359987" s="33"/>
      <c r="T359987" s="33"/>
    </row>
    <row r="360004" spans="19:20">
      <c r="S360004" s="33"/>
      <c r="T360004" s="33"/>
    </row>
    <row r="360021" spans="19:20">
      <c r="S360021" s="33"/>
      <c r="T360021" s="33"/>
    </row>
    <row r="360038" spans="19:20">
      <c r="S360038" s="33"/>
      <c r="T360038" s="33"/>
    </row>
    <row r="360055" spans="19:20">
      <c r="S360055" s="33"/>
      <c r="T360055" s="33"/>
    </row>
    <row r="360072" spans="19:20">
      <c r="S360072" s="33"/>
      <c r="T360072" s="33"/>
    </row>
    <row r="360089" spans="19:20">
      <c r="S360089" s="33"/>
      <c r="T360089" s="33"/>
    </row>
    <row r="360106" spans="19:20">
      <c r="S360106" s="33"/>
      <c r="T360106" s="33"/>
    </row>
    <row r="360123" spans="19:20">
      <c r="S360123" s="33"/>
      <c r="T360123" s="33"/>
    </row>
    <row r="360140" spans="19:20">
      <c r="S360140" s="33"/>
      <c r="T360140" s="33"/>
    </row>
    <row r="360157" spans="19:20">
      <c r="S360157" s="33"/>
      <c r="T360157" s="33"/>
    </row>
    <row r="360174" spans="19:20">
      <c r="S360174" s="33"/>
      <c r="T360174" s="33"/>
    </row>
    <row r="360191" spans="19:20">
      <c r="S360191" s="33"/>
      <c r="T360191" s="33"/>
    </row>
    <row r="360208" spans="19:20">
      <c r="S360208" s="33"/>
      <c r="T360208" s="33"/>
    </row>
    <row r="360225" spans="19:20">
      <c r="S360225" s="33"/>
      <c r="T360225" s="33"/>
    </row>
    <row r="360242" spans="19:20">
      <c r="S360242" s="33"/>
      <c r="T360242" s="33"/>
    </row>
    <row r="360259" spans="19:20">
      <c r="S360259" s="33"/>
      <c r="T360259" s="33"/>
    </row>
    <row r="360276" spans="19:20">
      <c r="S360276" s="33"/>
      <c r="T360276" s="33"/>
    </row>
    <row r="360293" spans="19:20">
      <c r="S360293" s="33"/>
      <c r="T360293" s="33"/>
    </row>
    <row r="360310" spans="19:20">
      <c r="S360310" s="33"/>
      <c r="T360310" s="33"/>
    </row>
    <row r="360327" spans="19:20">
      <c r="S360327" s="33"/>
      <c r="T360327" s="33"/>
    </row>
    <row r="360344" spans="19:20">
      <c r="S360344" s="33"/>
      <c r="T360344" s="33"/>
    </row>
    <row r="360361" spans="19:20">
      <c r="S360361" s="33"/>
      <c r="T360361" s="33"/>
    </row>
    <row r="360378" spans="19:20">
      <c r="S360378" s="33"/>
      <c r="T360378" s="33"/>
    </row>
    <row r="360395" spans="19:20">
      <c r="S360395" s="33"/>
      <c r="T360395" s="33"/>
    </row>
    <row r="360412" spans="19:20">
      <c r="S360412" s="33"/>
      <c r="T360412" s="33"/>
    </row>
    <row r="360429" spans="19:20">
      <c r="S360429" s="33"/>
      <c r="T360429" s="33"/>
    </row>
    <row r="360446" spans="19:20">
      <c r="S360446" s="33"/>
      <c r="T360446" s="33"/>
    </row>
    <row r="360463" spans="19:20">
      <c r="S360463" s="33"/>
      <c r="T360463" s="33"/>
    </row>
    <row r="360480" spans="19:20">
      <c r="S360480" s="33"/>
      <c r="T360480" s="33"/>
    </row>
    <row r="360497" spans="19:20">
      <c r="S360497" s="33"/>
      <c r="T360497" s="33"/>
    </row>
    <row r="360514" spans="19:20">
      <c r="S360514" s="33"/>
      <c r="T360514" s="33"/>
    </row>
    <row r="360531" spans="19:20">
      <c r="S360531" s="33"/>
      <c r="T360531" s="33"/>
    </row>
    <row r="360548" spans="19:20">
      <c r="S360548" s="33"/>
      <c r="T360548" s="33"/>
    </row>
    <row r="360565" spans="19:20">
      <c r="S360565" s="33"/>
      <c r="T360565" s="33"/>
    </row>
    <row r="360582" spans="19:20">
      <c r="S360582" s="33"/>
      <c r="T360582" s="33"/>
    </row>
    <row r="360599" spans="19:20">
      <c r="S360599" s="33"/>
      <c r="T360599" s="33"/>
    </row>
    <row r="360616" spans="19:20">
      <c r="S360616" s="33"/>
      <c r="T360616" s="33"/>
    </row>
    <row r="360633" spans="19:20">
      <c r="S360633" s="33"/>
      <c r="T360633" s="33"/>
    </row>
    <row r="360650" spans="19:20">
      <c r="S360650" s="33"/>
      <c r="T360650" s="33"/>
    </row>
    <row r="360667" spans="19:20">
      <c r="S360667" s="33"/>
      <c r="T360667" s="33"/>
    </row>
    <row r="360684" spans="19:20">
      <c r="S360684" s="33"/>
      <c r="T360684" s="33"/>
    </row>
    <row r="360701" spans="19:20">
      <c r="S360701" s="33"/>
      <c r="T360701" s="33"/>
    </row>
    <row r="360718" spans="19:20">
      <c r="S360718" s="33"/>
      <c r="T360718" s="33"/>
    </row>
    <row r="360735" spans="19:20">
      <c r="S360735" s="33"/>
      <c r="T360735" s="33"/>
    </row>
    <row r="360752" spans="19:20">
      <c r="S360752" s="33"/>
      <c r="T360752" s="33"/>
    </row>
    <row r="360769" spans="19:20">
      <c r="S360769" s="33"/>
      <c r="T360769" s="33"/>
    </row>
    <row r="360786" spans="19:20">
      <c r="S360786" s="33"/>
      <c r="T360786" s="33"/>
    </row>
    <row r="360803" spans="19:20">
      <c r="S360803" s="33"/>
      <c r="T360803" s="33"/>
    </row>
    <row r="360820" spans="19:20">
      <c r="S360820" s="33"/>
      <c r="T360820" s="33"/>
    </row>
    <row r="360837" spans="19:20">
      <c r="S360837" s="33"/>
      <c r="T360837" s="33"/>
    </row>
    <row r="360854" spans="19:20">
      <c r="S360854" s="33"/>
      <c r="T360854" s="33"/>
    </row>
    <row r="360871" spans="19:20">
      <c r="S360871" s="33"/>
      <c r="T360871" s="33"/>
    </row>
    <row r="360888" spans="19:20">
      <c r="S360888" s="33"/>
      <c r="T360888" s="33"/>
    </row>
    <row r="360905" spans="19:20">
      <c r="S360905" s="33"/>
      <c r="T360905" s="33"/>
    </row>
    <row r="360922" spans="19:20">
      <c r="S360922" s="33"/>
      <c r="T360922" s="33"/>
    </row>
    <row r="360939" spans="19:20">
      <c r="S360939" s="33"/>
      <c r="T360939" s="33"/>
    </row>
    <row r="360956" spans="19:20">
      <c r="S360956" s="33"/>
      <c r="T360956" s="33"/>
    </row>
    <row r="360973" spans="19:20">
      <c r="S360973" s="33"/>
      <c r="T360973" s="33"/>
    </row>
    <row r="360990" spans="19:20">
      <c r="S360990" s="33"/>
      <c r="T360990" s="33"/>
    </row>
    <row r="361007" spans="19:20">
      <c r="S361007" s="33"/>
      <c r="T361007" s="33"/>
    </row>
    <row r="361024" spans="19:20">
      <c r="S361024" s="33"/>
      <c r="T361024" s="33"/>
    </row>
    <row r="361041" spans="19:20">
      <c r="S361041" s="33"/>
      <c r="T361041" s="33"/>
    </row>
    <row r="361058" spans="19:20">
      <c r="S361058" s="33"/>
      <c r="T361058" s="33"/>
    </row>
    <row r="361075" spans="19:20">
      <c r="S361075" s="33"/>
      <c r="T361075" s="33"/>
    </row>
    <row r="361092" spans="19:20">
      <c r="S361092" s="33"/>
      <c r="T361092" s="33"/>
    </row>
    <row r="361109" spans="19:20">
      <c r="S361109" s="33"/>
      <c r="T361109" s="33"/>
    </row>
    <row r="361126" spans="19:20">
      <c r="S361126" s="33"/>
      <c r="T361126" s="33"/>
    </row>
    <row r="361143" spans="19:20">
      <c r="S361143" s="33"/>
      <c r="T361143" s="33"/>
    </row>
    <row r="361160" spans="19:20">
      <c r="S361160" s="33"/>
      <c r="T361160" s="33"/>
    </row>
    <row r="361177" spans="19:20">
      <c r="S361177" s="33"/>
      <c r="T361177" s="33"/>
    </row>
    <row r="361194" spans="19:20">
      <c r="S361194" s="33"/>
      <c r="T361194" s="33"/>
    </row>
    <row r="361211" spans="19:20">
      <c r="S361211" s="33"/>
      <c r="T361211" s="33"/>
    </row>
    <row r="361228" spans="19:20">
      <c r="S361228" s="33"/>
      <c r="T361228" s="33"/>
    </row>
    <row r="361245" spans="19:20">
      <c r="S361245" s="33"/>
      <c r="T361245" s="33"/>
    </row>
    <row r="361262" spans="19:20">
      <c r="S361262" s="33"/>
      <c r="T361262" s="33"/>
    </row>
    <row r="361279" spans="19:20">
      <c r="S361279" s="33"/>
      <c r="T361279" s="33"/>
    </row>
    <row r="361296" spans="19:20">
      <c r="S361296" s="33"/>
      <c r="T361296" s="33"/>
    </row>
    <row r="361313" spans="19:20">
      <c r="S361313" s="33"/>
      <c r="T361313" s="33"/>
    </row>
    <row r="361330" spans="19:20">
      <c r="S361330" s="33"/>
      <c r="T361330" s="33"/>
    </row>
    <row r="361347" spans="19:20">
      <c r="S361347" s="33"/>
      <c r="T361347" s="33"/>
    </row>
    <row r="361364" spans="19:20">
      <c r="S361364" s="33"/>
      <c r="T361364" s="33"/>
    </row>
    <row r="361381" spans="19:20">
      <c r="S361381" s="33"/>
      <c r="T361381" s="33"/>
    </row>
    <row r="361398" spans="19:20">
      <c r="S361398" s="33"/>
      <c r="T361398" s="33"/>
    </row>
    <row r="361415" spans="19:20">
      <c r="S361415" s="33"/>
      <c r="T361415" s="33"/>
    </row>
    <row r="361432" spans="19:20">
      <c r="S361432" s="33"/>
      <c r="T361432" s="33"/>
    </row>
    <row r="361449" spans="19:20">
      <c r="S361449" s="33"/>
      <c r="T361449" s="33"/>
    </row>
    <row r="361466" spans="19:20">
      <c r="S361466" s="33"/>
      <c r="T361466" s="33"/>
    </row>
    <row r="361483" spans="19:20">
      <c r="S361483" s="33"/>
      <c r="T361483" s="33"/>
    </row>
    <row r="361500" spans="19:20">
      <c r="S361500" s="33"/>
      <c r="T361500" s="33"/>
    </row>
    <row r="361517" spans="19:20">
      <c r="S361517" s="33"/>
      <c r="T361517" s="33"/>
    </row>
    <row r="361534" spans="19:20">
      <c r="S361534" s="33"/>
      <c r="T361534" s="33"/>
    </row>
    <row r="361551" spans="19:20">
      <c r="S361551" s="33"/>
      <c r="T361551" s="33"/>
    </row>
    <row r="361568" spans="19:20">
      <c r="S361568" s="33"/>
      <c r="T361568" s="33"/>
    </row>
    <row r="361585" spans="19:20">
      <c r="S361585" s="33"/>
      <c r="T361585" s="33"/>
    </row>
    <row r="361602" spans="19:20">
      <c r="S361602" s="33"/>
      <c r="T361602" s="33"/>
    </row>
    <row r="361619" spans="19:20">
      <c r="S361619" s="33"/>
      <c r="T361619" s="33"/>
    </row>
    <row r="361636" spans="19:20">
      <c r="S361636" s="33"/>
      <c r="T361636" s="33"/>
    </row>
    <row r="361653" spans="19:20">
      <c r="S361653" s="33"/>
      <c r="T361653" s="33"/>
    </row>
    <row r="361670" spans="19:20">
      <c r="S361670" s="33"/>
      <c r="T361670" s="33"/>
    </row>
    <row r="361687" spans="19:20">
      <c r="S361687" s="33"/>
      <c r="T361687" s="33"/>
    </row>
    <row r="361704" spans="19:20">
      <c r="S361704" s="33"/>
      <c r="T361704" s="33"/>
    </row>
    <row r="361721" spans="19:20">
      <c r="S361721" s="33"/>
      <c r="T361721" s="33"/>
    </row>
    <row r="361738" spans="19:20">
      <c r="S361738" s="33"/>
      <c r="T361738" s="33"/>
    </row>
    <row r="361755" spans="19:20">
      <c r="S361755" s="33"/>
      <c r="T361755" s="33"/>
    </row>
    <row r="361772" spans="19:20">
      <c r="S361772" s="33"/>
      <c r="T361772" s="33"/>
    </row>
    <row r="361789" spans="19:20">
      <c r="S361789" s="33"/>
      <c r="T361789" s="33"/>
    </row>
    <row r="361806" spans="19:20">
      <c r="S361806" s="33"/>
      <c r="T361806" s="33"/>
    </row>
    <row r="361823" spans="19:20">
      <c r="S361823" s="33"/>
      <c r="T361823" s="33"/>
    </row>
    <row r="361840" spans="19:20">
      <c r="S361840" s="33"/>
      <c r="T361840" s="33"/>
    </row>
    <row r="361857" spans="19:20">
      <c r="S361857" s="33"/>
      <c r="T361857" s="33"/>
    </row>
    <row r="361874" spans="19:20">
      <c r="S361874" s="33"/>
      <c r="T361874" s="33"/>
    </row>
    <row r="361891" spans="19:20">
      <c r="S361891" s="33"/>
      <c r="T361891" s="33"/>
    </row>
    <row r="361908" spans="19:20">
      <c r="S361908" s="33"/>
      <c r="T361908" s="33"/>
    </row>
    <row r="361925" spans="19:20">
      <c r="S361925" s="33"/>
      <c r="T361925" s="33"/>
    </row>
    <row r="361942" spans="19:20">
      <c r="S361942" s="33"/>
      <c r="T361942" s="33"/>
    </row>
    <row r="361959" spans="19:20">
      <c r="S361959" s="33"/>
      <c r="T361959" s="33"/>
    </row>
    <row r="361976" spans="19:20">
      <c r="S361976" s="33"/>
      <c r="T361976" s="33"/>
    </row>
    <row r="361993" spans="19:20">
      <c r="S361993" s="33"/>
      <c r="T361993" s="33"/>
    </row>
    <row r="362010" spans="19:20">
      <c r="S362010" s="33"/>
      <c r="T362010" s="33"/>
    </row>
    <row r="362027" spans="19:20">
      <c r="S362027" s="33"/>
      <c r="T362027" s="33"/>
    </row>
    <row r="362044" spans="19:20">
      <c r="S362044" s="33"/>
      <c r="T362044" s="33"/>
    </row>
    <row r="362061" spans="19:20">
      <c r="S362061" s="33"/>
      <c r="T362061" s="33"/>
    </row>
    <row r="362078" spans="19:20">
      <c r="S362078" s="33"/>
      <c r="T362078" s="33"/>
    </row>
    <row r="362095" spans="19:20">
      <c r="S362095" s="33"/>
      <c r="T362095" s="33"/>
    </row>
    <row r="362112" spans="19:20">
      <c r="S362112" s="33"/>
      <c r="T362112" s="33"/>
    </row>
    <row r="362129" spans="19:20">
      <c r="S362129" s="33"/>
      <c r="T362129" s="33"/>
    </row>
    <row r="362146" spans="19:20">
      <c r="S362146" s="33"/>
      <c r="T362146" s="33"/>
    </row>
    <row r="362163" spans="19:20">
      <c r="S362163" s="33"/>
      <c r="T362163" s="33"/>
    </row>
    <row r="362180" spans="19:20">
      <c r="S362180" s="33"/>
      <c r="T362180" s="33"/>
    </row>
    <row r="362197" spans="19:20">
      <c r="S362197" s="33"/>
      <c r="T362197" s="33"/>
    </row>
    <row r="362214" spans="19:20">
      <c r="S362214" s="33"/>
      <c r="T362214" s="33"/>
    </row>
    <row r="362231" spans="19:20">
      <c r="S362231" s="33"/>
      <c r="T362231" s="33"/>
    </row>
    <row r="362248" spans="19:20">
      <c r="S362248" s="33"/>
      <c r="T362248" s="33"/>
    </row>
    <row r="362265" spans="19:20">
      <c r="S362265" s="33"/>
      <c r="T362265" s="33"/>
    </row>
    <row r="362282" spans="19:20">
      <c r="S362282" s="33"/>
      <c r="T362282" s="33"/>
    </row>
    <row r="362299" spans="19:20">
      <c r="S362299" s="33"/>
      <c r="T362299" s="33"/>
    </row>
    <row r="362316" spans="19:20">
      <c r="S362316" s="33"/>
      <c r="T362316" s="33"/>
    </row>
    <row r="362333" spans="19:20">
      <c r="S362333" s="33"/>
      <c r="T362333" s="33"/>
    </row>
    <row r="362350" spans="19:20">
      <c r="S362350" s="33"/>
      <c r="T362350" s="33"/>
    </row>
    <row r="362367" spans="19:20">
      <c r="S362367" s="33"/>
      <c r="T362367" s="33"/>
    </row>
    <row r="362384" spans="19:20">
      <c r="S362384" s="33"/>
      <c r="T362384" s="33"/>
    </row>
    <row r="362401" spans="19:20">
      <c r="S362401" s="33"/>
      <c r="T362401" s="33"/>
    </row>
    <row r="362418" spans="19:20">
      <c r="S362418" s="33"/>
      <c r="T362418" s="33"/>
    </row>
    <row r="362435" spans="19:20">
      <c r="S362435" s="33"/>
      <c r="T362435" s="33"/>
    </row>
    <row r="362452" spans="19:20">
      <c r="S362452" s="33"/>
      <c r="T362452" s="33"/>
    </row>
    <row r="362469" spans="19:20">
      <c r="S362469" s="33"/>
      <c r="T362469" s="33"/>
    </row>
    <row r="362486" spans="19:20">
      <c r="S362486" s="33"/>
      <c r="T362486" s="33"/>
    </row>
    <row r="362503" spans="19:20">
      <c r="S362503" s="33"/>
      <c r="T362503" s="33"/>
    </row>
    <row r="362520" spans="19:20">
      <c r="S362520" s="33"/>
      <c r="T362520" s="33"/>
    </row>
    <row r="362537" spans="19:20">
      <c r="S362537" s="33"/>
      <c r="T362537" s="33"/>
    </row>
    <row r="362554" spans="19:20">
      <c r="S362554" s="33"/>
      <c r="T362554" s="33"/>
    </row>
    <row r="362571" spans="19:20">
      <c r="S362571" s="33"/>
      <c r="T362571" s="33"/>
    </row>
    <row r="362588" spans="19:20">
      <c r="S362588" s="33"/>
      <c r="T362588" s="33"/>
    </row>
    <row r="362605" spans="19:20">
      <c r="S362605" s="33"/>
      <c r="T362605" s="33"/>
    </row>
    <row r="362622" spans="19:20">
      <c r="S362622" s="33"/>
      <c r="T362622" s="33"/>
    </row>
    <row r="362639" spans="19:20">
      <c r="S362639" s="33"/>
      <c r="T362639" s="33"/>
    </row>
    <row r="362656" spans="19:20">
      <c r="S362656" s="33"/>
      <c r="T362656" s="33"/>
    </row>
    <row r="362673" spans="19:20">
      <c r="S362673" s="33"/>
      <c r="T362673" s="33"/>
    </row>
    <row r="362690" spans="19:20">
      <c r="S362690" s="33"/>
      <c r="T362690" s="33"/>
    </row>
    <row r="362707" spans="19:20">
      <c r="S362707" s="33"/>
      <c r="T362707" s="33"/>
    </row>
    <row r="362724" spans="19:20">
      <c r="S362724" s="33"/>
      <c r="T362724" s="33"/>
    </row>
    <row r="362741" spans="19:20">
      <c r="S362741" s="33"/>
      <c r="T362741" s="33"/>
    </row>
    <row r="362758" spans="19:20">
      <c r="S362758" s="33"/>
      <c r="T362758" s="33"/>
    </row>
    <row r="362775" spans="19:20">
      <c r="S362775" s="33"/>
      <c r="T362775" s="33"/>
    </row>
    <row r="362792" spans="19:20">
      <c r="S362792" s="33"/>
      <c r="T362792" s="33"/>
    </row>
    <row r="362809" spans="19:20">
      <c r="S362809" s="33"/>
      <c r="T362809" s="33"/>
    </row>
    <row r="362826" spans="19:20">
      <c r="S362826" s="33"/>
      <c r="T362826" s="33"/>
    </row>
    <row r="362843" spans="19:20">
      <c r="S362843" s="33"/>
      <c r="T362843" s="33"/>
    </row>
    <row r="362860" spans="19:20">
      <c r="S362860" s="33"/>
      <c r="T362860" s="33"/>
    </row>
    <row r="362877" spans="19:20">
      <c r="S362877" s="33"/>
      <c r="T362877" s="33"/>
    </row>
    <row r="362894" spans="19:20">
      <c r="S362894" s="33"/>
      <c r="T362894" s="33"/>
    </row>
    <row r="362911" spans="19:20">
      <c r="S362911" s="33"/>
      <c r="T362911" s="33"/>
    </row>
    <row r="362928" spans="19:20">
      <c r="S362928" s="33"/>
      <c r="T362928" s="33"/>
    </row>
    <row r="362945" spans="19:20">
      <c r="S362945" s="33"/>
      <c r="T362945" s="33"/>
    </row>
    <row r="362962" spans="19:20">
      <c r="S362962" s="33"/>
      <c r="T362962" s="33"/>
    </row>
    <row r="362979" spans="19:20">
      <c r="S362979" s="33"/>
      <c r="T362979" s="33"/>
    </row>
    <row r="362996" spans="19:20">
      <c r="S362996" s="33"/>
      <c r="T362996" s="33"/>
    </row>
    <row r="363013" spans="19:20">
      <c r="S363013" s="33"/>
      <c r="T363013" s="33"/>
    </row>
    <row r="363030" spans="19:20">
      <c r="S363030" s="33"/>
      <c r="T363030" s="33"/>
    </row>
    <row r="363047" spans="19:20">
      <c r="S363047" s="33"/>
      <c r="T363047" s="33"/>
    </row>
    <row r="363064" spans="19:20">
      <c r="S363064" s="33"/>
      <c r="T363064" s="33"/>
    </row>
    <row r="363081" spans="19:20">
      <c r="S363081" s="33"/>
      <c r="T363081" s="33"/>
    </row>
    <row r="363098" spans="19:20">
      <c r="S363098" s="33"/>
      <c r="T363098" s="33"/>
    </row>
    <row r="363115" spans="19:20">
      <c r="S363115" s="33"/>
      <c r="T363115" s="33"/>
    </row>
    <row r="363132" spans="19:20">
      <c r="S363132" s="33"/>
      <c r="T363132" s="33"/>
    </row>
    <row r="363149" spans="19:20">
      <c r="S363149" s="33"/>
      <c r="T363149" s="33"/>
    </row>
    <row r="363166" spans="19:20">
      <c r="S363166" s="33"/>
      <c r="T363166" s="33"/>
    </row>
    <row r="363183" spans="19:20">
      <c r="S363183" s="33"/>
      <c r="T363183" s="33"/>
    </row>
    <row r="363200" spans="19:20">
      <c r="S363200" s="33"/>
      <c r="T363200" s="33"/>
    </row>
    <row r="363217" spans="19:20">
      <c r="S363217" s="33"/>
      <c r="T363217" s="33"/>
    </row>
    <row r="363234" spans="19:20">
      <c r="S363234" s="33"/>
      <c r="T363234" s="33"/>
    </row>
    <row r="363251" spans="19:20">
      <c r="S363251" s="33"/>
      <c r="T363251" s="33"/>
    </row>
    <row r="363268" spans="19:20">
      <c r="S363268" s="33"/>
      <c r="T363268" s="33"/>
    </row>
    <row r="363285" spans="19:20">
      <c r="S363285" s="33"/>
      <c r="T363285" s="33"/>
    </row>
    <row r="363302" spans="19:20">
      <c r="S363302" s="33"/>
      <c r="T363302" s="33"/>
    </row>
    <row r="363319" spans="19:20">
      <c r="S363319" s="33"/>
      <c r="T363319" s="33"/>
    </row>
    <row r="363336" spans="19:20">
      <c r="S363336" s="33"/>
      <c r="T363336" s="33"/>
    </row>
    <row r="363353" spans="19:20">
      <c r="S363353" s="33"/>
      <c r="T363353" s="33"/>
    </row>
    <row r="363370" spans="19:20">
      <c r="S363370" s="33"/>
      <c r="T363370" s="33"/>
    </row>
    <row r="363387" spans="19:20">
      <c r="S363387" s="33"/>
      <c r="T363387" s="33"/>
    </row>
    <row r="363404" spans="19:20">
      <c r="S363404" s="33"/>
      <c r="T363404" s="33"/>
    </row>
    <row r="363421" spans="19:20">
      <c r="S363421" s="33"/>
      <c r="T363421" s="33"/>
    </row>
    <row r="363438" spans="19:20">
      <c r="S363438" s="33"/>
      <c r="T363438" s="33"/>
    </row>
    <row r="363455" spans="19:20">
      <c r="S363455" s="33"/>
      <c r="T363455" s="33"/>
    </row>
    <row r="363472" spans="19:20">
      <c r="S363472" s="33"/>
      <c r="T363472" s="33"/>
    </row>
    <row r="363489" spans="19:20">
      <c r="S363489" s="33"/>
      <c r="T363489" s="33"/>
    </row>
    <row r="363506" spans="19:20">
      <c r="S363506" s="33"/>
      <c r="T363506" s="33"/>
    </row>
    <row r="363523" spans="19:20">
      <c r="S363523" s="33"/>
      <c r="T363523" s="33"/>
    </row>
    <row r="363540" spans="19:20">
      <c r="S363540" s="33"/>
      <c r="T363540" s="33"/>
    </row>
    <row r="363557" spans="19:20">
      <c r="S363557" s="33"/>
      <c r="T363557" s="33"/>
    </row>
    <row r="363574" spans="19:20">
      <c r="S363574" s="33"/>
      <c r="T363574" s="33"/>
    </row>
    <row r="363591" spans="19:20">
      <c r="S363591" s="33"/>
      <c r="T363591" s="33"/>
    </row>
    <row r="363608" spans="19:20">
      <c r="S363608" s="33"/>
      <c r="T363608" s="33"/>
    </row>
    <row r="363625" spans="19:20">
      <c r="S363625" s="33"/>
      <c r="T363625" s="33"/>
    </row>
    <row r="363642" spans="19:20">
      <c r="S363642" s="33"/>
      <c r="T363642" s="33"/>
    </row>
    <row r="363659" spans="19:20">
      <c r="S363659" s="33"/>
      <c r="T363659" s="33"/>
    </row>
    <row r="363676" spans="19:20">
      <c r="S363676" s="33"/>
      <c r="T363676" s="33"/>
    </row>
    <row r="363693" spans="19:20">
      <c r="S363693" s="33"/>
      <c r="T363693" s="33"/>
    </row>
    <row r="363710" spans="19:20">
      <c r="S363710" s="33"/>
      <c r="T363710" s="33"/>
    </row>
    <row r="363727" spans="19:20">
      <c r="S363727" s="33"/>
      <c r="T363727" s="33"/>
    </row>
    <row r="363744" spans="19:20">
      <c r="S363744" s="33"/>
      <c r="T363744" s="33"/>
    </row>
    <row r="363761" spans="19:20">
      <c r="S363761" s="33"/>
      <c r="T363761" s="33"/>
    </row>
    <row r="363778" spans="19:20">
      <c r="S363778" s="33"/>
      <c r="T363778" s="33"/>
    </row>
    <row r="363795" spans="19:20">
      <c r="S363795" s="33"/>
      <c r="T363795" s="33"/>
    </row>
    <row r="363812" spans="19:20">
      <c r="S363812" s="33"/>
      <c r="T363812" s="33"/>
    </row>
    <row r="363829" spans="19:20">
      <c r="S363829" s="33"/>
      <c r="T363829" s="33"/>
    </row>
    <row r="363846" spans="19:20">
      <c r="S363846" s="33"/>
      <c r="T363846" s="33"/>
    </row>
    <row r="363863" spans="19:20">
      <c r="S363863" s="33"/>
      <c r="T363863" s="33"/>
    </row>
    <row r="363880" spans="19:20">
      <c r="S363880" s="33"/>
      <c r="T363880" s="33"/>
    </row>
    <row r="363897" spans="19:20">
      <c r="S363897" s="33"/>
      <c r="T363897" s="33"/>
    </row>
    <row r="363914" spans="19:20">
      <c r="S363914" s="33"/>
      <c r="T363914" s="33"/>
    </row>
    <row r="363931" spans="19:20">
      <c r="S363931" s="33"/>
      <c r="T363931" s="33"/>
    </row>
    <row r="363948" spans="19:20">
      <c r="S363948" s="33"/>
      <c r="T363948" s="33"/>
    </row>
    <row r="363965" spans="19:20">
      <c r="S363965" s="33"/>
      <c r="T363965" s="33"/>
    </row>
    <row r="363982" spans="19:20">
      <c r="S363982" s="33"/>
      <c r="T363982" s="33"/>
    </row>
    <row r="363999" spans="19:20">
      <c r="S363999" s="33"/>
      <c r="T363999" s="33"/>
    </row>
    <row r="364016" spans="19:20">
      <c r="S364016" s="33"/>
      <c r="T364016" s="33"/>
    </row>
    <row r="364033" spans="19:20">
      <c r="S364033" s="33"/>
      <c r="T364033" s="33"/>
    </row>
    <row r="364050" spans="19:20">
      <c r="S364050" s="33"/>
      <c r="T364050" s="33"/>
    </row>
    <row r="364067" spans="19:20">
      <c r="S364067" s="33"/>
      <c r="T364067" s="33"/>
    </row>
    <row r="364084" spans="19:20">
      <c r="S364084" s="33"/>
      <c r="T364084" s="33"/>
    </row>
    <row r="364101" spans="19:20">
      <c r="S364101" s="33"/>
      <c r="T364101" s="33"/>
    </row>
    <row r="364118" spans="19:20">
      <c r="S364118" s="33"/>
      <c r="T364118" s="33"/>
    </row>
    <row r="364135" spans="19:20">
      <c r="S364135" s="33"/>
      <c r="T364135" s="33"/>
    </row>
    <row r="364152" spans="19:20">
      <c r="S364152" s="33"/>
      <c r="T364152" s="33"/>
    </row>
    <row r="364169" spans="19:20">
      <c r="S364169" s="33"/>
      <c r="T364169" s="33"/>
    </row>
    <row r="364186" spans="19:20">
      <c r="S364186" s="33"/>
      <c r="T364186" s="33"/>
    </row>
    <row r="364203" spans="19:20">
      <c r="S364203" s="33"/>
      <c r="T364203" s="33"/>
    </row>
    <row r="364220" spans="19:20">
      <c r="S364220" s="33"/>
      <c r="T364220" s="33"/>
    </row>
    <row r="364237" spans="19:20">
      <c r="S364237" s="33"/>
      <c r="T364237" s="33"/>
    </row>
    <row r="364254" spans="19:20">
      <c r="S364254" s="33"/>
      <c r="T364254" s="33"/>
    </row>
    <row r="364271" spans="19:20">
      <c r="S364271" s="33"/>
      <c r="T364271" s="33"/>
    </row>
    <row r="364288" spans="19:20">
      <c r="S364288" s="33"/>
      <c r="T364288" s="33"/>
    </row>
    <row r="364305" spans="19:20">
      <c r="S364305" s="33"/>
      <c r="T364305" s="33"/>
    </row>
    <row r="364322" spans="19:20">
      <c r="S364322" s="33"/>
      <c r="T364322" s="33"/>
    </row>
    <row r="364339" spans="19:20">
      <c r="S364339" s="33"/>
      <c r="T364339" s="33"/>
    </row>
    <row r="364356" spans="19:20">
      <c r="S364356" s="33"/>
      <c r="T364356" s="33"/>
    </row>
    <row r="364373" spans="19:20">
      <c r="S364373" s="33"/>
      <c r="T364373" s="33"/>
    </row>
    <row r="364390" spans="19:20">
      <c r="S364390" s="33"/>
      <c r="T364390" s="33"/>
    </row>
    <row r="364407" spans="19:20">
      <c r="S364407" s="33"/>
      <c r="T364407" s="33"/>
    </row>
    <row r="364424" spans="19:20">
      <c r="S364424" s="33"/>
      <c r="T364424" s="33"/>
    </row>
    <row r="364441" spans="19:20">
      <c r="S364441" s="33"/>
      <c r="T364441" s="33"/>
    </row>
    <row r="364458" spans="19:20">
      <c r="S364458" s="33"/>
      <c r="T364458" s="33"/>
    </row>
    <row r="364475" spans="19:20">
      <c r="S364475" s="33"/>
      <c r="T364475" s="33"/>
    </row>
    <row r="364492" spans="19:20">
      <c r="S364492" s="33"/>
      <c r="T364492" s="33"/>
    </row>
    <row r="364509" spans="19:20">
      <c r="S364509" s="33"/>
      <c r="T364509" s="33"/>
    </row>
    <row r="364526" spans="19:20">
      <c r="S364526" s="33"/>
      <c r="T364526" s="33"/>
    </row>
    <row r="364543" spans="19:20">
      <c r="S364543" s="33"/>
      <c r="T364543" s="33"/>
    </row>
    <row r="364560" spans="19:20">
      <c r="S364560" s="33"/>
      <c r="T364560" s="33"/>
    </row>
    <row r="364577" spans="19:20">
      <c r="S364577" s="33"/>
      <c r="T364577" s="33"/>
    </row>
    <row r="364594" spans="19:20">
      <c r="S364594" s="33"/>
      <c r="T364594" s="33"/>
    </row>
    <row r="364611" spans="19:20">
      <c r="S364611" s="33"/>
      <c r="T364611" s="33"/>
    </row>
    <row r="364628" spans="19:20">
      <c r="S364628" s="33"/>
      <c r="T364628" s="33"/>
    </row>
    <row r="364645" spans="19:20">
      <c r="S364645" s="33"/>
      <c r="T364645" s="33"/>
    </row>
    <row r="364662" spans="19:20">
      <c r="S364662" s="33"/>
      <c r="T364662" s="33"/>
    </row>
    <row r="364679" spans="19:20">
      <c r="S364679" s="33"/>
      <c r="T364679" s="33"/>
    </row>
    <row r="364696" spans="19:20">
      <c r="S364696" s="33"/>
      <c r="T364696" s="33"/>
    </row>
    <row r="364713" spans="19:20">
      <c r="S364713" s="33"/>
      <c r="T364713" s="33"/>
    </row>
    <row r="364730" spans="19:20">
      <c r="S364730" s="33"/>
      <c r="T364730" s="33"/>
    </row>
    <row r="364747" spans="19:20">
      <c r="S364747" s="33"/>
      <c r="T364747" s="33"/>
    </row>
    <row r="364764" spans="19:20">
      <c r="S364764" s="33"/>
      <c r="T364764" s="33"/>
    </row>
    <row r="364781" spans="19:20">
      <c r="S364781" s="33"/>
      <c r="T364781" s="33"/>
    </row>
    <row r="364798" spans="19:20">
      <c r="S364798" s="33"/>
      <c r="T364798" s="33"/>
    </row>
    <row r="364815" spans="19:20">
      <c r="S364815" s="33"/>
      <c r="T364815" s="33"/>
    </row>
    <row r="364832" spans="19:20">
      <c r="S364832" s="33"/>
      <c r="T364832" s="33"/>
    </row>
    <row r="364849" spans="19:20">
      <c r="S364849" s="33"/>
      <c r="T364849" s="33"/>
    </row>
    <row r="364866" spans="19:20">
      <c r="S364866" s="33"/>
      <c r="T364866" s="33"/>
    </row>
    <row r="364883" spans="19:20">
      <c r="S364883" s="33"/>
      <c r="T364883" s="33"/>
    </row>
    <row r="364900" spans="19:20">
      <c r="S364900" s="33"/>
      <c r="T364900" s="33"/>
    </row>
    <row r="364917" spans="19:20">
      <c r="S364917" s="33"/>
      <c r="T364917" s="33"/>
    </row>
    <row r="364934" spans="19:20">
      <c r="S364934" s="33"/>
      <c r="T364934" s="33"/>
    </row>
    <row r="364951" spans="19:20">
      <c r="S364951" s="33"/>
      <c r="T364951" s="33"/>
    </row>
    <row r="364968" spans="19:20">
      <c r="S364968" s="33"/>
      <c r="T364968" s="33"/>
    </row>
    <row r="364985" spans="19:20">
      <c r="S364985" s="33"/>
      <c r="T364985" s="33"/>
    </row>
    <row r="365002" spans="19:20">
      <c r="S365002" s="33"/>
      <c r="T365002" s="33"/>
    </row>
    <row r="365019" spans="19:20">
      <c r="S365019" s="33"/>
      <c r="T365019" s="33"/>
    </row>
    <row r="365036" spans="19:20">
      <c r="S365036" s="33"/>
      <c r="T365036" s="33"/>
    </row>
    <row r="365053" spans="19:20">
      <c r="S365053" s="33"/>
      <c r="T365053" s="33"/>
    </row>
    <row r="365070" spans="19:20">
      <c r="S365070" s="33"/>
      <c r="T365070" s="33"/>
    </row>
    <row r="365087" spans="19:20">
      <c r="S365087" s="33"/>
      <c r="T365087" s="33"/>
    </row>
    <row r="365104" spans="19:20">
      <c r="S365104" s="33"/>
      <c r="T365104" s="33"/>
    </row>
    <row r="365121" spans="19:20">
      <c r="S365121" s="33"/>
      <c r="T365121" s="33"/>
    </row>
    <row r="365138" spans="19:20">
      <c r="S365138" s="33"/>
      <c r="T365138" s="33"/>
    </row>
    <row r="365155" spans="19:20">
      <c r="S365155" s="33"/>
      <c r="T365155" s="33"/>
    </row>
    <row r="365172" spans="19:20">
      <c r="S365172" s="33"/>
      <c r="T365172" s="33"/>
    </row>
    <row r="365189" spans="19:20">
      <c r="S365189" s="33"/>
      <c r="T365189" s="33"/>
    </row>
    <row r="365206" spans="19:20">
      <c r="S365206" s="33"/>
      <c r="T365206" s="33"/>
    </row>
    <row r="365223" spans="19:20">
      <c r="S365223" s="33"/>
      <c r="T365223" s="33"/>
    </row>
    <row r="365240" spans="19:20">
      <c r="S365240" s="33"/>
      <c r="T365240" s="33"/>
    </row>
    <row r="365257" spans="19:20">
      <c r="S365257" s="33"/>
      <c r="T365257" s="33"/>
    </row>
    <row r="365274" spans="19:20">
      <c r="S365274" s="33"/>
      <c r="T365274" s="33"/>
    </row>
    <row r="365291" spans="19:20">
      <c r="S365291" s="33"/>
      <c r="T365291" s="33"/>
    </row>
    <row r="365308" spans="19:20">
      <c r="S365308" s="33"/>
      <c r="T365308" s="33"/>
    </row>
    <row r="365325" spans="19:20">
      <c r="S365325" s="33"/>
      <c r="T365325" s="33"/>
    </row>
    <row r="365342" spans="19:20">
      <c r="S365342" s="33"/>
      <c r="T365342" s="33"/>
    </row>
    <row r="365359" spans="19:20">
      <c r="S365359" s="33"/>
      <c r="T365359" s="33"/>
    </row>
    <row r="365376" spans="19:20">
      <c r="S365376" s="33"/>
      <c r="T365376" s="33"/>
    </row>
    <row r="365393" spans="19:20">
      <c r="S365393" s="33"/>
      <c r="T365393" s="33"/>
    </row>
    <row r="365410" spans="19:20">
      <c r="S365410" s="33"/>
      <c r="T365410" s="33"/>
    </row>
    <row r="365427" spans="19:20">
      <c r="S365427" s="33"/>
      <c r="T365427" s="33"/>
    </row>
    <row r="365444" spans="19:20">
      <c r="S365444" s="33"/>
      <c r="T365444" s="33"/>
    </row>
    <row r="365461" spans="19:20">
      <c r="S365461" s="33"/>
      <c r="T365461" s="33"/>
    </row>
    <row r="365478" spans="19:20">
      <c r="S365478" s="33"/>
      <c r="T365478" s="33"/>
    </row>
    <row r="365495" spans="19:20">
      <c r="S365495" s="33"/>
      <c r="T365495" s="33"/>
    </row>
    <row r="365512" spans="19:20">
      <c r="S365512" s="33"/>
      <c r="T365512" s="33"/>
    </row>
    <row r="365529" spans="19:20">
      <c r="S365529" s="33"/>
      <c r="T365529" s="33"/>
    </row>
    <row r="365546" spans="19:20">
      <c r="S365546" s="33"/>
      <c r="T365546" s="33"/>
    </row>
    <row r="365563" spans="19:20">
      <c r="S365563" s="33"/>
      <c r="T365563" s="33"/>
    </row>
    <row r="365580" spans="19:20">
      <c r="S365580" s="33"/>
      <c r="T365580" s="33"/>
    </row>
    <row r="365597" spans="19:20">
      <c r="S365597" s="33"/>
      <c r="T365597" s="33"/>
    </row>
    <row r="365614" spans="19:20">
      <c r="S365614" s="33"/>
      <c r="T365614" s="33"/>
    </row>
    <row r="365631" spans="19:20">
      <c r="S365631" s="33"/>
      <c r="T365631" s="33"/>
    </row>
    <row r="365648" spans="19:20">
      <c r="S365648" s="33"/>
      <c r="T365648" s="33"/>
    </row>
    <row r="365665" spans="19:20">
      <c r="S365665" s="33"/>
      <c r="T365665" s="33"/>
    </row>
    <row r="365682" spans="19:20">
      <c r="S365682" s="33"/>
      <c r="T365682" s="33"/>
    </row>
    <row r="365699" spans="19:20">
      <c r="S365699" s="33"/>
      <c r="T365699" s="33"/>
    </row>
    <row r="365716" spans="19:20">
      <c r="S365716" s="33"/>
      <c r="T365716" s="33"/>
    </row>
    <row r="365733" spans="19:20">
      <c r="S365733" s="33"/>
      <c r="T365733" s="33"/>
    </row>
    <row r="365750" spans="19:20">
      <c r="S365750" s="33"/>
      <c r="T365750" s="33"/>
    </row>
    <row r="365767" spans="19:20">
      <c r="S365767" s="33"/>
      <c r="T365767" s="33"/>
    </row>
    <row r="365784" spans="19:20">
      <c r="S365784" s="33"/>
      <c r="T365784" s="33"/>
    </row>
    <row r="365801" spans="19:20">
      <c r="S365801" s="33"/>
      <c r="T365801" s="33"/>
    </row>
    <row r="365818" spans="19:20">
      <c r="S365818" s="33"/>
      <c r="T365818" s="33"/>
    </row>
    <row r="365835" spans="19:20">
      <c r="S365835" s="33"/>
      <c r="T365835" s="33"/>
    </row>
    <row r="365852" spans="19:20">
      <c r="S365852" s="33"/>
      <c r="T365852" s="33"/>
    </row>
    <row r="365869" spans="19:20">
      <c r="S365869" s="33"/>
      <c r="T365869" s="33"/>
    </row>
    <row r="365886" spans="19:20">
      <c r="S365886" s="33"/>
      <c r="T365886" s="33"/>
    </row>
    <row r="365903" spans="19:20">
      <c r="S365903" s="33"/>
      <c r="T365903" s="33"/>
    </row>
    <row r="365920" spans="19:20">
      <c r="S365920" s="33"/>
      <c r="T365920" s="33"/>
    </row>
    <row r="365937" spans="19:20">
      <c r="S365937" s="33"/>
      <c r="T365937" s="33"/>
    </row>
    <row r="365954" spans="19:20">
      <c r="S365954" s="33"/>
      <c r="T365954" s="33"/>
    </row>
    <row r="365971" spans="19:20">
      <c r="S365971" s="33"/>
      <c r="T365971" s="33"/>
    </row>
    <row r="365988" spans="19:20">
      <c r="S365988" s="33"/>
      <c r="T365988" s="33"/>
    </row>
    <row r="366005" spans="19:20">
      <c r="S366005" s="33"/>
      <c r="T366005" s="33"/>
    </row>
    <row r="366022" spans="19:20">
      <c r="S366022" s="33"/>
      <c r="T366022" s="33"/>
    </row>
    <row r="366039" spans="19:20">
      <c r="S366039" s="33"/>
      <c r="T366039" s="33"/>
    </row>
    <row r="366056" spans="19:20">
      <c r="S366056" s="33"/>
      <c r="T366056" s="33"/>
    </row>
    <row r="366073" spans="19:20">
      <c r="S366073" s="33"/>
      <c r="T366073" s="33"/>
    </row>
    <row r="366090" spans="19:20">
      <c r="S366090" s="33"/>
      <c r="T366090" s="33"/>
    </row>
    <row r="366107" spans="19:20">
      <c r="S366107" s="33"/>
      <c r="T366107" s="33"/>
    </row>
    <row r="366124" spans="19:20">
      <c r="S366124" s="33"/>
      <c r="T366124" s="33"/>
    </row>
    <row r="366141" spans="19:20">
      <c r="S366141" s="33"/>
      <c r="T366141" s="33"/>
    </row>
    <row r="366158" spans="19:20">
      <c r="S366158" s="33"/>
      <c r="T366158" s="33"/>
    </row>
    <row r="366175" spans="19:20">
      <c r="S366175" s="33"/>
      <c r="T366175" s="33"/>
    </row>
    <row r="366192" spans="19:20">
      <c r="S366192" s="33"/>
      <c r="T366192" s="33"/>
    </row>
    <row r="366209" spans="19:20">
      <c r="S366209" s="33"/>
      <c r="T366209" s="33"/>
    </row>
    <row r="366226" spans="19:20">
      <c r="S366226" s="33"/>
      <c r="T366226" s="33"/>
    </row>
    <row r="366243" spans="19:20">
      <c r="S366243" s="33"/>
      <c r="T366243" s="33"/>
    </row>
    <row r="366260" spans="19:20">
      <c r="S366260" s="33"/>
      <c r="T366260" s="33"/>
    </row>
    <row r="366277" spans="19:20">
      <c r="S366277" s="33"/>
      <c r="T366277" s="33"/>
    </row>
    <row r="366294" spans="19:20">
      <c r="S366294" s="33"/>
      <c r="T366294" s="33"/>
    </row>
    <row r="366311" spans="19:20">
      <c r="S366311" s="33"/>
      <c r="T366311" s="33"/>
    </row>
    <row r="366328" spans="19:20">
      <c r="S366328" s="33"/>
      <c r="T366328" s="33"/>
    </row>
    <row r="366345" spans="19:20">
      <c r="S366345" s="33"/>
      <c r="T366345" s="33"/>
    </row>
    <row r="366362" spans="19:20">
      <c r="S366362" s="33"/>
      <c r="T366362" s="33"/>
    </row>
    <row r="366379" spans="19:20">
      <c r="S366379" s="33"/>
      <c r="T366379" s="33"/>
    </row>
    <row r="366396" spans="19:20">
      <c r="S366396" s="33"/>
      <c r="T366396" s="33"/>
    </row>
    <row r="366413" spans="19:20">
      <c r="S366413" s="33"/>
      <c r="T366413" s="33"/>
    </row>
    <row r="366430" spans="19:20">
      <c r="S366430" s="33"/>
      <c r="T366430" s="33"/>
    </row>
    <row r="366447" spans="19:20">
      <c r="S366447" s="33"/>
      <c r="T366447" s="33"/>
    </row>
    <row r="366464" spans="19:20">
      <c r="S366464" s="33"/>
      <c r="T366464" s="33"/>
    </row>
    <row r="366481" spans="19:20">
      <c r="S366481" s="33"/>
      <c r="T366481" s="33"/>
    </row>
    <row r="366498" spans="19:20">
      <c r="S366498" s="33"/>
      <c r="T366498" s="33"/>
    </row>
    <row r="366515" spans="19:20">
      <c r="S366515" s="33"/>
      <c r="T366515" s="33"/>
    </row>
    <row r="366532" spans="19:20">
      <c r="S366532" s="33"/>
      <c r="T366532" s="33"/>
    </row>
    <row r="366549" spans="19:20">
      <c r="S366549" s="33"/>
      <c r="T366549" s="33"/>
    </row>
    <row r="366566" spans="19:20">
      <c r="S366566" s="33"/>
      <c r="T366566" s="33"/>
    </row>
    <row r="366583" spans="19:20">
      <c r="S366583" s="33"/>
      <c r="T366583" s="33"/>
    </row>
    <row r="366600" spans="19:20">
      <c r="S366600" s="33"/>
      <c r="T366600" s="33"/>
    </row>
    <row r="366617" spans="19:20">
      <c r="S366617" s="33"/>
      <c r="T366617" s="33"/>
    </row>
    <row r="366634" spans="19:20">
      <c r="S366634" s="33"/>
      <c r="T366634" s="33"/>
    </row>
    <row r="366651" spans="19:20">
      <c r="S366651" s="33"/>
      <c r="T366651" s="33"/>
    </row>
    <row r="366668" spans="19:20">
      <c r="S366668" s="33"/>
      <c r="T366668" s="33"/>
    </row>
    <row r="366685" spans="19:20">
      <c r="S366685" s="33"/>
      <c r="T366685" s="33"/>
    </row>
    <row r="366702" spans="19:20">
      <c r="S366702" s="33"/>
      <c r="T366702" s="33"/>
    </row>
    <row r="366719" spans="19:20">
      <c r="S366719" s="33"/>
      <c r="T366719" s="33"/>
    </row>
    <row r="366736" spans="19:20">
      <c r="S366736" s="33"/>
      <c r="T366736" s="33"/>
    </row>
    <row r="366753" spans="19:20">
      <c r="S366753" s="33"/>
      <c r="T366753" s="33"/>
    </row>
    <row r="366770" spans="19:20">
      <c r="S366770" s="33"/>
      <c r="T366770" s="33"/>
    </row>
    <row r="366787" spans="19:20">
      <c r="S366787" s="33"/>
      <c r="T366787" s="33"/>
    </row>
    <row r="366804" spans="19:20">
      <c r="S366804" s="33"/>
      <c r="T366804" s="33"/>
    </row>
    <row r="366821" spans="19:20">
      <c r="S366821" s="33"/>
      <c r="T366821" s="33"/>
    </row>
    <row r="366838" spans="19:20">
      <c r="S366838" s="33"/>
      <c r="T366838" s="33"/>
    </row>
    <row r="366855" spans="19:20">
      <c r="S366855" s="33"/>
      <c r="T366855" s="33"/>
    </row>
    <row r="366872" spans="19:20">
      <c r="S366872" s="33"/>
      <c r="T366872" s="33"/>
    </row>
    <row r="366889" spans="19:20">
      <c r="S366889" s="33"/>
      <c r="T366889" s="33"/>
    </row>
    <row r="366906" spans="19:20">
      <c r="S366906" s="33"/>
      <c r="T366906" s="33"/>
    </row>
    <row r="366923" spans="19:20">
      <c r="S366923" s="33"/>
      <c r="T366923" s="33"/>
    </row>
    <row r="366940" spans="19:20">
      <c r="S366940" s="33"/>
      <c r="T366940" s="33"/>
    </row>
    <row r="366957" spans="19:20">
      <c r="S366957" s="33"/>
      <c r="T366957" s="33"/>
    </row>
    <row r="366974" spans="19:20">
      <c r="S366974" s="33"/>
      <c r="T366974" s="33"/>
    </row>
    <row r="366991" spans="19:20">
      <c r="S366991" s="33"/>
      <c r="T366991" s="33"/>
    </row>
    <row r="367008" spans="19:20">
      <c r="S367008" s="33"/>
      <c r="T367008" s="33"/>
    </row>
    <row r="367025" spans="19:20">
      <c r="S367025" s="33"/>
      <c r="T367025" s="33"/>
    </row>
    <row r="367042" spans="19:20">
      <c r="S367042" s="33"/>
      <c r="T367042" s="33"/>
    </row>
    <row r="367059" spans="19:20">
      <c r="S367059" s="33"/>
      <c r="T367059" s="33"/>
    </row>
    <row r="367076" spans="19:20">
      <c r="S367076" s="33"/>
      <c r="T367076" s="33"/>
    </row>
    <row r="367093" spans="19:20">
      <c r="S367093" s="33"/>
      <c r="T367093" s="33"/>
    </row>
    <row r="367110" spans="19:20">
      <c r="S367110" s="33"/>
      <c r="T367110" s="33"/>
    </row>
    <row r="367127" spans="19:20">
      <c r="S367127" s="33"/>
      <c r="T367127" s="33"/>
    </row>
    <row r="367144" spans="19:20">
      <c r="S367144" s="33"/>
      <c r="T367144" s="33"/>
    </row>
    <row r="367161" spans="19:20">
      <c r="S367161" s="33"/>
      <c r="T367161" s="33"/>
    </row>
    <row r="367178" spans="19:20">
      <c r="S367178" s="33"/>
      <c r="T367178" s="33"/>
    </row>
    <row r="367195" spans="19:20">
      <c r="S367195" s="33"/>
      <c r="T367195" s="33"/>
    </row>
    <row r="367212" spans="19:20">
      <c r="S367212" s="33"/>
      <c r="T367212" s="33"/>
    </row>
    <row r="367229" spans="19:20">
      <c r="S367229" s="33"/>
      <c r="T367229" s="33"/>
    </row>
    <row r="367246" spans="19:20">
      <c r="S367246" s="33"/>
      <c r="T367246" s="33"/>
    </row>
    <row r="367263" spans="19:20">
      <c r="S367263" s="33"/>
      <c r="T367263" s="33"/>
    </row>
    <row r="367280" spans="19:20">
      <c r="S367280" s="33"/>
      <c r="T367280" s="33"/>
    </row>
    <row r="367297" spans="19:20">
      <c r="S367297" s="33"/>
      <c r="T367297" s="33"/>
    </row>
    <row r="367314" spans="19:20">
      <c r="S367314" s="33"/>
      <c r="T367314" s="33"/>
    </row>
    <row r="367331" spans="19:20">
      <c r="S367331" s="33"/>
      <c r="T367331" s="33"/>
    </row>
    <row r="367348" spans="19:20">
      <c r="S367348" s="33"/>
      <c r="T367348" s="33"/>
    </row>
    <row r="367365" spans="19:20">
      <c r="S367365" s="33"/>
      <c r="T367365" s="33"/>
    </row>
    <row r="367382" spans="19:20">
      <c r="S367382" s="33"/>
      <c r="T367382" s="33"/>
    </row>
    <row r="367399" spans="19:20">
      <c r="S367399" s="33"/>
      <c r="T367399" s="33"/>
    </row>
    <row r="367416" spans="19:20">
      <c r="S367416" s="33"/>
      <c r="T367416" s="33"/>
    </row>
    <row r="367433" spans="19:20">
      <c r="S367433" s="33"/>
      <c r="T367433" s="33"/>
    </row>
    <row r="367450" spans="19:20">
      <c r="S367450" s="33"/>
      <c r="T367450" s="33"/>
    </row>
    <row r="367467" spans="19:20">
      <c r="S367467" s="33"/>
      <c r="T367467" s="33"/>
    </row>
    <row r="367484" spans="19:20">
      <c r="S367484" s="33"/>
      <c r="T367484" s="33"/>
    </row>
    <row r="367501" spans="19:20">
      <c r="S367501" s="33"/>
      <c r="T367501" s="33"/>
    </row>
    <row r="367518" spans="19:20">
      <c r="S367518" s="33"/>
      <c r="T367518" s="33"/>
    </row>
    <row r="367535" spans="19:20">
      <c r="S367535" s="33"/>
      <c r="T367535" s="33"/>
    </row>
    <row r="367552" spans="19:20">
      <c r="S367552" s="33"/>
      <c r="T367552" s="33"/>
    </row>
    <row r="367569" spans="19:20">
      <c r="S367569" s="33"/>
      <c r="T367569" s="33"/>
    </row>
    <row r="367586" spans="19:20">
      <c r="S367586" s="33"/>
      <c r="T367586" s="33"/>
    </row>
    <row r="367603" spans="19:20">
      <c r="S367603" s="33"/>
      <c r="T367603" s="33"/>
    </row>
    <row r="367620" spans="19:20">
      <c r="S367620" s="33"/>
      <c r="T367620" s="33"/>
    </row>
    <row r="367637" spans="19:20">
      <c r="S367637" s="33"/>
      <c r="T367637" s="33"/>
    </row>
    <row r="367654" spans="19:20">
      <c r="S367654" s="33"/>
      <c r="T367654" s="33"/>
    </row>
    <row r="367671" spans="19:20">
      <c r="S367671" s="33"/>
      <c r="T367671" s="33"/>
    </row>
    <row r="367688" spans="19:20">
      <c r="S367688" s="33"/>
      <c r="T367688" s="33"/>
    </row>
    <row r="367705" spans="19:20">
      <c r="S367705" s="33"/>
      <c r="T367705" s="33"/>
    </row>
    <row r="367722" spans="19:20">
      <c r="S367722" s="33"/>
      <c r="T367722" s="33"/>
    </row>
    <row r="367739" spans="19:20">
      <c r="S367739" s="33"/>
      <c r="T367739" s="33"/>
    </row>
    <row r="367756" spans="19:20">
      <c r="S367756" s="33"/>
      <c r="T367756" s="33"/>
    </row>
    <row r="367773" spans="19:20">
      <c r="S367773" s="33"/>
      <c r="T367773" s="33"/>
    </row>
    <row r="367790" spans="19:20">
      <c r="S367790" s="33"/>
      <c r="T367790" s="33"/>
    </row>
    <row r="367807" spans="19:20">
      <c r="S367807" s="33"/>
      <c r="T367807" s="33"/>
    </row>
    <row r="367824" spans="19:20">
      <c r="S367824" s="33"/>
      <c r="T367824" s="33"/>
    </row>
    <row r="367841" spans="19:20">
      <c r="S367841" s="33"/>
      <c r="T367841" s="33"/>
    </row>
    <row r="367858" spans="19:20">
      <c r="S367858" s="33"/>
      <c r="T367858" s="33"/>
    </row>
    <row r="367875" spans="19:20">
      <c r="S367875" s="33"/>
      <c r="T367875" s="33"/>
    </row>
    <row r="367892" spans="19:20">
      <c r="S367892" s="33"/>
      <c r="T367892" s="33"/>
    </row>
    <row r="367909" spans="19:20">
      <c r="S367909" s="33"/>
      <c r="T367909" s="33"/>
    </row>
    <row r="367926" spans="19:20">
      <c r="S367926" s="33"/>
      <c r="T367926" s="33"/>
    </row>
    <row r="367943" spans="19:20">
      <c r="S367943" s="33"/>
      <c r="T367943" s="33"/>
    </row>
    <row r="367960" spans="19:20">
      <c r="S367960" s="33"/>
      <c r="T367960" s="33"/>
    </row>
    <row r="367977" spans="19:20">
      <c r="S367977" s="33"/>
      <c r="T367977" s="33"/>
    </row>
    <row r="367994" spans="19:20">
      <c r="S367994" s="33"/>
      <c r="T367994" s="33"/>
    </row>
    <row r="368011" spans="19:20">
      <c r="S368011" s="33"/>
      <c r="T368011" s="33"/>
    </row>
    <row r="368028" spans="19:20">
      <c r="S368028" s="33"/>
      <c r="T368028" s="33"/>
    </row>
    <row r="368045" spans="19:20">
      <c r="S368045" s="33"/>
      <c r="T368045" s="33"/>
    </row>
    <row r="368062" spans="19:20">
      <c r="S368062" s="33"/>
      <c r="T368062" s="33"/>
    </row>
    <row r="368079" spans="19:20">
      <c r="S368079" s="33"/>
      <c r="T368079" s="33"/>
    </row>
    <row r="368096" spans="19:20">
      <c r="S368096" s="33"/>
      <c r="T368096" s="33"/>
    </row>
    <row r="368113" spans="19:20">
      <c r="S368113" s="33"/>
      <c r="T368113" s="33"/>
    </row>
    <row r="368130" spans="19:20">
      <c r="S368130" s="33"/>
      <c r="T368130" s="33"/>
    </row>
    <row r="368147" spans="19:20">
      <c r="S368147" s="33"/>
      <c r="T368147" s="33"/>
    </row>
    <row r="368164" spans="19:20">
      <c r="S368164" s="33"/>
      <c r="T368164" s="33"/>
    </row>
    <row r="368181" spans="19:20">
      <c r="S368181" s="33"/>
      <c r="T368181" s="33"/>
    </row>
    <row r="368198" spans="19:20">
      <c r="S368198" s="33"/>
      <c r="T368198" s="33"/>
    </row>
    <row r="368215" spans="19:20">
      <c r="S368215" s="33"/>
      <c r="T368215" s="33"/>
    </row>
    <row r="368232" spans="19:20">
      <c r="S368232" s="33"/>
      <c r="T368232" s="33"/>
    </row>
    <row r="368249" spans="19:20">
      <c r="S368249" s="33"/>
      <c r="T368249" s="33"/>
    </row>
    <row r="368266" spans="19:20">
      <c r="S368266" s="33"/>
      <c r="T368266" s="33"/>
    </row>
    <row r="368283" spans="19:20">
      <c r="S368283" s="33"/>
      <c r="T368283" s="33"/>
    </row>
    <row r="368300" spans="19:20">
      <c r="S368300" s="33"/>
      <c r="T368300" s="33"/>
    </row>
    <row r="368317" spans="19:20">
      <c r="S368317" s="33"/>
      <c r="T368317" s="33"/>
    </row>
    <row r="368334" spans="19:20">
      <c r="S368334" s="33"/>
      <c r="T368334" s="33"/>
    </row>
    <row r="368351" spans="19:20">
      <c r="S368351" s="33"/>
      <c r="T368351" s="33"/>
    </row>
    <row r="368368" spans="19:20">
      <c r="S368368" s="33"/>
      <c r="T368368" s="33"/>
    </row>
    <row r="368385" spans="19:20">
      <c r="S368385" s="33"/>
      <c r="T368385" s="33"/>
    </row>
    <row r="368402" spans="19:20">
      <c r="S368402" s="33"/>
      <c r="T368402" s="33"/>
    </row>
    <row r="368419" spans="19:20">
      <c r="S368419" s="33"/>
      <c r="T368419" s="33"/>
    </row>
    <row r="368436" spans="19:20">
      <c r="S368436" s="33"/>
      <c r="T368436" s="33"/>
    </row>
    <row r="368453" spans="19:20">
      <c r="S368453" s="33"/>
      <c r="T368453" s="33"/>
    </row>
    <row r="368470" spans="19:20">
      <c r="S368470" s="33"/>
      <c r="T368470" s="33"/>
    </row>
    <row r="368487" spans="19:20">
      <c r="S368487" s="33"/>
      <c r="T368487" s="33"/>
    </row>
    <row r="368504" spans="19:20">
      <c r="S368504" s="33"/>
      <c r="T368504" s="33"/>
    </row>
    <row r="368521" spans="19:20">
      <c r="S368521" s="33"/>
      <c r="T368521" s="33"/>
    </row>
    <row r="368538" spans="19:20">
      <c r="S368538" s="33"/>
      <c r="T368538" s="33"/>
    </row>
    <row r="368555" spans="19:20">
      <c r="S368555" s="33"/>
      <c r="T368555" s="33"/>
    </row>
    <row r="368572" spans="19:20">
      <c r="S368572" s="33"/>
      <c r="T368572" s="33"/>
    </row>
    <row r="368589" spans="19:20">
      <c r="S368589" s="33"/>
      <c r="T368589" s="33"/>
    </row>
    <row r="368606" spans="19:20">
      <c r="S368606" s="33"/>
      <c r="T368606" s="33"/>
    </row>
    <row r="368623" spans="19:20">
      <c r="S368623" s="33"/>
      <c r="T368623" s="33"/>
    </row>
    <row r="368640" spans="19:20">
      <c r="S368640" s="33"/>
      <c r="T368640" s="33"/>
    </row>
    <row r="368657" spans="19:20">
      <c r="S368657" s="33"/>
      <c r="T368657" s="33"/>
    </row>
    <row r="368674" spans="19:20">
      <c r="S368674" s="33"/>
      <c r="T368674" s="33"/>
    </row>
    <row r="368691" spans="19:20">
      <c r="S368691" s="33"/>
      <c r="T368691" s="33"/>
    </row>
    <row r="368708" spans="19:20">
      <c r="S368708" s="33"/>
      <c r="T368708" s="33"/>
    </row>
    <row r="368725" spans="19:20">
      <c r="S368725" s="33"/>
      <c r="T368725" s="33"/>
    </row>
    <row r="368742" spans="19:20">
      <c r="S368742" s="33"/>
      <c r="T368742" s="33"/>
    </row>
    <row r="368759" spans="19:20">
      <c r="S368759" s="33"/>
      <c r="T368759" s="33"/>
    </row>
    <row r="368776" spans="19:20">
      <c r="S368776" s="33"/>
      <c r="T368776" s="33"/>
    </row>
    <row r="368793" spans="19:20">
      <c r="S368793" s="33"/>
      <c r="T368793" s="33"/>
    </row>
    <row r="368810" spans="19:20">
      <c r="S368810" s="33"/>
      <c r="T368810" s="33"/>
    </row>
    <row r="368827" spans="19:20">
      <c r="S368827" s="33"/>
      <c r="T368827" s="33"/>
    </row>
    <row r="368844" spans="19:20">
      <c r="S368844" s="33"/>
      <c r="T368844" s="33"/>
    </row>
    <row r="368861" spans="19:20">
      <c r="S368861" s="33"/>
      <c r="T368861" s="33"/>
    </row>
    <row r="368878" spans="19:20">
      <c r="S368878" s="33"/>
      <c r="T368878" s="33"/>
    </row>
    <row r="368895" spans="19:20">
      <c r="S368895" s="33"/>
      <c r="T368895" s="33"/>
    </row>
    <row r="368912" spans="19:20">
      <c r="S368912" s="33"/>
      <c r="T368912" s="33"/>
    </row>
    <row r="368929" spans="19:20">
      <c r="S368929" s="33"/>
      <c r="T368929" s="33"/>
    </row>
    <row r="368946" spans="19:20">
      <c r="S368946" s="33"/>
      <c r="T368946" s="33"/>
    </row>
    <row r="368963" spans="19:20">
      <c r="S368963" s="33"/>
      <c r="T368963" s="33"/>
    </row>
    <row r="368980" spans="19:20">
      <c r="S368980" s="33"/>
      <c r="T368980" s="33"/>
    </row>
    <row r="368997" spans="19:20">
      <c r="S368997" s="33"/>
      <c r="T368997" s="33"/>
    </row>
    <row r="369014" spans="19:20">
      <c r="S369014" s="33"/>
      <c r="T369014" s="33"/>
    </row>
    <row r="369031" spans="19:20">
      <c r="S369031" s="33"/>
      <c r="T369031" s="33"/>
    </row>
    <row r="369048" spans="19:20">
      <c r="S369048" s="33"/>
      <c r="T369048" s="33"/>
    </row>
    <row r="369065" spans="19:20">
      <c r="S369065" s="33"/>
      <c r="T369065" s="33"/>
    </row>
    <row r="369082" spans="19:20">
      <c r="S369082" s="33"/>
      <c r="T369082" s="33"/>
    </row>
    <row r="369099" spans="19:20">
      <c r="S369099" s="33"/>
      <c r="T369099" s="33"/>
    </row>
    <row r="369116" spans="19:20">
      <c r="S369116" s="33"/>
      <c r="T369116" s="33"/>
    </row>
    <row r="369133" spans="19:20">
      <c r="S369133" s="33"/>
      <c r="T369133" s="33"/>
    </row>
    <row r="369150" spans="19:20">
      <c r="S369150" s="33"/>
      <c r="T369150" s="33"/>
    </row>
    <row r="369167" spans="19:20">
      <c r="S369167" s="33"/>
      <c r="T369167" s="33"/>
    </row>
    <row r="369184" spans="19:20">
      <c r="S369184" s="33"/>
      <c r="T369184" s="33"/>
    </row>
    <row r="369201" spans="19:20">
      <c r="S369201" s="33"/>
      <c r="T369201" s="33"/>
    </row>
    <row r="369218" spans="19:20">
      <c r="S369218" s="33"/>
      <c r="T369218" s="33"/>
    </row>
    <row r="369235" spans="19:20">
      <c r="S369235" s="33"/>
      <c r="T369235" s="33"/>
    </row>
    <row r="369252" spans="19:20">
      <c r="S369252" s="33"/>
      <c r="T369252" s="33"/>
    </row>
    <row r="369269" spans="19:20">
      <c r="S369269" s="33"/>
      <c r="T369269" s="33"/>
    </row>
    <row r="369286" spans="19:20">
      <c r="S369286" s="33"/>
      <c r="T369286" s="33"/>
    </row>
    <row r="369303" spans="19:20">
      <c r="S369303" s="33"/>
      <c r="T369303" s="33"/>
    </row>
    <row r="369320" spans="19:20">
      <c r="S369320" s="33"/>
      <c r="T369320" s="33"/>
    </row>
    <row r="369337" spans="19:20">
      <c r="S369337" s="33"/>
      <c r="T369337" s="33"/>
    </row>
    <row r="369354" spans="19:20">
      <c r="S369354" s="33"/>
      <c r="T369354" s="33"/>
    </row>
    <row r="369371" spans="19:20">
      <c r="S369371" s="33"/>
      <c r="T369371" s="33"/>
    </row>
    <row r="369388" spans="19:20">
      <c r="S369388" s="33"/>
      <c r="T369388" s="33"/>
    </row>
    <row r="369405" spans="19:20">
      <c r="S369405" s="33"/>
      <c r="T369405" s="33"/>
    </row>
    <row r="369422" spans="19:20">
      <c r="S369422" s="33"/>
      <c r="T369422" s="33"/>
    </row>
    <row r="369439" spans="19:20">
      <c r="S369439" s="33"/>
      <c r="T369439" s="33"/>
    </row>
    <row r="369456" spans="19:20">
      <c r="S369456" s="33"/>
      <c r="T369456" s="33"/>
    </row>
    <row r="369473" spans="19:20">
      <c r="S369473" s="33"/>
      <c r="T369473" s="33"/>
    </row>
    <row r="369490" spans="19:20">
      <c r="S369490" s="33"/>
      <c r="T369490" s="33"/>
    </row>
    <row r="369507" spans="19:20">
      <c r="S369507" s="33"/>
      <c r="T369507" s="33"/>
    </row>
    <row r="369524" spans="19:20">
      <c r="S369524" s="33"/>
      <c r="T369524" s="33"/>
    </row>
    <row r="369541" spans="19:20">
      <c r="S369541" s="33"/>
      <c r="T369541" s="33"/>
    </row>
    <row r="369558" spans="19:20">
      <c r="S369558" s="33"/>
      <c r="T369558" s="33"/>
    </row>
    <row r="369575" spans="19:20">
      <c r="S369575" s="33"/>
      <c r="T369575" s="33"/>
    </row>
    <row r="369592" spans="19:20">
      <c r="S369592" s="33"/>
      <c r="T369592" s="33"/>
    </row>
    <row r="369609" spans="19:20">
      <c r="S369609" s="33"/>
      <c r="T369609" s="33"/>
    </row>
    <row r="369626" spans="19:20">
      <c r="S369626" s="33"/>
      <c r="T369626" s="33"/>
    </row>
    <row r="369643" spans="19:20">
      <c r="S369643" s="33"/>
      <c r="T369643" s="33"/>
    </row>
    <row r="369660" spans="19:20">
      <c r="S369660" s="33"/>
      <c r="T369660" s="33"/>
    </row>
    <row r="369677" spans="19:20">
      <c r="S369677" s="33"/>
      <c r="T369677" s="33"/>
    </row>
    <row r="369694" spans="19:20">
      <c r="S369694" s="33"/>
      <c r="T369694" s="33"/>
    </row>
    <row r="369711" spans="19:20">
      <c r="S369711" s="33"/>
      <c r="T369711" s="33"/>
    </row>
    <row r="369728" spans="19:20">
      <c r="S369728" s="33"/>
      <c r="T369728" s="33"/>
    </row>
    <row r="369745" spans="19:20">
      <c r="S369745" s="33"/>
      <c r="T369745" s="33"/>
    </row>
    <row r="369762" spans="19:20">
      <c r="S369762" s="33"/>
      <c r="T369762" s="33"/>
    </row>
    <row r="369779" spans="19:20">
      <c r="S369779" s="33"/>
      <c r="T369779" s="33"/>
    </row>
    <row r="369796" spans="19:20">
      <c r="S369796" s="33"/>
      <c r="T369796" s="33"/>
    </row>
    <row r="369813" spans="19:20">
      <c r="S369813" s="33"/>
      <c r="T369813" s="33"/>
    </row>
    <row r="369830" spans="19:20">
      <c r="S369830" s="33"/>
      <c r="T369830" s="33"/>
    </row>
    <row r="369847" spans="19:20">
      <c r="S369847" s="33"/>
      <c r="T369847" s="33"/>
    </row>
    <row r="369864" spans="19:20">
      <c r="S369864" s="33"/>
      <c r="T369864" s="33"/>
    </row>
    <row r="369881" spans="19:20">
      <c r="S369881" s="33"/>
      <c r="T369881" s="33"/>
    </row>
    <row r="369898" spans="19:20">
      <c r="S369898" s="33"/>
      <c r="T369898" s="33"/>
    </row>
    <row r="369915" spans="19:20">
      <c r="S369915" s="33"/>
      <c r="T369915" s="33"/>
    </row>
    <row r="369932" spans="19:20">
      <c r="S369932" s="33"/>
      <c r="T369932" s="33"/>
    </row>
    <row r="369949" spans="19:20">
      <c r="S369949" s="33"/>
      <c r="T369949" s="33"/>
    </row>
    <row r="369966" spans="19:20">
      <c r="S369966" s="33"/>
      <c r="T369966" s="33"/>
    </row>
    <row r="369983" spans="19:20">
      <c r="S369983" s="33"/>
      <c r="T369983" s="33"/>
    </row>
    <row r="370000" spans="19:20">
      <c r="S370000" s="33"/>
      <c r="T370000" s="33"/>
    </row>
    <row r="370017" spans="19:20">
      <c r="S370017" s="33"/>
      <c r="T370017" s="33"/>
    </row>
    <row r="370034" spans="19:20">
      <c r="S370034" s="33"/>
      <c r="T370034" s="33"/>
    </row>
    <row r="370051" spans="19:20">
      <c r="S370051" s="33"/>
      <c r="T370051" s="33"/>
    </row>
    <row r="370068" spans="19:20">
      <c r="S370068" s="33"/>
      <c r="T370068" s="33"/>
    </row>
    <row r="370085" spans="19:20">
      <c r="S370085" s="33"/>
      <c r="T370085" s="33"/>
    </row>
    <row r="370102" spans="19:20">
      <c r="S370102" s="33"/>
      <c r="T370102" s="33"/>
    </row>
    <row r="370119" spans="19:20">
      <c r="S370119" s="33"/>
      <c r="T370119" s="33"/>
    </row>
    <row r="370136" spans="19:20">
      <c r="S370136" s="33"/>
      <c r="T370136" s="33"/>
    </row>
    <row r="370153" spans="19:20">
      <c r="S370153" s="33"/>
      <c r="T370153" s="33"/>
    </row>
    <row r="370170" spans="19:20">
      <c r="S370170" s="33"/>
      <c r="T370170" s="33"/>
    </row>
    <row r="370187" spans="19:20">
      <c r="S370187" s="33"/>
      <c r="T370187" s="33"/>
    </row>
    <row r="370204" spans="19:20">
      <c r="S370204" s="33"/>
      <c r="T370204" s="33"/>
    </row>
    <row r="370221" spans="19:20">
      <c r="S370221" s="33"/>
      <c r="T370221" s="33"/>
    </row>
    <row r="370238" spans="19:20">
      <c r="S370238" s="33"/>
      <c r="T370238" s="33"/>
    </row>
    <row r="370255" spans="19:20">
      <c r="S370255" s="33"/>
      <c r="T370255" s="33"/>
    </row>
    <row r="370272" spans="19:20">
      <c r="S370272" s="33"/>
      <c r="T370272" s="33"/>
    </row>
    <row r="370289" spans="19:20">
      <c r="S370289" s="33"/>
      <c r="T370289" s="33"/>
    </row>
    <row r="370306" spans="19:20">
      <c r="S370306" s="33"/>
      <c r="T370306" s="33"/>
    </row>
    <row r="370323" spans="19:20">
      <c r="S370323" s="33"/>
      <c r="T370323" s="33"/>
    </row>
    <row r="370340" spans="19:20">
      <c r="S370340" s="33"/>
      <c r="T370340" s="33"/>
    </row>
    <row r="370357" spans="19:20">
      <c r="S370357" s="33"/>
      <c r="T370357" s="33"/>
    </row>
    <row r="370374" spans="19:20">
      <c r="S370374" s="33"/>
      <c r="T370374" s="33"/>
    </row>
    <row r="370391" spans="19:20">
      <c r="S370391" s="33"/>
      <c r="T370391" s="33"/>
    </row>
    <row r="370408" spans="19:20">
      <c r="S370408" s="33"/>
      <c r="T370408" s="33"/>
    </row>
    <row r="370425" spans="19:20">
      <c r="S370425" s="33"/>
      <c r="T370425" s="33"/>
    </row>
    <row r="370442" spans="19:20">
      <c r="S370442" s="33"/>
      <c r="T370442" s="33"/>
    </row>
    <row r="370459" spans="19:20">
      <c r="S370459" s="33"/>
      <c r="T370459" s="33"/>
    </row>
    <row r="370476" spans="19:20">
      <c r="S370476" s="33"/>
      <c r="T370476" s="33"/>
    </row>
    <row r="370493" spans="19:20">
      <c r="S370493" s="33"/>
      <c r="T370493" s="33"/>
    </row>
    <row r="370510" spans="19:20">
      <c r="S370510" s="33"/>
      <c r="T370510" s="33"/>
    </row>
    <row r="370527" spans="19:20">
      <c r="S370527" s="33"/>
      <c r="T370527" s="33"/>
    </row>
    <row r="370544" spans="19:20">
      <c r="S370544" s="33"/>
      <c r="T370544" s="33"/>
    </row>
    <row r="370561" spans="19:20">
      <c r="S370561" s="33"/>
      <c r="T370561" s="33"/>
    </row>
    <row r="370578" spans="19:20">
      <c r="S370578" s="33"/>
      <c r="T370578" s="33"/>
    </row>
    <row r="370595" spans="19:20">
      <c r="S370595" s="33"/>
      <c r="T370595" s="33"/>
    </row>
    <row r="370612" spans="19:20">
      <c r="S370612" s="33"/>
      <c r="T370612" s="33"/>
    </row>
    <row r="370629" spans="19:20">
      <c r="S370629" s="33"/>
      <c r="T370629" s="33"/>
    </row>
    <row r="370646" spans="19:20">
      <c r="S370646" s="33"/>
      <c r="T370646" s="33"/>
    </row>
    <row r="370663" spans="19:20">
      <c r="S370663" s="33"/>
      <c r="T370663" s="33"/>
    </row>
    <row r="370680" spans="19:20">
      <c r="S370680" s="33"/>
      <c r="T370680" s="33"/>
    </row>
    <row r="370697" spans="19:20">
      <c r="S370697" s="33"/>
      <c r="T370697" s="33"/>
    </row>
    <row r="370714" spans="19:20">
      <c r="S370714" s="33"/>
      <c r="T370714" s="33"/>
    </row>
    <row r="370731" spans="19:20">
      <c r="S370731" s="33"/>
      <c r="T370731" s="33"/>
    </row>
    <row r="370748" spans="19:20">
      <c r="S370748" s="33"/>
      <c r="T370748" s="33"/>
    </row>
    <row r="370765" spans="19:20">
      <c r="S370765" s="33"/>
      <c r="T370765" s="33"/>
    </row>
    <row r="370782" spans="19:20">
      <c r="S370782" s="33"/>
      <c r="T370782" s="33"/>
    </row>
    <row r="370799" spans="19:20">
      <c r="S370799" s="33"/>
      <c r="T370799" s="33"/>
    </row>
    <row r="370816" spans="19:20">
      <c r="S370816" s="33"/>
      <c r="T370816" s="33"/>
    </row>
    <row r="370833" spans="19:20">
      <c r="S370833" s="33"/>
      <c r="T370833" s="33"/>
    </row>
    <row r="370850" spans="19:20">
      <c r="S370850" s="33"/>
      <c r="T370850" s="33"/>
    </row>
    <row r="370867" spans="19:20">
      <c r="S370867" s="33"/>
      <c r="T370867" s="33"/>
    </row>
    <row r="370884" spans="19:20">
      <c r="S370884" s="33"/>
      <c r="T370884" s="33"/>
    </row>
    <row r="370901" spans="19:20">
      <c r="S370901" s="33"/>
      <c r="T370901" s="33"/>
    </row>
    <row r="370918" spans="19:20">
      <c r="S370918" s="33"/>
      <c r="T370918" s="33"/>
    </row>
    <row r="370935" spans="19:20">
      <c r="S370935" s="33"/>
      <c r="T370935" s="33"/>
    </row>
    <row r="370952" spans="19:20">
      <c r="S370952" s="33"/>
      <c r="T370952" s="33"/>
    </row>
    <row r="370969" spans="19:20">
      <c r="S370969" s="33"/>
      <c r="T370969" s="33"/>
    </row>
    <row r="370986" spans="19:20">
      <c r="S370986" s="33"/>
      <c r="T370986" s="33"/>
    </row>
    <row r="371003" spans="19:20">
      <c r="S371003" s="33"/>
      <c r="T371003" s="33"/>
    </row>
    <row r="371020" spans="19:20">
      <c r="S371020" s="33"/>
      <c r="T371020" s="33"/>
    </row>
    <row r="371037" spans="19:20">
      <c r="S371037" s="33"/>
      <c r="T371037" s="33"/>
    </row>
    <row r="371054" spans="19:20">
      <c r="S371054" s="33"/>
      <c r="T371054" s="33"/>
    </row>
    <row r="371071" spans="19:20">
      <c r="S371071" s="33"/>
      <c r="T371071" s="33"/>
    </row>
    <row r="371088" spans="19:20">
      <c r="S371088" s="33"/>
      <c r="T371088" s="33"/>
    </row>
    <row r="371105" spans="19:20">
      <c r="S371105" s="33"/>
      <c r="T371105" s="33"/>
    </row>
    <row r="371122" spans="19:20">
      <c r="S371122" s="33"/>
      <c r="T371122" s="33"/>
    </row>
    <row r="371139" spans="19:20">
      <c r="S371139" s="33"/>
      <c r="T371139" s="33"/>
    </row>
    <row r="371156" spans="19:20">
      <c r="S371156" s="33"/>
      <c r="T371156" s="33"/>
    </row>
    <row r="371173" spans="19:20">
      <c r="S371173" s="33"/>
      <c r="T371173" s="33"/>
    </row>
    <row r="371190" spans="19:20">
      <c r="S371190" s="33"/>
      <c r="T371190" s="33"/>
    </row>
    <row r="371207" spans="19:20">
      <c r="S371207" s="33"/>
      <c r="T371207" s="33"/>
    </row>
    <row r="371224" spans="19:20">
      <c r="S371224" s="33"/>
      <c r="T371224" s="33"/>
    </row>
    <row r="371241" spans="19:20">
      <c r="S371241" s="33"/>
      <c r="T371241" s="33"/>
    </row>
    <row r="371258" spans="19:20">
      <c r="S371258" s="33"/>
      <c r="T371258" s="33"/>
    </row>
    <row r="371275" spans="19:20">
      <c r="S371275" s="33"/>
      <c r="T371275" s="33"/>
    </row>
    <row r="371292" spans="19:20">
      <c r="S371292" s="33"/>
      <c r="T371292" s="33"/>
    </row>
    <row r="371309" spans="19:20">
      <c r="S371309" s="33"/>
      <c r="T371309" s="33"/>
    </row>
    <row r="371326" spans="19:20">
      <c r="S371326" s="33"/>
      <c r="T371326" s="33"/>
    </row>
    <row r="371343" spans="19:20">
      <c r="S371343" s="33"/>
      <c r="T371343" s="33"/>
    </row>
    <row r="371360" spans="19:20">
      <c r="S371360" s="33"/>
      <c r="T371360" s="33"/>
    </row>
    <row r="371377" spans="19:20">
      <c r="S371377" s="33"/>
      <c r="T371377" s="33"/>
    </row>
    <row r="371394" spans="19:20">
      <c r="S371394" s="33"/>
      <c r="T371394" s="33"/>
    </row>
    <row r="371411" spans="19:20">
      <c r="S371411" s="33"/>
      <c r="T371411" s="33"/>
    </row>
    <row r="371428" spans="19:20">
      <c r="S371428" s="33"/>
      <c r="T371428" s="33"/>
    </row>
    <row r="371445" spans="19:20">
      <c r="S371445" s="33"/>
      <c r="T371445" s="33"/>
    </row>
    <row r="371462" spans="19:20">
      <c r="S371462" s="33"/>
      <c r="T371462" s="33"/>
    </row>
    <row r="371479" spans="19:20">
      <c r="S371479" s="33"/>
      <c r="T371479" s="33"/>
    </row>
    <row r="371496" spans="19:20">
      <c r="S371496" s="33"/>
      <c r="T371496" s="33"/>
    </row>
    <row r="371513" spans="19:20">
      <c r="S371513" s="33"/>
      <c r="T371513" s="33"/>
    </row>
    <row r="371530" spans="19:20">
      <c r="S371530" s="33"/>
      <c r="T371530" s="33"/>
    </row>
    <row r="371547" spans="19:20">
      <c r="S371547" s="33"/>
      <c r="T371547" s="33"/>
    </row>
    <row r="371564" spans="19:20">
      <c r="S371564" s="33"/>
      <c r="T371564" s="33"/>
    </row>
    <row r="371581" spans="19:20">
      <c r="S371581" s="33"/>
      <c r="T371581" s="33"/>
    </row>
    <row r="371598" spans="19:20">
      <c r="S371598" s="33"/>
      <c r="T371598" s="33"/>
    </row>
    <row r="371615" spans="19:20">
      <c r="S371615" s="33"/>
      <c r="T371615" s="33"/>
    </row>
    <row r="371632" spans="19:20">
      <c r="S371632" s="33"/>
      <c r="T371632" s="33"/>
    </row>
    <row r="371649" spans="19:20">
      <c r="S371649" s="33"/>
      <c r="T371649" s="33"/>
    </row>
    <row r="371666" spans="19:20">
      <c r="S371666" s="33"/>
      <c r="T371666" s="33"/>
    </row>
    <row r="371683" spans="19:20">
      <c r="S371683" s="33"/>
      <c r="T371683" s="33"/>
    </row>
    <row r="371700" spans="19:20">
      <c r="S371700" s="33"/>
      <c r="T371700" s="33"/>
    </row>
    <row r="371717" spans="19:20">
      <c r="S371717" s="33"/>
      <c r="T371717" s="33"/>
    </row>
    <row r="371734" spans="19:20">
      <c r="S371734" s="33"/>
      <c r="T371734" s="33"/>
    </row>
    <row r="371751" spans="19:20">
      <c r="S371751" s="33"/>
      <c r="T371751" s="33"/>
    </row>
    <row r="371768" spans="19:20">
      <c r="S371768" s="33"/>
      <c r="T371768" s="33"/>
    </row>
    <row r="371785" spans="19:20">
      <c r="S371785" s="33"/>
      <c r="T371785" s="33"/>
    </row>
    <row r="371802" spans="19:20">
      <c r="S371802" s="33"/>
      <c r="T371802" s="33"/>
    </row>
    <row r="371819" spans="19:20">
      <c r="S371819" s="33"/>
      <c r="T371819" s="33"/>
    </row>
    <row r="371836" spans="19:20">
      <c r="S371836" s="33"/>
      <c r="T371836" s="33"/>
    </row>
    <row r="371853" spans="19:20">
      <c r="S371853" s="33"/>
      <c r="T371853" s="33"/>
    </row>
    <row r="371870" spans="19:20">
      <c r="S371870" s="33"/>
      <c r="T371870" s="33"/>
    </row>
    <row r="371887" spans="19:20">
      <c r="S371887" s="33"/>
      <c r="T371887" s="33"/>
    </row>
    <row r="371904" spans="19:20">
      <c r="S371904" s="33"/>
      <c r="T371904" s="33"/>
    </row>
    <row r="371921" spans="19:20">
      <c r="S371921" s="33"/>
      <c r="T371921" s="33"/>
    </row>
    <row r="371938" spans="19:20">
      <c r="S371938" s="33"/>
      <c r="T371938" s="33"/>
    </row>
    <row r="371955" spans="19:20">
      <c r="S371955" s="33"/>
      <c r="T371955" s="33"/>
    </row>
    <row r="371972" spans="19:20">
      <c r="S371972" s="33"/>
      <c r="T371972" s="33"/>
    </row>
    <row r="371989" spans="19:20">
      <c r="S371989" s="33"/>
      <c r="T371989" s="33"/>
    </row>
    <row r="372006" spans="19:20">
      <c r="S372006" s="33"/>
      <c r="T372006" s="33"/>
    </row>
    <row r="372023" spans="19:20">
      <c r="S372023" s="33"/>
      <c r="T372023" s="33"/>
    </row>
    <row r="372040" spans="19:20">
      <c r="S372040" s="33"/>
      <c r="T372040" s="33"/>
    </row>
    <row r="372057" spans="19:20">
      <c r="S372057" s="33"/>
      <c r="T372057" s="33"/>
    </row>
    <row r="372074" spans="19:20">
      <c r="S372074" s="33"/>
      <c r="T372074" s="33"/>
    </row>
    <row r="372091" spans="19:20">
      <c r="S372091" s="33"/>
      <c r="T372091" s="33"/>
    </row>
    <row r="372108" spans="19:20">
      <c r="S372108" s="33"/>
      <c r="T372108" s="33"/>
    </row>
    <row r="372125" spans="19:20">
      <c r="S372125" s="33"/>
      <c r="T372125" s="33"/>
    </row>
    <row r="372142" spans="19:20">
      <c r="S372142" s="33"/>
      <c r="T372142" s="33"/>
    </row>
    <row r="372159" spans="19:20">
      <c r="S372159" s="33"/>
      <c r="T372159" s="33"/>
    </row>
    <row r="372176" spans="19:20">
      <c r="S372176" s="33"/>
      <c r="T372176" s="33"/>
    </row>
    <row r="372193" spans="19:20">
      <c r="S372193" s="33"/>
      <c r="T372193" s="33"/>
    </row>
    <row r="372210" spans="19:20">
      <c r="S372210" s="33"/>
      <c r="T372210" s="33"/>
    </row>
    <row r="372227" spans="19:20">
      <c r="S372227" s="33"/>
      <c r="T372227" s="33"/>
    </row>
    <row r="372244" spans="19:20">
      <c r="S372244" s="33"/>
      <c r="T372244" s="33"/>
    </row>
    <row r="372261" spans="19:20">
      <c r="S372261" s="33"/>
      <c r="T372261" s="33"/>
    </row>
    <row r="372278" spans="19:20">
      <c r="S372278" s="33"/>
      <c r="T372278" s="33"/>
    </row>
    <row r="372295" spans="19:20">
      <c r="S372295" s="33"/>
      <c r="T372295" s="33"/>
    </row>
    <row r="372312" spans="19:20">
      <c r="S372312" s="33"/>
      <c r="T372312" s="33"/>
    </row>
    <row r="372329" spans="19:20">
      <c r="S372329" s="33"/>
      <c r="T372329" s="33"/>
    </row>
    <row r="372346" spans="19:20">
      <c r="S372346" s="33"/>
      <c r="T372346" s="33"/>
    </row>
    <row r="372363" spans="19:20">
      <c r="S372363" s="33"/>
      <c r="T372363" s="33"/>
    </row>
    <row r="372380" spans="19:20">
      <c r="S372380" s="33"/>
      <c r="T372380" s="33"/>
    </row>
    <row r="372397" spans="19:20">
      <c r="S372397" s="33"/>
      <c r="T372397" s="33"/>
    </row>
    <row r="372414" spans="19:20">
      <c r="S372414" s="33"/>
      <c r="T372414" s="33"/>
    </row>
    <row r="372431" spans="19:20">
      <c r="S372431" s="33"/>
      <c r="T372431" s="33"/>
    </row>
    <row r="372448" spans="19:20">
      <c r="S372448" s="33"/>
      <c r="T372448" s="33"/>
    </row>
    <row r="372465" spans="19:20">
      <c r="S372465" s="33"/>
      <c r="T372465" s="33"/>
    </row>
    <row r="372482" spans="19:20">
      <c r="S372482" s="33"/>
      <c r="T372482" s="33"/>
    </row>
    <row r="372499" spans="19:20">
      <c r="S372499" s="33"/>
      <c r="T372499" s="33"/>
    </row>
    <row r="372516" spans="19:20">
      <c r="S372516" s="33"/>
      <c r="T372516" s="33"/>
    </row>
    <row r="372533" spans="19:20">
      <c r="S372533" s="33"/>
      <c r="T372533" s="33"/>
    </row>
    <row r="372550" spans="19:20">
      <c r="S372550" s="33"/>
      <c r="T372550" s="33"/>
    </row>
    <row r="372567" spans="19:20">
      <c r="S372567" s="33"/>
      <c r="T372567" s="33"/>
    </row>
    <row r="372584" spans="19:20">
      <c r="S372584" s="33"/>
      <c r="T372584" s="33"/>
    </row>
    <row r="372601" spans="19:20">
      <c r="S372601" s="33"/>
      <c r="T372601" s="33"/>
    </row>
    <row r="372618" spans="19:20">
      <c r="S372618" s="33"/>
      <c r="T372618" s="33"/>
    </row>
    <row r="372635" spans="19:20">
      <c r="S372635" s="33"/>
      <c r="T372635" s="33"/>
    </row>
    <row r="372652" spans="19:20">
      <c r="S372652" s="33"/>
      <c r="T372652" s="33"/>
    </row>
    <row r="372669" spans="19:20">
      <c r="S372669" s="33"/>
      <c r="T372669" s="33"/>
    </row>
    <row r="372686" spans="19:20">
      <c r="S372686" s="33"/>
      <c r="T372686" s="33"/>
    </row>
    <row r="372703" spans="19:20">
      <c r="S372703" s="33"/>
      <c r="T372703" s="33"/>
    </row>
    <row r="372720" spans="19:20">
      <c r="S372720" s="33"/>
      <c r="T372720" s="33"/>
    </row>
    <row r="372737" spans="19:20">
      <c r="S372737" s="33"/>
      <c r="T372737" s="33"/>
    </row>
    <row r="372754" spans="19:20">
      <c r="S372754" s="33"/>
      <c r="T372754" s="33"/>
    </row>
    <row r="372771" spans="19:20">
      <c r="S372771" s="33"/>
      <c r="T372771" s="33"/>
    </row>
    <row r="372788" spans="19:20">
      <c r="S372788" s="33"/>
      <c r="T372788" s="33"/>
    </row>
    <row r="372805" spans="19:20">
      <c r="S372805" s="33"/>
      <c r="T372805" s="33"/>
    </row>
    <row r="372822" spans="19:20">
      <c r="S372822" s="33"/>
      <c r="T372822" s="33"/>
    </row>
    <row r="372839" spans="19:20">
      <c r="S372839" s="33"/>
      <c r="T372839" s="33"/>
    </row>
    <row r="372856" spans="19:20">
      <c r="S372856" s="33"/>
      <c r="T372856" s="33"/>
    </row>
    <row r="372873" spans="19:20">
      <c r="S372873" s="33"/>
      <c r="T372873" s="33"/>
    </row>
    <row r="372890" spans="19:20">
      <c r="S372890" s="33"/>
      <c r="T372890" s="33"/>
    </row>
    <row r="372907" spans="19:20">
      <c r="S372907" s="33"/>
      <c r="T372907" s="33"/>
    </row>
    <row r="372924" spans="19:20">
      <c r="S372924" s="33"/>
      <c r="T372924" s="33"/>
    </row>
    <row r="372941" spans="19:20">
      <c r="S372941" s="33"/>
      <c r="T372941" s="33"/>
    </row>
    <row r="372958" spans="19:20">
      <c r="S372958" s="33"/>
      <c r="T372958" s="33"/>
    </row>
    <row r="372975" spans="19:20">
      <c r="S372975" s="33"/>
      <c r="T372975" s="33"/>
    </row>
    <row r="372992" spans="19:20">
      <c r="S372992" s="33"/>
      <c r="T372992" s="33"/>
    </row>
    <row r="373009" spans="19:20">
      <c r="S373009" s="33"/>
      <c r="T373009" s="33"/>
    </row>
    <row r="373026" spans="19:20">
      <c r="S373026" s="33"/>
      <c r="T373026" s="33"/>
    </row>
    <row r="373043" spans="19:20">
      <c r="S373043" s="33"/>
      <c r="T373043" s="33"/>
    </row>
    <row r="373060" spans="19:20">
      <c r="S373060" s="33"/>
      <c r="T373060" s="33"/>
    </row>
    <row r="373077" spans="19:20">
      <c r="S373077" s="33"/>
      <c r="T373077" s="33"/>
    </row>
    <row r="373094" spans="19:20">
      <c r="S373094" s="33"/>
      <c r="T373094" s="33"/>
    </row>
    <row r="373111" spans="19:20">
      <c r="S373111" s="33"/>
      <c r="T373111" s="33"/>
    </row>
    <row r="373128" spans="19:20">
      <c r="S373128" s="33"/>
      <c r="T373128" s="33"/>
    </row>
    <row r="373145" spans="19:20">
      <c r="S373145" s="33"/>
      <c r="T373145" s="33"/>
    </row>
    <row r="373162" spans="19:20">
      <c r="S373162" s="33"/>
      <c r="T373162" s="33"/>
    </row>
    <row r="373179" spans="19:20">
      <c r="S373179" s="33"/>
      <c r="T373179" s="33"/>
    </row>
    <row r="373196" spans="19:20">
      <c r="S373196" s="33"/>
      <c r="T373196" s="33"/>
    </row>
    <row r="373213" spans="19:20">
      <c r="S373213" s="33"/>
      <c r="T373213" s="33"/>
    </row>
    <row r="373230" spans="19:20">
      <c r="S373230" s="33"/>
      <c r="T373230" s="33"/>
    </row>
    <row r="373247" spans="19:20">
      <c r="S373247" s="33"/>
      <c r="T373247" s="33"/>
    </row>
    <row r="373264" spans="19:20">
      <c r="S373264" s="33"/>
      <c r="T373264" s="33"/>
    </row>
    <row r="373281" spans="19:20">
      <c r="S373281" s="33"/>
      <c r="T373281" s="33"/>
    </row>
    <row r="373298" spans="19:20">
      <c r="S373298" s="33"/>
      <c r="T373298" s="33"/>
    </row>
    <row r="373315" spans="19:20">
      <c r="S373315" s="33"/>
      <c r="T373315" s="33"/>
    </row>
    <row r="373332" spans="19:20">
      <c r="S373332" s="33"/>
      <c r="T373332" s="33"/>
    </row>
    <row r="373349" spans="19:20">
      <c r="S373349" s="33"/>
      <c r="T373349" s="33"/>
    </row>
    <row r="373366" spans="19:20">
      <c r="S373366" s="33"/>
      <c r="T373366" s="33"/>
    </row>
    <row r="373383" spans="19:20">
      <c r="S373383" s="33"/>
      <c r="T373383" s="33"/>
    </row>
    <row r="373400" spans="19:20">
      <c r="S373400" s="33"/>
      <c r="T373400" s="33"/>
    </row>
    <row r="373417" spans="19:20">
      <c r="S373417" s="33"/>
      <c r="T373417" s="33"/>
    </row>
    <row r="373434" spans="19:20">
      <c r="S373434" s="33"/>
      <c r="T373434" s="33"/>
    </row>
    <row r="373451" spans="19:20">
      <c r="S373451" s="33"/>
      <c r="T373451" s="33"/>
    </row>
    <row r="373468" spans="19:20">
      <c r="S373468" s="33"/>
      <c r="T373468" s="33"/>
    </row>
    <row r="373485" spans="19:20">
      <c r="S373485" s="33"/>
      <c r="T373485" s="33"/>
    </row>
    <row r="373502" spans="19:20">
      <c r="S373502" s="33"/>
      <c r="T373502" s="33"/>
    </row>
    <row r="373519" spans="19:20">
      <c r="S373519" s="33"/>
      <c r="T373519" s="33"/>
    </row>
    <row r="373536" spans="19:20">
      <c r="S373536" s="33"/>
      <c r="T373536" s="33"/>
    </row>
    <row r="373553" spans="19:20">
      <c r="S373553" s="33"/>
      <c r="T373553" s="33"/>
    </row>
    <row r="373570" spans="19:20">
      <c r="S373570" s="33"/>
      <c r="T373570" s="33"/>
    </row>
    <row r="373587" spans="19:20">
      <c r="S373587" s="33"/>
      <c r="T373587" s="33"/>
    </row>
    <row r="373604" spans="19:20">
      <c r="S373604" s="33"/>
      <c r="T373604" s="33"/>
    </row>
    <row r="373621" spans="19:20">
      <c r="S373621" s="33"/>
      <c r="T373621" s="33"/>
    </row>
    <row r="373638" spans="19:20">
      <c r="S373638" s="33"/>
      <c r="T373638" s="33"/>
    </row>
    <row r="373655" spans="19:20">
      <c r="S373655" s="33"/>
      <c r="T373655" s="33"/>
    </row>
    <row r="373672" spans="19:20">
      <c r="S373672" s="33"/>
      <c r="T373672" s="33"/>
    </row>
    <row r="373689" spans="19:20">
      <c r="S373689" s="33"/>
      <c r="T373689" s="33"/>
    </row>
    <row r="373706" spans="19:20">
      <c r="S373706" s="33"/>
      <c r="T373706" s="33"/>
    </row>
    <row r="373723" spans="19:20">
      <c r="S373723" s="33"/>
      <c r="T373723" s="33"/>
    </row>
    <row r="373740" spans="19:20">
      <c r="S373740" s="33"/>
      <c r="T373740" s="33"/>
    </row>
    <row r="373757" spans="19:20">
      <c r="S373757" s="33"/>
      <c r="T373757" s="33"/>
    </row>
    <row r="373774" spans="19:20">
      <c r="S373774" s="33"/>
      <c r="T373774" s="33"/>
    </row>
    <row r="373791" spans="19:20">
      <c r="S373791" s="33"/>
      <c r="T373791" s="33"/>
    </row>
    <row r="373808" spans="19:20">
      <c r="S373808" s="33"/>
      <c r="T373808" s="33"/>
    </row>
    <row r="373825" spans="19:20">
      <c r="S373825" s="33"/>
      <c r="T373825" s="33"/>
    </row>
    <row r="373842" spans="19:20">
      <c r="S373842" s="33"/>
      <c r="T373842" s="33"/>
    </row>
    <row r="373859" spans="19:20">
      <c r="S373859" s="33"/>
      <c r="T373859" s="33"/>
    </row>
    <row r="373876" spans="19:20">
      <c r="S373876" s="33"/>
      <c r="T373876" s="33"/>
    </row>
    <row r="373893" spans="19:20">
      <c r="S373893" s="33"/>
      <c r="T373893" s="33"/>
    </row>
    <row r="373910" spans="19:20">
      <c r="S373910" s="33"/>
      <c r="T373910" s="33"/>
    </row>
    <row r="373927" spans="19:20">
      <c r="S373927" s="33"/>
      <c r="T373927" s="33"/>
    </row>
    <row r="373944" spans="19:20">
      <c r="S373944" s="33"/>
      <c r="T373944" s="33"/>
    </row>
    <row r="373961" spans="19:20">
      <c r="S373961" s="33"/>
      <c r="T373961" s="33"/>
    </row>
    <row r="373978" spans="19:20">
      <c r="S373978" s="33"/>
      <c r="T373978" s="33"/>
    </row>
    <row r="373995" spans="19:20">
      <c r="S373995" s="33"/>
      <c r="T373995" s="33"/>
    </row>
    <row r="374012" spans="19:20">
      <c r="S374012" s="33"/>
      <c r="T374012" s="33"/>
    </row>
    <row r="374029" spans="19:20">
      <c r="S374029" s="33"/>
      <c r="T374029" s="33"/>
    </row>
    <row r="374046" spans="19:20">
      <c r="S374046" s="33"/>
      <c r="T374046" s="33"/>
    </row>
    <row r="374063" spans="19:20">
      <c r="S374063" s="33"/>
      <c r="T374063" s="33"/>
    </row>
    <row r="374080" spans="19:20">
      <c r="S374080" s="33"/>
      <c r="T374080" s="33"/>
    </row>
    <row r="374097" spans="19:20">
      <c r="S374097" s="33"/>
      <c r="T374097" s="33"/>
    </row>
    <row r="374114" spans="19:20">
      <c r="S374114" s="33"/>
      <c r="T374114" s="33"/>
    </row>
    <row r="374131" spans="19:20">
      <c r="S374131" s="33"/>
      <c r="T374131" s="33"/>
    </row>
    <row r="374148" spans="19:20">
      <c r="S374148" s="33"/>
      <c r="T374148" s="33"/>
    </row>
    <row r="374165" spans="19:20">
      <c r="S374165" s="33"/>
      <c r="T374165" s="33"/>
    </row>
    <row r="374182" spans="19:20">
      <c r="S374182" s="33"/>
      <c r="T374182" s="33"/>
    </row>
    <row r="374199" spans="19:20">
      <c r="S374199" s="33"/>
      <c r="T374199" s="33"/>
    </row>
    <row r="374216" spans="19:20">
      <c r="S374216" s="33"/>
      <c r="T374216" s="33"/>
    </row>
    <row r="374233" spans="19:20">
      <c r="S374233" s="33"/>
      <c r="T374233" s="33"/>
    </row>
    <row r="374250" spans="19:20">
      <c r="S374250" s="33"/>
      <c r="T374250" s="33"/>
    </row>
    <row r="374267" spans="19:20">
      <c r="S374267" s="33"/>
      <c r="T374267" s="33"/>
    </row>
    <row r="374284" spans="19:20">
      <c r="S374284" s="33"/>
      <c r="T374284" s="33"/>
    </row>
    <row r="374301" spans="19:20">
      <c r="S374301" s="33"/>
      <c r="T374301" s="33"/>
    </row>
    <row r="374318" spans="19:20">
      <c r="S374318" s="33"/>
      <c r="T374318" s="33"/>
    </row>
    <row r="374335" spans="19:20">
      <c r="S374335" s="33"/>
      <c r="T374335" s="33"/>
    </row>
    <row r="374352" spans="19:20">
      <c r="S374352" s="33"/>
      <c r="T374352" s="33"/>
    </row>
    <row r="374369" spans="19:20">
      <c r="S374369" s="33"/>
      <c r="T374369" s="33"/>
    </row>
    <row r="374386" spans="19:20">
      <c r="S374386" s="33"/>
      <c r="T374386" s="33"/>
    </row>
    <row r="374403" spans="19:20">
      <c r="S374403" s="33"/>
      <c r="T374403" s="33"/>
    </row>
    <row r="374420" spans="19:20">
      <c r="S374420" s="33"/>
      <c r="T374420" s="33"/>
    </row>
    <row r="374437" spans="19:20">
      <c r="S374437" s="33"/>
      <c r="T374437" s="33"/>
    </row>
    <row r="374454" spans="19:20">
      <c r="S374454" s="33"/>
      <c r="T374454" s="33"/>
    </row>
    <row r="374471" spans="19:20">
      <c r="S374471" s="33"/>
      <c r="T374471" s="33"/>
    </row>
    <row r="374488" spans="19:20">
      <c r="S374488" s="33"/>
      <c r="T374488" s="33"/>
    </row>
    <row r="374505" spans="19:20">
      <c r="S374505" s="33"/>
      <c r="T374505" s="33"/>
    </row>
    <row r="374522" spans="19:20">
      <c r="S374522" s="33"/>
      <c r="T374522" s="33"/>
    </row>
    <row r="374539" spans="19:20">
      <c r="S374539" s="33"/>
      <c r="T374539" s="33"/>
    </row>
    <row r="374556" spans="19:20">
      <c r="S374556" s="33"/>
      <c r="T374556" s="33"/>
    </row>
    <row r="374573" spans="19:20">
      <c r="S374573" s="33"/>
      <c r="T374573" s="33"/>
    </row>
    <row r="374590" spans="19:20">
      <c r="S374590" s="33"/>
      <c r="T374590" s="33"/>
    </row>
    <row r="374607" spans="19:20">
      <c r="S374607" s="33"/>
      <c r="T374607" s="33"/>
    </row>
    <row r="374624" spans="19:20">
      <c r="S374624" s="33"/>
      <c r="T374624" s="33"/>
    </row>
    <row r="374641" spans="19:20">
      <c r="S374641" s="33"/>
      <c r="T374641" s="33"/>
    </row>
    <row r="374658" spans="19:20">
      <c r="S374658" s="33"/>
      <c r="T374658" s="33"/>
    </row>
    <row r="374675" spans="19:20">
      <c r="S374675" s="33"/>
      <c r="T374675" s="33"/>
    </row>
    <row r="374692" spans="19:20">
      <c r="S374692" s="33"/>
      <c r="T374692" s="33"/>
    </row>
    <row r="374709" spans="19:20">
      <c r="S374709" s="33"/>
      <c r="T374709" s="33"/>
    </row>
    <row r="374726" spans="19:20">
      <c r="S374726" s="33"/>
      <c r="T374726" s="33"/>
    </row>
    <row r="374743" spans="19:20">
      <c r="S374743" s="33"/>
      <c r="T374743" s="33"/>
    </row>
    <row r="374760" spans="19:20">
      <c r="S374760" s="33"/>
      <c r="T374760" s="33"/>
    </row>
    <row r="374777" spans="19:20">
      <c r="S374777" s="33"/>
      <c r="T374777" s="33"/>
    </row>
    <row r="374794" spans="19:20">
      <c r="S374794" s="33"/>
      <c r="T374794" s="33"/>
    </row>
    <row r="374811" spans="19:20">
      <c r="S374811" s="33"/>
      <c r="T374811" s="33"/>
    </row>
    <row r="374828" spans="19:20">
      <c r="S374828" s="33"/>
      <c r="T374828" s="33"/>
    </row>
    <row r="374845" spans="19:20">
      <c r="S374845" s="33"/>
      <c r="T374845" s="33"/>
    </row>
    <row r="374862" spans="19:20">
      <c r="S374862" s="33"/>
      <c r="T374862" s="33"/>
    </row>
    <row r="374879" spans="19:20">
      <c r="S374879" s="33"/>
      <c r="T374879" s="33"/>
    </row>
    <row r="374896" spans="19:20">
      <c r="S374896" s="33"/>
      <c r="T374896" s="33"/>
    </row>
    <row r="374913" spans="19:20">
      <c r="S374913" s="33"/>
      <c r="T374913" s="33"/>
    </row>
    <row r="374930" spans="19:20">
      <c r="S374930" s="33"/>
      <c r="T374930" s="33"/>
    </row>
    <row r="374947" spans="19:20">
      <c r="S374947" s="33"/>
      <c r="T374947" s="33"/>
    </row>
    <row r="374964" spans="19:20">
      <c r="S374964" s="33"/>
      <c r="T374964" s="33"/>
    </row>
    <row r="374981" spans="19:20">
      <c r="S374981" s="33"/>
      <c r="T374981" s="33"/>
    </row>
    <row r="374998" spans="19:20">
      <c r="S374998" s="33"/>
      <c r="T374998" s="33"/>
    </row>
    <row r="375015" spans="19:20">
      <c r="S375015" s="33"/>
      <c r="T375015" s="33"/>
    </row>
    <row r="375032" spans="19:20">
      <c r="S375032" s="33"/>
      <c r="T375032" s="33"/>
    </row>
    <row r="375049" spans="19:20">
      <c r="S375049" s="33"/>
      <c r="T375049" s="33"/>
    </row>
    <row r="375066" spans="19:20">
      <c r="S375066" s="33"/>
      <c r="T375066" s="33"/>
    </row>
    <row r="375083" spans="19:20">
      <c r="S375083" s="33"/>
      <c r="T375083" s="33"/>
    </row>
    <row r="375100" spans="19:20">
      <c r="S375100" s="33"/>
      <c r="T375100" s="33"/>
    </row>
    <row r="375117" spans="19:20">
      <c r="S375117" s="33"/>
      <c r="T375117" s="33"/>
    </row>
    <row r="375134" spans="19:20">
      <c r="S375134" s="33"/>
      <c r="T375134" s="33"/>
    </row>
    <row r="375151" spans="19:20">
      <c r="S375151" s="33"/>
      <c r="T375151" s="33"/>
    </row>
    <row r="375168" spans="19:20">
      <c r="S375168" s="33"/>
      <c r="T375168" s="33"/>
    </row>
    <row r="375185" spans="19:20">
      <c r="S375185" s="33"/>
      <c r="T375185" s="33"/>
    </row>
    <row r="375202" spans="19:20">
      <c r="S375202" s="33"/>
      <c r="T375202" s="33"/>
    </row>
    <row r="375219" spans="19:20">
      <c r="S375219" s="33"/>
      <c r="T375219" s="33"/>
    </row>
    <row r="375236" spans="19:20">
      <c r="S375236" s="33"/>
      <c r="T375236" s="33"/>
    </row>
    <row r="375253" spans="19:20">
      <c r="S375253" s="33"/>
      <c r="T375253" s="33"/>
    </row>
    <row r="375270" spans="19:20">
      <c r="S375270" s="33"/>
      <c r="T375270" s="33"/>
    </row>
    <row r="375287" spans="19:20">
      <c r="S375287" s="33"/>
      <c r="T375287" s="33"/>
    </row>
    <row r="375304" spans="19:20">
      <c r="S375304" s="33"/>
      <c r="T375304" s="33"/>
    </row>
    <row r="375321" spans="19:20">
      <c r="S375321" s="33"/>
      <c r="T375321" s="33"/>
    </row>
    <row r="375338" spans="19:20">
      <c r="S375338" s="33"/>
      <c r="T375338" s="33"/>
    </row>
    <row r="375355" spans="19:20">
      <c r="S375355" s="33"/>
      <c r="T375355" s="33"/>
    </row>
    <row r="375372" spans="19:20">
      <c r="S375372" s="33"/>
      <c r="T375372" s="33"/>
    </row>
    <row r="375389" spans="19:20">
      <c r="S375389" s="33"/>
      <c r="T375389" s="33"/>
    </row>
    <row r="375406" spans="19:20">
      <c r="S375406" s="33"/>
      <c r="T375406" s="33"/>
    </row>
    <row r="375423" spans="19:20">
      <c r="S375423" s="33"/>
      <c r="T375423" s="33"/>
    </row>
    <row r="375440" spans="19:20">
      <c r="S375440" s="33"/>
      <c r="T375440" s="33"/>
    </row>
    <row r="375457" spans="19:20">
      <c r="S375457" s="33"/>
      <c r="T375457" s="33"/>
    </row>
    <row r="375474" spans="19:20">
      <c r="S375474" s="33"/>
      <c r="T375474" s="33"/>
    </row>
    <row r="375491" spans="19:20">
      <c r="S375491" s="33"/>
      <c r="T375491" s="33"/>
    </row>
    <row r="375508" spans="19:20">
      <c r="S375508" s="33"/>
      <c r="T375508" s="33"/>
    </row>
    <row r="375525" spans="19:20">
      <c r="S375525" s="33"/>
      <c r="T375525" s="33"/>
    </row>
    <row r="375542" spans="19:20">
      <c r="S375542" s="33"/>
      <c r="T375542" s="33"/>
    </row>
    <row r="375559" spans="19:20">
      <c r="S375559" s="33"/>
      <c r="T375559" s="33"/>
    </row>
    <row r="375576" spans="19:20">
      <c r="S375576" s="33"/>
      <c r="T375576" s="33"/>
    </row>
    <row r="375593" spans="19:20">
      <c r="S375593" s="33"/>
      <c r="T375593" s="33"/>
    </row>
    <row r="375610" spans="19:20">
      <c r="S375610" s="33"/>
      <c r="T375610" s="33"/>
    </row>
    <row r="375627" spans="19:20">
      <c r="S375627" s="33"/>
      <c r="T375627" s="33"/>
    </row>
    <row r="375644" spans="19:20">
      <c r="S375644" s="33"/>
      <c r="T375644" s="33"/>
    </row>
    <row r="375661" spans="19:20">
      <c r="S375661" s="33"/>
      <c r="T375661" s="33"/>
    </row>
    <row r="375678" spans="19:20">
      <c r="S375678" s="33"/>
      <c r="T375678" s="33"/>
    </row>
    <row r="375695" spans="19:20">
      <c r="S375695" s="33"/>
      <c r="T375695" s="33"/>
    </row>
    <row r="375712" spans="19:20">
      <c r="S375712" s="33"/>
      <c r="T375712" s="33"/>
    </row>
    <row r="375729" spans="19:20">
      <c r="S375729" s="33"/>
      <c r="T375729" s="33"/>
    </row>
    <row r="375746" spans="19:20">
      <c r="S375746" s="33"/>
      <c r="T375746" s="33"/>
    </row>
    <row r="375763" spans="19:20">
      <c r="S375763" s="33"/>
      <c r="T375763" s="33"/>
    </row>
    <row r="375780" spans="19:20">
      <c r="S375780" s="33"/>
      <c r="T375780" s="33"/>
    </row>
    <row r="375797" spans="19:20">
      <c r="S375797" s="33"/>
      <c r="T375797" s="33"/>
    </row>
    <row r="375814" spans="19:20">
      <c r="S375814" s="33"/>
      <c r="T375814" s="33"/>
    </row>
    <row r="375831" spans="19:20">
      <c r="S375831" s="33"/>
      <c r="T375831" s="33"/>
    </row>
    <row r="375848" spans="19:20">
      <c r="S375848" s="33"/>
      <c r="T375848" s="33"/>
    </row>
    <row r="375865" spans="19:20">
      <c r="S375865" s="33"/>
      <c r="T375865" s="33"/>
    </row>
    <row r="375882" spans="19:20">
      <c r="S375882" s="33"/>
      <c r="T375882" s="33"/>
    </row>
    <row r="375899" spans="19:20">
      <c r="S375899" s="33"/>
      <c r="T375899" s="33"/>
    </row>
    <row r="375916" spans="19:20">
      <c r="S375916" s="33"/>
      <c r="T375916" s="33"/>
    </row>
    <row r="375933" spans="19:20">
      <c r="S375933" s="33"/>
      <c r="T375933" s="33"/>
    </row>
    <row r="375950" spans="19:20">
      <c r="S375950" s="33"/>
      <c r="T375950" s="33"/>
    </row>
    <row r="375967" spans="19:20">
      <c r="S375967" s="33"/>
      <c r="T375967" s="33"/>
    </row>
    <row r="375984" spans="19:20">
      <c r="S375984" s="33"/>
      <c r="T375984" s="33"/>
    </row>
    <row r="376001" spans="19:20">
      <c r="S376001" s="33"/>
      <c r="T376001" s="33"/>
    </row>
    <row r="376018" spans="19:20">
      <c r="S376018" s="33"/>
      <c r="T376018" s="33"/>
    </row>
    <row r="376035" spans="19:20">
      <c r="S376035" s="33"/>
      <c r="T376035" s="33"/>
    </row>
    <row r="376052" spans="19:20">
      <c r="S376052" s="33"/>
      <c r="T376052" s="33"/>
    </row>
    <row r="376069" spans="19:20">
      <c r="S376069" s="33"/>
      <c r="T376069" s="33"/>
    </row>
    <row r="376086" spans="19:20">
      <c r="S376086" s="33"/>
      <c r="T376086" s="33"/>
    </row>
    <row r="376103" spans="19:20">
      <c r="S376103" s="33"/>
      <c r="T376103" s="33"/>
    </row>
    <row r="376120" spans="19:20">
      <c r="S376120" s="33"/>
      <c r="T376120" s="33"/>
    </row>
    <row r="376137" spans="19:20">
      <c r="S376137" s="33"/>
      <c r="T376137" s="33"/>
    </row>
    <row r="376154" spans="19:20">
      <c r="S376154" s="33"/>
      <c r="T376154" s="33"/>
    </row>
    <row r="376171" spans="19:20">
      <c r="S376171" s="33"/>
      <c r="T376171" s="33"/>
    </row>
    <row r="376188" spans="19:20">
      <c r="S376188" s="33"/>
      <c r="T376188" s="33"/>
    </row>
    <row r="376205" spans="19:20">
      <c r="S376205" s="33"/>
      <c r="T376205" s="33"/>
    </row>
    <row r="376222" spans="19:20">
      <c r="S376222" s="33"/>
      <c r="T376222" s="33"/>
    </row>
    <row r="376239" spans="19:20">
      <c r="S376239" s="33"/>
      <c r="T376239" s="33"/>
    </row>
    <row r="376256" spans="19:20">
      <c r="S376256" s="33"/>
      <c r="T376256" s="33"/>
    </row>
    <row r="376273" spans="19:20">
      <c r="S376273" s="33"/>
      <c r="T376273" s="33"/>
    </row>
    <row r="376290" spans="19:20">
      <c r="S376290" s="33"/>
      <c r="T376290" s="33"/>
    </row>
    <row r="376307" spans="19:20">
      <c r="S376307" s="33"/>
      <c r="T376307" s="33"/>
    </row>
    <row r="376324" spans="19:20">
      <c r="S376324" s="33"/>
      <c r="T376324" s="33"/>
    </row>
    <row r="376341" spans="19:20">
      <c r="S376341" s="33"/>
      <c r="T376341" s="33"/>
    </row>
    <row r="376358" spans="19:20">
      <c r="S376358" s="33"/>
      <c r="T376358" s="33"/>
    </row>
    <row r="376375" spans="19:20">
      <c r="S376375" s="33"/>
      <c r="T376375" s="33"/>
    </row>
    <row r="376392" spans="19:20">
      <c r="S376392" s="33"/>
      <c r="T376392" s="33"/>
    </row>
    <row r="376409" spans="19:20">
      <c r="S376409" s="33"/>
      <c r="T376409" s="33"/>
    </row>
    <row r="376426" spans="19:20">
      <c r="S376426" s="33"/>
      <c r="T376426" s="33"/>
    </row>
    <row r="376443" spans="19:20">
      <c r="S376443" s="33"/>
      <c r="T376443" s="33"/>
    </row>
    <row r="376460" spans="19:20">
      <c r="S376460" s="33"/>
      <c r="T376460" s="33"/>
    </row>
    <row r="376477" spans="19:20">
      <c r="S376477" s="33"/>
      <c r="T376477" s="33"/>
    </row>
    <row r="376494" spans="19:20">
      <c r="S376494" s="33"/>
      <c r="T376494" s="33"/>
    </row>
    <row r="376511" spans="19:20">
      <c r="S376511" s="33"/>
      <c r="T376511" s="33"/>
    </row>
    <row r="376528" spans="19:20">
      <c r="S376528" s="33"/>
      <c r="T376528" s="33"/>
    </row>
    <row r="376545" spans="19:20">
      <c r="S376545" s="33"/>
      <c r="T376545" s="33"/>
    </row>
    <row r="376562" spans="19:20">
      <c r="S376562" s="33"/>
      <c r="T376562" s="33"/>
    </row>
    <row r="376579" spans="19:20">
      <c r="S376579" s="33"/>
      <c r="T376579" s="33"/>
    </row>
    <row r="376596" spans="19:20">
      <c r="S376596" s="33"/>
      <c r="T376596" s="33"/>
    </row>
    <row r="376613" spans="19:20">
      <c r="S376613" s="33"/>
      <c r="T376613" s="33"/>
    </row>
    <row r="376630" spans="19:20">
      <c r="S376630" s="33"/>
      <c r="T376630" s="33"/>
    </row>
    <row r="376647" spans="19:20">
      <c r="S376647" s="33"/>
      <c r="T376647" s="33"/>
    </row>
    <row r="376664" spans="19:20">
      <c r="S376664" s="33"/>
      <c r="T376664" s="33"/>
    </row>
    <row r="376681" spans="19:20">
      <c r="S376681" s="33"/>
      <c r="T376681" s="33"/>
    </row>
    <row r="376698" spans="19:20">
      <c r="S376698" s="33"/>
      <c r="T376698" s="33"/>
    </row>
    <row r="376715" spans="19:20">
      <c r="S376715" s="33"/>
      <c r="T376715" s="33"/>
    </row>
    <row r="376732" spans="19:20">
      <c r="S376732" s="33"/>
      <c r="T376732" s="33"/>
    </row>
    <row r="376749" spans="19:20">
      <c r="S376749" s="33"/>
      <c r="T376749" s="33"/>
    </row>
    <row r="376766" spans="19:20">
      <c r="S376766" s="33"/>
      <c r="T376766" s="33"/>
    </row>
    <row r="376783" spans="19:20">
      <c r="S376783" s="33"/>
      <c r="T376783" s="33"/>
    </row>
    <row r="376800" spans="19:20">
      <c r="S376800" s="33"/>
      <c r="T376800" s="33"/>
    </row>
    <row r="376817" spans="19:20">
      <c r="S376817" s="33"/>
      <c r="T376817" s="33"/>
    </row>
    <row r="376834" spans="19:20">
      <c r="S376834" s="33"/>
      <c r="T376834" s="33"/>
    </row>
    <row r="376851" spans="19:20">
      <c r="S376851" s="33"/>
      <c r="T376851" s="33"/>
    </row>
    <row r="376868" spans="19:20">
      <c r="S376868" s="33"/>
      <c r="T376868" s="33"/>
    </row>
    <row r="376885" spans="19:20">
      <c r="S376885" s="33"/>
      <c r="T376885" s="33"/>
    </row>
    <row r="376902" spans="19:20">
      <c r="S376902" s="33"/>
      <c r="T376902" s="33"/>
    </row>
    <row r="376919" spans="19:20">
      <c r="S376919" s="33"/>
      <c r="T376919" s="33"/>
    </row>
    <row r="376936" spans="19:20">
      <c r="S376936" s="33"/>
      <c r="T376936" s="33"/>
    </row>
    <row r="376953" spans="19:20">
      <c r="S376953" s="33"/>
      <c r="T376953" s="33"/>
    </row>
    <row r="376970" spans="19:20">
      <c r="S376970" s="33"/>
      <c r="T376970" s="33"/>
    </row>
    <row r="376987" spans="19:20">
      <c r="S376987" s="33"/>
      <c r="T376987" s="33"/>
    </row>
    <row r="377004" spans="19:20">
      <c r="S377004" s="33"/>
      <c r="T377004" s="33"/>
    </row>
    <row r="377021" spans="19:20">
      <c r="S377021" s="33"/>
      <c r="T377021" s="33"/>
    </row>
    <row r="377038" spans="19:20">
      <c r="S377038" s="33"/>
      <c r="T377038" s="33"/>
    </row>
    <row r="377055" spans="19:20">
      <c r="S377055" s="33"/>
      <c r="T377055" s="33"/>
    </row>
    <row r="377072" spans="19:20">
      <c r="S377072" s="33"/>
      <c r="T377072" s="33"/>
    </row>
    <row r="377089" spans="19:20">
      <c r="S377089" s="33"/>
      <c r="T377089" s="33"/>
    </row>
    <row r="377106" spans="19:20">
      <c r="S377106" s="33"/>
      <c r="T377106" s="33"/>
    </row>
    <row r="377123" spans="19:20">
      <c r="S377123" s="33"/>
      <c r="T377123" s="33"/>
    </row>
    <row r="377140" spans="19:20">
      <c r="S377140" s="33"/>
      <c r="T377140" s="33"/>
    </row>
    <row r="377157" spans="19:20">
      <c r="S377157" s="33"/>
      <c r="T377157" s="33"/>
    </row>
    <row r="377174" spans="19:20">
      <c r="S377174" s="33"/>
      <c r="T377174" s="33"/>
    </row>
    <row r="377191" spans="19:20">
      <c r="S377191" s="33"/>
      <c r="T377191" s="33"/>
    </row>
    <row r="377208" spans="19:20">
      <c r="S377208" s="33"/>
      <c r="T377208" s="33"/>
    </row>
    <row r="377225" spans="19:20">
      <c r="S377225" s="33"/>
      <c r="T377225" s="33"/>
    </row>
    <row r="377242" spans="19:20">
      <c r="S377242" s="33"/>
      <c r="T377242" s="33"/>
    </row>
    <row r="377259" spans="19:20">
      <c r="S377259" s="33"/>
      <c r="T377259" s="33"/>
    </row>
    <row r="377276" spans="19:20">
      <c r="S377276" s="33"/>
      <c r="T377276" s="33"/>
    </row>
    <row r="377293" spans="19:20">
      <c r="S377293" s="33"/>
      <c r="T377293" s="33"/>
    </row>
    <row r="377310" spans="19:20">
      <c r="S377310" s="33"/>
      <c r="T377310" s="33"/>
    </row>
    <row r="377327" spans="19:20">
      <c r="S377327" s="33"/>
      <c r="T377327" s="33"/>
    </row>
    <row r="377344" spans="19:20">
      <c r="S377344" s="33"/>
      <c r="T377344" s="33"/>
    </row>
    <row r="377361" spans="19:20">
      <c r="S377361" s="33"/>
      <c r="T377361" s="33"/>
    </row>
    <row r="377378" spans="19:20">
      <c r="S377378" s="33"/>
      <c r="T377378" s="33"/>
    </row>
    <row r="377395" spans="19:20">
      <c r="S377395" s="33"/>
      <c r="T377395" s="33"/>
    </row>
    <row r="377412" spans="19:20">
      <c r="S377412" s="33"/>
      <c r="T377412" s="33"/>
    </row>
    <row r="377429" spans="19:20">
      <c r="S377429" s="33"/>
      <c r="T377429" s="33"/>
    </row>
    <row r="377446" spans="19:20">
      <c r="S377446" s="33"/>
      <c r="T377446" s="33"/>
    </row>
    <row r="377463" spans="19:20">
      <c r="S377463" s="33"/>
      <c r="T377463" s="33"/>
    </row>
    <row r="377480" spans="19:20">
      <c r="S377480" s="33"/>
      <c r="T377480" s="33"/>
    </row>
    <row r="377497" spans="19:20">
      <c r="S377497" s="33"/>
      <c r="T377497" s="33"/>
    </row>
    <row r="377514" spans="19:20">
      <c r="S377514" s="33"/>
      <c r="T377514" s="33"/>
    </row>
    <row r="377531" spans="19:20">
      <c r="S377531" s="33"/>
      <c r="T377531" s="33"/>
    </row>
    <row r="377548" spans="19:20">
      <c r="S377548" s="33"/>
      <c r="T377548" s="33"/>
    </row>
    <row r="377565" spans="19:20">
      <c r="S377565" s="33"/>
      <c r="T377565" s="33"/>
    </row>
    <row r="377582" spans="19:20">
      <c r="S377582" s="33"/>
      <c r="T377582" s="33"/>
    </row>
    <row r="377599" spans="19:20">
      <c r="S377599" s="33"/>
      <c r="T377599" s="33"/>
    </row>
    <row r="377616" spans="19:20">
      <c r="S377616" s="33"/>
      <c r="T377616" s="33"/>
    </row>
    <row r="377633" spans="19:20">
      <c r="S377633" s="33"/>
      <c r="T377633" s="33"/>
    </row>
    <row r="377650" spans="19:20">
      <c r="S377650" s="33"/>
      <c r="T377650" s="33"/>
    </row>
    <row r="377667" spans="19:20">
      <c r="S377667" s="33"/>
      <c r="T377667" s="33"/>
    </row>
    <row r="377684" spans="19:20">
      <c r="S377684" s="33"/>
      <c r="T377684" s="33"/>
    </row>
    <row r="377701" spans="19:20">
      <c r="S377701" s="33"/>
      <c r="T377701" s="33"/>
    </row>
    <row r="377718" spans="19:20">
      <c r="S377718" s="33"/>
      <c r="T377718" s="33"/>
    </row>
    <row r="377735" spans="19:20">
      <c r="S377735" s="33"/>
      <c r="T377735" s="33"/>
    </row>
    <row r="377752" spans="19:20">
      <c r="S377752" s="33"/>
      <c r="T377752" s="33"/>
    </row>
    <row r="377769" spans="19:20">
      <c r="S377769" s="33"/>
      <c r="T377769" s="33"/>
    </row>
    <row r="377786" spans="19:20">
      <c r="S377786" s="33"/>
      <c r="T377786" s="33"/>
    </row>
    <row r="377803" spans="19:20">
      <c r="S377803" s="33"/>
      <c r="T377803" s="33"/>
    </row>
    <row r="377820" spans="19:20">
      <c r="S377820" s="33"/>
      <c r="T377820" s="33"/>
    </row>
    <row r="377837" spans="19:20">
      <c r="S377837" s="33"/>
      <c r="T377837" s="33"/>
    </row>
    <row r="377854" spans="19:20">
      <c r="S377854" s="33"/>
      <c r="T377854" s="33"/>
    </row>
    <row r="377871" spans="19:20">
      <c r="S377871" s="33"/>
      <c r="T377871" s="33"/>
    </row>
    <row r="377888" spans="19:20">
      <c r="S377888" s="33"/>
      <c r="T377888" s="33"/>
    </row>
    <row r="377905" spans="19:20">
      <c r="S377905" s="33"/>
      <c r="T377905" s="33"/>
    </row>
    <row r="377922" spans="19:20">
      <c r="S377922" s="33"/>
      <c r="T377922" s="33"/>
    </row>
    <row r="377939" spans="19:20">
      <c r="S377939" s="33"/>
      <c r="T377939" s="33"/>
    </row>
    <row r="377956" spans="19:20">
      <c r="S377956" s="33"/>
      <c r="T377956" s="33"/>
    </row>
    <row r="377973" spans="19:20">
      <c r="S377973" s="33"/>
      <c r="T377973" s="33"/>
    </row>
    <row r="377990" spans="19:20">
      <c r="S377990" s="33"/>
      <c r="T377990" s="33"/>
    </row>
    <row r="378007" spans="19:20">
      <c r="S378007" s="33"/>
      <c r="T378007" s="33"/>
    </row>
    <row r="378024" spans="19:20">
      <c r="S378024" s="33"/>
      <c r="T378024" s="33"/>
    </row>
    <row r="378041" spans="19:20">
      <c r="S378041" s="33"/>
      <c r="T378041" s="33"/>
    </row>
    <row r="378058" spans="19:20">
      <c r="S378058" s="33"/>
      <c r="T378058" s="33"/>
    </row>
    <row r="378075" spans="19:20">
      <c r="S378075" s="33"/>
      <c r="T378075" s="33"/>
    </row>
    <row r="378092" spans="19:20">
      <c r="S378092" s="33"/>
      <c r="T378092" s="33"/>
    </row>
    <row r="378109" spans="19:20">
      <c r="S378109" s="33"/>
      <c r="T378109" s="33"/>
    </row>
    <row r="378126" spans="19:20">
      <c r="S378126" s="33"/>
      <c r="T378126" s="33"/>
    </row>
    <row r="378143" spans="19:20">
      <c r="S378143" s="33"/>
      <c r="T378143" s="33"/>
    </row>
    <row r="378160" spans="19:20">
      <c r="S378160" s="33"/>
      <c r="T378160" s="33"/>
    </row>
    <row r="378177" spans="19:20">
      <c r="S378177" s="33"/>
      <c r="T378177" s="33"/>
    </row>
    <row r="378194" spans="19:20">
      <c r="S378194" s="33"/>
      <c r="T378194" s="33"/>
    </row>
    <row r="378211" spans="19:20">
      <c r="S378211" s="33"/>
      <c r="T378211" s="33"/>
    </row>
    <row r="378228" spans="19:20">
      <c r="S378228" s="33"/>
      <c r="T378228" s="33"/>
    </row>
    <row r="378245" spans="19:20">
      <c r="S378245" s="33"/>
      <c r="T378245" s="33"/>
    </row>
    <row r="378262" spans="19:20">
      <c r="S378262" s="33"/>
      <c r="T378262" s="33"/>
    </row>
    <row r="378279" spans="19:20">
      <c r="S378279" s="33"/>
      <c r="T378279" s="33"/>
    </row>
    <row r="378296" spans="19:20">
      <c r="S378296" s="33"/>
      <c r="T378296" s="33"/>
    </row>
    <row r="378313" spans="19:20">
      <c r="S378313" s="33"/>
      <c r="T378313" s="33"/>
    </row>
    <row r="378330" spans="19:20">
      <c r="S378330" s="33"/>
      <c r="T378330" s="33"/>
    </row>
    <row r="378347" spans="19:20">
      <c r="S378347" s="33"/>
      <c r="T378347" s="33"/>
    </row>
    <row r="378364" spans="19:20">
      <c r="S378364" s="33"/>
      <c r="T378364" s="33"/>
    </row>
    <row r="378381" spans="19:20">
      <c r="S378381" s="33"/>
      <c r="T378381" s="33"/>
    </row>
    <row r="378398" spans="19:20">
      <c r="S378398" s="33"/>
      <c r="T378398" s="33"/>
    </row>
    <row r="378415" spans="19:20">
      <c r="S378415" s="33"/>
      <c r="T378415" s="33"/>
    </row>
    <row r="378432" spans="19:20">
      <c r="S378432" s="33"/>
      <c r="T378432" s="33"/>
    </row>
    <row r="378449" spans="19:20">
      <c r="S378449" s="33"/>
      <c r="T378449" s="33"/>
    </row>
    <row r="378466" spans="19:20">
      <c r="S378466" s="33"/>
      <c r="T378466" s="33"/>
    </row>
    <row r="378483" spans="19:20">
      <c r="S378483" s="33"/>
      <c r="T378483" s="33"/>
    </row>
    <row r="378500" spans="19:20">
      <c r="S378500" s="33"/>
      <c r="T378500" s="33"/>
    </row>
    <row r="378517" spans="19:20">
      <c r="S378517" s="33"/>
      <c r="T378517" s="33"/>
    </row>
    <row r="378534" spans="19:20">
      <c r="S378534" s="33"/>
      <c r="T378534" s="33"/>
    </row>
    <row r="378551" spans="19:20">
      <c r="S378551" s="33"/>
      <c r="T378551" s="33"/>
    </row>
    <row r="378568" spans="19:20">
      <c r="S378568" s="33"/>
      <c r="T378568" s="33"/>
    </row>
    <row r="378585" spans="19:20">
      <c r="S378585" s="33"/>
      <c r="T378585" s="33"/>
    </row>
    <row r="378602" spans="19:20">
      <c r="S378602" s="33"/>
      <c r="T378602" s="33"/>
    </row>
    <row r="378619" spans="19:20">
      <c r="S378619" s="33"/>
      <c r="T378619" s="33"/>
    </row>
    <row r="378636" spans="19:20">
      <c r="S378636" s="33"/>
      <c r="T378636" s="33"/>
    </row>
    <row r="378653" spans="19:20">
      <c r="S378653" s="33"/>
      <c r="T378653" s="33"/>
    </row>
    <row r="378670" spans="19:20">
      <c r="S378670" s="33"/>
      <c r="T378670" s="33"/>
    </row>
    <row r="378687" spans="19:20">
      <c r="S378687" s="33"/>
      <c r="T378687" s="33"/>
    </row>
    <row r="378704" spans="19:20">
      <c r="S378704" s="33"/>
      <c r="T378704" s="33"/>
    </row>
    <row r="378721" spans="19:20">
      <c r="S378721" s="33"/>
      <c r="T378721" s="33"/>
    </row>
    <row r="378738" spans="19:20">
      <c r="S378738" s="33"/>
      <c r="T378738" s="33"/>
    </row>
    <row r="378755" spans="19:20">
      <c r="S378755" s="33"/>
      <c r="T378755" s="33"/>
    </row>
    <row r="378772" spans="19:20">
      <c r="S378772" s="33"/>
      <c r="T378772" s="33"/>
    </row>
    <row r="378789" spans="19:20">
      <c r="S378789" s="33"/>
      <c r="T378789" s="33"/>
    </row>
    <row r="378806" spans="19:20">
      <c r="S378806" s="33"/>
      <c r="T378806" s="33"/>
    </row>
    <row r="378823" spans="19:20">
      <c r="S378823" s="33"/>
      <c r="T378823" s="33"/>
    </row>
    <row r="378840" spans="19:20">
      <c r="S378840" s="33"/>
      <c r="T378840" s="33"/>
    </row>
    <row r="378857" spans="19:20">
      <c r="S378857" s="33"/>
      <c r="T378857" s="33"/>
    </row>
    <row r="378874" spans="19:20">
      <c r="S378874" s="33"/>
      <c r="T378874" s="33"/>
    </row>
    <row r="378891" spans="19:20">
      <c r="S378891" s="33"/>
      <c r="T378891" s="33"/>
    </row>
    <row r="378908" spans="19:20">
      <c r="S378908" s="33"/>
      <c r="T378908" s="33"/>
    </row>
    <row r="378925" spans="19:20">
      <c r="S378925" s="33"/>
      <c r="T378925" s="33"/>
    </row>
    <row r="378942" spans="19:20">
      <c r="S378942" s="33"/>
      <c r="T378942" s="33"/>
    </row>
    <row r="378959" spans="19:20">
      <c r="S378959" s="33"/>
      <c r="T378959" s="33"/>
    </row>
    <row r="378976" spans="19:20">
      <c r="S378976" s="33"/>
      <c r="T378976" s="33"/>
    </row>
    <row r="378993" spans="19:20">
      <c r="S378993" s="33"/>
      <c r="T378993" s="33"/>
    </row>
    <row r="379010" spans="19:20">
      <c r="S379010" s="33"/>
      <c r="T379010" s="33"/>
    </row>
    <row r="379027" spans="19:20">
      <c r="S379027" s="33"/>
      <c r="T379027" s="33"/>
    </row>
    <row r="379044" spans="19:20">
      <c r="S379044" s="33"/>
      <c r="T379044" s="33"/>
    </row>
    <row r="379061" spans="19:20">
      <c r="S379061" s="33"/>
      <c r="T379061" s="33"/>
    </row>
    <row r="379078" spans="19:20">
      <c r="S379078" s="33"/>
      <c r="T379078" s="33"/>
    </row>
    <row r="379095" spans="19:20">
      <c r="S379095" s="33"/>
      <c r="T379095" s="33"/>
    </row>
    <row r="379112" spans="19:20">
      <c r="S379112" s="33"/>
      <c r="T379112" s="33"/>
    </row>
    <row r="379129" spans="19:20">
      <c r="S379129" s="33"/>
      <c r="T379129" s="33"/>
    </row>
    <row r="379146" spans="19:20">
      <c r="S379146" s="33"/>
      <c r="T379146" s="33"/>
    </row>
    <row r="379163" spans="19:20">
      <c r="S379163" s="33"/>
      <c r="T379163" s="33"/>
    </row>
    <row r="379180" spans="19:20">
      <c r="S379180" s="33"/>
      <c r="T379180" s="33"/>
    </row>
    <row r="379197" spans="19:20">
      <c r="S379197" s="33"/>
      <c r="T379197" s="33"/>
    </row>
    <row r="379214" spans="19:20">
      <c r="S379214" s="33"/>
      <c r="T379214" s="33"/>
    </row>
    <row r="379231" spans="19:20">
      <c r="S379231" s="33"/>
      <c r="T379231" s="33"/>
    </row>
    <row r="379248" spans="19:20">
      <c r="S379248" s="33"/>
      <c r="T379248" s="33"/>
    </row>
    <row r="379265" spans="19:20">
      <c r="S379265" s="33"/>
      <c r="T379265" s="33"/>
    </row>
    <row r="379282" spans="19:20">
      <c r="S379282" s="33"/>
      <c r="T379282" s="33"/>
    </row>
    <row r="379299" spans="19:20">
      <c r="S379299" s="33"/>
      <c r="T379299" s="33"/>
    </row>
    <row r="379316" spans="19:20">
      <c r="S379316" s="33"/>
      <c r="T379316" s="33"/>
    </row>
    <row r="379333" spans="19:20">
      <c r="S379333" s="33"/>
      <c r="T379333" s="33"/>
    </row>
    <row r="379350" spans="19:20">
      <c r="S379350" s="33"/>
      <c r="T379350" s="33"/>
    </row>
    <row r="379367" spans="19:20">
      <c r="S379367" s="33"/>
      <c r="T379367" s="33"/>
    </row>
    <row r="379384" spans="19:20">
      <c r="S379384" s="33"/>
      <c r="T379384" s="33"/>
    </row>
    <row r="379401" spans="19:20">
      <c r="S379401" s="33"/>
      <c r="T379401" s="33"/>
    </row>
    <row r="379418" spans="19:20">
      <c r="S379418" s="33"/>
      <c r="T379418" s="33"/>
    </row>
    <row r="379435" spans="19:20">
      <c r="S379435" s="33"/>
      <c r="T379435" s="33"/>
    </row>
    <row r="379452" spans="19:20">
      <c r="S379452" s="33"/>
      <c r="T379452" s="33"/>
    </row>
    <row r="379469" spans="19:20">
      <c r="S379469" s="33"/>
      <c r="T379469" s="33"/>
    </row>
    <row r="379486" spans="19:20">
      <c r="S379486" s="33"/>
      <c r="T379486" s="33"/>
    </row>
    <row r="379503" spans="19:20">
      <c r="S379503" s="33"/>
      <c r="T379503" s="33"/>
    </row>
    <row r="379520" spans="19:20">
      <c r="S379520" s="33"/>
      <c r="T379520" s="33"/>
    </row>
    <row r="379537" spans="19:20">
      <c r="S379537" s="33"/>
      <c r="T379537" s="33"/>
    </row>
    <row r="379554" spans="19:20">
      <c r="S379554" s="33"/>
      <c r="T379554" s="33"/>
    </row>
    <row r="379571" spans="19:20">
      <c r="S379571" s="33"/>
      <c r="T379571" s="33"/>
    </row>
    <row r="379588" spans="19:20">
      <c r="S379588" s="33"/>
      <c r="T379588" s="33"/>
    </row>
    <row r="379605" spans="19:20">
      <c r="S379605" s="33"/>
      <c r="T379605" s="33"/>
    </row>
    <row r="379622" spans="19:20">
      <c r="S379622" s="33"/>
      <c r="T379622" s="33"/>
    </row>
    <row r="379639" spans="19:20">
      <c r="S379639" s="33"/>
      <c r="T379639" s="33"/>
    </row>
    <row r="379656" spans="19:20">
      <c r="S379656" s="33"/>
      <c r="T379656" s="33"/>
    </row>
    <row r="379673" spans="19:20">
      <c r="S379673" s="33"/>
      <c r="T379673" s="33"/>
    </row>
    <row r="379690" spans="19:20">
      <c r="S379690" s="33"/>
      <c r="T379690" s="33"/>
    </row>
    <row r="379707" spans="19:20">
      <c r="S379707" s="33"/>
      <c r="T379707" s="33"/>
    </row>
    <row r="379724" spans="19:20">
      <c r="S379724" s="33"/>
      <c r="T379724" s="33"/>
    </row>
    <row r="379741" spans="19:20">
      <c r="S379741" s="33"/>
      <c r="T379741" s="33"/>
    </row>
    <row r="379758" spans="19:20">
      <c r="S379758" s="33"/>
      <c r="T379758" s="33"/>
    </row>
    <row r="379775" spans="19:20">
      <c r="S379775" s="33"/>
      <c r="T379775" s="33"/>
    </row>
    <row r="379792" spans="19:20">
      <c r="S379792" s="33"/>
      <c r="T379792" s="33"/>
    </row>
    <row r="379809" spans="19:20">
      <c r="S379809" s="33"/>
      <c r="T379809" s="33"/>
    </row>
    <row r="379826" spans="19:20">
      <c r="S379826" s="33"/>
      <c r="T379826" s="33"/>
    </row>
    <row r="379843" spans="19:20">
      <c r="S379843" s="33"/>
      <c r="T379843" s="33"/>
    </row>
    <row r="379860" spans="19:20">
      <c r="S379860" s="33"/>
      <c r="T379860" s="33"/>
    </row>
    <row r="379877" spans="19:20">
      <c r="S379877" s="33"/>
      <c r="T379877" s="33"/>
    </row>
    <row r="379894" spans="19:20">
      <c r="S379894" s="33"/>
      <c r="T379894" s="33"/>
    </row>
    <row r="379911" spans="19:20">
      <c r="S379911" s="33"/>
      <c r="T379911" s="33"/>
    </row>
    <row r="379928" spans="19:20">
      <c r="S379928" s="33"/>
      <c r="T379928" s="33"/>
    </row>
    <row r="379945" spans="19:20">
      <c r="S379945" s="33"/>
      <c r="T379945" s="33"/>
    </row>
    <row r="379962" spans="19:20">
      <c r="S379962" s="33"/>
      <c r="T379962" s="33"/>
    </row>
    <row r="379979" spans="19:20">
      <c r="S379979" s="33"/>
      <c r="T379979" s="33"/>
    </row>
    <row r="379996" spans="19:20">
      <c r="S379996" s="33"/>
      <c r="T379996" s="33"/>
    </row>
    <row r="380013" spans="19:20">
      <c r="S380013" s="33"/>
      <c r="T380013" s="33"/>
    </row>
    <row r="380030" spans="19:20">
      <c r="S380030" s="33"/>
      <c r="T380030" s="33"/>
    </row>
    <row r="380047" spans="19:20">
      <c r="S380047" s="33"/>
      <c r="T380047" s="33"/>
    </row>
    <row r="380064" spans="19:20">
      <c r="S380064" s="33"/>
      <c r="T380064" s="33"/>
    </row>
    <row r="380081" spans="19:20">
      <c r="S380081" s="33"/>
      <c r="T380081" s="33"/>
    </row>
    <row r="380098" spans="19:20">
      <c r="S380098" s="33"/>
      <c r="T380098" s="33"/>
    </row>
    <row r="380115" spans="19:20">
      <c r="S380115" s="33"/>
      <c r="T380115" s="33"/>
    </row>
    <row r="380132" spans="19:20">
      <c r="S380132" s="33"/>
      <c r="T380132" s="33"/>
    </row>
    <row r="380149" spans="19:20">
      <c r="S380149" s="33"/>
      <c r="T380149" s="33"/>
    </row>
    <row r="380166" spans="19:20">
      <c r="S380166" s="33"/>
      <c r="T380166" s="33"/>
    </row>
    <row r="380183" spans="19:20">
      <c r="S380183" s="33"/>
      <c r="T380183" s="33"/>
    </row>
    <row r="380200" spans="19:20">
      <c r="S380200" s="33"/>
      <c r="T380200" s="33"/>
    </row>
    <row r="380217" spans="19:20">
      <c r="S380217" s="33"/>
      <c r="T380217" s="33"/>
    </row>
    <row r="380234" spans="19:20">
      <c r="S380234" s="33"/>
      <c r="T380234" s="33"/>
    </row>
    <row r="380251" spans="19:20">
      <c r="S380251" s="33"/>
      <c r="T380251" s="33"/>
    </row>
    <row r="380268" spans="19:20">
      <c r="S380268" s="33"/>
      <c r="T380268" s="33"/>
    </row>
    <row r="380285" spans="19:20">
      <c r="S380285" s="33"/>
      <c r="T380285" s="33"/>
    </row>
    <row r="380302" spans="19:20">
      <c r="S380302" s="33"/>
      <c r="T380302" s="33"/>
    </row>
    <row r="380319" spans="19:20">
      <c r="S380319" s="33"/>
      <c r="T380319" s="33"/>
    </row>
    <row r="380336" spans="19:20">
      <c r="S380336" s="33"/>
      <c r="T380336" s="33"/>
    </row>
    <row r="380353" spans="19:20">
      <c r="S380353" s="33"/>
      <c r="T380353" s="33"/>
    </row>
    <row r="380370" spans="19:20">
      <c r="S380370" s="33"/>
      <c r="T380370" s="33"/>
    </row>
    <row r="380387" spans="19:20">
      <c r="S380387" s="33"/>
      <c r="T380387" s="33"/>
    </row>
    <row r="380404" spans="19:20">
      <c r="S380404" s="33"/>
      <c r="T380404" s="33"/>
    </row>
    <row r="380421" spans="19:20">
      <c r="S380421" s="33"/>
      <c r="T380421" s="33"/>
    </row>
    <row r="380438" spans="19:20">
      <c r="S380438" s="33"/>
      <c r="T380438" s="33"/>
    </row>
    <row r="380455" spans="19:20">
      <c r="S380455" s="33"/>
      <c r="T380455" s="33"/>
    </row>
    <row r="380472" spans="19:20">
      <c r="S380472" s="33"/>
      <c r="T380472" s="33"/>
    </row>
    <row r="380489" spans="19:20">
      <c r="S380489" s="33"/>
      <c r="T380489" s="33"/>
    </row>
    <row r="380506" spans="19:20">
      <c r="S380506" s="33"/>
      <c r="T380506" s="33"/>
    </row>
    <row r="380523" spans="19:20">
      <c r="S380523" s="33"/>
      <c r="T380523" s="33"/>
    </row>
    <row r="380540" spans="19:20">
      <c r="S380540" s="33"/>
      <c r="T380540" s="33"/>
    </row>
    <row r="380557" spans="19:20">
      <c r="S380557" s="33"/>
      <c r="T380557" s="33"/>
    </row>
    <row r="380574" spans="19:20">
      <c r="S380574" s="33"/>
      <c r="T380574" s="33"/>
    </row>
    <row r="380591" spans="19:20">
      <c r="S380591" s="33"/>
      <c r="T380591" s="33"/>
    </row>
    <row r="380608" spans="19:20">
      <c r="S380608" s="33"/>
      <c r="T380608" s="33"/>
    </row>
    <row r="380625" spans="19:20">
      <c r="S380625" s="33"/>
      <c r="T380625" s="33"/>
    </row>
    <row r="380642" spans="19:20">
      <c r="S380642" s="33"/>
      <c r="T380642" s="33"/>
    </row>
    <row r="380659" spans="19:20">
      <c r="S380659" s="33"/>
      <c r="T380659" s="33"/>
    </row>
    <row r="380676" spans="19:20">
      <c r="S380676" s="33"/>
      <c r="T380676" s="33"/>
    </row>
    <row r="380693" spans="19:20">
      <c r="S380693" s="33"/>
      <c r="T380693" s="33"/>
    </row>
    <row r="380710" spans="19:20">
      <c r="S380710" s="33"/>
      <c r="T380710" s="33"/>
    </row>
    <row r="380727" spans="19:20">
      <c r="S380727" s="33"/>
      <c r="T380727" s="33"/>
    </row>
    <row r="380744" spans="19:20">
      <c r="S380744" s="33"/>
      <c r="T380744" s="33"/>
    </row>
    <row r="380761" spans="19:20">
      <c r="S380761" s="33"/>
      <c r="T380761" s="33"/>
    </row>
    <row r="380778" spans="19:20">
      <c r="S380778" s="33"/>
      <c r="T380778" s="33"/>
    </row>
    <row r="380795" spans="19:20">
      <c r="S380795" s="33"/>
      <c r="T380795" s="33"/>
    </row>
    <row r="380812" spans="19:20">
      <c r="S380812" s="33"/>
      <c r="T380812" s="33"/>
    </row>
    <row r="380829" spans="19:20">
      <c r="S380829" s="33"/>
      <c r="T380829" s="33"/>
    </row>
    <row r="380846" spans="19:20">
      <c r="S380846" s="33"/>
      <c r="T380846" s="33"/>
    </row>
    <row r="380863" spans="19:20">
      <c r="S380863" s="33"/>
      <c r="T380863" s="33"/>
    </row>
    <row r="380880" spans="19:20">
      <c r="S380880" s="33"/>
      <c r="T380880" s="33"/>
    </row>
    <row r="380897" spans="19:20">
      <c r="S380897" s="33"/>
      <c r="T380897" s="33"/>
    </row>
    <row r="380914" spans="19:20">
      <c r="S380914" s="33"/>
      <c r="T380914" s="33"/>
    </row>
    <row r="380931" spans="19:20">
      <c r="S380931" s="33"/>
      <c r="T380931" s="33"/>
    </row>
    <row r="380948" spans="19:20">
      <c r="S380948" s="33"/>
      <c r="T380948" s="33"/>
    </row>
    <row r="380965" spans="19:20">
      <c r="S380965" s="33"/>
      <c r="T380965" s="33"/>
    </row>
    <row r="380982" spans="19:20">
      <c r="S380982" s="33"/>
      <c r="T380982" s="33"/>
    </row>
    <row r="380999" spans="19:20">
      <c r="S380999" s="33"/>
      <c r="T380999" s="33"/>
    </row>
    <row r="381016" spans="19:20">
      <c r="S381016" s="33"/>
      <c r="T381016" s="33"/>
    </row>
    <row r="381033" spans="19:20">
      <c r="S381033" s="33"/>
      <c r="T381033" s="33"/>
    </row>
    <row r="381050" spans="19:20">
      <c r="S381050" s="33"/>
      <c r="T381050" s="33"/>
    </row>
    <row r="381067" spans="19:20">
      <c r="S381067" s="33"/>
      <c r="T381067" s="33"/>
    </row>
    <row r="381084" spans="19:20">
      <c r="S381084" s="33"/>
      <c r="T381084" s="33"/>
    </row>
    <row r="381101" spans="19:20">
      <c r="S381101" s="33"/>
      <c r="T381101" s="33"/>
    </row>
    <row r="381118" spans="19:20">
      <c r="S381118" s="33"/>
      <c r="T381118" s="33"/>
    </row>
    <row r="381135" spans="19:20">
      <c r="S381135" s="33"/>
      <c r="T381135" s="33"/>
    </row>
    <row r="381152" spans="19:20">
      <c r="S381152" s="33"/>
      <c r="T381152" s="33"/>
    </row>
    <row r="381169" spans="19:20">
      <c r="S381169" s="33"/>
      <c r="T381169" s="33"/>
    </row>
    <row r="381186" spans="19:20">
      <c r="S381186" s="33"/>
      <c r="T381186" s="33"/>
    </row>
    <row r="381203" spans="19:20">
      <c r="S381203" s="33"/>
      <c r="T381203" s="33"/>
    </row>
    <row r="381220" spans="19:20">
      <c r="S381220" s="33"/>
      <c r="T381220" s="33"/>
    </row>
    <row r="381237" spans="19:20">
      <c r="S381237" s="33"/>
      <c r="T381237" s="33"/>
    </row>
    <row r="381254" spans="19:20">
      <c r="S381254" s="33"/>
      <c r="T381254" s="33"/>
    </row>
    <row r="381271" spans="19:20">
      <c r="S381271" s="33"/>
      <c r="T381271" s="33"/>
    </row>
    <row r="381288" spans="19:20">
      <c r="S381288" s="33"/>
      <c r="T381288" s="33"/>
    </row>
    <row r="381305" spans="19:20">
      <c r="S381305" s="33"/>
      <c r="T381305" s="33"/>
    </row>
    <row r="381322" spans="19:20">
      <c r="S381322" s="33"/>
      <c r="T381322" s="33"/>
    </row>
    <row r="381339" spans="19:20">
      <c r="S381339" s="33"/>
      <c r="T381339" s="33"/>
    </row>
    <row r="381356" spans="19:20">
      <c r="S381356" s="33"/>
      <c r="T381356" s="33"/>
    </row>
    <row r="381373" spans="19:20">
      <c r="S381373" s="33"/>
      <c r="T381373" s="33"/>
    </row>
    <row r="381390" spans="19:20">
      <c r="S381390" s="33"/>
      <c r="T381390" s="33"/>
    </row>
    <row r="381407" spans="19:20">
      <c r="S381407" s="33"/>
      <c r="T381407" s="33"/>
    </row>
    <row r="381424" spans="19:20">
      <c r="S381424" s="33"/>
      <c r="T381424" s="33"/>
    </row>
    <row r="381441" spans="19:20">
      <c r="S381441" s="33"/>
      <c r="T381441" s="33"/>
    </row>
    <row r="381458" spans="19:20">
      <c r="S381458" s="33"/>
      <c r="T381458" s="33"/>
    </row>
    <row r="381475" spans="19:20">
      <c r="S381475" s="33"/>
      <c r="T381475" s="33"/>
    </row>
    <row r="381492" spans="19:20">
      <c r="S381492" s="33"/>
      <c r="T381492" s="33"/>
    </row>
    <row r="381509" spans="19:20">
      <c r="S381509" s="33"/>
      <c r="T381509" s="33"/>
    </row>
    <row r="381526" spans="19:20">
      <c r="S381526" s="33"/>
      <c r="T381526" s="33"/>
    </row>
    <row r="381543" spans="19:20">
      <c r="S381543" s="33"/>
      <c r="T381543" s="33"/>
    </row>
    <row r="381560" spans="19:20">
      <c r="S381560" s="33"/>
      <c r="T381560" s="33"/>
    </row>
    <row r="381577" spans="19:20">
      <c r="S381577" s="33"/>
      <c r="T381577" s="33"/>
    </row>
    <row r="381594" spans="19:20">
      <c r="S381594" s="33"/>
      <c r="T381594" s="33"/>
    </row>
    <row r="381611" spans="19:20">
      <c r="S381611" s="33"/>
      <c r="T381611" s="33"/>
    </row>
    <row r="381628" spans="19:20">
      <c r="S381628" s="33"/>
      <c r="T381628" s="33"/>
    </row>
    <row r="381645" spans="19:20">
      <c r="S381645" s="33"/>
      <c r="T381645" s="33"/>
    </row>
    <row r="381662" spans="19:20">
      <c r="S381662" s="33"/>
      <c r="T381662" s="33"/>
    </row>
    <row r="381679" spans="19:20">
      <c r="S381679" s="33"/>
      <c r="T381679" s="33"/>
    </row>
    <row r="381696" spans="19:20">
      <c r="S381696" s="33"/>
      <c r="T381696" s="33"/>
    </row>
    <row r="381713" spans="19:20">
      <c r="S381713" s="33"/>
      <c r="T381713" s="33"/>
    </row>
    <row r="381730" spans="19:20">
      <c r="S381730" s="33"/>
      <c r="T381730" s="33"/>
    </row>
    <row r="381747" spans="19:20">
      <c r="S381747" s="33"/>
      <c r="T381747" s="33"/>
    </row>
    <row r="381764" spans="19:20">
      <c r="S381764" s="33"/>
      <c r="T381764" s="33"/>
    </row>
    <row r="381781" spans="19:20">
      <c r="S381781" s="33"/>
      <c r="T381781" s="33"/>
    </row>
    <row r="381798" spans="19:20">
      <c r="S381798" s="33"/>
      <c r="T381798" s="33"/>
    </row>
    <row r="381815" spans="19:20">
      <c r="S381815" s="33"/>
      <c r="T381815" s="33"/>
    </row>
    <row r="381832" spans="19:20">
      <c r="S381832" s="33"/>
      <c r="T381832" s="33"/>
    </row>
    <row r="381849" spans="19:20">
      <c r="S381849" s="33"/>
      <c r="T381849" s="33"/>
    </row>
    <row r="381866" spans="19:20">
      <c r="S381866" s="33"/>
      <c r="T381866" s="33"/>
    </row>
    <row r="381883" spans="19:20">
      <c r="S381883" s="33"/>
      <c r="T381883" s="33"/>
    </row>
    <row r="381900" spans="19:20">
      <c r="S381900" s="33"/>
      <c r="T381900" s="33"/>
    </row>
    <row r="381917" spans="19:20">
      <c r="S381917" s="33"/>
      <c r="T381917" s="33"/>
    </row>
    <row r="381934" spans="19:20">
      <c r="S381934" s="33"/>
      <c r="T381934" s="33"/>
    </row>
    <row r="381951" spans="19:20">
      <c r="S381951" s="33"/>
      <c r="T381951" s="33"/>
    </row>
    <row r="381968" spans="19:20">
      <c r="S381968" s="33"/>
      <c r="T381968" s="33"/>
    </row>
    <row r="381985" spans="19:20">
      <c r="S381985" s="33"/>
      <c r="T381985" s="33"/>
    </row>
    <row r="382002" spans="19:20">
      <c r="S382002" s="33"/>
      <c r="T382002" s="33"/>
    </row>
    <row r="382019" spans="19:20">
      <c r="S382019" s="33"/>
      <c r="T382019" s="33"/>
    </row>
    <row r="382036" spans="19:20">
      <c r="S382036" s="33"/>
      <c r="T382036" s="33"/>
    </row>
    <row r="382053" spans="19:20">
      <c r="S382053" s="33"/>
      <c r="T382053" s="33"/>
    </row>
    <row r="382070" spans="19:20">
      <c r="S382070" s="33"/>
      <c r="T382070" s="33"/>
    </row>
    <row r="382087" spans="19:20">
      <c r="S382087" s="33"/>
      <c r="T382087" s="33"/>
    </row>
    <row r="382104" spans="19:20">
      <c r="S382104" s="33"/>
      <c r="T382104" s="33"/>
    </row>
    <row r="382121" spans="19:20">
      <c r="S382121" s="33"/>
      <c r="T382121" s="33"/>
    </row>
    <row r="382138" spans="19:20">
      <c r="S382138" s="33"/>
      <c r="T382138" s="33"/>
    </row>
    <row r="382155" spans="19:20">
      <c r="S382155" s="33"/>
      <c r="T382155" s="33"/>
    </row>
    <row r="382172" spans="19:20">
      <c r="S382172" s="33"/>
      <c r="T382172" s="33"/>
    </row>
    <row r="382189" spans="19:20">
      <c r="S382189" s="33"/>
      <c r="T382189" s="33"/>
    </row>
    <row r="382206" spans="19:20">
      <c r="S382206" s="33"/>
      <c r="T382206" s="33"/>
    </row>
    <row r="382223" spans="19:20">
      <c r="S382223" s="33"/>
      <c r="T382223" s="33"/>
    </row>
    <row r="382240" spans="19:20">
      <c r="S382240" s="33"/>
      <c r="T382240" s="33"/>
    </row>
    <row r="382257" spans="19:20">
      <c r="S382257" s="33"/>
      <c r="T382257" s="33"/>
    </row>
    <row r="382274" spans="19:20">
      <c r="S382274" s="33"/>
      <c r="T382274" s="33"/>
    </row>
    <row r="382291" spans="19:20">
      <c r="S382291" s="33"/>
      <c r="T382291" s="33"/>
    </row>
    <row r="382308" spans="19:20">
      <c r="S382308" s="33"/>
      <c r="T382308" s="33"/>
    </row>
    <row r="382325" spans="19:20">
      <c r="S382325" s="33"/>
      <c r="T382325" s="33"/>
    </row>
    <row r="382342" spans="19:20">
      <c r="S382342" s="33"/>
      <c r="T382342" s="33"/>
    </row>
    <row r="382359" spans="19:20">
      <c r="S382359" s="33"/>
      <c r="T382359" s="33"/>
    </row>
    <row r="382376" spans="19:20">
      <c r="S382376" s="33"/>
      <c r="T382376" s="33"/>
    </row>
    <row r="382393" spans="19:20">
      <c r="S382393" s="33"/>
      <c r="T382393" s="33"/>
    </row>
    <row r="382410" spans="19:20">
      <c r="S382410" s="33"/>
      <c r="T382410" s="33"/>
    </row>
    <row r="382427" spans="19:20">
      <c r="S382427" s="33"/>
      <c r="T382427" s="33"/>
    </row>
    <row r="382444" spans="19:20">
      <c r="S382444" s="33"/>
      <c r="T382444" s="33"/>
    </row>
    <row r="382461" spans="19:20">
      <c r="S382461" s="33"/>
      <c r="T382461" s="33"/>
    </row>
    <row r="382478" spans="19:20">
      <c r="S382478" s="33"/>
      <c r="T382478" s="33"/>
    </row>
    <row r="382495" spans="19:20">
      <c r="S382495" s="33"/>
      <c r="T382495" s="33"/>
    </row>
    <row r="382512" spans="19:20">
      <c r="S382512" s="33"/>
      <c r="T382512" s="33"/>
    </row>
    <row r="382529" spans="19:20">
      <c r="S382529" s="33"/>
      <c r="T382529" s="33"/>
    </row>
    <row r="382546" spans="19:20">
      <c r="S382546" s="33"/>
      <c r="T382546" s="33"/>
    </row>
    <row r="382563" spans="19:20">
      <c r="S382563" s="33"/>
      <c r="T382563" s="33"/>
    </row>
    <row r="382580" spans="19:20">
      <c r="S382580" s="33"/>
      <c r="T382580" s="33"/>
    </row>
    <row r="382597" spans="19:20">
      <c r="S382597" s="33"/>
      <c r="T382597" s="33"/>
    </row>
    <row r="382614" spans="19:20">
      <c r="S382614" s="33"/>
      <c r="T382614" s="33"/>
    </row>
    <row r="382631" spans="19:20">
      <c r="S382631" s="33"/>
      <c r="T382631" s="33"/>
    </row>
    <row r="382648" spans="19:20">
      <c r="S382648" s="33"/>
      <c r="T382648" s="33"/>
    </row>
    <row r="382665" spans="19:20">
      <c r="S382665" s="33"/>
      <c r="T382665" s="33"/>
    </row>
    <row r="382682" spans="19:20">
      <c r="S382682" s="33"/>
      <c r="T382682" s="33"/>
    </row>
    <row r="382699" spans="19:20">
      <c r="S382699" s="33"/>
      <c r="T382699" s="33"/>
    </row>
    <row r="382716" spans="19:20">
      <c r="S382716" s="33"/>
      <c r="T382716" s="33"/>
    </row>
    <row r="382733" spans="19:20">
      <c r="S382733" s="33"/>
      <c r="T382733" s="33"/>
    </row>
    <row r="382750" spans="19:20">
      <c r="S382750" s="33"/>
      <c r="T382750" s="33"/>
    </row>
    <row r="382767" spans="19:20">
      <c r="S382767" s="33"/>
      <c r="T382767" s="33"/>
    </row>
    <row r="382784" spans="19:20">
      <c r="S382784" s="33"/>
      <c r="T382784" s="33"/>
    </row>
    <row r="382801" spans="19:20">
      <c r="S382801" s="33"/>
      <c r="T382801" s="33"/>
    </row>
    <row r="382818" spans="19:20">
      <c r="S382818" s="33"/>
      <c r="T382818" s="33"/>
    </row>
    <row r="382835" spans="19:20">
      <c r="S382835" s="33"/>
      <c r="T382835" s="33"/>
    </row>
    <row r="382852" spans="19:20">
      <c r="S382852" s="33"/>
      <c r="T382852" s="33"/>
    </row>
    <row r="382869" spans="19:20">
      <c r="S382869" s="33"/>
      <c r="T382869" s="33"/>
    </row>
    <row r="382886" spans="19:20">
      <c r="S382886" s="33"/>
      <c r="T382886" s="33"/>
    </row>
    <row r="382903" spans="19:20">
      <c r="S382903" s="33"/>
      <c r="T382903" s="33"/>
    </row>
    <row r="382920" spans="19:20">
      <c r="S382920" s="33"/>
      <c r="T382920" s="33"/>
    </row>
    <row r="382937" spans="19:20">
      <c r="S382937" s="33"/>
      <c r="T382937" s="33"/>
    </row>
    <row r="382954" spans="19:20">
      <c r="S382954" s="33"/>
      <c r="T382954" s="33"/>
    </row>
    <row r="382971" spans="19:20">
      <c r="S382971" s="33"/>
      <c r="T382971" s="33"/>
    </row>
    <row r="382988" spans="19:20">
      <c r="S382988" s="33"/>
      <c r="T382988" s="33"/>
    </row>
    <row r="383005" spans="19:20">
      <c r="S383005" s="33"/>
      <c r="T383005" s="33"/>
    </row>
    <row r="383022" spans="19:20">
      <c r="S383022" s="33"/>
      <c r="T383022" s="33"/>
    </row>
    <row r="383039" spans="19:20">
      <c r="S383039" s="33"/>
      <c r="T383039" s="33"/>
    </row>
    <row r="383056" spans="19:20">
      <c r="S383056" s="33"/>
      <c r="T383056" s="33"/>
    </row>
    <row r="383073" spans="19:20">
      <c r="S383073" s="33"/>
      <c r="T383073" s="33"/>
    </row>
    <row r="383090" spans="19:20">
      <c r="S383090" s="33"/>
      <c r="T383090" s="33"/>
    </row>
    <row r="383107" spans="19:20">
      <c r="S383107" s="33"/>
      <c r="T383107" s="33"/>
    </row>
    <row r="383124" spans="19:20">
      <c r="S383124" s="33"/>
      <c r="T383124" s="33"/>
    </row>
    <row r="383141" spans="19:20">
      <c r="S383141" s="33"/>
      <c r="T383141" s="33"/>
    </row>
    <row r="383158" spans="19:20">
      <c r="S383158" s="33"/>
      <c r="T383158" s="33"/>
    </row>
    <row r="383175" spans="19:20">
      <c r="S383175" s="33"/>
      <c r="T383175" s="33"/>
    </row>
    <row r="383192" spans="19:20">
      <c r="S383192" s="33"/>
      <c r="T383192" s="33"/>
    </row>
    <row r="383209" spans="19:20">
      <c r="S383209" s="33"/>
      <c r="T383209" s="33"/>
    </row>
    <row r="383226" spans="19:20">
      <c r="S383226" s="33"/>
      <c r="T383226" s="33"/>
    </row>
    <row r="383243" spans="19:20">
      <c r="S383243" s="33"/>
      <c r="T383243" s="33"/>
    </row>
    <row r="383260" spans="19:20">
      <c r="S383260" s="33"/>
      <c r="T383260" s="33"/>
    </row>
    <row r="383277" spans="19:20">
      <c r="S383277" s="33"/>
      <c r="T383277" s="33"/>
    </row>
    <row r="383294" spans="19:20">
      <c r="S383294" s="33"/>
      <c r="T383294" s="33"/>
    </row>
    <row r="383311" spans="19:20">
      <c r="S383311" s="33"/>
      <c r="T383311" s="33"/>
    </row>
    <row r="383328" spans="19:20">
      <c r="S383328" s="33"/>
      <c r="T383328" s="33"/>
    </row>
    <row r="383345" spans="19:20">
      <c r="S383345" s="33"/>
      <c r="T383345" s="33"/>
    </row>
    <row r="383362" spans="19:20">
      <c r="S383362" s="33"/>
      <c r="T383362" s="33"/>
    </row>
    <row r="383379" spans="19:20">
      <c r="S383379" s="33"/>
      <c r="T383379" s="33"/>
    </row>
    <row r="383396" spans="19:20">
      <c r="S383396" s="33"/>
      <c r="T383396" s="33"/>
    </row>
    <row r="383413" spans="19:20">
      <c r="S383413" s="33"/>
      <c r="T383413" s="33"/>
    </row>
    <row r="383430" spans="19:20">
      <c r="S383430" s="33"/>
      <c r="T383430" s="33"/>
    </row>
    <row r="383447" spans="19:20">
      <c r="S383447" s="33"/>
      <c r="T383447" s="33"/>
    </row>
    <row r="383464" spans="19:20">
      <c r="S383464" s="33"/>
      <c r="T383464" s="33"/>
    </row>
    <row r="383481" spans="19:20">
      <c r="S383481" s="33"/>
      <c r="T383481" s="33"/>
    </row>
    <row r="383498" spans="19:20">
      <c r="S383498" s="33"/>
      <c r="T383498" s="33"/>
    </row>
    <row r="383515" spans="19:20">
      <c r="S383515" s="33"/>
      <c r="T383515" s="33"/>
    </row>
    <row r="383532" spans="19:20">
      <c r="S383532" s="33"/>
      <c r="T383532" s="33"/>
    </row>
    <row r="383549" spans="19:20">
      <c r="S383549" s="33"/>
      <c r="T383549" s="33"/>
    </row>
    <row r="383566" spans="19:20">
      <c r="S383566" s="33"/>
      <c r="T383566" s="33"/>
    </row>
    <row r="383583" spans="19:20">
      <c r="S383583" s="33"/>
      <c r="T383583" s="33"/>
    </row>
    <row r="383600" spans="19:20">
      <c r="S383600" s="33"/>
      <c r="T383600" s="33"/>
    </row>
    <row r="383617" spans="19:20">
      <c r="S383617" s="33"/>
      <c r="T383617" s="33"/>
    </row>
    <row r="383634" spans="19:20">
      <c r="S383634" s="33"/>
      <c r="T383634" s="33"/>
    </row>
    <row r="383651" spans="19:20">
      <c r="S383651" s="33"/>
      <c r="T383651" s="33"/>
    </row>
    <row r="383668" spans="19:20">
      <c r="S383668" s="33"/>
      <c r="T383668" s="33"/>
    </row>
    <row r="383685" spans="19:20">
      <c r="S383685" s="33"/>
      <c r="T383685" s="33"/>
    </row>
    <row r="383702" spans="19:20">
      <c r="S383702" s="33"/>
      <c r="T383702" s="33"/>
    </row>
    <row r="383719" spans="19:20">
      <c r="S383719" s="33"/>
      <c r="T383719" s="33"/>
    </row>
    <row r="383736" spans="19:20">
      <c r="S383736" s="33"/>
      <c r="T383736" s="33"/>
    </row>
    <row r="383753" spans="19:20">
      <c r="S383753" s="33"/>
      <c r="T383753" s="33"/>
    </row>
    <row r="383770" spans="19:20">
      <c r="S383770" s="33"/>
      <c r="T383770" s="33"/>
    </row>
    <row r="383787" spans="19:20">
      <c r="S383787" s="33"/>
      <c r="T383787" s="33"/>
    </row>
    <row r="383804" spans="19:20">
      <c r="S383804" s="33"/>
      <c r="T383804" s="33"/>
    </row>
    <row r="383821" spans="19:20">
      <c r="S383821" s="33"/>
      <c r="T383821" s="33"/>
    </row>
    <row r="383838" spans="19:20">
      <c r="S383838" s="33"/>
      <c r="T383838" s="33"/>
    </row>
    <row r="383855" spans="19:20">
      <c r="S383855" s="33"/>
      <c r="T383855" s="33"/>
    </row>
    <row r="383872" spans="19:20">
      <c r="S383872" s="33"/>
      <c r="T383872" s="33"/>
    </row>
    <row r="383889" spans="19:20">
      <c r="S383889" s="33"/>
      <c r="T383889" s="33"/>
    </row>
    <row r="383906" spans="19:20">
      <c r="S383906" s="33"/>
      <c r="T383906" s="33"/>
    </row>
    <row r="383923" spans="19:20">
      <c r="S383923" s="33"/>
      <c r="T383923" s="33"/>
    </row>
    <row r="383940" spans="19:20">
      <c r="S383940" s="33"/>
      <c r="T383940" s="33"/>
    </row>
    <row r="383957" spans="19:20">
      <c r="S383957" s="33"/>
      <c r="T383957" s="33"/>
    </row>
    <row r="383974" spans="19:20">
      <c r="S383974" s="33"/>
      <c r="T383974" s="33"/>
    </row>
    <row r="383991" spans="19:20">
      <c r="S383991" s="33"/>
      <c r="T383991" s="33"/>
    </row>
    <row r="384008" spans="19:20">
      <c r="S384008" s="33"/>
      <c r="T384008" s="33"/>
    </row>
    <row r="384025" spans="19:20">
      <c r="S384025" s="33"/>
      <c r="T384025" s="33"/>
    </row>
    <row r="384042" spans="19:20">
      <c r="S384042" s="33"/>
      <c r="T384042" s="33"/>
    </row>
    <row r="384059" spans="19:20">
      <c r="S384059" s="33"/>
      <c r="T384059" s="33"/>
    </row>
    <row r="384076" spans="19:20">
      <c r="S384076" s="33"/>
      <c r="T384076" s="33"/>
    </row>
    <row r="384093" spans="19:20">
      <c r="S384093" s="33"/>
      <c r="T384093" s="33"/>
    </row>
    <row r="384110" spans="19:20">
      <c r="S384110" s="33"/>
      <c r="T384110" s="33"/>
    </row>
    <row r="384127" spans="19:20">
      <c r="S384127" s="33"/>
      <c r="T384127" s="33"/>
    </row>
    <row r="384144" spans="19:20">
      <c r="S384144" s="33"/>
      <c r="T384144" s="33"/>
    </row>
    <row r="384161" spans="19:20">
      <c r="S384161" s="33"/>
      <c r="T384161" s="33"/>
    </row>
    <row r="384178" spans="19:20">
      <c r="S384178" s="33"/>
      <c r="T384178" s="33"/>
    </row>
    <row r="384195" spans="19:20">
      <c r="S384195" s="33"/>
      <c r="T384195" s="33"/>
    </row>
    <row r="384212" spans="19:20">
      <c r="S384212" s="33"/>
      <c r="T384212" s="33"/>
    </row>
    <row r="384229" spans="19:20">
      <c r="S384229" s="33"/>
      <c r="T384229" s="33"/>
    </row>
    <row r="384246" spans="19:20">
      <c r="S384246" s="33"/>
      <c r="T384246" s="33"/>
    </row>
    <row r="384263" spans="19:20">
      <c r="S384263" s="33"/>
      <c r="T384263" s="33"/>
    </row>
    <row r="384280" spans="19:20">
      <c r="S384280" s="33"/>
      <c r="T384280" s="33"/>
    </row>
    <row r="384297" spans="19:20">
      <c r="S384297" s="33"/>
      <c r="T384297" s="33"/>
    </row>
    <row r="384314" spans="19:20">
      <c r="S384314" s="33"/>
      <c r="T384314" s="33"/>
    </row>
    <row r="384331" spans="19:20">
      <c r="S384331" s="33"/>
      <c r="T384331" s="33"/>
    </row>
    <row r="384348" spans="19:20">
      <c r="S384348" s="33"/>
      <c r="T384348" s="33"/>
    </row>
    <row r="384365" spans="19:20">
      <c r="S384365" s="33"/>
      <c r="T384365" s="33"/>
    </row>
    <row r="384382" spans="19:20">
      <c r="S384382" s="33"/>
      <c r="T384382" s="33"/>
    </row>
    <row r="384399" spans="19:20">
      <c r="S384399" s="33"/>
      <c r="T384399" s="33"/>
    </row>
    <row r="384416" spans="19:20">
      <c r="S384416" s="33"/>
      <c r="T384416" s="33"/>
    </row>
    <row r="384433" spans="19:20">
      <c r="S384433" s="33"/>
      <c r="T384433" s="33"/>
    </row>
    <row r="384450" spans="19:20">
      <c r="S384450" s="33"/>
      <c r="T384450" s="33"/>
    </row>
    <row r="384467" spans="19:20">
      <c r="S384467" s="33"/>
      <c r="T384467" s="33"/>
    </row>
    <row r="384484" spans="19:20">
      <c r="S384484" s="33"/>
      <c r="T384484" s="33"/>
    </row>
    <row r="384501" spans="19:20">
      <c r="S384501" s="33"/>
      <c r="T384501" s="33"/>
    </row>
    <row r="384518" spans="19:20">
      <c r="S384518" s="33"/>
      <c r="T384518" s="33"/>
    </row>
    <row r="384535" spans="19:20">
      <c r="S384535" s="33"/>
      <c r="T384535" s="33"/>
    </row>
    <row r="384552" spans="19:20">
      <c r="S384552" s="33"/>
      <c r="T384552" s="33"/>
    </row>
    <row r="384569" spans="19:20">
      <c r="S384569" s="33"/>
      <c r="T384569" s="33"/>
    </row>
    <row r="384586" spans="19:20">
      <c r="S384586" s="33"/>
      <c r="T384586" s="33"/>
    </row>
    <row r="384603" spans="19:20">
      <c r="S384603" s="33"/>
      <c r="T384603" s="33"/>
    </row>
    <row r="384620" spans="19:20">
      <c r="S384620" s="33"/>
      <c r="T384620" s="33"/>
    </row>
    <row r="384637" spans="19:20">
      <c r="S384637" s="33"/>
      <c r="T384637" s="33"/>
    </row>
    <row r="384654" spans="19:20">
      <c r="S384654" s="33"/>
      <c r="T384654" s="33"/>
    </row>
    <row r="384671" spans="19:20">
      <c r="S384671" s="33"/>
      <c r="T384671" s="33"/>
    </row>
    <row r="384688" spans="19:20">
      <c r="S384688" s="33"/>
      <c r="T384688" s="33"/>
    </row>
    <row r="384705" spans="19:20">
      <c r="S384705" s="33"/>
      <c r="T384705" s="33"/>
    </row>
    <row r="384722" spans="19:20">
      <c r="S384722" s="33"/>
      <c r="T384722" s="33"/>
    </row>
    <row r="384739" spans="19:20">
      <c r="S384739" s="33"/>
      <c r="T384739" s="33"/>
    </row>
    <row r="384756" spans="19:20">
      <c r="S384756" s="33"/>
      <c r="T384756" s="33"/>
    </row>
    <row r="384773" spans="19:20">
      <c r="S384773" s="33"/>
      <c r="T384773" s="33"/>
    </row>
    <row r="384790" spans="19:20">
      <c r="S384790" s="33"/>
      <c r="T384790" s="33"/>
    </row>
    <row r="384807" spans="19:20">
      <c r="S384807" s="33"/>
      <c r="T384807" s="33"/>
    </row>
    <row r="384824" spans="19:20">
      <c r="S384824" s="33"/>
      <c r="T384824" s="33"/>
    </row>
    <row r="384841" spans="19:20">
      <c r="S384841" s="33"/>
      <c r="T384841" s="33"/>
    </row>
    <row r="384858" spans="19:20">
      <c r="S384858" s="33"/>
      <c r="T384858" s="33"/>
    </row>
    <row r="384875" spans="19:20">
      <c r="S384875" s="33"/>
      <c r="T384875" s="33"/>
    </row>
    <row r="384892" spans="19:20">
      <c r="S384892" s="33"/>
      <c r="T384892" s="33"/>
    </row>
    <row r="384909" spans="19:20">
      <c r="S384909" s="33"/>
      <c r="T384909" s="33"/>
    </row>
    <row r="384926" spans="19:20">
      <c r="S384926" s="33"/>
      <c r="T384926" s="33"/>
    </row>
    <row r="384943" spans="19:20">
      <c r="S384943" s="33"/>
      <c r="T384943" s="33"/>
    </row>
    <row r="384960" spans="19:20">
      <c r="S384960" s="33"/>
      <c r="T384960" s="33"/>
    </row>
    <row r="384977" spans="19:20">
      <c r="S384977" s="33"/>
      <c r="T384977" s="33"/>
    </row>
    <row r="384994" spans="19:20">
      <c r="S384994" s="33"/>
      <c r="T384994" s="33"/>
    </row>
    <row r="385011" spans="19:20">
      <c r="S385011" s="33"/>
      <c r="T385011" s="33"/>
    </row>
    <row r="385028" spans="19:20">
      <c r="S385028" s="33"/>
      <c r="T385028" s="33"/>
    </row>
    <row r="385045" spans="19:20">
      <c r="S385045" s="33"/>
      <c r="T385045" s="33"/>
    </row>
    <row r="385062" spans="19:20">
      <c r="S385062" s="33"/>
      <c r="T385062" s="33"/>
    </row>
    <row r="385079" spans="19:20">
      <c r="S385079" s="33"/>
      <c r="T385079" s="33"/>
    </row>
    <row r="385096" spans="19:20">
      <c r="S385096" s="33"/>
      <c r="T385096" s="33"/>
    </row>
    <row r="385113" spans="19:20">
      <c r="S385113" s="33"/>
      <c r="T385113" s="33"/>
    </row>
    <row r="385130" spans="19:20">
      <c r="S385130" s="33"/>
      <c r="T385130" s="33"/>
    </row>
    <row r="385147" spans="19:20">
      <c r="S385147" s="33"/>
      <c r="T385147" s="33"/>
    </row>
    <row r="385164" spans="19:20">
      <c r="S385164" s="33"/>
      <c r="T385164" s="33"/>
    </row>
    <row r="385181" spans="19:20">
      <c r="S385181" s="33"/>
      <c r="T385181" s="33"/>
    </row>
    <row r="385198" spans="19:20">
      <c r="S385198" s="33"/>
      <c r="T385198" s="33"/>
    </row>
    <row r="385215" spans="19:20">
      <c r="S385215" s="33"/>
      <c r="T385215" s="33"/>
    </row>
    <row r="385232" spans="19:20">
      <c r="S385232" s="33"/>
      <c r="T385232" s="33"/>
    </row>
    <row r="385249" spans="19:20">
      <c r="S385249" s="33"/>
      <c r="T385249" s="33"/>
    </row>
    <row r="385266" spans="19:20">
      <c r="S385266" s="33"/>
      <c r="T385266" s="33"/>
    </row>
    <row r="385283" spans="19:20">
      <c r="S385283" s="33"/>
      <c r="T385283" s="33"/>
    </row>
    <row r="385300" spans="19:20">
      <c r="S385300" s="33"/>
      <c r="T385300" s="33"/>
    </row>
    <row r="385317" spans="19:20">
      <c r="S385317" s="33"/>
      <c r="T385317" s="33"/>
    </row>
    <row r="385334" spans="19:20">
      <c r="S385334" s="33"/>
      <c r="T385334" s="33"/>
    </row>
    <row r="385351" spans="19:20">
      <c r="S385351" s="33"/>
      <c r="T385351" s="33"/>
    </row>
    <row r="385368" spans="19:20">
      <c r="S385368" s="33"/>
      <c r="T385368" s="33"/>
    </row>
    <row r="385385" spans="19:20">
      <c r="S385385" s="33"/>
      <c r="T385385" s="33"/>
    </row>
    <row r="385402" spans="19:20">
      <c r="S385402" s="33"/>
      <c r="T385402" s="33"/>
    </row>
    <row r="385419" spans="19:20">
      <c r="S385419" s="33"/>
      <c r="T385419" s="33"/>
    </row>
    <row r="385436" spans="19:20">
      <c r="S385436" s="33"/>
      <c r="T385436" s="33"/>
    </row>
    <row r="385453" spans="19:20">
      <c r="S385453" s="33"/>
      <c r="T385453" s="33"/>
    </row>
    <row r="385470" spans="19:20">
      <c r="S385470" s="33"/>
      <c r="T385470" s="33"/>
    </row>
    <row r="385487" spans="19:20">
      <c r="S385487" s="33"/>
      <c r="T385487" s="33"/>
    </row>
    <row r="385504" spans="19:20">
      <c r="S385504" s="33"/>
      <c r="T385504" s="33"/>
    </row>
    <row r="385521" spans="19:20">
      <c r="S385521" s="33"/>
      <c r="T385521" s="33"/>
    </row>
    <row r="385538" spans="19:20">
      <c r="S385538" s="33"/>
      <c r="T385538" s="33"/>
    </row>
    <row r="385555" spans="19:20">
      <c r="S385555" s="33"/>
      <c r="T385555" s="33"/>
    </row>
    <row r="385572" spans="19:20">
      <c r="S385572" s="33"/>
      <c r="T385572" s="33"/>
    </row>
    <row r="385589" spans="19:20">
      <c r="S385589" s="33"/>
      <c r="T385589" s="33"/>
    </row>
    <row r="385606" spans="19:20">
      <c r="S385606" s="33"/>
      <c r="T385606" s="33"/>
    </row>
    <row r="385623" spans="19:20">
      <c r="S385623" s="33"/>
      <c r="T385623" s="33"/>
    </row>
    <row r="385640" spans="19:20">
      <c r="S385640" s="33"/>
      <c r="T385640" s="33"/>
    </row>
    <row r="385657" spans="19:20">
      <c r="S385657" s="33"/>
      <c r="T385657" s="33"/>
    </row>
    <row r="385674" spans="19:20">
      <c r="S385674" s="33"/>
      <c r="T385674" s="33"/>
    </row>
    <row r="385691" spans="19:20">
      <c r="S385691" s="33"/>
      <c r="T385691" s="33"/>
    </row>
    <row r="385708" spans="19:20">
      <c r="S385708" s="33"/>
      <c r="T385708" s="33"/>
    </row>
    <row r="385725" spans="19:20">
      <c r="S385725" s="33"/>
      <c r="T385725" s="33"/>
    </row>
    <row r="385742" spans="19:20">
      <c r="S385742" s="33"/>
      <c r="T385742" s="33"/>
    </row>
    <row r="385759" spans="19:20">
      <c r="S385759" s="33"/>
      <c r="T385759" s="33"/>
    </row>
    <row r="385776" spans="19:20">
      <c r="S385776" s="33"/>
      <c r="T385776" s="33"/>
    </row>
    <row r="385793" spans="19:20">
      <c r="S385793" s="33"/>
      <c r="T385793" s="33"/>
    </row>
    <row r="385810" spans="19:20">
      <c r="S385810" s="33"/>
      <c r="T385810" s="33"/>
    </row>
    <row r="385827" spans="19:20">
      <c r="S385827" s="33"/>
      <c r="T385827" s="33"/>
    </row>
    <row r="385844" spans="19:20">
      <c r="S385844" s="33"/>
      <c r="T385844" s="33"/>
    </row>
    <row r="385861" spans="19:20">
      <c r="S385861" s="33"/>
      <c r="T385861" s="33"/>
    </row>
    <row r="385878" spans="19:20">
      <c r="S385878" s="33"/>
      <c r="T385878" s="33"/>
    </row>
    <row r="385895" spans="19:20">
      <c r="S385895" s="33"/>
      <c r="T385895" s="33"/>
    </row>
    <row r="385912" spans="19:20">
      <c r="S385912" s="33"/>
      <c r="T385912" s="33"/>
    </row>
    <row r="385929" spans="19:20">
      <c r="S385929" s="33"/>
      <c r="T385929" s="33"/>
    </row>
    <row r="385946" spans="19:20">
      <c r="S385946" s="33"/>
      <c r="T385946" s="33"/>
    </row>
    <row r="385963" spans="19:20">
      <c r="S385963" s="33"/>
      <c r="T385963" s="33"/>
    </row>
    <row r="385980" spans="19:20">
      <c r="S385980" s="33"/>
      <c r="T385980" s="33"/>
    </row>
    <row r="385997" spans="19:20">
      <c r="S385997" s="33"/>
      <c r="T385997" s="33"/>
    </row>
    <row r="386014" spans="19:20">
      <c r="S386014" s="33"/>
      <c r="T386014" s="33"/>
    </row>
    <row r="386031" spans="19:20">
      <c r="S386031" s="33"/>
      <c r="T386031" s="33"/>
    </row>
    <row r="386048" spans="19:20">
      <c r="S386048" s="33"/>
      <c r="T386048" s="33"/>
    </row>
    <row r="386065" spans="19:20">
      <c r="S386065" s="33"/>
      <c r="T386065" s="33"/>
    </row>
    <row r="386082" spans="19:20">
      <c r="S386082" s="33"/>
      <c r="T386082" s="33"/>
    </row>
    <row r="386099" spans="19:20">
      <c r="S386099" s="33"/>
      <c r="T386099" s="33"/>
    </row>
    <row r="386116" spans="19:20">
      <c r="S386116" s="33"/>
      <c r="T386116" s="33"/>
    </row>
    <row r="386133" spans="19:20">
      <c r="S386133" s="33"/>
      <c r="T386133" s="33"/>
    </row>
    <row r="386150" spans="19:20">
      <c r="S386150" s="33"/>
      <c r="T386150" s="33"/>
    </row>
    <row r="386167" spans="19:20">
      <c r="S386167" s="33"/>
      <c r="T386167" s="33"/>
    </row>
    <row r="386184" spans="19:20">
      <c r="S386184" s="33"/>
      <c r="T386184" s="33"/>
    </row>
    <row r="386201" spans="19:20">
      <c r="S386201" s="33"/>
      <c r="T386201" s="33"/>
    </row>
    <row r="386218" spans="19:20">
      <c r="S386218" s="33"/>
      <c r="T386218" s="33"/>
    </row>
    <row r="386235" spans="19:20">
      <c r="S386235" s="33"/>
      <c r="T386235" s="33"/>
    </row>
    <row r="386252" spans="19:20">
      <c r="S386252" s="33"/>
      <c r="T386252" s="33"/>
    </row>
    <row r="386269" spans="19:20">
      <c r="S386269" s="33"/>
      <c r="T386269" s="33"/>
    </row>
    <row r="386286" spans="19:20">
      <c r="S386286" s="33"/>
      <c r="T386286" s="33"/>
    </row>
    <row r="386303" spans="19:20">
      <c r="S386303" s="33"/>
      <c r="T386303" s="33"/>
    </row>
    <row r="386320" spans="19:20">
      <c r="S386320" s="33"/>
      <c r="T386320" s="33"/>
    </row>
    <row r="386337" spans="19:20">
      <c r="S386337" s="33"/>
      <c r="T386337" s="33"/>
    </row>
    <row r="386354" spans="19:20">
      <c r="S386354" s="33"/>
      <c r="T386354" s="33"/>
    </row>
    <row r="386371" spans="19:20">
      <c r="S386371" s="33"/>
      <c r="T386371" s="33"/>
    </row>
    <row r="386388" spans="19:20">
      <c r="S386388" s="33"/>
      <c r="T386388" s="33"/>
    </row>
    <row r="386405" spans="19:20">
      <c r="S386405" s="33"/>
      <c r="T386405" s="33"/>
    </row>
    <row r="386422" spans="19:20">
      <c r="S386422" s="33"/>
      <c r="T386422" s="33"/>
    </row>
    <row r="386439" spans="19:20">
      <c r="S386439" s="33"/>
      <c r="T386439" s="33"/>
    </row>
    <row r="386456" spans="19:20">
      <c r="S386456" s="33"/>
      <c r="T386456" s="33"/>
    </row>
    <row r="386473" spans="19:20">
      <c r="S386473" s="33"/>
      <c r="T386473" s="33"/>
    </row>
    <row r="386490" spans="19:20">
      <c r="S386490" s="33"/>
      <c r="T386490" s="33"/>
    </row>
    <row r="386507" spans="19:20">
      <c r="S386507" s="33"/>
      <c r="T386507" s="33"/>
    </row>
    <row r="386524" spans="19:20">
      <c r="S386524" s="33"/>
      <c r="T386524" s="33"/>
    </row>
    <row r="386541" spans="19:20">
      <c r="S386541" s="33"/>
      <c r="T386541" s="33"/>
    </row>
    <row r="386558" spans="19:20">
      <c r="S386558" s="33"/>
      <c r="T386558" s="33"/>
    </row>
    <row r="386575" spans="19:20">
      <c r="S386575" s="33"/>
      <c r="T386575" s="33"/>
    </row>
    <row r="386592" spans="19:20">
      <c r="S386592" s="33"/>
      <c r="T386592" s="33"/>
    </row>
    <row r="386609" spans="19:20">
      <c r="S386609" s="33"/>
      <c r="T386609" s="33"/>
    </row>
    <row r="386626" spans="19:20">
      <c r="S386626" s="33"/>
      <c r="T386626" s="33"/>
    </row>
    <row r="386643" spans="19:20">
      <c r="S386643" s="33"/>
      <c r="T386643" s="33"/>
    </row>
    <row r="386660" spans="19:20">
      <c r="S386660" s="33"/>
      <c r="T386660" s="33"/>
    </row>
    <row r="386677" spans="19:20">
      <c r="S386677" s="33"/>
      <c r="T386677" s="33"/>
    </row>
    <row r="386694" spans="19:20">
      <c r="S386694" s="33"/>
      <c r="T386694" s="33"/>
    </row>
    <row r="386711" spans="19:20">
      <c r="S386711" s="33"/>
      <c r="T386711" s="33"/>
    </row>
    <row r="386728" spans="19:20">
      <c r="S386728" s="33"/>
      <c r="T386728" s="33"/>
    </row>
    <row r="386745" spans="19:20">
      <c r="S386745" s="33"/>
      <c r="T386745" s="33"/>
    </row>
    <row r="386762" spans="19:20">
      <c r="S386762" s="33"/>
      <c r="T386762" s="33"/>
    </row>
    <row r="386779" spans="19:20">
      <c r="S386779" s="33"/>
      <c r="T386779" s="33"/>
    </row>
    <row r="386796" spans="19:20">
      <c r="S386796" s="33"/>
      <c r="T386796" s="33"/>
    </row>
    <row r="386813" spans="19:20">
      <c r="S386813" s="33"/>
      <c r="T386813" s="33"/>
    </row>
    <row r="386830" spans="19:20">
      <c r="S386830" s="33"/>
      <c r="T386830" s="33"/>
    </row>
    <row r="386847" spans="19:20">
      <c r="S386847" s="33"/>
      <c r="T386847" s="33"/>
    </row>
    <row r="386864" spans="19:20">
      <c r="S386864" s="33"/>
      <c r="T386864" s="33"/>
    </row>
    <row r="386881" spans="19:20">
      <c r="S386881" s="33"/>
      <c r="T386881" s="33"/>
    </row>
    <row r="386898" spans="19:20">
      <c r="S386898" s="33"/>
      <c r="T386898" s="33"/>
    </row>
    <row r="386915" spans="19:20">
      <c r="S386915" s="33"/>
      <c r="T386915" s="33"/>
    </row>
    <row r="386932" spans="19:20">
      <c r="S386932" s="33"/>
      <c r="T386932" s="33"/>
    </row>
    <row r="386949" spans="19:20">
      <c r="S386949" s="33"/>
      <c r="T386949" s="33"/>
    </row>
    <row r="386966" spans="19:20">
      <c r="S386966" s="33"/>
      <c r="T386966" s="33"/>
    </row>
    <row r="386983" spans="19:20">
      <c r="S386983" s="33"/>
      <c r="T386983" s="33"/>
    </row>
    <row r="387000" spans="19:20">
      <c r="S387000" s="33"/>
      <c r="T387000" s="33"/>
    </row>
    <row r="387017" spans="19:20">
      <c r="S387017" s="33"/>
      <c r="T387017" s="33"/>
    </row>
    <row r="387034" spans="19:20">
      <c r="S387034" s="33"/>
      <c r="T387034" s="33"/>
    </row>
    <row r="387051" spans="19:20">
      <c r="S387051" s="33"/>
      <c r="T387051" s="33"/>
    </row>
    <row r="387068" spans="19:20">
      <c r="S387068" s="33"/>
      <c r="T387068" s="33"/>
    </row>
    <row r="387085" spans="19:20">
      <c r="S387085" s="33"/>
      <c r="T387085" s="33"/>
    </row>
    <row r="387102" spans="19:20">
      <c r="S387102" s="33"/>
      <c r="T387102" s="33"/>
    </row>
    <row r="387119" spans="19:20">
      <c r="S387119" s="33"/>
      <c r="T387119" s="33"/>
    </row>
    <row r="387136" spans="19:20">
      <c r="S387136" s="33"/>
      <c r="T387136" s="33"/>
    </row>
    <row r="387153" spans="19:20">
      <c r="S387153" s="33"/>
      <c r="T387153" s="33"/>
    </row>
    <row r="387170" spans="19:20">
      <c r="S387170" s="33"/>
      <c r="T387170" s="33"/>
    </row>
    <row r="387187" spans="19:20">
      <c r="S387187" s="33"/>
      <c r="T387187" s="33"/>
    </row>
    <row r="387204" spans="19:20">
      <c r="S387204" s="33"/>
      <c r="T387204" s="33"/>
    </row>
    <row r="387221" spans="19:20">
      <c r="S387221" s="33"/>
      <c r="T387221" s="33"/>
    </row>
    <row r="387238" spans="19:20">
      <c r="S387238" s="33"/>
      <c r="T387238" s="33"/>
    </row>
    <row r="387255" spans="19:20">
      <c r="S387255" s="33"/>
      <c r="T387255" s="33"/>
    </row>
    <row r="387272" spans="19:20">
      <c r="S387272" s="33"/>
      <c r="T387272" s="33"/>
    </row>
    <row r="387289" spans="19:20">
      <c r="S387289" s="33"/>
      <c r="T387289" s="33"/>
    </row>
    <row r="387306" spans="19:20">
      <c r="S387306" s="33"/>
      <c r="T387306" s="33"/>
    </row>
    <row r="387323" spans="19:20">
      <c r="S387323" s="33"/>
      <c r="T387323" s="33"/>
    </row>
    <row r="387340" spans="19:20">
      <c r="S387340" s="33"/>
      <c r="T387340" s="33"/>
    </row>
    <row r="387357" spans="19:20">
      <c r="S387357" s="33"/>
      <c r="T387357" s="33"/>
    </row>
    <row r="387374" spans="19:20">
      <c r="S387374" s="33"/>
      <c r="T387374" s="33"/>
    </row>
    <row r="387391" spans="19:20">
      <c r="S387391" s="33"/>
      <c r="T387391" s="33"/>
    </row>
    <row r="387408" spans="19:20">
      <c r="S387408" s="33"/>
      <c r="T387408" s="33"/>
    </row>
    <row r="387425" spans="19:20">
      <c r="S387425" s="33"/>
      <c r="T387425" s="33"/>
    </row>
    <row r="387442" spans="19:20">
      <c r="S387442" s="33"/>
      <c r="T387442" s="33"/>
    </row>
    <row r="387459" spans="19:20">
      <c r="S387459" s="33"/>
      <c r="T387459" s="33"/>
    </row>
    <row r="387476" spans="19:20">
      <c r="S387476" s="33"/>
      <c r="T387476" s="33"/>
    </row>
    <row r="387493" spans="19:20">
      <c r="S387493" s="33"/>
      <c r="T387493" s="33"/>
    </row>
    <row r="387510" spans="19:20">
      <c r="S387510" s="33"/>
      <c r="T387510" s="33"/>
    </row>
    <row r="387527" spans="19:20">
      <c r="S387527" s="33"/>
      <c r="T387527" s="33"/>
    </row>
    <row r="387544" spans="19:20">
      <c r="S387544" s="33"/>
      <c r="T387544" s="33"/>
    </row>
    <row r="387561" spans="19:20">
      <c r="S387561" s="33"/>
      <c r="T387561" s="33"/>
    </row>
    <row r="387578" spans="19:20">
      <c r="S387578" s="33"/>
      <c r="T387578" s="33"/>
    </row>
    <row r="387595" spans="19:20">
      <c r="S387595" s="33"/>
      <c r="T387595" s="33"/>
    </row>
    <row r="387612" spans="19:20">
      <c r="S387612" s="33"/>
      <c r="T387612" s="33"/>
    </row>
    <row r="387629" spans="19:20">
      <c r="S387629" s="33"/>
      <c r="T387629" s="33"/>
    </row>
    <row r="387646" spans="19:20">
      <c r="S387646" s="33"/>
      <c r="T387646" s="33"/>
    </row>
    <row r="387663" spans="19:20">
      <c r="S387663" s="33"/>
      <c r="T387663" s="33"/>
    </row>
    <row r="387680" spans="19:20">
      <c r="S387680" s="33"/>
      <c r="T387680" s="33"/>
    </row>
    <row r="387697" spans="19:20">
      <c r="S387697" s="33"/>
      <c r="T387697" s="33"/>
    </row>
    <row r="387714" spans="19:20">
      <c r="S387714" s="33"/>
      <c r="T387714" s="33"/>
    </row>
    <row r="387731" spans="19:20">
      <c r="S387731" s="33"/>
      <c r="T387731" s="33"/>
    </row>
    <row r="387748" spans="19:20">
      <c r="S387748" s="33"/>
      <c r="T387748" s="33"/>
    </row>
    <row r="387765" spans="19:20">
      <c r="S387765" s="33"/>
      <c r="T387765" s="33"/>
    </row>
    <row r="387782" spans="19:20">
      <c r="S387782" s="33"/>
      <c r="T387782" s="33"/>
    </row>
    <row r="387799" spans="19:20">
      <c r="S387799" s="33"/>
      <c r="T387799" s="33"/>
    </row>
    <row r="387816" spans="19:20">
      <c r="S387816" s="33"/>
      <c r="T387816" s="33"/>
    </row>
    <row r="387833" spans="19:20">
      <c r="S387833" s="33"/>
      <c r="T387833" s="33"/>
    </row>
    <row r="387850" spans="19:20">
      <c r="S387850" s="33"/>
      <c r="T387850" s="33"/>
    </row>
    <row r="387867" spans="19:20">
      <c r="S387867" s="33"/>
      <c r="T387867" s="33"/>
    </row>
    <row r="387884" spans="19:20">
      <c r="S387884" s="33"/>
      <c r="T387884" s="33"/>
    </row>
    <row r="387901" spans="19:20">
      <c r="S387901" s="33"/>
      <c r="T387901" s="33"/>
    </row>
    <row r="387918" spans="19:20">
      <c r="S387918" s="33"/>
      <c r="T387918" s="33"/>
    </row>
    <row r="387935" spans="19:20">
      <c r="S387935" s="33"/>
      <c r="T387935" s="33"/>
    </row>
    <row r="387952" spans="19:20">
      <c r="S387952" s="33"/>
      <c r="T387952" s="33"/>
    </row>
    <row r="387969" spans="19:20">
      <c r="S387969" s="33"/>
      <c r="T387969" s="33"/>
    </row>
    <row r="387986" spans="19:20">
      <c r="S387986" s="33"/>
      <c r="T387986" s="33"/>
    </row>
    <row r="388003" spans="19:20">
      <c r="S388003" s="33"/>
      <c r="T388003" s="33"/>
    </row>
    <row r="388020" spans="19:20">
      <c r="S388020" s="33"/>
      <c r="T388020" s="33"/>
    </row>
    <row r="388037" spans="19:20">
      <c r="S388037" s="33"/>
      <c r="T388037" s="33"/>
    </row>
    <row r="388054" spans="19:20">
      <c r="S388054" s="33"/>
      <c r="T388054" s="33"/>
    </row>
    <row r="388071" spans="19:20">
      <c r="S388071" s="33"/>
      <c r="T388071" s="33"/>
    </row>
    <row r="388088" spans="19:20">
      <c r="S388088" s="33"/>
      <c r="T388088" s="33"/>
    </row>
    <row r="388105" spans="19:20">
      <c r="S388105" s="33"/>
      <c r="T388105" s="33"/>
    </row>
    <row r="388122" spans="19:20">
      <c r="S388122" s="33"/>
      <c r="T388122" s="33"/>
    </row>
    <row r="388139" spans="19:20">
      <c r="S388139" s="33"/>
      <c r="T388139" s="33"/>
    </row>
    <row r="388156" spans="19:20">
      <c r="S388156" s="33"/>
      <c r="T388156" s="33"/>
    </row>
    <row r="388173" spans="19:20">
      <c r="S388173" s="33"/>
      <c r="T388173" s="33"/>
    </row>
    <row r="388190" spans="19:20">
      <c r="S388190" s="33"/>
      <c r="T388190" s="33"/>
    </row>
    <row r="388207" spans="19:20">
      <c r="S388207" s="33"/>
      <c r="T388207" s="33"/>
    </row>
    <row r="388224" spans="19:20">
      <c r="S388224" s="33"/>
      <c r="T388224" s="33"/>
    </row>
    <row r="388241" spans="19:20">
      <c r="S388241" s="33"/>
      <c r="T388241" s="33"/>
    </row>
    <row r="388258" spans="19:20">
      <c r="S388258" s="33"/>
      <c r="T388258" s="33"/>
    </row>
    <row r="388275" spans="19:20">
      <c r="S388275" s="33"/>
      <c r="T388275" s="33"/>
    </row>
    <row r="388292" spans="19:20">
      <c r="S388292" s="33"/>
      <c r="T388292" s="33"/>
    </row>
    <row r="388309" spans="19:20">
      <c r="S388309" s="33"/>
      <c r="T388309" s="33"/>
    </row>
    <row r="388326" spans="19:20">
      <c r="S388326" s="33"/>
      <c r="T388326" s="33"/>
    </row>
    <row r="388343" spans="19:20">
      <c r="S388343" s="33"/>
      <c r="T388343" s="33"/>
    </row>
    <row r="388360" spans="19:20">
      <c r="S388360" s="33"/>
      <c r="T388360" s="33"/>
    </row>
    <row r="388377" spans="19:20">
      <c r="S388377" s="33"/>
      <c r="T388377" s="33"/>
    </row>
    <row r="388394" spans="19:20">
      <c r="S388394" s="33"/>
      <c r="T388394" s="33"/>
    </row>
    <row r="388411" spans="19:20">
      <c r="S388411" s="33"/>
      <c r="T388411" s="33"/>
    </row>
    <row r="388428" spans="19:20">
      <c r="S388428" s="33"/>
      <c r="T388428" s="33"/>
    </row>
    <row r="388445" spans="19:20">
      <c r="S388445" s="33"/>
      <c r="T388445" s="33"/>
    </row>
    <row r="388462" spans="19:20">
      <c r="S388462" s="33"/>
      <c r="T388462" s="33"/>
    </row>
    <row r="388479" spans="19:20">
      <c r="S388479" s="33"/>
      <c r="T388479" s="33"/>
    </row>
    <row r="388496" spans="19:20">
      <c r="S388496" s="33"/>
      <c r="T388496" s="33"/>
    </row>
    <row r="388513" spans="19:20">
      <c r="S388513" s="33"/>
      <c r="T388513" s="33"/>
    </row>
    <row r="388530" spans="19:20">
      <c r="S388530" s="33"/>
      <c r="T388530" s="33"/>
    </row>
    <row r="388547" spans="19:20">
      <c r="S388547" s="33"/>
      <c r="T388547" s="33"/>
    </row>
    <row r="388564" spans="19:20">
      <c r="S388564" s="33"/>
      <c r="T388564" s="33"/>
    </row>
    <row r="388581" spans="19:20">
      <c r="S388581" s="33"/>
      <c r="T388581" s="33"/>
    </row>
    <row r="388598" spans="19:20">
      <c r="S388598" s="33"/>
      <c r="T388598" s="33"/>
    </row>
    <row r="388615" spans="19:20">
      <c r="S388615" s="33"/>
      <c r="T388615" s="33"/>
    </row>
    <row r="388632" spans="19:20">
      <c r="S388632" s="33"/>
      <c r="T388632" s="33"/>
    </row>
    <row r="388649" spans="19:20">
      <c r="S388649" s="33"/>
      <c r="T388649" s="33"/>
    </row>
    <row r="388666" spans="19:20">
      <c r="S388666" s="33"/>
      <c r="T388666" s="33"/>
    </row>
    <row r="388683" spans="19:20">
      <c r="S388683" s="33"/>
      <c r="T388683" s="33"/>
    </row>
    <row r="388700" spans="19:20">
      <c r="S388700" s="33"/>
      <c r="T388700" s="33"/>
    </row>
    <row r="388717" spans="19:20">
      <c r="S388717" s="33"/>
      <c r="T388717" s="33"/>
    </row>
    <row r="388734" spans="19:20">
      <c r="S388734" s="33"/>
      <c r="T388734" s="33"/>
    </row>
    <row r="388751" spans="19:20">
      <c r="S388751" s="33"/>
      <c r="T388751" s="33"/>
    </row>
    <row r="388768" spans="19:20">
      <c r="S388768" s="33"/>
      <c r="T388768" s="33"/>
    </row>
    <row r="388785" spans="19:20">
      <c r="S388785" s="33"/>
      <c r="T388785" s="33"/>
    </row>
    <row r="388802" spans="19:20">
      <c r="S388802" s="33"/>
      <c r="T388802" s="33"/>
    </row>
    <row r="388819" spans="19:20">
      <c r="S388819" s="33"/>
      <c r="T388819" s="33"/>
    </row>
    <row r="388836" spans="19:20">
      <c r="S388836" s="33"/>
      <c r="T388836" s="33"/>
    </row>
    <row r="388853" spans="19:20">
      <c r="S388853" s="33"/>
      <c r="T388853" s="33"/>
    </row>
    <row r="388870" spans="19:20">
      <c r="S388870" s="33"/>
      <c r="T388870" s="33"/>
    </row>
    <row r="388887" spans="19:20">
      <c r="S388887" s="33"/>
      <c r="T388887" s="33"/>
    </row>
    <row r="388904" spans="19:20">
      <c r="S388904" s="33"/>
      <c r="T388904" s="33"/>
    </row>
    <row r="388921" spans="19:20">
      <c r="S388921" s="33"/>
      <c r="T388921" s="33"/>
    </row>
    <row r="388938" spans="19:20">
      <c r="S388938" s="33"/>
      <c r="T388938" s="33"/>
    </row>
    <row r="388955" spans="19:20">
      <c r="S388955" s="33"/>
      <c r="T388955" s="33"/>
    </row>
    <row r="388972" spans="19:20">
      <c r="S388972" s="33"/>
      <c r="T388972" s="33"/>
    </row>
    <row r="388989" spans="19:20">
      <c r="S388989" s="33"/>
      <c r="T388989" s="33"/>
    </row>
    <row r="389006" spans="19:20">
      <c r="S389006" s="33"/>
      <c r="T389006" s="33"/>
    </row>
    <row r="389023" spans="19:20">
      <c r="S389023" s="33"/>
      <c r="T389023" s="33"/>
    </row>
    <row r="389040" spans="19:20">
      <c r="S389040" s="33"/>
      <c r="T389040" s="33"/>
    </row>
    <row r="389057" spans="19:20">
      <c r="S389057" s="33"/>
      <c r="T389057" s="33"/>
    </row>
    <row r="389074" spans="19:20">
      <c r="S389074" s="33"/>
      <c r="T389074" s="33"/>
    </row>
    <row r="389091" spans="19:20">
      <c r="S389091" s="33"/>
      <c r="T389091" s="33"/>
    </row>
    <row r="389108" spans="19:20">
      <c r="S389108" s="33"/>
      <c r="T389108" s="33"/>
    </row>
    <row r="389125" spans="19:20">
      <c r="S389125" s="33"/>
      <c r="T389125" s="33"/>
    </row>
    <row r="389142" spans="19:20">
      <c r="S389142" s="33"/>
      <c r="T389142" s="33"/>
    </row>
    <row r="389159" spans="19:20">
      <c r="S389159" s="33"/>
      <c r="T389159" s="33"/>
    </row>
    <row r="389176" spans="19:20">
      <c r="S389176" s="33"/>
      <c r="T389176" s="33"/>
    </row>
    <row r="389193" spans="19:20">
      <c r="S389193" s="33"/>
      <c r="T389193" s="33"/>
    </row>
    <row r="389210" spans="19:20">
      <c r="S389210" s="33"/>
      <c r="T389210" s="33"/>
    </row>
    <row r="389227" spans="19:20">
      <c r="S389227" s="33"/>
      <c r="T389227" s="33"/>
    </row>
    <row r="389244" spans="19:20">
      <c r="S389244" s="33"/>
      <c r="T389244" s="33"/>
    </row>
    <row r="389261" spans="19:20">
      <c r="S389261" s="33"/>
      <c r="T389261" s="33"/>
    </row>
    <row r="389278" spans="19:20">
      <c r="S389278" s="33"/>
      <c r="T389278" s="33"/>
    </row>
    <row r="389295" spans="19:20">
      <c r="S389295" s="33"/>
      <c r="T389295" s="33"/>
    </row>
    <row r="389312" spans="19:20">
      <c r="S389312" s="33"/>
      <c r="T389312" s="33"/>
    </row>
    <row r="389329" spans="19:20">
      <c r="S389329" s="33"/>
      <c r="T389329" s="33"/>
    </row>
    <row r="389346" spans="19:20">
      <c r="S389346" s="33"/>
      <c r="T389346" s="33"/>
    </row>
    <row r="389363" spans="19:20">
      <c r="S389363" s="33"/>
      <c r="T389363" s="33"/>
    </row>
    <row r="389380" spans="19:20">
      <c r="S389380" s="33"/>
      <c r="T389380" s="33"/>
    </row>
    <row r="389397" spans="19:20">
      <c r="S389397" s="33"/>
      <c r="T389397" s="33"/>
    </row>
    <row r="389414" spans="19:20">
      <c r="S389414" s="33"/>
      <c r="T389414" s="33"/>
    </row>
    <row r="389431" spans="19:20">
      <c r="S389431" s="33"/>
      <c r="T389431" s="33"/>
    </row>
    <row r="389448" spans="19:20">
      <c r="S389448" s="33"/>
      <c r="T389448" s="33"/>
    </row>
    <row r="389465" spans="19:20">
      <c r="S389465" s="33"/>
      <c r="T389465" s="33"/>
    </row>
    <row r="389482" spans="19:20">
      <c r="S389482" s="33"/>
      <c r="T389482" s="33"/>
    </row>
    <row r="389499" spans="19:20">
      <c r="S389499" s="33"/>
      <c r="T389499" s="33"/>
    </row>
    <row r="389516" spans="19:20">
      <c r="S389516" s="33"/>
      <c r="T389516" s="33"/>
    </row>
    <row r="389533" spans="19:20">
      <c r="S389533" s="33"/>
      <c r="T389533" s="33"/>
    </row>
    <row r="389550" spans="19:20">
      <c r="S389550" s="33"/>
      <c r="T389550" s="33"/>
    </row>
    <row r="389567" spans="19:20">
      <c r="S389567" s="33"/>
      <c r="T389567" s="33"/>
    </row>
    <row r="389584" spans="19:20">
      <c r="S389584" s="33"/>
      <c r="T389584" s="33"/>
    </row>
    <row r="389601" spans="19:20">
      <c r="S389601" s="33"/>
      <c r="T389601" s="33"/>
    </row>
    <row r="389618" spans="19:20">
      <c r="S389618" s="33"/>
      <c r="T389618" s="33"/>
    </row>
    <row r="389635" spans="19:20">
      <c r="S389635" s="33"/>
      <c r="T389635" s="33"/>
    </row>
    <row r="389652" spans="19:20">
      <c r="S389652" s="33"/>
      <c r="T389652" s="33"/>
    </row>
    <row r="389669" spans="19:20">
      <c r="S389669" s="33"/>
      <c r="T389669" s="33"/>
    </row>
    <row r="389686" spans="19:20">
      <c r="S389686" s="33"/>
      <c r="T389686" s="33"/>
    </row>
    <row r="389703" spans="19:20">
      <c r="S389703" s="33"/>
      <c r="T389703" s="33"/>
    </row>
    <row r="389720" spans="19:20">
      <c r="S389720" s="33"/>
      <c r="T389720" s="33"/>
    </row>
    <row r="389737" spans="19:20">
      <c r="S389737" s="33"/>
      <c r="T389737" s="33"/>
    </row>
    <row r="389754" spans="19:20">
      <c r="S389754" s="33"/>
      <c r="T389754" s="33"/>
    </row>
    <row r="389771" spans="19:20">
      <c r="S389771" s="33"/>
      <c r="T389771" s="33"/>
    </row>
    <row r="389788" spans="19:20">
      <c r="S389788" s="33"/>
      <c r="T389788" s="33"/>
    </row>
    <row r="389805" spans="19:20">
      <c r="S389805" s="33"/>
      <c r="T389805" s="33"/>
    </row>
    <row r="389822" spans="19:20">
      <c r="S389822" s="33"/>
      <c r="T389822" s="33"/>
    </row>
    <row r="389839" spans="19:20">
      <c r="S389839" s="33"/>
      <c r="T389839" s="33"/>
    </row>
    <row r="389856" spans="19:20">
      <c r="S389856" s="33"/>
      <c r="T389856" s="33"/>
    </row>
    <row r="389873" spans="19:20">
      <c r="S389873" s="33"/>
      <c r="T389873" s="33"/>
    </row>
    <row r="389890" spans="19:20">
      <c r="S389890" s="33"/>
      <c r="T389890" s="33"/>
    </row>
    <row r="389907" spans="19:20">
      <c r="S389907" s="33"/>
      <c r="T389907" s="33"/>
    </row>
    <row r="389924" spans="19:20">
      <c r="S389924" s="33"/>
      <c r="T389924" s="33"/>
    </row>
    <row r="389941" spans="19:20">
      <c r="S389941" s="33"/>
      <c r="T389941" s="33"/>
    </row>
    <row r="389958" spans="19:20">
      <c r="S389958" s="33"/>
      <c r="T389958" s="33"/>
    </row>
    <row r="389975" spans="19:20">
      <c r="S389975" s="33"/>
      <c r="T389975" s="33"/>
    </row>
    <row r="389992" spans="19:20">
      <c r="S389992" s="33"/>
      <c r="T389992" s="33"/>
    </row>
    <row r="390009" spans="19:20">
      <c r="S390009" s="33"/>
      <c r="T390009" s="33"/>
    </row>
    <row r="390026" spans="19:20">
      <c r="S390026" s="33"/>
      <c r="T390026" s="33"/>
    </row>
    <row r="390043" spans="19:20">
      <c r="S390043" s="33"/>
      <c r="T390043" s="33"/>
    </row>
    <row r="390060" spans="19:20">
      <c r="S390060" s="33"/>
      <c r="T390060" s="33"/>
    </row>
    <row r="390077" spans="19:20">
      <c r="S390077" s="33"/>
      <c r="T390077" s="33"/>
    </row>
    <row r="390094" spans="19:20">
      <c r="S390094" s="33"/>
      <c r="T390094" s="33"/>
    </row>
    <row r="390111" spans="19:20">
      <c r="S390111" s="33"/>
      <c r="T390111" s="33"/>
    </row>
    <row r="390128" spans="19:20">
      <c r="S390128" s="33"/>
      <c r="T390128" s="33"/>
    </row>
    <row r="390145" spans="19:20">
      <c r="S390145" s="33"/>
      <c r="T390145" s="33"/>
    </row>
    <row r="390162" spans="19:20">
      <c r="S390162" s="33"/>
      <c r="T390162" s="33"/>
    </row>
    <row r="390179" spans="19:20">
      <c r="S390179" s="33"/>
      <c r="T390179" s="33"/>
    </row>
    <row r="390196" spans="19:20">
      <c r="S390196" s="33"/>
      <c r="T390196" s="33"/>
    </row>
    <row r="390213" spans="19:20">
      <c r="S390213" s="33"/>
      <c r="T390213" s="33"/>
    </row>
    <row r="390230" spans="19:20">
      <c r="S390230" s="33"/>
      <c r="T390230" s="33"/>
    </row>
    <row r="390247" spans="19:20">
      <c r="S390247" s="33"/>
      <c r="T390247" s="33"/>
    </row>
    <row r="390264" spans="19:20">
      <c r="S390264" s="33"/>
      <c r="T390264" s="33"/>
    </row>
    <row r="390281" spans="19:20">
      <c r="S390281" s="33"/>
      <c r="T390281" s="33"/>
    </row>
    <row r="390298" spans="19:20">
      <c r="S390298" s="33"/>
      <c r="T390298" s="33"/>
    </row>
    <row r="390315" spans="19:20">
      <c r="S390315" s="33"/>
      <c r="T390315" s="33"/>
    </row>
    <row r="390332" spans="19:20">
      <c r="S390332" s="33"/>
      <c r="T390332" s="33"/>
    </row>
    <row r="390349" spans="19:20">
      <c r="S390349" s="33"/>
      <c r="T390349" s="33"/>
    </row>
    <row r="390366" spans="19:20">
      <c r="S390366" s="33"/>
      <c r="T390366" s="33"/>
    </row>
    <row r="390383" spans="19:20">
      <c r="S390383" s="33"/>
      <c r="T390383" s="33"/>
    </row>
    <row r="390400" spans="19:20">
      <c r="S390400" s="33"/>
      <c r="T390400" s="33"/>
    </row>
    <row r="390417" spans="19:20">
      <c r="S390417" s="33"/>
      <c r="T390417" s="33"/>
    </row>
    <row r="390434" spans="19:20">
      <c r="S390434" s="33"/>
      <c r="T390434" s="33"/>
    </row>
    <row r="390451" spans="19:20">
      <c r="S390451" s="33"/>
      <c r="T390451" s="33"/>
    </row>
    <row r="390468" spans="19:20">
      <c r="S390468" s="33"/>
      <c r="T390468" s="33"/>
    </row>
    <row r="390485" spans="19:20">
      <c r="S390485" s="33"/>
      <c r="T390485" s="33"/>
    </row>
    <row r="390502" spans="19:20">
      <c r="S390502" s="33"/>
      <c r="T390502" s="33"/>
    </row>
    <row r="390519" spans="19:20">
      <c r="S390519" s="33"/>
      <c r="T390519" s="33"/>
    </row>
    <row r="390536" spans="19:20">
      <c r="S390536" s="33"/>
      <c r="T390536" s="33"/>
    </row>
    <row r="390553" spans="19:20">
      <c r="S390553" s="33"/>
      <c r="T390553" s="33"/>
    </row>
    <row r="390570" spans="19:20">
      <c r="S390570" s="33"/>
      <c r="T390570" s="33"/>
    </row>
    <row r="390587" spans="19:20">
      <c r="S390587" s="33"/>
      <c r="T390587" s="33"/>
    </row>
    <row r="390604" spans="19:20">
      <c r="S390604" s="33"/>
      <c r="T390604" s="33"/>
    </row>
    <row r="390621" spans="19:20">
      <c r="S390621" s="33"/>
      <c r="T390621" s="33"/>
    </row>
    <row r="390638" spans="19:20">
      <c r="S390638" s="33"/>
      <c r="T390638" s="33"/>
    </row>
    <row r="390655" spans="19:20">
      <c r="S390655" s="33"/>
      <c r="T390655" s="33"/>
    </row>
    <row r="390672" spans="19:20">
      <c r="S390672" s="33"/>
      <c r="T390672" s="33"/>
    </row>
    <row r="390689" spans="19:20">
      <c r="S390689" s="33"/>
      <c r="T390689" s="33"/>
    </row>
    <row r="390706" spans="19:20">
      <c r="S390706" s="33"/>
      <c r="T390706" s="33"/>
    </row>
    <row r="390723" spans="19:20">
      <c r="S390723" s="33"/>
      <c r="T390723" s="33"/>
    </row>
    <row r="390740" spans="19:20">
      <c r="S390740" s="33"/>
      <c r="T390740" s="33"/>
    </row>
    <row r="390757" spans="19:20">
      <c r="S390757" s="33"/>
      <c r="T390757" s="33"/>
    </row>
    <row r="390774" spans="19:20">
      <c r="S390774" s="33"/>
      <c r="T390774" s="33"/>
    </row>
    <row r="390791" spans="19:20">
      <c r="S390791" s="33"/>
      <c r="T390791" s="33"/>
    </row>
    <row r="390808" spans="19:20">
      <c r="S390808" s="33"/>
      <c r="T390808" s="33"/>
    </row>
    <row r="390825" spans="19:20">
      <c r="S390825" s="33"/>
      <c r="T390825" s="33"/>
    </row>
    <row r="390842" spans="19:20">
      <c r="S390842" s="33"/>
      <c r="T390842" s="33"/>
    </row>
    <row r="390859" spans="19:20">
      <c r="S390859" s="33"/>
      <c r="T390859" s="33"/>
    </row>
    <row r="390876" spans="19:20">
      <c r="S390876" s="33"/>
      <c r="T390876" s="33"/>
    </row>
    <row r="390893" spans="19:20">
      <c r="S390893" s="33"/>
      <c r="T390893" s="33"/>
    </row>
    <row r="390910" spans="19:20">
      <c r="S390910" s="33"/>
      <c r="T390910" s="33"/>
    </row>
    <row r="390927" spans="19:20">
      <c r="S390927" s="33"/>
      <c r="T390927" s="33"/>
    </row>
    <row r="390944" spans="19:20">
      <c r="S390944" s="33"/>
      <c r="T390944" s="33"/>
    </row>
    <row r="390961" spans="19:20">
      <c r="S390961" s="33"/>
      <c r="T390961" s="33"/>
    </row>
    <row r="390978" spans="19:20">
      <c r="S390978" s="33"/>
      <c r="T390978" s="33"/>
    </row>
    <row r="390995" spans="19:20">
      <c r="S390995" s="33"/>
      <c r="T390995" s="33"/>
    </row>
    <row r="391012" spans="19:20">
      <c r="S391012" s="33"/>
      <c r="T391012" s="33"/>
    </row>
    <row r="391029" spans="19:20">
      <c r="S391029" s="33"/>
      <c r="T391029" s="33"/>
    </row>
    <row r="391046" spans="19:20">
      <c r="S391046" s="33"/>
      <c r="T391046" s="33"/>
    </row>
    <row r="391063" spans="19:20">
      <c r="S391063" s="33"/>
      <c r="T391063" s="33"/>
    </row>
    <row r="391080" spans="19:20">
      <c r="S391080" s="33"/>
      <c r="T391080" s="33"/>
    </row>
    <row r="391097" spans="19:20">
      <c r="S391097" s="33"/>
      <c r="T391097" s="33"/>
    </row>
    <row r="391114" spans="19:20">
      <c r="S391114" s="33"/>
      <c r="T391114" s="33"/>
    </row>
    <row r="391131" spans="19:20">
      <c r="S391131" s="33"/>
      <c r="T391131" s="33"/>
    </row>
    <row r="391148" spans="19:20">
      <c r="S391148" s="33"/>
      <c r="T391148" s="33"/>
    </row>
    <row r="391165" spans="19:20">
      <c r="S391165" s="33"/>
      <c r="T391165" s="33"/>
    </row>
    <row r="391182" spans="19:20">
      <c r="S391182" s="33"/>
      <c r="T391182" s="33"/>
    </row>
    <row r="391199" spans="19:20">
      <c r="S391199" s="33"/>
      <c r="T391199" s="33"/>
    </row>
    <row r="391216" spans="19:20">
      <c r="S391216" s="33"/>
      <c r="T391216" s="33"/>
    </row>
    <row r="391233" spans="19:20">
      <c r="S391233" s="33"/>
      <c r="T391233" s="33"/>
    </row>
    <row r="391250" spans="19:20">
      <c r="S391250" s="33"/>
      <c r="T391250" s="33"/>
    </row>
    <row r="391267" spans="19:20">
      <c r="S391267" s="33"/>
      <c r="T391267" s="33"/>
    </row>
    <row r="391284" spans="19:20">
      <c r="S391284" s="33"/>
      <c r="T391284" s="33"/>
    </row>
    <row r="391301" spans="19:20">
      <c r="S391301" s="33"/>
      <c r="T391301" s="33"/>
    </row>
    <row r="391318" spans="19:20">
      <c r="S391318" s="33"/>
      <c r="T391318" s="33"/>
    </row>
    <row r="391335" spans="19:20">
      <c r="S391335" s="33"/>
      <c r="T391335" s="33"/>
    </row>
    <row r="391352" spans="19:20">
      <c r="S391352" s="33"/>
      <c r="T391352" s="33"/>
    </row>
    <row r="391369" spans="19:20">
      <c r="S391369" s="33"/>
      <c r="T391369" s="33"/>
    </row>
    <row r="391386" spans="19:20">
      <c r="S391386" s="33"/>
      <c r="T391386" s="33"/>
    </row>
    <row r="391403" spans="19:20">
      <c r="S391403" s="33"/>
      <c r="T391403" s="33"/>
    </row>
    <row r="391420" spans="19:20">
      <c r="S391420" s="33"/>
      <c r="T391420" s="33"/>
    </row>
    <row r="391437" spans="19:20">
      <c r="S391437" s="33"/>
      <c r="T391437" s="33"/>
    </row>
    <row r="391454" spans="19:20">
      <c r="S391454" s="33"/>
      <c r="T391454" s="33"/>
    </row>
    <row r="391471" spans="19:20">
      <c r="S391471" s="33"/>
      <c r="T391471" s="33"/>
    </row>
    <row r="391488" spans="19:20">
      <c r="S391488" s="33"/>
      <c r="T391488" s="33"/>
    </row>
    <row r="391505" spans="19:20">
      <c r="S391505" s="33"/>
      <c r="T391505" s="33"/>
    </row>
    <row r="391522" spans="19:20">
      <c r="S391522" s="33"/>
      <c r="T391522" s="33"/>
    </row>
    <row r="391539" spans="19:20">
      <c r="S391539" s="33"/>
      <c r="T391539" s="33"/>
    </row>
    <row r="391556" spans="19:20">
      <c r="S391556" s="33"/>
      <c r="T391556" s="33"/>
    </row>
    <row r="391573" spans="19:20">
      <c r="S391573" s="33"/>
      <c r="T391573" s="33"/>
    </row>
    <row r="391590" spans="19:20">
      <c r="S391590" s="33"/>
      <c r="T391590" s="33"/>
    </row>
    <row r="391607" spans="19:20">
      <c r="S391607" s="33"/>
      <c r="T391607" s="33"/>
    </row>
    <row r="391624" spans="19:20">
      <c r="S391624" s="33"/>
      <c r="T391624" s="33"/>
    </row>
    <row r="391641" spans="19:20">
      <c r="S391641" s="33"/>
      <c r="T391641" s="33"/>
    </row>
    <row r="391658" spans="19:20">
      <c r="S391658" s="33"/>
      <c r="T391658" s="33"/>
    </row>
    <row r="391675" spans="19:20">
      <c r="S391675" s="33"/>
      <c r="T391675" s="33"/>
    </row>
    <row r="391692" spans="19:20">
      <c r="S391692" s="33"/>
      <c r="T391692" s="33"/>
    </row>
    <row r="391709" spans="19:20">
      <c r="S391709" s="33"/>
      <c r="T391709" s="33"/>
    </row>
    <row r="391726" spans="19:20">
      <c r="S391726" s="33"/>
      <c r="T391726" s="33"/>
    </row>
    <row r="391743" spans="19:20">
      <c r="S391743" s="33"/>
      <c r="T391743" s="33"/>
    </row>
    <row r="391760" spans="19:20">
      <c r="S391760" s="33"/>
      <c r="T391760" s="33"/>
    </row>
    <row r="391777" spans="19:20">
      <c r="S391777" s="33"/>
      <c r="T391777" s="33"/>
    </row>
    <row r="391794" spans="19:20">
      <c r="S391794" s="33"/>
      <c r="T391794" s="33"/>
    </row>
    <row r="391811" spans="19:20">
      <c r="S391811" s="33"/>
      <c r="T391811" s="33"/>
    </row>
    <row r="391828" spans="19:20">
      <c r="S391828" s="33"/>
      <c r="T391828" s="33"/>
    </row>
    <row r="391845" spans="19:20">
      <c r="S391845" s="33"/>
      <c r="T391845" s="33"/>
    </row>
    <row r="391862" spans="19:20">
      <c r="S391862" s="33"/>
      <c r="T391862" s="33"/>
    </row>
    <row r="391879" spans="19:20">
      <c r="S391879" s="33"/>
      <c r="T391879" s="33"/>
    </row>
    <row r="391896" spans="19:20">
      <c r="S391896" s="33"/>
      <c r="T391896" s="33"/>
    </row>
    <row r="391913" spans="19:20">
      <c r="S391913" s="33"/>
      <c r="T391913" s="33"/>
    </row>
    <row r="391930" spans="19:20">
      <c r="S391930" s="33"/>
      <c r="T391930" s="33"/>
    </row>
    <row r="391947" spans="19:20">
      <c r="S391947" s="33"/>
      <c r="T391947" s="33"/>
    </row>
    <row r="391964" spans="19:20">
      <c r="S391964" s="33"/>
      <c r="T391964" s="33"/>
    </row>
    <row r="391981" spans="19:20">
      <c r="S391981" s="33"/>
      <c r="T391981" s="33"/>
    </row>
    <row r="391998" spans="19:20">
      <c r="S391998" s="33"/>
      <c r="T391998" s="33"/>
    </row>
    <row r="392015" spans="19:20">
      <c r="S392015" s="33"/>
      <c r="T392015" s="33"/>
    </row>
    <row r="392032" spans="19:20">
      <c r="S392032" s="33"/>
      <c r="T392032" s="33"/>
    </row>
    <row r="392049" spans="19:20">
      <c r="S392049" s="33"/>
      <c r="T392049" s="33"/>
    </row>
    <row r="392066" spans="19:20">
      <c r="S392066" s="33"/>
      <c r="T392066" s="33"/>
    </row>
    <row r="392083" spans="19:20">
      <c r="S392083" s="33"/>
      <c r="T392083" s="33"/>
    </row>
    <row r="392100" spans="19:20">
      <c r="S392100" s="33"/>
      <c r="T392100" s="33"/>
    </row>
    <row r="392117" spans="19:20">
      <c r="S392117" s="33"/>
      <c r="T392117" s="33"/>
    </row>
    <row r="392134" spans="19:20">
      <c r="S392134" s="33"/>
      <c r="T392134" s="33"/>
    </row>
    <row r="392151" spans="19:20">
      <c r="S392151" s="33"/>
      <c r="T392151" s="33"/>
    </row>
    <row r="392168" spans="19:20">
      <c r="S392168" s="33"/>
      <c r="T392168" s="33"/>
    </row>
    <row r="392185" spans="19:20">
      <c r="S392185" s="33"/>
      <c r="T392185" s="33"/>
    </row>
    <row r="392202" spans="19:20">
      <c r="S392202" s="33"/>
      <c r="T392202" s="33"/>
    </row>
    <row r="392219" spans="19:20">
      <c r="S392219" s="33"/>
      <c r="T392219" s="33"/>
    </row>
    <row r="392236" spans="19:20">
      <c r="S392236" s="33"/>
      <c r="T392236" s="33"/>
    </row>
    <row r="392253" spans="19:20">
      <c r="S392253" s="33"/>
      <c r="T392253" s="33"/>
    </row>
    <row r="392270" spans="19:20">
      <c r="S392270" s="33"/>
      <c r="T392270" s="33"/>
    </row>
    <row r="392287" spans="19:20">
      <c r="S392287" s="33"/>
      <c r="T392287" s="33"/>
    </row>
    <row r="392304" spans="19:20">
      <c r="S392304" s="33"/>
      <c r="T392304" s="33"/>
    </row>
    <row r="392321" spans="19:20">
      <c r="S392321" s="33"/>
      <c r="T392321" s="33"/>
    </row>
    <row r="392338" spans="19:20">
      <c r="S392338" s="33"/>
      <c r="T392338" s="33"/>
    </row>
    <row r="392355" spans="19:20">
      <c r="S392355" s="33"/>
      <c r="T392355" s="33"/>
    </row>
    <row r="392372" spans="19:20">
      <c r="S392372" s="33"/>
      <c r="T392372" s="33"/>
    </row>
    <row r="392389" spans="19:20">
      <c r="S392389" s="33"/>
      <c r="T392389" s="33"/>
    </row>
    <row r="392406" spans="19:20">
      <c r="S392406" s="33"/>
      <c r="T392406" s="33"/>
    </row>
    <row r="392423" spans="19:20">
      <c r="S392423" s="33"/>
      <c r="T392423" s="33"/>
    </row>
    <row r="392440" spans="19:20">
      <c r="S392440" s="33"/>
      <c r="T392440" s="33"/>
    </row>
    <row r="392457" spans="19:20">
      <c r="S392457" s="33"/>
      <c r="T392457" s="33"/>
    </row>
    <row r="392474" spans="19:20">
      <c r="S392474" s="33"/>
      <c r="T392474" s="33"/>
    </row>
    <row r="392491" spans="19:20">
      <c r="S392491" s="33"/>
      <c r="T392491" s="33"/>
    </row>
    <row r="392508" spans="19:20">
      <c r="S392508" s="33"/>
      <c r="T392508" s="33"/>
    </row>
    <row r="392525" spans="19:20">
      <c r="S392525" s="33"/>
      <c r="T392525" s="33"/>
    </row>
    <row r="392542" spans="19:20">
      <c r="S392542" s="33"/>
      <c r="T392542" s="33"/>
    </row>
    <row r="392559" spans="19:20">
      <c r="S392559" s="33"/>
      <c r="T392559" s="33"/>
    </row>
    <row r="392576" spans="19:20">
      <c r="S392576" s="33"/>
      <c r="T392576" s="33"/>
    </row>
    <row r="392593" spans="19:20">
      <c r="S392593" s="33"/>
      <c r="T392593" s="33"/>
    </row>
    <row r="392610" spans="19:20">
      <c r="S392610" s="33"/>
      <c r="T392610" s="33"/>
    </row>
    <row r="392627" spans="19:20">
      <c r="S392627" s="33"/>
      <c r="T392627" s="33"/>
    </row>
    <row r="392644" spans="19:20">
      <c r="S392644" s="33"/>
      <c r="T392644" s="33"/>
    </row>
    <row r="392661" spans="19:20">
      <c r="S392661" s="33"/>
      <c r="T392661" s="33"/>
    </row>
    <row r="392678" spans="19:20">
      <c r="S392678" s="33"/>
      <c r="T392678" s="33"/>
    </row>
    <row r="392695" spans="19:20">
      <c r="S392695" s="33"/>
      <c r="T392695" s="33"/>
    </row>
    <row r="392712" spans="19:20">
      <c r="S392712" s="33"/>
      <c r="T392712" s="33"/>
    </row>
    <row r="392729" spans="19:20">
      <c r="S392729" s="33"/>
      <c r="T392729" s="33"/>
    </row>
    <row r="392746" spans="19:20">
      <c r="S392746" s="33"/>
      <c r="T392746" s="33"/>
    </row>
    <row r="392763" spans="19:20">
      <c r="S392763" s="33"/>
      <c r="T392763" s="33"/>
    </row>
    <row r="392780" spans="19:20">
      <c r="S392780" s="33"/>
      <c r="T392780" s="33"/>
    </row>
    <row r="392797" spans="19:20">
      <c r="S392797" s="33"/>
      <c r="T392797" s="33"/>
    </row>
    <row r="392814" spans="19:20">
      <c r="S392814" s="33"/>
      <c r="T392814" s="33"/>
    </row>
    <row r="392831" spans="19:20">
      <c r="S392831" s="33"/>
      <c r="T392831" s="33"/>
    </row>
    <row r="392848" spans="19:20">
      <c r="S392848" s="33"/>
      <c r="T392848" s="33"/>
    </row>
    <row r="392865" spans="19:20">
      <c r="S392865" s="33"/>
      <c r="T392865" s="33"/>
    </row>
    <row r="392882" spans="19:20">
      <c r="S392882" s="33"/>
      <c r="T392882" s="33"/>
    </row>
    <row r="392899" spans="19:20">
      <c r="S392899" s="33"/>
      <c r="T392899" s="33"/>
    </row>
    <row r="392916" spans="19:20">
      <c r="S392916" s="33"/>
      <c r="T392916" s="33"/>
    </row>
    <row r="392933" spans="19:20">
      <c r="S392933" s="33"/>
      <c r="T392933" s="33"/>
    </row>
    <row r="392950" spans="19:20">
      <c r="S392950" s="33"/>
      <c r="T392950" s="33"/>
    </row>
    <row r="392967" spans="19:20">
      <c r="S392967" s="33"/>
      <c r="T392967" s="33"/>
    </row>
    <row r="392984" spans="19:20">
      <c r="S392984" s="33"/>
      <c r="T392984" s="33"/>
    </row>
    <row r="393001" spans="19:20">
      <c r="S393001" s="33"/>
      <c r="T393001" s="33"/>
    </row>
    <row r="393018" spans="19:20">
      <c r="S393018" s="33"/>
      <c r="T393018" s="33"/>
    </row>
    <row r="393035" spans="19:20">
      <c r="S393035" s="33"/>
      <c r="T393035" s="33"/>
    </row>
    <row r="393052" spans="19:20">
      <c r="S393052" s="33"/>
      <c r="T393052" s="33"/>
    </row>
    <row r="393069" spans="19:20">
      <c r="S393069" s="33"/>
      <c r="T393069" s="33"/>
    </row>
    <row r="393086" spans="19:20">
      <c r="S393086" s="33"/>
      <c r="T393086" s="33"/>
    </row>
    <row r="393103" spans="19:20">
      <c r="S393103" s="33"/>
      <c r="T393103" s="33"/>
    </row>
    <row r="393120" spans="19:20">
      <c r="S393120" s="33"/>
      <c r="T393120" s="33"/>
    </row>
    <row r="393137" spans="19:20">
      <c r="S393137" s="33"/>
      <c r="T393137" s="33"/>
    </row>
    <row r="393154" spans="19:20">
      <c r="S393154" s="33"/>
      <c r="T393154" s="33"/>
    </row>
    <row r="393171" spans="19:20">
      <c r="S393171" s="33"/>
      <c r="T393171" s="33"/>
    </row>
    <row r="393188" spans="19:20">
      <c r="S393188" s="33"/>
      <c r="T393188" s="33"/>
    </row>
    <row r="393205" spans="19:20">
      <c r="S393205" s="33"/>
      <c r="T393205" s="33"/>
    </row>
    <row r="393222" spans="19:20">
      <c r="S393222" s="33"/>
      <c r="T393222" s="33"/>
    </row>
    <row r="393239" spans="19:20">
      <c r="S393239" s="33"/>
      <c r="T393239" s="33"/>
    </row>
    <row r="393256" spans="19:20">
      <c r="S393256" s="33"/>
      <c r="T393256" s="33"/>
    </row>
    <row r="393273" spans="19:20">
      <c r="S393273" s="33"/>
      <c r="T393273" s="33"/>
    </row>
    <row r="393290" spans="19:20">
      <c r="S393290" s="33"/>
      <c r="T393290" s="33"/>
    </row>
    <row r="393307" spans="19:20">
      <c r="S393307" s="33"/>
      <c r="T393307" s="33"/>
    </row>
    <row r="393324" spans="19:20">
      <c r="S393324" s="33"/>
      <c r="T393324" s="33"/>
    </row>
    <row r="393341" spans="19:20">
      <c r="S393341" s="33"/>
      <c r="T393341" s="33"/>
    </row>
    <row r="393358" spans="19:20">
      <c r="S393358" s="33"/>
      <c r="T393358" s="33"/>
    </row>
    <row r="393375" spans="19:20">
      <c r="S393375" s="33"/>
      <c r="T393375" s="33"/>
    </row>
    <row r="393392" spans="19:20">
      <c r="S393392" s="33"/>
      <c r="T393392" s="33"/>
    </row>
    <row r="393409" spans="19:20">
      <c r="S393409" s="33"/>
      <c r="T393409" s="33"/>
    </row>
    <row r="393426" spans="19:20">
      <c r="S393426" s="33"/>
      <c r="T393426" s="33"/>
    </row>
    <row r="393443" spans="19:20">
      <c r="S393443" s="33"/>
      <c r="T393443" s="33"/>
    </row>
    <row r="393460" spans="19:20">
      <c r="S393460" s="33"/>
      <c r="T393460" s="33"/>
    </row>
    <row r="393477" spans="19:20">
      <c r="S393477" s="33"/>
      <c r="T393477" s="33"/>
    </row>
    <row r="393494" spans="19:20">
      <c r="S393494" s="33"/>
      <c r="T393494" s="33"/>
    </row>
    <row r="393511" spans="19:20">
      <c r="S393511" s="33"/>
      <c r="T393511" s="33"/>
    </row>
    <row r="393528" spans="19:20">
      <c r="S393528" s="33"/>
      <c r="T393528" s="33"/>
    </row>
    <row r="393545" spans="19:20">
      <c r="S393545" s="33"/>
      <c r="T393545" s="33"/>
    </row>
    <row r="393562" spans="19:20">
      <c r="S393562" s="33"/>
      <c r="T393562" s="33"/>
    </row>
    <row r="393579" spans="19:20">
      <c r="S393579" s="33"/>
      <c r="T393579" s="33"/>
    </row>
    <row r="393596" spans="19:20">
      <c r="S393596" s="33"/>
      <c r="T393596" s="33"/>
    </row>
    <row r="393613" spans="19:20">
      <c r="S393613" s="33"/>
      <c r="T393613" s="33"/>
    </row>
    <row r="393630" spans="19:20">
      <c r="S393630" s="33"/>
      <c r="T393630" s="33"/>
    </row>
    <row r="393647" spans="19:20">
      <c r="S393647" s="33"/>
      <c r="T393647" s="33"/>
    </row>
    <row r="393664" spans="19:20">
      <c r="S393664" s="33"/>
      <c r="T393664" s="33"/>
    </row>
    <row r="393681" spans="19:20">
      <c r="S393681" s="33"/>
      <c r="T393681" s="33"/>
    </row>
    <row r="393698" spans="19:20">
      <c r="S393698" s="33"/>
      <c r="T393698" s="33"/>
    </row>
    <row r="393715" spans="19:20">
      <c r="S393715" s="33"/>
      <c r="T393715" s="33"/>
    </row>
    <row r="393732" spans="19:20">
      <c r="S393732" s="33"/>
      <c r="T393732" s="33"/>
    </row>
    <row r="393749" spans="19:20">
      <c r="S393749" s="33"/>
      <c r="T393749" s="33"/>
    </row>
    <row r="393766" spans="19:20">
      <c r="S393766" s="33"/>
      <c r="T393766" s="33"/>
    </row>
    <row r="393783" spans="19:20">
      <c r="S393783" s="33"/>
      <c r="T393783" s="33"/>
    </row>
    <row r="393800" spans="19:20">
      <c r="S393800" s="33"/>
      <c r="T393800" s="33"/>
    </row>
    <row r="393817" spans="19:20">
      <c r="S393817" s="33"/>
      <c r="T393817" s="33"/>
    </row>
    <row r="393834" spans="19:20">
      <c r="S393834" s="33"/>
      <c r="T393834" s="33"/>
    </row>
    <row r="393851" spans="19:20">
      <c r="S393851" s="33"/>
      <c r="T393851" s="33"/>
    </row>
    <row r="393868" spans="19:20">
      <c r="S393868" s="33"/>
      <c r="T393868" s="33"/>
    </row>
    <row r="393885" spans="19:20">
      <c r="S393885" s="33"/>
      <c r="T393885" s="33"/>
    </row>
    <row r="393902" spans="19:20">
      <c r="S393902" s="33"/>
      <c r="T393902" s="33"/>
    </row>
    <row r="393919" spans="19:20">
      <c r="S393919" s="33"/>
      <c r="T393919" s="33"/>
    </row>
    <row r="393936" spans="19:20">
      <c r="S393936" s="33"/>
      <c r="T393936" s="33"/>
    </row>
    <row r="393953" spans="19:20">
      <c r="S393953" s="33"/>
      <c r="T393953" s="33"/>
    </row>
    <row r="393970" spans="19:20">
      <c r="S393970" s="33"/>
      <c r="T393970" s="33"/>
    </row>
    <row r="393987" spans="19:20">
      <c r="S393987" s="33"/>
      <c r="T393987" s="33"/>
    </row>
    <row r="394004" spans="19:20">
      <c r="S394004" s="33"/>
      <c r="T394004" s="33"/>
    </row>
    <row r="394021" spans="19:20">
      <c r="S394021" s="33"/>
      <c r="T394021" s="33"/>
    </row>
    <row r="394038" spans="19:20">
      <c r="S394038" s="33"/>
      <c r="T394038" s="33"/>
    </row>
    <row r="394055" spans="19:20">
      <c r="S394055" s="33"/>
      <c r="T394055" s="33"/>
    </row>
    <row r="394072" spans="19:20">
      <c r="S394072" s="33"/>
      <c r="T394072" s="33"/>
    </row>
    <row r="394089" spans="19:20">
      <c r="S394089" s="33"/>
      <c r="T394089" s="33"/>
    </row>
    <row r="394106" spans="19:20">
      <c r="S394106" s="33"/>
      <c r="T394106" s="33"/>
    </row>
    <row r="394123" spans="19:20">
      <c r="S394123" s="33"/>
      <c r="T394123" s="33"/>
    </row>
    <row r="394140" spans="19:20">
      <c r="S394140" s="33"/>
      <c r="T394140" s="33"/>
    </row>
    <row r="394157" spans="19:20">
      <c r="S394157" s="33"/>
      <c r="T394157" s="33"/>
    </row>
    <row r="394174" spans="19:20">
      <c r="S394174" s="33"/>
      <c r="T394174" s="33"/>
    </row>
    <row r="394191" spans="19:20">
      <c r="S394191" s="33"/>
      <c r="T394191" s="33"/>
    </row>
    <row r="394208" spans="19:20">
      <c r="S394208" s="33"/>
      <c r="T394208" s="33"/>
    </row>
    <row r="394225" spans="19:20">
      <c r="S394225" s="33"/>
      <c r="T394225" s="33"/>
    </row>
    <row r="394242" spans="19:20">
      <c r="S394242" s="33"/>
      <c r="T394242" s="33"/>
    </row>
    <row r="394259" spans="19:20">
      <c r="S394259" s="33"/>
      <c r="T394259" s="33"/>
    </row>
    <row r="394276" spans="19:20">
      <c r="S394276" s="33"/>
      <c r="T394276" s="33"/>
    </row>
    <row r="394293" spans="19:20">
      <c r="S394293" s="33"/>
      <c r="T394293" s="33"/>
    </row>
    <row r="394310" spans="19:20">
      <c r="S394310" s="33"/>
      <c r="T394310" s="33"/>
    </row>
    <row r="394327" spans="19:20">
      <c r="S394327" s="33"/>
      <c r="T394327" s="33"/>
    </row>
    <row r="394344" spans="19:20">
      <c r="S394344" s="33"/>
      <c r="T394344" s="33"/>
    </row>
    <row r="394361" spans="19:20">
      <c r="S394361" s="33"/>
      <c r="T394361" s="33"/>
    </row>
    <row r="394378" spans="19:20">
      <c r="S394378" s="33"/>
      <c r="T394378" s="33"/>
    </row>
    <row r="394395" spans="19:20">
      <c r="S394395" s="33"/>
      <c r="T394395" s="33"/>
    </row>
    <row r="394412" spans="19:20">
      <c r="S394412" s="33"/>
      <c r="T394412" s="33"/>
    </row>
    <row r="394429" spans="19:20">
      <c r="S394429" s="33"/>
      <c r="T394429" s="33"/>
    </row>
    <row r="394446" spans="19:20">
      <c r="S394446" s="33"/>
      <c r="T394446" s="33"/>
    </row>
    <row r="394463" spans="19:20">
      <c r="S394463" s="33"/>
      <c r="T394463" s="33"/>
    </row>
    <row r="394480" spans="19:20">
      <c r="S394480" s="33"/>
      <c r="T394480" s="33"/>
    </row>
    <row r="394497" spans="19:20">
      <c r="S394497" s="33"/>
      <c r="T394497" s="33"/>
    </row>
    <row r="394514" spans="19:20">
      <c r="S394514" s="33"/>
      <c r="T394514" s="33"/>
    </row>
    <row r="394531" spans="19:20">
      <c r="S394531" s="33"/>
      <c r="T394531" s="33"/>
    </row>
    <row r="394548" spans="19:20">
      <c r="S394548" s="33"/>
      <c r="T394548" s="33"/>
    </row>
    <row r="394565" spans="19:20">
      <c r="S394565" s="33"/>
      <c r="T394565" s="33"/>
    </row>
    <row r="394582" spans="19:20">
      <c r="S394582" s="33"/>
      <c r="T394582" s="33"/>
    </row>
    <row r="394599" spans="19:20">
      <c r="S394599" s="33"/>
      <c r="T394599" s="33"/>
    </row>
    <row r="394616" spans="19:20">
      <c r="S394616" s="33"/>
      <c r="T394616" s="33"/>
    </row>
    <row r="394633" spans="19:20">
      <c r="S394633" s="33"/>
      <c r="T394633" s="33"/>
    </row>
    <row r="394650" spans="19:20">
      <c r="S394650" s="33"/>
      <c r="T394650" s="33"/>
    </row>
    <row r="394667" spans="19:20">
      <c r="S394667" s="33"/>
      <c r="T394667" s="33"/>
    </row>
    <row r="394684" spans="19:20">
      <c r="S394684" s="33"/>
      <c r="T394684" s="33"/>
    </row>
    <row r="394701" spans="19:20">
      <c r="S394701" s="33"/>
      <c r="T394701" s="33"/>
    </row>
    <row r="394718" spans="19:20">
      <c r="S394718" s="33"/>
      <c r="T394718" s="33"/>
    </row>
    <row r="394735" spans="19:20">
      <c r="S394735" s="33"/>
      <c r="T394735" s="33"/>
    </row>
    <row r="394752" spans="19:20">
      <c r="S394752" s="33"/>
      <c r="T394752" s="33"/>
    </row>
    <row r="394769" spans="19:20">
      <c r="S394769" s="33"/>
      <c r="T394769" s="33"/>
    </row>
    <row r="394786" spans="19:20">
      <c r="S394786" s="33"/>
      <c r="T394786" s="33"/>
    </row>
    <row r="394803" spans="19:20">
      <c r="S394803" s="33"/>
      <c r="T394803" s="33"/>
    </row>
    <row r="394820" spans="19:20">
      <c r="S394820" s="33"/>
      <c r="T394820" s="33"/>
    </row>
    <row r="394837" spans="19:20">
      <c r="S394837" s="33"/>
      <c r="T394837" s="33"/>
    </row>
    <row r="394854" spans="19:20">
      <c r="S394854" s="33"/>
      <c r="T394854" s="33"/>
    </row>
    <row r="394871" spans="19:20">
      <c r="S394871" s="33"/>
      <c r="T394871" s="33"/>
    </row>
    <row r="394888" spans="19:20">
      <c r="S394888" s="33"/>
      <c r="T394888" s="33"/>
    </row>
    <row r="394905" spans="19:20">
      <c r="S394905" s="33"/>
      <c r="T394905" s="33"/>
    </row>
    <row r="394922" spans="19:20">
      <c r="S394922" s="33"/>
      <c r="T394922" s="33"/>
    </row>
    <row r="394939" spans="19:20">
      <c r="S394939" s="33"/>
      <c r="T394939" s="33"/>
    </row>
    <row r="394956" spans="19:20">
      <c r="S394956" s="33"/>
      <c r="T394956" s="33"/>
    </row>
    <row r="394973" spans="19:20">
      <c r="S394973" s="33"/>
      <c r="T394973" s="33"/>
    </row>
    <row r="394990" spans="19:20">
      <c r="S394990" s="33"/>
      <c r="T394990" s="33"/>
    </row>
    <row r="395007" spans="19:20">
      <c r="S395007" s="33"/>
      <c r="T395007" s="33"/>
    </row>
    <row r="395024" spans="19:20">
      <c r="S395024" s="33"/>
      <c r="T395024" s="33"/>
    </row>
    <row r="395041" spans="19:20">
      <c r="S395041" s="33"/>
      <c r="T395041" s="33"/>
    </row>
    <row r="395058" spans="19:20">
      <c r="S395058" s="33"/>
      <c r="T395058" s="33"/>
    </row>
    <row r="395075" spans="19:20">
      <c r="S395075" s="33"/>
      <c r="T395075" s="33"/>
    </row>
    <row r="395092" spans="19:20">
      <c r="S395092" s="33"/>
      <c r="T395092" s="33"/>
    </row>
    <row r="395109" spans="19:20">
      <c r="S395109" s="33"/>
      <c r="T395109" s="33"/>
    </row>
    <row r="395126" spans="19:20">
      <c r="S395126" s="33"/>
      <c r="T395126" s="33"/>
    </row>
    <row r="395143" spans="19:20">
      <c r="S395143" s="33"/>
      <c r="T395143" s="33"/>
    </row>
    <row r="395160" spans="19:20">
      <c r="S395160" s="33"/>
      <c r="T395160" s="33"/>
    </row>
    <row r="395177" spans="19:20">
      <c r="S395177" s="33"/>
      <c r="T395177" s="33"/>
    </row>
    <row r="395194" spans="19:20">
      <c r="S395194" s="33"/>
      <c r="T395194" s="33"/>
    </row>
    <row r="395211" spans="19:20">
      <c r="S395211" s="33"/>
      <c r="T395211" s="33"/>
    </row>
    <row r="395228" spans="19:20">
      <c r="S395228" s="33"/>
      <c r="T395228" s="33"/>
    </row>
    <row r="395245" spans="19:20">
      <c r="S395245" s="33"/>
      <c r="T395245" s="33"/>
    </row>
    <row r="395262" spans="19:20">
      <c r="S395262" s="33"/>
      <c r="T395262" s="33"/>
    </row>
    <row r="395279" spans="19:20">
      <c r="S395279" s="33"/>
      <c r="T395279" s="33"/>
    </row>
    <row r="395296" spans="19:20">
      <c r="S395296" s="33"/>
      <c r="T395296" s="33"/>
    </row>
    <row r="395313" spans="19:20">
      <c r="S395313" s="33"/>
      <c r="T395313" s="33"/>
    </row>
    <row r="395330" spans="19:20">
      <c r="S395330" s="33"/>
      <c r="T395330" s="33"/>
    </row>
    <row r="395347" spans="19:20">
      <c r="S395347" s="33"/>
      <c r="T395347" s="33"/>
    </row>
    <row r="395364" spans="19:20">
      <c r="S395364" s="33"/>
      <c r="T395364" s="33"/>
    </row>
    <row r="395381" spans="19:20">
      <c r="S395381" s="33"/>
      <c r="T395381" s="33"/>
    </row>
    <row r="395398" spans="19:20">
      <c r="S395398" s="33"/>
      <c r="T395398" s="33"/>
    </row>
    <row r="395415" spans="19:20">
      <c r="S395415" s="33"/>
      <c r="T395415" s="33"/>
    </row>
    <row r="395432" spans="19:20">
      <c r="S395432" s="33"/>
      <c r="T395432" s="33"/>
    </row>
    <row r="395449" spans="19:20">
      <c r="S395449" s="33"/>
      <c r="T395449" s="33"/>
    </row>
    <row r="395466" spans="19:20">
      <c r="S395466" s="33"/>
      <c r="T395466" s="33"/>
    </row>
    <row r="395483" spans="19:20">
      <c r="S395483" s="33"/>
      <c r="T395483" s="33"/>
    </row>
    <row r="395500" spans="19:20">
      <c r="S395500" s="33"/>
      <c r="T395500" s="33"/>
    </row>
    <row r="395517" spans="19:20">
      <c r="S395517" s="33"/>
      <c r="T395517" s="33"/>
    </row>
    <row r="395534" spans="19:20">
      <c r="S395534" s="33"/>
      <c r="T395534" s="33"/>
    </row>
    <row r="395551" spans="19:20">
      <c r="S395551" s="33"/>
      <c r="T395551" s="33"/>
    </row>
    <row r="395568" spans="19:20">
      <c r="S395568" s="33"/>
      <c r="T395568" s="33"/>
    </row>
    <row r="395585" spans="19:20">
      <c r="S395585" s="33"/>
      <c r="T395585" s="33"/>
    </row>
    <row r="395602" spans="19:20">
      <c r="S395602" s="33"/>
      <c r="T395602" s="33"/>
    </row>
    <row r="395619" spans="19:20">
      <c r="S395619" s="33"/>
      <c r="T395619" s="33"/>
    </row>
    <row r="395636" spans="19:20">
      <c r="S395636" s="33"/>
      <c r="T395636" s="33"/>
    </row>
    <row r="395653" spans="19:20">
      <c r="S395653" s="33"/>
      <c r="T395653" s="33"/>
    </row>
    <row r="395670" spans="19:20">
      <c r="S395670" s="33"/>
      <c r="T395670" s="33"/>
    </row>
    <row r="395687" spans="19:20">
      <c r="S395687" s="33"/>
      <c r="T395687" s="33"/>
    </row>
    <row r="395704" spans="19:20">
      <c r="S395704" s="33"/>
      <c r="T395704" s="33"/>
    </row>
    <row r="395721" spans="19:20">
      <c r="S395721" s="33"/>
      <c r="T395721" s="33"/>
    </row>
    <row r="395738" spans="19:20">
      <c r="S395738" s="33"/>
      <c r="T395738" s="33"/>
    </row>
    <row r="395755" spans="19:20">
      <c r="S395755" s="33"/>
      <c r="T395755" s="33"/>
    </row>
    <row r="395772" spans="19:20">
      <c r="S395772" s="33"/>
      <c r="T395772" s="33"/>
    </row>
    <row r="395789" spans="19:20">
      <c r="S395789" s="33"/>
      <c r="T395789" s="33"/>
    </row>
    <row r="395806" spans="19:20">
      <c r="S395806" s="33"/>
      <c r="T395806" s="33"/>
    </row>
    <row r="395823" spans="19:20">
      <c r="S395823" s="33"/>
      <c r="T395823" s="33"/>
    </row>
    <row r="395840" spans="19:20">
      <c r="S395840" s="33"/>
      <c r="T395840" s="33"/>
    </row>
    <row r="395857" spans="19:20">
      <c r="S395857" s="33"/>
      <c r="T395857" s="33"/>
    </row>
    <row r="395874" spans="19:20">
      <c r="S395874" s="33"/>
      <c r="T395874" s="33"/>
    </row>
    <row r="395891" spans="19:20">
      <c r="S395891" s="33"/>
      <c r="T395891" s="33"/>
    </row>
    <row r="395908" spans="19:20">
      <c r="S395908" s="33"/>
      <c r="T395908" s="33"/>
    </row>
    <row r="395925" spans="19:20">
      <c r="S395925" s="33"/>
      <c r="T395925" s="33"/>
    </row>
    <row r="395942" spans="19:20">
      <c r="S395942" s="33"/>
      <c r="T395942" s="33"/>
    </row>
    <row r="395959" spans="19:20">
      <c r="S395959" s="33"/>
      <c r="T395959" s="33"/>
    </row>
    <row r="395976" spans="19:20">
      <c r="S395976" s="33"/>
      <c r="T395976" s="33"/>
    </row>
    <row r="395993" spans="19:20">
      <c r="S395993" s="33"/>
      <c r="T395993" s="33"/>
    </row>
    <row r="396010" spans="19:20">
      <c r="S396010" s="33"/>
      <c r="T396010" s="33"/>
    </row>
    <row r="396027" spans="19:20">
      <c r="S396027" s="33"/>
      <c r="T396027" s="33"/>
    </row>
    <row r="396044" spans="19:20">
      <c r="S396044" s="33"/>
      <c r="T396044" s="33"/>
    </row>
    <row r="396061" spans="19:20">
      <c r="S396061" s="33"/>
      <c r="T396061" s="33"/>
    </row>
    <row r="396078" spans="19:20">
      <c r="S396078" s="33"/>
      <c r="T396078" s="33"/>
    </row>
    <row r="396095" spans="19:20">
      <c r="S396095" s="33"/>
      <c r="T396095" s="33"/>
    </row>
    <row r="396112" spans="19:20">
      <c r="S396112" s="33"/>
      <c r="T396112" s="33"/>
    </row>
    <row r="396129" spans="19:20">
      <c r="S396129" s="33"/>
      <c r="T396129" s="33"/>
    </row>
    <row r="396146" spans="19:20">
      <c r="S396146" s="33"/>
      <c r="T396146" s="33"/>
    </row>
    <row r="396163" spans="19:20">
      <c r="S396163" s="33"/>
      <c r="T396163" s="33"/>
    </row>
    <row r="396180" spans="19:20">
      <c r="S396180" s="33"/>
      <c r="T396180" s="33"/>
    </row>
    <row r="396197" spans="19:20">
      <c r="S396197" s="33"/>
      <c r="T396197" s="33"/>
    </row>
    <row r="396214" spans="19:20">
      <c r="S396214" s="33"/>
      <c r="T396214" s="33"/>
    </row>
    <row r="396231" spans="19:20">
      <c r="S396231" s="33"/>
      <c r="T396231" s="33"/>
    </row>
    <row r="396248" spans="19:20">
      <c r="S396248" s="33"/>
      <c r="T396248" s="33"/>
    </row>
    <row r="396265" spans="19:20">
      <c r="S396265" s="33"/>
      <c r="T396265" s="33"/>
    </row>
    <row r="396282" spans="19:20">
      <c r="S396282" s="33"/>
      <c r="T396282" s="33"/>
    </row>
    <row r="396299" spans="19:20">
      <c r="S396299" s="33"/>
      <c r="T396299" s="33"/>
    </row>
    <row r="396316" spans="19:20">
      <c r="S396316" s="33"/>
      <c r="T396316" s="33"/>
    </row>
    <row r="396333" spans="19:20">
      <c r="S396333" s="33"/>
      <c r="T396333" s="33"/>
    </row>
    <row r="396350" spans="19:20">
      <c r="S396350" s="33"/>
      <c r="T396350" s="33"/>
    </row>
    <row r="396367" spans="19:20">
      <c r="S396367" s="33"/>
      <c r="T396367" s="33"/>
    </row>
    <row r="396384" spans="19:20">
      <c r="S396384" s="33"/>
      <c r="T396384" s="33"/>
    </row>
    <row r="396401" spans="19:20">
      <c r="S396401" s="33"/>
      <c r="T396401" s="33"/>
    </row>
    <row r="396418" spans="19:20">
      <c r="S396418" s="33"/>
      <c r="T396418" s="33"/>
    </row>
    <row r="396435" spans="19:20">
      <c r="S396435" s="33"/>
      <c r="T396435" s="33"/>
    </row>
    <row r="396452" spans="19:20">
      <c r="S396452" s="33"/>
      <c r="T396452" s="33"/>
    </row>
    <row r="396469" spans="19:20">
      <c r="S396469" s="33"/>
      <c r="T396469" s="33"/>
    </row>
    <row r="396486" spans="19:20">
      <c r="S396486" s="33"/>
      <c r="T396486" s="33"/>
    </row>
    <row r="396503" spans="19:20">
      <c r="S396503" s="33"/>
      <c r="T396503" s="33"/>
    </row>
    <row r="396520" spans="19:20">
      <c r="S396520" s="33"/>
      <c r="T396520" s="33"/>
    </row>
    <row r="396537" spans="19:20">
      <c r="S396537" s="33"/>
      <c r="T396537" s="33"/>
    </row>
    <row r="396554" spans="19:20">
      <c r="S396554" s="33"/>
      <c r="T396554" s="33"/>
    </row>
    <row r="396571" spans="19:20">
      <c r="S396571" s="33"/>
      <c r="T396571" s="33"/>
    </row>
    <row r="396588" spans="19:20">
      <c r="S396588" s="33"/>
      <c r="T396588" s="33"/>
    </row>
    <row r="396605" spans="19:20">
      <c r="S396605" s="33"/>
      <c r="T396605" s="33"/>
    </row>
    <row r="396622" spans="19:20">
      <c r="S396622" s="33"/>
      <c r="T396622" s="33"/>
    </row>
    <row r="396639" spans="19:20">
      <c r="S396639" s="33"/>
      <c r="T396639" s="33"/>
    </row>
    <row r="396656" spans="19:20">
      <c r="S396656" s="33"/>
      <c r="T396656" s="33"/>
    </row>
    <row r="396673" spans="19:20">
      <c r="S396673" s="33"/>
      <c r="T396673" s="33"/>
    </row>
    <row r="396690" spans="19:20">
      <c r="S396690" s="33"/>
      <c r="T396690" s="33"/>
    </row>
    <row r="396707" spans="19:20">
      <c r="S396707" s="33"/>
      <c r="T396707" s="33"/>
    </row>
    <row r="396724" spans="19:20">
      <c r="S396724" s="33"/>
      <c r="T396724" s="33"/>
    </row>
    <row r="396741" spans="19:20">
      <c r="S396741" s="33"/>
      <c r="T396741" s="33"/>
    </row>
    <row r="396758" spans="19:20">
      <c r="S396758" s="33"/>
      <c r="T396758" s="33"/>
    </row>
    <row r="396775" spans="19:20">
      <c r="S396775" s="33"/>
      <c r="T396775" s="33"/>
    </row>
    <row r="396792" spans="19:20">
      <c r="S396792" s="33"/>
      <c r="T396792" s="33"/>
    </row>
    <row r="396809" spans="19:20">
      <c r="S396809" s="33"/>
      <c r="T396809" s="33"/>
    </row>
    <row r="396826" spans="19:20">
      <c r="S396826" s="33"/>
      <c r="T396826" s="33"/>
    </row>
    <row r="396843" spans="19:20">
      <c r="S396843" s="33"/>
      <c r="T396843" s="33"/>
    </row>
    <row r="396860" spans="19:20">
      <c r="S396860" s="33"/>
      <c r="T396860" s="33"/>
    </row>
    <row r="396877" spans="19:20">
      <c r="S396877" s="33"/>
      <c r="T396877" s="33"/>
    </row>
    <row r="396894" spans="19:20">
      <c r="S396894" s="33"/>
      <c r="T396894" s="33"/>
    </row>
    <row r="396911" spans="19:20">
      <c r="S396911" s="33"/>
      <c r="T396911" s="33"/>
    </row>
    <row r="396928" spans="19:20">
      <c r="S396928" s="33"/>
      <c r="T396928" s="33"/>
    </row>
    <row r="396945" spans="19:20">
      <c r="S396945" s="33"/>
      <c r="T396945" s="33"/>
    </row>
    <row r="396962" spans="19:20">
      <c r="S396962" s="33"/>
      <c r="T396962" s="33"/>
    </row>
    <row r="396979" spans="19:20">
      <c r="S396979" s="33"/>
      <c r="T396979" s="33"/>
    </row>
    <row r="396996" spans="19:20">
      <c r="S396996" s="33"/>
      <c r="T396996" s="33"/>
    </row>
    <row r="397013" spans="19:20">
      <c r="S397013" s="33"/>
      <c r="T397013" s="33"/>
    </row>
    <row r="397030" spans="19:20">
      <c r="S397030" s="33"/>
      <c r="T397030" s="33"/>
    </row>
    <row r="397047" spans="19:20">
      <c r="S397047" s="33"/>
      <c r="T397047" s="33"/>
    </row>
    <row r="397064" spans="19:20">
      <c r="S397064" s="33"/>
      <c r="T397064" s="33"/>
    </row>
    <row r="397081" spans="19:20">
      <c r="S397081" s="33"/>
      <c r="T397081" s="33"/>
    </row>
    <row r="397098" spans="19:20">
      <c r="S397098" s="33"/>
      <c r="T397098" s="33"/>
    </row>
    <row r="397115" spans="19:20">
      <c r="S397115" s="33"/>
      <c r="T397115" s="33"/>
    </row>
    <row r="397132" spans="19:20">
      <c r="S397132" s="33"/>
      <c r="T397132" s="33"/>
    </row>
    <row r="397149" spans="19:20">
      <c r="S397149" s="33"/>
      <c r="T397149" s="33"/>
    </row>
    <row r="397166" spans="19:20">
      <c r="S397166" s="33"/>
      <c r="T397166" s="33"/>
    </row>
    <row r="397183" spans="19:20">
      <c r="S397183" s="33"/>
      <c r="T397183" s="33"/>
    </row>
    <row r="397200" spans="19:20">
      <c r="S397200" s="33"/>
      <c r="T397200" s="33"/>
    </row>
    <row r="397217" spans="19:20">
      <c r="S397217" s="33"/>
      <c r="T397217" s="33"/>
    </row>
    <row r="397234" spans="19:20">
      <c r="S397234" s="33"/>
      <c r="T397234" s="33"/>
    </row>
    <row r="397251" spans="19:20">
      <c r="S397251" s="33"/>
      <c r="T397251" s="33"/>
    </row>
    <row r="397268" spans="19:20">
      <c r="S397268" s="33"/>
      <c r="T397268" s="33"/>
    </row>
    <row r="397285" spans="19:20">
      <c r="S397285" s="33"/>
      <c r="T397285" s="33"/>
    </row>
    <row r="397302" spans="19:20">
      <c r="S397302" s="33"/>
      <c r="T397302" s="33"/>
    </row>
    <row r="397319" spans="19:20">
      <c r="S397319" s="33"/>
      <c r="T397319" s="33"/>
    </row>
    <row r="397336" spans="19:20">
      <c r="S397336" s="33"/>
      <c r="T397336" s="33"/>
    </row>
    <row r="397353" spans="19:20">
      <c r="S397353" s="33"/>
      <c r="T397353" s="33"/>
    </row>
    <row r="397370" spans="19:20">
      <c r="S397370" s="33"/>
      <c r="T397370" s="33"/>
    </row>
    <row r="397387" spans="19:20">
      <c r="S397387" s="33"/>
      <c r="T397387" s="33"/>
    </row>
    <row r="397404" spans="19:20">
      <c r="S397404" s="33"/>
      <c r="T397404" s="33"/>
    </row>
    <row r="397421" spans="19:20">
      <c r="S397421" s="33"/>
      <c r="T397421" s="33"/>
    </row>
    <row r="397438" spans="19:20">
      <c r="S397438" s="33"/>
      <c r="T397438" s="33"/>
    </row>
    <row r="397455" spans="19:20">
      <c r="S397455" s="33"/>
      <c r="T397455" s="33"/>
    </row>
    <row r="397472" spans="19:20">
      <c r="S397472" s="33"/>
      <c r="T397472" s="33"/>
    </row>
    <row r="397489" spans="19:20">
      <c r="S397489" s="33"/>
      <c r="T397489" s="33"/>
    </row>
    <row r="397506" spans="19:20">
      <c r="S397506" s="33"/>
      <c r="T397506" s="33"/>
    </row>
    <row r="397523" spans="19:20">
      <c r="S397523" s="33"/>
      <c r="T397523" s="33"/>
    </row>
    <row r="397540" spans="19:20">
      <c r="S397540" s="33"/>
      <c r="T397540" s="33"/>
    </row>
    <row r="397557" spans="19:20">
      <c r="S397557" s="33"/>
      <c r="T397557" s="33"/>
    </row>
    <row r="397574" spans="19:20">
      <c r="S397574" s="33"/>
      <c r="T397574" s="33"/>
    </row>
    <row r="397591" spans="19:20">
      <c r="S397591" s="33"/>
      <c r="T397591" s="33"/>
    </row>
    <row r="397608" spans="19:20">
      <c r="S397608" s="33"/>
      <c r="T397608" s="33"/>
    </row>
    <row r="397625" spans="19:20">
      <c r="S397625" s="33"/>
      <c r="T397625" s="33"/>
    </row>
    <row r="397642" spans="19:20">
      <c r="S397642" s="33"/>
      <c r="T397642" s="33"/>
    </row>
    <row r="397659" spans="19:20">
      <c r="S397659" s="33"/>
      <c r="T397659" s="33"/>
    </row>
    <row r="397676" spans="19:20">
      <c r="S397676" s="33"/>
      <c r="T397676" s="33"/>
    </row>
    <row r="397693" spans="19:20">
      <c r="S397693" s="33"/>
      <c r="T397693" s="33"/>
    </row>
    <row r="397710" spans="19:20">
      <c r="S397710" s="33"/>
      <c r="T397710" s="33"/>
    </row>
    <row r="397727" spans="19:20">
      <c r="S397727" s="33"/>
      <c r="T397727" s="33"/>
    </row>
    <row r="397744" spans="19:20">
      <c r="S397744" s="33"/>
      <c r="T397744" s="33"/>
    </row>
    <row r="397761" spans="19:20">
      <c r="S397761" s="33"/>
      <c r="T397761" s="33"/>
    </row>
    <row r="397778" spans="19:20">
      <c r="S397778" s="33"/>
      <c r="T397778" s="33"/>
    </row>
    <row r="397795" spans="19:20">
      <c r="S397795" s="33"/>
      <c r="T397795" s="33"/>
    </row>
    <row r="397812" spans="19:20">
      <c r="S397812" s="33"/>
      <c r="T397812" s="33"/>
    </row>
    <row r="397829" spans="19:20">
      <c r="S397829" s="33"/>
      <c r="T397829" s="33"/>
    </row>
    <row r="397846" spans="19:20">
      <c r="S397846" s="33"/>
      <c r="T397846" s="33"/>
    </row>
    <row r="397863" spans="19:20">
      <c r="S397863" s="33"/>
      <c r="T397863" s="33"/>
    </row>
    <row r="397880" spans="19:20">
      <c r="S397880" s="33"/>
      <c r="T397880" s="33"/>
    </row>
    <row r="397897" spans="19:20">
      <c r="S397897" s="33"/>
      <c r="T397897" s="33"/>
    </row>
    <row r="397914" spans="19:20">
      <c r="S397914" s="33"/>
      <c r="T397914" s="33"/>
    </row>
    <row r="397931" spans="19:20">
      <c r="S397931" s="33"/>
      <c r="T397931" s="33"/>
    </row>
    <row r="397948" spans="19:20">
      <c r="S397948" s="33"/>
      <c r="T397948" s="33"/>
    </row>
    <row r="397965" spans="19:20">
      <c r="S397965" s="33"/>
      <c r="T397965" s="33"/>
    </row>
    <row r="397982" spans="19:20">
      <c r="S397982" s="33"/>
      <c r="T397982" s="33"/>
    </row>
    <row r="397999" spans="19:20">
      <c r="S397999" s="33"/>
      <c r="T397999" s="33"/>
    </row>
    <row r="398016" spans="19:20">
      <c r="S398016" s="33"/>
      <c r="T398016" s="33"/>
    </row>
    <row r="398033" spans="19:20">
      <c r="S398033" s="33"/>
      <c r="T398033" s="33"/>
    </row>
    <row r="398050" spans="19:20">
      <c r="S398050" s="33"/>
      <c r="T398050" s="33"/>
    </row>
    <row r="398067" spans="19:20">
      <c r="S398067" s="33"/>
      <c r="T398067" s="33"/>
    </row>
    <row r="398084" spans="19:20">
      <c r="S398084" s="33"/>
      <c r="T398084" s="33"/>
    </row>
    <row r="398101" spans="19:20">
      <c r="S398101" s="33"/>
      <c r="T398101" s="33"/>
    </row>
    <row r="398118" spans="19:20">
      <c r="S398118" s="33"/>
      <c r="T398118" s="33"/>
    </row>
    <row r="398135" spans="19:20">
      <c r="S398135" s="33"/>
      <c r="T398135" s="33"/>
    </row>
    <row r="398152" spans="19:20">
      <c r="S398152" s="33"/>
      <c r="T398152" s="33"/>
    </row>
    <row r="398169" spans="19:20">
      <c r="S398169" s="33"/>
      <c r="T398169" s="33"/>
    </row>
    <row r="398186" spans="19:20">
      <c r="S398186" s="33"/>
      <c r="T398186" s="33"/>
    </row>
    <row r="398203" spans="19:20">
      <c r="S398203" s="33"/>
      <c r="T398203" s="33"/>
    </row>
    <row r="398220" spans="19:20">
      <c r="S398220" s="33"/>
      <c r="T398220" s="33"/>
    </row>
    <row r="398237" spans="19:20">
      <c r="S398237" s="33"/>
      <c r="T398237" s="33"/>
    </row>
    <row r="398254" spans="19:20">
      <c r="S398254" s="33"/>
      <c r="T398254" s="33"/>
    </row>
    <row r="398271" spans="19:20">
      <c r="S398271" s="33"/>
      <c r="T398271" s="33"/>
    </row>
    <row r="398288" spans="19:20">
      <c r="S398288" s="33"/>
      <c r="T398288" s="33"/>
    </row>
    <row r="398305" spans="19:20">
      <c r="S398305" s="33"/>
      <c r="T398305" s="33"/>
    </row>
    <row r="398322" spans="19:20">
      <c r="S398322" s="33"/>
      <c r="T398322" s="33"/>
    </row>
    <row r="398339" spans="19:20">
      <c r="S398339" s="33"/>
      <c r="T398339" s="33"/>
    </row>
    <row r="398356" spans="19:20">
      <c r="S398356" s="33"/>
      <c r="T398356" s="33"/>
    </row>
    <row r="398373" spans="19:20">
      <c r="S398373" s="33"/>
      <c r="T398373" s="33"/>
    </row>
    <row r="398390" spans="19:20">
      <c r="S398390" s="33"/>
      <c r="T398390" s="33"/>
    </row>
    <row r="398407" spans="19:20">
      <c r="S398407" s="33"/>
      <c r="T398407" s="33"/>
    </row>
    <row r="398424" spans="19:20">
      <c r="S398424" s="33"/>
      <c r="T398424" s="33"/>
    </row>
    <row r="398441" spans="19:20">
      <c r="S398441" s="33"/>
      <c r="T398441" s="33"/>
    </row>
    <row r="398458" spans="19:20">
      <c r="S398458" s="33"/>
      <c r="T398458" s="33"/>
    </row>
    <row r="398475" spans="19:20">
      <c r="S398475" s="33"/>
      <c r="T398475" s="33"/>
    </row>
    <row r="398492" spans="19:20">
      <c r="S398492" s="33"/>
      <c r="T398492" s="33"/>
    </row>
    <row r="398509" spans="19:20">
      <c r="S398509" s="33"/>
      <c r="T398509" s="33"/>
    </row>
    <row r="398526" spans="19:20">
      <c r="S398526" s="33"/>
      <c r="T398526" s="33"/>
    </row>
    <row r="398543" spans="19:20">
      <c r="S398543" s="33"/>
      <c r="T398543" s="33"/>
    </row>
    <row r="398560" spans="19:20">
      <c r="S398560" s="33"/>
      <c r="T398560" s="33"/>
    </row>
    <row r="398577" spans="19:20">
      <c r="S398577" s="33"/>
      <c r="T398577" s="33"/>
    </row>
    <row r="398594" spans="19:20">
      <c r="S398594" s="33"/>
      <c r="T398594" s="33"/>
    </row>
    <row r="398611" spans="19:20">
      <c r="S398611" s="33"/>
      <c r="T398611" s="33"/>
    </row>
    <row r="398628" spans="19:20">
      <c r="S398628" s="33"/>
      <c r="T398628" s="33"/>
    </row>
    <row r="398645" spans="19:20">
      <c r="S398645" s="33"/>
      <c r="T398645" s="33"/>
    </row>
    <row r="398662" spans="19:20">
      <c r="S398662" s="33"/>
      <c r="T398662" s="33"/>
    </row>
    <row r="398679" spans="19:20">
      <c r="S398679" s="33"/>
      <c r="T398679" s="33"/>
    </row>
    <row r="398696" spans="19:20">
      <c r="S398696" s="33"/>
      <c r="T398696" s="33"/>
    </row>
    <row r="398713" spans="19:20">
      <c r="S398713" s="33"/>
      <c r="T398713" s="33"/>
    </row>
    <row r="398730" spans="19:20">
      <c r="S398730" s="33"/>
      <c r="T398730" s="33"/>
    </row>
    <row r="398747" spans="19:20">
      <c r="S398747" s="33"/>
      <c r="T398747" s="33"/>
    </row>
    <row r="398764" spans="19:20">
      <c r="S398764" s="33"/>
      <c r="T398764" s="33"/>
    </row>
    <row r="398781" spans="19:20">
      <c r="S398781" s="33"/>
      <c r="T398781" s="33"/>
    </row>
    <row r="398798" spans="19:20">
      <c r="S398798" s="33"/>
      <c r="T398798" s="33"/>
    </row>
    <row r="398815" spans="19:20">
      <c r="S398815" s="33"/>
      <c r="T398815" s="33"/>
    </row>
    <row r="398832" spans="19:20">
      <c r="S398832" s="33"/>
      <c r="T398832" s="33"/>
    </row>
    <row r="398849" spans="19:20">
      <c r="S398849" s="33"/>
      <c r="T398849" s="33"/>
    </row>
    <row r="398866" spans="19:20">
      <c r="S398866" s="33"/>
      <c r="T398866" s="33"/>
    </row>
    <row r="398883" spans="19:20">
      <c r="S398883" s="33"/>
      <c r="T398883" s="33"/>
    </row>
    <row r="398900" spans="19:20">
      <c r="S398900" s="33"/>
      <c r="T398900" s="33"/>
    </row>
    <row r="398917" spans="19:20">
      <c r="S398917" s="33"/>
      <c r="T398917" s="33"/>
    </row>
    <row r="398934" spans="19:20">
      <c r="S398934" s="33"/>
      <c r="T398934" s="33"/>
    </row>
    <row r="398951" spans="19:20">
      <c r="S398951" s="33"/>
      <c r="T398951" s="33"/>
    </row>
    <row r="398968" spans="19:20">
      <c r="S398968" s="33"/>
      <c r="T398968" s="33"/>
    </row>
    <row r="398985" spans="19:20">
      <c r="S398985" s="33"/>
      <c r="T398985" s="33"/>
    </row>
    <row r="399002" spans="19:20">
      <c r="S399002" s="33"/>
      <c r="T399002" s="33"/>
    </row>
    <row r="399019" spans="19:20">
      <c r="S399019" s="33"/>
      <c r="T399019" s="33"/>
    </row>
    <row r="399036" spans="19:20">
      <c r="S399036" s="33"/>
      <c r="T399036" s="33"/>
    </row>
    <row r="399053" spans="19:20">
      <c r="S399053" s="33"/>
      <c r="T399053" s="33"/>
    </row>
    <row r="399070" spans="19:20">
      <c r="S399070" s="33"/>
      <c r="T399070" s="33"/>
    </row>
    <row r="399087" spans="19:20">
      <c r="S399087" s="33"/>
      <c r="T399087" s="33"/>
    </row>
    <row r="399104" spans="19:20">
      <c r="S399104" s="33"/>
      <c r="T399104" s="33"/>
    </row>
    <row r="399121" spans="19:20">
      <c r="S399121" s="33"/>
      <c r="T399121" s="33"/>
    </row>
    <row r="399138" spans="19:20">
      <c r="S399138" s="33"/>
      <c r="T399138" s="33"/>
    </row>
    <row r="399155" spans="19:20">
      <c r="S399155" s="33"/>
      <c r="T399155" s="33"/>
    </row>
    <row r="399172" spans="19:20">
      <c r="S399172" s="33"/>
      <c r="T399172" s="33"/>
    </row>
    <row r="399189" spans="19:20">
      <c r="S399189" s="33"/>
      <c r="T399189" s="33"/>
    </row>
    <row r="399206" spans="19:20">
      <c r="S399206" s="33"/>
      <c r="T399206" s="33"/>
    </row>
    <row r="399223" spans="19:20">
      <c r="S399223" s="33"/>
      <c r="T399223" s="33"/>
    </row>
    <row r="399240" spans="19:20">
      <c r="S399240" s="33"/>
      <c r="T399240" s="33"/>
    </row>
    <row r="399257" spans="19:20">
      <c r="S399257" s="33"/>
      <c r="T399257" s="33"/>
    </row>
    <row r="399274" spans="19:20">
      <c r="S399274" s="33"/>
      <c r="T399274" s="33"/>
    </row>
    <row r="399291" spans="19:20">
      <c r="S399291" s="33"/>
      <c r="T399291" s="33"/>
    </row>
    <row r="399308" spans="19:20">
      <c r="S399308" s="33"/>
      <c r="T399308" s="33"/>
    </row>
    <row r="399325" spans="19:20">
      <c r="S399325" s="33"/>
      <c r="T399325" s="33"/>
    </row>
    <row r="399342" spans="19:20">
      <c r="S399342" s="33"/>
      <c r="T399342" s="33"/>
    </row>
    <row r="399359" spans="19:20">
      <c r="S399359" s="33"/>
      <c r="T399359" s="33"/>
    </row>
    <row r="399376" spans="19:20">
      <c r="S399376" s="33"/>
      <c r="T399376" s="33"/>
    </row>
    <row r="399393" spans="19:20">
      <c r="S399393" s="33"/>
      <c r="T399393" s="33"/>
    </row>
    <row r="399410" spans="19:20">
      <c r="S399410" s="33"/>
      <c r="T399410" s="33"/>
    </row>
    <row r="399427" spans="19:20">
      <c r="S399427" s="33"/>
      <c r="T399427" s="33"/>
    </row>
    <row r="399444" spans="19:20">
      <c r="S399444" s="33"/>
      <c r="T399444" s="33"/>
    </row>
    <row r="399461" spans="19:20">
      <c r="S399461" s="33"/>
      <c r="T399461" s="33"/>
    </row>
    <row r="399478" spans="19:20">
      <c r="S399478" s="33"/>
      <c r="T399478" s="33"/>
    </row>
    <row r="399495" spans="19:20">
      <c r="S399495" s="33"/>
      <c r="T399495" s="33"/>
    </row>
    <row r="399512" spans="19:20">
      <c r="S399512" s="33"/>
      <c r="T399512" s="33"/>
    </row>
    <row r="399529" spans="19:20">
      <c r="S399529" s="33"/>
      <c r="T399529" s="33"/>
    </row>
    <row r="399546" spans="19:20">
      <c r="S399546" s="33"/>
      <c r="T399546" s="33"/>
    </row>
    <row r="399563" spans="19:20">
      <c r="S399563" s="33"/>
      <c r="T399563" s="33"/>
    </row>
    <row r="399580" spans="19:20">
      <c r="S399580" s="33"/>
      <c r="T399580" s="33"/>
    </row>
    <row r="399597" spans="19:20">
      <c r="S399597" s="33"/>
      <c r="T399597" s="33"/>
    </row>
    <row r="399614" spans="19:20">
      <c r="S399614" s="33"/>
      <c r="T399614" s="33"/>
    </row>
    <row r="399631" spans="19:20">
      <c r="S399631" s="33"/>
      <c r="T399631" s="33"/>
    </row>
    <row r="399648" spans="19:20">
      <c r="S399648" s="33"/>
      <c r="T399648" s="33"/>
    </row>
    <row r="399665" spans="19:20">
      <c r="S399665" s="33"/>
      <c r="T399665" s="33"/>
    </row>
    <row r="399682" spans="19:20">
      <c r="S399682" s="33"/>
      <c r="T399682" s="33"/>
    </row>
    <row r="399699" spans="19:20">
      <c r="S399699" s="33"/>
      <c r="T399699" s="33"/>
    </row>
    <row r="399716" spans="19:20">
      <c r="S399716" s="33"/>
      <c r="T399716" s="33"/>
    </row>
    <row r="399733" spans="19:20">
      <c r="S399733" s="33"/>
      <c r="T399733" s="33"/>
    </row>
    <row r="399750" spans="19:20">
      <c r="S399750" s="33"/>
      <c r="T399750" s="33"/>
    </row>
    <row r="399767" spans="19:20">
      <c r="S399767" s="33"/>
      <c r="T399767" s="33"/>
    </row>
    <row r="399784" spans="19:20">
      <c r="S399784" s="33"/>
      <c r="T399784" s="33"/>
    </row>
    <row r="399801" spans="19:20">
      <c r="S399801" s="33"/>
      <c r="T399801" s="33"/>
    </row>
    <row r="399818" spans="19:20">
      <c r="S399818" s="33"/>
      <c r="T399818" s="33"/>
    </row>
    <row r="399835" spans="19:20">
      <c r="S399835" s="33"/>
      <c r="T399835" s="33"/>
    </row>
    <row r="399852" spans="19:20">
      <c r="S399852" s="33"/>
      <c r="T399852" s="33"/>
    </row>
    <row r="399869" spans="19:20">
      <c r="S399869" s="33"/>
      <c r="T399869" s="33"/>
    </row>
    <row r="399886" spans="19:20">
      <c r="S399886" s="33"/>
      <c r="T399886" s="33"/>
    </row>
    <row r="399903" spans="19:20">
      <c r="S399903" s="33"/>
      <c r="T399903" s="33"/>
    </row>
    <row r="399920" spans="19:20">
      <c r="S399920" s="33"/>
      <c r="T399920" s="33"/>
    </row>
    <row r="399937" spans="19:20">
      <c r="S399937" s="33"/>
      <c r="T399937" s="33"/>
    </row>
    <row r="399954" spans="19:20">
      <c r="S399954" s="33"/>
      <c r="T399954" s="33"/>
    </row>
    <row r="399971" spans="19:20">
      <c r="S399971" s="33"/>
      <c r="T399971" s="33"/>
    </row>
    <row r="399988" spans="19:20">
      <c r="S399988" s="33"/>
      <c r="T399988" s="33"/>
    </row>
    <row r="400005" spans="19:20">
      <c r="S400005" s="33"/>
      <c r="T400005" s="33"/>
    </row>
    <row r="400022" spans="19:20">
      <c r="S400022" s="33"/>
      <c r="T400022" s="33"/>
    </row>
    <row r="400039" spans="19:20">
      <c r="S400039" s="33"/>
      <c r="T400039" s="33"/>
    </row>
    <row r="400056" spans="19:20">
      <c r="S400056" s="33"/>
      <c r="T400056" s="33"/>
    </row>
    <row r="400073" spans="19:20">
      <c r="S400073" s="33"/>
      <c r="T400073" s="33"/>
    </row>
    <row r="400090" spans="19:20">
      <c r="S400090" s="33"/>
      <c r="T400090" s="33"/>
    </row>
    <row r="400107" spans="19:20">
      <c r="S400107" s="33"/>
      <c r="T400107" s="33"/>
    </row>
    <row r="400124" spans="19:20">
      <c r="S400124" s="33"/>
      <c r="T400124" s="33"/>
    </row>
    <row r="400141" spans="19:20">
      <c r="S400141" s="33"/>
      <c r="T400141" s="33"/>
    </row>
    <row r="400158" spans="19:20">
      <c r="S400158" s="33"/>
      <c r="T400158" s="33"/>
    </row>
    <row r="400175" spans="19:20">
      <c r="S400175" s="33"/>
      <c r="T400175" s="33"/>
    </row>
    <row r="400192" spans="19:20">
      <c r="S400192" s="33"/>
      <c r="T400192" s="33"/>
    </row>
    <row r="400209" spans="19:20">
      <c r="S400209" s="33"/>
      <c r="T400209" s="33"/>
    </row>
    <row r="400226" spans="19:20">
      <c r="S400226" s="33"/>
      <c r="T400226" s="33"/>
    </row>
    <row r="400243" spans="19:20">
      <c r="S400243" s="33"/>
      <c r="T400243" s="33"/>
    </row>
    <row r="400260" spans="19:20">
      <c r="S400260" s="33"/>
      <c r="T400260" s="33"/>
    </row>
    <row r="400277" spans="19:20">
      <c r="S400277" s="33"/>
      <c r="T400277" s="33"/>
    </row>
    <row r="400294" spans="19:20">
      <c r="S400294" s="33"/>
      <c r="T400294" s="33"/>
    </row>
    <row r="400311" spans="19:20">
      <c r="S400311" s="33"/>
      <c r="T400311" s="33"/>
    </row>
    <row r="400328" spans="19:20">
      <c r="S400328" s="33"/>
      <c r="T400328" s="33"/>
    </row>
    <row r="400345" spans="19:20">
      <c r="S400345" s="33"/>
      <c r="T400345" s="33"/>
    </row>
    <row r="400362" spans="19:20">
      <c r="S400362" s="33"/>
      <c r="T400362" s="33"/>
    </row>
    <row r="400379" spans="19:20">
      <c r="S400379" s="33"/>
      <c r="T400379" s="33"/>
    </row>
    <row r="400396" spans="19:20">
      <c r="S400396" s="33"/>
      <c r="T400396" s="33"/>
    </row>
    <row r="400413" spans="19:20">
      <c r="S400413" s="33"/>
      <c r="T400413" s="33"/>
    </row>
    <row r="400430" spans="19:20">
      <c r="S400430" s="33"/>
      <c r="T400430" s="33"/>
    </row>
    <row r="400447" spans="19:20">
      <c r="S400447" s="33"/>
      <c r="T400447" s="33"/>
    </row>
    <row r="400464" spans="19:20">
      <c r="S400464" s="33"/>
      <c r="T400464" s="33"/>
    </row>
    <row r="400481" spans="19:20">
      <c r="S400481" s="33"/>
      <c r="T400481" s="33"/>
    </row>
    <row r="400498" spans="19:20">
      <c r="S400498" s="33"/>
      <c r="T400498" s="33"/>
    </row>
    <row r="400515" spans="19:20">
      <c r="S400515" s="33"/>
      <c r="T400515" s="33"/>
    </row>
    <row r="400532" spans="19:20">
      <c r="S400532" s="33"/>
      <c r="T400532" s="33"/>
    </row>
    <row r="400549" spans="19:20">
      <c r="S400549" s="33"/>
      <c r="T400549" s="33"/>
    </row>
    <row r="400566" spans="19:20">
      <c r="S400566" s="33"/>
      <c r="T400566" s="33"/>
    </row>
    <row r="400583" spans="19:20">
      <c r="S400583" s="33"/>
      <c r="T400583" s="33"/>
    </row>
    <row r="400600" spans="19:20">
      <c r="S400600" s="33"/>
      <c r="T400600" s="33"/>
    </row>
    <row r="400617" spans="19:20">
      <c r="S400617" s="33"/>
      <c r="T400617" s="33"/>
    </row>
    <row r="400634" spans="19:20">
      <c r="S400634" s="33"/>
      <c r="T400634" s="33"/>
    </row>
    <row r="400651" spans="19:20">
      <c r="S400651" s="33"/>
      <c r="T400651" s="33"/>
    </row>
    <row r="400668" spans="19:20">
      <c r="S400668" s="33"/>
      <c r="T400668" s="33"/>
    </row>
    <row r="400685" spans="19:20">
      <c r="S400685" s="33"/>
      <c r="T400685" s="33"/>
    </row>
    <row r="400702" spans="19:20">
      <c r="S400702" s="33"/>
      <c r="T400702" s="33"/>
    </row>
    <row r="400719" spans="19:20">
      <c r="S400719" s="33"/>
      <c r="T400719" s="33"/>
    </row>
    <row r="400736" spans="19:20">
      <c r="S400736" s="33"/>
      <c r="T400736" s="33"/>
    </row>
    <row r="400753" spans="19:20">
      <c r="S400753" s="33"/>
      <c r="T400753" s="33"/>
    </row>
    <row r="400770" spans="19:20">
      <c r="S400770" s="33"/>
      <c r="T400770" s="33"/>
    </row>
    <row r="400787" spans="19:20">
      <c r="S400787" s="33"/>
      <c r="T400787" s="33"/>
    </row>
    <row r="400804" spans="19:20">
      <c r="S400804" s="33"/>
      <c r="T400804" s="33"/>
    </row>
    <row r="400821" spans="19:20">
      <c r="S400821" s="33"/>
      <c r="T400821" s="33"/>
    </row>
    <row r="400838" spans="19:20">
      <c r="S400838" s="33"/>
      <c r="T400838" s="33"/>
    </row>
    <row r="400855" spans="19:20">
      <c r="S400855" s="33"/>
      <c r="T400855" s="33"/>
    </row>
    <row r="400872" spans="19:20">
      <c r="S400872" s="33"/>
      <c r="T400872" s="33"/>
    </row>
    <row r="400889" spans="19:20">
      <c r="S400889" s="33"/>
      <c r="T400889" s="33"/>
    </row>
    <row r="400906" spans="19:20">
      <c r="S400906" s="33"/>
      <c r="T400906" s="33"/>
    </row>
    <row r="400923" spans="19:20">
      <c r="S400923" s="33"/>
      <c r="T400923" s="33"/>
    </row>
    <row r="400940" spans="19:20">
      <c r="S400940" s="33"/>
      <c r="T400940" s="33"/>
    </row>
    <row r="400957" spans="19:20">
      <c r="S400957" s="33"/>
      <c r="T400957" s="33"/>
    </row>
    <row r="400974" spans="19:20">
      <c r="S400974" s="33"/>
      <c r="T400974" s="33"/>
    </row>
    <row r="400991" spans="19:20">
      <c r="S400991" s="33"/>
      <c r="T400991" s="33"/>
    </row>
    <row r="401008" spans="19:20">
      <c r="S401008" s="33"/>
      <c r="T401008" s="33"/>
    </row>
    <row r="401025" spans="19:20">
      <c r="S401025" s="33"/>
      <c r="T401025" s="33"/>
    </row>
    <row r="401042" spans="19:20">
      <c r="S401042" s="33"/>
      <c r="T401042" s="33"/>
    </row>
    <row r="401059" spans="19:20">
      <c r="S401059" s="33"/>
      <c r="T401059" s="33"/>
    </row>
    <row r="401076" spans="19:20">
      <c r="S401076" s="33"/>
      <c r="T401076" s="33"/>
    </row>
    <row r="401093" spans="19:20">
      <c r="S401093" s="33"/>
      <c r="T401093" s="33"/>
    </row>
    <row r="401110" spans="19:20">
      <c r="S401110" s="33"/>
      <c r="T401110" s="33"/>
    </row>
    <row r="401127" spans="19:20">
      <c r="S401127" s="33"/>
      <c r="T401127" s="33"/>
    </row>
    <row r="401144" spans="19:20">
      <c r="S401144" s="33"/>
      <c r="T401144" s="33"/>
    </row>
    <row r="401161" spans="19:20">
      <c r="S401161" s="33"/>
      <c r="T401161" s="33"/>
    </row>
    <row r="401178" spans="19:20">
      <c r="S401178" s="33"/>
      <c r="T401178" s="33"/>
    </row>
    <row r="401195" spans="19:20">
      <c r="S401195" s="33"/>
      <c r="T401195" s="33"/>
    </row>
    <row r="401212" spans="19:20">
      <c r="S401212" s="33"/>
      <c r="T401212" s="33"/>
    </row>
    <row r="401229" spans="19:20">
      <c r="S401229" s="33"/>
      <c r="T401229" s="33"/>
    </row>
    <row r="401246" spans="19:20">
      <c r="S401246" s="33"/>
      <c r="T401246" s="33"/>
    </row>
    <row r="401263" spans="19:20">
      <c r="S401263" s="33"/>
      <c r="T401263" s="33"/>
    </row>
    <row r="401280" spans="19:20">
      <c r="S401280" s="33"/>
      <c r="T401280" s="33"/>
    </row>
    <row r="401297" spans="19:20">
      <c r="S401297" s="33"/>
      <c r="T401297" s="33"/>
    </row>
    <row r="401314" spans="19:20">
      <c r="S401314" s="33"/>
      <c r="T401314" s="33"/>
    </row>
    <row r="401331" spans="19:20">
      <c r="S401331" s="33"/>
      <c r="T401331" s="33"/>
    </row>
    <row r="401348" spans="19:20">
      <c r="S401348" s="33"/>
      <c r="T401348" s="33"/>
    </row>
    <row r="401365" spans="19:20">
      <c r="S401365" s="33"/>
      <c r="T401365" s="33"/>
    </row>
    <row r="401382" spans="19:20">
      <c r="S401382" s="33"/>
      <c r="T401382" s="33"/>
    </row>
    <row r="401399" spans="19:20">
      <c r="S401399" s="33"/>
      <c r="T401399" s="33"/>
    </row>
    <row r="401416" spans="19:20">
      <c r="S401416" s="33"/>
      <c r="T401416" s="33"/>
    </row>
    <row r="401433" spans="19:20">
      <c r="S401433" s="33"/>
      <c r="T401433" s="33"/>
    </row>
    <row r="401450" spans="19:20">
      <c r="S401450" s="33"/>
      <c r="T401450" s="33"/>
    </row>
    <row r="401467" spans="19:20">
      <c r="S401467" s="33"/>
      <c r="T401467" s="33"/>
    </row>
    <row r="401484" spans="19:20">
      <c r="S401484" s="33"/>
      <c r="T401484" s="33"/>
    </row>
    <row r="401501" spans="19:20">
      <c r="S401501" s="33"/>
      <c r="T401501" s="33"/>
    </row>
    <row r="401518" spans="19:20">
      <c r="S401518" s="33"/>
      <c r="T401518" s="33"/>
    </row>
    <row r="401535" spans="19:20">
      <c r="S401535" s="33"/>
      <c r="T401535" s="33"/>
    </row>
    <row r="401552" spans="19:20">
      <c r="S401552" s="33"/>
      <c r="T401552" s="33"/>
    </row>
    <row r="401569" spans="19:20">
      <c r="S401569" s="33"/>
      <c r="T401569" s="33"/>
    </row>
    <row r="401586" spans="19:20">
      <c r="S401586" s="33"/>
      <c r="T401586" s="33"/>
    </row>
    <row r="401603" spans="19:20">
      <c r="S401603" s="33"/>
      <c r="T401603" s="33"/>
    </row>
    <row r="401620" spans="19:20">
      <c r="S401620" s="33"/>
      <c r="T401620" s="33"/>
    </row>
    <row r="401637" spans="19:20">
      <c r="S401637" s="33"/>
      <c r="T401637" s="33"/>
    </row>
    <row r="401654" spans="19:20">
      <c r="S401654" s="33"/>
      <c r="T401654" s="33"/>
    </row>
    <row r="401671" spans="19:20">
      <c r="S401671" s="33"/>
      <c r="T401671" s="33"/>
    </row>
    <row r="401688" spans="19:20">
      <c r="S401688" s="33"/>
      <c r="T401688" s="33"/>
    </row>
    <row r="401705" spans="19:20">
      <c r="S401705" s="33"/>
      <c r="T401705" s="33"/>
    </row>
    <row r="401722" spans="19:20">
      <c r="S401722" s="33"/>
      <c r="T401722" s="33"/>
    </row>
    <row r="401739" spans="19:20">
      <c r="S401739" s="33"/>
      <c r="T401739" s="33"/>
    </row>
    <row r="401756" spans="19:20">
      <c r="S401756" s="33"/>
      <c r="T401756" s="33"/>
    </row>
    <row r="401773" spans="19:20">
      <c r="S401773" s="33"/>
      <c r="T401773" s="33"/>
    </row>
    <row r="401790" spans="19:20">
      <c r="S401790" s="33"/>
      <c r="T401790" s="33"/>
    </row>
    <row r="401807" spans="19:20">
      <c r="S401807" s="33"/>
      <c r="T401807" s="33"/>
    </row>
    <row r="401824" spans="19:20">
      <c r="S401824" s="33"/>
      <c r="T401824" s="33"/>
    </row>
    <row r="401841" spans="19:20">
      <c r="S401841" s="33"/>
      <c r="T401841" s="33"/>
    </row>
    <row r="401858" spans="19:20">
      <c r="S401858" s="33"/>
      <c r="T401858" s="33"/>
    </row>
    <row r="401875" spans="19:20">
      <c r="S401875" s="33"/>
      <c r="T401875" s="33"/>
    </row>
    <row r="401892" spans="19:20">
      <c r="S401892" s="33"/>
      <c r="T401892" s="33"/>
    </row>
    <row r="401909" spans="19:20">
      <c r="S401909" s="33"/>
      <c r="T401909" s="33"/>
    </row>
    <row r="401926" spans="19:20">
      <c r="S401926" s="33"/>
      <c r="T401926" s="33"/>
    </row>
    <row r="401943" spans="19:20">
      <c r="S401943" s="33"/>
      <c r="T401943" s="33"/>
    </row>
    <row r="401960" spans="19:20">
      <c r="S401960" s="33"/>
      <c r="T401960" s="33"/>
    </row>
    <row r="401977" spans="19:20">
      <c r="S401977" s="33"/>
      <c r="T401977" s="33"/>
    </row>
    <row r="401994" spans="19:20">
      <c r="S401994" s="33"/>
      <c r="T401994" s="33"/>
    </row>
    <row r="402011" spans="19:20">
      <c r="S402011" s="33"/>
      <c r="T402011" s="33"/>
    </row>
    <row r="402028" spans="19:20">
      <c r="S402028" s="33"/>
      <c r="T402028" s="33"/>
    </row>
    <row r="402045" spans="19:20">
      <c r="S402045" s="33"/>
      <c r="T402045" s="33"/>
    </row>
    <row r="402062" spans="19:20">
      <c r="S402062" s="33"/>
      <c r="T402062" s="33"/>
    </row>
    <row r="402079" spans="19:20">
      <c r="S402079" s="33"/>
      <c r="T402079" s="33"/>
    </row>
    <row r="402096" spans="19:20">
      <c r="S402096" s="33"/>
      <c r="T402096" s="33"/>
    </row>
    <row r="402113" spans="19:20">
      <c r="S402113" s="33"/>
      <c r="T402113" s="33"/>
    </row>
    <row r="402130" spans="19:20">
      <c r="S402130" s="33"/>
      <c r="T402130" s="33"/>
    </row>
    <row r="402147" spans="19:20">
      <c r="S402147" s="33"/>
      <c r="T402147" s="33"/>
    </row>
    <row r="402164" spans="19:20">
      <c r="S402164" s="33"/>
      <c r="T402164" s="33"/>
    </row>
    <row r="402181" spans="19:20">
      <c r="S402181" s="33"/>
      <c r="T402181" s="33"/>
    </row>
    <row r="402198" spans="19:20">
      <c r="S402198" s="33"/>
      <c r="T402198" s="33"/>
    </row>
    <row r="402215" spans="19:20">
      <c r="S402215" s="33"/>
      <c r="T402215" s="33"/>
    </row>
    <row r="402232" spans="19:20">
      <c r="S402232" s="33"/>
      <c r="T402232" s="33"/>
    </row>
    <row r="402249" spans="19:20">
      <c r="S402249" s="33"/>
      <c r="T402249" s="33"/>
    </row>
    <row r="402266" spans="19:20">
      <c r="S402266" s="33"/>
      <c r="T402266" s="33"/>
    </row>
    <row r="402283" spans="19:20">
      <c r="S402283" s="33"/>
      <c r="T402283" s="33"/>
    </row>
    <row r="402300" spans="19:20">
      <c r="S402300" s="33"/>
      <c r="T402300" s="33"/>
    </row>
    <row r="402317" spans="19:20">
      <c r="S402317" s="33"/>
      <c r="T402317" s="33"/>
    </row>
    <row r="402334" spans="19:20">
      <c r="S402334" s="33"/>
      <c r="T402334" s="33"/>
    </row>
    <row r="402351" spans="19:20">
      <c r="S402351" s="33"/>
      <c r="T402351" s="33"/>
    </row>
    <row r="402368" spans="19:20">
      <c r="S402368" s="33"/>
      <c r="T402368" s="33"/>
    </row>
    <row r="402385" spans="19:20">
      <c r="S402385" s="33"/>
      <c r="T402385" s="33"/>
    </row>
    <row r="402402" spans="19:20">
      <c r="S402402" s="33"/>
      <c r="T402402" s="33"/>
    </row>
    <row r="402419" spans="19:20">
      <c r="S402419" s="33"/>
      <c r="T402419" s="33"/>
    </row>
    <row r="402436" spans="19:20">
      <c r="S402436" s="33"/>
      <c r="T402436" s="33"/>
    </row>
    <row r="402453" spans="19:20">
      <c r="S402453" s="33"/>
      <c r="T402453" s="33"/>
    </row>
    <row r="402470" spans="19:20">
      <c r="S402470" s="33"/>
      <c r="T402470" s="33"/>
    </row>
    <row r="402487" spans="19:20">
      <c r="S402487" s="33"/>
      <c r="T402487" s="33"/>
    </row>
    <row r="402504" spans="19:20">
      <c r="S402504" s="33"/>
      <c r="T402504" s="33"/>
    </row>
    <row r="402521" spans="19:20">
      <c r="S402521" s="33"/>
      <c r="T402521" s="33"/>
    </row>
    <row r="402538" spans="19:20">
      <c r="S402538" s="33"/>
      <c r="T402538" s="33"/>
    </row>
    <row r="402555" spans="19:20">
      <c r="S402555" s="33"/>
      <c r="T402555" s="33"/>
    </row>
    <row r="402572" spans="19:20">
      <c r="S402572" s="33"/>
      <c r="T402572" s="33"/>
    </row>
    <row r="402589" spans="19:20">
      <c r="S402589" s="33"/>
      <c r="T402589" s="33"/>
    </row>
    <row r="402606" spans="19:20">
      <c r="S402606" s="33"/>
      <c r="T402606" s="33"/>
    </row>
    <row r="402623" spans="19:20">
      <c r="S402623" s="33"/>
      <c r="T402623" s="33"/>
    </row>
    <row r="402640" spans="19:20">
      <c r="S402640" s="33"/>
      <c r="T402640" s="33"/>
    </row>
    <row r="402657" spans="19:20">
      <c r="S402657" s="33"/>
      <c r="T402657" s="33"/>
    </row>
    <row r="402674" spans="19:20">
      <c r="S402674" s="33"/>
      <c r="T402674" s="33"/>
    </row>
    <row r="402691" spans="19:20">
      <c r="S402691" s="33"/>
      <c r="T402691" s="33"/>
    </row>
    <row r="402708" spans="19:20">
      <c r="S402708" s="33"/>
      <c r="T402708" s="33"/>
    </row>
    <row r="402725" spans="19:20">
      <c r="S402725" s="33"/>
      <c r="T402725" s="33"/>
    </row>
    <row r="402742" spans="19:20">
      <c r="S402742" s="33"/>
      <c r="T402742" s="33"/>
    </row>
    <row r="402759" spans="19:20">
      <c r="S402759" s="33"/>
      <c r="T402759" s="33"/>
    </row>
    <row r="402776" spans="19:20">
      <c r="S402776" s="33"/>
      <c r="T402776" s="33"/>
    </row>
    <row r="402793" spans="19:20">
      <c r="S402793" s="33"/>
      <c r="T402793" s="33"/>
    </row>
    <row r="402810" spans="19:20">
      <c r="S402810" s="33"/>
      <c r="T402810" s="33"/>
    </row>
    <row r="402827" spans="19:20">
      <c r="S402827" s="33"/>
      <c r="T402827" s="33"/>
    </row>
    <row r="402844" spans="19:20">
      <c r="S402844" s="33"/>
      <c r="T402844" s="33"/>
    </row>
    <row r="402861" spans="19:20">
      <c r="S402861" s="33"/>
      <c r="T402861" s="33"/>
    </row>
    <row r="402878" spans="19:20">
      <c r="S402878" s="33"/>
      <c r="T402878" s="33"/>
    </row>
    <row r="402895" spans="19:20">
      <c r="S402895" s="33"/>
      <c r="T402895" s="33"/>
    </row>
    <row r="402912" spans="19:20">
      <c r="S402912" s="33"/>
      <c r="T402912" s="33"/>
    </row>
    <row r="402929" spans="19:20">
      <c r="S402929" s="33"/>
      <c r="T402929" s="33"/>
    </row>
    <row r="402946" spans="19:20">
      <c r="S402946" s="33"/>
      <c r="T402946" s="33"/>
    </row>
    <row r="402963" spans="19:20">
      <c r="S402963" s="33"/>
      <c r="T402963" s="33"/>
    </row>
    <row r="402980" spans="19:20">
      <c r="S402980" s="33"/>
      <c r="T402980" s="33"/>
    </row>
    <row r="402997" spans="19:20">
      <c r="S402997" s="33"/>
      <c r="T402997" s="33"/>
    </row>
    <row r="403014" spans="19:20">
      <c r="S403014" s="33"/>
      <c r="T403014" s="33"/>
    </row>
    <row r="403031" spans="19:20">
      <c r="S403031" s="33"/>
      <c r="T403031" s="33"/>
    </row>
    <row r="403048" spans="19:20">
      <c r="S403048" s="33"/>
      <c r="T403048" s="33"/>
    </row>
    <row r="403065" spans="19:20">
      <c r="S403065" s="33"/>
      <c r="T403065" s="33"/>
    </row>
    <row r="403082" spans="19:20">
      <c r="S403082" s="33"/>
      <c r="T403082" s="33"/>
    </row>
    <row r="403099" spans="19:20">
      <c r="S403099" s="33"/>
      <c r="T403099" s="33"/>
    </row>
    <row r="403116" spans="19:20">
      <c r="S403116" s="33"/>
      <c r="T403116" s="33"/>
    </row>
    <row r="403133" spans="19:20">
      <c r="S403133" s="33"/>
      <c r="T403133" s="33"/>
    </row>
    <row r="403150" spans="19:20">
      <c r="S403150" s="33"/>
      <c r="T403150" s="33"/>
    </row>
    <row r="403167" spans="19:20">
      <c r="S403167" s="33"/>
      <c r="T403167" s="33"/>
    </row>
    <row r="403184" spans="19:20">
      <c r="S403184" s="33"/>
      <c r="T403184" s="33"/>
    </row>
    <row r="403201" spans="19:20">
      <c r="S403201" s="33"/>
      <c r="T403201" s="33"/>
    </row>
    <row r="403218" spans="19:20">
      <c r="S403218" s="33"/>
      <c r="T403218" s="33"/>
    </row>
    <row r="403235" spans="19:20">
      <c r="S403235" s="33"/>
      <c r="T403235" s="33"/>
    </row>
    <row r="403252" spans="19:20">
      <c r="S403252" s="33"/>
      <c r="T403252" s="33"/>
    </row>
    <row r="403269" spans="19:20">
      <c r="S403269" s="33"/>
      <c r="T403269" s="33"/>
    </row>
    <row r="403286" spans="19:20">
      <c r="S403286" s="33"/>
      <c r="T403286" s="33"/>
    </row>
    <row r="403303" spans="19:20">
      <c r="S403303" s="33"/>
      <c r="T403303" s="33"/>
    </row>
    <row r="403320" spans="19:20">
      <c r="S403320" s="33"/>
      <c r="T403320" s="33"/>
    </row>
    <row r="403337" spans="19:20">
      <c r="S403337" s="33"/>
      <c r="T403337" s="33"/>
    </row>
    <row r="403354" spans="19:20">
      <c r="S403354" s="33"/>
      <c r="T403354" s="33"/>
    </row>
    <row r="403371" spans="19:20">
      <c r="S403371" s="33"/>
      <c r="T403371" s="33"/>
    </row>
    <row r="403388" spans="19:20">
      <c r="S403388" s="33"/>
      <c r="T403388" s="33"/>
    </row>
    <row r="403405" spans="19:20">
      <c r="S403405" s="33"/>
      <c r="T403405" s="33"/>
    </row>
    <row r="403422" spans="19:20">
      <c r="S403422" s="33"/>
      <c r="T403422" s="33"/>
    </row>
    <row r="403439" spans="19:20">
      <c r="S403439" s="33"/>
      <c r="T403439" s="33"/>
    </row>
    <row r="403456" spans="19:20">
      <c r="S403456" s="33"/>
      <c r="T403456" s="33"/>
    </row>
    <row r="403473" spans="19:20">
      <c r="S403473" s="33"/>
      <c r="T403473" s="33"/>
    </row>
    <row r="403490" spans="19:20">
      <c r="S403490" s="33"/>
      <c r="T403490" s="33"/>
    </row>
    <row r="403507" spans="19:20">
      <c r="S403507" s="33"/>
      <c r="T403507" s="33"/>
    </row>
    <row r="403524" spans="19:20">
      <c r="S403524" s="33"/>
      <c r="T403524" s="33"/>
    </row>
    <row r="403541" spans="19:20">
      <c r="S403541" s="33"/>
      <c r="T403541" s="33"/>
    </row>
    <row r="403558" spans="19:20">
      <c r="S403558" s="33"/>
      <c r="T403558" s="33"/>
    </row>
    <row r="403575" spans="19:20">
      <c r="S403575" s="33"/>
      <c r="T403575" s="33"/>
    </row>
    <row r="403592" spans="19:20">
      <c r="S403592" s="33"/>
      <c r="T403592" s="33"/>
    </row>
    <row r="403609" spans="19:20">
      <c r="S403609" s="33"/>
      <c r="T403609" s="33"/>
    </row>
    <row r="403626" spans="19:20">
      <c r="S403626" s="33"/>
      <c r="T403626" s="33"/>
    </row>
    <row r="403643" spans="19:20">
      <c r="S403643" s="33"/>
      <c r="T403643" s="33"/>
    </row>
    <row r="403660" spans="19:20">
      <c r="S403660" s="33"/>
      <c r="T403660" s="33"/>
    </row>
    <row r="403677" spans="19:20">
      <c r="S403677" s="33"/>
      <c r="T403677" s="33"/>
    </row>
    <row r="403694" spans="19:20">
      <c r="S403694" s="33"/>
      <c r="T403694" s="33"/>
    </row>
    <row r="403711" spans="19:20">
      <c r="S403711" s="33"/>
      <c r="T403711" s="33"/>
    </row>
    <row r="403728" spans="19:20">
      <c r="S403728" s="33"/>
      <c r="T403728" s="33"/>
    </row>
    <row r="403745" spans="19:20">
      <c r="S403745" s="33"/>
      <c r="T403745" s="33"/>
    </row>
    <row r="403762" spans="19:20">
      <c r="S403762" s="33"/>
      <c r="T403762" s="33"/>
    </row>
    <row r="403779" spans="19:20">
      <c r="S403779" s="33"/>
      <c r="T403779" s="33"/>
    </row>
    <row r="403796" spans="19:20">
      <c r="S403796" s="33"/>
      <c r="T403796" s="33"/>
    </row>
    <row r="403813" spans="19:20">
      <c r="S403813" s="33"/>
      <c r="T403813" s="33"/>
    </row>
    <row r="403830" spans="19:20">
      <c r="S403830" s="33"/>
      <c r="T403830" s="33"/>
    </row>
    <row r="403847" spans="19:20">
      <c r="S403847" s="33"/>
      <c r="T403847" s="33"/>
    </row>
    <row r="403864" spans="19:20">
      <c r="S403864" s="33"/>
      <c r="T403864" s="33"/>
    </row>
    <row r="403881" spans="19:20">
      <c r="S403881" s="33"/>
      <c r="T403881" s="33"/>
    </row>
    <row r="403898" spans="19:20">
      <c r="S403898" s="33"/>
      <c r="T403898" s="33"/>
    </row>
    <row r="403915" spans="19:20">
      <c r="S403915" s="33"/>
      <c r="T403915" s="33"/>
    </row>
    <row r="403932" spans="19:20">
      <c r="S403932" s="33"/>
      <c r="T403932" s="33"/>
    </row>
    <row r="403949" spans="19:20">
      <c r="S403949" s="33"/>
      <c r="T403949" s="33"/>
    </row>
    <row r="403966" spans="19:20">
      <c r="S403966" s="33"/>
      <c r="T403966" s="33"/>
    </row>
    <row r="403983" spans="19:20">
      <c r="S403983" s="33"/>
      <c r="T403983" s="33"/>
    </row>
    <row r="404000" spans="19:20">
      <c r="S404000" s="33"/>
      <c r="T404000" s="33"/>
    </row>
    <row r="404017" spans="19:20">
      <c r="S404017" s="33"/>
      <c r="T404017" s="33"/>
    </row>
    <row r="404034" spans="19:20">
      <c r="S404034" s="33"/>
      <c r="T404034" s="33"/>
    </row>
    <row r="404051" spans="19:20">
      <c r="S404051" s="33"/>
      <c r="T404051" s="33"/>
    </row>
    <row r="404068" spans="19:20">
      <c r="S404068" s="33"/>
      <c r="T404068" s="33"/>
    </row>
    <row r="404085" spans="19:20">
      <c r="S404085" s="33"/>
      <c r="T404085" s="33"/>
    </row>
    <row r="404102" spans="19:20">
      <c r="S404102" s="33"/>
      <c r="T404102" s="33"/>
    </row>
    <row r="404119" spans="19:20">
      <c r="S404119" s="33"/>
      <c r="T404119" s="33"/>
    </row>
    <row r="404136" spans="19:20">
      <c r="S404136" s="33"/>
      <c r="T404136" s="33"/>
    </row>
    <row r="404153" spans="19:20">
      <c r="S404153" s="33"/>
      <c r="T404153" s="33"/>
    </row>
    <row r="404170" spans="19:20">
      <c r="S404170" s="33"/>
      <c r="T404170" s="33"/>
    </row>
    <row r="404187" spans="19:20">
      <c r="S404187" s="33"/>
      <c r="T404187" s="33"/>
    </row>
    <row r="404204" spans="19:20">
      <c r="S404204" s="33"/>
      <c r="T404204" s="33"/>
    </row>
    <row r="404221" spans="19:20">
      <c r="S404221" s="33"/>
      <c r="T404221" s="33"/>
    </row>
    <row r="404238" spans="19:20">
      <c r="S404238" s="33"/>
      <c r="T404238" s="33"/>
    </row>
    <row r="404255" spans="19:20">
      <c r="S404255" s="33"/>
      <c r="T404255" s="33"/>
    </row>
    <row r="404272" spans="19:20">
      <c r="S404272" s="33"/>
      <c r="T404272" s="33"/>
    </row>
    <row r="404289" spans="19:20">
      <c r="S404289" s="33"/>
      <c r="T404289" s="33"/>
    </row>
    <row r="404306" spans="19:20">
      <c r="S404306" s="33"/>
      <c r="T404306" s="33"/>
    </row>
    <row r="404323" spans="19:20">
      <c r="S404323" s="33"/>
      <c r="T404323" s="33"/>
    </row>
    <row r="404340" spans="19:20">
      <c r="S404340" s="33"/>
      <c r="T404340" s="33"/>
    </row>
    <row r="404357" spans="19:20">
      <c r="S404357" s="33"/>
      <c r="T404357" s="33"/>
    </row>
    <row r="404374" spans="19:20">
      <c r="S404374" s="33"/>
      <c r="T404374" s="33"/>
    </row>
    <row r="404391" spans="19:20">
      <c r="S404391" s="33"/>
      <c r="T404391" s="33"/>
    </row>
    <row r="404408" spans="19:20">
      <c r="S404408" s="33"/>
      <c r="T404408" s="33"/>
    </row>
    <row r="404425" spans="19:20">
      <c r="S404425" s="33"/>
      <c r="T404425" s="33"/>
    </row>
    <row r="404442" spans="19:20">
      <c r="S404442" s="33"/>
      <c r="T404442" s="33"/>
    </row>
    <row r="404459" spans="19:20">
      <c r="S404459" s="33"/>
      <c r="T404459" s="33"/>
    </row>
    <row r="404476" spans="19:20">
      <c r="S404476" s="33"/>
      <c r="T404476" s="33"/>
    </row>
    <row r="404493" spans="19:20">
      <c r="S404493" s="33"/>
      <c r="T404493" s="33"/>
    </row>
    <row r="404510" spans="19:20">
      <c r="S404510" s="33"/>
      <c r="T404510" s="33"/>
    </row>
    <row r="404527" spans="19:20">
      <c r="S404527" s="33"/>
      <c r="T404527" s="33"/>
    </row>
    <row r="404544" spans="19:20">
      <c r="S404544" s="33"/>
      <c r="T404544" s="33"/>
    </row>
    <row r="404561" spans="19:20">
      <c r="S404561" s="33"/>
      <c r="T404561" s="33"/>
    </row>
    <row r="404578" spans="19:20">
      <c r="S404578" s="33"/>
      <c r="T404578" s="33"/>
    </row>
    <row r="404595" spans="19:20">
      <c r="S404595" s="33"/>
      <c r="T404595" s="33"/>
    </row>
    <row r="404612" spans="19:20">
      <c r="S404612" s="33"/>
      <c r="T404612" s="33"/>
    </row>
    <row r="404629" spans="19:20">
      <c r="S404629" s="33"/>
      <c r="T404629" s="33"/>
    </row>
    <row r="404646" spans="19:20">
      <c r="S404646" s="33"/>
      <c r="T404646" s="33"/>
    </row>
    <row r="404663" spans="19:20">
      <c r="S404663" s="33"/>
      <c r="T404663" s="33"/>
    </row>
    <row r="404680" spans="19:20">
      <c r="S404680" s="33"/>
      <c r="T404680" s="33"/>
    </row>
    <row r="404697" spans="19:20">
      <c r="S404697" s="33"/>
      <c r="T404697" s="33"/>
    </row>
    <row r="404714" spans="19:20">
      <c r="S404714" s="33"/>
      <c r="T404714" s="33"/>
    </row>
    <row r="404731" spans="19:20">
      <c r="S404731" s="33"/>
      <c r="T404731" s="33"/>
    </row>
    <row r="404748" spans="19:20">
      <c r="S404748" s="33"/>
      <c r="T404748" s="33"/>
    </row>
    <row r="404765" spans="19:20">
      <c r="S404765" s="33"/>
      <c r="T404765" s="33"/>
    </row>
    <row r="404782" spans="19:20">
      <c r="S404782" s="33"/>
      <c r="T404782" s="33"/>
    </row>
    <row r="404799" spans="19:20">
      <c r="S404799" s="33"/>
      <c r="T404799" s="33"/>
    </row>
    <row r="404816" spans="19:20">
      <c r="S404816" s="33"/>
      <c r="T404816" s="33"/>
    </row>
    <row r="404833" spans="19:20">
      <c r="S404833" s="33"/>
      <c r="T404833" s="33"/>
    </row>
    <row r="404850" spans="19:20">
      <c r="S404850" s="33"/>
      <c r="T404850" s="33"/>
    </row>
    <row r="404867" spans="19:20">
      <c r="S404867" s="33"/>
      <c r="T404867" s="33"/>
    </row>
    <row r="404884" spans="19:20">
      <c r="S404884" s="33"/>
      <c r="T404884" s="33"/>
    </row>
    <row r="404901" spans="19:20">
      <c r="S404901" s="33"/>
      <c r="T404901" s="33"/>
    </row>
    <row r="404918" spans="19:20">
      <c r="S404918" s="33"/>
      <c r="T404918" s="33"/>
    </row>
    <row r="404935" spans="19:20">
      <c r="S404935" s="33"/>
      <c r="T404935" s="33"/>
    </row>
    <row r="404952" spans="19:20">
      <c r="S404952" s="33"/>
      <c r="T404952" s="33"/>
    </row>
    <row r="404969" spans="19:20">
      <c r="S404969" s="33"/>
      <c r="T404969" s="33"/>
    </row>
    <row r="404986" spans="19:20">
      <c r="S404986" s="33"/>
      <c r="T404986" s="33"/>
    </row>
    <row r="405003" spans="19:20">
      <c r="S405003" s="33"/>
      <c r="T405003" s="33"/>
    </row>
    <row r="405020" spans="19:20">
      <c r="S405020" s="33"/>
      <c r="T405020" s="33"/>
    </row>
    <row r="405037" spans="19:20">
      <c r="S405037" s="33"/>
      <c r="T405037" s="33"/>
    </row>
    <row r="405054" spans="19:20">
      <c r="S405054" s="33"/>
      <c r="T405054" s="33"/>
    </row>
    <row r="405071" spans="19:20">
      <c r="S405071" s="33"/>
      <c r="T405071" s="33"/>
    </row>
    <row r="405088" spans="19:20">
      <c r="S405088" s="33"/>
      <c r="T405088" s="33"/>
    </row>
    <row r="405105" spans="19:20">
      <c r="S405105" s="33"/>
      <c r="T405105" s="33"/>
    </row>
    <row r="405122" spans="19:20">
      <c r="S405122" s="33"/>
      <c r="T405122" s="33"/>
    </row>
    <row r="405139" spans="19:20">
      <c r="S405139" s="33"/>
      <c r="T405139" s="33"/>
    </row>
    <row r="405156" spans="19:20">
      <c r="S405156" s="33"/>
      <c r="T405156" s="33"/>
    </row>
    <row r="405173" spans="19:20">
      <c r="S405173" s="33"/>
      <c r="T405173" s="33"/>
    </row>
    <row r="405190" spans="19:20">
      <c r="S405190" s="33"/>
      <c r="T405190" s="33"/>
    </row>
    <row r="405207" spans="19:20">
      <c r="S405207" s="33"/>
      <c r="T405207" s="33"/>
    </row>
    <row r="405224" spans="19:20">
      <c r="S405224" s="33"/>
      <c r="T405224" s="33"/>
    </row>
    <row r="405241" spans="19:20">
      <c r="S405241" s="33"/>
      <c r="T405241" s="33"/>
    </row>
    <row r="405258" spans="19:20">
      <c r="S405258" s="33"/>
      <c r="T405258" s="33"/>
    </row>
    <row r="405275" spans="19:20">
      <c r="S405275" s="33"/>
      <c r="T405275" s="33"/>
    </row>
    <row r="405292" spans="19:20">
      <c r="S405292" s="33"/>
      <c r="T405292" s="33"/>
    </row>
    <row r="405309" spans="19:20">
      <c r="S405309" s="33"/>
      <c r="T405309" s="33"/>
    </row>
    <row r="405326" spans="19:20">
      <c r="S405326" s="33"/>
      <c r="T405326" s="33"/>
    </row>
    <row r="405343" spans="19:20">
      <c r="S405343" s="33"/>
      <c r="T405343" s="33"/>
    </row>
    <row r="405360" spans="19:20">
      <c r="S405360" s="33"/>
      <c r="T405360" s="33"/>
    </row>
    <row r="405377" spans="19:20">
      <c r="S405377" s="33"/>
      <c r="T405377" s="33"/>
    </row>
    <row r="405394" spans="19:20">
      <c r="S405394" s="33"/>
      <c r="T405394" s="33"/>
    </row>
    <row r="405411" spans="19:20">
      <c r="S405411" s="33"/>
      <c r="T405411" s="33"/>
    </row>
    <row r="405428" spans="19:20">
      <c r="S405428" s="33"/>
      <c r="T405428" s="33"/>
    </row>
    <row r="405445" spans="19:20">
      <c r="S405445" s="33"/>
      <c r="T405445" s="33"/>
    </row>
    <row r="405462" spans="19:20">
      <c r="S405462" s="33"/>
      <c r="T405462" s="33"/>
    </row>
    <row r="405479" spans="19:20">
      <c r="S405479" s="33"/>
      <c r="T405479" s="33"/>
    </row>
    <row r="405496" spans="19:20">
      <c r="S405496" s="33"/>
      <c r="T405496" s="33"/>
    </row>
    <row r="405513" spans="19:20">
      <c r="S405513" s="33"/>
      <c r="T405513" s="33"/>
    </row>
    <row r="405530" spans="19:20">
      <c r="S405530" s="33"/>
      <c r="T405530" s="33"/>
    </row>
    <row r="405547" spans="19:20">
      <c r="S405547" s="33"/>
      <c r="T405547" s="33"/>
    </row>
    <row r="405564" spans="19:20">
      <c r="S405564" s="33"/>
      <c r="T405564" s="33"/>
    </row>
    <row r="405581" spans="19:20">
      <c r="S405581" s="33"/>
      <c r="T405581" s="33"/>
    </row>
    <row r="405598" spans="19:20">
      <c r="S405598" s="33"/>
      <c r="T405598" s="33"/>
    </row>
    <row r="405615" spans="19:20">
      <c r="S405615" s="33"/>
      <c r="T405615" s="33"/>
    </row>
    <row r="405632" spans="19:20">
      <c r="S405632" s="33"/>
      <c r="T405632" s="33"/>
    </row>
    <row r="405649" spans="19:20">
      <c r="S405649" s="33"/>
      <c r="T405649" s="33"/>
    </row>
    <row r="405666" spans="19:20">
      <c r="S405666" s="33"/>
      <c r="T405666" s="33"/>
    </row>
    <row r="405683" spans="19:20">
      <c r="S405683" s="33"/>
      <c r="T405683" s="33"/>
    </row>
    <row r="405700" spans="19:20">
      <c r="S405700" s="33"/>
      <c r="T405700" s="33"/>
    </row>
    <row r="405717" spans="19:20">
      <c r="S405717" s="33"/>
      <c r="T405717" s="33"/>
    </row>
    <row r="405734" spans="19:20">
      <c r="S405734" s="33"/>
      <c r="T405734" s="33"/>
    </row>
    <row r="405751" spans="19:20">
      <c r="S405751" s="33"/>
      <c r="T405751" s="33"/>
    </row>
    <row r="405768" spans="19:20">
      <c r="S405768" s="33"/>
      <c r="T405768" s="33"/>
    </row>
    <row r="405785" spans="19:20">
      <c r="S405785" s="33"/>
      <c r="T405785" s="33"/>
    </row>
    <row r="405802" spans="19:20">
      <c r="S405802" s="33"/>
      <c r="T405802" s="33"/>
    </row>
    <row r="405819" spans="19:20">
      <c r="S405819" s="33"/>
      <c r="T405819" s="33"/>
    </row>
    <row r="405836" spans="19:20">
      <c r="S405836" s="33"/>
      <c r="T405836" s="33"/>
    </row>
    <row r="405853" spans="19:20">
      <c r="S405853" s="33"/>
      <c r="T405853" s="33"/>
    </row>
    <row r="405870" spans="19:20">
      <c r="S405870" s="33"/>
      <c r="T405870" s="33"/>
    </row>
    <row r="405887" spans="19:20">
      <c r="S405887" s="33"/>
      <c r="T405887" s="33"/>
    </row>
    <row r="405904" spans="19:20">
      <c r="S405904" s="33"/>
      <c r="T405904" s="33"/>
    </row>
    <row r="405921" spans="19:20">
      <c r="S405921" s="33"/>
      <c r="T405921" s="33"/>
    </row>
    <row r="405938" spans="19:20">
      <c r="S405938" s="33"/>
      <c r="T405938" s="33"/>
    </row>
    <row r="405955" spans="19:20">
      <c r="S405955" s="33"/>
      <c r="T405955" s="33"/>
    </row>
    <row r="405972" spans="19:20">
      <c r="S405972" s="33"/>
      <c r="T405972" s="33"/>
    </row>
    <row r="405989" spans="19:20">
      <c r="S405989" s="33"/>
      <c r="T405989" s="33"/>
    </row>
    <row r="406006" spans="19:20">
      <c r="S406006" s="33"/>
      <c r="T406006" s="33"/>
    </row>
    <row r="406023" spans="19:20">
      <c r="S406023" s="33"/>
      <c r="T406023" s="33"/>
    </row>
    <row r="406040" spans="19:20">
      <c r="S406040" s="33"/>
      <c r="T406040" s="33"/>
    </row>
    <row r="406057" spans="19:20">
      <c r="S406057" s="33"/>
      <c r="T406057" s="33"/>
    </row>
    <row r="406074" spans="19:20">
      <c r="S406074" s="33"/>
      <c r="T406074" s="33"/>
    </row>
    <row r="406091" spans="19:20">
      <c r="S406091" s="33"/>
      <c r="T406091" s="33"/>
    </row>
    <row r="406108" spans="19:20">
      <c r="S406108" s="33"/>
      <c r="T406108" s="33"/>
    </row>
    <row r="406125" spans="19:20">
      <c r="S406125" s="33"/>
      <c r="T406125" s="33"/>
    </row>
    <row r="406142" spans="19:20">
      <c r="S406142" s="33"/>
      <c r="T406142" s="33"/>
    </row>
    <row r="406159" spans="19:20">
      <c r="S406159" s="33"/>
      <c r="T406159" s="33"/>
    </row>
    <row r="406176" spans="19:20">
      <c r="S406176" s="33"/>
      <c r="T406176" s="33"/>
    </row>
    <row r="406193" spans="19:20">
      <c r="S406193" s="33"/>
      <c r="T406193" s="33"/>
    </row>
    <row r="406210" spans="19:20">
      <c r="S406210" s="33"/>
      <c r="T406210" s="33"/>
    </row>
    <row r="406227" spans="19:20">
      <c r="S406227" s="33"/>
      <c r="T406227" s="33"/>
    </row>
    <row r="406244" spans="19:20">
      <c r="S406244" s="33"/>
      <c r="T406244" s="33"/>
    </row>
    <row r="406261" spans="19:20">
      <c r="S406261" s="33"/>
      <c r="T406261" s="33"/>
    </row>
    <row r="406278" spans="19:20">
      <c r="S406278" s="33"/>
      <c r="T406278" s="33"/>
    </row>
    <row r="406295" spans="19:20">
      <c r="S406295" s="33"/>
      <c r="T406295" s="33"/>
    </row>
    <row r="406312" spans="19:20">
      <c r="S406312" s="33"/>
      <c r="T406312" s="33"/>
    </row>
    <row r="406329" spans="19:20">
      <c r="S406329" s="33"/>
      <c r="T406329" s="33"/>
    </row>
    <row r="406346" spans="19:20">
      <c r="S406346" s="33"/>
      <c r="T406346" s="33"/>
    </row>
    <row r="406363" spans="19:20">
      <c r="S406363" s="33"/>
      <c r="T406363" s="33"/>
    </row>
    <row r="406380" spans="19:20">
      <c r="S406380" s="33"/>
      <c r="T406380" s="33"/>
    </row>
    <row r="406397" spans="19:20">
      <c r="S406397" s="33"/>
      <c r="T406397" s="33"/>
    </row>
    <row r="406414" spans="19:20">
      <c r="S406414" s="33"/>
      <c r="T406414" s="33"/>
    </row>
    <row r="406431" spans="19:20">
      <c r="S406431" s="33"/>
      <c r="T406431" s="33"/>
    </row>
    <row r="406448" spans="19:20">
      <c r="S406448" s="33"/>
      <c r="T406448" s="33"/>
    </row>
    <row r="406465" spans="19:20">
      <c r="S406465" s="33"/>
      <c r="T406465" s="33"/>
    </row>
    <row r="406482" spans="19:20">
      <c r="S406482" s="33"/>
      <c r="T406482" s="33"/>
    </row>
    <row r="406499" spans="19:20">
      <c r="S406499" s="33"/>
      <c r="T406499" s="33"/>
    </row>
    <row r="406516" spans="19:20">
      <c r="S406516" s="33"/>
      <c r="T406516" s="33"/>
    </row>
    <row r="406533" spans="19:20">
      <c r="S406533" s="33"/>
      <c r="T406533" s="33"/>
    </row>
    <row r="406550" spans="19:20">
      <c r="S406550" s="33"/>
      <c r="T406550" s="33"/>
    </row>
    <row r="406567" spans="19:20">
      <c r="S406567" s="33"/>
      <c r="T406567" s="33"/>
    </row>
    <row r="406584" spans="19:20">
      <c r="S406584" s="33"/>
      <c r="T406584" s="33"/>
    </row>
    <row r="406601" spans="19:20">
      <c r="S406601" s="33"/>
      <c r="T406601" s="33"/>
    </row>
    <row r="406618" spans="19:20">
      <c r="S406618" s="33"/>
      <c r="T406618" s="33"/>
    </row>
    <row r="406635" spans="19:20">
      <c r="S406635" s="33"/>
      <c r="T406635" s="33"/>
    </row>
    <row r="406652" spans="19:20">
      <c r="S406652" s="33"/>
      <c r="T406652" s="33"/>
    </row>
    <row r="406669" spans="19:20">
      <c r="S406669" s="33"/>
      <c r="T406669" s="33"/>
    </row>
    <row r="406686" spans="19:20">
      <c r="S406686" s="33"/>
      <c r="T406686" s="33"/>
    </row>
    <row r="406703" spans="19:20">
      <c r="S406703" s="33"/>
      <c r="T406703" s="33"/>
    </row>
    <row r="406720" spans="19:20">
      <c r="S406720" s="33"/>
      <c r="T406720" s="33"/>
    </row>
    <row r="406737" spans="19:20">
      <c r="S406737" s="33"/>
      <c r="T406737" s="33"/>
    </row>
    <row r="406754" spans="19:20">
      <c r="S406754" s="33"/>
      <c r="T406754" s="33"/>
    </row>
    <row r="406771" spans="19:20">
      <c r="S406771" s="33"/>
      <c r="T406771" s="33"/>
    </row>
    <row r="406788" spans="19:20">
      <c r="S406788" s="33"/>
      <c r="T406788" s="33"/>
    </row>
    <row r="406805" spans="19:20">
      <c r="S406805" s="33"/>
      <c r="T406805" s="33"/>
    </row>
    <row r="406822" spans="19:20">
      <c r="S406822" s="33"/>
      <c r="T406822" s="33"/>
    </row>
    <row r="406839" spans="19:20">
      <c r="S406839" s="33"/>
      <c r="T406839" s="33"/>
    </row>
    <row r="406856" spans="19:20">
      <c r="S406856" s="33"/>
      <c r="T406856" s="33"/>
    </row>
    <row r="406873" spans="19:20">
      <c r="S406873" s="33"/>
      <c r="T406873" s="33"/>
    </row>
    <row r="406890" spans="19:20">
      <c r="S406890" s="33"/>
      <c r="T406890" s="33"/>
    </row>
    <row r="406907" spans="19:20">
      <c r="S406907" s="33"/>
      <c r="T406907" s="33"/>
    </row>
    <row r="406924" spans="19:20">
      <c r="S406924" s="33"/>
      <c r="T406924" s="33"/>
    </row>
    <row r="406941" spans="19:20">
      <c r="S406941" s="33"/>
      <c r="T406941" s="33"/>
    </row>
    <row r="406958" spans="19:20">
      <c r="S406958" s="33"/>
      <c r="T406958" s="33"/>
    </row>
    <row r="406975" spans="19:20">
      <c r="S406975" s="33"/>
      <c r="T406975" s="33"/>
    </row>
    <row r="406992" spans="19:20">
      <c r="S406992" s="33"/>
      <c r="T406992" s="33"/>
    </row>
    <row r="407009" spans="19:20">
      <c r="S407009" s="33"/>
      <c r="T407009" s="33"/>
    </row>
    <row r="407026" spans="19:20">
      <c r="S407026" s="33"/>
      <c r="T407026" s="33"/>
    </row>
    <row r="407043" spans="19:20">
      <c r="S407043" s="33"/>
      <c r="T407043" s="33"/>
    </row>
    <row r="407060" spans="19:20">
      <c r="S407060" s="33"/>
      <c r="T407060" s="33"/>
    </row>
    <row r="407077" spans="19:20">
      <c r="S407077" s="33"/>
      <c r="T407077" s="33"/>
    </row>
    <row r="407094" spans="19:20">
      <c r="S407094" s="33"/>
      <c r="T407094" s="33"/>
    </row>
    <row r="407111" spans="19:20">
      <c r="S407111" s="33"/>
      <c r="T407111" s="33"/>
    </row>
    <row r="407128" spans="19:20">
      <c r="S407128" s="33"/>
      <c r="T407128" s="33"/>
    </row>
    <row r="407145" spans="19:20">
      <c r="S407145" s="33"/>
      <c r="T407145" s="33"/>
    </row>
    <row r="407162" spans="19:20">
      <c r="S407162" s="33"/>
      <c r="T407162" s="33"/>
    </row>
    <row r="407179" spans="19:20">
      <c r="S407179" s="33"/>
      <c r="T407179" s="33"/>
    </row>
    <row r="407196" spans="19:20">
      <c r="S407196" s="33"/>
      <c r="T407196" s="33"/>
    </row>
    <row r="407213" spans="19:20">
      <c r="S407213" s="33"/>
      <c r="T407213" s="33"/>
    </row>
    <row r="407230" spans="19:20">
      <c r="S407230" s="33"/>
      <c r="T407230" s="33"/>
    </row>
    <row r="407247" spans="19:20">
      <c r="S407247" s="33"/>
      <c r="T407247" s="33"/>
    </row>
    <row r="407264" spans="19:20">
      <c r="S407264" s="33"/>
      <c r="T407264" s="33"/>
    </row>
    <row r="407281" spans="19:20">
      <c r="S407281" s="33"/>
      <c r="T407281" s="33"/>
    </row>
    <row r="407298" spans="19:20">
      <c r="S407298" s="33"/>
      <c r="T407298" s="33"/>
    </row>
    <row r="407315" spans="19:20">
      <c r="S407315" s="33"/>
      <c r="T407315" s="33"/>
    </row>
    <row r="407332" spans="19:20">
      <c r="S407332" s="33"/>
      <c r="T407332" s="33"/>
    </row>
    <row r="407349" spans="19:20">
      <c r="S407349" s="33"/>
      <c r="T407349" s="33"/>
    </row>
    <row r="407366" spans="19:20">
      <c r="S407366" s="33"/>
      <c r="T407366" s="33"/>
    </row>
    <row r="407383" spans="19:20">
      <c r="S407383" s="33"/>
      <c r="T407383" s="33"/>
    </row>
    <row r="407400" spans="19:20">
      <c r="S407400" s="33"/>
      <c r="T407400" s="33"/>
    </row>
    <row r="407417" spans="19:20">
      <c r="S407417" s="33"/>
      <c r="T407417" s="33"/>
    </row>
    <row r="407434" spans="19:20">
      <c r="S407434" s="33"/>
      <c r="T407434" s="33"/>
    </row>
    <row r="407451" spans="19:20">
      <c r="S407451" s="33"/>
      <c r="T407451" s="33"/>
    </row>
    <row r="407468" spans="19:20">
      <c r="S407468" s="33"/>
      <c r="T407468" s="33"/>
    </row>
    <row r="407485" spans="19:20">
      <c r="S407485" s="33"/>
      <c r="T407485" s="33"/>
    </row>
    <row r="407502" spans="19:20">
      <c r="S407502" s="33"/>
      <c r="T407502" s="33"/>
    </row>
    <row r="407519" spans="19:20">
      <c r="S407519" s="33"/>
      <c r="T407519" s="33"/>
    </row>
    <row r="407536" spans="19:20">
      <c r="S407536" s="33"/>
      <c r="T407536" s="33"/>
    </row>
    <row r="407553" spans="19:20">
      <c r="S407553" s="33"/>
      <c r="T407553" s="33"/>
    </row>
    <row r="407570" spans="19:20">
      <c r="S407570" s="33"/>
      <c r="T407570" s="33"/>
    </row>
    <row r="407587" spans="19:20">
      <c r="S407587" s="33"/>
      <c r="T407587" s="33"/>
    </row>
    <row r="407604" spans="19:20">
      <c r="S407604" s="33"/>
      <c r="T407604" s="33"/>
    </row>
    <row r="407621" spans="19:20">
      <c r="S407621" s="33"/>
      <c r="T407621" s="33"/>
    </row>
    <row r="407638" spans="19:20">
      <c r="S407638" s="33"/>
      <c r="T407638" s="33"/>
    </row>
    <row r="407655" spans="19:20">
      <c r="S407655" s="33"/>
      <c r="T407655" s="33"/>
    </row>
    <row r="407672" spans="19:20">
      <c r="S407672" s="33"/>
      <c r="T407672" s="33"/>
    </row>
    <row r="407689" spans="19:20">
      <c r="S407689" s="33"/>
      <c r="T407689" s="33"/>
    </row>
    <row r="407706" spans="19:20">
      <c r="S407706" s="33"/>
      <c r="T407706" s="33"/>
    </row>
    <row r="407723" spans="19:20">
      <c r="S407723" s="33"/>
      <c r="T407723" s="33"/>
    </row>
    <row r="407740" spans="19:20">
      <c r="S407740" s="33"/>
      <c r="T407740" s="33"/>
    </row>
    <row r="407757" spans="19:20">
      <c r="S407757" s="33"/>
      <c r="T407757" s="33"/>
    </row>
    <row r="407774" spans="19:20">
      <c r="S407774" s="33"/>
      <c r="T407774" s="33"/>
    </row>
    <row r="407791" spans="19:20">
      <c r="S407791" s="33"/>
      <c r="T407791" s="33"/>
    </row>
    <row r="407808" spans="19:20">
      <c r="S407808" s="33"/>
      <c r="T407808" s="33"/>
    </row>
    <row r="407825" spans="19:20">
      <c r="S407825" s="33"/>
      <c r="T407825" s="33"/>
    </row>
    <row r="407842" spans="19:20">
      <c r="S407842" s="33"/>
      <c r="T407842" s="33"/>
    </row>
    <row r="407859" spans="19:20">
      <c r="S407859" s="33"/>
      <c r="T407859" s="33"/>
    </row>
    <row r="407876" spans="19:20">
      <c r="S407876" s="33"/>
      <c r="T407876" s="33"/>
    </row>
    <row r="407893" spans="19:20">
      <c r="S407893" s="33"/>
      <c r="T407893" s="33"/>
    </row>
    <row r="407910" spans="19:20">
      <c r="S407910" s="33"/>
      <c r="T407910" s="33"/>
    </row>
    <row r="407927" spans="19:20">
      <c r="S407927" s="33"/>
      <c r="T407927" s="33"/>
    </row>
    <row r="407944" spans="19:20">
      <c r="S407944" s="33"/>
      <c r="T407944" s="33"/>
    </row>
    <row r="407961" spans="19:20">
      <c r="S407961" s="33"/>
      <c r="T407961" s="33"/>
    </row>
    <row r="407978" spans="19:20">
      <c r="S407978" s="33"/>
      <c r="T407978" s="33"/>
    </row>
    <row r="407995" spans="19:20">
      <c r="S407995" s="33"/>
      <c r="T407995" s="33"/>
    </row>
    <row r="408012" spans="19:20">
      <c r="S408012" s="33"/>
      <c r="T408012" s="33"/>
    </row>
    <row r="408029" spans="19:20">
      <c r="S408029" s="33"/>
      <c r="T408029" s="33"/>
    </row>
    <row r="408046" spans="19:20">
      <c r="S408046" s="33"/>
      <c r="T408046" s="33"/>
    </row>
    <row r="408063" spans="19:20">
      <c r="S408063" s="33"/>
      <c r="T408063" s="33"/>
    </row>
    <row r="408080" spans="19:20">
      <c r="S408080" s="33"/>
      <c r="T408080" s="33"/>
    </row>
    <row r="408097" spans="19:20">
      <c r="S408097" s="33"/>
      <c r="T408097" s="33"/>
    </row>
    <row r="408114" spans="19:20">
      <c r="S408114" s="33"/>
      <c r="T408114" s="33"/>
    </row>
    <row r="408131" spans="19:20">
      <c r="S408131" s="33"/>
      <c r="T408131" s="33"/>
    </row>
    <row r="408148" spans="19:20">
      <c r="S408148" s="33"/>
      <c r="T408148" s="33"/>
    </row>
    <row r="408165" spans="19:20">
      <c r="S408165" s="33"/>
      <c r="T408165" s="33"/>
    </row>
    <row r="408182" spans="19:20">
      <c r="S408182" s="33"/>
      <c r="T408182" s="33"/>
    </row>
    <row r="408199" spans="19:20">
      <c r="S408199" s="33"/>
      <c r="T408199" s="33"/>
    </row>
    <row r="408216" spans="19:20">
      <c r="S408216" s="33"/>
      <c r="T408216" s="33"/>
    </row>
    <row r="408233" spans="19:20">
      <c r="S408233" s="33"/>
      <c r="T408233" s="33"/>
    </row>
    <row r="408250" spans="19:20">
      <c r="S408250" s="33"/>
      <c r="T408250" s="33"/>
    </row>
    <row r="408267" spans="19:20">
      <c r="S408267" s="33"/>
      <c r="T408267" s="33"/>
    </row>
    <row r="408284" spans="19:20">
      <c r="S408284" s="33"/>
      <c r="T408284" s="33"/>
    </row>
    <row r="408301" spans="19:20">
      <c r="S408301" s="33"/>
      <c r="T408301" s="33"/>
    </row>
    <row r="408318" spans="19:20">
      <c r="S408318" s="33"/>
      <c r="T408318" s="33"/>
    </row>
    <row r="408335" spans="19:20">
      <c r="S408335" s="33"/>
      <c r="T408335" s="33"/>
    </row>
    <row r="408352" spans="19:20">
      <c r="S408352" s="33"/>
      <c r="T408352" s="33"/>
    </row>
    <row r="408369" spans="19:20">
      <c r="S408369" s="33"/>
      <c r="T408369" s="33"/>
    </row>
    <row r="408386" spans="19:20">
      <c r="S408386" s="33"/>
      <c r="T408386" s="33"/>
    </row>
    <row r="408403" spans="19:20">
      <c r="S408403" s="33"/>
      <c r="T408403" s="33"/>
    </row>
    <row r="408420" spans="19:20">
      <c r="S408420" s="33"/>
      <c r="T408420" s="33"/>
    </row>
    <row r="408437" spans="19:20">
      <c r="S408437" s="33"/>
      <c r="T408437" s="33"/>
    </row>
    <row r="408454" spans="19:20">
      <c r="S408454" s="33"/>
      <c r="T408454" s="33"/>
    </row>
    <row r="408471" spans="19:20">
      <c r="S408471" s="33"/>
      <c r="T408471" s="33"/>
    </row>
    <row r="408488" spans="19:20">
      <c r="S408488" s="33"/>
      <c r="T408488" s="33"/>
    </row>
    <row r="408505" spans="19:20">
      <c r="S408505" s="33"/>
      <c r="T408505" s="33"/>
    </row>
    <row r="408522" spans="19:20">
      <c r="S408522" s="33"/>
      <c r="T408522" s="33"/>
    </row>
    <row r="408539" spans="19:20">
      <c r="S408539" s="33"/>
      <c r="T408539" s="33"/>
    </row>
    <row r="408556" spans="19:20">
      <c r="S408556" s="33"/>
      <c r="T408556" s="33"/>
    </row>
    <row r="408573" spans="19:20">
      <c r="S408573" s="33"/>
      <c r="T408573" s="33"/>
    </row>
    <row r="408590" spans="19:20">
      <c r="S408590" s="33"/>
      <c r="T408590" s="33"/>
    </row>
    <row r="408607" spans="19:20">
      <c r="S408607" s="33"/>
      <c r="T408607" s="33"/>
    </row>
    <row r="408624" spans="19:20">
      <c r="S408624" s="33"/>
      <c r="T408624" s="33"/>
    </row>
    <row r="408641" spans="19:20">
      <c r="S408641" s="33"/>
      <c r="T408641" s="33"/>
    </row>
    <row r="408658" spans="19:20">
      <c r="S408658" s="33"/>
      <c r="T408658" s="33"/>
    </row>
    <row r="408675" spans="19:20">
      <c r="S408675" s="33"/>
      <c r="T408675" s="33"/>
    </row>
    <row r="408692" spans="19:20">
      <c r="S408692" s="33"/>
      <c r="T408692" s="33"/>
    </row>
    <row r="408709" spans="19:20">
      <c r="S408709" s="33"/>
      <c r="T408709" s="33"/>
    </row>
    <row r="408726" spans="19:20">
      <c r="S408726" s="33"/>
      <c r="T408726" s="33"/>
    </row>
    <row r="408743" spans="19:20">
      <c r="S408743" s="33"/>
      <c r="T408743" s="33"/>
    </row>
    <row r="408760" spans="19:20">
      <c r="S408760" s="33"/>
      <c r="T408760" s="33"/>
    </row>
    <row r="408777" spans="19:20">
      <c r="S408777" s="33"/>
      <c r="T408777" s="33"/>
    </row>
    <row r="408794" spans="19:20">
      <c r="S408794" s="33"/>
      <c r="T408794" s="33"/>
    </row>
    <row r="408811" spans="19:20">
      <c r="S408811" s="33"/>
      <c r="T408811" s="33"/>
    </row>
    <row r="408828" spans="19:20">
      <c r="S408828" s="33"/>
      <c r="T408828" s="33"/>
    </row>
    <row r="408845" spans="19:20">
      <c r="S408845" s="33"/>
      <c r="T408845" s="33"/>
    </row>
    <row r="408862" spans="19:20">
      <c r="S408862" s="33"/>
      <c r="T408862" s="33"/>
    </row>
    <row r="408879" spans="19:20">
      <c r="S408879" s="33"/>
      <c r="T408879" s="33"/>
    </row>
    <row r="408896" spans="19:20">
      <c r="S408896" s="33"/>
      <c r="T408896" s="33"/>
    </row>
    <row r="408913" spans="19:20">
      <c r="S408913" s="33"/>
      <c r="T408913" s="33"/>
    </row>
    <row r="408930" spans="19:20">
      <c r="S408930" s="33"/>
      <c r="T408930" s="33"/>
    </row>
    <row r="408947" spans="19:20">
      <c r="S408947" s="33"/>
      <c r="T408947" s="33"/>
    </row>
    <row r="408964" spans="19:20">
      <c r="S408964" s="33"/>
      <c r="T408964" s="33"/>
    </row>
    <row r="408981" spans="19:20">
      <c r="S408981" s="33"/>
      <c r="T408981" s="33"/>
    </row>
    <row r="408998" spans="19:20">
      <c r="S408998" s="33"/>
      <c r="T408998" s="33"/>
    </row>
    <row r="409015" spans="19:20">
      <c r="S409015" s="33"/>
      <c r="T409015" s="33"/>
    </row>
    <row r="409032" spans="19:20">
      <c r="S409032" s="33"/>
      <c r="T409032" s="33"/>
    </row>
    <row r="409049" spans="19:20">
      <c r="S409049" s="33"/>
      <c r="T409049" s="33"/>
    </row>
    <row r="409066" spans="19:20">
      <c r="S409066" s="33"/>
      <c r="T409066" s="33"/>
    </row>
    <row r="409083" spans="19:20">
      <c r="S409083" s="33"/>
      <c r="T409083" s="33"/>
    </row>
    <row r="409100" spans="19:20">
      <c r="S409100" s="33"/>
      <c r="T409100" s="33"/>
    </row>
    <row r="409117" spans="19:20">
      <c r="S409117" s="33"/>
      <c r="T409117" s="33"/>
    </row>
    <row r="409134" spans="19:20">
      <c r="S409134" s="33"/>
      <c r="T409134" s="33"/>
    </row>
    <row r="409151" spans="19:20">
      <c r="S409151" s="33"/>
      <c r="T409151" s="33"/>
    </row>
    <row r="409168" spans="19:20">
      <c r="S409168" s="33"/>
      <c r="T409168" s="33"/>
    </row>
    <row r="409185" spans="19:20">
      <c r="S409185" s="33"/>
      <c r="T409185" s="33"/>
    </row>
    <row r="409202" spans="19:20">
      <c r="S409202" s="33"/>
      <c r="T409202" s="33"/>
    </row>
    <row r="409219" spans="19:20">
      <c r="S409219" s="33"/>
      <c r="T409219" s="33"/>
    </row>
    <row r="409236" spans="19:20">
      <c r="S409236" s="33"/>
      <c r="T409236" s="33"/>
    </row>
    <row r="409253" spans="19:20">
      <c r="S409253" s="33"/>
      <c r="T409253" s="33"/>
    </row>
    <row r="409270" spans="19:20">
      <c r="S409270" s="33"/>
      <c r="T409270" s="33"/>
    </row>
    <row r="409287" spans="19:20">
      <c r="S409287" s="33"/>
      <c r="T409287" s="33"/>
    </row>
    <row r="409304" spans="19:20">
      <c r="S409304" s="33"/>
      <c r="T409304" s="33"/>
    </row>
    <row r="409321" spans="19:20">
      <c r="S409321" s="33"/>
      <c r="T409321" s="33"/>
    </row>
    <row r="409338" spans="19:20">
      <c r="S409338" s="33"/>
      <c r="T409338" s="33"/>
    </row>
    <row r="409355" spans="19:20">
      <c r="S409355" s="33"/>
      <c r="T409355" s="33"/>
    </row>
    <row r="409372" spans="19:20">
      <c r="S409372" s="33"/>
      <c r="T409372" s="33"/>
    </row>
    <row r="409389" spans="19:20">
      <c r="S409389" s="33"/>
      <c r="T409389" s="33"/>
    </row>
    <row r="409406" spans="19:20">
      <c r="S409406" s="33"/>
      <c r="T409406" s="33"/>
    </row>
    <row r="409423" spans="19:20">
      <c r="S409423" s="33"/>
      <c r="T409423" s="33"/>
    </row>
    <row r="409440" spans="19:20">
      <c r="S409440" s="33"/>
      <c r="T409440" s="33"/>
    </row>
    <row r="409457" spans="19:20">
      <c r="S409457" s="33"/>
      <c r="T409457" s="33"/>
    </row>
    <row r="409474" spans="19:20">
      <c r="S409474" s="33"/>
      <c r="T409474" s="33"/>
    </row>
    <row r="409491" spans="19:20">
      <c r="S409491" s="33"/>
      <c r="T409491" s="33"/>
    </row>
    <row r="409508" spans="19:20">
      <c r="S409508" s="33"/>
      <c r="T409508" s="33"/>
    </row>
    <row r="409525" spans="19:20">
      <c r="S409525" s="33"/>
      <c r="T409525" s="33"/>
    </row>
    <row r="409542" spans="19:20">
      <c r="S409542" s="33"/>
      <c r="T409542" s="33"/>
    </row>
    <row r="409559" spans="19:20">
      <c r="S409559" s="33"/>
      <c r="T409559" s="33"/>
    </row>
    <row r="409576" spans="19:20">
      <c r="S409576" s="33"/>
      <c r="T409576" s="33"/>
    </row>
    <row r="409593" spans="19:20">
      <c r="S409593" s="33"/>
      <c r="T409593" s="33"/>
    </row>
    <row r="409610" spans="19:20">
      <c r="S409610" s="33"/>
      <c r="T409610" s="33"/>
    </row>
    <row r="409627" spans="19:20">
      <c r="S409627" s="33"/>
      <c r="T409627" s="33"/>
    </row>
    <row r="409644" spans="19:20">
      <c r="S409644" s="33"/>
      <c r="T409644" s="33"/>
    </row>
    <row r="409661" spans="19:20">
      <c r="S409661" s="33"/>
      <c r="T409661" s="33"/>
    </row>
    <row r="409678" spans="19:20">
      <c r="S409678" s="33"/>
      <c r="T409678" s="33"/>
    </row>
    <row r="409695" spans="19:20">
      <c r="S409695" s="33"/>
      <c r="T409695" s="33"/>
    </row>
    <row r="409712" spans="19:20">
      <c r="S409712" s="33"/>
      <c r="T409712" s="33"/>
    </row>
    <row r="409729" spans="19:20">
      <c r="S409729" s="33"/>
      <c r="T409729" s="33"/>
    </row>
    <row r="409746" spans="19:20">
      <c r="S409746" s="33"/>
      <c r="T409746" s="33"/>
    </row>
    <row r="409763" spans="19:20">
      <c r="S409763" s="33"/>
      <c r="T409763" s="33"/>
    </row>
    <row r="409780" spans="19:20">
      <c r="S409780" s="33"/>
      <c r="T409780" s="33"/>
    </row>
    <row r="409797" spans="19:20">
      <c r="S409797" s="33"/>
      <c r="T409797" s="33"/>
    </row>
    <row r="409814" spans="19:20">
      <c r="S409814" s="33"/>
      <c r="T409814" s="33"/>
    </row>
    <row r="409831" spans="19:20">
      <c r="S409831" s="33"/>
      <c r="T409831" s="33"/>
    </row>
    <row r="409848" spans="19:20">
      <c r="S409848" s="33"/>
      <c r="T409848" s="33"/>
    </row>
    <row r="409865" spans="19:20">
      <c r="S409865" s="33"/>
      <c r="T409865" s="33"/>
    </row>
    <row r="409882" spans="19:20">
      <c r="S409882" s="33"/>
      <c r="T409882" s="33"/>
    </row>
    <row r="409899" spans="19:20">
      <c r="S409899" s="33"/>
      <c r="T409899" s="33"/>
    </row>
    <row r="409916" spans="19:20">
      <c r="S409916" s="33"/>
      <c r="T409916" s="33"/>
    </row>
    <row r="409933" spans="19:20">
      <c r="S409933" s="33"/>
      <c r="T409933" s="33"/>
    </row>
    <row r="409950" spans="19:20">
      <c r="S409950" s="33"/>
      <c r="T409950" s="33"/>
    </row>
    <row r="409967" spans="19:20">
      <c r="S409967" s="33"/>
      <c r="T409967" s="33"/>
    </row>
    <row r="409984" spans="19:20">
      <c r="S409984" s="33"/>
      <c r="T409984" s="33"/>
    </row>
    <row r="410001" spans="19:20">
      <c r="S410001" s="33"/>
      <c r="T410001" s="33"/>
    </row>
    <row r="410018" spans="19:20">
      <c r="S410018" s="33"/>
      <c r="T410018" s="33"/>
    </row>
    <row r="410035" spans="19:20">
      <c r="S410035" s="33"/>
      <c r="T410035" s="33"/>
    </row>
    <row r="410052" spans="19:20">
      <c r="S410052" s="33"/>
      <c r="T410052" s="33"/>
    </row>
    <row r="410069" spans="19:20">
      <c r="S410069" s="33"/>
      <c r="T410069" s="33"/>
    </row>
    <row r="410086" spans="19:20">
      <c r="S410086" s="33"/>
      <c r="T410086" s="33"/>
    </row>
    <row r="410103" spans="19:20">
      <c r="S410103" s="33"/>
      <c r="T410103" s="33"/>
    </row>
    <row r="410120" spans="19:20">
      <c r="S410120" s="33"/>
      <c r="T410120" s="33"/>
    </row>
    <row r="410137" spans="19:20">
      <c r="S410137" s="33"/>
      <c r="T410137" s="33"/>
    </row>
    <row r="410154" spans="19:20">
      <c r="S410154" s="33"/>
      <c r="T410154" s="33"/>
    </row>
    <row r="410171" spans="19:20">
      <c r="S410171" s="33"/>
      <c r="T410171" s="33"/>
    </row>
    <row r="410188" spans="19:20">
      <c r="S410188" s="33"/>
      <c r="T410188" s="33"/>
    </row>
    <row r="410205" spans="19:20">
      <c r="S410205" s="33"/>
      <c r="T410205" s="33"/>
    </row>
    <row r="410222" spans="19:20">
      <c r="S410222" s="33"/>
      <c r="T410222" s="33"/>
    </row>
    <row r="410239" spans="19:20">
      <c r="S410239" s="33"/>
      <c r="T410239" s="33"/>
    </row>
    <row r="410256" spans="19:20">
      <c r="S410256" s="33"/>
      <c r="T410256" s="33"/>
    </row>
    <row r="410273" spans="19:20">
      <c r="S410273" s="33"/>
      <c r="T410273" s="33"/>
    </row>
    <row r="410290" spans="19:20">
      <c r="S410290" s="33"/>
      <c r="T410290" s="33"/>
    </row>
    <row r="410307" spans="19:20">
      <c r="S410307" s="33"/>
      <c r="T410307" s="33"/>
    </row>
    <row r="410324" spans="19:20">
      <c r="S410324" s="33"/>
      <c r="T410324" s="33"/>
    </row>
    <row r="410341" spans="19:20">
      <c r="S410341" s="33"/>
      <c r="T410341" s="33"/>
    </row>
    <row r="410358" spans="19:20">
      <c r="S410358" s="33"/>
      <c r="T410358" s="33"/>
    </row>
    <row r="410375" spans="19:20">
      <c r="S410375" s="33"/>
      <c r="T410375" s="33"/>
    </row>
    <row r="410392" spans="19:20">
      <c r="S410392" s="33"/>
      <c r="T410392" s="33"/>
    </row>
    <row r="410409" spans="19:20">
      <c r="S410409" s="33"/>
      <c r="T410409" s="33"/>
    </row>
    <row r="410426" spans="19:20">
      <c r="S410426" s="33"/>
      <c r="T410426" s="33"/>
    </row>
    <row r="410443" spans="19:20">
      <c r="S410443" s="33"/>
      <c r="T410443" s="33"/>
    </row>
    <row r="410460" spans="19:20">
      <c r="S410460" s="33"/>
      <c r="T410460" s="33"/>
    </row>
    <row r="410477" spans="19:20">
      <c r="S410477" s="33"/>
      <c r="T410477" s="33"/>
    </row>
    <row r="410494" spans="19:20">
      <c r="S410494" s="33"/>
      <c r="T410494" s="33"/>
    </row>
    <row r="410511" spans="19:20">
      <c r="S410511" s="33"/>
      <c r="T410511" s="33"/>
    </row>
    <row r="410528" spans="19:20">
      <c r="S410528" s="33"/>
      <c r="T410528" s="33"/>
    </row>
    <row r="410545" spans="19:20">
      <c r="S410545" s="33"/>
      <c r="T410545" s="33"/>
    </row>
    <row r="410562" spans="19:20">
      <c r="S410562" s="33"/>
      <c r="T410562" s="33"/>
    </row>
    <row r="410579" spans="19:20">
      <c r="S410579" s="33"/>
      <c r="T410579" s="33"/>
    </row>
    <row r="410596" spans="19:20">
      <c r="S410596" s="33"/>
      <c r="T410596" s="33"/>
    </row>
    <row r="410613" spans="19:20">
      <c r="S410613" s="33"/>
      <c r="T410613" s="33"/>
    </row>
    <row r="410630" spans="19:20">
      <c r="S410630" s="33"/>
      <c r="T410630" s="33"/>
    </row>
    <row r="410647" spans="19:20">
      <c r="S410647" s="33"/>
      <c r="T410647" s="33"/>
    </row>
    <row r="410664" spans="19:20">
      <c r="S410664" s="33"/>
      <c r="T410664" s="33"/>
    </row>
    <row r="410681" spans="19:20">
      <c r="S410681" s="33"/>
      <c r="T410681" s="33"/>
    </row>
    <row r="410698" spans="19:20">
      <c r="S410698" s="33"/>
      <c r="T410698" s="33"/>
    </row>
    <row r="410715" spans="19:20">
      <c r="S410715" s="33"/>
      <c r="T410715" s="33"/>
    </row>
    <row r="410732" spans="19:20">
      <c r="S410732" s="33"/>
      <c r="T410732" s="33"/>
    </row>
    <row r="410749" spans="19:20">
      <c r="S410749" s="33"/>
      <c r="T410749" s="33"/>
    </row>
    <row r="410766" spans="19:20">
      <c r="S410766" s="33"/>
      <c r="T410766" s="33"/>
    </row>
    <row r="410783" spans="19:20">
      <c r="S410783" s="33"/>
      <c r="T410783" s="33"/>
    </row>
    <row r="410800" spans="19:20">
      <c r="S410800" s="33"/>
      <c r="T410800" s="33"/>
    </row>
    <row r="410817" spans="19:20">
      <c r="S410817" s="33"/>
      <c r="T410817" s="33"/>
    </row>
    <row r="410834" spans="19:20">
      <c r="S410834" s="33"/>
      <c r="T410834" s="33"/>
    </row>
    <row r="410851" spans="19:20">
      <c r="S410851" s="33"/>
      <c r="T410851" s="33"/>
    </row>
    <row r="410868" spans="19:20">
      <c r="S410868" s="33"/>
      <c r="T410868" s="33"/>
    </row>
    <row r="410885" spans="19:20">
      <c r="S410885" s="33"/>
      <c r="T410885" s="33"/>
    </row>
    <row r="410902" spans="19:20">
      <c r="S410902" s="33"/>
      <c r="T410902" s="33"/>
    </row>
    <row r="410919" spans="19:20">
      <c r="S410919" s="33"/>
      <c r="T410919" s="33"/>
    </row>
    <row r="410936" spans="19:20">
      <c r="S410936" s="33"/>
      <c r="T410936" s="33"/>
    </row>
    <row r="410953" spans="19:20">
      <c r="S410953" s="33"/>
      <c r="T410953" s="33"/>
    </row>
    <row r="410970" spans="19:20">
      <c r="S410970" s="33"/>
      <c r="T410970" s="33"/>
    </row>
    <row r="410987" spans="19:20">
      <c r="S410987" s="33"/>
      <c r="T410987" s="33"/>
    </row>
    <row r="411004" spans="19:20">
      <c r="S411004" s="33"/>
      <c r="T411004" s="33"/>
    </row>
    <row r="411021" spans="19:20">
      <c r="S411021" s="33"/>
      <c r="T411021" s="33"/>
    </row>
    <row r="411038" spans="19:20">
      <c r="S411038" s="33"/>
      <c r="T411038" s="33"/>
    </row>
    <row r="411055" spans="19:20">
      <c r="S411055" s="33"/>
      <c r="T411055" s="33"/>
    </row>
    <row r="411072" spans="19:20">
      <c r="S411072" s="33"/>
      <c r="T411072" s="33"/>
    </row>
    <row r="411089" spans="19:20">
      <c r="S411089" s="33"/>
      <c r="T411089" s="33"/>
    </row>
    <row r="411106" spans="19:20">
      <c r="S411106" s="33"/>
      <c r="T411106" s="33"/>
    </row>
    <row r="411123" spans="19:20">
      <c r="S411123" s="33"/>
      <c r="T411123" s="33"/>
    </row>
    <row r="411140" spans="19:20">
      <c r="S411140" s="33"/>
      <c r="T411140" s="33"/>
    </row>
    <row r="411157" spans="19:20">
      <c r="S411157" s="33"/>
      <c r="T411157" s="33"/>
    </row>
    <row r="411174" spans="19:20">
      <c r="S411174" s="33"/>
      <c r="T411174" s="33"/>
    </row>
    <row r="411191" spans="19:20">
      <c r="S411191" s="33"/>
      <c r="T411191" s="33"/>
    </row>
    <row r="411208" spans="19:20">
      <c r="S411208" s="33"/>
      <c r="T411208" s="33"/>
    </row>
    <row r="411225" spans="19:20">
      <c r="S411225" s="33"/>
      <c r="T411225" s="33"/>
    </row>
    <row r="411242" spans="19:20">
      <c r="S411242" s="33"/>
      <c r="T411242" s="33"/>
    </row>
    <row r="411259" spans="19:20">
      <c r="S411259" s="33"/>
      <c r="T411259" s="33"/>
    </row>
    <row r="411276" spans="19:20">
      <c r="S411276" s="33"/>
      <c r="T411276" s="33"/>
    </row>
    <row r="411293" spans="19:20">
      <c r="S411293" s="33"/>
      <c r="T411293" s="33"/>
    </row>
    <row r="411310" spans="19:20">
      <c r="S411310" s="33"/>
      <c r="T411310" s="33"/>
    </row>
    <row r="411327" spans="19:20">
      <c r="S411327" s="33"/>
      <c r="T411327" s="33"/>
    </row>
    <row r="411344" spans="19:20">
      <c r="S411344" s="33"/>
      <c r="T411344" s="33"/>
    </row>
    <row r="411361" spans="19:20">
      <c r="S411361" s="33"/>
      <c r="T411361" s="33"/>
    </row>
    <row r="411378" spans="19:20">
      <c r="S411378" s="33"/>
      <c r="T411378" s="33"/>
    </row>
    <row r="411395" spans="19:20">
      <c r="S411395" s="33"/>
      <c r="T411395" s="33"/>
    </row>
    <row r="411412" spans="19:20">
      <c r="S411412" s="33"/>
      <c r="T411412" s="33"/>
    </row>
    <row r="411429" spans="19:20">
      <c r="S411429" s="33"/>
      <c r="T411429" s="33"/>
    </row>
    <row r="411446" spans="19:20">
      <c r="S411446" s="33"/>
      <c r="T411446" s="33"/>
    </row>
    <row r="411463" spans="19:20">
      <c r="S411463" s="33"/>
      <c r="T411463" s="33"/>
    </row>
    <row r="411480" spans="19:20">
      <c r="S411480" s="33"/>
      <c r="T411480" s="33"/>
    </row>
    <row r="411497" spans="19:20">
      <c r="S411497" s="33"/>
      <c r="T411497" s="33"/>
    </row>
    <row r="411514" spans="19:20">
      <c r="S411514" s="33"/>
      <c r="T411514" s="33"/>
    </row>
    <row r="411531" spans="19:20">
      <c r="S411531" s="33"/>
      <c r="T411531" s="33"/>
    </row>
    <row r="411548" spans="19:20">
      <c r="S411548" s="33"/>
      <c r="T411548" s="33"/>
    </row>
    <row r="411565" spans="19:20">
      <c r="S411565" s="33"/>
      <c r="T411565" s="33"/>
    </row>
    <row r="411582" spans="19:20">
      <c r="S411582" s="33"/>
      <c r="T411582" s="33"/>
    </row>
    <row r="411599" spans="19:20">
      <c r="S411599" s="33"/>
      <c r="T411599" s="33"/>
    </row>
    <row r="411616" spans="19:20">
      <c r="S411616" s="33"/>
      <c r="T411616" s="33"/>
    </row>
    <row r="411633" spans="19:20">
      <c r="S411633" s="33"/>
      <c r="T411633" s="33"/>
    </row>
    <row r="411650" spans="19:20">
      <c r="S411650" s="33"/>
      <c r="T411650" s="33"/>
    </row>
    <row r="411667" spans="19:20">
      <c r="S411667" s="33"/>
      <c r="T411667" s="33"/>
    </row>
    <row r="411684" spans="19:20">
      <c r="S411684" s="33"/>
      <c r="T411684" s="33"/>
    </row>
    <row r="411701" spans="19:20">
      <c r="S411701" s="33"/>
      <c r="T411701" s="33"/>
    </row>
    <row r="411718" spans="19:20">
      <c r="S411718" s="33"/>
      <c r="T411718" s="33"/>
    </row>
    <row r="411735" spans="19:20">
      <c r="S411735" s="33"/>
      <c r="T411735" s="33"/>
    </row>
    <row r="411752" spans="19:20">
      <c r="S411752" s="33"/>
      <c r="T411752" s="33"/>
    </row>
    <row r="411769" spans="19:20">
      <c r="S411769" s="33"/>
      <c r="T411769" s="33"/>
    </row>
    <row r="411786" spans="19:20">
      <c r="S411786" s="33"/>
      <c r="T411786" s="33"/>
    </row>
    <row r="411803" spans="19:20">
      <c r="S411803" s="33"/>
      <c r="T411803" s="33"/>
    </row>
    <row r="411820" spans="19:20">
      <c r="S411820" s="33"/>
      <c r="T411820" s="33"/>
    </row>
    <row r="411837" spans="19:20">
      <c r="S411837" s="33"/>
      <c r="T411837" s="33"/>
    </row>
    <row r="411854" spans="19:20">
      <c r="S411854" s="33"/>
      <c r="T411854" s="33"/>
    </row>
    <row r="411871" spans="19:20">
      <c r="S411871" s="33"/>
      <c r="T411871" s="33"/>
    </row>
    <row r="411888" spans="19:20">
      <c r="S411888" s="33"/>
      <c r="T411888" s="33"/>
    </row>
    <row r="411905" spans="19:20">
      <c r="S411905" s="33"/>
      <c r="T411905" s="33"/>
    </row>
    <row r="411922" spans="19:20">
      <c r="S411922" s="33"/>
      <c r="T411922" s="33"/>
    </row>
    <row r="411939" spans="19:20">
      <c r="S411939" s="33"/>
      <c r="T411939" s="33"/>
    </row>
    <row r="411956" spans="19:20">
      <c r="S411956" s="33"/>
      <c r="T411956" s="33"/>
    </row>
    <row r="411973" spans="19:20">
      <c r="S411973" s="33"/>
      <c r="T411973" s="33"/>
    </row>
    <row r="411990" spans="19:20">
      <c r="S411990" s="33"/>
      <c r="T411990" s="33"/>
    </row>
    <row r="412007" spans="19:20">
      <c r="S412007" s="33"/>
      <c r="T412007" s="33"/>
    </row>
    <row r="412024" spans="19:20">
      <c r="S412024" s="33"/>
      <c r="T412024" s="33"/>
    </row>
    <row r="412041" spans="19:20">
      <c r="S412041" s="33"/>
      <c r="T412041" s="33"/>
    </row>
    <row r="412058" spans="19:20">
      <c r="S412058" s="33"/>
      <c r="T412058" s="33"/>
    </row>
    <row r="412075" spans="19:20">
      <c r="S412075" s="33"/>
      <c r="T412075" s="33"/>
    </row>
    <row r="412092" spans="19:20">
      <c r="S412092" s="33"/>
      <c r="T412092" s="33"/>
    </row>
    <row r="412109" spans="19:20">
      <c r="S412109" s="33"/>
      <c r="T412109" s="33"/>
    </row>
    <row r="412126" spans="19:20">
      <c r="S412126" s="33"/>
      <c r="T412126" s="33"/>
    </row>
    <row r="412143" spans="19:20">
      <c r="S412143" s="33"/>
      <c r="T412143" s="33"/>
    </row>
    <row r="412160" spans="19:20">
      <c r="S412160" s="33"/>
      <c r="T412160" s="33"/>
    </row>
    <row r="412177" spans="19:20">
      <c r="S412177" s="33"/>
      <c r="T412177" s="33"/>
    </row>
    <row r="412194" spans="19:20">
      <c r="S412194" s="33"/>
      <c r="T412194" s="33"/>
    </row>
    <row r="412211" spans="19:20">
      <c r="S412211" s="33"/>
      <c r="T412211" s="33"/>
    </row>
    <row r="412228" spans="19:20">
      <c r="S412228" s="33"/>
      <c r="T412228" s="33"/>
    </row>
    <row r="412245" spans="19:20">
      <c r="S412245" s="33"/>
      <c r="T412245" s="33"/>
    </row>
    <row r="412262" spans="19:20">
      <c r="S412262" s="33"/>
      <c r="T412262" s="33"/>
    </row>
    <row r="412279" spans="19:20">
      <c r="S412279" s="33"/>
      <c r="T412279" s="33"/>
    </row>
    <row r="412296" spans="19:20">
      <c r="S412296" s="33"/>
      <c r="T412296" s="33"/>
    </row>
    <row r="412313" spans="19:20">
      <c r="S412313" s="33"/>
      <c r="T412313" s="33"/>
    </row>
    <row r="412330" spans="19:20">
      <c r="S412330" s="33"/>
      <c r="T412330" s="33"/>
    </row>
    <row r="412347" spans="19:20">
      <c r="S412347" s="33"/>
      <c r="T412347" s="33"/>
    </row>
    <row r="412364" spans="19:20">
      <c r="S412364" s="33"/>
      <c r="T412364" s="33"/>
    </row>
    <row r="412381" spans="19:20">
      <c r="S412381" s="33"/>
      <c r="T412381" s="33"/>
    </row>
    <row r="412398" spans="19:20">
      <c r="S412398" s="33"/>
      <c r="T412398" s="33"/>
    </row>
    <row r="412415" spans="19:20">
      <c r="S412415" s="33"/>
      <c r="T412415" s="33"/>
    </row>
    <row r="412432" spans="19:20">
      <c r="S412432" s="33"/>
      <c r="T412432" s="33"/>
    </row>
    <row r="412449" spans="19:20">
      <c r="S412449" s="33"/>
      <c r="T412449" s="33"/>
    </row>
    <row r="412466" spans="19:20">
      <c r="S412466" s="33"/>
      <c r="T412466" s="33"/>
    </row>
    <row r="412483" spans="19:20">
      <c r="S412483" s="33"/>
      <c r="T412483" s="33"/>
    </row>
    <row r="412500" spans="19:20">
      <c r="S412500" s="33"/>
      <c r="T412500" s="33"/>
    </row>
    <row r="412517" spans="19:20">
      <c r="S412517" s="33"/>
      <c r="T412517" s="33"/>
    </row>
    <row r="412534" spans="19:20">
      <c r="S412534" s="33"/>
      <c r="T412534" s="33"/>
    </row>
    <row r="412551" spans="19:20">
      <c r="S412551" s="33"/>
      <c r="T412551" s="33"/>
    </row>
    <row r="412568" spans="19:20">
      <c r="S412568" s="33"/>
      <c r="T412568" s="33"/>
    </row>
    <row r="412585" spans="19:20">
      <c r="S412585" s="33"/>
      <c r="T412585" s="33"/>
    </row>
    <row r="412602" spans="19:20">
      <c r="S412602" s="33"/>
      <c r="T412602" s="33"/>
    </row>
    <row r="412619" spans="19:20">
      <c r="S412619" s="33"/>
      <c r="T412619" s="33"/>
    </row>
    <row r="412636" spans="19:20">
      <c r="S412636" s="33"/>
      <c r="T412636" s="33"/>
    </row>
    <row r="412653" spans="19:20">
      <c r="S412653" s="33"/>
      <c r="T412653" s="33"/>
    </row>
    <row r="412670" spans="19:20">
      <c r="S412670" s="33"/>
      <c r="T412670" s="33"/>
    </row>
    <row r="412687" spans="19:20">
      <c r="S412687" s="33"/>
      <c r="T412687" s="33"/>
    </row>
    <row r="412704" spans="19:20">
      <c r="S412704" s="33"/>
      <c r="T412704" s="33"/>
    </row>
    <row r="412721" spans="19:20">
      <c r="S412721" s="33"/>
      <c r="T412721" s="33"/>
    </row>
    <row r="412738" spans="19:20">
      <c r="S412738" s="33"/>
      <c r="T412738" s="33"/>
    </row>
    <row r="412755" spans="19:20">
      <c r="S412755" s="33"/>
      <c r="T412755" s="33"/>
    </row>
    <row r="412772" spans="19:20">
      <c r="S412772" s="33"/>
      <c r="T412772" s="33"/>
    </row>
    <row r="412789" spans="19:20">
      <c r="S412789" s="33"/>
      <c r="T412789" s="33"/>
    </row>
    <row r="412806" spans="19:20">
      <c r="S412806" s="33"/>
      <c r="T412806" s="33"/>
    </row>
    <row r="412823" spans="19:20">
      <c r="S412823" s="33"/>
      <c r="T412823" s="33"/>
    </row>
    <row r="412840" spans="19:20">
      <c r="S412840" s="33"/>
      <c r="T412840" s="33"/>
    </row>
    <row r="412857" spans="19:20">
      <c r="S412857" s="33"/>
      <c r="T412857" s="33"/>
    </row>
    <row r="412874" spans="19:20">
      <c r="S412874" s="33"/>
      <c r="T412874" s="33"/>
    </row>
    <row r="412891" spans="19:20">
      <c r="S412891" s="33"/>
      <c r="T412891" s="33"/>
    </row>
    <row r="412908" spans="19:20">
      <c r="S412908" s="33"/>
      <c r="T412908" s="33"/>
    </row>
    <row r="412925" spans="19:20">
      <c r="S412925" s="33"/>
      <c r="T412925" s="33"/>
    </row>
    <row r="412942" spans="19:20">
      <c r="S412942" s="33"/>
      <c r="T412942" s="33"/>
    </row>
    <row r="412959" spans="19:20">
      <c r="S412959" s="33"/>
      <c r="T412959" s="33"/>
    </row>
    <row r="412976" spans="19:20">
      <c r="S412976" s="33"/>
      <c r="T412976" s="33"/>
    </row>
    <row r="412993" spans="19:20">
      <c r="S412993" s="33"/>
      <c r="T412993" s="33"/>
    </row>
    <row r="413010" spans="19:20">
      <c r="S413010" s="33"/>
      <c r="T413010" s="33"/>
    </row>
    <row r="413027" spans="19:20">
      <c r="S413027" s="33"/>
      <c r="T413027" s="33"/>
    </row>
    <row r="413044" spans="19:20">
      <c r="S413044" s="33"/>
      <c r="T413044" s="33"/>
    </row>
    <row r="413061" spans="19:20">
      <c r="S413061" s="33"/>
      <c r="T413061" s="33"/>
    </row>
    <row r="413078" spans="19:20">
      <c r="S413078" s="33"/>
      <c r="T413078" s="33"/>
    </row>
    <row r="413095" spans="19:20">
      <c r="S413095" s="33"/>
      <c r="T413095" s="33"/>
    </row>
    <row r="413112" spans="19:20">
      <c r="S413112" s="33"/>
      <c r="T413112" s="33"/>
    </row>
    <row r="413129" spans="19:20">
      <c r="S413129" s="33"/>
      <c r="T413129" s="33"/>
    </row>
    <row r="413146" spans="19:20">
      <c r="S413146" s="33"/>
      <c r="T413146" s="33"/>
    </row>
    <row r="413163" spans="19:20">
      <c r="S413163" s="33"/>
      <c r="T413163" s="33"/>
    </row>
    <row r="413180" spans="19:20">
      <c r="S413180" s="33"/>
      <c r="T413180" s="33"/>
    </row>
    <row r="413197" spans="19:20">
      <c r="S413197" s="33"/>
      <c r="T413197" s="33"/>
    </row>
    <row r="413214" spans="19:20">
      <c r="S413214" s="33"/>
      <c r="T413214" s="33"/>
    </row>
    <row r="413231" spans="19:20">
      <c r="S413231" s="33"/>
      <c r="T413231" s="33"/>
    </row>
    <row r="413248" spans="19:20">
      <c r="S413248" s="33"/>
      <c r="T413248" s="33"/>
    </row>
    <row r="413265" spans="19:20">
      <c r="S413265" s="33"/>
      <c r="T413265" s="33"/>
    </row>
    <row r="413282" spans="19:20">
      <c r="S413282" s="33"/>
      <c r="T413282" s="33"/>
    </row>
    <row r="413299" spans="19:20">
      <c r="S413299" s="33"/>
      <c r="T413299" s="33"/>
    </row>
    <row r="413316" spans="19:20">
      <c r="S413316" s="33"/>
      <c r="T413316" s="33"/>
    </row>
    <row r="413333" spans="19:20">
      <c r="S413333" s="33"/>
      <c r="T413333" s="33"/>
    </row>
    <row r="413350" spans="19:20">
      <c r="S413350" s="33"/>
      <c r="T413350" s="33"/>
    </row>
    <row r="413367" spans="19:20">
      <c r="S413367" s="33"/>
      <c r="T413367" s="33"/>
    </row>
    <row r="413384" spans="19:20">
      <c r="S413384" s="33"/>
      <c r="T413384" s="33"/>
    </row>
    <row r="413401" spans="19:20">
      <c r="S413401" s="33"/>
      <c r="T413401" s="33"/>
    </row>
    <row r="413418" spans="19:20">
      <c r="S413418" s="33"/>
      <c r="T413418" s="33"/>
    </row>
    <row r="413435" spans="19:20">
      <c r="S413435" s="33"/>
      <c r="T413435" s="33"/>
    </row>
    <row r="413452" spans="19:20">
      <c r="S413452" s="33"/>
      <c r="T413452" s="33"/>
    </row>
    <row r="413469" spans="19:20">
      <c r="S413469" s="33"/>
      <c r="T413469" s="33"/>
    </row>
    <row r="413486" spans="19:20">
      <c r="S413486" s="33"/>
      <c r="T413486" s="33"/>
    </row>
    <row r="413503" spans="19:20">
      <c r="S413503" s="33"/>
      <c r="T413503" s="33"/>
    </row>
    <row r="413520" spans="19:20">
      <c r="S413520" s="33"/>
      <c r="T413520" s="33"/>
    </row>
    <row r="413537" spans="19:20">
      <c r="S413537" s="33"/>
      <c r="T413537" s="33"/>
    </row>
    <row r="413554" spans="19:20">
      <c r="S413554" s="33"/>
      <c r="T413554" s="33"/>
    </row>
    <row r="413571" spans="19:20">
      <c r="S413571" s="33"/>
      <c r="T413571" s="33"/>
    </row>
    <row r="413588" spans="19:20">
      <c r="S413588" s="33"/>
      <c r="T413588" s="33"/>
    </row>
    <row r="413605" spans="19:20">
      <c r="S413605" s="33"/>
      <c r="T413605" s="33"/>
    </row>
    <row r="413622" spans="19:20">
      <c r="S413622" s="33"/>
      <c r="T413622" s="33"/>
    </row>
    <row r="413639" spans="19:20">
      <c r="S413639" s="33"/>
      <c r="T413639" s="33"/>
    </row>
    <row r="413656" spans="19:20">
      <c r="S413656" s="33"/>
      <c r="T413656" s="33"/>
    </row>
    <row r="413673" spans="19:20">
      <c r="S413673" s="33"/>
      <c r="T413673" s="33"/>
    </row>
    <row r="413690" spans="19:20">
      <c r="S413690" s="33"/>
      <c r="T413690" s="33"/>
    </row>
    <row r="413707" spans="19:20">
      <c r="S413707" s="33"/>
      <c r="T413707" s="33"/>
    </row>
    <row r="413724" spans="19:20">
      <c r="S413724" s="33"/>
      <c r="T413724" s="33"/>
    </row>
    <row r="413741" spans="19:20">
      <c r="S413741" s="33"/>
      <c r="T413741" s="33"/>
    </row>
    <row r="413758" spans="19:20">
      <c r="S413758" s="33"/>
      <c r="T413758" s="33"/>
    </row>
    <row r="413775" spans="19:20">
      <c r="S413775" s="33"/>
      <c r="T413775" s="33"/>
    </row>
    <row r="413792" spans="19:20">
      <c r="S413792" s="33"/>
      <c r="T413792" s="33"/>
    </row>
    <row r="413809" spans="19:20">
      <c r="S413809" s="33"/>
      <c r="T413809" s="33"/>
    </row>
    <row r="413826" spans="19:20">
      <c r="S413826" s="33"/>
      <c r="T413826" s="33"/>
    </row>
    <row r="413843" spans="19:20">
      <c r="S413843" s="33"/>
      <c r="T413843" s="33"/>
    </row>
    <row r="413860" spans="19:20">
      <c r="S413860" s="33"/>
      <c r="T413860" s="33"/>
    </row>
    <row r="413877" spans="19:20">
      <c r="S413877" s="33"/>
      <c r="T413877" s="33"/>
    </row>
    <row r="413894" spans="19:20">
      <c r="S413894" s="33"/>
      <c r="T413894" s="33"/>
    </row>
    <row r="413911" spans="19:20">
      <c r="S413911" s="33"/>
      <c r="T413911" s="33"/>
    </row>
    <row r="413928" spans="19:20">
      <c r="S413928" s="33"/>
      <c r="T413928" s="33"/>
    </row>
    <row r="413945" spans="19:20">
      <c r="S413945" s="33"/>
      <c r="T413945" s="33"/>
    </row>
    <row r="413962" spans="19:20">
      <c r="S413962" s="33"/>
      <c r="T413962" s="33"/>
    </row>
    <row r="413979" spans="19:20">
      <c r="S413979" s="33"/>
      <c r="T413979" s="33"/>
    </row>
    <row r="413996" spans="19:20">
      <c r="S413996" s="33"/>
      <c r="T413996" s="33"/>
    </row>
    <row r="414013" spans="19:20">
      <c r="S414013" s="33"/>
      <c r="T414013" s="33"/>
    </row>
    <row r="414030" spans="19:20">
      <c r="S414030" s="33"/>
      <c r="T414030" s="33"/>
    </row>
    <row r="414047" spans="19:20">
      <c r="S414047" s="33"/>
      <c r="T414047" s="33"/>
    </row>
    <row r="414064" spans="19:20">
      <c r="S414064" s="33"/>
      <c r="T414064" s="33"/>
    </row>
    <row r="414081" spans="19:20">
      <c r="S414081" s="33"/>
      <c r="T414081" s="33"/>
    </row>
    <row r="414098" spans="19:20">
      <c r="S414098" s="33"/>
      <c r="T414098" s="33"/>
    </row>
    <row r="414115" spans="19:20">
      <c r="S414115" s="33"/>
      <c r="T414115" s="33"/>
    </row>
    <row r="414132" spans="19:20">
      <c r="S414132" s="33"/>
      <c r="T414132" s="33"/>
    </row>
    <row r="414149" spans="19:20">
      <c r="S414149" s="33"/>
      <c r="T414149" s="33"/>
    </row>
    <row r="414166" spans="19:20">
      <c r="S414166" s="33"/>
      <c r="T414166" s="33"/>
    </row>
    <row r="414183" spans="19:20">
      <c r="S414183" s="33"/>
      <c r="T414183" s="33"/>
    </row>
    <row r="414200" spans="19:20">
      <c r="S414200" s="33"/>
      <c r="T414200" s="33"/>
    </row>
    <row r="414217" spans="19:20">
      <c r="S414217" s="33"/>
      <c r="T414217" s="33"/>
    </row>
    <row r="414234" spans="19:20">
      <c r="S414234" s="33"/>
      <c r="T414234" s="33"/>
    </row>
    <row r="414251" spans="19:20">
      <c r="S414251" s="33"/>
      <c r="T414251" s="33"/>
    </row>
    <row r="414268" spans="19:20">
      <c r="S414268" s="33"/>
      <c r="T414268" s="33"/>
    </row>
    <row r="414285" spans="19:20">
      <c r="S414285" s="33"/>
      <c r="T414285" s="33"/>
    </row>
    <row r="414302" spans="19:20">
      <c r="S414302" s="33"/>
      <c r="T414302" s="33"/>
    </row>
    <row r="414319" spans="19:20">
      <c r="S414319" s="33"/>
      <c r="T414319" s="33"/>
    </row>
    <row r="414336" spans="19:20">
      <c r="S414336" s="33"/>
      <c r="T414336" s="33"/>
    </row>
    <row r="414353" spans="19:20">
      <c r="S414353" s="33"/>
      <c r="T414353" s="33"/>
    </row>
    <row r="414370" spans="19:20">
      <c r="S414370" s="33"/>
      <c r="T414370" s="33"/>
    </row>
    <row r="414387" spans="19:20">
      <c r="S414387" s="33"/>
      <c r="T414387" s="33"/>
    </row>
    <row r="414404" spans="19:20">
      <c r="S414404" s="33"/>
      <c r="T414404" s="33"/>
    </row>
    <row r="414421" spans="19:20">
      <c r="S414421" s="33"/>
      <c r="T414421" s="33"/>
    </row>
    <row r="414438" spans="19:20">
      <c r="S414438" s="33"/>
      <c r="T414438" s="33"/>
    </row>
    <row r="414455" spans="19:20">
      <c r="S414455" s="33"/>
      <c r="T414455" s="33"/>
    </row>
    <row r="414472" spans="19:20">
      <c r="S414472" s="33"/>
      <c r="T414472" s="33"/>
    </row>
    <row r="414489" spans="19:20">
      <c r="S414489" s="33"/>
      <c r="T414489" s="33"/>
    </row>
    <row r="414506" spans="19:20">
      <c r="S414506" s="33"/>
      <c r="T414506" s="33"/>
    </row>
    <row r="414523" spans="19:20">
      <c r="S414523" s="33"/>
      <c r="T414523" s="33"/>
    </row>
    <row r="414540" spans="19:20">
      <c r="S414540" s="33"/>
      <c r="T414540" s="33"/>
    </row>
    <row r="414557" spans="19:20">
      <c r="S414557" s="33"/>
      <c r="T414557" s="33"/>
    </row>
    <row r="414574" spans="19:20">
      <c r="S414574" s="33"/>
      <c r="T414574" s="33"/>
    </row>
    <row r="414591" spans="19:20">
      <c r="S414591" s="33"/>
      <c r="T414591" s="33"/>
    </row>
    <row r="414608" spans="19:20">
      <c r="S414608" s="33"/>
      <c r="T414608" s="33"/>
    </row>
    <row r="414625" spans="19:20">
      <c r="S414625" s="33"/>
      <c r="T414625" s="33"/>
    </row>
    <row r="414642" spans="19:20">
      <c r="S414642" s="33"/>
      <c r="T414642" s="33"/>
    </row>
    <row r="414659" spans="19:20">
      <c r="S414659" s="33"/>
      <c r="T414659" s="33"/>
    </row>
    <row r="414676" spans="19:20">
      <c r="S414676" s="33"/>
      <c r="T414676" s="33"/>
    </row>
    <row r="414693" spans="19:20">
      <c r="S414693" s="33"/>
      <c r="T414693" s="33"/>
    </row>
    <row r="414710" spans="19:20">
      <c r="S414710" s="33"/>
      <c r="T414710" s="33"/>
    </row>
    <row r="414727" spans="19:20">
      <c r="S414727" s="33"/>
      <c r="T414727" s="33"/>
    </row>
    <row r="414744" spans="19:20">
      <c r="S414744" s="33"/>
      <c r="T414744" s="33"/>
    </row>
    <row r="414761" spans="19:20">
      <c r="S414761" s="33"/>
      <c r="T414761" s="33"/>
    </row>
    <row r="414778" spans="19:20">
      <c r="S414778" s="33"/>
      <c r="T414778" s="33"/>
    </row>
    <row r="414795" spans="19:20">
      <c r="S414795" s="33"/>
      <c r="T414795" s="33"/>
    </row>
    <row r="414812" spans="19:20">
      <c r="S414812" s="33"/>
      <c r="T414812" s="33"/>
    </row>
    <row r="414829" spans="19:20">
      <c r="S414829" s="33"/>
      <c r="T414829" s="33"/>
    </row>
    <row r="414846" spans="19:20">
      <c r="S414846" s="33"/>
      <c r="T414846" s="33"/>
    </row>
    <row r="414863" spans="19:20">
      <c r="S414863" s="33"/>
      <c r="T414863" s="33"/>
    </row>
    <row r="414880" spans="19:20">
      <c r="S414880" s="33"/>
      <c r="T414880" s="33"/>
    </row>
    <row r="414897" spans="19:20">
      <c r="S414897" s="33"/>
      <c r="T414897" s="33"/>
    </row>
    <row r="414914" spans="19:20">
      <c r="S414914" s="33"/>
      <c r="T414914" s="33"/>
    </row>
    <row r="414931" spans="19:20">
      <c r="S414931" s="33"/>
      <c r="T414931" s="33"/>
    </row>
    <row r="414948" spans="19:20">
      <c r="S414948" s="33"/>
      <c r="T414948" s="33"/>
    </row>
    <row r="414965" spans="19:20">
      <c r="S414965" s="33"/>
      <c r="T414965" s="33"/>
    </row>
    <row r="414982" spans="19:20">
      <c r="S414982" s="33"/>
      <c r="T414982" s="33"/>
    </row>
    <row r="414999" spans="19:20">
      <c r="S414999" s="33"/>
      <c r="T414999" s="33"/>
    </row>
    <row r="415016" spans="19:20">
      <c r="S415016" s="33"/>
      <c r="T415016" s="33"/>
    </row>
    <row r="415033" spans="19:20">
      <c r="S415033" s="33"/>
      <c r="T415033" s="33"/>
    </row>
    <row r="415050" spans="19:20">
      <c r="S415050" s="33"/>
      <c r="T415050" s="33"/>
    </row>
    <row r="415067" spans="19:20">
      <c r="S415067" s="33"/>
      <c r="T415067" s="33"/>
    </row>
    <row r="415084" spans="19:20">
      <c r="S415084" s="33"/>
      <c r="T415084" s="33"/>
    </row>
    <row r="415101" spans="19:20">
      <c r="S415101" s="33"/>
      <c r="T415101" s="33"/>
    </row>
    <row r="415118" spans="19:20">
      <c r="S415118" s="33"/>
      <c r="T415118" s="33"/>
    </row>
    <row r="415135" spans="19:20">
      <c r="S415135" s="33"/>
      <c r="T415135" s="33"/>
    </row>
    <row r="415152" spans="19:20">
      <c r="S415152" s="33"/>
      <c r="T415152" s="33"/>
    </row>
    <row r="415169" spans="19:20">
      <c r="S415169" s="33"/>
      <c r="T415169" s="33"/>
    </row>
    <row r="415186" spans="19:20">
      <c r="S415186" s="33"/>
      <c r="T415186" s="33"/>
    </row>
    <row r="415203" spans="19:20">
      <c r="S415203" s="33"/>
      <c r="T415203" s="33"/>
    </row>
    <row r="415220" spans="19:20">
      <c r="S415220" s="33"/>
      <c r="T415220" s="33"/>
    </row>
    <row r="415237" spans="19:20">
      <c r="S415237" s="33"/>
      <c r="T415237" s="33"/>
    </row>
    <row r="415254" spans="19:20">
      <c r="S415254" s="33"/>
      <c r="T415254" s="33"/>
    </row>
    <row r="415271" spans="19:20">
      <c r="S415271" s="33"/>
      <c r="T415271" s="33"/>
    </row>
    <row r="415288" spans="19:20">
      <c r="S415288" s="33"/>
      <c r="T415288" s="33"/>
    </row>
    <row r="415305" spans="19:20">
      <c r="S415305" s="33"/>
      <c r="T415305" s="33"/>
    </row>
    <row r="415322" spans="19:20">
      <c r="S415322" s="33"/>
      <c r="T415322" s="33"/>
    </row>
    <row r="415339" spans="19:20">
      <c r="S415339" s="33"/>
      <c r="T415339" s="33"/>
    </row>
    <row r="415356" spans="19:20">
      <c r="S415356" s="33"/>
      <c r="T415356" s="33"/>
    </row>
    <row r="415373" spans="19:20">
      <c r="S415373" s="33"/>
      <c r="T415373" s="33"/>
    </row>
    <row r="415390" spans="19:20">
      <c r="S415390" s="33"/>
      <c r="T415390" s="33"/>
    </row>
    <row r="415407" spans="19:20">
      <c r="S415407" s="33"/>
      <c r="T415407" s="33"/>
    </row>
    <row r="415424" spans="19:20">
      <c r="S415424" s="33"/>
      <c r="T415424" s="33"/>
    </row>
    <row r="415441" spans="19:20">
      <c r="S415441" s="33"/>
      <c r="T415441" s="33"/>
    </row>
    <row r="415458" spans="19:20">
      <c r="S415458" s="33"/>
      <c r="T415458" s="33"/>
    </row>
    <row r="415475" spans="19:20">
      <c r="S415475" s="33"/>
      <c r="T415475" s="33"/>
    </row>
    <row r="415492" spans="19:20">
      <c r="S415492" s="33"/>
      <c r="T415492" s="33"/>
    </row>
    <row r="415509" spans="19:20">
      <c r="S415509" s="33"/>
      <c r="T415509" s="33"/>
    </row>
    <row r="415526" spans="19:20">
      <c r="S415526" s="33"/>
      <c r="T415526" s="33"/>
    </row>
    <row r="415543" spans="19:20">
      <c r="S415543" s="33"/>
      <c r="T415543" s="33"/>
    </row>
    <row r="415560" spans="19:20">
      <c r="S415560" s="33"/>
      <c r="T415560" s="33"/>
    </row>
    <row r="415577" spans="19:20">
      <c r="S415577" s="33"/>
      <c r="T415577" s="33"/>
    </row>
    <row r="415594" spans="19:20">
      <c r="S415594" s="33"/>
      <c r="T415594" s="33"/>
    </row>
    <row r="415611" spans="19:20">
      <c r="S415611" s="33"/>
      <c r="T415611" s="33"/>
    </row>
    <row r="415628" spans="19:20">
      <c r="S415628" s="33"/>
      <c r="T415628" s="33"/>
    </row>
    <row r="415645" spans="19:20">
      <c r="S415645" s="33"/>
      <c r="T415645" s="33"/>
    </row>
    <row r="415662" spans="19:20">
      <c r="S415662" s="33"/>
      <c r="T415662" s="33"/>
    </row>
    <row r="415679" spans="19:20">
      <c r="S415679" s="33"/>
      <c r="T415679" s="33"/>
    </row>
    <row r="415696" spans="19:20">
      <c r="S415696" s="33"/>
      <c r="T415696" s="33"/>
    </row>
    <row r="415713" spans="19:20">
      <c r="S415713" s="33"/>
      <c r="T415713" s="33"/>
    </row>
    <row r="415730" spans="19:20">
      <c r="S415730" s="33"/>
      <c r="T415730" s="33"/>
    </row>
    <row r="415747" spans="19:20">
      <c r="S415747" s="33"/>
      <c r="T415747" s="33"/>
    </row>
    <row r="415764" spans="19:20">
      <c r="S415764" s="33"/>
      <c r="T415764" s="33"/>
    </row>
    <row r="415781" spans="19:20">
      <c r="S415781" s="33"/>
      <c r="T415781" s="33"/>
    </row>
    <row r="415798" spans="19:20">
      <c r="S415798" s="33"/>
      <c r="T415798" s="33"/>
    </row>
    <row r="415815" spans="19:20">
      <c r="S415815" s="33"/>
      <c r="T415815" s="33"/>
    </row>
    <row r="415832" spans="19:20">
      <c r="S415832" s="33"/>
      <c r="T415832" s="33"/>
    </row>
    <row r="415849" spans="19:20">
      <c r="S415849" s="33"/>
      <c r="T415849" s="33"/>
    </row>
    <row r="415866" spans="19:20">
      <c r="S415866" s="33"/>
      <c r="T415866" s="33"/>
    </row>
    <row r="415883" spans="19:20">
      <c r="S415883" s="33"/>
      <c r="T415883" s="33"/>
    </row>
    <row r="415900" spans="19:20">
      <c r="S415900" s="33"/>
      <c r="T415900" s="33"/>
    </row>
    <row r="415917" spans="19:20">
      <c r="S415917" s="33"/>
      <c r="T415917" s="33"/>
    </row>
    <row r="415934" spans="19:20">
      <c r="S415934" s="33"/>
      <c r="T415934" s="33"/>
    </row>
    <row r="415951" spans="19:20">
      <c r="S415951" s="33"/>
      <c r="T415951" s="33"/>
    </row>
    <row r="415968" spans="19:20">
      <c r="S415968" s="33"/>
      <c r="T415968" s="33"/>
    </row>
    <row r="415985" spans="19:20">
      <c r="S415985" s="33"/>
      <c r="T415985" s="33"/>
    </row>
    <row r="416002" spans="19:20">
      <c r="S416002" s="33"/>
      <c r="T416002" s="33"/>
    </row>
    <row r="416019" spans="19:20">
      <c r="S416019" s="33"/>
      <c r="T416019" s="33"/>
    </row>
    <row r="416036" spans="19:20">
      <c r="S416036" s="33"/>
      <c r="T416036" s="33"/>
    </row>
    <row r="416053" spans="19:20">
      <c r="S416053" s="33"/>
      <c r="T416053" s="33"/>
    </row>
    <row r="416070" spans="19:20">
      <c r="S416070" s="33"/>
      <c r="T416070" s="33"/>
    </row>
    <row r="416087" spans="19:20">
      <c r="S416087" s="33"/>
      <c r="T416087" s="33"/>
    </row>
    <row r="416104" spans="19:20">
      <c r="S416104" s="33"/>
      <c r="T416104" s="33"/>
    </row>
    <row r="416121" spans="19:20">
      <c r="S416121" s="33"/>
      <c r="T416121" s="33"/>
    </row>
    <row r="416138" spans="19:20">
      <c r="S416138" s="33"/>
      <c r="T416138" s="33"/>
    </row>
    <row r="416155" spans="19:20">
      <c r="S416155" s="33"/>
      <c r="T416155" s="33"/>
    </row>
    <row r="416172" spans="19:20">
      <c r="S416172" s="33"/>
      <c r="T416172" s="33"/>
    </row>
    <row r="416189" spans="19:20">
      <c r="S416189" s="33"/>
      <c r="T416189" s="33"/>
    </row>
    <row r="416206" spans="19:20">
      <c r="S416206" s="33"/>
      <c r="T416206" s="33"/>
    </row>
    <row r="416223" spans="19:20">
      <c r="S416223" s="33"/>
      <c r="T416223" s="33"/>
    </row>
    <row r="416240" spans="19:20">
      <c r="S416240" s="33"/>
      <c r="T416240" s="33"/>
    </row>
    <row r="416257" spans="19:20">
      <c r="S416257" s="33"/>
      <c r="T416257" s="33"/>
    </row>
    <row r="416274" spans="19:20">
      <c r="S416274" s="33"/>
      <c r="T416274" s="33"/>
    </row>
    <row r="416291" spans="19:20">
      <c r="S416291" s="33"/>
      <c r="T416291" s="33"/>
    </row>
    <row r="416308" spans="19:20">
      <c r="S416308" s="33"/>
      <c r="T416308" s="33"/>
    </row>
    <row r="416325" spans="19:20">
      <c r="S416325" s="33"/>
      <c r="T416325" s="33"/>
    </row>
    <row r="416342" spans="19:20">
      <c r="S416342" s="33"/>
      <c r="T416342" s="33"/>
    </row>
    <row r="416359" spans="19:20">
      <c r="S416359" s="33"/>
      <c r="T416359" s="33"/>
    </row>
    <row r="416376" spans="19:20">
      <c r="S416376" s="33"/>
      <c r="T416376" s="33"/>
    </row>
    <row r="416393" spans="19:20">
      <c r="S416393" s="33"/>
      <c r="T416393" s="33"/>
    </row>
    <row r="416410" spans="19:20">
      <c r="S416410" s="33"/>
      <c r="T416410" s="33"/>
    </row>
    <row r="416427" spans="19:20">
      <c r="S416427" s="33"/>
      <c r="T416427" s="33"/>
    </row>
    <row r="416444" spans="19:20">
      <c r="S416444" s="33"/>
      <c r="T416444" s="33"/>
    </row>
    <row r="416461" spans="19:20">
      <c r="S416461" s="33"/>
      <c r="T416461" s="33"/>
    </row>
    <row r="416478" spans="19:20">
      <c r="S416478" s="33"/>
      <c r="T416478" s="33"/>
    </row>
    <row r="416495" spans="19:20">
      <c r="S416495" s="33"/>
      <c r="T416495" s="33"/>
    </row>
    <row r="416512" spans="19:20">
      <c r="S416512" s="33"/>
      <c r="T416512" s="33"/>
    </row>
    <row r="416529" spans="19:20">
      <c r="S416529" s="33"/>
      <c r="T416529" s="33"/>
    </row>
    <row r="416546" spans="19:20">
      <c r="S416546" s="33"/>
      <c r="T416546" s="33"/>
    </row>
    <row r="416563" spans="19:20">
      <c r="S416563" s="33"/>
      <c r="T416563" s="33"/>
    </row>
    <row r="416580" spans="19:20">
      <c r="S416580" s="33"/>
      <c r="T416580" s="33"/>
    </row>
    <row r="416597" spans="19:20">
      <c r="S416597" s="33"/>
      <c r="T416597" s="33"/>
    </row>
    <row r="416614" spans="19:20">
      <c r="S416614" s="33"/>
      <c r="T416614" s="33"/>
    </row>
    <row r="416631" spans="19:20">
      <c r="S416631" s="33"/>
      <c r="T416631" s="33"/>
    </row>
    <row r="416648" spans="19:20">
      <c r="S416648" s="33"/>
      <c r="T416648" s="33"/>
    </row>
    <row r="416665" spans="19:20">
      <c r="S416665" s="33"/>
      <c r="T416665" s="33"/>
    </row>
    <row r="416682" spans="19:20">
      <c r="S416682" s="33"/>
      <c r="T416682" s="33"/>
    </row>
    <row r="416699" spans="19:20">
      <c r="S416699" s="33"/>
      <c r="T416699" s="33"/>
    </row>
    <row r="416716" spans="19:20">
      <c r="S416716" s="33"/>
      <c r="T416716" s="33"/>
    </row>
    <row r="416733" spans="19:20">
      <c r="S416733" s="33"/>
      <c r="T416733" s="33"/>
    </row>
    <row r="416750" spans="19:20">
      <c r="S416750" s="33"/>
      <c r="T416750" s="33"/>
    </row>
    <row r="416767" spans="19:20">
      <c r="S416767" s="33"/>
      <c r="T416767" s="33"/>
    </row>
    <row r="416784" spans="19:20">
      <c r="S416784" s="33"/>
      <c r="T416784" s="33"/>
    </row>
    <row r="416801" spans="19:20">
      <c r="S416801" s="33"/>
      <c r="T416801" s="33"/>
    </row>
    <row r="416818" spans="19:20">
      <c r="S416818" s="33"/>
      <c r="T416818" s="33"/>
    </row>
    <row r="416835" spans="19:20">
      <c r="S416835" s="33"/>
      <c r="T416835" s="33"/>
    </row>
    <row r="416852" spans="19:20">
      <c r="S416852" s="33"/>
      <c r="T416852" s="33"/>
    </row>
    <row r="416869" spans="19:20">
      <c r="S416869" s="33"/>
      <c r="T416869" s="33"/>
    </row>
    <row r="416886" spans="19:20">
      <c r="S416886" s="33"/>
      <c r="T416886" s="33"/>
    </row>
    <row r="416903" spans="19:20">
      <c r="S416903" s="33"/>
      <c r="T416903" s="33"/>
    </row>
    <row r="416920" spans="19:20">
      <c r="S416920" s="33"/>
      <c r="T416920" s="33"/>
    </row>
    <row r="416937" spans="19:20">
      <c r="S416937" s="33"/>
      <c r="T416937" s="33"/>
    </row>
    <row r="416954" spans="19:20">
      <c r="S416954" s="33"/>
      <c r="T416954" s="33"/>
    </row>
    <row r="416971" spans="19:20">
      <c r="S416971" s="33"/>
      <c r="T416971" s="33"/>
    </row>
    <row r="416988" spans="19:20">
      <c r="S416988" s="33"/>
      <c r="T416988" s="33"/>
    </row>
    <row r="417005" spans="19:20">
      <c r="S417005" s="33"/>
      <c r="T417005" s="33"/>
    </row>
    <row r="417022" spans="19:20">
      <c r="S417022" s="33"/>
      <c r="T417022" s="33"/>
    </row>
    <row r="417039" spans="19:20">
      <c r="S417039" s="33"/>
      <c r="T417039" s="33"/>
    </row>
    <row r="417056" spans="19:20">
      <c r="S417056" s="33"/>
      <c r="T417056" s="33"/>
    </row>
    <row r="417073" spans="19:20">
      <c r="S417073" s="33"/>
      <c r="T417073" s="33"/>
    </row>
    <row r="417090" spans="19:20">
      <c r="S417090" s="33"/>
      <c r="T417090" s="33"/>
    </row>
    <row r="417107" spans="19:20">
      <c r="S417107" s="33"/>
      <c r="T417107" s="33"/>
    </row>
    <row r="417124" spans="19:20">
      <c r="S417124" s="33"/>
      <c r="T417124" s="33"/>
    </row>
    <row r="417141" spans="19:20">
      <c r="S417141" s="33"/>
      <c r="T417141" s="33"/>
    </row>
    <row r="417158" spans="19:20">
      <c r="S417158" s="33"/>
      <c r="T417158" s="33"/>
    </row>
    <row r="417175" spans="19:20">
      <c r="S417175" s="33"/>
      <c r="T417175" s="33"/>
    </row>
    <row r="417192" spans="19:20">
      <c r="S417192" s="33"/>
      <c r="T417192" s="33"/>
    </row>
    <row r="417209" spans="19:20">
      <c r="S417209" s="33"/>
      <c r="T417209" s="33"/>
    </row>
    <row r="417226" spans="19:20">
      <c r="S417226" s="33"/>
      <c r="T417226" s="33"/>
    </row>
    <row r="417243" spans="19:20">
      <c r="S417243" s="33"/>
      <c r="T417243" s="33"/>
    </row>
    <row r="417260" spans="19:20">
      <c r="S417260" s="33"/>
      <c r="T417260" s="33"/>
    </row>
    <row r="417277" spans="19:20">
      <c r="S417277" s="33"/>
      <c r="T417277" s="33"/>
    </row>
    <row r="417294" spans="19:20">
      <c r="S417294" s="33"/>
      <c r="T417294" s="33"/>
    </row>
    <row r="417311" spans="19:20">
      <c r="S417311" s="33"/>
      <c r="T417311" s="33"/>
    </row>
    <row r="417328" spans="19:20">
      <c r="S417328" s="33"/>
      <c r="T417328" s="33"/>
    </row>
    <row r="417345" spans="19:20">
      <c r="S417345" s="33"/>
      <c r="T417345" s="33"/>
    </row>
    <row r="417362" spans="19:20">
      <c r="S417362" s="33"/>
      <c r="T417362" s="33"/>
    </row>
    <row r="417379" spans="19:20">
      <c r="S417379" s="33"/>
      <c r="T417379" s="33"/>
    </row>
    <row r="417396" spans="19:20">
      <c r="S417396" s="33"/>
      <c r="T417396" s="33"/>
    </row>
    <row r="417413" spans="19:20">
      <c r="S417413" s="33"/>
      <c r="T417413" s="33"/>
    </row>
    <row r="417430" spans="19:20">
      <c r="S417430" s="33"/>
      <c r="T417430" s="33"/>
    </row>
    <row r="417447" spans="19:20">
      <c r="S417447" s="33"/>
      <c r="T417447" s="33"/>
    </row>
    <row r="417464" spans="19:20">
      <c r="S417464" s="33"/>
      <c r="T417464" s="33"/>
    </row>
    <row r="417481" spans="19:20">
      <c r="S417481" s="33"/>
      <c r="T417481" s="33"/>
    </row>
    <row r="417498" spans="19:20">
      <c r="S417498" s="33"/>
      <c r="T417498" s="33"/>
    </row>
    <row r="417515" spans="19:20">
      <c r="S417515" s="33"/>
      <c r="T417515" s="33"/>
    </row>
    <row r="417532" spans="19:20">
      <c r="S417532" s="33"/>
      <c r="T417532" s="33"/>
    </row>
    <row r="417549" spans="19:20">
      <c r="S417549" s="33"/>
      <c r="T417549" s="33"/>
    </row>
    <row r="417566" spans="19:20">
      <c r="S417566" s="33"/>
      <c r="T417566" s="33"/>
    </row>
    <row r="417583" spans="19:20">
      <c r="S417583" s="33"/>
      <c r="T417583" s="33"/>
    </row>
    <row r="417600" spans="19:20">
      <c r="S417600" s="33"/>
      <c r="T417600" s="33"/>
    </row>
    <row r="417617" spans="19:20">
      <c r="S417617" s="33"/>
      <c r="T417617" s="33"/>
    </row>
    <row r="417634" spans="19:20">
      <c r="S417634" s="33"/>
      <c r="T417634" s="33"/>
    </row>
    <row r="417651" spans="19:20">
      <c r="S417651" s="33"/>
      <c r="T417651" s="33"/>
    </row>
    <row r="417668" spans="19:20">
      <c r="S417668" s="33"/>
      <c r="T417668" s="33"/>
    </row>
    <row r="417685" spans="19:20">
      <c r="S417685" s="33"/>
      <c r="T417685" s="33"/>
    </row>
    <row r="417702" spans="19:20">
      <c r="S417702" s="33"/>
      <c r="T417702" s="33"/>
    </row>
    <row r="417719" spans="19:20">
      <c r="S417719" s="33"/>
      <c r="T417719" s="33"/>
    </row>
    <row r="417736" spans="19:20">
      <c r="S417736" s="33"/>
      <c r="T417736" s="33"/>
    </row>
    <row r="417753" spans="19:20">
      <c r="S417753" s="33"/>
      <c r="T417753" s="33"/>
    </row>
    <row r="417770" spans="19:20">
      <c r="S417770" s="33"/>
      <c r="T417770" s="33"/>
    </row>
    <row r="417787" spans="19:20">
      <c r="S417787" s="33"/>
      <c r="T417787" s="33"/>
    </row>
    <row r="417804" spans="19:20">
      <c r="S417804" s="33"/>
      <c r="T417804" s="33"/>
    </row>
    <row r="417821" spans="19:20">
      <c r="S417821" s="33"/>
      <c r="T417821" s="33"/>
    </row>
    <row r="417838" spans="19:20">
      <c r="S417838" s="33"/>
      <c r="T417838" s="33"/>
    </row>
    <row r="417855" spans="19:20">
      <c r="S417855" s="33"/>
      <c r="T417855" s="33"/>
    </row>
    <row r="417872" spans="19:20">
      <c r="S417872" s="33"/>
      <c r="T417872" s="33"/>
    </row>
    <row r="417889" spans="19:20">
      <c r="S417889" s="33"/>
      <c r="T417889" s="33"/>
    </row>
    <row r="417906" spans="19:20">
      <c r="S417906" s="33"/>
      <c r="T417906" s="33"/>
    </row>
    <row r="417923" spans="19:20">
      <c r="S417923" s="33"/>
      <c r="T417923" s="33"/>
    </row>
    <row r="417940" spans="19:20">
      <c r="S417940" s="33"/>
      <c r="T417940" s="33"/>
    </row>
    <row r="417957" spans="19:20">
      <c r="S417957" s="33"/>
      <c r="T417957" s="33"/>
    </row>
    <row r="417974" spans="19:20">
      <c r="S417974" s="33"/>
      <c r="T417974" s="33"/>
    </row>
    <row r="417991" spans="19:20">
      <c r="S417991" s="33"/>
      <c r="T417991" s="33"/>
    </row>
    <row r="418008" spans="19:20">
      <c r="S418008" s="33"/>
      <c r="T418008" s="33"/>
    </row>
    <row r="418025" spans="19:20">
      <c r="S418025" s="33"/>
      <c r="T418025" s="33"/>
    </row>
    <row r="418042" spans="19:20">
      <c r="S418042" s="33"/>
      <c r="T418042" s="33"/>
    </row>
    <row r="418059" spans="19:20">
      <c r="S418059" s="33"/>
      <c r="T418059" s="33"/>
    </row>
    <row r="418076" spans="19:20">
      <c r="S418076" s="33"/>
      <c r="T418076" s="33"/>
    </row>
    <row r="418093" spans="19:20">
      <c r="S418093" s="33"/>
      <c r="T418093" s="33"/>
    </row>
    <row r="418110" spans="19:20">
      <c r="S418110" s="33"/>
      <c r="T418110" s="33"/>
    </row>
    <row r="418127" spans="19:20">
      <c r="S418127" s="33"/>
      <c r="T418127" s="33"/>
    </row>
    <row r="418144" spans="19:20">
      <c r="S418144" s="33"/>
      <c r="T418144" s="33"/>
    </row>
    <row r="418161" spans="19:20">
      <c r="S418161" s="33"/>
      <c r="T418161" s="33"/>
    </row>
    <row r="418178" spans="19:20">
      <c r="S418178" s="33"/>
      <c r="T418178" s="33"/>
    </row>
    <row r="418195" spans="19:20">
      <c r="S418195" s="33"/>
      <c r="T418195" s="33"/>
    </row>
    <row r="418212" spans="19:20">
      <c r="S418212" s="33"/>
      <c r="T418212" s="33"/>
    </row>
    <row r="418229" spans="19:20">
      <c r="S418229" s="33"/>
      <c r="T418229" s="33"/>
    </row>
    <row r="418246" spans="19:20">
      <c r="S418246" s="33"/>
      <c r="T418246" s="33"/>
    </row>
    <row r="418263" spans="19:20">
      <c r="S418263" s="33"/>
      <c r="T418263" s="33"/>
    </row>
    <row r="418280" spans="19:20">
      <c r="S418280" s="33"/>
      <c r="T418280" s="33"/>
    </row>
    <row r="418297" spans="19:20">
      <c r="S418297" s="33"/>
      <c r="T418297" s="33"/>
    </row>
    <row r="418314" spans="19:20">
      <c r="S418314" s="33"/>
      <c r="T418314" s="33"/>
    </row>
    <row r="418331" spans="19:20">
      <c r="S418331" s="33"/>
      <c r="T418331" s="33"/>
    </row>
    <row r="418348" spans="19:20">
      <c r="S418348" s="33"/>
      <c r="T418348" s="33"/>
    </row>
    <row r="418365" spans="19:20">
      <c r="S418365" s="33"/>
      <c r="T418365" s="33"/>
    </row>
    <row r="418382" spans="19:20">
      <c r="S418382" s="33"/>
      <c r="T418382" s="33"/>
    </row>
    <row r="418399" spans="19:20">
      <c r="S418399" s="33"/>
      <c r="T418399" s="33"/>
    </row>
    <row r="418416" spans="19:20">
      <c r="S418416" s="33"/>
      <c r="T418416" s="33"/>
    </row>
    <row r="418433" spans="19:20">
      <c r="S418433" s="33"/>
      <c r="T418433" s="33"/>
    </row>
    <row r="418450" spans="19:20">
      <c r="S418450" s="33"/>
      <c r="T418450" s="33"/>
    </row>
    <row r="418467" spans="19:20">
      <c r="S418467" s="33"/>
      <c r="T418467" s="33"/>
    </row>
    <row r="418484" spans="19:20">
      <c r="S418484" s="33"/>
      <c r="T418484" s="33"/>
    </row>
    <row r="418501" spans="19:20">
      <c r="S418501" s="33"/>
      <c r="T418501" s="33"/>
    </row>
    <row r="418518" spans="19:20">
      <c r="S418518" s="33"/>
      <c r="T418518" s="33"/>
    </row>
    <row r="418535" spans="19:20">
      <c r="S418535" s="33"/>
      <c r="T418535" s="33"/>
    </row>
    <row r="418552" spans="19:20">
      <c r="S418552" s="33"/>
      <c r="T418552" s="33"/>
    </row>
    <row r="418569" spans="19:20">
      <c r="S418569" s="33"/>
      <c r="T418569" s="33"/>
    </row>
    <row r="418586" spans="19:20">
      <c r="S418586" s="33"/>
      <c r="T418586" s="33"/>
    </row>
    <row r="418603" spans="19:20">
      <c r="S418603" s="33"/>
      <c r="T418603" s="33"/>
    </row>
    <row r="418620" spans="19:20">
      <c r="S418620" s="33"/>
      <c r="T418620" s="33"/>
    </row>
    <row r="418637" spans="19:20">
      <c r="S418637" s="33"/>
      <c r="T418637" s="33"/>
    </row>
    <row r="418654" spans="19:20">
      <c r="S418654" s="33"/>
      <c r="T418654" s="33"/>
    </row>
    <row r="418671" spans="19:20">
      <c r="S418671" s="33"/>
      <c r="T418671" s="33"/>
    </row>
    <row r="418688" spans="19:20">
      <c r="S418688" s="33"/>
      <c r="T418688" s="33"/>
    </row>
    <row r="418705" spans="19:20">
      <c r="S418705" s="33"/>
      <c r="T418705" s="33"/>
    </row>
    <row r="418722" spans="19:20">
      <c r="S418722" s="33"/>
      <c r="T418722" s="33"/>
    </row>
    <row r="418739" spans="19:20">
      <c r="S418739" s="33"/>
      <c r="T418739" s="33"/>
    </row>
    <row r="418756" spans="19:20">
      <c r="S418756" s="33"/>
      <c r="T418756" s="33"/>
    </row>
    <row r="418773" spans="19:20">
      <c r="S418773" s="33"/>
      <c r="T418773" s="33"/>
    </row>
    <row r="418790" spans="19:20">
      <c r="S418790" s="33"/>
      <c r="T418790" s="33"/>
    </row>
    <row r="418807" spans="19:20">
      <c r="S418807" s="33"/>
      <c r="T418807" s="33"/>
    </row>
    <row r="418824" spans="19:20">
      <c r="S418824" s="33"/>
      <c r="T418824" s="33"/>
    </row>
    <row r="418841" spans="19:20">
      <c r="S418841" s="33"/>
      <c r="T418841" s="33"/>
    </row>
    <row r="418858" spans="19:20">
      <c r="S418858" s="33"/>
      <c r="T418858" s="33"/>
    </row>
    <row r="418875" spans="19:20">
      <c r="S418875" s="33"/>
      <c r="T418875" s="33"/>
    </row>
    <row r="418892" spans="19:20">
      <c r="S418892" s="33"/>
      <c r="T418892" s="33"/>
    </row>
    <row r="418909" spans="19:20">
      <c r="S418909" s="33"/>
      <c r="T418909" s="33"/>
    </row>
    <row r="418926" spans="19:20">
      <c r="S418926" s="33"/>
      <c r="T418926" s="33"/>
    </row>
    <row r="418943" spans="19:20">
      <c r="S418943" s="33"/>
      <c r="T418943" s="33"/>
    </row>
    <row r="418960" spans="19:20">
      <c r="S418960" s="33"/>
      <c r="T418960" s="33"/>
    </row>
    <row r="418977" spans="19:20">
      <c r="S418977" s="33"/>
      <c r="T418977" s="33"/>
    </row>
    <row r="418994" spans="19:20">
      <c r="S418994" s="33"/>
      <c r="T418994" s="33"/>
    </row>
    <row r="419011" spans="19:20">
      <c r="S419011" s="33"/>
      <c r="T419011" s="33"/>
    </row>
    <row r="419028" spans="19:20">
      <c r="S419028" s="33"/>
      <c r="T419028" s="33"/>
    </row>
    <row r="419045" spans="19:20">
      <c r="S419045" s="33"/>
      <c r="T419045" s="33"/>
    </row>
    <row r="419062" spans="19:20">
      <c r="S419062" s="33"/>
      <c r="T419062" s="33"/>
    </row>
    <row r="419079" spans="19:20">
      <c r="S419079" s="33"/>
      <c r="T419079" s="33"/>
    </row>
    <row r="419096" spans="19:20">
      <c r="S419096" s="33"/>
      <c r="T419096" s="33"/>
    </row>
    <row r="419113" spans="19:20">
      <c r="S419113" s="33"/>
      <c r="T419113" s="33"/>
    </row>
    <row r="419130" spans="19:20">
      <c r="S419130" s="33"/>
      <c r="T419130" s="33"/>
    </row>
    <row r="419147" spans="19:20">
      <c r="S419147" s="33"/>
      <c r="T419147" s="33"/>
    </row>
    <row r="419164" spans="19:20">
      <c r="S419164" s="33"/>
      <c r="T419164" s="33"/>
    </row>
    <row r="419181" spans="19:20">
      <c r="S419181" s="33"/>
      <c r="T419181" s="33"/>
    </row>
    <row r="419198" spans="19:20">
      <c r="S419198" s="33"/>
      <c r="T419198" s="33"/>
    </row>
    <row r="419215" spans="19:20">
      <c r="S419215" s="33"/>
      <c r="T419215" s="33"/>
    </row>
    <row r="419232" spans="19:20">
      <c r="S419232" s="33"/>
      <c r="T419232" s="33"/>
    </row>
    <row r="419249" spans="19:20">
      <c r="S419249" s="33"/>
      <c r="T419249" s="33"/>
    </row>
    <row r="419266" spans="19:20">
      <c r="S419266" s="33"/>
      <c r="T419266" s="33"/>
    </row>
    <row r="419283" spans="19:20">
      <c r="S419283" s="33"/>
      <c r="T419283" s="33"/>
    </row>
    <row r="419300" spans="19:20">
      <c r="S419300" s="33"/>
      <c r="T419300" s="33"/>
    </row>
    <row r="419317" spans="19:20">
      <c r="S419317" s="33"/>
      <c r="T419317" s="33"/>
    </row>
    <row r="419334" spans="19:20">
      <c r="S419334" s="33"/>
      <c r="T419334" s="33"/>
    </row>
    <row r="419351" spans="19:20">
      <c r="S419351" s="33"/>
      <c r="T419351" s="33"/>
    </row>
    <row r="419368" spans="19:20">
      <c r="S419368" s="33"/>
      <c r="T419368" s="33"/>
    </row>
    <row r="419385" spans="19:20">
      <c r="S419385" s="33"/>
      <c r="T419385" s="33"/>
    </row>
    <row r="419402" spans="19:20">
      <c r="S419402" s="33"/>
      <c r="T419402" s="33"/>
    </row>
    <row r="419419" spans="19:20">
      <c r="S419419" s="33"/>
      <c r="T419419" s="33"/>
    </row>
    <row r="419436" spans="19:20">
      <c r="S419436" s="33"/>
      <c r="T419436" s="33"/>
    </row>
    <row r="419453" spans="19:20">
      <c r="S419453" s="33"/>
      <c r="T419453" s="33"/>
    </row>
    <row r="419470" spans="19:20">
      <c r="S419470" s="33"/>
      <c r="T419470" s="33"/>
    </row>
    <row r="419487" spans="19:20">
      <c r="S419487" s="33"/>
      <c r="T419487" s="33"/>
    </row>
    <row r="419504" spans="19:20">
      <c r="S419504" s="33"/>
      <c r="T419504" s="33"/>
    </row>
    <row r="419521" spans="19:20">
      <c r="S419521" s="33"/>
      <c r="T419521" s="33"/>
    </row>
    <row r="419538" spans="19:20">
      <c r="S419538" s="33"/>
      <c r="T419538" s="33"/>
    </row>
    <row r="419555" spans="19:20">
      <c r="S419555" s="33"/>
      <c r="T419555" s="33"/>
    </row>
    <row r="419572" spans="19:20">
      <c r="S419572" s="33"/>
      <c r="T419572" s="33"/>
    </row>
    <row r="419589" spans="19:20">
      <c r="S419589" s="33"/>
      <c r="T419589" s="33"/>
    </row>
    <row r="419606" spans="19:20">
      <c r="S419606" s="33"/>
      <c r="T419606" s="33"/>
    </row>
    <row r="419623" spans="19:20">
      <c r="S419623" s="33"/>
      <c r="T419623" s="33"/>
    </row>
    <row r="419640" spans="19:20">
      <c r="S419640" s="33"/>
      <c r="T419640" s="33"/>
    </row>
    <row r="419657" spans="19:20">
      <c r="S419657" s="33"/>
      <c r="T419657" s="33"/>
    </row>
    <row r="419674" spans="19:20">
      <c r="S419674" s="33"/>
      <c r="T419674" s="33"/>
    </row>
    <row r="419691" spans="19:20">
      <c r="S419691" s="33"/>
      <c r="T419691" s="33"/>
    </row>
    <row r="419708" spans="19:20">
      <c r="S419708" s="33"/>
      <c r="T419708" s="33"/>
    </row>
    <row r="419725" spans="19:20">
      <c r="S419725" s="33"/>
      <c r="T419725" s="33"/>
    </row>
    <row r="419742" spans="19:20">
      <c r="S419742" s="33"/>
      <c r="T419742" s="33"/>
    </row>
    <row r="419759" spans="19:20">
      <c r="S419759" s="33"/>
      <c r="T419759" s="33"/>
    </row>
    <row r="419776" spans="19:20">
      <c r="S419776" s="33"/>
      <c r="T419776" s="33"/>
    </row>
    <row r="419793" spans="19:20">
      <c r="S419793" s="33"/>
      <c r="T419793" s="33"/>
    </row>
    <row r="419810" spans="19:20">
      <c r="S419810" s="33"/>
      <c r="T419810" s="33"/>
    </row>
    <row r="419827" spans="19:20">
      <c r="S419827" s="33"/>
      <c r="T419827" s="33"/>
    </row>
    <row r="419844" spans="19:20">
      <c r="S419844" s="33"/>
      <c r="T419844" s="33"/>
    </row>
    <row r="419861" spans="19:20">
      <c r="S419861" s="33"/>
      <c r="T419861" s="33"/>
    </row>
    <row r="419878" spans="19:20">
      <c r="S419878" s="33"/>
      <c r="T419878" s="33"/>
    </row>
    <row r="419895" spans="19:20">
      <c r="S419895" s="33"/>
      <c r="T419895" s="33"/>
    </row>
    <row r="419912" spans="19:20">
      <c r="S419912" s="33"/>
      <c r="T419912" s="33"/>
    </row>
    <row r="419929" spans="19:20">
      <c r="S419929" s="33"/>
      <c r="T419929" s="33"/>
    </row>
    <row r="419946" spans="19:20">
      <c r="S419946" s="33"/>
      <c r="T419946" s="33"/>
    </row>
    <row r="419963" spans="19:20">
      <c r="S419963" s="33"/>
      <c r="T419963" s="33"/>
    </row>
    <row r="419980" spans="19:20">
      <c r="S419980" s="33"/>
      <c r="T419980" s="33"/>
    </row>
    <row r="419997" spans="19:20">
      <c r="S419997" s="33"/>
      <c r="T419997" s="33"/>
    </row>
    <row r="420014" spans="19:20">
      <c r="S420014" s="33"/>
      <c r="T420014" s="33"/>
    </row>
    <row r="420031" spans="19:20">
      <c r="S420031" s="33"/>
      <c r="T420031" s="33"/>
    </row>
    <row r="420048" spans="19:20">
      <c r="S420048" s="33"/>
      <c r="T420048" s="33"/>
    </row>
    <row r="420065" spans="19:20">
      <c r="S420065" s="33"/>
      <c r="T420065" s="33"/>
    </row>
    <row r="420082" spans="19:20">
      <c r="S420082" s="33"/>
      <c r="T420082" s="33"/>
    </row>
    <row r="420099" spans="19:20">
      <c r="S420099" s="33"/>
      <c r="T420099" s="33"/>
    </row>
    <row r="420116" spans="19:20">
      <c r="S420116" s="33"/>
      <c r="T420116" s="33"/>
    </row>
    <row r="420133" spans="19:20">
      <c r="S420133" s="33"/>
      <c r="T420133" s="33"/>
    </row>
    <row r="420150" spans="19:20">
      <c r="S420150" s="33"/>
      <c r="T420150" s="33"/>
    </row>
    <row r="420167" spans="19:20">
      <c r="S420167" s="33"/>
      <c r="T420167" s="33"/>
    </row>
    <row r="420184" spans="19:20">
      <c r="S420184" s="33"/>
      <c r="T420184" s="33"/>
    </row>
    <row r="420201" spans="19:20">
      <c r="S420201" s="33"/>
      <c r="T420201" s="33"/>
    </row>
    <row r="420218" spans="19:20">
      <c r="S420218" s="33"/>
      <c r="T420218" s="33"/>
    </row>
    <row r="420235" spans="19:20">
      <c r="S420235" s="33"/>
      <c r="T420235" s="33"/>
    </row>
    <row r="420252" spans="19:20">
      <c r="S420252" s="33"/>
      <c r="T420252" s="33"/>
    </row>
    <row r="420269" spans="19:20">
      <c r="S420269" s="33"/>
      <c r="T420269" s="33"/>
    </row>
    <row r="420286" spans="19:20">
      <c r="S420286" s="33"/>
      <c r="T420286" s="33"/>
    </row>
    <row r="420303" spans="19:20">
      <c r="S420303" s="33"/>
      <c r="T420303" s="33"/>
    </row>
    <row r="420320" spans="19:20">
      <c r="S420320" s="33"/>
      <c r="T420320" s="33"/>
    </row>
    <row r="420337" spans="19:20">
      <c r="S420337" s="33"/>
      <c r="T420337" s="33"/>
    </row>
    <row r="420354" spans="19:20">
      <c r="S420354" s="33"/>
      <c r="T420354" s="33"/>
    </row>
    <row r="420371" spans="19:20">
      <c r="S420371" s="33"/>
      <c r="T420371" s="33"/>
    </row>
    <row r="420388" spans="19:20">
      <c r="S420388" s="33"/>
      <c r="T420388" s="33"/>
    </row>
    <row r="420405" spans="19:20">
      <c r="S420405" s="33"/>
      <c r="T420405" s="33"/>
    </row>
    <row r="420422" spans="19:20">
      <c r="S420422" s="33"/>
      <c r="T420422" s="33"/>
    </row>
    <row r="420439" spans="19:20">
      <c r="S420439" s="33"/>
      <c r="T420439" s="33"/>
    </row>
    <row r="420456" spans="19:20">
      <c r="S420456" s="33"/>
      <c r="T420456" s="33"/>
    </row>
    <row r="420473" spans="19:20">
      <c r="S420473" s="33"/>
      <c r="T420473" s="33"/>
    </row>
    <row r="420490" spans="19:20">
      <c r="S420490" s="33"/>
      <c r="T420490" s="33"/>
    </row>
    <row r="420507" spans="19:20">
      <c r="S420507" s="33"/>
      <c r="T420507" s="33"/>
    </row>
    <row r="420524" spans="19:20">
      <c r="S420524" s="33"/>
      <c r="T420524" s="33"/>
    </row>
    <row r="420541" spans="19:20">
      <c r="S420541" s="33"/>
      <c r="T420541" s="33"/>
    </row>
    <row r="420558" spans="19:20">
      <c r="S420558" s="33"/>
      <c r="T420558" s="33"/>
    </row>
    <row r="420575" spans="19:20">
      <c r="S420575" s="33"/>
      <c r="T420575" s="33"/>
    </row>
    <row r="420592" spans="19:20">
      <c r="S420592" s="33"/>
      <c r="T420592" s="33"/>
    </row>
    <row r="420609" spans="19:20">
      <c r="S420609" s="33"/>
      <c r="T420609" s="33"/>
    </row>
    <row r="420626" spans="19:20">
      <c r="S420626" s="33"/>
      <c r="T420626" s="33"/>
    </row>
    <row r="420643" spans="19:20">
      <c r="S420643" s="33"/>
      <c r="T420643" s="33"/>
    </row>
    <row r="420660" spans="19:20">
      <c r="S420660" s="33"/>
      <c r="T420660" s="33"/>
    </row>
    <row r="420677" spans="19:20">
      <c r="S420677" s="33"/>
      <c r="T420677" s="33"/>
    </row>
    <row r="420694" spans="19:20">
      <c r="S420694" s="33"/>
      <c r="T420694" s="33"/>
    </row>
    <row r="420711" spans="19:20">
      <c r="S420711" s="33"/>
      <c r="T420711" s="33"/>
    </row>
    <row r="420728" spans="19:20">
      <c r="S420728" s="33"/>
      <c r="T420728" s="33"/>
    </row>
    <row r="420745" spans="19:20">
      <c r="S420745" s="33"/>
      <c r="T420745" s="33"/>
    </row>
    <row r="420762" spans="19:20">
      <c r="S420762" s="33"/>
      <c r="T420762" s="33"/>
    </row>
    <row r="420779" spans="19:20">
      <c r="S420779" s="33"/>
      <c r="T420779" s="33"/>
    </row>
    <row r="420796" spans="19:20">
      <c r="S420796" s="33"/>
      <c r="T420796" s="33"/>
    </row>
    <row r="420813" spans="19:20">
      <c r="S420813" s="33"/>
      <c r="T420813" s="33"/>
    </row>
    <row r="420830" spans="19:20">
      <c r="S420830" s="33"/>
      <c r="T420830" s="33"/>
    </row>
    <row r="420847" spans="19:20">
      <c r="S420847" s="33"/>
      <c r="T420847" s="33"/>
    </row>
    <row r="420864" spans="19:20">
      <c r="S420864" s="33"/>
      <c r="T420864" s="33"/>
    </row>
    <row r="420881" spans="19:20">
      <c r="S420881" s="33"/>
      <c r="T420881" s="33"/>
    </row>
    <row r="420898" spans="19:20">
      <c r="S420898" s="33"/>
      <c r="T420898" s="33"/>
    </row>
    <row r="420915" spans="19:20">
      <c r="S420915" s="33"/>
      <c r="T420915" s="33"/>
    </row>
    <row r="420932" spans="19:20">
      <c r="S420932" s="33"/>
      <c r="T420932" s="33"/>
    </row>
    <row r="420949" spans="19:20">
      <c r="S420949" s="33"/>
      <c r="T420949" s="33"/>
    </row>
    <row r="420966" spans="19:20">
      <c r="S420966" s="33"/>
      <c r="T420966" s="33"/>
    </row>
    <row r="420983" spans="19:20">
      <c r="S420983" s="33"/>
      <c r="T420983" s="33"/>
    </row>
    <row r="421000" spans="19:20">
      <c r="S421000" s="33"/>
      <c r="T421000" s="33"/>
    </row>
    <row r="421017" spans="19:20">
      <c r="S421017" s="33"/>
      <c r="T421017" s="33"/>
    </row>
    <row r="421034" spans="19:20">
      <c r="S421034" s="33"/>
      <c r="T421034" s="33"/>
    </row>
    <row r="421051" spans="19:20">
      <c r="S421051" s="33"/>
      <c r="T421051" s="33"/>
    </row>
    <row r="421068" spans="19:20">
      <c r="S421068" s="33"/>
      <c r="T421068" s="33"/>
    </row>
    <row r="421085" spans="19:20">
      <c r="S421085" s="33"/>
      <c r="T421085" s="33"/>
    </row>
    <row r="421102" spans="19:20">
      <c r="S421102" s="33"/>
      <c r="T421102" s="33"/>
    </row>
    <row r="421119" spans="19:20">
      <c r="S421119" s="33"/>
      <c r="T421119" s="33"/>
    </row>
    <row r="421136" spans="19:20">
      <c r="S421136" s="33"/>
      <c r="T421136" s="33"/>
    </row>
    <row r="421153" spans="19:20">
      <c r="S421153" s="33"/>
      <c r="T421153" s="33"/>
    </row>
    <row r="421170" spans="19:20">
      <c r="S421170" s="33"/>
      <c r="T421170" s="33"/>
    </row>
    <row r="421187" spans="19:20">
      <c r="S421187" s="33"/>
      <c r="T421187" s="33"/>
    </row>
    <row r="421204" spans="19:20">
      <c r="S421204" s="33"/>
      <c r="T421204" s="33"/>
    </row>
    <row r="421221" spans="19:20">
      <c r="S421221" s="33"/>
      <c r="T421221" s="33"/>
    </row>
    <row r="421238" spans="19:20">
      <c r="S421238" s="33"/>
      <c r="T421238" s="33"/>
    </row>
    <row r="421255" spans="19:20">
      <c r="S421255" s="33"/>
      <c r="T421255" s="33"/>
    </row>
    <row r="421272" spans="19:20">
      <c r="S421272" s="33"/>
      <c r="T421272" s="33"/>
    </row>
    <row r="421289" spans="19:20">
      <c r="S421289" s="33"/>
      <c r="T421289" s="33"/>
    </row>
    <row r="421306" spans="19:20">
      <c r="S421306" s="33"/>
      <c r="T421306" s="33"/>
    </row>
    <row r="421323" spans="19:20">
      <c r="S421323" s="33"/>
      <c r="T421323" s="33"/>
    </row>
    <row r="421340" spans="19:20">
      <c r="S421340" s="33"/>
      <c r="T421340" s="33"/>
    </row>
    <row r="421357" spans="19:20">
      <c r="S421357" s="33"/>
      <c r="T421357" s="33"/>
    </row>
    <row r="421374" spans="19:20">
      <c r="S421374" s="33"/>
      <c r="T421374" s="33"/>
    </row>
    <row r="421391" spans="19:20">
      <c r="S421391" s="33"/>
      <c r="T421391" s="33"/>
    </row>
    <row r="421408" spans="19:20">
      <c r="S421408" s="33"/>
      <c r="T421408" s="33"/>
    </row>
    <row r="421425" spans="19:20">
      <c r="S421425" s="33"/>
      <c r="T421425" s="33"/>
    </row>
    <row r="421442" spans="19:20">
      <c r="S421442" s="33"/>
      <c r="T421442" s="33"/>
    </row>
    <row r="421459" spans="19:20">
      <c r="S421459" s="33"/>
      <c r="T421459" s="33"/>
    </row>
    <row r="421476" spans="19:20">
      <c r="S421476" s="33"/>
      <c r="T421476" s="33"/>
    </row>
    <row r="421493" spans="19:20">
      <c r="S421493" s="33"/>
      <c r="T421493" s="33"/>
    </row>
    <row r="421510" spans="19:20">
      <c r="S421510" s="33"/>
      <c r="T421510" s="33"/>
    </row>
    <row r="421527" spans="19:20">
      <c r="S421527" s="33"/>
      <c r="T421527" s="33"/>
    </row>
    <row r="421544" spans="19:20">
      <c r="S421544" s="33"/>
      <c r="T421544" s="33"/>
    </row>
    <row r="421561" spans="19:20">
      <c r="S421561" s="33"/>
      <c r="T421561" s="33"/>
    </row>
    <row r="421578" spans="19:20">
      <c r="S421578" s="33"/>
      <c r="T421578" s="33"/>
    </row>
    <row r="421595" spans="19:20">
      <c r="S421595" s="33"/>
      <c r="T421595" s="33"/>
    </row>
    <row r="421612" spans="19:20">
      <c r="S421612" s="33"/>
      <c r="T421612" s="33"/>
    </row>
    <row r="421629" spans="19:20">
      <c r="S421629" s="33"/>
      <c r="T421629" s="33"/>
    </row>
    <row r="421646" spans="19:20">
      <c r="S421646" s="33"/>
      <c r="T421646" s="33"/>
    </row>
    <row r="421663" spans="19:20">
      <c r="S421663" s="33"/>
      <c r="T421663" s="33"/>
    </row>
    <row r="421680" spans="19:20">
      <c r="S421680" s="33"/>
      <c r="T421680" s="33"/>
    </row>
    <row r="421697" spans="19:20">
      <c r="S421697" s="33"/>
      <c r="T421697" s="33"/>
    </row>
    <row r="421714" spans="19:20">
      <c r="S421714" s="33"/>
      <c r="T421714" s="33"/>
    </row>
    <row r="421731" spans="19:20">
      <c r="S421731" s="33"/>
      <c r="T421731" s="33"/>
    </row>
    <row r="421748" spans="19:20">
      <c r="S421748" s="33"/>
      <c r="T421748" s="33"/>
    </row>
    <row r="421765" spans="19:20">
      <c r="S421765" s="33"/>
      <c r="T421765" s="33"/>
    </row>
    <row r="421782" spans="19:20">
      <c r="S421782" s="33"/>
      <c r="T421782" s="33"/>
    </row>
    <row r="421799" spans="19:20">
      <c r="S421799" s="33"/>
      <c r="T421799" s="33"/>
    </row>
    <row r="421816" spans="19:20">
      <c r="S421816" s="33"/>
      <c r="T421816" s="33"/>
    </row>
    <row r="421833" spans="19:20">
      <c r="S421833" s="33"/>
      <c r="T421833" s="33"/>
    </row>
    <row r="421850" spans="19:20">
      <c r="S421850" s="33"/>
      <c r="T421850" s="33"/>
    </row>
    <row r="421867" spans="19:20">
      <c r="S421867" s="33"/>
      <c r="T421867" s="33"/>
    </row>
    <row r="421884" spans="19:20">
      <c r="S421884" s="33"/>
      <c r="T421884" s="33"/>
    </row>
    <row r="421901" spans="19:20">
      <c r="S421901" s="33"/>
      <c r="T421901" s="33"/>
    </row>
    <row r="421918" spans="19:20">
      <c r="S421918" s="33"/>
      <c r="T421918" s="33"/>
    </row>
    <row r="421935" spans="19:20">
      <c r="S421935" s="33"/>
      <c r="T421935" s="33"/>
    </row>
    <row r="421952" spans="19:20">
      <c r="S421952" s="33"/>
      <c r="T421952" s="33"/>
    </row>
    <row r="421969" spans="19:20">
      <c r="S421969" s="33"/>
      <c r="T421969" s="33"/>
    </row>
    <row r="421986" spans="19:20">
      <c r="S421986" s="33"/>
      <c r="T421986" s="33"/>
    </row>
    <row r="422003" spans="19:20">
      <c r="S422003" s="33"/>
      <c r="T422003" s="33"/>
    </row>
    <row r="422020" spans="19:20">
      <c r="S422020" s="33"/>
      <c r="T422020" s="33"/>
    </row>
    <row r="422037" spans="19:20">
      <c r="S422037" s="33"/>
      <c r="T422037" s="33"/>
    </row>
    <row r="422054" spans="19:20">
      <c r="S422054" s="33"/>
      <c r="T422054" s="33"/>
    </row>
    <row r="422071" spans="19:20">
      <c r="S422071" s="33"/>
      <c r="T422071" s="33"/>
    </row>
    <row r="422088" spans="19:20">
      <c r="S422088" s="33"/>
      <c r="T422088" s="33"/>
    </row>
    <row r="422105" spans="19:20">
      <c r="S422105" s="33"/>
      <c r="T422105" s="33"/>
    </row>
    <row r="422122" spans="19:20">
      <c r="S422122" s="33"/>
      <c r="T422122" s="33"/>
    </row>
    <row r="422139" spans="19:20">
      <c r="S422139" s="33"/>
      <c r="T422139" s="33"/>
    </row>
    <row r="422156" spans="19:20">
      <c r="S422156" s="33"/>
      <c r="T422156" s="33"/>
    </row>
    <row r="422173" spans="19:20">
      <c r="S422173" s="33"/>
      <c r="T422173" s="33"/>
    </row>
    <row r="422190" spans="19:20">
      <c r="S422190" s="33"/>
      <c r="T422190" s="33"/>
    </row>
    <row r="422207" spans="19:20">
      <c r="S422207" s="33"/>
      <c r="T422207" s="33"/>
    </row>
    <row r="422224" spans="19:20">
      <c r="S422224" s="33"/>
      <c r="T422224" s="33"/>
    </row>
    <row r="422241" spans="19:20">
      <c r="S422241" s="33"/>
      <c r="T422241" s="33"/>
    </row>
    <row r="422258" spans="19:20">
      <c r="S422258" s="33"/>
      <c r="T422258" s="33"/>
    </row>
    <row r="422275" spans="19:20">
      <c r="S422275" s="33"/>
      <c r="T422275" s="33"/>
    </row>
    <row r="422292" spans="19:20">
      <c r="S422292" s="33"/>
      <c r="T422292" s="33"/>
    </row>
    <row r="422309" spans="19:20">
      <c r="S422309" s="33"/>
      <c r="T422309" s="33"/>
    </row>
    <row r="422326" spans="19:20">
      <c r="S422326" s="33"/>
      <c r="T422326" s="33"/>
    </row>
    <row r="422343" spans="19:20">
      <c r="S422343" s="33"/>
      <c r="T422343" s="33"/>
    </row>
    <row r="422360" spans="19:20">
      <c r="S422360" s="33"/>
      <c r="T422360" s="33"/>
    </row>
    <row r="422377" spans="19:20">
      <c r="S422377" s="33"/>
      <c r="T422377" s="33"/>
    </row>
    <row r="422394" spans="19:20">
      <c r="S422394" s="33"/>
      <c r="T422394" s="33"/>
    </row>
    <row r="422411" spans="19:20">
      <c r="S422411" s="33"/>
      <c r="T422411" s="33"/>
    </row>
    <row r="422428" spans="19:20">
      <c r="S422428" s="33"/>
      <c r="T422428" s="33"/>
    </row>
    <row r="422445" spans="19:20">
      <c r="S422445" s="33"/>
      <c r="T422445" s="33"/>
    </row>
    <row r="422462" spans="19:20">
      <c r="S422462" s="33"/>
      <c r="T422462" s="33"/>
    </row>
    <row r="422479" spans="19:20">
      <c r="S422479" s="33"/>
      <c r="T422479" s="33"/>
    </row>
    <row r="422496" spans="19:20">
      <c r="S422496" s="33"/>
      <c r="T422496" s="33"/>
    </row>
    <row r="422513" spans="19:20">
      <c r="S422513" s="33"/>
      <c r="T422513" s="33"/>
    </row>
    <row r="422530" spans="19:20">
      <c r="S422530" s="33"/>
      <c r="T422530" s="33"/>
    </row>
    <row r="422547" spans="19:20">
      <c r="S422547" s="33"/>
      <c r="T422547" s="33"/>
    </row>
    <row r="422564" spans="19:20">
      <c r="S422564" s="33"/>
      <c r="T422564" s="33"/>
    </row>
    <row r="422581" spans="19:20">
      <c r="S422581" s="33"/>
      <c r="T422581" s="33"/>
    </row>
    <row r="422598" spans="19:20">
      <c r="S422598" s="33"/>
      <c r="T422598" s="33"/>
    </row>
    <row r="422615" spans="19:20">
      <c r="S422615" s="33"/>
      <c r="T422615" s="33"/>
    </row>
    <row r="422632" spans="19:20">
      <c r="S422632" s="33"/>
      <c r="T422632" s="33"/>
    </row>
    <row r="422649" spans="19:20">
      <c r="S422649" s="33"/>
      <c r="T422649" s="33"/>
    </row>
    <row r="422666" spans="19:20">
      <c r="S422666" s="33"/>
      <c r="T422666" s="33"/>
    </row>
    <row r="422683" spans="19:20">
      <c r="S422683" s="33"/>
      <c r="T422683" s="33"/>
    </row>
    <row r="422700" spans="19:20">
      <c r="S422700" s="33"/>
      <c r="T422700" s="33"/>
    </row>
    <row r="422717" spans="19:20">
      <c r="S422717" s="33"/>
      <c r="T422717" s="33"/>
    </row>
    <row r="422734" spans="19:20">
      <c r="S422734" s="33"/>
      <c r="T422734" s="33"/>
    </row>
    <row r="422751" spans="19:20">
      <c r="S422751" s="33"/>
      <c r="T422751" s="33"/>
    </row>
    <row r="422768" spans="19:20">
      <c r="S422768" s="33"/>
      <c r="T422768" s="33"/>
    </row>
    <row r="422785" spans="19:20">
      <c r="S422785" s="33"/>
      <c r="T422785" s="33"/>
    </row>
    <row r="422802" spans="19:20">
      <c r="S422802" s="33"/>
      <c r="T422802" s="33"/>
    </row>
    <row r="422819" spans="19:20">
      <c r="S422819" s="33"/>
      <c r="T422819" s="33"/>
    </row>
    <row r="422836" spans="19:20">
      <c r="S422836" s="33"/>
      <c r="T422836" s="33"/>
    </row>
    <row r="422853" spans="19:20">
      <c r="S422853" s="33"/>
      <c r="T422853" s="33"/>
    </row>
    <row r="422870" spans="19:20">
      <c r="S422870" s="33"/>
      <c r="T422870" s="33"/>
    </row>
    <row r="422887" spans="19:20">
      <c r="S422887" s="33"/>
      <c r="T422887" s="33"/>
    </row>
    <row r="422904" spans="19:20">
      <c r="S422904" s="33"/>
      <c r="T422904" s="33"/>
    </row>
    <row r="422921" spans="19:20">
      <c r="S422921" s="33"/>
      <c r="T422921" s="33"/>
    </row>
    <row r="422938" spans="19:20">
      <c r="S422938" s="33"/>
      <c r="T422938" s="33"/>
    </row>
    <row r="422955" spans="19:20">
      <c r="S422955" s="33"/>
      <c r="T422955" s="33"/>
    </row>
    <row r="422972" spans="19:20">
      <c r="S422972" s="33"/>
      <c r="T422972" s="33"/>
    </row>
    <row r="422989" spans="19:20">
      <c r="S422989" s="33"/>
      <c r="T422989" s="33"/>
    </row>
    <row r="423006" spans="19:20">
      <c r="S423006" s="33"/>
      <c r="T423006" s="33"/>
    </row>
    <row r="423023" spans="19:20">
      <c r="S423023" s="33"/>
      <c r="T423023" s="33"/>
    </row>
    <row r="423040" spans="19:20">
      <c r="S423040" s="33"/>
      <c r="T423040" s="33"/>
    </row>
    <row r="423057" spans="19:20">
      <c r="S423057" s="33"/>
      <c r="T423057" s="33"/>
    </row>
    <row r="423074" spans="19:20">
      <c r="S423074" s="33"/>
      <c r="T423074" s="33"/>
    </row>
    <row r="423091" spans="19:20">
      <c r="S423091" s="33"/>
      <c r="T423091" s="33"/>
    </row>
    <row r="423108" spans="19:20">
      <c r="S423108" s="33"/>
      <c r="T423108" s="33"/>
    </row>
    <row r="423125" spans="19:20">
      <c r="S423125" s="33"/>
      <c r="T423125" s="33"/>
    </row>
    <row r="423142" spans="19:20">
      <c r="S423142" s="33"/>
      <c r="T423142" s="33"/>
    </row>
    <row r="423159" spans="19:20">
      <c r="S423159" s="33"/>
      <c r="T423159" s="33"/>
    </row>
    <row r="423176" spans="19:20">
      <c r="S423176" s="33"/>
      <c r="T423176" s="33"/>
    </row>
    <row r="423193" spans="19:20">
      <c r="S423193" s="33"/>
      <c r="T423193" s="33"/>
    </row>
    <row r="423210" spans="19:20">
      <c r="S423210" s="33"/>
      <c r="T423210" s="33"/>
    </row>
    <row r="423227" spans="19:20">
      <c r="S423227" s="33"/>
      <c r="T423227" s="33"/>
    </row>
    <row r="423244" spans="19:20">
      <c r="S423244" s="33"/>
      <c r="T423244" s="33"/>
    </row>
    <row r="423261" spans="19:20">
      <c r="S423261" s="33"/>
      <c r="T423261" s="33"/>
    </row>
    <row r="423278" spans="19:20">
      <c r="S423278" s="33"/>
      <c r="T423278" s="33"/>
    </row>
    <row r="423295" spans="19:20">
      <c r="S423295" s="33"/>
      <c r="T423295" s="33"/>
    </row>
    <row r="423312" spans="19:20">
      <c r="S423312" s="33"/>
      <c r="T423312" s="33"/>
    </row>
    <row r="423329" spans="19:20">
      <c r="S423329" s="33"/>
      <c r="T423329" s="33"/>
    </row>
    <row r="423346" spans="19:20">
      <c r="S423346" s="33"/>
      <c r="T423346" s="33"/>
    </row>
    <row r="423363" spans="19:20">
      <c r="S423363" s="33"/>
      <c r="T423363" s="33"/>
    </row>
    <row r="423380" spans="19:20">
      <c r="S423380" s="33"/>
      <c r="T423380" s="33"/>
    </row>
    <row r="423397" spans="19:20">
      <c r="S423397" s="33"/>
      <c r="T423397" s="33"/>
    </row>
    <row r="423414" spans="19:20">
      <c r="S423414" s="33"/>
      <c r="T423414" s="33"/>
    </row>
    <row r="423431" spans="19:20">
      <c r="S423431" s="33"/>
      <c r="T423431" s="33"/>
    </row>
    <row r="423448" spans="19:20">
      <c r="S423448" s="33"/>
      <c r="T423448" s="33"/>
    </row>
    <row r="423465" spans="19:20">
      <c r="S423465" s="33"/>
      <c r="T423465" s="33"/>
    </row>
    <row r="423482" spans="19:20">
      <c r="S423482" s="33"/>
      <c r="T423482" s="33"/>
    </row>
    <row r="423499" spans="19:20">
      <c r="S423499" s="33"/>
      <c r="T423499" s="33"/>
    </row>
    <row r="423516" spans="19:20">
      <c r="S423516" s="33"/>
      <c r="T423516" s="33"/>
    </row>
    <row r="423533" spans="19:20">
      <c r="S423533" s="33"/>
      <c r="T423533" s="33"/>
    </row>
    <row r="423550" spans="19:20">
      <c r="S423550" s="33"/>
      <c r="T423550" s="33"/>
    </row>
    <row r="423567" spans="19:20">
      <c r="S423567" s="33"/>
      <c r="T423567" s="33"/>
    </row>
    <row r="423584" spans="19:20">
      <c r="S423584" s="33"/>
      <c r="T423584" s="33"/>
    </row>
    <row r="423601" spans="19:20">
      <c r="S423601" s="33"/>
      <c r="T423601" s="33"/>
    </row>
    <row r="423618" spans="19:20">
      <c r="S423618" s="33"/>
      <c r="T423618" s="33"/>
    </row>
    <row r="423635" spans="19:20">
      <c r="S423635" s="33"/>
      <c r="T423635" s="33"/>
    </row>
    <row r="423652" spans="19:20">
      <c r="S423652" s="33"/>
      <c r="T423652" s="33"/>
    </row>
    <row r="423669" spans="19:20">
      <c r="S423669" s="33"/>
      <c r="T423669" s="33"/>
    </row>
    <row r="423686" spans="19:20">
      <c r="S423686" s="33"/>
      <c r="T423686" s="33"/>
    </row>
    <row r="423703" spans="19:20">
      <c r="S423703" s="33"/>
      <c r="T423703" s="33"/>
    </row>
    <row r="423720" spans="19:20">
      <c r="S423720" s="33"/>
      <c r="T423720" s="33"/>
    </row>
    <row r="423737" spans="19:20">
      <c r="S423737" s="33"/>
      <c r="T423737" s="33"/>
    </row>
    <row r="423754" spans="19:20">
      <c r="S423754" s="33"/>
      <c r="T423754" s="33"/>
    </row>
    <row r="423771" spans="19:20">
      <c r="S423771" s="33"/>
      <c r="T423771" s="33"/>
    </row>
    <row r="423788" spans="19:20">
      <c r="S423788" s="33"/>
      <c r="T423788" s="33"/>
    </row>
    <row r="423805" spans="19:20">
      <c r="S423805" s="33"/>
      <c r="T423805" s="33"/>
    </row>
    <row r="423822" spans="19:20">
      <c r="S423822" s="33"/>
      <c r="T423822" s="33"/>
    </row>
    <row r="423839" spans="19:20">
      <c r="S423839" s="33"/>
      <c r="T423839" s="33"/>
    </row>
    <row r="423856" spans="19:20">
      <c r="S423856" s="33"/>
      <c r="T423856" s="33"/>
    </row>
    <row r="423873" spans="19:20">
      <c r="S423873" s="33"/>
      <c r="T423873" s="33"/>
    </row>
    <row r="423890" spans="19:20">
      <c r="S423890" s="33"/>
      <c r="T423890" s="33"/>
    </row>
    <row r="423907" spans="19:20">
      <c r="S423907" s="33"/>
      <c r="T423907" s="33"/>
    </row>
    <row r="423924" spans="19:20">
      <c r="S423924" s="33"/>
      <c r="T423924" s="33"/>
    </row>
    <row r="423941" spans="19:20">
      <c r="S423941" s="33"/>
      <c r="T423941" s="33"/>
    </row>
    <row r="423958" spans="19:20">
      <c r="S423958" s="33"/>
      <c r="T423958" s="33"/>
    </row>
    <row r="423975" spans="19:20">
      <c r="S423975" s="33"/>
      <c r="T423975" s="33"/>
    </row>
    <row r="423992" spans="19:20">
      <c r="S423992" s="33"/>
      <c r="T423992" s="33"/>
    </row>
    <row r="424009" spans="19:20">
      <c r="S424009" s="33"/>
      <c r="T424009" s="33"/>
    </row>
    <row r="424026" spans="19:20">
      <c r="S424026" s="33"/>
      <c r="T424026" s="33"/>
    </row>
    <row r="424043" spans="19:20">
      <c r="S424043" s="33"/>
      <c r="T424043" s="33"/>
    </row>
    <row r="424060" spans="19:20">
      <c r="S424060" s="33"/>
      <c r="T424060" s="33"/>
    </row>
    <row r="424077" spans="19:20">
      <c r="S424077" s="33"/>
      <c r="T424077" s="33"/>
    </row>
    <row r="424094" spans="19:20">
      <c r="S424094" s="33"/>
      <c r="T424094" s="33"/>
    </row>
    <row r="424111" spans="19:20">
      <c r="S424111" s="33"/>
      <c r="T424111" s="33"/>
    </row>
    <row r="424128" spans="19:20">
      <c r="S424128" s="33"/>
      <c r="T424128" s="33"/>
    </row>
    <row r="424145" spans="19:20">
      <c r="S424145" s="33"/>
      <c r="T424145" s="33"/>
    </row>
    <row r="424162" spans="19:20">
      <c r="S424162" s="33"/>
      <c r="T424162" s="33"/>
    </row>
    <row r="424179" spans="19:20">
      <c r="S424179" s="33"/>
      <c r="T424179" s="33"/>
    </row>
    <row r="424196" spans="19:20">
      <c r="S424196" s="33"/>
      <c r="T424196" s="33"/>
    </row>
    <row r="424213" spans="19:20">
      <c r="S424213" s="33"/>
      <c r="T424213" s="33"/>
    </row>
    <row r="424230" spans="19:20">
      <c r="S424230" s="33"/>
      <c r="T424230" s="33"/>
    </row>
    <row r="424247" spans="19:20">
      <c r="S424247" s="33"/>
      <c r="T424247" s="33"/>
    </row>
    <row r="424264" spans="19:20">
      <c r="S424264" s="33"/>
      <c r="T424264" s="33"/>
    </row>
    <row r="424281" spans="19:20">
      <c r="S424281" s="33"/>
      <c r="T424281" s="33"/>
    </row>
    <row r="424298" spans="19:20">
      <c r="S424298" s="33"/>
      <c r="T424298" s="33"/>
    </row>
    <row r="424315" spans="19:20">
      <c r="S424315" s="33"/>
      <c r="T424315" s="33"/>
    </row>
    <row r="424332" spans="19:20">
      <c r="S424332" s="33"/>
      <c r="T424332" s="33"/>
    </row>
    <row r="424349" spans="19:20">
      <c r="S424349" s="33"/>
      <c r="T424349" s="33"/>
    </row>
    <row r="424366" spans="19:20">
      <c r="S424366" s="33"/>
      <c r="T424366" s="33"/>
    </row>
    <row r="424383" spans="19:20">
      <c r="S424383" s="33"/>
      <c r="T424383" s="33"/>
    </row>
    <row r="424400" spans="19:20">
      <c r="S424400" s="33"/>
      <c r="T424400" s="33"/>
    </row>
    <row r="424417" spans="19:20">
      <c r="S424417" s="33"/>
      <c r="T424417" s="33"/>
    </row>
    <row r="424434" spans="19:20">
      <c r="S424434" s="33"/>
      <c r="T424434" s="33"/>
    </row>
    <row r="424451" spans="19:20">
      <c r="S424451" s="33"/>
      <c r="T424451" s="33"/>
    </row>
    <row r="424468" spans="19:20">
      <c r="S424468" s="33"/>
      <c r="T424468" s="33"/>
    </row>
    <row r="424485" spans="19:20">
      <c r="S424485" s="33"/>
      <c r="T424485" s="33"/>
    </row>
    <row r="424502" spans="19:20">
      <c r="S424502" s="33"/>
      <c r="T424502" s="33"/>
    </row>
    <row r="424519" spans="19:20">
      <c r="S424519" s="33"/>
      <c r="T424519" s="33"/>
    </row>
    <row r="424536" spans="19:20">
      <c r="S424536" s="33"/>
      <c r="T424536" s="33"/>
    </row>
    <row r="424553" spans="19:20">
      <c r="S424553" s="33"/>
      <c r="T424553" s="33"/>
    </row>
    <row r="424570" spans="19:20">
      <c r="S424570" s="33"/>
      <c r="T424570" s="33"/>
    </row>
    <row r="424587" spans="19:20">
      <c r="S424587" s="33"/>
      <c r="T424587" s="33"/>
    </row>
    <row r="424604" spans="19:20">
      <c r="S424604" s="33"/>
      <c r="T424604" s="33"/>
    </row>
    <row r="424621" spans="19:20">
      <c r="S424621" s="33"/>
      <c r="T424621" s="33"/>
    </row>
    <row r="424638" spans="19:20">
      <c r="S424638" s="33"/>
      <c r="T424638" s="33"/>
    </row>
    <row r="424655" spans="19:20">
      <c r="S424655" s="33"/>
      <c r="T424655" s="33"/>
    </row>
    <row r="424672" spans="19:20">
      <c r="S424672" s="33"/>
      <c r="T424672" s="33"/>
    </row>
    <row r="424689" spans="19:20">
      <c r="S424689" s="33"/>
      <c r="T424689" s="33"/>
    </row>
    <row r="424706" spans="19:20">
      <c r="S424706" s="33"/>
      <c r="T424706" s="33"/>
    </row>
    <row r="424723" spans="19:20">
      <c r="S424723" s="33"/>
      <c r="T424723" s="33"/>
    </row>
    <row r="424740" spans="19:20">
      <c r="S424740" s="33"/>
      <c r="T424740" s="33"/>
    </row>
    <row r="424757" spans="19:20">
      <c r="S424757" s="33"/>
      <c r="T424757" s="33"/>
    </row>
    <row r="424774" spans="19:20">
      <c r="S424774" s="33"/>
      <c r="T424774" s="33"/>
    </row>
    <row r="424791" spans="19:20">
      <c r="S424791" s="33"/>
      <c r="T424791" s="33"/>
    </row>
    <row r="424808" spans="19:20">
      <c r="S424808" s="33"/>
      <c r="T424808" s="33"/>
    </row>
    <row r="424825" spans="19:20">
      <c r="S424825" s="33"/>
      <c r="T424825" s="33"/>
    </row>
    <row r="424842" spans="19:20">
      <c r="S424842" s="33"/>
      <c r="T424842" s="33"/>
    </row>
    <row r="424859" spans="19:20">
      <c r="S424859" s="33"/>
      <c r="T424859" s="33"/>
    </row>
    <row r="424876" spans="19:20">
      <c r="S424876" s="33"/>
      <c r="T424876" s="33"/>
    </row>
    <row r="424893" spans="19:20">
      <c r="S424893" s="33"/>
      <c r="T424893" s="33"/>
    </row>
    <row r="424910" spans="19:20">
      <c r="S424910" s="33"/>
      <c r="T424910" s="33"/>
    </row>
    <row r="424927" spans="19:20">
      <c r="S424927" s="33"/>
      <c r="T424927" s="33"/>
    </row>
    <row r="424944" spans="19:20">
      <c r="S424944" s="33"/>
      <c r="T424944" s="33"/>
    </row>
    <row r="424961" spans="19:20">
      <c r="S424961" s="33"/>
      <c r="T424961" s="33"/>
    </row>
    <row r="424978" spans="19:20">
      <c r="S424978" s="33"/>
      <c r="T424978" s="33"/>
    </row>
    <row r="424995" spans="19:20">
      <c r="S424995" s="33"/>
      <c r="T424995" s="33"/>
    </row>
    <row r="425012" spans="19:20">
      <c r="S425012" s="33"/>
      <c r="T425012" s="33"/>
    </row>
    <row r="425029" spans="19:20">
      <c r="S425029" s="33"/>
      <c r="T425029" s="33"/>
    </row>
    <row r="425046" spans="19:20">
      <c r="S425046" s="33"/>
      <c r="T425046" s="33"/>
    </row>
    <row r="425063" spans="19:20">
      <c r="S425063" s="33"/>
      <c r="T425063" s="33"/>
    </row>
    <row r="425080" spans="19:20">
      <c r="S425080" s="33"/>
      <c r="T425080" s="33"/>
    </row>
    <row r="425097" spans="19:20">
      <c r="S425097" s="33"/>
      <c r="T425097" s="33"/>
    </row>
    <row r="425114" spans="19:20">
      <c r="S425114" s="33"/>
      <c r="T425114" s="33"/>
    </row>
    <row r="425131" spans="19:20">
      <c r="S425131" s="33"/>
      <c r="T425131" s="33"/>
    </row>
    <row r="425148" spans="19:20">
      <c r="S425148" s="33"/>
      <c r="T425148" s="33"/>
    </row>
    <row r="425165" spans="19:20">
      <c r="S425165" s="33"/>
      <c r="T425165" s="33"/>
    </row>
    <row r="425182" spans="19:20">
      <c r="S425182" s="33"/>
      <c r="T425182" s="33"/>
    </row>
    <row r="425199" spans="19:20">
      <c r="S425199" s="33"/>
      <c r="T425199" s="33"/>
    </row>
    <row r="425216" spans="19:20">
      <c r="S425216" s="33"/>
      <c r="T425216" s="33"/>
    </row>
    <row r="425233" spans="19:20">
      <c r="S425233" s="33"/>
      <c r="T425233" s="33"/>
    </row>
    <row r="425250" spans="19:20">
      <c r="S425250" s="33"/>
      <c r="T425250" s="33"/>
    </row>
    <row r="425267" spans="19:20">
      <c r="S425267" s="33"/>
      <c r="T425267" s="33"/>
    </row>
    <row r="425284" spans="19:20">
      <c r="S425284" s="33"/>
      <c r="T425284" s="33"/>
    </row>
    <row r="425301" spans="19:20">
      <c r="S425301" s="33"/>
      <c r="T425301" s="33"/>
    </row>
    <row r="425318" spans="19:20">
      <c r="S425318" s="33"/>
      <c r="T425318" s="33"/>
    </row>
    <row r="425335" spans="19:20">
      <c r="S425335" s="33"/>
      <c r="T425335" s="33"/>
    </row>
    <row r="425352" spans="19:20">
      <c r="S425352" s="33"/>
      <c r="T425352" s="33"/>
    </row>
    <row r="425369" spans="19:20">
      <c r="S425369" s="33"/>
      <c r="T425369" s="33"/>
    </row>
    <row r="425386" spans="19:20">
      <c r="S425386" s="33"/>
      <c r="T425386" s="33"/>
    </row>
    <row r="425403" spans="19:20">
      <c r="S425403" s="33"/>
      <c r="T425403" s="33"/>
    </row>
    <row r="425420" spans="19:20">
      <c r="S425420" s="33"/>
      <c r="T425420" s="33"/>
    </row>
    <row r="425437" spans="19:20">
      <c r="S425437" s="33"/>
      <c r="T425437" s="33"/>
    </row>
    <row r="425454" spans="19:20">
      <c r="S425454" s="33"/>
      <c r="T425454" s="33"/>
    </row>
    <row r="425471" spans="19:20">
      <c r="S425471" s="33"/>
      <c r="T425471" s="33"/>
    </row>
    <row r="425488" spans="19:20">
      <c r="S425488" s="33"/>
      <c r="T425488" s="33"/>
    </row>
    <row r="425505" spans="19:20">
      <c r="S425505" s="33"/>
      <c r="T425505" s="33"/>
    </row>
    <row r="425522" spans="19:20">
      <c r="S425522" s="33"/>
      <c r="T425522" s="33"/>
    </row>
    <row r="425539" spans="19:20">
      <c r="S425539" s="33"/>
      <c r="T425539" s="33"/>
    </row>
    <row r="425556" spans="19:20">
      <c r="S425556" s="33"/>
      <c r="T425556" s="33"/>
    </row>
    <row r="425573" spans="19:20">
      <c r="S425573" s="33"/>
      <c r="T425573" s="33"/>
    </row>
    <row r="425590" spans="19:20">
      <c r="S425590" s="33"/>
      <c r="T425590" s="33"/>
    </row>
    <row r="425607" spans="19:20">
      <c r="S425607" s="33"/>
      <c r="T425607" s="33"/>
    </row>
    <row r="425624" spans="19:20">
      <c r="S425624" s="33"/>
      <c r="T425624" s="33"/>
    </row>
    <row r="425641" spans="19:20">
      <c r="S425641" s="33"/>
      <c r="T425641" s="33"/>
    </row>
    <row r="425658" spans="19:20">
      <c r="S425658" s="33"/>
      <c r="T425658" s="33"/>
    </row>
    <row r="425675" spans="19:20">
      <c r="S425675" s="33"/>
      <c r="T425675" s="33"/>
    </row>
    <row r="425692" spans="19:20">
      <c r="S425692" s="33"/>
      <c r="T425692" s="33"/>
    </row>
    <row r="425709" spans="19:20">
      <c r="S425709" s="33"/>
      <c r="T425709" s="33"/>
    </row>
    <row r="425726" spans="19:20">
      <c r="S425726" s="33"/>
      <c r="T425726" s="33"/>
    </row>
    <row r="425743" spans="19:20">
      <c r="S425743" s="33"/>
      <c r="T425743" s="33"/>
    </row>
    <row r="425760" spans="19:20">
      <c r="S425760" s="33"/>
      <c r="T425760" s="33"/>
    </row>
    <row r="425777" spans="19:20">
      <c r="S425777" s="33"/>
      <c r="T425777" s="33"/>
    </row>
    <row r="425794" spans="19:20">
      <c r="S425794" s="33"/>
      <c r="T425794" s="33"/>
    </row>
    <row r="425811" spans="19:20">
      <c r="S425811" s="33"/>
      <c r="T425811" s="33"/>
    </row>
    <row r="425828" spans="19:20">
      <c r="S425828" s="33"/>
      <c r="T425828" s="33"/>
    </row>
    <row r="425845" spans="19:20">
      <c r="S425845" s="33"/>
      <c r="T425845" s="33"/>
    </row>
    <row r="425862" spans="19:20">
      <c r="S425862" s="33"/>
      <c r="T425862" s="33"/>
    </row>
    <row r="425879" spans="19:20">
      <c r="S425879" s="33"/>
      <c r="T425879" s="33"/>
    </row>
    <row r="425896" spans="19:20">
      <c r="S425896" s="33"/>
      <c r="T425896" s="33"/>
    </row>
    <row r="425913" spans="19:20">
      <c r="S425913" s="33"/>
      <c r="T425913" s="33"/>
    </row>
    <row r="425930" spans="19:20">
      <c r="S425930" s="33"/>
      <c r="T425930" s="33"/>
    </row>
    <row r="425947" spans="19:20">
      <c r="S425947" s="33"/>
      <c r="T425947" s="33"/>
    </row>
    <row r="425964" spans="19:20">
      <c r="S425964" s="33"/>
      <c r="T425964" s="33"/>
    </row>
    <row r="425981" spans="19:20">
      <c r="S425981" s="33"/>
      <c r="T425981" s="33"/>
    </row>
    <row r="425998" spans="19:20">
      <c r="S425998" s="33"/>
      <c r="T425998" s="33"/>
    </row>
    <row r="426015" spans="19:20">
      <c r="S426015" s="33"/>
      <c r="T426015" s="33"/>
    </row>
    <row r="426032" spans="19:20">
      <c r="S426032" s="33"/>
      <c r="T426032" s="33"/>
    </row>
    <row r="426049" spans="19:20">
      <c r="S426049" s="33"/>
      <c r="T426049" s="33"/>
    </row>
    <row r="426066" spans="19:20">
      <c r="S426066" s="33"/>
      <c r="T426066" s="33"/>
    </row>
    <row r="426083" spans="19:20">
      <c r="S426083" s="33"/>
      <c r="T426083" s="33"/>
    </row>
    <row r="426100" spans="19:20">
      <c r="S426100" s="33"/>
      <c r="T426100" s="33"/>
    </row>
    <row r="426117" spans="19:20">
      <c r="S426117" s="33"/>
      <c r="T426117" s="33"/>
    </row>
    <row r="426134" spans="19:20">
      <c r="S426134" s="33"/>
      <c r="T426134" s="33"/>
    </row>
    <row r="426151" spans="19:20">
      <c r="S426151" s="33"/>
      <c r="T426151" s="33"/>
    </row>
    <row r="426168" spans="19:20">
      <c r="S426168" s="33"/>
      <c r="T426168" s="33"/>
    </row>
    <row r="426185" spans="19:20">
      <c r="S426185" s="33"/>
      <c r="T426185" s="33"/>
    </row>
    <row r="426202" spans="19:20">
      <c r="S426202" s="33"/>
      <c r="T426202" s="33"/>
    </row>
    <row r="426219" spans="19:20">
      <c r="S426219" s="33"/>
      <c r="T426219" s="33"/>
    </row>
    <row r="426236" spans="19:20">
      <c r="S426236" s="33"/>
      <c r="T426236" s="33"/>
    </row>
    <row r="426253" spans="19:20">
      <c r="S426253" s="33"/>
      <c r="T426253" s="33"/>
    </row>
    <row r="426270" spans="19:20">
      <c r="S426270" s="33"/>
      <c r="T426270" s="33"/>
    </row>
    <row r="426287" spans="19:20">
      <c r="S426287" s="33"/>
      <c r="T426287" s="33"/>
    </row>
    <row r="426304" spans="19:20">
      <c r="S426304" s="33"/>
      <c r="T426304" s="33"/>
    </row>
    <row r="426321" spans="19:20">
      <c r="S426321" s="33"/>
      <c r="T426321" s="33"/>
    </row>
    <row r="426338" spans="19:20">
      <c r="S426338" s="33"/>
      <c r="T426338" s="33"/>
    </row>
    <row r="426355" spans="19:20">
      <c r="S426355" s="33"/>
      <c r="T426355" s="33"/>
    </row>
    <row r="426372" spans="19:20">
      <c r="S426372" s="33"/>
      <c r="T426372" s="33"/>
    </row>
    <row r="426389" spans="19:20">
      <c r="S426389" s="33"/>
      <c r="T426389" s="33"/>
    </row>
    <row r="426406" spans="19:20">
      <c r="S426406" s="33"/>
      <c r="T426406" s="33"/>
    </row>
    <row r="426423" spans="19:20">
      <c r="S426423" s="33"/>
      <c r="T426423" s="33"/>
    </row>
    <row r="426440" spans="19:20">
      <c r="S426440" s="33"/>
      <c r="T426440" s="33"/>
    </row>
    <row r="426457" spans="19:20">
      <c r="S426457" s="33"/>
      <c r="T426457" s="33"/>
    </row>
    <row r="426474" spans="19:20">
      <c r="S426474" s="33"/>
      <c r="T426474" s="33"/>
    </row>
    <row r="426491" spans="19:20">
      <c r="S426491" s="33"/>
      <c r="T426491" s="33"/>
    </row>
    <row r="426508" spans="19:20">
      <c r="S426508" s="33"/>
      <c r="T426508" s="33"/>
    </row>
    <row r="426525" spans="19:20">
      <c r="S426525" s="33"/>
      <c r="T426525" s="33"/>
    </row>
    <row r="426542" spans="19:20">
      <c r="S426542" s="33"/>
      <c r="T426542" s="33"/>
    </row>
    <row r="426559" spans="19:20">
      <c r="S426559" s="33"/>
      <c r="T426559" s="33"/>
    </row>
    <row r="426576" spans="19:20">
      <c r="S426576" s="33"/>
      <c r="T426576" s="33"/>
    </row>
    <row r="426593" spans="19:20">
      <c r="S426593" s="33"/>
      <c r="T426593" s="33"/>
    </row>
    <row r="426610" spans="19:20">
      <c r="S426610" s="33"/>
      <c r="T426610" s="33"/>
    </row>
    <row r="426627" spans="19:20">
      <c r="S426627" s="33"/>
      <c r="T426627" s="33"/>
    </row>
    <row r="426644" spans="19:20">
      <c r="S426644" s="33"/>
      <c r="T426644" s="33"/>
    </row>
    <row r="426661" spans="19:20">
      <c r="S426661" s="33"/>
      <c r="T426661" s="33"/>
    </row>
    <row r="426678" spans="19:20">
      <c r="S426678" s="33"/>
      <c r="T426678" s="33"/>
    </row>
    <row r="426695" spans="19:20">
      <c r="S426695" s="33"/>
      <c r="T426695" s="33"/>
    </row>
    <row r="426712" spans="19:20">
      <c r="S426712" s="33"/>
      <c r="T426712" s="33"/>
    </row>
    <row r="426729" spans="19:20">
      <c r="S426729" s="33"/>
      <c r="T426729" s="33"/>
    </row>
    <row r="426746" spans="19:20">
      <c r="S426746" s="33"/>
      <c r="T426746" s="33"/>
    </row>
    <row r="426763" spans="19:20">
      <c r="S426763" s="33"/>
      <c r="T426763" s="33"/>
    </row>
    <row r="426780" spans="19:20">
      <c r="S426780" s="33"/>
      <c r="T426780" s="33"/>
    </row>
    <row r="426797" spans="19:20">
      <c r="S426797" s="33"/>
      <c r="T426797" s="33"/>
    </row>
    <row r="426814" spans="19:20">
      <c r="S426814" s="33"/>
      <c r="T426814" s="33"/>
    </row>
    <row r="426831" spans="19:20">
      <c r="S426831" s="33"/>
      <c r="T426831" s="33"/>
    </row>
    <row r="426848" spans="19:20">
      <c r="S426848" s="33"/>
      <c r="T426848" s="33"/>
    </row>
    <row r="426865" spans="19:20">
      <c r="S426865" s="33"/>
      <c r="T426865" s="33"/>
    </row>
    <row r="426882" spans="19:20">
      <c r="S426882" s="33"/>
      <c r="T426882" s="33"/>
    </row>
    <row r="426899" spans="19:20">
      <c r="S426899" s="33"/>
      <c r="T426899" s="33"/>
    </row>
    <row r="426916" spans="19:20">
      <c r="S426916" s="33"/>
      <c r="T426916" s="33"/>
    </row>
    <row r="426933" spans="19:20">
      <c r="S426933" s="33"/>
      <c r="T426933" s="33"/>
    </row>
    <row r="426950" spans="19:20">
      <c r="S426950" s="33"/>
      <c r="T426950" s="33"/>
    </row>
    <row r="426967" spans="19:20">
      <c r="S426967" s="33"/>
      <c r="T426967" s="33"/>
    </row>
    <row r="426984" spans="19:20">
      <c r="S426984" s="33"/>
      <c r="T426984" s="33"/>
    </row>
    <row r="427001" spans="19:20">
      <c r="S427001" s="33"/>
      <c r="T427001" s="33"/>
    </row>
    <row r="427018" spans="19:20">
      <c r="S427018" s="33"/>
      <c r="T427018" s="33"/>
    </row>
    <row r="427035" spans="19:20">
      <c r="S427035" s="33"/>
      <c r="T427035" s="33"/>
    </row>
    <row r="427052" spans="19:20">
      <c r="S427052" s="33"/>
      <c r="T427052" s="33"/>
    </row>
    <row r="427069" spans="19:20">
      <c r="S427069" s="33"/>
      <c r="T427069" s="33"/>
    </row>
    <row r="427086" spans="19:20">
      <c r="S427086" s="33"/>
      <c r="T427086" s="33"/>
    </row>
    <row r="427103" spans="19:20">
      <c r="S427103" s="33"/>
      <c r="T427103" s="33"/>
    </row>
    <row r="427120" spans="19:20">
      <c r="S427120" s="33"/>
      <c r="T427120" s="33"/>
    </row>
    <row r="427137" spans="19:20">
      <c r="S427137" s="33"/>
      <c r="T427137" s="33"/>
    </row>
    <row r="427154" spans="19:20">
      <c r="S427154" s="33"/>
      <c r="T427154" s="33"/>
    </row>
    <row r="427171" spans="19:20">
      <c r="S427171" s="33"/>
      <c r="T427171" s="33"/>
    </row>
    <row r="427188" spans="19:20">
      <c r="S427188" s="33"/>
      <c r="T427188" s="33"/>
    </row>
    <row r="427205" spans="19:20">
      <c r="S427205" s="33"/>
      <c r="T427205" s="33"/>
    </row>
    <row r="427222" spans="19:20">
      <c r="S427222" s="33"/>
      <c r="T427222" s="33"/>
    </row>
    <row r="427239" spans="19:20">
      <c r="S427239" s="33"/>
      <c r="T427239" s="33"/>
    </row>
    <row r="427256" spans="19:20">
      <c r="S427256" s="33"/>
      <c r="T427256" s="33"/>
    </row>
    <row r="427273" spans="19:20">
      <c r="S427273" s="33"/>
      <c r="T427273" s="33"/>
    </row>
    <row r="427290" spans="19:20">
      <c r="S427290" s="33"/>
      <c r="T427290" s="33"/>
    </row>
    <row r="427307" spans="19:20">
      <c r="S427307" s="33"/>
      <c r="T427307" s="33"/>
    </row>
    <row r="427324" spans="19:20">
      <c r="S427324" s="33"/>
      <c r="T427324" s="33"/>
    </row>
    <row r="427341" spans="19:20">
      <c r="S427341" s="33"/>
      <c r="T427341" s="33"/>
    </row>
    <row r="427358" spans="19:20">
      <c r="S427358" s="33"/>
      <c r="T427358" s="33"/>
    </row>
    <row r="427375" spans="19:20">
      <c r="S427375" s="33"/>
      <c r="T427375" s="33"/>
    </row>
    <row r="427392" spans="19:20">
      <c r="S427392" s="33"/>
      <c r="T427392" s="33"/>
    </row>
    <row r="427409" spans="19:20">
      <c r="S427409" s="33"/>
      <c r="T427409" s="33"/>
    </row>
    <row r="427426" spans="19:20">
      <c r="S427426" s="33"/>
      <c r="T427426" s="33"/>
    </row>
    <row r="427443" spans="19:20">
      <c r="S427443" s="33"/>
      <c r="T427443" s="33"/>
    </row>
    <row r="427460" spans="19:20">
      <c r="S427460" s="33"/>
      <c r="T427460" s="33"/>
    </row>
    <row r="427477" spans="19:20">
      <c r="S427477" s="33"/>
      <c r="T427477" s="33"/>
    </row>
    <row r="427494" spans="19:20">
      <c r="S427494" s="33"/>
      <c r="T427494" s="33"/>
    </row>
    <row r="427511" spans="19:20">
      <c r="S427511" s="33"/>
      <c r="T427511" s="33"/>
    </row>
    <row r="427528" spans="19:20">
      <c r="S427528" s="33"/>
      <c r="T427528" s="33"/>
    </row>
    <row r="427545" spans="19:20">
      <c r="S427545" s="33"/>
      <c r="T427545" s="33"/>
    </row>
    <row r="427562" spans="19:20">
      <c r="S427562" s="33"/>
      <c r="T427562" s="33"/>
    </row>
    <row r="427579" spans="19:20">
      <c r="S427579" s="33"/>
      <c r="T427579" s="33"/>
    </row>
    <row r="427596" spans="19:20">
      <c r="S427596" s="33"/>
      <c r="T427596" s="33"/>
    </row>
    <row r="427613" spans="19:20">
      <c r="S427613" s="33"/>
      <c r="T427613" s="33"/>
    </row>
    <row r="427630" spans="19:20">
      <c r="S427630" s="33"/>
      <c r="T427630" s="33"/>
    </row>
    <row r="427647" spans="19:20">
      <c r="S427647" s="33"/>
      <c r="T427647" s="33"/>
    </row>
    <row r="427664" spans="19:20">
      <c r="S427664" s="33"/>
      <c r="T427664" s="33"/>
    </row>
    <row r="427681" spans="19:20">
      <c r="S427681" s="33"/>
      <c r="T427681" s="33"/>
    </row>
    <row r="427698" spans="19:20">
      <c r="S427698" s="33"/>
      <c r="T427698" s="33"/>
    </row>
    <row r="427715" spans="19:20">
      <c r="S427715" s="33"/>
      <c r="T427715" s="33"/>
    </row>
    <row r="427732" spans="19:20">
      <c r="S427732" s="33"/>
      <c r="T427732" s="33"/>
    </row>
    <row r="427749" spans="19:20">
      <c r="S427749" s="33"/>
      <c r="T427749" s="33"/>
    </row>
    <row r="427766" spans="19:20">
      <c r="S427766" s="33"/>
      <c r="T427766" s="33"/>
    </row>
    <row r="427783" spans="19:20">
      <c r="S427783" s="33"/>
      <c r="T427783" s="33"/>
    </row>
    <row r="427800" spans="19:20">
      <c r="S427800" s="33"/>
      <c r="T427800" s="33"/>
    </row>
    <row r="427817" spans="19:20">
      <c r="S427817" s="33"/>
      <c r="T427817" s="33"/>
    </row>
    <row r="427834" spans="19:20">
      <c r="S427834" s="33"/>
      <c r="T427834" s="33"/>
    </row>
    <row r="427851" spans="19:20">
      <c r="S427851" s="33"/>
      <c r="T427851" s="33"/>
    </row>
    <row r="427868" spans="19:20">
      <c r="S427868" s="33"/>
      <c r="T427868" s="33"/>
    </row>
    <row r="427885" spans="19:20">
      <c r="S427885" s="33"/>
      <c r="T427885" s="33"/>
    </row>
    <row r="427902" spans="19:20">
      <c r="S427902" s="33"/>
      <c r="T427902" s="33"/>
    </row>
    <row r="427919" spans="19:20">
      <c r="S427919" s="33"/>
      <c r="T427919" s="33"/>
    </row>
    <row r="427936" spans="19:20">
      <c r="S427936" s="33"/>
      <c r="T427936" s="33"/>
    </row>
    <row r="427953" spans="19:20">
      <c r="S427953" s="33"/>
      <c r="T427953" s="33"/>
    </row>
    <row r="427970" spans="19:20">
      <c r="S427970" s="33"/>
      <c r="T427970" s="33"/>
    </row>
    <row r="427987" spans="19:20">
      <c r="S427987" s="33"/>
      <c r="T427987" s="33"/>
    </row>
    <row r="428004" spans="19:20">
      <c r="S428004" s="33"/>
      <c r="T428004" s="33"/>
    </row>
    <row r="428021" spans="19:20">
      <c r="S428021" s="33"/>
      <c r="T428021" s="33"/>
    </row>
    <row r="428038" spans="19:20">
      <c r="S428038" s="33"/>
      <c r="T428038" s="33"/>
    </row>
    <row r="428055" spans="19:20">
      <c r="S428055" s="33"/>
      <c r="T428055" s="33"/>
    </row>
    <row r="428072" spans="19:20">
      <c r="S428072" s="33"/>
      <c r="T428072" s="33"/>
    </row>
    <row r="428089" spans="19:20">
      <c r="S428089" s="33"/>
      <c r="T428089" s="33"/>
    </row>
    <row r="428106" spans="19:20">
      <c r="S428106" s="33"/>
      <c r="T428106" s="33"/>
    </row>
    <row r="428123" spans="19:20">
      <c r="S428123" s="33"/>
      <c r="T428123" s="33"/>
    </row>
    <row r="428140" spans="19:20">
      <c r="S428140" s="33"/>
      <c r="T428140" s="33"/>
    </row>
    <row r="428157" spans="19:20">
      <c r="S428157" s="33"/>
      <c r="T428157" s="33"/>
    </row>
    <row r="428174" spans="19:20">
      <c r="S428174" s="33"/>
      <c r="T428174" s="33"/>
    </row>
    <row r="428191" spans="19:20">
      <c r="S428191" s="33"/>
      <c r="T428191" s="33"/>
    </row>
    <row r="428208" spans="19:20">
      <c r="S428208" s="33"/>
      <c r="T428208" s="33"/>
    </row>
    <row r="428225" spans="19:20">
      <c r="S428225" s="33"/>
      <c r="T428225" s="33"/>
    </row>
    <row r="428242" spans="19:20">
      <c r="S428242" s="33"/>
      <c r="T428242" s="33"/>
    </row>
    <row r="428259" spans="19:20">
      <c r="S428259" s="33"/>
      <c r="T428259" s="33"/>
    </row>
    <row r="428276" spans="19:20">
      <c r="S428276" s="33"/>
      <c r="T428276" s="33"/>
    </row>
    <row r="428293" spans="19:20">
      <c r="S428293" s="33"/>
      <c r="T428293" s="33"/>
    </row>
    <row r="428310" spans="19:20">
      <c r="S428310" s="33"/>
      <c r="T428310" s="33"/>
    </row>
    <row r="428327" spans="19:20">
      <c r="S428327" s="33"/>
      <c r="T428327" s="33"/>
    </row>
    <row r="428344" spans="19:20">
      <c r="S428344" s="33"/>
      <c r="T428344" s="33"/>
    </row>
    <row r="428361" spans="19:20">
      <c r="S428361" s="33"/>
      <c r="T428361" s="33"/>
    </row>
    <row r="428378" spans="19:20">
      <c r="S428378" s="33"/>
      <c r="T428378" s="33"/>
    </row>
    <row r="428395" spans="19:20">
      <c r="S428395" s="33"/>
      <c r="T428395" s="33"/>
    </row>
    <row r="428412" spans="19:20">
      <c r="S428412" s="33"/>
      <c r="T428412" s="33"/>
    </row>
    <row r="428429" spans="19:20">
      <c r="S428429" s="33"/>
      <c r="T428429" s="33"/>
    </row>
    <row r="428446" spans="19:20">
      <c r="S428446" s="33"/>
      <c r="T428446" s="33"/>
    </row>
    <row r="428463" spans="19:20">
      <c r="S428463" s="33"/>
      <c r="T428463" s="33"/>
    </row>
    <row r="428480" spans="19:20">
      <c r="S428480" s="33"/>
      <c r="T428480" s="33"/>
    </row>
    <row r="428497" spans="19:20">
      <c r="S428497" s="33"/>
      <c r="T428497" s="33"/>
    </row>
    <row r="428514" spans="19:20">
      <c r="S428514" s="33"/>
      <c r="T428514" s="33"/>
    </row>
    <row r="428531" spans="19:20">
      <c r="S428531" s="33"/>
      <c r="T428531" s="33"/>
    </row>
    <row r="428548" spans="19:20">
      <c r="S428548" s="33"/>
      <c r="T428548" s="33"/>
    </row>
    <row r="428565" spans="19:20">
      <c r="S428565" s="33"/>
      <c r="T428565" s="33"/>
    </row>
    <row r="428582" spans="19:20">
      <c r="S428582" s="33"/>
      <c r="T428582" s="33"/>
    </row>
    <row r="428599" spans="19:20">
      <c r="S428599" s="33"/>
      <c r="T428599" s="33"/>
    </row>
    <row r="428616" spans="19:20">
      <c r="S428616" s="33"/>
      <c r="T428616" s="33"/>
    </row>
    <row r="428633" spans="19:20">
      <c r="S428633" s="33"/>
      <c r="T428633" s="33"/>
    </row>
    <row r="428650" spans="19:20">
      <c r="S428650" s="33"/>
      <c r="T428650" s="33"/>
    </row>
    <row r="428667" spans="19:20">
      <c r="S428667" s="33"/>
      <c r="T428667" s="33"/>
    </row>
    <row r="428684" spans="19:20">
      <c r="S428684" s="33"/>
      <c r="T428684" s="33"/>
    </row>
    <row r="428701" spans="19:20">
      <c r="S428701" s="33"/>
      <c r="T428701" s="33"/>
    </row>
    <row r="428718" spans="19:20">
      <c r="S428718" s="33"/>
      <c r="T428718" s="33"/>
    </row>
    <row r="428735" spans="19:20">
      <c r="S428735" s="33"/>
      <c r="T428735" s="33"/>
    </row>
    <row r="428752" spans="19:20">
      <c r="S428752" s="33"/>
      <c r="T428752" s="33"/>
    </row>
    <row r="428769" spans="19:20">
      <c r="S428769" s="33"/>
      <c r="T428769" s="33"/>
    </row>
    <row r="428786" spans="19:20">
      <c r="S428786" s="33"/>
      <c r="T428786" s="33"/>
    </row>
    <row r="428803" spans="19:20">
      <c r="S428803" s="33"/>
      <c r="T428803" s="33"/>
    </row>
    <row r="428820" spans="19:20">
      <c r="S428820" s="33"/>
      <c r="T428820" s="33"/>
    </row>
    <row r="428837" spans="19:20">
      <c r="S428837" s="33"/>
      <c r="T428837" s="33"/>
    </row>
    <row r="428854" spans="19:20">
      <c r="S428854" s="33"/>
      <c r="T428854" s="33"/>
    </row>
    <row r="428871" spans="19:20">
      <c r="S428871" s="33"/>
      <c r="T428871" s="33"/>
    </row>
    <row r="428888" spans="19:20">
      <c r="S428888" s="33"/>
      <c r="T428888" s="33"/>
    </row>
    <row r="428905" spans="19:20">
      <c r="S428905" s="33"/>
      <c r="T428905" s="33"/>
    </row>
    <row r="428922" spans="19:20">
      <c r="S428922" s="33"/>
      <c r="T428922" s="33"/>
    </row>
    <row r="428939" spans="19:20">
      <c r="S428939" s="33"/>
      <c r="T428939" s="33"/>
    </row>
    <row r="428956" spans="19:20">
      <c r="S428956" s="33"/>
      <c r="T428956" s="33"/>
    </row>
    <row r="428973" spans="19:20">
      <c r="S428973" s="33"/>
      <c r="T428973" s="33"/>
    </row>
    <row r="428990" spans="19:20">
      <c r="S428990" s="33"/>
      <c r="T428990" s="33"/>
    </row>
    <row r="429007" spans="19:20">
      <c r="S429007" s="33"/>
      <c r="T429007" s="33"/>
    </row>
    <row r="429024" spans="19:20">
      <c r="S429024" s="33"/>
      <c r="T429024" s="33"/>
    </row>
    <row r="429041" spans="19:20">
      <c r="S429041" s="33"/>
      <c r="T429041" s="33"/>
    </row>
    <row r="429058" spans="19:20">
      <c r="S429058" s="33"/>
      <c r="T429058" s="33"/>
    </row>
    <row r="429075" spans="19:20">
      <c r="S429075" s="33"/>
      <c r="T429075" s="33"/>
    </row>
    <row r="429092" spans="19:20">
      <c r="S429092" s="33"/>
      <c r="T429092" s="33"/>
    </row>
    <row r="429109" spans="19:20">
      <c r="S429109" s="33"/>
      <c r="T429109" s="33"/>
    </row>
    <row r="429126" spans="19:20">
      <c r="S429126" s="33"/>
      <c r="T429126" s="33"/>
    </row>
    <row r="429143" spans="19:20">
      <c r="S429143" s="33"/>
      <c r="T429143" s="33"/>
    </row>
    <row r="429160" spans="19:20">
      <c r="S429160" s="33"/>
      <c r="T429160" s="33"/>
    </row>
    <row r="429177" spans="19:20">
      <c r="S429177" s="33"/>
      <c r="T429177" s="33"/>
    </row>
    <row r="429194" spans="19:20">
      <c r="S429194" s="33"/>
      <c r="T429194" s="33"/>
    </row>
    <row r="429211" spans="19:20">
      <c r="S429211" s="33"/>
      <c r="T429211" s="33"/>
    </row>
    <row r="429228" spans="19:20">
      <c r="S429228" s="33"/>
      <c r="T429228" s="33"/>
    </row>
    <row r="429245" spans="19:20">
      <c r="S429245" s="33"/>
      <c r="T429245" s="33"/>
    </row>
    <row r="429262" spans="19:20">
      <c r="S429262" s="33"/>
      <c r="T429262" s="33"/>
    </row>
    <row r="429279" spans="19:20">
      <c r="S429279" s="33"/>
      <c r="T429279" s="33"/>
    </row>
    <row r="429296" spans="19:20">
      <c r="S429296" s="33"/>
      <c r="T429296" s="33"/>
    </row>
    <row r="429313" spans="19:20">
      <c r="S429313" s="33"/>
      <c r="T429313" s="33"/>
    </row>
    <row r="429330" spans="19:20">
      <c r="S429330" s="33"/>
      <c r="T429330" s="33"/>
    </row>
    <row r="429347" spans="19:20">
      <c r="S429347" s="33"/>
      <c r="T429347" s="33"/>
    </row>
    <row r="429364" spans="19:20">
      <c r="S429364" s="33"/>
      <c r="T429364" s="33"/>
    </row>
    <row r="429381" spans="19:20">
      <c r="S429381" s="33"/>
      <c r="T429381" s="33"/>
    </row>
    <row r="429398" spans="19:20">
      <c r="S429398" s="33"/>
      <c r="T429398" s="33"/>
    </row>
    <row r="429415" spans="19:20">
      <c r="S429415" s="33"/>
      <c r="T429415" s="33"/>
    </row>
    <row r="429432" spans="19:20">
      <c r="S429432" s="33"/>
      <c r="T429432" s="33"/>
    </row>
    <row r="429449" spans="19:20">
      <c r="S429449" s="33"/>
      <c r="T429449" s="33"/>
    </row>
    <row r="429466" spans="19:20">
      <c r="S429466" s="33"/>
      <c r="T429466" s="33"/>
    </row>
    <row r="429483" spans="19:20">
      <c r="S429483" s="33"/>
      <c r="T429483" s="33"/>
    </row>
    <row r="429500" spans="19:20">
      <c r="S429500" s="33"/>
      <c r="T429500" s="33"/>
    </row>
    <row r="429517" spans="19:20">
      <c r="S429517" s="33"/>
      <c r="T429517" s="33"/>
    </row>
    <row r="429534" spans="19:20">
      <c r="S429534" s="33"/>
      <c r="T429534" s="33"/>
    </row>
    <row r="429551" spans="19:20">
      <c r="S429551" s="33"/>
      <c r="T429551" s="33"/>
    </row>
    <row r="429568" spans="19:20">
      <c r="S429568" s="33"/>
      <c r="T429568" s="33"/>
    </row>
    <row r="429585" spans="19:20">
      <c r="S429585" s="33"/>
      <c r="T429585" s="33"/>
    </row>
    <row r="429602" spans="19:20">
      <c r="S429602" s="33"/>
      <c r="T429602" s="33"/>
    </row>
    <row r="429619" spans="19:20">
      <c r="S429619" s="33"/>
      <c r="T429619" s="33"/>
    </row>
    <row r="429636" spans="19:20">
      <c r="S429636" s="33"/>
      <c r="T429636" s="33"/>
    </row>
    <row r="429653" spans="19:20">
      <c r="S429653" s="33"/>
      <c r="T429653" s="33"/>
    </row>
    <row r="429670" spans="19:20">
      <c r="S429670" s="33"/>
      <c r="T429670" s="33"/>
    </row>
    <row r="429687" spans="19:20">
      <c r="S429687" s="33"/>
      <c r="T429687" s="33"/>
    </row>
    <row r="429704" spans="19:20">
      <c r="S429704" s="33"/>
      <c r="T429704" s="33"/>
    </row>
    <row r="429721" spans="19:20">
      <c r="S429721" s="33"/>
      <c r="T429721" s="33"/>
    </row>
    <row r="429738" spans="19:20">
      <c r="S429738" s="33"/>
      <c r="T429738" s="33"/>
    </row>
    <row r="429755" spans="19:20">
      <c r="S429755" s="33"/>
      <c r="T429755" s="33"/>
    </row>
    <row r="429772" spans="19:20">
      <c r="S429772" s="33"/>
      <c r="T429772" s="33"/>
    </row>
    <row r="429789" spans="19:20">
      <c r="S429789" s="33"/>
      <c r="T429789" s="33"/>
    </row>
    <row r="429806" spans="19:20">
      <c r="S429806" s="33"/>
      <c r="T429806" s="33"/>
    </row>
    <row r="429823" spans="19:20">
      <c r="S429823" s="33"/>
      <c r="T429823" s="33"/>
    </row>
    <row r="429840" spans="19:20">
      <c r="S429840" s="33"/>
      <c r="T429840" s="33"/>
    </row>
    <row r="429857" spans="19:20">
      <c r="S429857" s="33"/>
      <c r="T429857" s="33"/>
    </row>
    <row r="429874" spans="19:20">
      <c r="S429874" s="33"/>
      <c r="T429874" s="33"/>
    </row>
    <row r="429891" spans="19:20">
      <c r="S429891" s="33"/>
      <c r="T429891" s="33"/>
    </row>
    <row r="429908" spans="19:20">
      <c r="S429908" s="33"/>
      <c r="T429908" s="33"/>
    </row>
    <row r="429925" spans="19:20">
      <c r="S429925" s="33"/>
      <c r="T429925" s="33"/>
    </row>
    <row r="429942" spans="19:20">
      <c r="S429942" s="33"/>
      <c r="T429942" s="33"/>
    </row>
    <row r="429959" spans="19:20">
      <c r="S429959" s="33"/>
      <c r="T429959" s="33"/>
    </row>
    <row r="429976" spans="19:20">
      <c r="S429976" s="33"/>
      <c r="T429976" s="33"/>
    </row>
    <row r="429993" spans="19:20">
      <c r="S429993" s="33"/>
      <c r="T429993" s="33"/>
    </row>
    <row r="430010" spans="19:20">
      <c r="S430010" s="33"/>
      <c r="T430010" s="33"/>
    </row>
    <row r="430027" spans="19:20">
      <c r="S430027" s="33"/>
      <c r="T430027" s="33"/>
    </row>
    <row r="430044" spans="19:20">
      <c r="S430044" s="33"/>
      <c r="T430044" s="33"/>
    </row>
    <row r="430061" spans="19:20">
      <c r="S430061" s="33"/>
      <c r="T430061" s="33"/>
    </row>
    <row r="430078" spans="19:20">
      <c r="S430078" s="33"/>
      <c r="T430078" s="33"/>
    </row>
    <row r="430095" spans="19:20">
      <c r="S430095" s="33"/>
      <c r="T430095" s="33"/>
    </row>
    <row r="430112" spans="19:20">
      <c r="S430112" s="33"/>
      <c r="T430112" s="33"/>
    </row>
    <row r="430129" spans="19:20">
      <c r="S430129" s="33"/>
      <c r="T430129" s="33"/>
    </row>
    <row r="430146" spans="19:20">
      <c r="S430146" s="33"/>
      <c r="T430146" s="33"/>
    </row>
    <row r="430163" spans="19:20">
      <c r="S430163" s="33"/>
      <c r="T430163" s="33"/>
    </row>
    <row r="430180" spans="19:20">
      <c r="S430180" s="33"/>
      <c r="T430180" s="33"/>
    </row>
    <row r="430197" spans="19:20">
      <c r="S430197" s="33"/>
      <c r="T430197" s="33"/>
    </row>
    <row r="430214" spans="19:20">
      <c r="S430214" s="33"/>
      <c r="T430214" s="33"/>
    </row>
    <row r="430231" spans="19:20">
      <c r="S430231" s="33"/>
      <c r="T430231" s="33"/>
    </row>
    <row r="430248" spans="19:20">
      <c r="S430248" s="33"/>
      <c r="T430248" s="33"/>
    </row>
    <row r="430265" spans="19:20">
      <c r="S430265" s="33"/>
      <c r="T430265" s="33"/>
    </row>
    <row r="430282" spans="19:20">
      <c r="S430282" s="33"/>
      <c r="T430282" s="33"/>
    </row>
    <row r="430299" spans="19:20">
      <c r="S430299" s="33"/>
      <c r="T430299" s="33"/>
    </row>
    <row r="430316" spans="19:20">
      <c r="S430316" s="33"/>
      <c r="T430316" s="33"/>
    </row>
    <row r="430333" spans="19:20">
      <c r="S430333" s="33"/>
      <c r="T430333" s="33"/>
    </row>
    <row r="430350" spans="19:20">
      <c r="S430350" s="33"/>
      <c r="T430350" s="33"/>
    </row>
    <row r="430367" spans="19:20">
      <c r="S430367" s="33"/>
      <c r="T430367" s="33"/>
    </row>
    <row r="430384" spans="19:20">
      <c r="S430384" s="33"/>
      <c r="T430384" s="33"/>
    </row>
    <row r="430401" spans="19:20">
      <c r="S430401" s="33"/>
      <c r="T430401" s="33"/>
    </row>
    <row r="430418" spans="19:20">
      <c r="S430418" s="33"/>
      <c r="T430418" s="33"/>
    </row>
    <row r="430435" spans="19:20">
      <c r="S430435" s="33"/>
      <c r="T430435" s="33"/>
    </row>
    <row r="430452" spans="19:20">
      <c r="S430452" s="33"/>
      <c r="T430452" s="33"/>
    </row>
    <row r="430469" spans="19:20">
      <c r="S430469" s="33"/>
      <c r="T430469" s="33"/>
    </row>
    <row r="430486" spans="19:20">
      <c r="S430486" s="33"/>
      <c r="T430486" s="33"/>
    </row>
    <row r="430503" spans="19:20">
      <c r="S430503" s="33"/>
      <c r="T430503" s="33"/>
    </row>
    <row r="430520" spans="19:20">
      <c r="S430520" s="33"/>
      <c r="T430520" s="33"/>
    </row>
    <row r="430537" spans="19:20">
      <c r="S430537" s="33"/>
      <c r="T430537" s="33"/>
    </row>
    <row r="430554" spans="19:20">
      <c r="S430554" s="33"/>
      <c r="T430554" s="33"/>
    </row>
    <row r="430571" spans="19:20">
      <c r="S430571" s="33"/>
      <c r="T430571" s="33"/>
    </row>
    <row r="430588" spans="19:20">
      <c r="S430588" s="33"/>
      <c r="T430588" s="33"/>
    </row>
    <row r="430605" spans="19:20">
      <c r="S430605" s="33"/>
      <c r="T430605" s="33"/>
    </row>
    <row r="430622" spans="19:20">
      <c r="S430622" s="33"/>
      <c r="T430622" s="33"/>
    </row>
    <row r="430639" spans="19:20">
      <c r="S430639" s="33"/>
      <c r="T430639" s="33"/>
    </row>
    <row r="430656" spans="19:20">
      <c r="S430656" s="33"/>
      <c r="T430656" s="33"/>
    </row>
    <row r="430673" spans="19:20">
      <c r="S430673" s="33"/>
      <c r="T430673" s="33"/>
    </row>
    <row r="430690" spans="19:20">
      <c r="S430690" s="33"/>
      <c r="T430690" s="33"/>
    </row>
    <row r="430707" spans="19:20">
      <c r="S430707" s="33"/>
      <c r="T430707" s="33"/>
    </row>
    <row r="430724" spans="19:20">
      <c r="S430724" s="33"/>
      <c r="T430724" s="33"/>
    </row>
    <row r="430741" spans="19:20">
      <c r="S430741" s="33"/>
      <c r="T430741" s="33"/>
    </row>
    <row r="430758" spans="19:20">
      <c r="S430758" s="33"/>
      <c r="T430758" s="33"/>
    </row>
    <row r="430775" spans="19:20">
      <c r="S430775" s="33"/>
      <c r="T430775" s="33"/>
    </row>
    <row r="430792" spans="19:20">
      <c r="S430792" s="33"/>
      <c r="T430792" s="33"/>
    </row>
    <row r="430809" spans="19:20">
      <c r="S430809" s="33"/>
      <c r="T430809" s="33"/>
    </row>
    <row r="430826" spans="19:20">
      <c r="S430826" s="33"/>
      <c r="T430826" s="33"/>
    </row>
    <row r="430843" spans="19:20">
      <c r="S430843" s="33"/>
      <c r="T430843" s="33"/>
    </row>
    <row r="430860" spans="19:20">
      <c r="S430860" s="33"/>
      <c r="T430860" s="33"/>
    </row>
    <row r="430877" spans="19:20">
      <c r="S430877" s="33"/>
      <c r="T430877" s="33"/>
    </row>
    <row r="430894" spans="19:20">
      <c r="S430894" s="33"/>
      <c r="T430894" s="33"/>
    </row>
    <row r="430911" spans="19:20">
      <c r="S430911" s="33"/>
      <c r="T430911" s="33"/>
    </row>
    <row r="430928" spans="19:20">
      <c r="S430928" s="33"/>
      <c r="T430928" s="33"/>
    </row>
    <row r="430945" spans="19:20">
      <c r="S430945" s="33"/>
      <c r="T430945" s="33"/>
    </row>
    <row r="430962" spans="19:20">
      <c r="S430962" s="33"/>
      <c r="T430962" s="33"/>
    </row>
    <row r="430979" spans="19:20">
      <c r="S430979" s="33"/>
      <c r="T430979" s="33"/>
    </row>
    <row r="430996" spans="19:20">
      <c r="S430996" s="33"/>
      <c r="T430996" s="33"/>
    </row>
    <row r="431013" spans="19:20">
      <c r="S431013" s="33"/>
      <c r="T431013" s="33"/>
    </row>
    <row r="431030" spans="19:20">
      <c r="S431030" s="33"/>
      <c r="T431030" s="33"/>
    </row>
    <row r="431047" spans="19:20">
      <c r="S431047" s="33"/>
      <c r="T431047" s="33"/>
    </row>
    <row r="431064" spans="19:20">
      <c r="S431064" s="33"/>
      <c r="T431064" s="33"/>
    </row>
    <row r="431081" spans="19:20">
      <c r="S431081" s="33"/>
      <c r="T431081" s="33"/>
    </row>
    <row r="431098" spans="19:20">
      <c r="S431098" s="33"/>
      <c r="T431098" s="33"/>
    </row>
    <row r="431115" spans="19:20">
      <c r="S431115" s="33"/>
      <c r="T431115" s="33"/>
    </row>
    <row r="431132" spans="19:20">
      <c r="S431132" s="33"/>
      <c r="T431132" s="33"/>
    </row>
    <row r="431149" spans="19:20">
      <c r="S431149" s="33"/>
      <c r="T431149" s="33"/>
    </row>
    <row r="431166" spans="19:20">
      <c r="S431166" s="33"/>
      <c r="T431166" s="33"/>
    </row>
    <row r="431183" spans="19:20">
      <c r="S431183" s="33"/>
      <c r="T431183" s="33"/>
    </row>
    <row r="431200" spans="19:20">
      <c r="S431200" s="33"/>
      <c r="T431200" s="33"/>
    </row>
    <row r="431217" spans="19:20">
      <c r="S431217" s="33"/>
      <c r="T431217" s="33"/>
    </row>
    <row r="431234" spans="19:20">
      <c r="S431234" s="33"/>
      <c r="T431234" s="33"/>
    </row>
    <row r="431251" spans="19:20">
      <c r="S431251" s="33"/>
      <c r="T431251" s="33"/>
    </row>
    <row r="431268" spans="19:20">
      <c r="S431268" s="33"/>
      <c r="T431268" s="33"/>
    </row>
    <row r="431285" spans="19:20">
      <c r="S431285" s="33"/>
      <c r="T431285" s="33"/>
    </row>
    <row r="431302" spans="19:20">
      <c r="S431302" s="33"/>
      <c r="T431302" s="33"/>
    </row>
    <row r="431319" spans="19:20">
      <c r="S431319" s="33"/>
      <c r="T431319" s="33"/>
    </row>
    <row r="431336" spans="19:20">
      <c r="S431336" s="33"/>
      <c r="T431336" s="33"/>
    </row>
    <row r="431353" spans="19:20">
      <c r="S431353" s="33"/>
      <c r="T431353" s="33"/>
    </row>
    <row r="431370" spans="19:20">
      <c r="S431370" s="33"/>
      <c r="T431370" s="33"/>
    </row>
    <row r="431387" spans="19:20">
      <c r="S431387" s="33"/>
      <c r="T431387" s="33"/>
    </row>
    <row r="431404" spans="19:20">
      <c r="S431404" s="33"/>
      <c r="T431404" s="33"/>
    </row>
    <row r="431421" spans="19:20">
      <c r="S431421" s="33"/>
      <c r="T431421" s="33"/>
    </row>
    <row r="431438" spans="19:20">
      <c r="S431438" s="33"/>
      <c r="T431438" s="33"/>
    </row>
    <row r="431455" spans="19:20">
      <c r="S431455" s="33"/>
      <c r="T431455" s="33"/>
    </row>
    <row r="431472" spans="19:20">
      <c r="S431472" s="33"/>
      <c r="T431472" s="33"/>
    </row>
    <row r="431489" spans="19:20">
      <c r="S431489" s="33"/>
      <c r="T431489" s="33"/>
    </row>
    <row r="431506" spans="19:20">
      <c r="S431506" s="33"/>
      <c r="T431506" s="33"/>
    </row>
    <row r="431523" spans="19:20">
      <c r="S431523" s="33"/>
      <c r="T431523" s="33"/>
    </row>
    <row r="431540" spans="19:20">
      <c r="S431540" s="33"/>
      <c r="T431540" s="33"/>
    </row>
    <row r="431557" spans="19:20">
      <c r="S431557" s="33"/>
      <c r="T431557" s="33"/>
    </row>
    <row r="431574" spans="19:20">
      <c r="S431574" s="33"/>
      <c r="T431574" s="33"/>
    </row>
    <row r="431591" spans="19:20">
      <c r="S431591" s="33"/>
      <c r="T431591" s="33"/>
    </row>
    <row r="431608" spans="19:20">
      <c r="S431608" s="33"/>
      <c r="T431608" s="33"/>
    </row>
    <row r="431625" spans="19:20">
      <c r="S431625" s="33"/>
      <c r="T431625" s="33"/>
    </row>
    <row r="431642" spans="19:20">
      <c r="S431642" s="33"/>
      <c r="T431642" s="33"/>
    </row>
    <row r="431659" spans="19:20">
      <c r="S431659" s="33"/>
      <c r="T431659" s="33"/>
    </row>
    <row r="431676" spans="19:20">
      <c r="S431676" s="33"/>
      <c r="T431676" s="33"/>
    </row>
    <row r="431693" spans="19:20">
      <c r="S431693" s="33"/>
      <c r="T431693" s="33"/>
    </row>
    <row r="431710" spans="19:20">
      <c r="S431710" s="33"/>
      <c r="T431710" s="33"/>
    </row>
    <row r="431727" spans="19:20">
      <c r="S431727" s="33"/>
      <c r="T431727" s="33"/>
    </row>
    <row r="431744" spans="19:20">
      <c r="S431744" s="33"/>
      <c r="T431744" s="33"/>
    </row>
    <row r="431761" spans="19:20">
      <c r="S431761" s="33"/>
      <c r="T431761" s="33"/>
    </row>
    <row r="431778" spans="19:20">
      <c r="S431778" s="33"/>
      <c r="T431778" s="33"/>
    </row>
    <row r="431795" spans="19:20">
      <c r="S431795" s="33"/>
      <c r="T431795" s="33"/>
    </row>
    <row r="431812" spans="19:20">
      <c r="S431812" s="33"/>
      <c r="T431812" s="33"/>
    </row>
    <row r="431829" spans="19:20">
      <c r="S431829" s="33"/>
      <c r="T431829" s="33"/>
    </row>
    <row r="431846" spans="19:20">
      <c r="S431846" s="33"/>
      <c r="T431846" s="33"/>
    </row>
    <row r="431863" spans="19:20">
      <c r="S431863" s="33"/>
      <c r="T431863" s="33"/>
    </row>
    <row r="431880" spans="19:20">
      <c r="S431880" s="33"/>
      <c r="T431880" s="33"/>
    </row>
    <row r="431897" spans="19:20">
      <c r="S431897" s="33"/>
      <c r="T431897" s="33"/>
    </row>
    <row r="431914" spans="19:20">
      <c r="S431914" s="33"/>
      <c r="T431914" s="33"/>
    </row>
    <row r="431931" spans="19:20">
      <c r="S431931" s="33"/>
      <c r="T431931" s="33"/>
    </row>
    <row r="431948" spans="19:20">
      <c r="S431948" s="33"/>
      <c r="T431948" s="33"/>
    </row>
    <row r="431965" spans="19:20">
      <c r="S431965" s="33"/>
      <c r="T431965" s="33"/>
    </row>
    <row r="431982" spans="19:20">
      <c r="S431982" s="33"/>
      <c r="T431982" s="33"/>
    </row>
    <row r="431999" spans="19:20">
      <c r="S431999" s="33"/>
      <c r="T431999" s="33"/>
    </row>
    <row r="432016" spans="19:20">
      <c r="S432016" s="33"/>
      <c r="T432016" s="33"/>
    </row>
    <row r="432033" spans="19:20">
      <c r="S432033" s="33"/>
      <c r="T432033" s="33"/>
    </row>
    <row r="432050" spans="19:20">
      <c r="S432050" s="33"/>
      <c r="T432050" s="33"/>
    </row>
    <row r="432067" spans="19:20">
      <c r="S432067" s="33"/>
      <c r="T432067" s="33"/>
    </row>
    <row r="432084" spans="19:20">
      <c r="S432084" s="33"/>
      <c r="T432084" s="33"/>
    </row>
    <row r="432101" spans="19:20">
      <c r="S432101" s="33"/>
      <c r="T432101" s="33"/>
    </row>
    <row r="432118" spans="19:20">
      <c r="S432118" s="33"/>
      <c r="T432118" s="33"/>
    </row>
    <row r="432135" spans="19:20">
      <c r="S432135" s="33"/>
      <c r="T432135" s="33"/>
    </row>
    <row r="432152" spans="19:20">
      <c r="S432152" s="33"/>
      <c r="T432152" s="33"/>
    </row>
    <row r="432169" spans="19:20">
      <c r="S432169" s="33"/>
      <c r="T432169" s="33"/>
    </row>
    <row r="432186" spans="19:20">
      <c r="S432186" s="33"/>
      <c r="T432186" s="33"/>
    </row>
    <row r="432203" spans="19:20">
      <c r="S432203" s="33"/>
      <c r="T432203" s="33"/>
    </row>
    <row r="432220" spans="19:20">
      <c r="S432220" s="33"/>
      <c r="T432220" s="33"/>
    </row>
    <row r="432237" spans="19:20">
      <c r="S432237" s="33"/>
      <c r="T432237" s="33"/>
    </row>
    <row r="432254" spans="19:20">
      <c r="S432254" s="33"/>
      <c r="T432254" s="33"/>
    </row>
    <row r="432271" spans="19:20">
      <c r="S432271" s="33"/>
      <c r="T432271" s="33"/>
    </row>
    <row r="432288" spans="19:20">
      <c r="S432288" s="33"/>
      <c r="T432288" s="33"/>
    </row>
    <row r="432305" spans="19:20">
      <c r="S432305" s="33"/>
      <c r="T432305" s="33"/>
    </row>
    <row r="432322" spans="19:20">
      <c r="S432322" s="33"/>
      <c r="T432322" s="33"/>
    </row>
    <row r="432339" spans="19:20">
      <c r="S432339" s="33"/>
      <c r="T432339" s="33"/>
    </row>
    <row r="432356" spans="19:20">
      <c r="S432356" s="33"/>
      <c r="T432356" s="33"/>
    </row>
    <row r="432373" spans="19:20">
      <c r="S432373" s="33"/>
      <c r="T432373" s="33"/>
    </row>
    <row r="432390" spans="19:20">
      <c r="S432390" s="33"/>
      <c r="T432390" s="33"/>
    </row>
    <row r="432407" spans="19:20">
      <c r="S432407" s="33"/>
      <c r="T432407" s="33"/>
    </row>
    <row r="432424" spans="19:20">
      <c r="S432424" s="33"/>
      <c r="T432424" s="33"/>
    </row>
    <row r="432441" spans="19:20">
      <c r="S432441" s="33"/>
      <c r="T432441" s="33"/>
    </row>
    <row r="432458" spans="19:20">
      <c r="S432458" s="33"/>
      <c r="T432458" s="33"/>
    </row>
    <row r="432475" spans="19:20">
      <c r="S432475" s="33"/>
      <c r="T432475" s="33"/>
    </row>
    <row r="432492" spans="19:20">
      <c r="S432492" s="33"/>
      <c r="T432492" s="33"/>
    </row>
    <row r="432509" spans="19:20">
      <c r="S432509" s="33"/>
      <c r="T432509" s="33"/>
    </row>
    <row r="432526" spans="19:20">
      <c r="S432526" s="33"/>
      <c r="T432526" s="33"/>
    </row>
    <row r="432543" spans="19:20">
      <c r="S432543" s="33"/>
      <c r="T432543" s="33"/>
    </row>
    <row r="432560" spans="19:20">
      <c r="S432560" s="33"/>
      <c r="T432560" s="33"/>
    </row>
    <row r="432577" spans="19:20">
      <c r="S432577" s="33"/>
      <c r="T432577" s="33"/>
    </row>
    <row r="432594" spans="19:20">
      <c r="S432594" s="33"/>
      <c r="T432594" s="33"/>
    </row>
    <row r="432611" spans="19:20">
      <c r="S432611" s="33"/>
      <c r="T432611" s="33"/>
    </row>
    <row r="432628" spans="19:20">
      <c r="S432628" s="33"/>
      <c r="T432628" s="33"/>
    </row>
    <row r="432645" spans="19:20">
      <c r="S432645" s="33"/>
      <c r="T432645" s="33"/>
    </row>
    <row r="432662" spans="19:20">
      <c r="S432662" s="33"/>
      <c r="T432662" s="33"/>
    </row>
    <row r="432679" spans="19:20">
      <c r="S432679" s="33"/>
      <c r="T432679" s="33"/>
    </row>
    <row r="432696" spans="19:20">
      <c r="S432696" s="33"/>
      <c r="T432696" s="33"/>
    </row>
    <row r="432713" spans="19:20">
      <c r="S432713" s="33"/>
      <c r="T432713" s="33"/>
    </row>
    <row r="432730" spans="19:20">
      <c r="S432730" s="33"/>
      <c r="T432730" s="33"/>
    </row>
    <row r="432747" spans="19:20">
      <c r="S432747" s="33"/>
      <c r="T432747" s="33"/>
    </row>
    <row r="432764" spans="19:20">
      <c r="S432764" s="33"/>
      <c r="T432764" s="33"/>
    </row>
    <row r="432781" spans="19:20">
      <c r="S432781" s="33"/>
      <c r="T432781" s="33"/>
    </row>
    <row r="432798" spans="19:20">
      <c r="S432798" s="33"/>
      <c r="T432798" s="33"/>
    </row>
    <row r="432815" spans="19:20">
      <c r="S432815" s="33"/>
      <c r="T432815" s="33"/>
    </row>
    <row r="432832" spans="19:20">
      <c r="S432832" s="33"/>
      <c r="T432832" s="33"/>
    </row>
    <row r="432849" spans="19:20">
      <c r="S432849" s="33"/>
      <c r="T432849" s="33"/>
    </row>
    <row r="432866" spans="19:20">
      <c r="S432866" s="33"/>
      <c r="T432866" s="33"/>
    </row>
    <row r="432883" spans="19:20">
      <c r="S432883" s="33"/>
      <c r="T432883" s="33"/>
    </row>
    <row r="432900" spans="19:20">
      <c r="S432900" s="33"/>
      <c r="T432900" s="33"/>
    </row>
    <row r="432917" spans="19:20">
      <c r="S432917" s="33"/>
      <c r="T432917" s="33"/>
    </row>
    <row r="432934" spans="19:20">
      <c r="S432934" s="33"/>
      <c r="T432934" s="33"/>
    </row>
    <row r="432951" spans="19:20">
      <c r="S432951" s="33"/>
      <c r="T432951" s="33"/>
    </row>
    <row r="432968" spans="19:20">
      <c r="S432968" s="33"/>
      <c r="T432968" s="33"/>
    </row>
    <row r="432985" spans="19:20">
      <c r="S432985" s="33"/>
      <c r="T432985" s="33"/>
    </row>
    <row r="433002" spans="19:20">
      <c r="S433002" s="33"/>
      <c r="T433002" s="33"/>
    </row>
    <row r="433019" spans="19:20">
      <c r="S433019" s="33"/>
      <c r="T433019" s="33"/>
    </row>
    <row r="433036" spans="19:20">
      <c r="S433036" s="33"/>
      <c r="T433036" s="33"/>
    </row>
    <row r="433053" spans="19:20">
      <c r="S433053" s="33"/>
      <c r="T433053" s="33"/>
    </row>
    <row r="433070" spans="19:20">
      <c r="S433070" s="33"/>
      <c r="T433070" s="33"/>
    </row>
    <row r="433087" spans="19:20">
      <c r="S433087" s="33"/>
      <c r="T433087" s="33"/>
    </row>
    <row r="433104" spans="19:20">
      <c r="S433104" s="33"/>
      <c r="T433104" s="33"/>
    </row>
    <row r="433121" spans="19:20">
      <c r="S433121" s="33"/>
      <c r="T433121" s="33"/>
    </row>
    <row r="433138" spans="19:20">
      <c r="S433138" s="33"/>
      <c r="T433138" s="33"/>
    </row>
    <row r="433155" spans="19:20">
      <c r="S433155" s="33"/>
      <c r="T433155" s="33"/>
    </row>
    <row r="433172" spans="19:20">
      <c r="S433172" s="33"/>
      <c r="T433172" s="33"/>
    </row>
    <row r="433189" spans="19:20">
      <c r="S433189" s="33"/>
      <c r="T433189" s="33"/>
    </row>
    <row r="433206" spans="19:20">
      <c r="S433206" s="33"/>
      <c r="T433206" s="33"/>
    </row>
    <row r="433223" spans="19:20">
      <c r="S433223" s="33"/>
      <c r="T433223" s="33"/>
    </row>
    <row r="433240" spans="19:20">
      <c r="S433240" s="33"/>
      <c r="T433240" s="33"/>
    </row>
    <row r="433257" spans="19:20">
      <c r="S433257" s="33"/>
      <c r="T433257" s="33"/>
    </row>
    <row r="433274" spans="19:20">
      <c r="S433274" s="33"/>
      <c r="T433274" s="33"/>
    </row>
    <row r="433291" spans="19:20">
      <c r="S433291" s="33"/>
      <c r="T433291" s="33"/>
    </row>
    <row r="433308" spans="19:20">
      <c r="S433308" s="33"/>
      <c r="T433308" s="33"/>
    </row>
    <row r="433325" spans="19:20">
      <c r="S433325" s="33"/>
      <c r="T433325" s="33"/>
    </row>
    <row r="433342" spans="19:20">
      <c r="S433342" s="33"/>
      <c r="T433342" s="33"/>
    </row>
    <row r="433359" spans="19:20">
      <c r="S433359" s="33"/>
      <c r="T433359" s="33"/>
    </row>
    <row r="433376" spans="19:20">
      <c r="S433376" s="33"/>
      <c r="T433376" s="33"/>
    </row>
    <row r="433393" spans="19:20">
      <c r="S433393" s="33"/>
      <c r="T433393" s="33"/>
    </row>
    <row r="433410" spans="19:20">
      <c r="S433410" s="33"/>
      <c r="T433410" s="33"/>
    </row>
    <row r="433427" spans="19:20">
      <c r="S433427" s="33"/>
      <c r="T433427" s="33"/>
    </row>
    <row r="433444" spans="19:20">
      <c r="S433444" s="33"/>
      <c r="T433444" s="33"/>
    </row>
    <row r="433461" spans="19:20">
      <c r="S433461" s="33"/>
      <c r="T433461" s="33"/>
    </row>
    <row r="433478" spans="19:20">
      <c r="S433478" s="33"/>
      <c r="T433478" s="33"/>
    </row>
    <row r="433495" spans="19:20">
      <c r="S433495" s="33"/>
      <c r="T433495" s="33"/>
    </row>
    <row r="433512" spans="19:20">
      <c r="S433512" s="33"/>
      <c r="T433512" s="33"/>
    </row>
    <row r="433529" spans="19:20">
      <c r="S433529" s="33"/>
      <c r="T433529" s="33"/>
    </row>
    <row r="433546" spans="19:20">
      <c r="S433546" s="33"/>
      <c r="T433546" s="33"/>
    </row>
    <row r="433563" spans="19:20">
      <c r="S433563" s="33"/>
      <c r="T433563" s="33"/>
    </row>
    <row r="433580" spans="19:20">
      <c r="S433580" s="33"/>
      <c r="T433580" s="33"/>
    </row>
    <row r="433597" spans="19:20">
      <c r="S433597" s="33"/>
      <c r="T433597" s="33"/>
    </row>
    <row r="433614" spans="19:20">
      <c r="S433614" s="33"/>
      <c r="T433614" s="33"/>
    </row>
    <row r="433631" spans="19:20">
      <c r="S433631" s="33"/>
      <c r="T433631" s="33"/>
    </row>
    <row r="433648" spans="19:20">
      <c r="S433648" s="33"/>
      <c r="T433648" s="33"/>
    </row>
    <row r="433665" spans="19:20">
      <c r="S433665" s="33"/>
      <c r="T433665" s="33"/>
    </row>
    <row r="433682" spans="19:20">
      <c r="S433682" s="33"/>
      <c r="T433682" s="33"/>
    </row>
    <row r="433699" spans="19:20">
      <c r="S433699" s="33"/>
      <c r="T433699" s="33"/>
    </row>
    <row r="433716" spans="19:20">
      <c r="S433716" s="33"/>
      <c r="T433716" s="33"/>
    </row>
    <row r="433733" spans="19:20">
      <c r="S433733" s="33"/>
      <c r="T433733" s="33"/>
    </row>
    <row r="433750" spans="19:20">
      <c r="S433750" s="33"/>
      <c r="T433750" s="33"/>
    </row>
    <row r="433767" spans="19:20">
      <c r="S433767" s="33"/>
      <c r="T433767" s="33"/>
    </row>
    <row r="433784" spans="19:20">
      <c r="S433784" s="33"/>
      <c r="T433784" s="33"/>
    </row>
    <row r="433801" spans="19:20">
      <c r="S433801" s="33"/>
      <c r="T433801" s="33"/>
    </row>
    <row r="433818" spans="19:20">
      <c r="S433818" s="33"/>
      <c r="T433818" s="33"/>
    </row>
    <row r="433835" spans="19:20">
      <c r="S433835" s="33"/>
      <c r="T433835" s="33"/>
    </row>
    <row r="433852" spans="19:20">
      <c r="S433852" s="33"/>
      <c r="T433852" s="33"/>
    </row>
    <row r="433869" spans="19:20">
      <c r="S433869" s="33"/>
      <c r="T433869" s="33"/>
    </row>
    <row r="433886" spans="19:20">
      <c r="S433886" s="33"/>
      <c r="T433886" s="33"/>
    </row>
    <row r="433903" spans="19:20">
      <c r="S433903" s="33"/>
      <c r="T433903" s="33"/>
    </row>
    <row r="433920" spans="19:20">
      <c r="S433920" s="33"/>
      <c r="T433920" s="33"/>
    </row>
    <row r="433937" spans="19:20">
      <c r="S433937" s="33"/>
      <c r="T433937" s="33"/>
    </row>
    <row r="433954" spans="19:20">
      <c r="S433954" s="33"/>
      <c r="T433954" s="33"/>
    </row>
    <row r="433971" spans="19:20">
      <c r="S433971" s="33"/>
      <c r="T433971" s="33"/>
    </row>
    <row r="433988" spans="19:20">
      <c r="S433988" s="33"/>
      <c r="T433988" s="33"/>
    </row>
    <row r="434005" spans="19:20">
      <c r="S434005" s="33"/>
      <c r="T434005" s="33"/>
    </row>
    <row r="434022" spans="19:20">
      <c r="S434022" s="33"/>
      <c r="T434022" s="33"/>
    </row>
    <row r="434039" spans="19:20">
      <c r="S434039" s="33"/>
      <c r="T434039" s="33"/>
    </row>
    <row r="434056" spans="19:20">
      <c r="S434056" s="33"/>
      <c r="T434056" s="33"/>
    </row>
    <row r="434073" spans="19:20">
      <c r="S434073" s="33"/>
      <c r="T434073" s="33"/>
    </row>
    <row r="434090" spans="19:20">
      <c r="S434090" s="33"/>
      <c r="T434090" s="33"/>
    </row>
    <row r="434107" spans="19:20">
      <c r="S434107" s="33"/>
      <c r="T434107" s="33"/>
    </row>
    <row r="434124" spans="19:20">
      <c r="S434124" s="33"/>
      <c r="T434124" s="33"/>
    </row>
    <row r="434141" spans="19:20">
      <c r="S434141" s="33"/>
      <c r="T434141" s="33"/>
    </row>
    <row r="434158" spans="19:20">
      <c r="S434158" s="33"/>
      <c r="T434158" s="33"/>
    </row>
    <row r="434175" spans="19:20">
      <c r="S434175" s="33"/>
      <c r="T434175" s="33"/>
    </row>
    <row r="434192" spans="19:20">
      <c r="S434192" s="33"/>
      <c r="T434192" s="33"/>
    </row>
    <row r="434209" spans="19:20">
      <c r="S434209" s="33"/>
      <c r="T434209" s="33"/>
    </row>
    <row r="434226" spans="19:20">
      <c r="S434226" s="33"/>
      <c r="T434226" s="33"/>
    </row>
    <row r="434243" spans="19:20">
      <c r="S434243" s="33"/>
      <c r="T434243" s="33"/>
    </row>
    <row r="434260" spans="19:20">
      <c r="S434260" s="33"/>
      <c r="T434260" s="33"/>
    </row>
    <row r="434277" spans="19:20">
      <c r="S434277" s="33"/>
      <c r="T434277" s="33"/>
    </row>
    <row r="434294" spans="19:20">
      <c r="S434294" s="33"/>
      <c r="T434294" s="33"/>
    </row>
    <row r="434311" spans="19:20">
      <c r="S434311" s="33"/>
      <c r="T434311" s="33"/>
    </row>
    <row r="434328" spans="19:20">
      <c r="S434328" s="33"/>
      <c r="T434328" s="33"/>
    </row>
    <row r="434345" spans="19:20">
      <c r="S434345" s="33"/>
      <c r="T434345" s="33"/>
    </row>
    <row r="434362" spans="19:20">
      <c r="S434362" s="33"/>
      <c r="T434362" s="33"/>
    </row>
    <row r="434379" spans="19:20">
      <c r="S434379" s="33"/>
      <c r="T434379" s="33"/>
    </row>
    <row r="434396" spans="19:20">
      <c r="S434396" s="33"/>
      <c r="T434396" s="33"/>
    </row>
    <row r="434413" spans="19:20">
      <c r="S434413" s="33"/>
      <c r="T434413" s="33"/>
    </row>
    <row r="434430" spans="19:20">
      <c r="S434430" s="33"/>
      <c r="T434430" s="33"/>
    </row>
    <row r="434447" spans="19:20">
      <c r="S434447" s="33"/>
      <c r="T434447" s="33"/>
    </row>
    <row r="434464" spans="19:20">
      <c r="S434464" s="33"/>
      <c r="T434464" s="33"/>
    </row>
    <row r="434481" spans="19:20">
      <c r="S434481" s="33"/>
      <c r="T434481" s="33"/>
    </row>
    <row r="434498" spans="19:20">
      <c r="S434498" s="33"/>
      <c r="T434498" s="33"/>
    </row>
    <row r="434515" spans="19:20">
      <c r="S434515" s="33"/>
      <c r="T434515" s="33"/>
    </row>
    <row r="434532" spans="19:20">
      <c r="S434532" s="33"/>
      <c r="T434532" s="33"/>
    </row>
    <row r="434549" spans="19:20">
      <c r="S434549" s="33"/>
      <c r="T434549" s="33"/>
    </row>
    <row r="434566" spans="19:20">
      <c r="S434566" s="33"/>
      <c r="T434566" s="33"/>
    </row>
    <row r="434583" spans="19:20">
      <c r="S434583" s="33"/>
      <c r="T434583" s="33"/>
    </row>
    <row r="434600" spans="19:20">
      <c r="S434600" s="33"/>
      <c r="T434600" s="33"/>
    </row>
    <row r="434617" spans="19:20">
      <c r="S434617" s="33"/>
      <c r="T434617" s="33"/>
    </row>
    <row r="434634" spans="19:20">
      <c r="S434634" s="33"/>
      <c r="T434634" s="33"/>
    </row>
    <row r="434651" spans="19:20">
      <c r="S434651" s="33"/>
      <c r="T434651" s="33"/>
    </row>
    <row r="434668" spans="19:20">
      <c r="S434668" s="33"/>
      <c r="T434668" s="33"/>
    </row>
    <row r="434685" spans="19:20">
      <c r="S434685" s="33"/>
      <c r="T434685" s="33"/>
    </row>
    <row r="434702" spans="19:20">
      <c r="S434702" s="33"/>
      <c r="T434702" s="33"/>
    </row>
    <row r="434719" spans="19:20">
      <c r="S434719" s="33"/>
      <c r="T434719" s="33"/>
    </row>
    <row r="434736" spans="19:20">
      <c r="S434736" s="33"/>
      <c r="T434736" s="33"/>
    </row>
    <row r="434753" spans="19:20">
      <c r="S434753" s="33"/>
      <c r="T434753" s="33"/>
    </row>
    <row r="434770" spans="19:20">
      <c r="S434770" s="33"/>
      <c r="T434770" s="33"/>
    </row>
    <row r="434787" spans="19:20">
      <c r="S434787" s="33"/>
      <c r="T434787" s="33"/>
    </row>
    <row r="434804" spans="19:20">
      <c r="S434804" s="33"/>
      <c r="T434804" s="33"/>
    </row>
    <row r="434821" spans="19:20">
      <c r="S434821" s="33"/>
      <c r="T434821" s="33"/>
    </row>
    <row r="434838" spans="19:20">
      <c r="S434838" s="33"/>
      <c r="T434838" s="33"/>
    </row>
    <row r="434855" spans="19:20">
      <c r="S434855" s="33"/>
      <c r="T434855" s="33"/>
    </row>
    <row r="434872" spans="19:20">
      <c r="S434872" s="33"/>
      <c r="T434872" s="33"/>
    </row>
    <row r="434889" spans="19:20">
      <c r="S434889" s="33"/>
      <c r="T434889" s="33"/>
    </row>
    <row r="434906" spans="19:20">
      <c r="S434906" s="33"/>
      <c r="T434906" s="33"/>
    </row>
    <row r="434923" spans="19:20">
      <c r="S434923" s="33"/>
      <c r="T434923" s="33"/>
    </row>
    <row r="434940" spans="19:20">
      <c r="S434940" s="33"/>
      <c r="T434940" s="33"/>
    </row>
    <row r="434957" spans="19:20">
      <c r="S434957" s="33"/>
      <c r="T434957" s="33"/>
    </row>
    <row r="434974" spans="19:20">
      <c r="S434974" s="33"/>
      <c r="T434974" s="33"/>
    </row>
    <row r="434991" spans="19:20">
      <c r="S434991" s="33"/>
      <c r="T434991" s="33"/>
    </row>
    <row r="435008" spans="19:20">
      <c r="S435008" s="33"/>
      <c r="T435008" s="33"/>
    </row>
    <row r="435025" spans="19:20">
      <c r="S435025" s="33"/>
      <c r="T435025" s="33"/>
    </row>
    <row r="435042" spans="19:20">
      <c r="S435042" s="33"/>
      <c r="T435042" s="33"/>
    </row>
    <row r="435059" spans="19:20">
      <c r="S435059" s="33"/>
      <c r="T435059" s="33"/>
    </row>
    <row r="435076" spans="19:20">
      <c r="S435076" s="33"/>
      <c r="T435076" s="33"/>
    </row>
    <row r="435093" spans="19:20">
      <c r="S435093" s="33"/>
      <c r="T435093" s="33"/>
    </row>
    <row r="435110" spans="19:20">
      <c r="S435110" s="33"/>
      <c r="T435110" s="33"/>
    </row>
    <row r="435127" spans="19:20">
      <c r="S435127" s="33"/>
      <c r="T435127" s="33"/>
    </row>
    <row r="435144" spans="19:20">
      <c r="S435144" s="33"/>
      <c r="T435144" s="33"/>
    </row>
    <row r="435161" spans="19:20">
      <c r="S435161" s="33"/>
      <c r="T435161" s="33"/>
    </row>
    <row r="435178" spans="19:20">
      <c r="S435178" s="33"/>
      <c r="T435178" s="33"/>
    </row>
    <row r="435195" spans="19:20">
      <c r="S435195" s="33"/>
      <c r="T435195" s="33"/>
    </row>
    <row r="435212" spans="19:20">
      <c r="S435212" s="33"/>
      <c r="T435212" s="33"/>
    </row>
    <row r="435229" spans="19:20">
      <c r="S435229" s="33"/>
      <c r="T435229" s="33"/>
    </row>
    <row r="435246" spans="19:20">
      <c r="S435246" s="33"/>
      <c r="T435246" s="33"/>
    </row>
    <row r="435263" spans="19:20">
      <c r="S435263" s="33"/>
      <c r="T435263" s="33"/>
    </row>
    <row r="435280" spans="19:20">
      <c r="S435280" s="33"/>
      <c r="T435280" s="33"/>
    </row>
    <row r="435297" spans="19:20">
      <c r="S435297" s="33"/>
      <c r="T435297" s="33"/>
    </row>
    <row r="435314" spans="19:20">
      <c r="S435314" s="33"/>
      <c r="T435314" s="33"/>
    </row>
    <row r="435331" spans="19:20">
      <c r="S435331" s="33"/>
      <c r="T435331" s="33"/>
    </row>
    <row r="435348" spans="19:20">
      <c r="S435348" s="33"/>
      <c r="T435348" s="33"/>
    </row>
    <row r="435365" spans="19:20">
      <c r="S435365" s="33"/>
      <c r="T435365" s="33"/>
    </row>
    <row r="435382" spans="19:20">
      <c r="S435382" s="33"/>
      <c r="T435382" s="33"/>
    </row>
    <row r="435399" spans="19:20">
      <c r="S435399" s="33"/>
      <c r="T435399" s="33"/>
    </row>
    <row r="435416" spans="19:20">
      <c r="S435416" s="33"/>
      <c r="T435416" s="33"/>
    </row>
    <row r="435433" spans="19:20">
      <c r="S435433" s="33"/>
      <c r="T435433" s="33"/>
    </row>
    <row r="435450" spans="19:20">
      <c r="S435450" s="33"/>
      <c r="T435450" s="33"/>
    </row>
    <row r="435467" spans="19:20">
      <c r="S435467" s="33"/>
      <c r="T435467" s="33"/>
    </row>
    <row r="435484" spans="19:20">
      <c r="S435484" s="33"/>
      <c r="T435484" s="33"/>
    </row>
    <row r="435501" spans="19:20">
      <c r="S435501" s="33"/>
      <c r="T435501" s="33"/>
    </row>
    <row r="435518" spans="19:20">
      <c r="S435518" s="33"/>
      <c r="T435518" s="33"/>
    </row>
    <row r="435535" spans="19:20">
      <c r="S435535" s="33"/>
      <c r="T435535" s="33"/>
    </row>
    <row r="435552" spans="19:20">
      <c r="S435552" s="33"/>
      <c r="T435552" s="33"/>
    </row>
    <row r="435569" spans="19:20">
      <c r="S435569" s="33"/>
      <c r="T435569" s="33"/>
    </row>
    <row r="435586" spans="19:20">
      <c r="S435586" s="33"/>
      <c r="T435586" s="33"/>
    </row>
    <row r="435603" spans="19:20">
      <c r="S435603" s="33"/>
      <c r="T435603" s="33"/>
    </row>
    <row r="435620" spans="19:20">
      <c r="S435620" s="33"/>
      <c r="T435620" s="33"/>
    </row>
    <row r="435637" spans="19:20">
      <c r="S435637" s="33"/>
      <c r="T435637" s="33"/>
    </row>
    <row r="435654" spans="19:20">
      <c r="S435654" s="33"/>
      <c r="T435654" s="33"/>
    </row>
    <row r="435671" spans="19:20">
      <c r="S435671" s="33"/>
      <c r="T435671" s="33"/>
    </row>
    <row r="435688" spans="19:20">
      <c r="S435688" s="33"/>
      <c r="T435688" s="33"/>
    </row>
    <row r="435705" spans="19:20">
      <c r="S435705" s="33"/>
      <c r="T435705" s="33"/>
    </row>
    <row r="435722" spans="19:20">
      <c r="S435722" s="33"/>
      <c r="T435722" s="33"/>
    </row>
    <row r="435739" spans="19:20">
      <c r="S435739" s="33"/>
      <c r="T435739" s="33"/>
    </row>
    <row r="435756" spans="19:20">
      <c r="S435756" s="33"/>
      <c r="T435756" s="33"/>
    </row>
    <row r="435773" spans="19:20">
      <c r="S435773" s="33"/>
      <c r="T435773" s="33"/>
    </row>
    <row r="435790" spans="19:20">
      <c r="S435790" s="33"/>
      <c r="T435790" s="33"/>
    </row>
    <row r="435807" spans="19:20">
      <c r="S435807" s="33"/>
      <c r="T435807" s="33"/>
    </row>
    <row r="435824" spans="19:20">
      <c r="S435824" s="33"/>
      <c r="T435824" s="33"/>
    </row>
    <row r="435841" spans="19:20">
      <c r="S435841" s="33"/>
      <c r="T435841" s="33"/>
    </row>
    <row r="435858" spans="19:20">
      <c r="S435858" s="33"/>
      <c r="T435858" s="33"/>
    </row>
    <row r="435875" spans="19:20">
      <c r="S435875" s="33"/>
      <c r="T435875" s="33"/>
    </row>
    <row r="435892" spans="19:20">
      <c r="S435892" s="33"/>
      <c r="T435892" s="33"/>
    </row>
    <row r="435909" spans="19:20">
      <c r="S435909" s="33"/>
      <c r="T435909" s="33"/>
    </row>
    <row r="435926" spans="19:20">
      <c r="S435926" s="33"/>
      <c r="T435926" s="33"/>
    </row>
    <row r="435943" spans="19:20">
      <c r="S435943" s="33"/>
      <c r="T435943" s="33"/>
    </row>
    <row r="435960" spans="19:20">
      <c r="S435960" s="33"/>
      <c r="T435960" s="33"/>
    </row>
    <row r="435977" spans="19:20">
      <c r="S435977" s="33"/>
      <c r="T435977" s="33"/>
    </row>
    <row r="435994" spans="19:20">
      <c r="S435994" s="33"/>
      <c r="T435994" s="33"/>
    </row>
    <row r="436011" spans="19:20">
      <c r="S436011" s="33"/>
      <c r="T436011" s="33"/>
    </row>
    <row r="436028" spans="19:20">
      <c r="S436028" s="33"/>
      <c r="T436028" s="33"/>
    </row>
    <row r="436045" spans="19:20">
      <c r="S436045" s="33"/>
      <c r="T436045" s="33"/>
    </row>
    <row r="436062" spans="19:20">
      <c r="S436062" s="33"/>
      <c r="T436062" s="33"/>
    </row>
    <row r="436079" spans="19:20">
      <c r="S436079" s="33"/>
      <c r="T436079" s="33"/>
    </row>
    <row r="436096" spans="19:20">
      <c r="S436096" s="33"/>
      <c r="T436096" s="33"/>
    </row>
    <row r="436113" spans="19:20">
      <c r="S436113" s="33"/>
      <c r="T436113" s="33"/>
    </row>
    <row r="436130" spans="19:20">
      <c r="S436130" s="33"/>
      <c r="T436130" s="33"/>
    </row>
    <row r="436147" spans="19:20">
      <c r="S436147" s="33"/>
      <c r="T436147" s="33"/>
    </row>
    <row r="436164" spans="19:20">
      <c r="S436164" s="33"/>
      <c r="T436164" s="33"/>
    </row>
    <row r="436181" spans="19:20">
      <c r="S436181" s="33"/>
      <c r="T436181" s="33"/>
    </row>
    <row r="436198" spans="19:20">
      <c r="S436198" s="33"/>
      <c r="T436198" s="33"/>
    </row>
    <row r="436215" spans="19:20">
      <c r="S436215" s="33"/>
      <c r="T436215" s="33"/>
    </row>
    <row r="436232" spans="19:20">
      <c r="S436232" s="33"/>
      <c r="T436232" s="33"/>
    </row>
    <row r="436249" spans="19:20">
      <c r="S436249" s="33"/>
      <c r="T436249" s="33"/>
    </row>
    <row r="436266" spans="19:20">
      <c r="S436266" s="33"/>
      <c r="T436266" s="33"/>
    </row>
    <row r="436283" spans="19:20">
      <c r="S436283" s="33"/>
      <c r="T436283" s="33"/>
    </row>
    <row r="436300" spans="19:20">
      <c r="S436300" s="33"/>
      <c r="T436300" s="33"/>
    </row>
    <row r="436317" spans="19:20">
      <c r="S436317" s="33"/>
      <c r="T436317" s="33"/>
    </row>
    <row r="436334" spans="19:20">
      <c r="S436334" s="33"/>
      <c r="T436334" s="33"/>
    </row>
    <row r="436351" spans="19:20">
      <c r="S436351" s="33"/>
      <c r="T436351" s="33"/>
    </row>
    <row r="436368" spans="19:20">
      <c r="S436368" s="33"/>
      <c r="T436368" s="33"/>
    </row>
    <row r="436385" spans="19:20">
      <c r="S436385" s="33"/>
      <c r="T436385" s="33"/>
    </row>
    <row r="436402" spans="19:20">
      <c r="S436402" s="33"/>
      <c r="T436402" s="33"/>
    </row>
    <row r="436419" spans="19:20">
      <c r="S436419" s="33"/>
      <c r="T436419" s="33"/>
    </row>
    <row r="436436" spans="19:20">
      <c r="S436436" s="33"/>
      <c r="T436436" s="33"/>
    </row>
    <row r="436453" spans="19:20">
      <c r="S436453" s="33"/>
      <c r="T436453" s="33"/>
    </row>
    <row r="436470" spans="19:20">
      <c r="S436470" s="33"/>
      <c r="T436470" s="33"/>
    </row>
    <row r="436487" spans="19:20">
      <c r="S436487" s="33"/>
      <c r="T436487" s="33"/>
    </row>
    <row r="436504" spans="19:20">
      <c r="S436504" s="33"/>
      <c r="T436504" s="33"/>
    </row>
    <row r="436521" spans="19:20">
      <c r="S436521" s="33"/>
      <c r="T436521" s="33"/>
    </row>
    <row r="436538" spans="19:20">
      <c r="S436538" s="33"/>
      <c r="T436538" s="33"/>
    </row>
    <row r="436555" spans="19:20">
      <c r="S436555" s="33"/>
      <c r="T436555" s="33"/>
    </row>
    <row r="436572" spans="19:20">
      <c r="S436572" s="33"/>
      <c r="T436572" s="33"/>
    </row>
    <row r="436589" spans="19:20">
      <c r="S436589" s="33"/>
      <c r="T436589" s="33"/>
    </row>
    <row r="436606" spans="19:20">
      <c r="S436606" s="33"/>
      <c r="T436606" s="33"/>
    </row>
    <row r="436623" spans="19:20">
      <c r="S436623" s="33"/>
      <c r="T436623" s="33"/>
    </row>
    <row r="436640" spans="19:20">
      <c r="S436640" s="33"/>
      <c r="T436640" s="33"/>
    </row>
    <row r="436657" spans="19:20">
      <c r="S436657" s="33"/>
      <c r="T436657" s="33"/>
    </row>
    <row r="436674" spans="19:20">
      <c r="S436674" s="33"/>
      <c r="T436674" s="33"/>
    </row>
    <row r="436691" spans="19:20">
      <c r="S436691" s="33"/>
      <c r="T436691" s="33"/>
    </row>
    <row r="436708" spans="19:20">
      <c r="S436708" s="33"/>
      <c r="T436708" s="33"/>
    </row>
    <row r="436725" spans="19:20">
      <c r="S436725" s="33"/>
      <c r="T436725" s="33"/>
    </row>
    <row r="436742" spans="19:20">
      <c r="S436742" s="33"/>
      <c r="T436742" s="33"/>
    </row>
    <row r="436759" spans="19:20">
      <c r="S436759" s="33"/>
      <c r="T436759" s="33"/>
    </row>
    <row r="436776" spans="19:20">
      <c r="S436776" s="33"/>
      <c r="T436776" s="33"/>
    </row>
    <row r="436793" spans="19:20">
      <c r="S436793" s="33"/>
      <c r="T436793" s="33"/>
    </row>
    <row r="436810" spans="19:20">
      <c r="S436810" s="33"/>
      <c r="T436810" s="33"/>
    </row>
    <row r="436827" spans="19:20">
      <c r="S436827" s="33"/>
      <c r="T436827" s="33"/>
    </row>
    <row r="436844" spans="19:20">
      <c r="S436844" s="33"/>
      <c r="T436844" s="33"/>
    </row>
    <row r="436861" spans="19:20">
      <c r="S436861" s="33"/>
      <c r="T436861" s="33"/>
    </row>
    <row r="436878" spans="19:20">
      <c r="S436878" s="33"/>
      <c r="T436878" s="33"/>
    </row>
    <row r="436895" spans="19:20">
      <c r="S436895" s="33"/>
      <c r="T436895" s="33"/>
    </row>
    <row r="436912" spans="19:20">
      <c r="S436912" s="33"/>
      <c r="T436912" s="33"/>
    </row>
    <row r="436929" spans="19:20">
      <c r="S436929" s="33"/>
      <c r="T436929" s="33"/>
    </row>
    <row r="436946" spans="19:20">
      <c r="S436946" s="33"/>
      <c r="T436946" s="33"/>
    </row>
    <row r="436963" spans="19:20">
      <c r="S436963" s="33"/>
      <c r="T436963" s="33"/>
    </row>
    <row r="436980" spans="19:20">
      <c r="S436980" s="33"/>
      <c r="T436980" s="33"/>
    </row>
    <row r="436997" spans="19:20">
      <c r="S436997" s="33"/>
      <c r="T436997" s="33"/>
    </row>
    <row r="437014" spans="19:20">
      <c r="S437014" s="33"/>
      <c r="T437014" s="33"/>
    </row>
    <row r="437031" spans="19:20">
      <c r="S437031" s="33"/>
      <c r="T437031" s="33"/>
    </row>
    <row r="437048" spans="19:20">
      <c r="S437048" s="33"/>
      <c r="T437048" s="33"/>
    </row>
    <row r="437065" spans="19:20">
      <c r="S437065" s="33"/>
      <c r="T437065" s="33"/>
    </row>
    <row r="437082" spans="19:20">
      <c r="S437082" s="33"/>
      <c r="T437082" s="33"/>
    </row>
    <row r="437099" spans="19:20">
      <c r="S437099" s="33"/>
      <c r="T437099" s="33"/>
    </row>
    <row r="437116" spans="19:20">
      <c r="S437116" s="33"/>
      <c r="T437116" s="33"/>
    </row>
    <row r="437133" spans="19:20">
      <c r="S437133" s="33"/>
      <c r="T437133" s="33"/>
    </row>
    <row r="437150" spans="19:20">
      <c r="S437150" s="33"/>
      <c r="T437150" s="33"/>
    </row>
    <row r="437167" spans="19:20">
      <c r="S437167" s="33"/>
      <c r="T437167" s="33"/>
    </row>
    <row r="437184" spans="19:20">
      <c r="S437184" s="33"/>
      <c r="T437184" s="33"/>
    </row>
    <row r="437201" spans="19:20">
      <c r="S437201" s="33"/>
      <c r="T437201" s="33"/>
    </row>
    <row r="437218" spans="19:20">
      <c r="S437218" s="33"/>
      <c r="T437218" s="33"/>
    </row>
    <row r="437235" spans="19:20">
      <c r="S437235" s="33"/>
      <c r="T437235" s="33"/>
    </row>
    <row r="437252" spans="19:20">
      <c r="S437252" s="33"/>
      <c r="T437252" s="33"/>
    </row>
    <row r="437269" spans="19:20">
      <c r="S437269" s="33"/>
      <c r="T437269" s="33"/>
    </row>
    <row r="437286" spans="19:20">
      <c r="S437286" s="33"/>
      <c r="T437286" s="33"/>
    </row>
    <row r="437303" spans="19:20">
      <c r="S437303" s="33"/>
      <c r="T437303" s="33"/>
    </row>
    <row r="437320" spans="19:20">
      <c r="S437320" s="33"/>
      <c r="T437320" s="33"/>
    </row>
    <row r="437337" spans="19:20">
      <c r="S437337" s="33"/>
      <c r="T437337" s="33"/>
    </row>
    <row r="437354" spans="19:20">
      <c r="S437354" s="33"/>
      <c r="T437354" s="33"/>
    </row>
    <row r="437371" spans="19:20">
      <c r="S437371" s="33"/>
      <c r="T437371" s="33"/>
    </row>
    <row r="437388" spans="19:20">
      <c r="S437388" s="33"/>
      <c r="T437388" s="33"/>
    </row>
    <row r="437405" spans="19:20">
      <c r="S437405" s="33"/>
      <c r="T437405" s="33"/>
    </row>
    <row r="437422" spans="19:20">
      <c r="S437422" s="33"/>
      <c r="T437422" s="33"/>
    </row>
    <row r="437439" spans="19:20">
      <c r="S437439" s="33"/>
      <c r="T437439" s="33"/>
    </row>
    <row r="437456" spans="19:20">
      <c r="S437456" s="33"/>
      <c r="T437456" s="33"/>
    </row>
    <row r="437473" spans="19:20">
      <c r="S437473" s="33"/>
      <c r="T437473" s="33"/>
    </row>
    <row r="437490" spans="19:20">
      <c r="S437490" s="33"/>
      <c r="T437490" s="33"/>
    </row>
    <row r="437507" spans="19:20">
      <c r="S437507" s="33"/>
      <c r="T437507" s="33"/>
    </row>
    <row r="437524" spans="19:20">
      <c r="S437524" s="33"/>
      <c r="T437524" s="33"/>
    </row>
    <row r="437541" spans="19:20">
      <c r="S437541" s="33"/>
      <c r="T437541" s="33"/>
    </row>
    <row r="437558" spans="19:20">
      <c r="S437558" s="33"/>
      <c r="T437558" s="33"/>
    </row>
    <row r="437575" spans="19:20">
      <c r="S437575" s="33"/>
      <c r="T437575" s="33"/>
    </row>
    <row r="437592" spans="19:20">
      <c r="S437592" s="33"/>
      <c r="T437592" s="33"/>
    </row>
    <row r="437609" spans="19:20">
      <c r="S437609" s="33"/>
      <c r="T437609" s="33"/>
    </row>
    <row r="437626" spans="19:20">
      <c r="S437626" s="33"/>
      <c r="T437626" s="33"/>
    </row>
    <row r="437643" spans="19:20">
      <c r="S437643" s="33"/>
      <c r="T437643" s="33"/>
    </row>
    <row r="437660" spans="19:20">
      <c r="S437660" s="33"/>
      <c r="T437660" s="33"/>
    </row>
    <row r="437677" spans="19:20">
      <c r="S437677" s="33"/>
      <c r="T437677" s="33"/>
    </row>
    <row r="437694" spans="19:20">
      <c r="S437694" s="33"/>
      <c r="T437694" s="33"/>
    </row>
    <row r="437711" spans="19:20">
      <c r="S437711" s="33"/>
      <c r="T437711" s="33"/>
    </row>
    <row r="437728" spans="19:20">
      <c r="S437728" s="33"/>
      <c r="T437728" s="33"/>
    </row>
    <row r="437745" spans="19:20">
      <c r="S437745" s="33"/>
      <c r="T437745" s="33"/>
    </row>
    <row r="437762" spans="19:20">
      <c r="S437762" s="33"/>
      <c r="T437762" s="33"/>
    </row>
    <row r="437779" spans="19:20">
      <c r="S437779" s="33"/>
      <c r="T437779" s="33"/>
    </row>
    <row r="437796" spans="19:20">
      <c r="S437796" s="33"/>
      <c r="T437796" s="33"/>
    </row>
    <row r="437813" spans="19:20">
      <c r="S437813" s="33"/>
      <c r="T437813" s="33"/>
    </row>
    <row r="437830" spans="19:20">
      <c r="S437830" s="33"/>
      <c r="T437830" s="33"/>
    </row>
    <row r="437847" spans="19:20">
      <c r="S437847" s="33"/>
      <c r="T437847" s="33"/>
    </row>
    <row r="437864" spans="19:20">
      <c r="S437864" s="33"/>
      <c r="T437864" s="33"/>
    </row>
    <row r="437881" spans="19:20">
      <c r="S437881" s="33"/>
      <c r="T437881" s="33"/>
    </row>
    <row r="437898" spans="19:20">
      <c r="S437898" s="33"/>
      <c r="T437898" s="33"/>
    </row>
    <row r="437915" spans="19:20">
      <c r="S437915" s="33"/>
      <c r="T437915" s="33"/>
    </row>
    <row r="437932" spans="19:20">
      <c r="S437932" s="33"/>
      <c r="T437932" s="33"/>
    </row>
    <row r="437949" spans="19:20">
      <c r="S437949" s="33"/>
      <c r="T437949" s="33"/>
    </row>
    <row r="437966" spans="19:20">
      <c r="S437966" s="33"/>
      <c r="T437966" s="33"/>
    </row>
    <row r="437983" spans="19:20">
      <c r="S437983" s="33"/>
      <c r="T437983" s="33"/>
    </row>
    <row r="438000" spans="19:20">
      <c r="S438000" s="33"/>
      <c r="T438000" s="33"/>
    </row>
    <row r="438017" spans="19:20">
      <c r="S438017" s="33"/>
      <c r="T438017" s="33"/>
    </row>
    <row r="438034" spans="19:20">
      <c r="S438034" s="33"/>
      <c r="T438034" s="33"/>
    </row>
    <row r="438051" spans="19:20">
      <c r="S438051" s="33"/>
      <c r="T438051" s="33"/>
    </row>
    <row r="438068" spans="19:20">
      <c r="S438068" s="33"/>
      <c r="T438068" s="33"/>
    </row>
    <row r="438085" spans="19:20">
      <c r="S438085" s="33"/>
      <c r="T438085" s="33"/>
    </row>
    <row r="438102" spans="19:20">
      <c r="S438102" s="33"/>
      <c r="T438102" s="33"/>
    </row>
    <row r="438119" spans="19:20">
      <c r="S438119" s="33"/>
      <c r="T438119" s="33"/>
    </row>
    <row r="438136" spans="19:20">
      <c r="S438136" s="33"/>
      <c r="T438136" s="33"/>
    </row>
    <row r="438153" spans="19:20">
      <c r="S438153" s="33"/>
      <c r="T438153" s="33"/>
    </row>
    <row r="438170" spans="19:20">
      <c r="S438170" s="33"/>
      <c r="T438170" s="33"/>
    </row>
    <row r="438187" spans="19:20">
      <c r="S438187" s="33"/>
      <c r="T438187" s="33"/>
    </row>
    <row r="438204" spans="19:20">
      <c r="S438204" s="33"/>
      <c r="T438204" s="33"/>
    </row>
    <row r="438221" spans="19:20">
      <c r="S438221" s="33"/>
      <c r="T438221" s="33"/>
    </row>
    <row r="438238" spans="19:20">
      <c r="S438238" s="33"/>
      <c r="T438238" s="33"/>
    </row>
    <row r="438255" spans="19:20">
      <c r="S438255" s="33"/>
      <c r="T438255" s="33"/>
    </row>
    <row r="438272" spans="19:20">
      <c r="S438272" s="33"/>
      <c r="T438272" s="33"/>
    </row>
    <row r="438289" spans="19:20">
      <c r="S438289" s="33"/>
      <c r="T438289" s="33"/>
    </row>
    <row r="438306" spans="19:20">
      <c r="S438306" s="33"/>
      <c r="T438306" s="33"/>
    </row>
    <row r="438323" spans="19:20">
      <c r="S438323" s="33"/>
      <c r="T438323" s="33"/>
    </row>
    <row r="438340" spans="19:20">
      <c r="S438340" s="33"/>
      <c r="T438340" s="33"/>
    </row>
    <row r="438357" spans="19:20">
      <c r="S438357" s="33"/>
      <c r="T438357" s="33"/>
    </row>
    <row r="438374" spans="19:20">
      <c r="S438374" s="33"/>
      <c r="T438374" s="33"/>
    </row>
    <row r="438391" spans="19:20">
      <c r="S438391" s="33"/>
      <c r="T438391" s="33"/>
    </row>
    <row r="438408" spans="19:20">
      <c r="S438408" s="33"/>
      <c r="T438408" s="33"/>
    </row>
    <row r="438425" spans="19:20">
      <c r="S438425" s="33"/>
      <c r="T438425" s="33"/>
    </row>
    <row r="438442" spans="19:20">
      <c r="S438442" s="33"/>
      <c r="T438442" s="33"/>
    </row>
    <row r="438459" spans="19:20">
      <c r="S438459" s="33"/>
      <c r="T438459" s="33"/>
    </row>
    <row r="438476" spans="19:20">
      <c r="S438476" s="33"/>
      <c r="T438476" s="33"/>
    </row>
    <row r="438493" spans="19:20">
      <c r="S438493" s="33"/>
      <c r="T438493" s="33"/>
    </row>
    <row r="438510" spans="19:20">
      <c r="S438510" s="33"/>
      <c r="T438510" s="33"/>
    </row>
    <row r="438527" spans="19:20">
      <c r="S438527" s="33"/>
      <c r="T438527" s="33"/>
    </row>
    <row r="438544" spans="19:20">
      <c r="S438544" s="33"/>
      <c r="T438544" s="33"/>
    </row>
    <row r="438561" spans="19:20">
      <c r="S438561" s="33"/>
      <c r="T438561" s="33"/>
    </row>
    <row r="438578" spans="19:20">
      <c r="S438578" s="33"/>
      <c r="T438578" s="33"/>
    </row>
    <row r="438595" spans="19:20">
      <c r="S438595" s="33"/>
      <c r="T438595" s="33"/>
    </row>
    <row r="438612" spans="19:20">
      <c r="S438612" s="33"/>
      <c r="T438612" s="33"/>
    </row>
    <row r="438629" spans="19:20">
      <c r="S438629" s="33"/>
      <c r="T438629" s="33"/>
    </row>
    <row r="438646" spans="19:20">
      <c r="S438646" s="33"/>
      <c r="T438646" s="33"/>
    </row>
    <row r="438663" spans="19:20">
      <c r="S438663" s="33"/>
      <c r="T438663" s="33"/>
    </row>
    <row r="438680" spans="19:20">
      <c r="S438680" s="33"/>
      <c r="T438680" s="33"/>
    </row>
    <row r="438697" spans="19:20">
      <c r="S438697" s="33"/>
      <c r="T438697" s="33"/>
    </row>
    <row r="438714" spans="19:20">
      <c r="S438714" s="33"/>
      <c r="T438714" s="33"/>
    </row>
    <row r="438731" spans="19:20">
      <c r="S438731" s="33"/>
      <c r="T438731" s="33"/>
    </row>
    <row r="438748" spans="19:20">
      <c r="S438748" s="33"/>
      <c r="T438748" s="33"/>
    </row>
    <row r="438765" spans="19:20">
      <c r="S438765" s="33"/>
      <c r="T438765" s="33"/>
    </row>
    <row r="438782" spans="19:20">
      <c r="S438782" s="33"/>
      <c r="T438782" s="33"/>
    </row>
    <row r="438799" spans="19:20">
      <c r="S438799" s="33"/>
      <c r="T438799" s="33"/>
    </row>
    <row r="438816" spans="19:20">
      <c r="S438816" s="33"/>
      <c r="T438816" s="33"/>
    </row>
    <row r="438833" spans="19:20">
      <c r="S438833" s="33"/>
      <c r="T438833" s="33"/>
    </row>
    <row r="438850" spans="19:20">
      <c r="S438850" s="33"/>
      <c r="T438850" s="33"/>
    </row>
    <row r="438867" spans="19:20">
      <c r="S438867" s="33"/>
      <c r="T438867" s="33"/>
    </row>
    <row r="438884" spans="19:20">
      <c r="S438884" s="33"/>
      <c r="T438884" s="33"/>
    </row>
    <row r="438901" spans="19:20">
      <c r="S438901" s="33"/>
      <c r="T438901" s="33"/>
    </row>
    <row r="438918" spans="19:20">
      <c r="S438918" s="33"/>
      <c r="T438918" s="33"/>
    </row>
    <row r="438935" spans="19:20">
      <c r="S438935" s="33"/>
      <c r="T438935" s="33"/>
    </row>
    <row r="438952" spans="19:20">
      <c r="S438952" s="33"/>
      <c r="T438952" s="33"/>
    </row>
    <row r="438969" spans="19:20">
      <c r="S438969" s="33"/>
      <c r="T438969" s="33"/>
    </row>
    <row r="438986" spans="19:20">
      <c r="S438986" s="33"/>
      <c r="T438986" s="33"/>
    </row>
    <row r="439003" spans="19:20">
      <c r="S439003" s="33"/>
      <c r="T439003" s="33"/>
    </row>
    <row r="439020" spans="19:20">
      <c r="S439020" s="33"/>
      <c r="T439020" s="33"/>
    </row>
    <row r="439037" spans="19:20">
      <c r="S439037" s="33"/>
      <c r="T439037" s="33"/>
    </row>
    <row r="439054" spans="19:20">
      <c r="S439054" s="33"/>
      <c r="T439054" s="33"/>
    </row>
    <row r="439071" spans="19:20">
      <c r="S439071" s="33"/>
      <c r="T439071" s="33"/>
    </row>
    <row r="439088" spans="19:20">
      <c r="S439088" s="33"/>
      <c r="T439088" s="33"/>
    </row>
    <row r="439105" spans="19:20">
      <c r="S439105" s="33"/>
      <c r="T439105" s="33"/>
    </row>
    <row r="439122" spans="19:20">
      <c r="S439122" s="33"/>
      <c r="T439122" s="33"/>
    </row>
    <row r="439139" spans="19:20">
      <c r="S439139" s="33"/>
      <c r="T439139" s="33"/>
    </row>
    <row r="439156" spans="19:20">
      <c r="S439156" s="33"/>
      <c r="T439156" s="33"/>
    </row>
    <row r="439173" spans="19:20">
      <c r="S439173" s="33"/>
      <c r="T439173" s="33"/>
    </row>
    <row r="439190" spans="19:20">
      <c r="S439190" s="33"/>
      <c r="T439190" s="33"/>
    </row>
    <row r="439207" spans="19:20">
      <c r="S439207" s="33"/>
      <c r="T439207" s="33"/>
    </row>
    <row r="439224" spans="19:20">
      <c r="S439224" s="33"/>
      <c r="T439224" s="33"/>
    </row>
    <row r="439241" spans="19:20">
      <c r="S439241" s="33"/>
      <c r="T439241" s="33"/>
    </row>
    <row r="439258" spans="19:20">
      <c r="S439258" s="33"/>
      <c r="T439258" s="33"/>
    </row>
    <row r="439275" spans="19:20">
      <c r="S439275" s="33"/>
      <c r="T439275" s="33"/>
    </row>
    <row r="439292" spans="19:20">
      <c r="S439292" s="33"/>
      <c r="T439292" s="33"/>
    </row>
    <row r="439309" spans="19:20">
      <c r="S439309" s="33"/>
      <c r="T439309" s="33"/>
    </row>
    <row r="439326" spans="19:20">
      <c r="S439326" s="33"/>
      <c r="T439326" s="33"/>
    </row>
    <row r="439343" spans="19:20">
      <c r="S439343" s="33"/>
      <c r="T439343" s="33"/>
    </row>
    <row r="439360" spans="19:20">
      <c r="S439360" s="33"/>
      <c r="T439360" s="33"/>
    </row>
    <row r="439377" spans="19:20">
      <c r="S439377" s="33"/>
      <c r="T439377" s="33"/>
    </row>
    <row r="439394" spans="19:20">
      <c r="S439394" s="33"/>
      <c r="T439394" s="33"/>
    </row>
    <row r="439411" spans="19:20">
      <c r="S439411" s="33"/>
      <c r="T439411" s="33"/>
    </row>
    <row r="439428" spans="19:20">
      <c r="S439428" s="33"/>
      <c r="T439428" s="33"/>
    </row>
    <row r="439445" spans="19:20">
      <c r="S439445" s="33"/>
      <c r="T439445" s="33"/>
    </row>
    <row r="439462" spans="19:20">
      <c r="S439462" s="33"/>
      <c r="T439462" s="33"/>
    </row>
    <row r="439479" spans="19:20">
      <c r="S439479" s="33"/>
      <c r="T439479" s="33"/>
    </row>
    <row r="439496" spans="19:20">
      <c r="S439496" s="33"/>
      <c r="T439496" s="33"/>
    </row>
    <row r="439513" spans="19:20">
      <c r="S439513" s="33"/>
      <c r="T439513" s="33"/>
    </row>
    <row r="439530" spans="19:20">
      <c r="S439530" s="33"/>
      <c r="T439530" s="33"/>
    </row>
    <row r="439547" spans="19:20">
      <c r="S439547" s="33"/>
      <c r="T439547" s="33"/>
    </row>
    <row r="439564" spans="19:20">
      <c r="S439564" s="33"/>
      <c r="T439564" s="33"/>
    </row>
    <row r="439581" spans="19:20">
      <c r="S439581" s="33"/>
      <c r="T439581" s="33"/>
    </row>
    <row r="439598" spans="19:20">
      <c r="S439598" s="33"/>
      <c r="T439598" s="33"/>
    </row>
    <row r="439615" spans="19:20">
      <c r="S439615" s="33"/>
      <c r="T439615" s="33"/>
    </row>
    <row r="439632" spans="19:20">
      <c r="S439632" s="33"/>
      <c r="T439632" s="33"/>
    </row>
    <row r="439649" spans="19:20">
      <c r="S439649" s="33"/>
      <c r="T439649" s="33"/>
    </row>
    <row r="439666" spans="19:20">
      <c r="S439666" s="33"/>
      <c r="T439666" s="33"/>
    </row>
    <row r="439683" spans="19:20">
      <c r="S439683" s="33"/>
      <c r="T439683" s="33"/>
    </row>
    <row r="439700" spans="19:20">
      <c r="S439700" s="33"/>
      <c r="T439700" s="33"/>
    </row>
    <row r="439717" spans="19:20">
      <c r="S439717" s="33"/>
      <c r="T439717" s="33"/>
    </row>
    <row r="439734" spans="19:20">
      <c r="S439734" s="33"/>
      <c r="T439734" s="33"/>
    </row>
    <row r="439751" spans="19:20">
      <c r="S439751" s="33"/>
      <c r="T439751" s="33"/>
    </row>
    <row r="439768" spans="19:20">
      <c r="S439768" s="33"/>
      <c r="T439768" s="33"/>
    </row>
    <row r="439785" spans="19:20">
      <c r="S439785" s="33"/>
      <c r="T439785" s="33"/>
    </row>
    <row r="439802" spans="19:20">
      <c r="S439802" s="33"/>
      <c r="T439802" s="33"/>
    </row>
    <row r="439819" spans="19:20">
      <c r="S439819" s="33"/>
      <c r="T439819" s="33"/>
    </row>
    <row r="439836" spans="19:20">
      <c r="S439836" s="33"/>
      <c r="T439836" s="33"/>
    </row>
    <row r="439853" spans="19:20">
      <c r="S439853" s="33"/>
      <c r="T439853" s="33"/>
    </row>
    <row r="439870" spans="19:20">
      <c r="S439870" s="33"/>
      <c r="T439870" s="33"/>
    </row>
    <row r="439887" spans="19:20">
      <c r="S439887" s="33"/>
      <c r="T439887" s="33"/>
    </row>
    <row r="439904" spans="19:20">
      <c r="S439904" s="33"/>
      <c r="T439904" s="33"/>
    </row>
    <row r="439921" spans="19:20">
      <c r="S439921" s="33"/>
      <c r="T439921" s="33"/>
    </row>
    <row r="439938" spans="19:20">
      <c r="S439938" s="33"/>
      <c r="T439938" s="33"/>
    </row>
    <row r="439955" spans="19:20">
      <c r="S439955" s="33"/>
      <c r="T439955" s="33"/>
    </row>
    <row r="439972" spans="19:20">
      <c r="S439972" s="33"/>
      <c r="T439972" s="33"/>
    </row>
    <row r="439989" spans="19:20">
      <c r="S439989" s="33"/>
      <c r="T439989" s="33"/>
    </row>
    <row r="440006" spans="19:20">
      <c r="S440006" s="33"/>
      <c r="T440006" s="33"/>
    </row>
    <row r="440023" spans="19:20">
      <c r="S440023" s="33"/>
      <c r="T440023" s="33"/>
    </row>
    <row r="440040" spans="19:20">
      <c r="S440040" s="33"/>
      <c r="T440040" s="33"/>
    </row>
    <row r="440057" spans="19:20">
      <c r="S440057" s="33"/>
      <c r="T440057" s="33"/>
    </row>
    <row r="440074" spans="19:20">
      <c r="S440074" s="33"/>
      <c r="T440074" s="33"/>
    </row>
    <row r="440091" spans="19:20">
      <c r="S440091" s="33"/>
      <c r="T440091" s="33"/>
    </row>
    <row r="440108" spans="19:20">
      <c r="S440108" s="33"/>
      <c r="T440108" s="33"/>
    </row>
    <row r="440125" spans="19:20">
      <c r="S440125" s="33"/>
      <c r="T440125" s="33"/>
    </row>
    <row r="440142" spans="19:20">
      <c r="S440142" s="33"/>
      <c r="T440142" s="33"/>
    </row>
    <row r="440159" spans="19:20">
      <c r="S440159" s="33"/>
      <c r="T440159" s="33"/>
    </row>
    <row r="440176" spans="19:20">
      <c r="S440176" s="33"/>
      <c r="T440176" s="33"/>
    </row>
    <row r="440193" spans="19:20">
      <c r="S440193" s="33"/>
      <c r="T440193" s="33"/>
    </row>
    <row r="440210" spans="19:20">
      <c r="S440210" s="33"/>
      <c r="T440210" s="33"/>
    </row>
    <row r="440227" spans="19:20">
      <c r="S440227" s="33"/>
      <c r="T440227" s="33"/>
    </row>
    <row r="440244" spans="19:20">
      <c r="S440244" s="33"/>
      <c r="T440244" s="33"/>
    </row>
    <row r="440261" spans="19:20">
      <c r="S440261" s="33"/>
      <c r="T440261" s="33"/>
    </row>
    <row r="440278" spans="19:20">
      <c r="S440278" s="33"/>
      <c r="T440278" s="33"/>
    </row>
    <row r="440295" spans="19:20">
      <c r="S440295" s="33"/>
      <c r="T440295" s="33"/>
    </row>
    <row r="440312" spans="19:20">
      <c r="S440312" s="33"/>
      <c r="T440312" s="33"/>
    </row>
    <row r="440329" spans="19:20">
      <c r="S440329" s="33"/>
      <c r="T440329" s="33"/>
    </row>
    <row r="440346" spans="19:20">
      <c r="S440346" s="33"/>
      <c r="T440346" s="33"/>
    </row>
    <row r="440363" spans="19:20">
      <c r="S440363" s="33"/>
      <c r="T440363" s="33"/>
    </row>
    <row r="440380" spans="19:20">
      <c r="S440380" s="33"/>
      <c r="T440380" s="33"/>
    </row>
    <row r="440397" spans="19:20">
      <c r="S440397" s="33"/>
      <c r="T440397" s="33"/>
    </row>
    <row r="440414" spans="19:20">
      <c r="S440414" s="33"/>
      <c r="T440414" s="33"/>
    </row>
    <row r="440431" spans="19:20">
      <c r="S440431" s="33"/>
      <c r="T440431" s="33"/>
    </row>
    <row r="440448" spans="19:20">
      <c r="S440448" s="33"/>
      <c r="T440448" s="33"/>
    </row>
    <row r="440465" spans="19:20">
      <c r="S440465" s="33"/>
      <c r="T440465" s="33"/>
    </row>
    <row r="440482" spans="19:20">
      <c r="S440482" s="33"/>
      <c r="T440482" s="33"/>
    </row>
    <row r="440499" spans="19:20">
      <c r="S440499" s="33"/>
      <c r="T440499" s="33"/>
    </row>
    <row r="440516" spans="19:20">
      <c r="S440516" s="33"/>
      <c r="T440516" s="33"/>
    </row>
    <row r="440533" spans="19:20">
      <c r="S440533" s="33"/>
      <c r="T440533" s="33"/>
    </row>
    <row r="440550" spans="19:20">
      <c r="S440550" s="33"/>
      <c r="T440550" s="33"/>
    </row>
    <row r="440567" spans="19:20">
      <c r="S440567" s="33"/>
      <c r="T440567" s="33"/>
    </row>
    <row r="440584" spans="19:20">
      <c r="S440584" s="33"/>
      <c r="T440584" s="33"/>
    </row>
    <row r="440601" spans="19:20">
      <c r="S440601" s="33"/>
      <c r="T440601" s="33"/>
    </row>
    <row r="440618" spans="19:20">
      <c r="S440618" s="33"/>
      <c r="T440618" s="33"/>
    </row>
    <row r="440635" spans="19:20">
      <c r="S440635" s="33"/>
      <c r="T440635" s="33"/>
    </row>
    <row r="440652" spans="19:20">
      <c r="S440652" s="33"/>
      <c r="T440652" s="33"/>
    </row>
    <row r="440669" spans="19:20">
      <c r="S440669" s="33"/>
      <c r="T440669" s="33"/>
    </row>
    <row r="440686" spans="19:20">
      <c r="S440686" s="33"/>
      <c r="T440686" s="33"/>
    </row>
    <row r="440703" spans="19:20">
      <c r="S440703" s="33"/>
      <c r="T440703" s="33"/>
    </row>
    <row r="440720" spans="19:20">
      <c r="S440720" s="33"/>
      <c r="T440720" s="33"/>
    </row>
    <row r="440737" spans="19:20">
      <c r="S440737" s="33"/>
      <c r="T440737" s="33"/>
    </row>
    <row r="440754" spans="19:20">
      <c r="S440754" s="33"/>
      <c r="T440754" s="33"/>
    </row>
    <row r="440771" spans="19:20">
      <c r="S440771" s="33"/>
      <c r="T440771" s="33"/>
    </row>
    <row r="440788" spans="19:20">
      <c r="S440788" s="33"/>
      <c r="T440788" s="33"/>
    </row>
    <row r="440805" spans="19:20">
      <c r="S440805" s="33"/>
      <c r="T440805" s="33"/>
    </row>
    <row r="440822" spans="19:20">
      <c r="S440822" s="33"/>
      <c r="T440822" s="33"/>
    </row>
    <row r="440839" spans="19:20">
      <c r="S440839" s="33"/>
      <c r="T440839" s="33"/>
    </row>
    <row r="440856" spans="19:20">
      <c r="S440856" s="33"/>
      <c r="T440856" s="33"/>
    </row>
    <row r="440873" spans="19:20">
      <c r="S440873" s="33"/>
      <c r="T440873" s="33"/>
    </row>
    <row r="440890" spans="19:20">
      <c r="S440890" s="33"/>
      <c r="T440890" s="33"/>
    </row>
    <row r="440907" spans="19:20">
      <c r="S440907" s="33"/>
      <c r="T440907" s="33"/>
    </row>
    <row r="440924" spans="19:20">
      <c r="S440924" s="33"/>
      <c r="T440924" s="33"/>
    </row>
    <row r="440941" spans="19:20">
      <c r="S440941" s="33"/>
      <c r="T440941" s="33"/>
    </row>
    <row r="440958" spans="19:20">
      <c r="S440958" s="33"/>
      <c r="T440958" s="33"/>
    </row>
    <row r="440975" spans="19:20">
      <c r="S440975" s="33"/>
      <c r="T440975" s="33"/>
    </row>
    <row r="440992" spans="19:20">
      <c r="S440992" s="33"/>
      <c r="T440992" s="33"/>
    </row>
    <row r="441009" spans="19:20">
      <c r="S441009" s="33"/>
      <c r="T441009" s="33"/>
    </row>
    <row r="441026" spans="19:20">
      <c r="S441026" s="33"/>
      <c r="T441026" s="33"/>
    </row>
    <row r="441043" spans="19:20">
      <c r="S441043" s="33"/>
      <c r="T441043" s="33"/>
    </row>
    <row r="441060" spans="19:20">
      <c r="S441060" s="33"/>
      <c r="T441060" s="33"/>
    </row>
    <row r="441077" spans="19:20">
      <c r="S441077" s="33"/>
      <c r="T441077" s="33"/>
    </row>
    <row r="441094" spans="19:20">
      <c r="S441094" s="33"/>
      <c r="T441094" s="33"/>
    </row>
    <row r="441111" spans="19:20">
      <c r="S441111" s="33"/>
      <c r="T441111" s="33"/>
    </row>
    <row r="441128" spans="19:20">
      <c r="S441128" s="33"/>
      <c r="T441128" s="33"/>
    </row>
    <row r="441145" spans="19:20">
      <c r="S441145" s="33"/>
      <c r="T441145" s="33"/>
    </row>
    <row r="441162" spans="19:20">
      <c r="S441162" s="33"/>
      <c r="T441162" s="33"/>
    </row>
    <row r="441179" spans="19:20">
      <c r="S441179" s="33"/>
      <c r="T441179" s="33"/>
    </row>
    <row r="441196" spans="19:20">
      <c r="S441196" s="33"/>
      <c r="T441196" s="33"/>
    </row>
    <row r="441213" spans="19:20">
      <c r="S441213" s="33"/>
      <c r="T441213" s="33"/>
    </row>
    <row r="441230" spans="19:20">
      <c r="S441230" s="33"/>
      <c r="T441230" s="33"/>
    </row>
    <row r="441247" spans="19:20">
      <c r="S441247" s="33"/>
      <c r="T441247" s="33"/>
    </row>
    <row r="441264" spans="19:20">
      <c r="S441264" s="33"/>
      <c r="T441264" s="33"/>
    </row>
    <row r="441281" spans="19:20">
      <c r="S441281" s="33"/>
      <c r="T441281" s="33"/>
    </row>
    <row r="441298" spans="19:20">
      <c r="S441298" s="33"/>
      <c r="T441298" s="33"/>
    </row>
    <row r="441315" spans="19:20">
      <c r="S441315" s="33"/>
      <c r="T441315" s="33"/>
    </row>
    <row r="441332" spans="19:20">
      <c r="S441332" s="33"/>
      <c r="T441332" s="33"/>
    </row>
    <row r="441349" spans="19:20">
      <c r="S441349" s="33"/>
      <c r="T441349" s="33"/>
    </row>
    <row r="441366" spans="19:20">
      <c r="S441366" s="33"/>
      <c r="T441366" s="33"/>
    </row>
    <row r="441383" spans="19:20">
      <c r="S441383" s="33"/>
      <c r="T441383" s="33"/>
    </row>
    <row r="441400" spans="19:20">
      <c r="S441400" s="33"/>
      <c r="T441400" s="33"/>
    </row>
    <row r="441417" spans="19:20">
      <c r="S441417" s="33"/>
      <c r="T441417" s="33"/>
    </row>
    <row r="441434" spans="19:20">
      <c r="S441434" s="33"/>
      <c r="T441434" s="33"/>
    </row>
    <row r="441451" spans="19:20">
      <c r="S441451" s="33"/>
      <c r="T441451" s="33"/>
    </row>
    <row r="441468" spans="19:20">
      <c r="S441468" s="33"/>
      <c r="T441468" s="33"/>
    </row>
    <row r="441485" spans="19:20">
      <c r="S441485" s="33"/>
      <c r="T441485" s="33"/>
    </row>
    <row r="441502" spans="19:20">
      <c r="S441502" s="33"/>
      <c r="T441502" s="33"/>
    </row>
    <row r="441519" spans="19:20">
      <c r="S441519" s="33"/>
      <c r="T441519" s="33"/>
    </row>
    <row r="441536" spans="19:20">
      <c r="S441536" s="33"/>
      <c r="T441536" s="33"/>
    </row>
    <row r="441553" spans="19:20">
      <c r="S441553" s="33"/>
      <c r="T441553" s="33"/>
    </row>
    <row r="441570" spans="19:20">
      <c r="S441570" s="33"/>
      <c r="T441570" s="33"/>
    </row>
    <row r="441587" spans="19:20">
      <c r="S441587" s="33"/>
      <c r="T441587" s="33"/>
    </row>
    <row r="441604" spans="19:20">
      <c r="S441604" s="33"/>
      <c r="T441604" s="33"/>
    </row>
    <row r="441621" spans="19:20">
      <c r="S441621" s="33"/>
      <c r="T441621" s="33"/>
    </row>
    <row r="441638" spans="19:20">
      <c r="S441638" s="33"/>
      <c r="T441638" s="33"/>
    </row>
    <row r="441655" spans="19:20">
      <c r="S441655" s="33"/>
      <c r="T441655" s="33"/>
    </row>
    <row r="441672" spans="19:20">
      <c r="S441672" s="33"/>
      <c r="T441672" s="33"/>
    </row>
    <row r="441689" spans="19:20">
      <c r="S441689" s="33"/>
      <c r="T441689" s="33"/>
    </row>
    <row r="441706" spans="19:20">
      <c r="S441706" s="33"/>
      <c r="T441706" s="33"/>
    </row>
    <row r="441723" spans="19:20">
      <c r="S441723" s="33"/>
      <c r="T441723" s="33"/>
    </row>
    <row r="441740" spans="19:20">
      <c r="S441740" s="33"/>
      <c r="T441740" s="33"/>
    </row>
    <row r="441757" spans="19:20">
      <c r="S441757" s="33"/>
      <c r="T441757" s="33"/>
    </row>
    <row r="441774" spans="19:20">
      <c r="S441774" s="33"/>
      <c r="T441774" s="33"/>
    </row>
    <row r="441791" spans="19:20">
      <c r="S441791" s="33"/>
      <c r="T441791" s="33"/>
    </row>
    <row r="441808" spans="19:20">
      <c r="S441808" s="33"/>
      <c r="T441808" s="33"/>
    </row>
    <row r="441825" spans="19:20">
      <c r="S441825" s="33"/>
      <c r="T441825" s="33"/>
    </row>
    <row r="441842" spans="19:20">
      <c r="S441842" s="33"/>
      <c r="T441842" s="33"/>
    </row>
    <row r="441859" spans="19:20">
      <c r="S441859" s="33"/>
      <c r="T441859" s="33"/>
    </row>
    <row r="441876" spans="19:20">
      <c r="S441876" s="33"/>
      <c r="T441876" s="33"/>
    </row>
    <row r="441893" spans="19:20">
      <c r="S441893" s="33"/>
      <c r="T441893" s="33"/>
    </row>
    <row r="441910" spans="19:20">
      <c r="S441910" s="33"/>
      <c r="T441910" s="33"/>
    </row>
    <row r="441927" spans="19:20">
      <c r="S441927" s="33"/>
      <c r="T441927" s="33"/>
    </row>
    <row r="441944" spans="19:20">
      <c r="S441944" s="33"/>
      <c r="T441944" s="33"/>
    </row>
    <row r="441961" spans="19:20">
      <c r="S441961" s="33"/>
      <c r="T441961" s="33"/>
    </row>
    <row r="441978" spans="19:20">
      <c r="S441978" s="33"/>
      <c r="T441978" s="33"/>
    </row>
    <row r="441995" spans="19:20">
      <c r="S441995" s="33"/>
      <c r="T441995" s="33"/>
    </row>
    <row r="442012" spans="19:20">
      <c r="S442012" s="33"/>
      <c r="T442012" s="33"/>
    </row>
    <row r="442029" spans="19:20">
      <c r="S442029" s="33"/>
      <c r="T442029" s="33"/>
    </row>
    <row r="442046" spans="19:20">
      <c r="S442046" s="33"/>
      <c r="T442046" s="33"/>
    </row>
    <row r="442063" spans="19:20">
      <c r="S442063" s="33"/>
      <c r="T442063" s="33"/>
    </row>
    <row r="442080" spans="19:20">
      <c r="S442080" s="33"/>
      <c r="T442080" s="33"/>
    </row>
    <row r="442097" spans="19:20">
      <c r="S442097" s="33"/>
      <c r="T442097" s="33"/>
    </row>
    <row r="442114" spans="19:20">
      <c r="S442114" s="33"/>
      <c r="T442114" s="33"/>
    </row>
    <row r="442131" spans="19:20">
      <c r="S442131" s="33"/>
      <c r="T442131" s="33"/>
    </row>
    <row r="442148" spans="19:20">
      <c r="S442148" s="33"/>
      <c r="T442148" s="33"/>
    </row>
    <row r="442165" spans="19:20">
      <c r="S442165" s="33"/>
      <c r="T442165" s="33"/>
    </row>
    <row r="442182" spans="19:20">
      <c r="S442182" s="33"/>
      <c r="T442182" s="33"/>
    </row>
    <row r="442199" spans="19:20">
      <c r="S442199" s="33"/>
      <c r="T442199" s="33"/>
    </row>
    <row r="442216" spans="19:20">
      <c r="S442216" s="33"/>
      <c r="T442216" s="33"/>
    </row>
    <row r="442233" spans="19:20">
      <c r="S442233" s="33"/>
      <c r="T442233" s="33"/>
    </row>
    <row r="442250" spans="19:20">
      <c r="S442250" s="33"/>
      <c r="T442250" s="33"/>
    </row>
    <row r="442267" spans="19:20">
      <c r="S442267" s="33"/>
      <c r="T442267" s="33"/>
    </row>
    <row r="442284" spans="19:20">
      <c r="S442284" s="33"/>
      <c r="T442284" s="33"/>
    </row>
    <row r="442301" spans="19:20">
      <c r="S442301" s="33"/>
      <c r="T442301" s="33"/>
    </row>
    <row r="442318" spans="19:20">
      <c r="S442318" s="33"/>
      <c r="T442318" s="33"/>
    </row>
    <row r="442335" spans="19:20">
      <c r="S442335" s="33"/>
      <c r="T442335" s="33"/>
    </row>
    <row r="442352" spans="19:20">
      <c r="S442352" s="33"/>
      <c r="T442352" s="33"/>
    </row>
    <row r="442369" spans="19:20">
      <c r="S442369" s="33"/>
      <c r="T442369" s="33"/>
    </row>
    <row r="442386" spans="19:20">
      <c r="S442386" s="33"/>
      <c r="T442386" s="33"/>
    </row>
    <row r="442403" spans="19:20">
      <c r="S442403" s="33"/>
      <c r="T442403" s="33"/>
    </row>
    <row r="442420" spans="19:20">
      <c r="S442420" s="33"/>
      <c r="T442420" s="33"/>
    </row>
    <row r="442437" spans="19:20">
      <c r="S442437" s="33"/>
      <c r="T442437" s="33"/>
    </row>
    <row r="442454" spans="19:20">
      <c r="S442454" s="33"/>
      <c r="T442454" s="33"/>
    </row>
    <row r="442471" spans="19:20">
      <c r="S442471" s="33"/>
      <c r="T442471" s="33"/>
    </row>
    <row r="442488" spans="19:20">
      <c r="S442488" s="33"/>
      <c r="T442488" s="33"/>
    </row>
    <row r="442505" spans="19:20">
      <c r="S442505" s="33"/>
      <c r="T442505" s="33"/>
    </row>
    <row r="442522" spans="19:20">
      <c r="S442522" s="33"/>
      <c r="T442522" s="33"/>
    </row>
    <row r="442539" spans="19:20">
      <c r="S442539" s="33"/>
      <c r="T442539" s="33"/>
    </row>
    <row r="442556" spans="19:20">
      <c r="S442556" s="33"/>
      <c r="T442556" s="33"/>
    </row>
    <row r="442573" spans="19:20">
      <c r="S442573" s="33"/>
      <c r="T442573" s="33"/>
    </row>
    <row r="442590" spans="19:20">
      <c r="S442590" s="33"/>
      <c r="T442590" s="33"/>
    </row>
    <row r="442607" spans="19:20">
      <c r="S442607" s="33"/>
      <c r="T442607" s="33"/>
    </row>
    <row r="442624" spans="19:20">
      <c r="S442624" s="33"/>
      <c r="T442624" s="33"/>
    </row>
    <row r="442641" spans="19:20">
      <c r="S442641" s="33"/>
      <c r="T442641" s="33"/>
    </row>
    <row r="442658" spans="19:20">
      <c r="S442658" s="33"/>
      <c r="T442658" s="33"/>
    </row>
    <row r="442675" spans="19:20">
      <c r="S442675" s="33"/>
      <c r="T442675" s="33"/>
    </row>
    <row r="442692" spans="19:20">
      <c r="S442692" s="33"/>
      <c r="T442692" s="33"/>
    </row>
    <row r="442709" spans="19:20">
      <c r="S442709" s="33"/>
      <c r="T442709" s="33"/>
    </row>
    <row r="442726" spans="19:20">
      <c r="S442726" s="33"/>
      <c r="T442726" s="33"/>
    </row>
    <row r="442743" spans="19:20">
      <c r="S442743" s="33"/>
      <c r="T442743" s="33"/>
    </row>
    <row r="442760" spans="19:20">
      <c r="S442760" s="33"/>
      <c r="T442760" s="33"/>
    </row>
    <row r="442777" spans="19:20">
      <c r="S442777" s="33"/>
      <c r="T442777" s="33"/>
    </row>
    <row r="442794" spans="19:20">
      <c r="S442794" s="33"/>
      <c r="T442794" s="33"/>
    </row>
    <row r="442811" spans="19:20">
      <c r="S442811" s="33"/>
      <c r="T442811" s="33"/>
    </row>
    <row r="442828" spans="19:20">
      <c r="S442828" s="33"/>
      <c r="T442828" s="33"/>
    </row>
    <row r="442845" spans="19:20">
      <c r="S442845" s="33"/>
      <c r="T442845" s="33"/>
    </row>
    <row r="442862" spans="19:20">
      <c r="S442862" s="33"/>
      <c r="T442862" s="33"/>
    </row>
    <row r="442879" spans="19:20">
      <c r="S442879" s="33"/>
      <c r="T442879" s="33"/>
    </row>
    <row r="442896" spans="19:20">
      <c r="S442896" s="33"/>
      <c r="T442896" s="33"/>
    </row>
    <row r="442913" spans="19:20">
      <c r="S442913" s="33"/>
      <c r="T442913" s="33"/>
    </row>
    <row r="442930" spans="19:20">
      <c r="S442930" s="33"/>
      <c r="T442930" s="33"/>
    </row>
    <row r="442947" spans="19:20">
      <c r="S442947" s="33"/>
      <c r="T442947" s="33"/>
    </row>
    <row r="442964" spans="19:20">
      <c r="S442964" s="33"/>
      <c r="T442964" s="33"/>
    </row>
    <row r="442981" spans="19:20">
      <c r="S442981" s="33"/>
      <c r="T442981" s="33"/>
    </row>
    <row r="442998" spans="19:20">
      <c r="S442998" s="33"/>
      <c r="T442998" s="33"/>
    </row>
    <row r="443015" spans="19:20">
      <c r="S443015" s="33"/>
      <c r="T443015" s="33"/>
    </row>
    <row r="443032" spans="19:20">
      <c r="S443032" s="33"/>
      <c r="T443032" s="33"/>
    </row>
    <row r="443049" spans="19:20">
      <c r="S443049" s="33"/>
      <c r="T443049" s="33"/>
    </row>
    <row r="443066" spans="19:20">
      <c r="S443066" s="33"/>
      <c r="T443066" s="33"/>
    </row>
    <row r="443083" spans="19:20">
      <c r="S443083" s="33"/>
      <c r="T443083" s="33"/>
    </row>
    <row r="443100" spans="19:20">
      <c r="S443100" s="33"/>
      <c r="T443100" s="33"/>
    </row>
    <row r="443117" spans="19:20">
      <c r="S443117" s="33"/>
      <c r="T443117" s="33"/>
    </row>
    <row r="443134" spans="19:20">
      <c r="S443134" s="33"/>
      <c r="T443134" s="33"/>
    </row>
    <row r="443151" spans="19:20">
      <c r="S443151" s="33"/>
      <c r="T443151" s="33"/>
    </row>
    <row r="443168" spans="19:20">
      <c r="S443168" s="33"/>
      <c r="T443168" s="33"/>
    </row>
    <row r="443185" spans="19:20">
      <c r="S443185" s="33"/>
      <c r="T443185" s="33"/>
    </row>
    <row r="443202" spans="19:20">
      <c r="S443202" s="33"/>
      <c r="T443202" s="33"/>
    </row>
    <row r="443219" spans="19:20">
      <c r="S443219" s="33"/>
      <c r="T443219" s="33"/>
    </row>
    <row r="443236" spans="19:20">
      <c r="S443236" s="33"/>
      <c r="T443236" s="33"/>
    </row>
    <row r="443253" spans="19:20">
      <c r="S443253" s="33"/>
      <c r="T443253" s="33"/>
    </row>
    <row r="443270" spans="19:20">
      <c r="S443270" s="33"/>
      <c r="T443270" s="33"/>
    </row>
    <row r="443287" spans="19:20">
      <c r="S443287" s="33"/>
      <c r="T443287" s="33"/>
    </row>
    <row r="443304" spans="19:20">
      <c r="S443304" s="33"/>
      <c r="T443304" s="33"/>
    </row>
    <row r="443321" spans="19:20">
      <c r="S443321" s="33"/>
      <c r="T443321" s="33"/>
    </row>
    <row r="443338" spans="19:20">
      <c r="S443338" s="33"/>
      <c r="T443338" s="33"/>
    </row>
    <row r="443355" spans="19:20">
      <c r="S443355" s="33"/>
      <c r="T443355" s="33"/>
    </row>
    <row r="443372" spans="19:20">
      <c r="S443372" s="33"/>
      <c r="T443372" s="33"/>
    </row>
    <row r="443389" spans="19:20">
      <c r="S443389" s="33"/>
      <c r="T443389" s="33"/>
    </row>
    <row r="443406" spans="19:20">
      <c r="S443406" s="33"/>
      <c r="T443406" s="33"/>
    </row>
    <row r="443423" spans="19:20">
      <c r="S443423" s="33"/>
      <c r="T443423" s="33"/>
    </row>
    <row r="443440" spans="19:20">
      <c r="S443440" s="33"/>
      <c r="T443440" s="33"/>
    </row>
    <row r="443457" spans="19:20">
      <c r="S443457" s="33"/>
      <c r="T443457" s="33"/>
    </row>
    <row r="443474" spans="19:20">
      <c r="S443474" s="33"/>
      <c r="T443474" s="33"/>
    </row>
    <row r="443491" spans="19:20">
      <c r="S443491" s="33"/>
      <c r="T443491" s="33"/>
    </row>
    <row r="443508" spans="19:20">
      <c r="S443508" s="33"/>
      <c r="T443508" s="33"/>
    </row>
    <row r="443525" spans="19:20">
      <c r="S443525" s="33"/>
      <c r="T443525" s="33"/>
    </row>
    <row r="443542" spans="19:20">
      <c r="S443542" s="33"/>
      <c r="T443542" s="33"/>
    </row>
    <row r="443559" spans="19:20">
      <c r="S443559" s="33"/>
      <c r="T443559" s="33"/>
    </row>
    <row r="443576" spans="19:20">
      <c r="S443576" s="33"/>
      <c r="T443576" s="33"/>
    </row>
    <row r="443593" spans="19:20">
      <c r="S443593" s="33"/>
      <c r="T443593" s="33"/>
    </row>
    <row r="443610" spans="19:20">
      <c r="S443610" s="33"/>
      <c r="T443610" s="33"/>
    </row>
    <row r="443627" spans="19:20">
      <c r="S443627" s="33"/>
      <c r="T443627" s="33"/>
    </row>
    <row r="443644" spans="19:20">
      <c r="S443644" s="33"/>
      <c r="T443644" s="33"/>
    </row>
    <row r="443661" spans="19:20">
      <c r="S443661" s="33"/>
      <c r="T443661" s="33"/>
    </row>
    <row r="443678" spans="19:20">
      <c r="S443678" s="33"/>
      <c r="T443678" s="33"/>
    </row>
    <row r="443695" spans="19:20">
      <c r="S443695" s="33"/>
      <c r="T443695" s="33"/>
    </row>
    <row r="443712" spans="19:20">
      <c r="S443712" s="33"/>
      <c r="T443712" s="33"/>
    </row>
    <row r="443729" spans="19:20">
      <c r="S443729" s="33"/>
      <c r="T443729" s="33"/>
    </row>
    <row r="443746" spans="19:20">
      <c r="S443746" s="33"/>
      <c r="T443746" s="33"/>
    </row>
    <row r="443763" spans="19:20">
      <c r="S443763" s="33"/>
      <c r="T443763" s="33"/>
    </row>
    <row r="443780" spans="19:20">
      <c r="S443780" s="33"/>
      <c r="T443780" s="33"/>
    </row>
    <row r="443797" spans="19:20">
      <c r="S443797" s="33"/>
      <c r="T443797" s="33"/>
    </row>
    <row r="443814" spans="19:20">
      <c r="S443814" s="33"/>
      <c r="T443814" s="33"/>
    </row>
    <row r="443831" spans="19:20">
      <c r="S443831" s="33"/>
      <c r="T443831" s="33"/>
    </row>
    <row r="443848" spans="19:20">
      <c r="S443848" s="33"/>
      <c r="T443848" s="33"/>
    </row>
    <row r="443865" spans="19:20">
      <c r="S443865" s="33"/>
      <c r="T443865" s="33"/>
    </row>
    <row r="443882" spans="19:20">
      <c r="S443882" s="33"/>
      <c r="T443882" s="33"/>
    </row>
    <row r="443899" spans="19:20">
      <c r="S443899" s="33"/>
      <c r="T443899" s="33"/>
    </row>
    <row r="443916" spans="19:20">
      <c r="S443916" s="33"/>
      <c r="T443916" s="33"/>
    </row>
    <row r="443933" spans="19:20">
      <c r="S443933" s="33"/>
      <c r="T443933" s="33"/>
    </row>
    <row r="443950" spans="19:20">
      <c r="S443950" s="33"/>
      <c r="T443950" s="33"/>
    </row>
    <row r="443967" spans="19:20">
      <c r="S443967" s="33"/>
      <c r="T443967" s="33"/>
    </row>
    <row r="443984" spans="19:20">
      <c r="S443984" s="33"/>
      <c r="T443984" s="33"/>
    </row>
    <row r="444001" spans="19:20">
      <c r="S444001" s="33"/>
      <c r="T444001" s="33"/>
    </row>
    <row r="444018" spans="19:20">
      <c r="S444018" s="33"/>
      <c r="T444018" s="33"/>
    </row>
    <row r="444035" spans="19:20">
      <c r="S444035" s="33"/>
      <c r="T444035" s="33"/>
    </row>
    <row r="444052" spans="19:20">
      <c r="S444052" s="33"/>
      <c r="T444052" s="33"/>
    </row>
    <row r="444069" spans="19:20">
      <c r="S444069" s="33"/>
      <c r="T444069" s="33"/>
    </row>
    <row r="444086" spans="19:20">
      <c r="S444086" s="33"/>
      <c r="T444086" s="33"/>
    </row>
    <row r="444103" spans="19:20">
      <c r="S444103" s="33"/>
      <c r="T444103" s="33"/>
    </row>
    <row r="444120" spans="19:20">
      <c r="S444120" s="33"/>
      <c r="T444120" s="33"/>
    </row>
    <row r="444137" spans="19:20">
      <c r="S444137" s="33"/>
      <c r="T444137" s="33"/>
    </row>
    <row r="444154" spans="19:20">
      <c r="S444154" s="33"/>
      <c r="T444154" s="33"/>
    </row>
    <row r="444171" spans="19:20">
      <c r="S444171" s="33"/>
      <c r="T444171" s="33"/>
    </row>
    <row r="444188" spans="19:20">
      <c r="S444188" s="33"/>
      <c r="T444188" s="33"/>
    </row>
    <row r="444205" spans="19:20">
      <c r="S444205" s="33"/>
      <c r="T444205" s="33"/>
    </row>
    <row r="444222" spans="19:20">
      <c r="S444222" s="33"/>
      <c r="T444222" s="33"/>
    </row>
    <row r="444239" spans="19:20">
      <c r="S444239" s="33"/>
      <c r="T444239" s="33"/>
    </row>
    <row r="444256" spans="19:20">
      <c r="S444256" s="33"/>
      <c r="T444256" s="33"/>
    </row>
    <row r="444273" spans="19:20">
      <c r="S444273" s="33"/>
      <c r="T444273" s="33"/>
    </row>
    <row r="444290" spans="19:20">
      <c r="S444290" s="33"/>
      <c r="T444290" s="33"/>
    </row>
    <row r="444307" spans="19:20">
      <c r="S444307" s="33"/>
      <c r="T444307" s="33"/>
    </row>
    <row r="444324" spans="19:20">
      <c r="S444324" s="33"/>
      <c r="T444324" s="33"/>
    </row>
    <row r="444341" spans="19:20">
      <c r="S444341" s="33"/>
      <c r="T444341" s="33"/>
    </row>
    <row r="444358" spans="19:20">
      <c r="S444358" s="33"/>
      <c r="T444358" s="33"/>
    </row>
    <row r="444375" spans="19:20">
      <c r="S444375" s="33"/>
      <c r="T444375" s="33"/>
    </row>
    <row r="444392" spans="19:20">
      <c r="S444392" s="33"/>
      <c r="T444392" s="33"/>
    </row>
    <row r="444409" spans="19:20">
      <c r="S444409" s="33"/>
      <c r="T444409" s="33"/>
    </row>
    <row r="444426" spans="19:20">
      <c r="S444426" s="33"/>
      <c r="T444426" s="33"/>
    </row>
    <row r="444443" spans="19:20">
      <c r="S444443" s="33"/>
      <c r="T444443" s="33"/>
    </row>
    <row r="444460" spans="19:20">
      <c r="S444460" s="33"/>
      <c r="T444460" s="33"/>
    </row>
    <row r="444477" spans="19:20">
      <c r="S444477" s="33"/>
      <c r="T444477" s="33"/>
    </row>
    <row r="444494" spans="19:20">
      <c r="S444494" s="33"/>
      <c r="T444494" s="33"/>
    </row>
    <row r="444511" spans="19:20">
      <c r="S444511" s="33"/>
      <c r="T444511" s="33"/>
    </row>
    <row r="444528" spans="19:20">
      <c r="S444528" s="33"/>
      <c r="T444528" s="33"/>
    </row>
    <row r="444545" spans="19:20">
      <c r="S444545" s="33"/>
      <c r="T444545" s="33"/>
    </row>
    <row r="444562" spans="19:20">
      <c r="S444562" s="33"/>
      <c r="T444562" s="33"/>
    </row>
    <row r="444579" spans="19:20">
      <c r="S444579" s="33"/>
      <c r="T444579" s="33"/>
    </row>
    <row r="444596" spans="19:20">
      <c r="S444596" s="33"/>
      <c r="T444596" s="33"/>
    </row>
    <row r="444613" spans="19:20">
      <c r="S444613" s="33"/>
      <c r="T444613" s="33"/>
    </row>
    <row r="444630" spans="19:20">
      <c r="S444630" s="33"/>
      <c r="T444630" s="33"/>
    </row>
    <row r="444647" spans="19:20">
      <c r="S444647" s="33"/>
      <c r="T444647" s="33"/>
    </row>
    <row r="444664" spans="19:20">
      <c r="S444664" s="33"/>
      <c r="T444664" s="33"/>
    </row>
    <row r="444681" spans="19:20">
      <c r="S444681" s="33"/>
      <c r="T444681" s="33"/>
    </row>
    <row r="444698" spans="19:20">
      <c r="S444698" s="33"/>
      <c r="T444698" s="33"/>
    </row>
    <row r="444715" spans="19:20">
      <c r="S444715" s="33"/>
      <c r="T444715" s="33"/>
    </row>
    <row r="444732" spans="19:20">
      <c r="S444732" s="33"/>
      <c r="T444732" s="33"/>
    </row>
    <row r="444749" spans="19:20">
      <c r="S444749" s="33"/>
      <c r="T444749" s="33"/>
    </row>
    <row r="444766" spans="19:20">
      <c r="S444766" s="33"/>
      <c r="T444766" s="33"/>
    </row>
    <row r="444783" spans="19:20">
      <c r="S444783" s="33"/>
      <c r="T444783" s="33"/>
    </row>
    <row r="444800" spans="19:20">
      <c r="S444800" s="33"/>
      <c r="T444800" s="33"/>
    </row>
    <row r="444817" spans="19:20">
      <c r="S444817" s="33"/>
      <c r="T444817" s="33"/>
    </row>
    <row r="444834" spans="19:20">
      <c r="S444834" s="33"/>
      <c r="T444834" s="33"/>
    </row>
    <row r="444851" spans="19:20">
      <c r="S444851" s="33"/>
      <c r="T444851" s="33"/>
    </row>
    <row r="444868" spans="19:20">
      <c r="S444868" s="33"/>
      <c r="T444868" s="33"/>
    </row>
    <row r="444885" spans="19:20">
      <c r="S444885" s="33"/>
      <c r="T444885" s="33"/>
    </row>
    <row r="444902" spans="19:20">
      <c r="S444902" s="33"/>
      <c r="T444902" s="33"/>
    </row>
    <row r="444919" spans="19:20">
      <c r="S444919" s="33"/>
      <c r="T444919" s="33"/>
    </row>
    <row r="444936" spans="19:20">
      <c r="S444936" s="33"/>
      <c r="T444936" s="33"/>
    </row>
    <row r="444953" spans="19:20">
      <c r="S444953" s="33"/>
      <c r="T444953" s="33"/>
    </row>
    <row r="444970" spans="19:20">
      <c r="S444970" s="33"/>
      <c r="T444970" s="33"/>
    </row>
    <row r="444987" spans="19:20">
      <c r="S444987" s="33"/>
      <c r="T444987" s="33"/>
    </row>
    <row r="445004" spans="19:20">
      <c r="S445004" s="33"/>
      <c r="T445004" s="33"/>
    </row>
    <row r="445021" spans="19:20">
      <c r="S445021" s="33"/>
      <c r="T445021" s="33"/>
    </row>
    <row r="445038" spans="19:20">
      <c r="S445038" s="33"/>
      <c r="T445038" s="33"/>
    </row>
    <row r="445055" spans="19:20">
      <c r="S445055" s="33"/>
      <c r="T445055" s="33"/>
    </row>
    <row r="445072" spans="19:20">
      <c r="S445072" s="33"/>
      <c r="T445072" s="33"/>
    </row>
    <row r="445089" spans="19:20">
      <c r="S445089" s="33"/>
      <c r="T445089" s="33"/>
    </row>
    <row r="445106" spans="19:20">
      <c r="S445106" s="33"/>
      <c r="T445106" s="33"/>
    </row>
    <row r="445123" spans="19:20">
      <c r="S445123" s="33"/>
      <c r="T445123" s="33"/>
    </row>
    <row r="445140" spans="19:20">
      <c r="S445140" s="33"/>
      <c r="T445140" s="33"/>
    </row>
    <row r="445157" spans="19:20">
      <c r="S445157" s="33"/>
      <c r="T445157" s="33"/>
    </row>
    <row r="445174" spans="19:20">
      <c r="S445174" s="33"/>
      <c r="T445174" s="33"/>
    </row>
    <row r="445191" spans="19:20">
      <c r="S445191" s="33"/>
      <c r="T445191" s="33"/>
    </row>
    <row r="445208" spans="19:20">
      <c r="S445208" s="33"/>
      <c r="T445208" s="33"/>
    </row>
    <row r="445225" spans="19:20">
      <c r="S445225" s="33"/>
      <c r="T445225" s="33"/>
    </row>
    <row r="445242" spans="19:20">
      <c r="S445242" s="33"/>
      <c r="T445242" s="33"/>
    </row>
    <row r="445259" spans="19:20">
      <c r="S445259" s="33"/>
      <c r="T445259" s="33"/>
    </row>
    <row r="445276" spans="19:20">
      <c r="S445276" s="33"/>
      <c r="T445276" s="33"/>
    </row>
    <row r="445293" spans="19:20">
      <c r="S445293" s="33"/>
      <c r="T445293" s="33"/>
    </row>
    <row r="445310" spans="19:20">
      <c r="S445310" s="33"/>
      <c r="T445310" s="33"/>
    </row>
    <row r="445327" spans="19:20">
      <c r="S445327" s="33"/>
      <c r="T445327" s="33"/>
    </row>
    <row r="445344" spans="19:20">
      <c r="S445344" s="33"/>
      <c r="T445344" s="33"/>
    </row>
    <row r="445361" spans="19:20">
      <c r="S445361" s="33"/>
      <c r="T445361" s="33"/>
    </row>
    <row r="445378" spans="19:20">
      <c r="S445378" s="33"/>
      <c r="T445378" s="33"/>
    </row>
    <row r="445395" spans="19:20">
      <c r="S445395" s="33"/>
      <c r="T445395" s="33"/>
    </row>
    <row r="445412" spans="19:20">
      <c r="S445412" s="33"/>
      <c r="T445412" s="33"/>
    </row>
    <row r="445429" spans="19:20">
      <c r="S445429" s="33"/>
      <c r="T445429" s="33"/>
    </row>
    <row r="445446" spans="19:20">
      <c r="S445446" s="33"/>
      <c r="T445446" s="33"/>
    </row>
    <row r="445463" spans="19:20">
      <c r="S445463" s="33"/>
      <c r="T445463" s="33"/>
    </row>
    <row r="445480" spans="19:20">
      <c r="S445480" s="33"/>
      <c r="T445480" s="33"/>
    </row>
    <row r="445497" spans="19:20">
      <c r="S445497" s="33"/>
      <c r="T445497" s="33"/>
    </row>
    <row r="445514" spans="19:20">
      <c r="S445514" s="33"/>
      <c r="T445514" s="33"/>
    </row>
    <row r="445531" spans="19:20">
      <c r="S445531" s="33"/>
      <c r="T445531" s="33"/>
    </row>
    <row r="445548" spans="19:20">
      <c r="S445548" s="33"/>
      <c r="T445548" s="33"/>
    </row>
    <row r="445565" spans="19:20">
      <c r="S445565" s="33"/>
      <c r="T445565" s="33"/>
    </row>
    <row r="445582" spans="19:20">
      <c r="S445582" s="33"/>
      <c r="T445582" s="33"/>
    </row>
    <row r="445599" spans="19:20">
      <c r="S445599" s="33"/>
      <c r="T445599" s="33"/>
    </row>
    <row r="445616" spans="19:20">
      <c r="S445616" s="33"/>
      <c r="T445616" s="33"/>
    </row>
    <row r="445633" spans="19:20">
      <c r="S445633" s="33"/>
      <c r="T445633" s="33"/>
    </row>
    <row r="445650" spans="19:20">
      <c r="S445650" s="33"/>
      <c r="T445650" s="33"/>
    </row>
    <row r="445667" spans="19:20">
      <c r="S445667" s="33"/>
      <c r="T445667" s="33"/>
    </row>
    <row r="445684" spans="19:20">
      <c r="S445684" s="33"/>
      <c r="T445684" s="33"/>
    </row>
    <row r="445701" spans="19:20">
      <c r="S445701" s="33"/>
      <c r="T445701" s="33"/>
    </row>
    <row r="445718" spans="19:20">
      <c r="S445718" s="33"/>
      <c r="T445718" s="33"/>
    </row>
    <row r="445735" spans="19:20">
      <c r="S445735" s="33"/>
      <c r="T445735" s="33"/>
    </row>
    <row r="445752" spans="19:20">
      <c r="S445752" s="33"/>
      <c r="T445752" s="33"/>
    </row>
    <row r="445769" spans="19:20">
      <c r="S445769" s="33"/>
      <c r="T445769" s="33"/>
    </row>
    <row r="445786" spans="19:20">
      <c r="S445786" s="33"/>
      <c r="T445786" s="33"/>
    </row>
    <row r="445803" spans="19:20">
      <c r="S445803" s="33"/>
      <c r="T445803" s="33"/>
    </row>
    <row r="445820" spans="19:20">
      <c r="S445820" s="33"/>
      <c r="T445820" s="33"/>
    </row>
    <row r="445837" spans="19:20">
      <c r="S445837" s="33"/>
      <c r="T445837" s="33"/>
    </row>
    <row r="445854" spans="19:20">
      <c r="S445854" s="33"/>
      <c r="T445854" s="33"/>
    </row>
    <row r="445871" spans="19:20">
      <c r="S445871" s="33"/>
      <c r="T445871" s="33"/>
    </row>
    <row r="445888" spans="19:20">
      <c r="S445888" s="33"/>
      <c r="T445888" s="33"/>
    </row>
    <row r="445905" spans="19:20">
      <c r="S445905" s="33"/>
      <c r="T445905" s="33"/>
    </row>
    <row r="445922" spans="19:20">
      <c r="S445922" s="33"/>
      <c r="T445922" s="33"/>
    </row>
    <row r="445939" spans="19:20">
      <c r="S445939" s="33"/>
      <c r="T445939" s="33"/>
    </row>
    <row r="445956" spans="19:20">
      <c r="S445956" s="33"/>
      <c r="T445956" s="33"/>
    </row>
    <row r="445973" spans="19:20">
      <c r="S445973" s="33"/>
      <c r="T445973" s="33"/>
    </row>
    <row r="445990" spans="19:20">
      <c r="S445990" s="33"/>
      <c r="T445990" s="33"/>
    </row>
    <row r="446007" spans="19:20">
      <c r="S446007" s="33"/>
      <c r="T446007" s="33"/>
    </row>
    <row r="446024" spans="19:20">
      <c r="S446024" s="33"/>
      <c r="T446024" s="33"/>
    </row>
    <row r="446041" spans="19:20">
      <c r="S446041" s="33"/>
      <c r="T446041" s="33"/>
    </row>
    <row r="446058" spans="19:20">
      <c r="S446058" s="33"/>
      <c r="T446058" s="33"/>
    </row>
    <row r="446075" spans="19:20">
      <c r="S446075" s="33"/>
      <c r="T446075" s="33"/>
    </row>
    <row r="446092" spans="19:20">
      <c r="S446092" s="33"/>
      <c r="T446092" s="33"/>
    </row>
    <row r="446109" spans="19:20">
      <c r="S446109" s="33"/>
      <c r="T446109" s="33"/>
    </row>
    <row r="446126" spans="19:20">
      <c r="S446126" s="33"/>
      <c r="T446126" s="33"/>
    </row>
    <row r="446143" spans="19:20">
      <c r="S446143" s="33"/>
      <c r="T446143" s="33"/>
    </row>
    <row r="446160" spans="19:20">
      <c r="S446160" s="33"/>
      <c r="T446160" s="33"/>
    </row>
    <row r="446177" spans="19:20">
      <c r="S446177" s="33"/>
      <c r="T446177" s="33"/>
    </row>
    <row r="446194" spans="19:20">
      <c r="S446194" s="33"/>
      <c r="T446194" s="33"/>
    </row>
    <row r="446211" spans="19:20">
      <c r="S446211" s="33"/>
      <c r="T446211" s="33"/>
    </row>
    <row r="446228" spans="19:20">
      <c r="S446228" s="33"/>
      <c r="T446228" s="33"/>
    </row>
    <row r="446245" spans="19:20">
      <c r="S446245" s="33"/>
      <c r="T446245" s="33"/>
    </row>
    <row r="446262" spans="19:20">
      <c r="S446262" s="33"/>
      <c r="T446262" s="33"/>
    </row>
    <row r="446279" spans="19:20">
      <c r="S446279" s="33"/>
      <c r="T446279" s="33"/>
    </row>
    <row r="446296" spans="19:20">
      <c r="S446296" s="33"/>
      <c r="T446296" s="33"/>
    </row>
    <row r="446313" spans="19:20">
      <c r="S446313" s="33"/>
      <c r="T446313" s="33"/>
    </row>
    <row r="446330" spans="19:20">
      <c r="S446330" s="33"/>
      <c r="T446330" s="33"/>
    </row>
    <row r="446347" spans="19:20">
      <c r="S446347" s="33"/>
      <c r="T446347" s="33"/>
    </row>
    <row r="446364" spans="19:20">
      <c r="S446364" s="33"/>
      <c r="T446364" s="33"/>
    </row>
    <row r="446381" spans="19:20">
      <c r="S446381" s="33"/>
      <c r="T446381" s="33"/>
    </row>
    <row r="446398" spans="19:20">
      <c r="S446398" s="33"/>
      <c r="T446398" s="33"/>
    </row>
    <row r="446415" spans="19:20">
      <c r="S446415" s="33"/>
      <c r="T446415" s="33"/>
    </row>
    <row r="446432" spans="19:20">
      <c r="S446432" s="33"/>
      <c r="T446432" s="33"/>
    </row>
    <row r="446449" spans="19:20">
      <c r="S446449" s="33"/>
      <c r="T446449" s="33"/>
    </row>
    <row r="446466" spans="19:20">
      <c r="S446466" s="33"/>
      <c r="T446466" s="33"/>
    </row>
    <row r="446483" spans="19:20">
      <c r="S446483" s="33"/>
      <c r="T446483" s="33"/>
    </row>
    <row r="446500" spans="19:20">
      <c r="S446500" s="33"/>
      <c r="T446500" s="33"/>
    </row>
    <row r="446517" spans="19:20">
      <c r="S446517" s="33"/>
      <c r="T446517" s="33"/>
    </row>
    <row r="446534" spans="19:20">
      <c r="S446534" s="33"/>
      <c r="T446534" s="33"/>
    </row>
    <row r="446551" spans="19:20">
      <c r="S446551" s="33"/>
      <c r="T446551" s="33"/>
    </row>
    <row r="446568" spans="19:20">
      <c r="S446568" s="33"/>
      <c r="T446568" s="33"/>
    </row>
    <row r="446585" spans="19:20">
      <c r="S446585" s="33"/>
      <c r="T446585" s="33"/>
    </row>
    <row r="446602" spans="19:20">
      <c r="S446602" s="33"/>
      <c r="T446602" s="33"/>
    </row>
    <row r="446619" spans="19:20">
      <c r="S446619" s="33"/>
      <c r="T446619" s="33"/>
    </row>
    <row r="446636" spans="19:20">
      <c r="S446636" s="33"/>
      <c r="T446636" s="33"/>
    </row>
    <row r="446653" spans="19:20">
      <c r="S446653" s="33"/>
      <c r="T446653" s="33"/>
    </row>
    <row r="446670" spans="19:20">
      <c r="S446670" s="33"/>
      <c r="T446670" s="33"/>
    </row>
    <row r="446687" spans="19:20">
      <c r="S446687" s="33"/>
      <c r="T446687" s="33"/>
    </row>
    <row r="446704" spans="19:20">
      <c r="S446704" s="33"/>
      <c r="T446704" s="33"/>
    </row>
    <row r="446721" spans="19:20">
      <c r="S446721" s="33"/>
      <c r="T446721" s="33"/>
    </row>
    <row r="446738" spans="19:20">
      <c r="S446738" s="33"/>
      <c r="T446738" s="33"/>
    </row>
    <row r="446755" spans="19:20">
      <c r="S446755" s="33"/>
      <c r="T446755" s="33"/>
    </row>
    <row r="446772" spans="19:20">
      <c r="S446772" s="33"/>
      <c r="T446772" s="33"/>
    </row>
    <row r="446789" spans="19:20">
      <c r="S446789" s="33"/>
      <c r="T446789" s="33"/>
    </row>
    <row r="446806" spans="19:20">
      <c r="S446806" s="33"/>
      <c r="T446806" s="33"/>
    </row>
    <row r="446823" spans="19:20">
      <c r="S446823" s="33"/>
      <c r="T446823" s="33"/>
    </row>
    <row r="446840" spans="19:20">
      <c r="S446840" s="33"/>
      <c r="T446840" s="33"/>
    </row>
    <row r="446857" spans="19:20">
      <c r="S446857" s="33"/>
      <c r="T446857" s="33"/>
    </row>
    <row r="446874" spans="19:20">
      <c r="S446874" s="33"/>
      <c r="T446874" s="33"/>
    </row>
    <row r="446891" spans="19:20">
      <c r="S446891" s="33"/>
      <c r="T446891" s="33"/>
    </row>
    <row r="446908" spans="19:20">
      <c r="S446908" s="33"/>
      <c r="T446908" s="33"/>
    </row>
    <row r="446925" spans="19:20">
      <c r="S446925" s="33"/>
      <c r="T446925" s="33"/>
    </row>
    <row r="446942" spans="19:20">
      <c r="S446942" s="33"/>
      <c r="T446942" s="33"/>
    </row>
    <row r="446959" spans="19:20">
      <c r="S446959" s="33"/>
      <c r="T446959" s="33"/>
    </row>
    <row r="446976" spans="19:20">
      <c r="S446976" s="33"/>
      <c r="T446976" s="33"/>
    </row>
    <row r="446993" spans="19:20">
      <c r="S446993" s="33"/>
      <c r="T446993" s="33"/>
    </row>
    <row r="447010" spans="19:20">
      <c r="S447010" s="33"/>
      <c r="T447010" s="33"/>
    </row>
    <row r="447027" spans="19:20">
      <c r="S447027" s="33"/>
      <c r="T447027" s="33"/>
    </row>
    <row r="447044" spans="19:20">
      <c r="S447044" s="33"/>
      <c r="T447044" s="33"/>
    </row>
    <row r="447061" spans="19:20">
      <c r="S447061" s="33"/>
      <c r="T447061" s="33"/>
    </row>
    <row r="447078" spans="19:20">
      <c r="S447078" s="33"/>
      <c r="T447078" s="33"/>
    </row>
    <row r="447095" spans="19:20">
      <c r="S447095" s="33"/>
      <c r="T447095" s="33"/>
    </row>
    <row r="447112" spans="19:20">
      <c r="S447112" s="33"/>
      <c r="T447112" s="33"/>
    </row>
    <row r="447129" spans="19:20">
      <c r="S447129" s="33"/>
      <c r="T447129" s="33"/>
    </row>
    <row r="447146" spans="19:20">
      <c r="S447146" s="33"/>
      <c r="T447146" s="33"/>
    </row>
    <row r="447163" spans="19:20">
      <c r="S447163" s="33"/>
      <c r="T447163" s="33"/>
    </row>
    <row r="447180" spans="19:20">
      <c r="S447180" s="33"/>
      <c r="T447180" s="33"/>
    </row>
    <row r="447197" spans="19:20">
      <c r="S447197" s="33"/>
      <c r="T447197" s="33"/>
    </row>
    <row r="447214" spans="19:20">
      <c r="S447214" s="33"/>
      <c r="T447214" s="33"/>
    </row>
    <row r="447231" spans="19:20">
      <c r="S447231" s="33"/>
      <c r="T447231" s="33"/>
    </row>
    <row r="447248" spans="19:20">
      <c r="S447248" s="33"/>
      <c r="T447248" s="33"/>
    </row>
    <row r="447265" spans="19:20">
      <c r="S447265" s="33"/>
      <c r="T447265" s="33"/>
    </row>
    <row r="447282" spans="19:20">
      <c r="S447282" s="33"/>
      <c r="T447282" s="33"/>
    </row>
    <row r="447299" spans="19:20">
      <c r="S447299" s="33"/>
      <c r="T447299" s="33"/>
    </row>
    <row r="447316" spans="19:20">
      <c r="S447316" s="33"/>
      <c r="T447316" s="33"/>
    </row>
    <row r="447333" spans="19:20">
      <c r="S447333" s="33"/>
      <c r="T447333" s="33"/>
    </row>
    <row r="447350" spans="19:20">
      <c r="S447350" s="33"/>
      <c r="T447350" s="33"/>
    </row>
    <row r="447367" spans="19:20">
      <c r="S447367" s="33"/>
      <c r="T447367" s="33"/>
    </row>
    <row r="447384" spans="19:20">
      <c r="S447384" s="33"/>
      <c r="T447384" s="33"/>
    </row>
    <row r="447401" spans="19:20">
      <c r="S447401" s="33"/>
      <c r="T447401" s="33"/>
    </row>
    <row r="447418" spans="19:20">
      <c r="S447418" s="33"/>
      <c r="T447418" s="33"/>
    </row>
    <row r="447435" spans="19:20">
      <c r="S447435" s="33"/>
      <c r="T447435" s="33"/>
    </row>
    <row r="447452" spans="19:20">
      <c r="S447452" s="33"/>
      <c r="T447452" s="33"/>
    </row>
    <row r="447469" spans="19:20">
      <c r="S447469" s="33"/>
      <c r="T447469" s="33"/>
    </row>
    <row r="447486" spans="19:20">
      <c r="S447486" s="33"/>
      <c r="T447486" s="33"/>
    </row>
    <row r="447503" spans="19:20">
      <c r="S447503" s="33"/>
      <c r="T447503" s="33"/>
    </row>
    <row r="447520" spans="19:20">
      <c r="S447520" s="33"/>
      <c r="T447520" s="33"/>
    </row>
    <row r="447537" spans="19:20">
      <c r="S447537" s="33"/>
      <c r="T447537" s="33"/>
    </row>
    <row r="447554" spans="19:20">
      <c r="S447554" s="33"/>
      <c r="T447554" s="33"/>
    </row>
    <row r="447571" spans="19:20">
      <c r="S447571" s="33"/>
      <c r="T447571" s="33"/>
    </row>
    <row r="447588" spans="19:20">
      <c r="S447588" s="33"/>
      <c r="T447588" s="33"/>
    </row>
    <row r="447605" spans="19:20">
      <c r="S447605" s="33"/>
      <c r="T447605" s="33"/>
    </row>
    <row r="447622" spans="19:20">
      <c r="S447622" s="33"/>
      <c r="T447622" s="33"/>
    </row>
    <row r="447639" spans="19:20">
      <c r="S447639" s="33"/>
      <c r="T447639" s="33"/>
    </row>
    <row r="447656" spans="19:20">
      <c r="S447656" s="33"/>
      <c r="T447656" s="33"/>
    </row>
    <row r="447673" spans="19:20">
      <c r="S447673" s="33"/>
      <c r="T447673" s="33"/>
    </row>
    <row r="447690" spans="19:20">
      <c r="S447690" s="33"/>
      <c r="T447690" s="33"/>
    </row>
    <row r="447707" spans="19:20">
      <c r="S447707" s="33"/>
      <c r="T447707" s="33"/>
    </row>
    <row r="447724" spans="19:20">
      <c r="S447724" s="33"/>
      <c r="T447724" s="33"/>
    </row>
    <row r="447741" spans="19:20">
      <c r="S447741" s="33"/>
      <c r="T447741" s="33"/>
    </row>
    <row r="447758" spans="19:20">
      <c r="S447758" s="33"/>
      <c r="T447758" s="33"/>
    </row>
    <row r="447775" spans="19:20">
      <c r="S447775" s="33"/>
      <c r="T447775" s="33"/>
    </row>
    <row r="447792" spans="19:20">
      <c r="S447792" s="33"/>
      <c r="T447792" s="33"/>
    </row>
    <row r="447809" spans="19:20">
      <c r="S447809" s="33"/>
      <c r="T447809" s="33"/>
    </row>
    <row r="447826" spans="19:20">
      <c r="S447826" s="33"/>
      <c r="T447826" s="33"/>
    </row>
    <row r="447843" spans="19:20">
      <c r="S447843" s="33"/>
      <c r="T447843" s="33"/>
    </row>
    <row r="447860" spans="19:20">
      <c r="S447860" s="33"/>
      <c r="T447860" s="33"/>
    </row>
    <row r="447877" spans="19:20">
      <c r="S447877" s="33"/>
      <c r="T447877" s="33"/>
    </row>
    <row r="447894" spans="19:20">
      <c r="S447894" s="33"/>
      <c r="T447894" s="33"/>
    </row>
    <row r="447911" spans="19:20">
      <c r="S447911" s="33"/>
      <c r="T447911" s="33"/>
    </row>
    <row r="447928" spans="19:20">
      <c r="S447928" s="33"/>
      <c r="T447928" s="33"/>
    </row>
    <row r="447945" spans="19:20">
      <c r="S447945" s="33"/>
      <c r="T447945" s="33"/>
    </row>
    <row r="447962" spans="19:20">
      <c r="S447962" s="33"/>
      <c r="T447962" s="33"/>
    </row>
    <row r="447979" spans="19:20">
      <c r="S447979" s="33"/>
      <c r="T447979" s="33"/>
    </row>
    <row r="447996" spans="19:20">
      <c r="S447996" s="33"/>
      <c r="T447996" s="33"/>
    </row>
    <row r="448013" spans="19:20">
      <c r="S448013" s="33"/>
      <c r="T448013" s="33"/>
    </row>
    <row r="448030" spans="19:20">
      <c r="S448030" s="33"/>
      <c r="T448030" s="33"/>
    </row>
    <row r="448047" spans="19:20">
      <c r="S448047" s="33"/>
      <c r="T448047" s="33"/>
    </row>
    <row r="448064" spans="19:20">
      <c r="S448064" s="33"/>
      <c r="T448064" s="33"/>
    </row>
    <row r="448081" spans="19:20">
      <c r="S448081" s="33"/>
      <c r="T448081" s="33"/>
    </row>
    <row r="448098" spans="19:20">
      <c r="S448098" s="33"/>
      <c r="T448098" s="33"/>
    </row>
    <row r="448115" spans="19:20">
      <c r="S448115" s="33"/>
      <c r="T448115" s="33"/>
    </row>
    <row r="448132" spans="19:20">
      <c r="S448132" s="33"/>
      <c r="T448132" s="33"/>
    </row>
    <row r="448149" spans="19:20">
      <c r="S448149" s="33"/>
      <c r="T448149" s="33"/>
    </row>
    <row r="448166" spans="19:20">
      <c r="S448166" s="33"/>
      <c r="T448166" s="33"/>
    </row>
    <row r="448183" spans="19:20">
      <c r="S448183" s="33"/>
      <c r="T448183" s="33"/>
    </row>
    <row r="448200" spans="19:20">
      <c r="S448200" s="33"/>
      <c r="T448200" s="33"/>
    </row>
    <row r="448217" spans="19:20">
      <c r="S448217" s="33"/>
      <c r="T448217" s="33"/>
    </row>
    <row r="448234" spans="19:20">
      <c r="S448234" s="33"/>
      <c r="T448234" s="33"/>
    </row>
    <row r="448251" spans="19:20">
      <c r="S448251" s="33"/>
      <c r="T448251" s="33"/>
    </row>
    <row r="448268" spans="19:20">
      <c r="S448268" s="33"/>
      <c r="T448268" s="33"/>
    </row>
    <row r="448285" spans="19:20">
      <c r="S448285" s="33"/>
      <c r="T448285" s="33"/>
    </row>
    <row r="448302" spans="19:20">
      <c r="S448302" s="33"/>
      <c r="T448302" s="33"/>
    </row>
    <row r="448319" spans="19:20">
      <c r="S448319" s="33"/>
      <c r="T448319" s="33"/>
    </row>
    <row r="448336" spans="19:20">
      <c r="S448336" s="33"/>
      <c r="T448336" s="33"/>
    </row>
    <row r="448353" spans="19:20">
      <c r="S448353" s="33"/>
      <c r="T448353" s="33"/>
    </row>
    <row r="448370" spans="19:20">
      <c r="S448370" s="33"/>
      <c r="T448370" s="33"/>
    </row>
    <row r="448387" spans="19:20">
      <c r="S448387" s="33"/>
      <c r="T448387" s="33"/>
    </row>
    <row r="448404" spans="19:20">
      <c r="S448404" s="33"/>
      <c r="T448404" s="33"/>
    </row>
    <row r="448421" spans="19:20">
      <c r="S448421" s="33"/>
      <c r="T448421" s="33"/>
    </row>
    <row r="448438" spans="19:20">
      <c r="S448438" s="33"/>
      <c r="T448438" s="33"/>
    </row>
    <row r="448455" spans="19:20">
      <c r="S448455" s="33"/>
      <c r="T448455" s="33"/>
    </row>
    <row r="448472" spans="19:20">
      <c r="S448472" s="33"/>
      <c r="T448472" s="33"/>
    </row>
    <row r="448489" spans="19:20">
      <c r="S448489" s="33"/>
      <c r="T448489" s="33"/>
    </row>
    <row r="448506" spans="19:20">
      <c r="S448506" s="33"/>
      <c r="T448506" s="33"/>
    </row>
    <row r="448523" spans="19:20">
      <c r="S448523" s="33"/>
      <c r="T448523" s="33"/>
    </row>
    <row r="448540" spans="19:20">
      <c r="S448540" s="33"/>
      <c r="T448540" s="33"/>
    </row>
    <row r="448557" spans="19:20">
      <c r="S448557" s="33"/>
      <c r="T448557" s="33"/>
    </row>
    <row r="448574" spans="19:20">
      <c r="S448574" s="33"/>
      <c r="T448574" s="33"/>
    </row>
    <row r="448591" spans="19:20">
      <c r="S448591" s="33"/>
      <c r="T448591" s="33"/>
    </row>
    <row r="448608" spans="19:20">
      <c r="S448608" s="33"/>
      <c r="T448608" s="33"/>
    </row>
    <row r="448625" spans="19:20">
      <c r="S448625" s="33"/>
      <c r="T448625" s="33"/>
    </row>
    <row r="448642" spans="19:20">
      <c r="S448642" s="33"/>
      <c r="T448642" s="33"/>
    </row>
    <row r="448659" spans="19:20">
      <c r="S448659" s="33"/>
      <c r="T448659" s="33"/>
    </row>
    <row r="448676" spans="19:20">
      <c r="S448676" s="33"/>
      <c r="T448676" s="33"/>
    </row>
    <row r="448693" spans="19:20">
      <c r="S448693" s="33"/>
      <c r="T448693" s="33"/>
    </row>
    <row r="448710" spans="19:20">
      <c r="S448710" s="33"/>
      <c r="T448710" s="33"/>
    </row>
    <row r="448727" spans="19:20">
      <c r="S448727" s="33"/>
      <c r="T448727" s="33"/>
    </row>
    <row r="448744" spans="19:20">
      <c r="S448744" s="33"/>
      <c r="T448744" s="33"/>
    </row>
    <row r="448761" spans="19:20">
      <c r="S448761" s="33"/>
      <c r="T448761" s="33"/>
    </row>
    <row r="448778" spans="19:20">
      <c r="S448778" s="33"/>
      <c r="T448778" s="33"/>
    </row>
    <row r="448795" spans="19:20">
      <c r="S448795" s="33"/>
      <c r="T448795" s="33"/>
    </row>
    <row r="448812" spans="19:20">
      <c r="S448812" s="33"/>
      <c r="T448812" s="33"/>
    </row>
    <row r="448829" spans="19:20">
      <c r="S448829" s="33"/>
      <c r="T448829" s="33"/>
    </row>
    <row r="448846" spans="19:20">
      <c r="S448846" s="33"/>
      <c r="T448846" s="33"/>
    </row>
    <row r="448863" spans="19:20">
      <c r="S448863" s="33"/>
      <c r="T448863" s="33"/>
    </row>
    <row r="448880" spans="19:20">
      <c r="S448880" s="33"/>
      <c r="T448880" s="33"/>
    </row>
    <row r="448897" spans="19:20">
      <c r="S448897" s="33"/>
      <c r="T448897" s="33"/>
    </row>
    <row r="448914" spans="19:20">
      <c r="S448914" s="33"/>
      <c r="T448914" s="33"/>
    </row>
    <row r="448931" spans="19:20">
      <c r="S448931" s="33"/>
      <c r="T448931" s="33"/>
    </row>
    <row r="448948" spans="19:20">
      <c r="S448948" s="33"/>
      <c r="T448948" s="33"/>
    </row>
    <row r="448965" spans="19:20">
      <c r="S448965" s="33"/>
      <c r="T448965" s="33"/>
    </row>
    <row r="448982" spans="19:20">
      <c r="S448982" s="33"/>
      <c r="T448982" s="33"/>
    </row>
    <row r="448999" spans="19:20">
      <c r="S448999" s="33"/>
      <c r="T448999" s="33"/>
    </row>
    <row r="449016" spans="19:20">
      <c r="S449016" s="33"/>
      <c r="T449016" s="33"/>
    </row>
    <row r="449033" spans="19:20">
      <c r="S449033" s="33"/>
      <c r="T449033" s="33"/>
    </row>
    <row r="449050" spans="19:20">
      <c r="S449050" s="33"/>
      <c r="T449050" s="33"/>
    </row>
    <row r="449067" spans="19:20">
      <c r="S449067" s="33"/>
      <c r="T449067" s="33"/>
    </row>
    <row r="449084" spans="19:20">
      <c r="S449084" s="33"/>
      <c r="T449084" s="33"/>
    </row>
    <row r="449101" spans="19:20">
      <c r="S449101" s="33"/>
      <c r="T449101" s="33"/>
    </row>
    <row r="449118" spans="19:20">
      <c r="S449118" s="33"/>
      <c r="T449118" s="33"/>
    </row>
    <row r="449135" spans="19:20">
      <c r="S449135" s="33"/>
      <c r="T449135" s="33"/>
    </row>
    <row r="449152" spans="19:20">
      <c r="S449152" s="33"/>
      <c r="T449152" s="33"/>
    </row>
    <row r="449169" spans="19:20">
      <c r="S449169" s="33"/>
      <c r="T449169" s="33"/>
    </row>
    <row r="449186" spans="19:20">
      <c r="S449186" s="33"/>
      <c r="T449186" s="33"/>
    </row>
    <row r="449203" spans="19:20">
      <c r="S449203" s="33"/>
      <c r="T449203" s="33"/>
    </row>
    <row r="449220" spans="19:20">
      <c r="S449220" s="33"/>
      <c r="T449220" s="33"/>
    </row>
    <row r="449237" spans="19:20">
      <c r="S449237" s="33"/>
      <c r="T449237" s="33"/>
    </row>
    <row r="449254" spans="19:20">
      <c r="S449254" s="33"/>
      <c r="T449254" s="33"/>
    </row>
    <row r="449271" spans="19:20">
      <c r="S449271" s="33"/>
      <c r="T449271" s="33"/>
    </row>
    <row r="449288" spans="19:20">
      <c r="S449288" s="33"/>
      <c r="T449288" s="33"/>
    </row>
    <row r="449305" spans="19:20">
      <c r="S449305" s="33"/>
      <c r="T449305" s="33"/>
    </row>
    <row r="449322" spans="19:20">
      <c r="S449322" s="33"/>
      <c r="T449322" s="33"/>
    </row>
    <row r="449339" spans="19:20">
      <c r="S449339" s="33"/>
      <c r="T449339" s="33"/>
    </row>
    <row r="449356" spans="19:20">
      <c r="S449356" s="33"/>
      <c r="T449356" s="33"/>
    </row>
    <row r="449373" spans="19:20">
      <c r="S449373" s="33"/>
      <c r="T449373" s="33"/>
    </row>
    <row r="449390" spans="19:20">
      <c r="S449390" s="33"/>
      <c r="T449390" s="33"/>
    </row>
    <row r="449407" spans="19:20">
      <c r="S449407" s="33"/>
      <c r="T449407" s="33"/>
    </row>
    <row r="449424" spans="19:20">
      <c r="S449424" s="33"/>
      <c r="T449424" s="33"/>
    </row>
    <row r="449441" spans="19:20">
      <c r="S449441" s="33"/>
      <c r="T449441" s="33"/>
    </row>
    <row r="449458" spans="19:20">
      <c r="S449458" s="33"/>
      <c r="T449458" s="33"/>
    </row>
    <row r="449475" spans="19:20">
      <c r="S449475" s="33"/>
      <c r="T449475" s="33"/>
    </row>
    <row r="449492" spans="19:20">
      <c r="S449492" s="33"/>
      <c r="T449492" s="33"/>
    </row>
    <row r="449509" spans="19:20">
      <c r="S449509" s="33"/>
      <c r="T449509" s="33"/>
    </row>
    <row r="449526" spans="19:20">
      <c r="S449526" s="33"/>
      <c r="T449526" s="33"/>
    </row>
    <row r="449543" spans="19:20">
      <c r="S449543" s="33"/>
      <c r="T449543" s="33"/>
    </row>
    <row r="449560" spans="19:20">
      <c r="S449560" s="33"/>
      <c r="T449560" s="33"/>
    </row>
    <row r="449577" spans="19:20">
      <c r="S449577" s="33"/>
      <c r="T449577" s="33"/>
    </row>
    <row r="449594" spans="19:20">
      <c r="S449594" s="33"/>
      <c r="T449594" s="33"/>
    </row>
    <row r="449611" spans="19:20">
      <c r="S449611" s="33"/>
      <c r="T449611" s="33"/>
    </row>
    <row r="449628" spans="19:20">
      <c r="S449628" s="33"/>
      <c r="T449628" s="33"/>
    </row>
    <row r="449645" spans="19:20">
      <c r="S449645" s="33"/>
      <c r="T449645" s="33"/>
    </row>
    <row r="449662" spans="19:20">
      <c r="S449662" s="33"/>
      <c r="T449662" s="33"/>
    </row>
    <row r="449679" spans="19:20">
      <c r="S449679" s="33"/>
      <c r="T449679" s="33"/>
    </row>
    <row r="449696" spans="19:20">
      <c r="S449696" s="33"/>
      <c r="T449696" s="33"/>
    </row>
    <row r="449713" spans="19:20">
      <c r="S449713" s="33"/>
      <c r="T449713" s="33"/>
    </row>
    <row r="449730" spans="19:20">
      <c r="S449730" s="33"/>
      <c r="T449730" s="33"/>
    </row>
    <row r="449747" spans="19:20">
      <c r="S449747" s="33"/>
      <c r="T449747" s="33"/>
    </row>
    <row r="449764" spans="19:20">
      <c r="S449764" s="33"/>
      <c r="T449764" s="33"/>
    </row>
    <row r="449781" spans="19:20">
      <c r="S449781" s="33"/>
      <c r="T449781" s="33"/>
    </row>
    <row r="449798" spans="19:20">
      <c r="S449798" s="33"/>
      <c r="T449798" s="33"/>
    </row>
    <row r="449815" spans="19:20">
      <c r="S449815" s="33"/>
      <c r="T449815" s="33"/>
    </row>
    <row r="449832" spans="19:20">
      <c r="S449832" s="33"/>
      <c r="T449832" s="33"/>
    </row>
    <row r="449849" spans="19:20">
      <c r="S449849" s="33"/>
      <c r="T449849" s="33"/>
    </row>
    <row r="449866" spans="19:20">
      <c r="S449866" s="33"/>
      <c r="T449866" s="33"/>
    </row>
    <row r="449883" spans="19:20">
      <c r="S449883" s="33"/>
      <c r="T449883" s="33"/>
    </row>
    <row r="449900" spans="19:20">
      <c r="S449900" s="33"/>
      <c r="T449900" s="33"/>
    </row>
    <row r="449917" spans="19:20">
      <c r="S449917" s="33"/>
      <c r="T449917" s="33"/>
    </row>
    <row r="449934" spans="19:20">
      <c r="S449934" s="33"/>
      <c r="T449934" s="33"/>
    </row>
    <row r="449951" spans="19:20">
      <c r="S449951" s="33"/>
      <c r="T449951" s="33"/>
    </row>
    <row r="449968" spans="19:20">
      <c r="S449968" s="33"/>
      <c r="T449968" s="33"/>
    </row>
    <row r="449985" spans="19:20">
      <c r="S449985" s="33"/>
      <c r="T449985" s="33"/>
    </row>
    <row r="450002" spans="19:20">
      <c r="S450002" s="33"/>
      <c r="T450002" s="33"/>
    </row>
    <row r="450019" spans="19:20">
      <c r="S450019" s="33"/>
      <c r="T450019" s="33"/>
    </row>
    <row r="450036" spans="19:20">
      <c r="S450036" s="33"/>
      <c r="T450036" s="33"/>
    </row>
    <row r="450053" spans="19:20">
      <c r="S450053" s="33"/>
      <c r="T450053" s="33"/>
    </row>
    <row r="450070" spans="19:20">
      <c r="S450070" s="33"/>
      <c r="T450070" s="33"/>
    </row>
    <row r="450087" spans="19:20">
      <c r="S450087" s="33"/>
      <c r="T450087" s="33"/>
    </row>
    <row r="450104" spans="19:20">
      <c r="S450104" s="33"/>
      <c r="T450104" s="33"/>
    </row>
    <row r="450121" spans="19:20">
      <c r="S450121" s="33"/>
      <c r="T450121" s="33"/>
    </row>
    <row r="450138" spans="19:20">
      <c r="S450138" s="33"/>
      <c r="T450138" s="33"/>
    </row>
    <row r="450155" spans="19:20">
      <c r="S450155" s="33"/>
      <c r="T450155" s="33"/>
    </row>
    <row r="450172" spans="19:20">
      <c r="S450172" s="33"/>
      <c r="T450172" s="33"/>
    </row>
    <row r="450189" spans="19:20">
      <c r="S450189" s="33"/>
      <c r="T450189" s="33"/>
    </row>
    <row r="450206" spans="19:20">
      <c r="S450206" s="33"/>
      <c r="T450206" s="33"/>
    </row>
    <row r="450223" spans="19:20">
      <c r="S450223" s="33"/>
      <c r="T450223" s="33"/>
    </row>
    <row r="450240" spans="19:20">
      <c r="S450240" s="33"/>
      <c r="T450240" s="33"/>
    </row>
    <row r="450257" spans="19:20">
      <c r="S450257" s="33"/>
      <c r="T450257" s="33"/>
    </row>
    <row r="450274" spans="19:20">
      <c r="S450274" s="33"/>
      <c r="T450274" s="33"/>
    </row>
    <row r="450291" spans="19:20">
      <c r="S450291" s="33"/>
      <c r="T450291" s="33"/>
    </row>
    <row r="450308" spans="19:20">
      <c r="S450308" s="33"/>
      <c r="T450308" s="33"/>
    </row>
    <row r="450325" spans="19:20">
      <c r="S450325" s="33"/>
      <c r="T450325" s="33"/>
    </row>
    <row r="450342" spans="19:20">
      <c r="S450342" s="33"/>
      <c r="T450342" s="33"/>
    </row>
    <row r="450359" spans="19:20">
      <c r="S450359" s="33"/>
      <c r="T450359" s="33"/>
    </row>
    <row r="450376" spans="19:20">
      <c r="S450376" s="33"/>
      <c r="T450376" s="33"/>
    </row>
    <row r="450393" spans="19:20">
      <c r="S450393" s="33"/>
      <c r="T450393" s="33"/>
    </row>
    <row r="450410" spans="19:20">
      <c r="S450410" s="33"/>
      <c r="T450410" s="33"/>
    </row>
    <row r="450427" spans="19:20">
      <c r="S450427" s="33"/>
      <c r="T450427" s="33"/>
    </row>
    <row r="450444" spans="19:20">
      <c r="S450444" s="33"/>
      <c r="T450444" s="33"/>
    </row>
    <row r="450461" spans="19:20">
      <c r="S450461" s="33"/>
      <c r="T450461" s="33"/>
    </row>
    <row r="450478" spans="19:20">
      <c r="S450478" s="33"/>
      <c r="T450478" s="33"/>
    </row>
    <row r="450495" spans="19:20">
      <c r="S450495" s="33"/>
      <c r="T450495" s="33"/>
    </row>
    <row r="450512" spans="19:20">
      <c r="S450512" s="33"/>
      <c r="T450512" s="33"/>
    </row>
    <row r="450529" spans="19:20">
      <c r="S450529" s="33"/>
      <c r="T450529" s="33"/>
    </row>
    <row r="450546" spans="19:20">
      <c r="S450546" s="33"/>
      <c r="T450546" s="33"/>
    </row>
    <row r="450563" spans="19:20">
      <c r="S450563" s="33"/>
      <c r="T450563" s="33"/>
    </row>
    <row r="450580" spans="19:20">
      <c r="S450580" s="33"/>
      <c r="T450580" s="33"/>
    </row>
    <row r="450597" spans="19:20">
      <c r="S450597" s="33"/>
      <c r="T450597" s="33"/>
    </row>
    <row r="450614" spans="19:20">
      <c r="S450614" s="33"/>
      <c r="T450614" s="33"/>
    </row>
    <row r="450631" spans="19:20">
      <c r="S450631" s="33"/>
      <c r="T450631" s="33"/>
    </row>
    <row r="450648" spans="19:20">
      <c r="S450648" s="33"/>
      <c r="T450648" s="33"/>
    </row>
    <row r="450665" spans="19:20">
      <c r="S450665" s="33"/>
      <c r="T450665" s="33"/>
    </row>
    <row r="450682" spans="19:20">
      <c r="S450682" s="33"/>
      <c r="T450682" s="33"/>
    </row>
    <row r="450699" spans="19:20">
      <c r="S450699" s="33"/>
      <c r="T450699" s="33"/>
    </row>
    <row r="450716" spans="19:20">
      <c r="S450716" s="33"/>
      <c r="T450716" s="33"/>
    </row>
    <row r="450733" spans="19:20">
      <c r="S450733" s="33"/>
      <c r="T450733" s="33"/>
    </row>
    <row r="450750" spans="19:20">
      <c r="S450750" s="33"/>
      <c r="T450750" s="33"/>
    </row>
    <row r="450767" spans="19:20">
      <c r="S450767" s="33"/>
      <c r="T450767" s="33"/>
    </row>
    <row r="450784" spans="19:20">
      <c r="S450784" s="33"/>
      <c r="T450784" s="33"/>
    </row>
    <row r="450801" spans="19:20">
      <c r="S450801" s="33"/>
      <c r="T450801" s="33"/>
    </row>
    <row r="450818" spans="19:20">
      <c r="S450818" s="33"/>
      <c r="T450818" s="33"/>
    </row>
    <row r="450835" spans="19:20">
      <c r="S450835" s="33"/>
      <c r="T450835" s="33"/>
    </row>
    <row r="450852" spans="19:20">
      <c r="S450852" s="33"/>
      <c r="T450852" s="33"/>
    </row>
    <row r="450869" spans="19:20">
      <c r="S450869" s="33"/>
      <c r="T450869" s="33"/>
    </row>
    <row r="450886" spans="19:20">
      <c r="S450886" s="33"/>
      <c r="T450886" s="33"/>
    </row>
    <row r="450903" spans="19:20">
      <c r="S450903" s="33"/>
      <c r="T450903" s="33"/>
    </row>
    <row r="450920" spans="19:20">
      <c r="S450920" s="33"/>
      <c r="T450920" s="33"/>
    </row>
    <row r="450937" spans="19:20">
      <c r="S450937" s="33"/>
      <c r="T450937" s="33"/>
    </row>
    <row r="450954" spans="19:20">
      <c r="S450954" s="33"/>
      <c r="T450954" s="33"/>
    </row>
    <row r="450971" spans="19:20">
      <c r="S450971" s="33"/>
      <c r="T450971" s="33"/>
    </row>
    <row r="450988" spans="19:20">
      <c r="S450988" s="33"/>
      <c r="T450988" s="33"/>
    </row>
    <row r="451005" spans="19:20">
      <c r="S451005" s="33"/>
      <c r="T451005" s="33"/>
    </row>
    <row r="451022" spans="19:20">
      <c r="S451022" s="33"/>
      <c r="T451022" s="33"/>
    </row>
    <row r="451039" spans="19:20">
      <c r="S451039" s="33"/>
      <c r="T451039" s="33"/>
    </row>
    <row r="451056" spans="19:20">
      <c r="S451056" s="33"/>
      <c r="T451056" s="33"/>
    </row>
    <row r="451073" spans="19:20">
      <c r="S451073" s="33"/>
      <c r="T451073" s="33"/>
    </row>
    <row r="451090" spans="19:20">
      <c r="S451090" s="33"/>
      <c r="T451090" s="33"/>
    </row>
    <row r="451107" spans="19:20">
      <c r="S451107" s="33"/>
      <c r="T451107" s="33"/>
    </row>
    <row r="451124" spans="19:20">
      <c r="S451124" s="33"/>
      <c r="T451124" s="33"/>
    </row>
    <row r="451141" spans="19:20">
      <c r="S451141" s="33"/>
      <c r="T451141" s="33"/>
    </row>
    <row r="451158" spans="19:20">
      <c r="S451158" s="33"/>
      <c r="T451158" s="33"/>
    </row>
    <row r="451175" spans="19:20">
      <c r="S451175" s="33"/>
      <c r="T451175" s="33"/>
    </row>
    <row r="451192" spans="19:20">
      <c r="S451192" s="33"/>
      <c r="T451192" s="33"/>
    </row>
    <row r="451209" spans="19:20">
      <c r="S451209" s="33"/>
      <c r="T451209" s="33"/>
    </row>
    <row r="451226" spans="19:20">
      <c r="S451226" s="33"/>
      <c r="T451226" s="33"/>
    </row>
    <row r="451243" spans="19:20">
      <c r="S451243" s="33"/>
      <c r="T451243" s="33"/>
    </row>
    <row r="451260" spans="19:20">
      <c r="S451260" s="33"/>
      <c r="T451260" s="33"/>
    </row>
    <row r="451277" spans="19:20">
      <c r="S451277" s="33"/>
      <c r="T451277" s="33"/>
    </row>
    <row r="451294" spans="19:20">
      <c r="S451294" s="33"/>
      <c r="T451294" s="33"/>
    </row>
    <row r="451311" spans="19:20">
      <c r="S451311" s="33"/>
      <c r="T451311" s="33"/>
    </row>
    <row r="451328" spans="19:20">
      <c r="S451328" s="33"/>
      <c r="T451328" s="33"/>
    </row>
    <row r="451345" spans="19:20">
      <c r="S451345" s="33"/>
      <c r="T451345" s="33"/>
    </row>
    <row r="451362" spans="19:20">
      <c r="S451362" s="33"/>
      <c r="T451362" s="33"/>
    </row>
    <row r="451379" spans="19:20">
      <c r="S451379" s="33"/>
      <c r="T451379" s="33"/>
    </row>
    <row r="451396" spans="19:20">
      <c r="S451396" s="33"/>
      <c r="T451396" s="33"/>
    </row>
    <row r="451413" spans="19:20">
      <c r="S451413" s="33"/>
      <c r="T451413" s="33"/>
    </row>
    <row r="451430" spans="19:20">
      <c r="S451430" s="33"/>
      <c r="T451430" s="33"/>
    </row>
    <row r="451447" spans="19:20">
      <c r="S451447" s="33"/>
      <c r="T451447" s="33"/>
    </row>
    <row r="451464" spans="19:20">
      <c r="S451464" s="33"/>
      <c r="T451464" s="33"/>
    </row>
    <row r="451481" spans="19:20">
      <c r="S451481" s="33"/>
      <c r="T451481" s="33"/>
    </row>
    <row r="451498" spans="19:20">
      <c r="S451498" s="33"/>
      <c r="T451498" s="33"/>
    </row>
    <row r="451515" spans="19:20">
      <c r="S451515" s="33"/>
      <c r="T451515" s="33"/>
    </row>
    <row r="451532" spans="19:20">
      <c r="S451532" s="33"/>
      <c r="T451532" s="33"/>
    </row>
    <row r="451549" spans="19:20">
      <c r="S451549" s="33"/>
      <c r="T451549" s="33"/>
    </row>
    <row r="451566" spans="19:20">
      <c r="S451566" s="33"/>
      <c r="T451566" s="33"/>
    </row>
    <row r="451583" spans="19:20">
      <c r="S451583" s="33"/>
      <c r="T451583" s="33"/>
    </row>
    <row r="451600" spans="19:20">
      <c r="S451600" s="33"/>
      <c r="T451600" s="33"/>
    </row>
    <row r="451617" spans="19:20">
      <c r="S451617" s="33"/>
      <c r="T451617" s="33"/>
    </row>
    <row r="451634" spans="19:20">
      <c r="S451634" s="33"/>
      <c r="T451634" s="33"/>
    </row>
    <row r="451651" spans="19:20">
      <c r="S451651" s="33"/>
      <c r="T451651" s="33"/>
    </row>
    <row r="451668" spans="19:20">
      <c r="S451668" s="33"/>
      <c r="T451668" s="33"/>
    </row>
    <row r="451685" spans="19:20">
      <c r="S451685" s="33"/>
      <c r="T451685" s="33"/>
    </row>
    <row r="451702" spans="19:20">
      <c r="S451702" s="33"/>
      <c r="T451702" s="33"/>
    </row>
    <row r="451719" spans="19:20">
      <c r="S451719" s="33"/>
      <c r="T451719" s="33"/>
    </row>
    <row r="451736" spans="19:20">
      <c r="S451736" s="33"/>
      <c r="T451736" s="33"/>
    </row>
    <row r="451753" spans="19:20">
      <c r="S451753" s="33"/>
      <c r="T451753" s="33"/>
    </row>
    <row r="451770" spans="19:20">
      <c r="S451770" s="33"/>
      <c r="T451770" s="33"/>
    </row>
    <row r="451787" spans="19:20">
      <c r="S451787" s="33"/>
      <c r="T451787" s="33"/>
    </row>
    <row r="451804" spans="19:20">
      <c r="S451804" s="33"/>
      <c r="T451804" s="33"/>
    </row>
    <row r="451821" spans="19:20">
      <c r="S451821" s="33"/>
      <c r="T451821" s="33"/>
    </row>
    <row r="451838" spans="19:20">
      <c r="S451838" s="33"/>
      <c r="T451838" s="33"/>
    </row>
    <row r="451855" spans="19:20">
      <c r="S451855" s="33"/>
      <c r="T451855" s="33"/>
    </row>
    <row r="451872" spans="19:20">
      <c r="S451872" s="33"/>
      <c r="T451872" s="33"/>
    </row>
    <row r="451889" spans="19:20">
      <c r="S451889" s="33"/>
      <c r="T451889" s="33"/>
    </row>
    <row r="451906" spans="19:20">
      <c r="S451906" s="33"/>
      <c r="T451906" s="33"/>
    </row>
    <row r="451923" spans="19:20">
      <c r="S451923" s="33"/>
      <c r="T451923" s="33"/>
    </row>
    <row r="451940" spans="19:20">
      <c r="S451940" s="33"/>
      <c r="T451940" s="33"/>
    </row>
    <row r="451957" spans="19:20">
      <c r="S451957" s="33"/>
      <c r="T451957" s="33"/>
    </row>
    <row r="451974" spans="19:20">
      <c r="S451974" s="33"/>
      <c r="T451974" s="33"/>
    </row>
    <row r="451991" spans="19:20">
      <c r="S451991" s="33"/>
      <c r="T451991" s="33"/>
    </row>
    <row r="452008" spans="19:20">
      <c r="S452008" s="33"/>
      <c r="T452008" s="33"/>
    </row>
    <row r="452025" spans="19:20">
      <c r="S452025" s="33"/>
      <c r="T452025" s="33"/>
    </row>
    <row r="452042" spans="19:20">
      <c r="S452042" s="33"/>
      <c r="T452042" s="33"/>
    </row>
    <row r="452059" spans="19:20">
      <c r="S452059" s="33"/>
      <c r="T452059" s="33"/>
    </row>
    <row r="452076" spans="19:20">
      <c r="S452076" s="33"/>
      <c r="T452076" s="33"/>
    </row>
    <row r="452093" spans="19:20">
      <c r="S452093" s="33"/>
      <c r="T452093" s="33"/>
    </row>
    <row r="452110" spans="19:20">
      <c r="S452110" s="33"/>
      <c r="T452110" s="33"/>
    </row>
    <row r="452127" spans="19:20">
      <c r="S452127" s="33"/>
      <c r="T452127" s="33"/>
    </row>
    <row r="452144" spans="19:20">
      <c r="S452144" s="33"/>
      <c r="T452144" s="33"/>
    </row>
    <row r="452161" spans="19:20">
      <c r="S452161" s="33"/>
      <c r="T452161" s="33"/>
    </row>
    <row r="452178" spans="19:20">
      <c r="S452178" s="33"/>
      <c r="T452178" s="33"/>
    </row>
    <row r="452195" spans="19:20">
      <c r="S452195" s="33"/>
      <c r="T452195" s="33"/>
    </row>
    <row r="452212" spans="19:20">
      <c r="S452212" s="33"/>
      <c r="T452212" s="33"/>
    </row>
    <row r="452229" spans="19:20">
      <c r="S452229" s="33"/>
      <c r="T452229" s="33"/>
    </row>
    <row r="452246" spans="19:20">
      <c r="S452246" s="33"/>
      <c r="T452246" s="33"/>
    </row>
    <row r="452263" spans="19:20">
      <c r="S452263" s="33"/>
      <c r="T452263" s="33"/>
    </row>
    <row r="452280" spans="19:20">
      <c r="S452280" s="33"/>
      <c r="T452280" s="33"/>
    </row>
    <row r="452297" spans="19:20">
      <c r="S452297" s="33"/>
      <c r="T452297" s="33"/>
    </row>
    <row r="452314" spans="19:20">
      <c r="S452314" s="33"/>
      <c r="T452314" s="33"/>
    </row>
    <row r="452331" spans="19:20">
      <c r="S452331" s="33"/>
      <c r="T452331" s="33"/>
    </row>
    <row r="452348" spans="19:20">
      <c r="S452348" s="33"/>
      <c r="T452348" s="33"/>
    </row>
    <row r="452365" spans="19:20">
      <c r="S452365" s="33"/>
      <c r="T452365" s="33"/>
    </row>
    <row r="452382" spans="19:20">
      <c r="S452382" s="33"/>
      <c r="T452382" s="33"/>
    </row>
    <row r="452399" spans="19:20">
      <c r="S452399" s="33"/>
      <c r="T452399" s="33"/>
    </row>
    <row r="452416" spans="19:20">
      <c r="S452416" s="33"/>
      <c r="T452416" s="33"/>
    </row>
    <row r="452433" spans="19:20">
      <c r="S452433" s="33"/>
      <c r="T452433" s="33"/>
    </row>
    <row r="452450" spans="19:20">
      <c r="S452450" s="33"/>
      <c r="T452450" s="33"/>
    </row>
    <row r="452467" spans="19:20">
      <c r="S452467" s="33"/>
      <c r="T452467" s="33"/>
    </row>
    <row r="452484" spans="19:20">
      <c r="S452484" s="33"/>
      <c r="T452484" s="33"/>
    </row>
    <row r="452501" spans="19:20">
      <c r="S452501" s="33"/>
      <c r="T452501" s="33"/>
    </row>
    <row r="452518" spans="19:20">
      <c r="S452518" s="33"/>
      <c r="T452518" s="33"/>
    </row>
    <row r="452535" spans="19:20">
      <c r="S452535" s="33"/>
      <c r="T452535" s="33"/>
    </row>
    <row r="452552" spans="19:20">
      <c r="S452552" s="33"/>
      <c r="T452552" s="33"/>
    </row>
    <row r="452569" spans="19:20">
      <c r="S452569" s="33"/>
      <c r="T452569" s="33"/>
    </row>
    <row r="452586" spans="19:20">
      <c r="S452586" s="33"/>
      <c r="T452586" s="33"/>
    </row>
    <row r="452603" spans="19:20">
      <c r="S452603" s="33"/>
      <c r="T452603" s="33"/>
    </row>
    <row r="452620" spans="19:20">
      <c r="S452620" s="33"/>
      <c r="T452620" s="33"/>
    </row>
    <row r="452637" spans="19:20">
      <c r="S452637" s="33"/>
      <c r="T452637" s="33"/>
    </row>
    <row r="452654" spans="19:20">
      <c r="S452654" s="33"/>
      <c r="T452654" s="33"/>
    </row>
    <row r="452671" spans="19:20">
      <c r="S452671" s="33"/>
      <c r="T452671" s="33"/>
    </row>
    <row r="452688" spans="19:20">
      <c r="S452688" s="33"/>
      <c r="T452688" s="33"/>
    </row>
    <row r="452705" spans="19:20">
      <c r="S452705" s="33"/>
      <c r="T452705" s="33"/>
    </row>
    <row r="452722" spans="19:20">
      <c r="S452722" s="33"/>
      <c r="T452722" s="33"/>
    </row>
    <row r="452739" spans="19:20">
      <c r="S452739" s="33"/>
      <c r="T452739" s="33"/>
    </row>
    <row r="452756" spans="19:20">
      <c r="S452756" s="33"/>
      <c r="T452756" s="33"/>
    </row>
    <row r="452773" spans="19:20">
      <c r="S452773" s="33"/>
      <c r="T452773" s="33"/>
    </row>
    <row r="452790" spans="19:20">
      <c r="S452790" s="33"/>
      <c r="T452790" s="33"/>
    </row>
    <row r="452807" spans="19:20">
      <c r="S452807" s="33"/>
      <c r="T452807" s="33"/>
    </row>
    <row r="452824" spans="19:20">
      <c r="S452824" s="33"/>
      <c r="T452824" s="33"/>
    </row>
    <row r="452841" spans="19:20">
      <c r="S452841" s="33"/>
      <c r="T452841" s="33"/>
    </row>
    <row r="452858" spans="19:20">
      <c r="S452858" s="33"/>
      <c r="T452858" s="33"/>
    </row>
    <row r="452875" spans="19:20">
      <c r="S452875" s="33"/>
      <c r="T452875" s="33"/>
    </row>
    <row r="452892" spans="19:20">
      <c r="S452892" s="33"/>
      <c r="T452892" s="33"/>
    </row>
    <row r="452909" spans="19:20">
      <c r="S452909" s="33"/>
      <c r="T452909" s="33"/>
    </row>
    <row r="452926" spans="19:20">
      <c r="S452926" s="33"/>
      <c r="T452926" s="33"/>
    </row>
    <row r="452943" spans="19:20">
      <c r="S452943" s="33"/>
      <c r="T452943" s="33"/>
    </row>
    <row r="452960" spans="19:20">
      <c r="S452960" s="33"/>
      <c r="T452960" s="33"/>
    </row>
    <row r="452977" spans="19:20">
      <c r="S452977" s="33"/>
      <c r="T452977" s="33"/>
    </row>
    <row r="452994" spans="19:20">
      <c r="S452994" s="33"/>
      <c r="T452994" s="33"/>
    </row>
    <row r="453011" spans="19:20">
      <c r="S453011" s="33"/>
      <c r="T453011" s="33"/>
    </row>
    <row r="453028" spans="19:20">
      <c r="S453028" s="33"/>
      <c r="T453028" s="33"/>
    </row>
    <row r="453045" spans="19:20">
      <c r="S453045" s="33"/>
      <c r="T453045" s="33"/>
    </row>
    <row r="453062" spans="19:20">
      <c r="S453062" s="33"/>
      <c r="T453062" s="33"/>
    </row>
    <row r="453079" spans="19:20">
      <c r="S453079" s="33"/>
      <c r="T453079" s="33"/>
    </row>
    <row r="453096" spans="19:20">
      <c r="S453096" s="33"/>
      <c r="T453096" s="33"/>
    </row>
    <row r="453113" spans="19:20">
      <c r="S453113" s="33"/>
      <c r="T453113" s="33"/>
    </row>
    <row r="453130" spans="19:20">
      <c r="S453130" s="33"/>
      <c r="T453130" s="33"/>
    </row>
    <row r="453147" spans="19:20">
      <c r="S453147" s="33"/>
      <c r="T453147" s="33"/>
    </row>
    <row r="453164" spans="19:20">
      <c r="S453164" s="33"/>
      <c r="T453164" s="33"/>
    </row>
    <row r="453181" spans="19:20">
      <c r="S453181" s="33"/>
      <c r="T453181" s="33"/>
    </row>
    <row r="453198" spans="19:20">
      <c r="S453198" s="33"/>
      <c r="T453198" s="33"/>
    </row>
    <row r="453215" spans="19:20">
      <c r="S453215" s="33"/>
      <c r="T453215" s="33"/>
    </row>
    <row r="453232" spans="19:20">
      <c r="S453232" s="33"/>
      <c r="T453232" s="33"/>
    </row>
    <row r="453249" spans="19:20">
      <c r="S453249" s="33"/>
      <c r="T453249" s="33"/>
    </row>
    <row r="453266" spans="19:20">
      <c r="S453266" s="33"/>
      <c r="T453266" s="33"/>
    </row>
    <row r="453283" spans="19:20">
      <c r="S453283" s="33"/>
      <c r="T453283" s="33"/>
    </row>
    <row r="453300" spans="19:20">
      <c r="S453300" s="33"/>
      <c r="T453300" s="33"/>
    </row>
    <row r="453317" spans="19:20">
      <c r="S453317" s="33"/>
      <c r="T453317" s="33"/>
    </row>
    <row r="453334" spans="19:20">
      <c r="S453334" s="33"/>
      <c r="T453334" s="33"/>
    </row>
    <row r="453351" spans="19:20">
      <c r="S453351" s="33"/>
      <c r="T453351" s="33"/>
    </row>
    <row r="453368" spans="19:20">
      <c r="S453368" s="33"/>
      <c r="T453368" s="33"/>
    </row>
    <row r="453385" spans="19:20">
      <c r="S453385" s="33"/>
      <c r="T453385" s="33"/>
    </row>
    <row r="453402" spans="19:20">
      <c r="S453402" s="33"/>
      <c r="T453402" s="33"/>
    </row>
    <row r="453419" spans="19:20">
      <c r="S453419" s="33"/>
      <c r="T453419" s="33"/>
    </row>
    <row r="453436" spans="19:20">
      <c r="S453436" s="33"/>
      <c r="T453436" s="33"/>
    </row>
    <row r="453453" spans="19:20">
      <c r="S453453" s="33"/>
      <c r="T453453" s="33"/>
    </row>
    <row r="453470" spans="19:20">
      <c r="S453470" s="33"/>
      <c r="T453470" s="33"/>
    </row>
    <row r="453487" spans="19:20">
      <c r="S453487" s="33"/>
      <c r="T453487" s="33"/>
    </row>
    <row r="453504" spans="19:20">
      <c r="S453504" s="33"/>
      <c r="T453504" s="33"/>
    </row>
    <row r="453521" spans="19:20">
      <c r="S453521" s="33"/>
      <c r="T453521" s="33"/>
    </row>
    <row r="453538" spans="19:20">
      <c r="S453538" s="33"/>
      <c r="T453538" s="33"/>
    </row>
    <row r="453555" spans="19:20">
      <c r="S453555" s="33"/>
      <c r="T453555" s="33"/>
    </row>
    <row r="453572" spans="19:20">
      <c r="S453572" s="33"/>
      <c r="T453572" s="33"/>
    </row>
    <row r="453589" spans="19:20">
      <c r="S453589" s="33"/>
      <c r="T453589" s="33"/>
    </row>
    <row r="453606" spans="19:20">
      <c r="S453606" s="33"/>
      <c r="T453606" s="33"/>
    </row>
    <row r="453623" spans="19:20">
      <c r="S453623" s="33"/>
      <c r="T453623" s="33"/>
    </row>
    <row r="453640" spans="19:20">
      <c r="S453640" s="33"/>
      <c r="T453640" s="33"/>
    </row>
    <row r="453657" spans="19:20">
      <c r="S453657" s="33"/>
      <c r="T453657" s="33"/>
    </row>
    <row r="453674" spans="19:20">
      <c r="S453674" s="33"/>
      <c r="T453674" s="33"/>
    </row>
    <row r="453691" spans="19:20">
      <c r="S453691" s="33"/>
      <c r="T453691" s="33"/>
    </row>
    <row r="453708" spans="19:20">
      <c r="S453708" s="33"/>
      <c r="T453708" s="33"/>
    </row>
    <row r="453725" spans="19:20">
      <c r="S453725" s="33"/>
      <c r="T453725" s="33"/>
    </row>
    <row r="453742" spans="19:20">
      <c r="S453742" s="33"/>
      <c r="T453742" s="33"/>
    </row>
    <row r="453759" spans="19:20">
      <c r="S453759" s="33"/>
      <c r="T453759" s="33"/>
    </row>
    <row r="453776" spans="19:20">
      <c r="S453776" s="33"/>
      <c r="T453776" s="33"/>
    </row>
    <row r="453793" spans="19:20">
      <c r="S453793" s="33"/>
      <c r="T453793" s="33"/>
    </row>
    <row r="453810" spans="19:20">
      <c r="S453810" s="33"/>
      <c r="T453810" s="33"/>
    </row>
    <row r="453827" spans="19:20">
      <c r="S453827" s="33"/>
      <c r="T453827" s="33"/>
    </row>
    <row r="453844" spans="19:20">
      <c r="S453844" s="33"/>
      <c r="T453844" s="33"/>
    </row>
    <row r="453861" spans="19:20">
      <c r="S453861" s="33"/>
      <c r="T453861" s="33"/>
    </row>
    <row r="453878" spans="19:20">
      <c r="S453878" s="33"/>
      <c r="T453878" s="33"/>
    </row>
    <row r="453895" spans="19:20">
      <c r="S453895" s="33"/>
      <c r="T453895" s="33"/>
    </row>
    <row r="453912" spans="19:20">
      <c r="S453912" s="33"/>
      <c r="T453912" s="33"/>
    </row>
    <row r="453929" spans="19:20">
      <c r="S453929" s="33"/>
      <c r="T453929" s="33"/>
    </row>
    <row r="453946" spans="19:20">
      <c r="S453946" s="33"/>
      <c r="T453946" s="33"/>
    </row>
    <row r="453963" spans="19:20">
      <c r="S453963" s="33"/>
      <c r="T453963" s="33"/>
    </row>
    <row r="453980" spans="19:20">
      <c r="S453980" s="33"/>
      <c r="T453980" s="33"/>
    </row>
    <row r="453997" spans="19:20">
      <c r="S453997" s="33"/>
      <c r="T453997" s="33"/>
    </row>
    <row r="454014" spans="19:20">
      <c r="S454014" s="33"/>
      <c r="T454014" s="33"/>
    </row>
    <row r="454031" spans="19:20">
      <c r="S454031" s="33"/>
      <c r="T454031" s="33"/>
    </row>
    <row r="454048" spans="19:20">
      <c r="S454048" s="33"/>
      <c r="T454048" s="33"/>
    </row>
    <row r="454065" spans="19:20">
      <c r="S454065" s="33"/>
      <c r="T454065" s="33"/>
    </row>
    <row r="454082" spans="19:20">
      <c r="S454082" s="33"/>
      <c r="T454082" s="33"/>
    </row>
    <row r="454099" spans="19:20">
      <c r="S454099" s="33"/>
      <c r="T454099" s="33"/>
    </row>
    <row r="454116" spans="19:20">
      <c r="S454116" s="33"/>
      <c r="T454116" s="33"/>
    </row>
    <row r="454133" spans="19:20">
      <c r="S454133" s="33"/>
      <c r="T454133" s="33"/>
    </row>
    <row r="454150" spans="19:20">
      <c r="S454150" s="33"/>
      <c r="T454150" s="33"/>
    </row>
    <row r="454167" spans="19:20">
      <c r="S454167" s="33"/>
      <c r="T454167" s="33"/>
    </row>
    <row r="454184" spans="19:20">
      <c r="S454184" s="33"/>
      <c r="T454184" s="33"/>
    </row>
    <row r="454201" spans="19:20">
      <c r="S454201" s="33"/>
      <c r="T454201" s="33"/>
    </row>
    <row r="454218" spans="19:20">
      <c r="S454218" s="33"/>
      <c r="T454218" s="33"/>
    </row>
    <row r="454235" spans="19:20">
      <c r="S454235" s="33"/>
      <c r="T454235" s="33"/>
    </row>
    <row r="454252" spans="19:20">
      <c r="S454252" s="33"/>
      <c r="T454252" s="33"/>
    </row>
    <row r="454269" spans="19:20">
      <c r="S454269" s="33"/>
      <c r="T454269" s="33"/>
    </row>
    <row r="454286" spans="19:20">
      <c r="S454286" s="33"/>
      <c r="T454286" s="33"/>
    </row>
    <row r="454303" spans="19:20">
      <c r="S454303" s="33"/>
      <c r="T454303" s="33"/>
    </row>
    <row r="454320" spans="19:20">
      <c r="S454320" s="33"/>
      <c r="T454320" s="33"/>
    </row>
    <row r="454337" spans="19:20">
      <c r="S454337" s="33"/>
      <c r="T454337" s="33"/>
    </row>
    <row r="454354" spans="19:20">
      <c r="S454354" s="33"/>
      <c r="T454354" s="33"/>
    </row>
    <row r="454371" spans="19:20">
      <c r="S454371" s="33"/>
      <c r="T454371" s="33"/>
    </row>
    <row r="454388" spans="19:20">
      <c r="S454388" s="33"/>
      <c r="T454388" s="33"/>
    </row>
    <row r="454405" spans="19:20">
      <c r="S454405" s="33"/>
      <c r="T454405" s="33"/>
    </row>
    <row r="454422" spans="19:20">
      <c r="S454422" s="33"/>
      <c r="T454422" s="33"/>
    </row>
    <row r="454439" spans="19:20">
      <c r="S454439" s="33"/>
      <c r="T454439" s="33"/>
    </row>
    <row r="454456" spans="19:20">
      <c r="S454456" s="33"/>
      <c r="T454456" s="33"/>
    </row>
    <row r="454473" spans="19:20">
      <c r="S454473" s="33"/>
      <c r="T454473" s="33"/>
    </row>
    <row r="454490" spans="19:20">
      <c r="S454490" s="33"/>
      <c r="T454490" s="33"/>
    </row>
    <row r="454507" spans="19:20">
      <c r="S454507" s="33"/>
      <c r="T454507" s="33"/>
    </row>
    <row r="454524" spans="19:20">
      <c r="S454524" s="33"/>
      <c r="T454524" s="33"/>
    </row>
    <row r="454541" spans="19:20">
      <c r="S454541" s="33"/>
      <c r="T454541" s="33"/>
    </row>
    <row r="454558" spans="19:20">
      <c r="S454558" s="33"/>
      <c r="T454558" s="33"/>
    </row>
    <row r="454575" spans="19:20">
      <c r="S454575" s="33"/>
      <c r="T454575" s="33"/>
    </row>
    <row r="454592" spans="19:20">
      <c r="S454592" s="33"/>
      <c r="T454592" s="33"/>
    </row>
    <row r="454609" spans="19:20">
      <c r="S454609" s="33"/>
      <c r="T454609" s="33"/>
    </row>
    <row r="454626" spans="19:20">
      <c r="S454626" s="33"/>
      <c r="T454626" s="33"/>
    </row>
    <row r="454643" spans="19:20">
      <c r="S454643" s="33"/>
      <c r="T454643" s="33"/>
    </row>
    <row r="454660" spans="19:20">
      <c r="S454660" s="33"/>
      <c r="T454660" s="33"/>
    </row>
    <row r="454677" spans="19:20">
      <c r="S454677" s="33"/>
      <c r="T454677" s="33"/>
    </row>
    <row r="454694" spans="19:20">
      <c r="S454694" s="33"/>
      <c r="T454694" s="33"/>
    </row>
    <row r="454711" spans="19:20">
      <c r="S454711" s="33"/>
      <c r="T454711" s="33"/>
    </row>
    <row r="454728" spans="19:20">
      <c r="S454728" s="33"/>
      <c r="T454728" s="33"/>
    </row>
    <row r="454745" spans="19:20">
      <c r="S454745" s="33"/>
      <c r="T454745" s="33"/>
    </row>
    <row r="454762" spans="19:20">
      <c r="S454762" s="33"/>
      <c r="T454762" s="33"/>
    </row>
    <row r="454779" spans="19:20">
      <c r="S454779" s="33"/>
      <c r="T454779" s="33"/>
    </row>
    <row r="454796" spans="19:20">
      <c r="S454796" s="33"/>
      <c r="T454796" s="33"/>
    </row>
    <row r="454813" spans="19:20">
      <c r="S454813" s="33"/>
      <c r="T454813" s="33"/>
    </row>
    <row r="454830" spans="19:20">
      <c r="S454830" s="33"/>
      <c r="T454830" s="33"/>
    </row>
    <row r="454847" spans="19:20">
      <c r="S454847" s="33"/>
      <c r="T454847" s="33"/>
    </row>
    <row r="454864" spans="19:20">
      <c r="S454864" s="33"/>
      <c r="T454864" s="33"/>
    </row>
    <row r="454881" spans="19:20">
      <c r="S454881" s="33"/>
      <c r="T454881" s="33"/>
    </row>
    <row r="454898" spans="19:20">
      <c r="S454898" s="33"/>
      <c r="T454898" s="33"/>
    </row>
    <row r="454915" spans="19:20">
      <c r="S454915" s="33"/>
      <c r="T454915" s="33"/>
    </row>
    <row r="454932" spans="19:20">
      <c r="S454932" s="33"/>
      <c r="T454932" s="33"/>
    </row>
    <row r="454949" spans="19:20">
      <c r="S454949" s="33"/>
      <c r="T454949" s="33"/>
    </row>
    <row r="454966" spans="19:20">
      <c r="S454966" s="33"/>
      <c r="T454966" s="33"/>
    </row>
    <row r="454983" spans="19:20">
      <c r="S454983" s="33"/>
      <c r="T454983" s="33"/>
    </row>
    <row r="455000" spans="19:20">
      <c r="S455000" s="33"/>
      <c r="T455000" s="33"/>
    </row>
    <row r="455017" spans="19:20">
      <c r="S455017" s="33"/>
      <c r="T455017" s="33"/>
    </row>
    <row r="455034" spans="19:20">
      <c r="S455034" s="33"/>
      <c r="T455034" s="33"/>
    </row>
    <row r="455051" spans="19:20">
      <c r="S455051" s="33"/>
      <c r="T455051" s="33"/>
    </row>
    <row r="455068" spans="19:20">
      <c r="S455068" s="33"/>
      <c r="T455068" s="33"/>
    </row>
    <row r="455085" spans="19:20">
      <c r="S455085" s="33"/>
      <c r="T455085" s="33"/>
    </row>
    <row r="455102" spans="19:20">
      <c r="S455102" s="33"/>
      <c r="T455102" s="33"/>
    </row>
    <row r="455119" spans="19:20">
      <c r="S455119" s="33"/>
      <c r="T455119" s="33"/>
    </row>
    <row r="455136" spans="19:20">
      <c r="S455136" s="33"/>
      <c r="T455136" s="33"/>
    </row>
    <row r="455153" spans="19:20">
      <c r="S455153" s="33"/>
      <c r="T455153" s="33"/>
    </row>
    <row r="455170" spans="19:20">
      <c r="S455170" s="33"/>
      <c r="T455170" s="33"/>
    </row>
    <row r="455187" spans="19:20">
      <c r="S455187" s="33"/>
      <c r="T455187" s="33"/>
    </row>
    <row r="455204" spans="19:20">
      <c r="S455204" s="33"/>
      <c r="T455204" s="33"/>
    </row>
    <row r="455221" spans="19:20">
      <c r="S455221" s="33"/>
      <c r="T455221" s="33"/>
    </row>
    <row r="455238" spans="19:20">
      <c r="S455238" s="33"/>
      <c r="T455238" s="33"/>
    </row>
    <row r="455255" spans="19:20">
      <c r="S455255" s="33"/>
      <c r="T455255" s="33"/>
    </row>
    <row r="455272" spans="19:20">
      <c r="S455272" s="33"/>
      <c r="T455272" s="33"/>
    </row>
    <row r="455289" spans="19:20">
      <c r="S455289" s="33"/>
      <c r="T455289" s="33"/>
    </row>
    <row r="455306" spans="19:20">
      <c r="S455306" s="33"/>
      <c r="T455306" s="33"/>
    </row>
    <row r="455323" spans="19:20">
      <c r="S455323" s="33"/>
      <c r="T455323" s="33"/>
    </row>
    <row r="455340" spans="19:20">
      <c r="S455340" s="33"/>
      <c r="T455340" s="33"/>
    </row>
    <row r="455357" spans="19:20">
      <c r="S455357" s="33"/>
      <c r="T455357" s="33"/>
    </row>
    <row r="455374" spans="19:20">
      <c r="S455374" s="33"/>
      <c r="T455374" s="33"/>
    </row>
    <row r="455391" spans="19:20">
      <c r="S455391" s="33"/>
      <c r="T455391" s="33"/>
    </row>
    <row r="455408" spans="19:20">
      <c r="S455408" s="33"/>
      <c r="T455408" s="33"/>
    </row>
    <row r="455425" spans="19:20">
      <c r="S455425" s="33"/>
      <c r="T455425" s="33"/>
    </row>
    <row r="455442" spans="19:20">
      <c r="S455442" s="33"/>
      <c r="T455442" s="33"/>
    </row>
    <row r="455459" spans="19:20">
      <c r="S455459" s="33"/>
      <c r="T455459" s="33"/>
    </row>
    <row r="455476" spans="19:20">
      <c r="S455476" s="33"/>
      <c r="T455476" s="33"/>
    </row>
    <row r="455493" spans="19:20">
      <c r="S455493" s="33"/>
      <c r="T455493" s="33"/>
    </row>
    <row r="455510" spans="19:20">
      <c r="S455510" s="33"/>
      <c r="T455510" s="33"/>
    </row>
    <row r="455527" spans="19:20">
      <c r="S455527" s="33"/>
      <c r="T455527" s="33"/>
    </row>
    <row r="455544" spans="19:20">
      <c r="S455544" s="33"/>
      <c r="T455544" s="33"/>
    </row>
    <row r="455561" spans="19:20">
      <c r="S455561" s="33"/>
      <c r="T455561" s="33"/>
    </row>
    <row r="455578" spans="19:20">
      <c r="S455578" s="33"/>
      <c r="T455578" s="33"/>
    </row>
    <row r="455595" spans="19:20">
      <c r="S455595" s="33"/>
      <c r="T455595" s="33"/>
    </row>
    <row r="455612" spans="19:20">
      <c r="S455612" s="33"/>
      <c r="T455612" s="33"/>
    </row>
    <row r="455629" spans="19:20">
      <c r="S455629" s="33"/>
      <c r="T455629" s="33"/>
    </row>
    <row r="455646" spans="19:20">
      <c r="S455646" s="33"/>
      <c r="T455646" s="33"/>
    </row>
    <row r="455663" spans="19:20">
      <c r="S455663" s="33"/>
      <c r="T455663" s="33"/>
    </row>
    <row r="455680" spans="19:20">
      <c r="S455680" s="33"/>
      <c r="T455680" s="33"/>
    </row>
    <row r="455697" spans="19:20">
      <c r="S455697" s="33"/>
      <c r="T455697" s="33"/>
    </row>
    <row r="455714" spans="19:20">
      <c r="S455714" s="33"/>
      <c r="T455714" s="33"/>
    </row>
    <row r="455731" spans="19:20">
      <c r="S455731" s="33"/>
      <c r="T455731" s="33"/>
    </row>
    <row r="455748" spans="19:20">
      <c r="S455748" s="33"/>
      <c r="T455748" s="33"/>
    </row>
    <row r="455765" spans="19:20">
      <c r="S455765" s="33"/>
      <c r="T455765" s="33"/>
    </row>
    <row r="455782" spans="19:20">
      <c r="S455782" s="33"/>
      <c r="T455782" s="33"/>
    </row>
    <row r="455799" spans="19:20">
      <c r="S455799" s="33"/>
      <c r="T455799" s="33"/>
    </row>
    <row r="455816" spans="19:20">
      <c r="S455816" s="33"/>
      <c r="T455816" s="33"/>
    </row>
    <row r="455833" spans="19:20">
      <c r="S455833" s="33"/>
      <c r="T455833" s="33"/>
    </row>
    <row r="455850" spans="19:20">
      <c r="S455850" s="33"/>
      <c r="T455850" s="33"/>
    </row>
    <row r="455867" spans="19:20">
      <c r="S455867" s="33"/>
      <c r="T455867" s="33"/>
    </row>
    <row r="455884" spans="19:20">
      <c r="S455884" s="33"/>
      <c r="T455884" s="33"/>
    </row>
    <row r="455901" spans="19:20">
      <c r="S455901" s="33"/>
      <c r="T455901" s="33"/>
    </row>
    <row r="455918" spans="19:20">
      <c r="S455918" s="33"/>
      <c r="T455918" s="33"/>
    </row>
    <row r="455935" spans="19:20">
      <c r="S455935" s="33"/>
      <c r="T455935" s="33"/>
    </row>
    <row r="455952" spans="19:20">
      <c r="S455952" s="33"/>
      <c r="T455952" s="33"/>
    </row>
    <row r="455969" spans="19:20">
      <c r="S455969" s="33"/>
      <c r="T455969" s="33"/>
    </row>
    <row r="455986" spans="19:20">
      <c r="S455986" s="33"/>
      <c r="T455986" s="33"/>
    </row>
    <row r="456003" spans="19:20">
      <c r="S456003" s="33"/>
      <c r="T456003" s="33"/>
    </row>
    <row r="456020" spans="19:20">
      <c r="S456020" s="33"/>
      <c r="T456020" s="33"/>
    </row>
    <row r="456037" spans="19:20">
      <c r="S456037" s="33"/>
      <c r="T456037" s="33"/>
    </row>
    <row r="456054" spans="19:20">
      <c r="S456054" s="33"/>
      <c r="T456054" s="33"/>
    </row>
    <row r="456071" spans="19:20">
      <c r="S456071" s="33"/>
      <c r="T456071" s="33"/>
    </row>
    <row r="456088" spans="19:20">
      <c r="S456088" s="33"/>
      <c r="T456088" s="33"/>
    </row>
    <row r="456105" spans="19:20">
      <c r="S456105" s="33"/>
      <c r="T456105" s="33"/>
    </row>
    <row r="456122" spans="19:20">
      <c r="S456122" s="33"/>
      <c r="T456122" s="33"/>
    </row>
    <row r="456139" spans="19:20">
      <c r="S456139" s="33"/>
      <c r="T456139" s="33"/>
    </row>
    <row r="456156" spans="19:20">
      <c r="S456156" s="33"/>
      <c r="T456156" s="33"/>
    </row>
    <row r="456173" spans="19:20">
      <c r="S456173" s="33"/>
      <c r="T456173" s="33"/>
    </row>
    <row r="456190" spans="19:20">
      <c r="S456190" s="33"/>
      <c r="T456190" s="33"/>
    </row>
    <row r="456207" spans="19:20">
      <c r="S456207" s="33"/>
      <c r="T456207" s="33"/>
    </row>
    <row r="456224" spans="19:20">
      <c r="S456224" s="33"/>
      <c r="T456224" s="33"/>
    </row>
    <row r="456241" spans="19:20">
      <c r="S456241" s="33"/>
      <c r="T456241" s="33"/>
    </row>
    <row r="456258" spans="19:20">
      <c r="S456258" s="33"/>
      <c r="T456258" s="33"/>
    </row>
    <row r="456275" spans="19:20">
      <c r="S456275" s="33"/>
      <c r="T456275" s="33"/>
    </row>
    <row r="456292" spans="19:20">
      <c r="S456292" s="33"/>
      <c r="T456292" s="33"/>
    </row>
    <row r="456309" spans="19:20">
      <c r="S456309" s="33"/>
      <c r="T456309" s="33"/>
    </row>
    <row r="456326" spans="19:20">
      <c r="S456326" s="33"/>
      <c r="T456326" s="33"/>
    </row>
    <row r="456343" spans="19:20">
      <c r="S456343" s="33"/>
      <c r="T456343" s="33"/>
    </row>
    <row r="456360" spans="19:20">
      <c r="S456360" s="33"/>
      <c r="T456360" s="33"/>
    </row>
    <row r="456377" spans="19:20">
      <c r="S456377" s="33"/>
      <c r="T456377" s="33"/>
    </row>
    <row r="456394" spans="19:20">
      <c r="S456394" s="33"/>
      <c r="T456394" s="33"/>
    </row>
    <row r="456411" spans="19:20">
      <c r="S456411" s="33"/>
      <c r="T456411" s="33"/>
    </row>
    <row r="456428" spans="19:20">
      <c r="S456428" s="33"/>
      <c r="T456428" s="33"/>
    </row>
    <row r="456445" spans="19:20">
      <c r="S456445" s="33"/>
      <c r="T456445" s="33"/>
    </row>
    <row r="456462" spans="19:20">
      <c r="S456462" s="33"/>
      <c r="T456462" s="33"/>
    </row>
    <row r="456479" spans="19:20">
      <c r="S456479" s="33"/>
      <c r="T456479" s="33"/>
    </row>
    <row r="456496" spans="19:20">
      <c r="S456496" s="33"/>
      <c r="T456496" s="33"/>
    </row>
    <row r="456513" spans="19:20">
      <c r="S456513" s="33"/>
      <c r="T456513" s="33"/>
    </row>
    <row r="456530" spans="19:20">
      <c r="S456530" s="33"/>
      <c r="T456530" s="33"/>
    </row>
    <row r="456547" spans="19:20">
      <c r="S456547" s="33"/>
      <c r="T456547" s="33"/>
    </row>
    <row r="456564" spans="19:20">
      <c r="S456564" s="33"/>
      <c r="T456564" s="33"/>
    </row>
    <row r="456581" spans="19:20">
      <c r="S456581" s="33"/>
      <c r="T456581" s="33"/>
    </row>
    <row r="456598" spans="19:20">
      <c r="S456598" s="33"/>
      <c r="T456598" s="33"/>
    </row>
    <row r="456615" spans="19:20">
      <c r="S456615" s="33"/>
      <c r="T456615" s="33"/>
    </row>
    <row r="456632" spans="19:20">
      <c r="S456632" s="33"/>
      <c r="T456632" s="33"/>
    </row>
    <row r="456649" spans="19:20">
      <c r="S456649" s="33"/>
      <c r="T456649" s="33"/>
    </row>
    <row r="456666" spans="19:20">
      <c r="S456666" s="33"/>
      <c r="T456666" s="33"/>
    </row>
    <row r="456683" spans="19:20">
      <c r="S456683" s="33"/>
      <c r="T456683" s="33"/>
    </row>
    <row r="456700" spans="19:20">
      <c r="S456700" s="33"/>
      <c r="T456700" s="33"/>
    </row>
    <row r="456717" spans="19:20">
      <c r="S456717" s="33"/>
      <c r="T456717" s="33"/>
    </row>
    <row r="456734" spans="19:20">
      <c r="S456734" s="33"/>
      <c r="T456734" s="33"/>
    </row>
    <row r="456751" spans="19:20">
      <c r="S456751" s="33"/>
      <c r="T456751" s="33"/>
    </row>
    <row r="456768" spans="19:20">
      <c r="S456768" s="33"/>
      <c r="T456768" s="33"/>
    </row>
    <row r="456785" spans="19:20">
      <c r="S456785" s="33"/>
      <c r="T456785" s="33"/>
    </row>
    <row r="456802" spans="19:20">
      <c r="S456802" s="33"/>
      <c r="T456802" s="33"/>
    </row>
    <row r="456819" spans="19:20">
      <c r="S456819" s="33"/>
      <c r="T456819" s="33"/>
    </row>
    <row r="456836" spans="19:20">
      <c r="S456836" s="33"/>
      <c r="T456836" s="33"/>
    </row>
    <row r="456853" spans="19:20">
      <c r="S456853" s="33"/>
      <c r="T456853" s="33"/>
    </row>
    <row r="456870" spans="19:20">
      <c r="S456870" s="33"/>
      <c r="T456870" s="33"/>
    </row>
    <row r="456887" spans="19:20">
      <c r="S456887" s="33"/>
      <c r="T456887" s="33"/>
    </row>
    <row r="456904" spans="19:20">
      <c r="S456904" s="33"/>
      <c r="T456904" s="33"/>
    </row>
    <row r="456921" spans="19:20">
      <c r="S456921" s="33"/>
      <c r="T456921" s="33"/>
    </row>
    <row r="456938" spans="19:20">
      <c r="S456938" s="33"/>
      <c r="T456938" s="33"/>
    </row>
    <row r="456955" spans="19:20">
      <c r="S456955" s="33"/>
      <c r="T456955" s="33"/>
    </row>
    <row r="456972" spans="19:20">
      <c r="S456972" s="33"/>
      <c r="T456972" s="33"/>
    </row>
    <row r="456989" spans="19:20">
      <c r="S456989" s="33"/>
      <c r="T456989" s="33"/>
    </row>
    <row r="457006" spans="19:20">
      <c r="S457006" s="33"/>
      <c r="T457006" s="33"/>
    </row>
    <row r="457023" spans="19:20">
      <c r="S457023" s="33"/>
      <c r="T457023" s="33"/>
    </row>
    <row r="457040" spans="19:20">
      <c r="S457040" s="33"/>
      <c r="T457040" s="33"/>
    </row>
    <row r="457057" spans="19:20">
      <c r="S457057" s="33"/>
      <c r="T457057" s="33"/>
    </row>
    <row r="457074" spans="19:20">
      <c r="S457074" s="33"/>
      <c r="T457074" s="33"/>
    </row>
    <row r="457091" spans="19:20">
      <c r="S457091" s="33"/>
      <c r="T457091" s="33"/>
    </row>
    <row r="457108" spans="19:20">
      <c r="S457108" s="33"/>
      <c r="T457108" s="33"/>
    </row>
    <row r="457125" spans="19:20">
      <c r="S457125" s="33"/>
      <c r="T457125" s="33"/>
    </row>
    <row r="457142" spans="19:20">
      <c r="S457142" s="33"/>
      <c r="T457142" s="33"/>
    </row>
    <row r="457159" spans="19:20">
      <c r="S457159" s="33"/>
      <c r="T457159" s="33"/>
    </row>
    <row r="457176" spans="19:20">
      <c r="S457176" s="33"/>
      <c r="T457176" s="33"/>
    </row>
    <row r="457193" spans="19:20">
      <c r="S457193" s="33"/>
      <c r="T457193" s="33"/>
    </row>
    <row r="457210" spans="19:20">
      <c r="S457210" s="33"/>
      <c r="T457210" s="33"/>
    </row>
    <row r="457227" spans="19:20">
      <c r="S457227" s="33"/>
      <c r="T457227" s="33"/>
    </row>
    <row r="457244" spans="19:20">
      <c r="S457244" s="33"/>
      <c r="T457244" s="33"/>
    </row>
    <row r="457261" spans="19:20">
      <c r="S457261" s="33"/>
      <c r="T457261" s="33"/>
    </row>
    <row r="457278" spans="19:20">
      <c r="S457278" s="33"/>
      <c r="T457278" s="33"/>
    </row>
    <row r="457295" spans="19:20">
      <c r="S457295" s="33"/>
      <c r="T457295" s="33"/>
    </row>
    <row r="457312" spans="19:20">
      <c r="S457312" s="33"/>
      <c r="T457312" s="33"/>
    </row>
    <row r="457329" spans="19:20">
      <c r="S457329" s="33"/>
      <c r="T457329" s="33"/>
    </row>
    <row r="457346" spans="19:20">
      <c r="S457346" s="33"/>
      <c r="T457346" s="33"/>
    </row>
    <row r="457363" spans="19:20">
      <c r="S457363" s="33"/>
      <c r="T457363" s="33"/>
    </row>
    <row r="457380" spans="19:20">
      <c r="S457380" s="33"/>
      <c r="T457380" s="33"/>
    </row>
    <row r="457397" spans="19:20">
      <c r="S457397" s="33"/>
      <c r="T457397" s="33"/>
    </row>
    <row r="457414" spans="19:20">
      <c r="S457414" s="33"/>
      <c r="T457414" s="33"/>
    </row>
    <row r="457431" spans="19:20">
      <c r="S457431" s="33"/>
      <c r="T457431" s="33"/>
    </row>
    <row r="457448" spans="19:20">
      <c r="S457448" s="33"/>
      <c r="T457448" s="33"/>
    </row>
    <row r="457465" spans="19:20">
      <c r="S457465" s="33"/>
      <c r="T457465" s="33"/>
    </row>
    <row r="457482" spans="19:20">
      <c r="S457482" s="33"/>
      <c r="T457482" s="33"/>
    </row>
    <row r="457499" spans="19:20">
      <c r="S457499" s="33"/>
      <c r="T457499" s="33"/>
    </row>
    <row r="457516" spans="19:20">
      <c r="S457516" s="33"/>
      <c r="T457516" s="33"/>
    </row>
    <row r="457533" spans="19:20">
      <c r="S457533" s="33"/>
      <c r="T457533" s="33"/>
    </row>
    <row r="457550" spans="19:20">
      <c r="S457550" s="33"/>
      <c r="T457550" s="33"/>
    </row>
    <row r="457567" spans="19:20">
      <c r="S457567" s="33"/>
      <c r="T457567" s="33"/>
    </row>
    <row r="457584" spans="19:20">
      <c r="S457584" s="33"/>
      <c r="T457584" s="33"/>
    </row>
    <row r="457601" spans="19:20">
      <c r="S457601" s="33"/>
      <c r="T457601" s="33"/>
    </row>
    <row r="457618" spans="19:20">
      <c r="S457618" s="33"/>
      <c r="T457618" s="33"/>
    </row>
    <row r="457635" spans="19:20">
      <c r="S457635" s="33"/>
      <c r="T457635" s="33"/>
    </row>
    <row r="457652" spans="19:20">
      <c r="S457652" s="33"/>
      <c r="T457652" s="33"/>
    </row>
    <row r="457669" spans="19:20">
      <c r="S457669" s="33"/>
      <c r="T457669" s="33"/>
    </row>
    <row r="457686" spans="19:20">
      <c r="S457686" s="33"/>
      <c r="T457686" s="33"/>
    </row>
    <row r="457703" spans="19:20">
      <c r="S457703" s="33"/>
      <c r="T457703" s="33"/>
    </row>
    <row r="457720" spans="19:20">
      <c r="S457720" s="33"/>
      <c r="T457720" s="33"/>
    </row>
    <row r="457737" spans="19:20">
      <c r="S457737" s="33"/>
      <c r="T457737" s="33"/>
    </row>
    <row r="457754" spans="19:20">
      <c r="S457754" s="33"/>
      <c r="T457754" s="33"/>
    </row>
    <row r="457771" spans="19:20">
      <c r="S457771" s="33"/>
      <c r="T457771" s="33"/>
    </row>
    <row r="457788" spans="19:20">
      <c r="S457788" s="33"/>
      <c r="T457788" s="33"/>
    </row>
    <row r="457805" spans="19:20">
      <c r="S457805" s="33"/>
      <c r="T457805" s="33"/>
    </row>
    <row r="457822" spans="19:20">
      <c r="S457822" s="33"/>
      <c r="T457822" s="33"/>
    </row>
    <row r="457839" spans="19:20">
      <c r="S457839" s="33"/>
      <c r="T457839" s="33"/>
    </row>
    <row r="457856" spans="19:20">
      <c r="S457856" s="33"/>
      <c r="T457856" s="33"/>
    </row>
    <row r="457873" spans="19:20">
      <c r="S457873" s="33"/>
      <c r="T457873" s="33"/>
    </row>
    <row r="457890" spans="19:20">
      <c r="S457890" s="33"/>
      <c r="T457890" s="33"/>
    </row>
    <row r="457907" spans="19:20">
      <c r="S457907" s="33"/>
      <c r="T457907" s="33"/>
    </row>
    <row r="457924" spans="19:20">
      <c r="S457924" s="33"/>
      <c r="T457924" s="33"/>
    </row>
    <row r="457941" spans="19:20">
      <c r="S457941" s="33"/>
      <c r="T457941" s="33"/>
    </row>
    <row r="457958" spans="19:20">
      <c r="S457958" s="33"/>
      <c r="T457958" s="33"/>
    </row>
    <row r="457975" spans="19:20">
      <c r="S457975" s="33"/>
      <c r="T457975" s="33"/>
    </row>
    <row r="457992" spans="19:20">
      <c r="S457992" s="33"/>
      <c r="T457992" s="33"/>
    </row>
    <row r="458009" spans="19:20">
      <c r="S458009" s="33"/>
      <c r="T458009" s="33"/>
    </row>
    <row r="458026" spans="19:20">
      <c r="S458026" s="33"/>
      <c r="T458026" s="33"/>
    </row>
    <row r="458043" spans="19:20">
      <c r="S458043" s="33"/>
      <c r="T458043" s="33"/>
    </row>
    <row r="458060" spans="19:20">
      <c r="S458060" s="33"/>
      <c r="T458060" s="33"/>
    </row>
    <row r="458077" spans="19:20">
      <c r="S458077" s="33"/>
      <c r="T458077" s="33"/>
    </row>
    <row r="458094" spans="19:20">
      <c r="S458094" s="33"/>
      <c r="T458094" s="33"/>
    </row>
    <row r="458111" spans="19:20">
      <c r="S458111" s="33"/>
      <c r="T458111" s="33"/>
    </row>
    <row r="458128" spans="19:20">
      <c r="S458128" s="33"/>
      <c r="T458128" s="33"/>
    </row>
    <row r="458145" spans="19:20">
      <c r="S458145" s="33"/>
      <c r="T458145" s="33"/>
    </row>
    <row r="458162" spans="19:20">
      <c r="S458162" s="33"/>
      <c r="T458162" s="33"/>
    </row>
    <row r="458179" spans="19:20">
      <c r="S458179" s="33"/>
      <c r="T458179" s="33"/>
    </row>
    <row r="458196" spans="19:20">
      <c r="S458196" s="33"/>
      <c r="T458196" s="33"/>
    </row>
    <row r="458213" spans="19:20">
      <c r="S458213" s="33"/>
      <c r="T458213" s="33"/>
    </row>
    <row r="458230" spans="19:20">
      <c r="S458230" s="33"/>
      <c r="T458230" s="33"/>
    </row>
    <row r="458247" spans="19:20">
      <c r="S458247" s="33"/>
      <c r="T458247" s="33"/>
    </row>
    <row r="458264" spans="19:20">
      <c r="S458264" s="33"/>
      <c r="T458264" s="33"/>
    </row>
    <row r="458281" spans="19:20">
      <c r="S458281" s="33"/>
      <c r="T458281" s="33"/>
    </row>
    <row r="458298" spans="19:20">
      <c r="S458298" s="33"/>
      <c r="T458298" s="33"/>
    </row>
    <row r="458315" spans="19:20">
      <c r="S458315" s="33"/>
      <c r="T458315" s="33"/>
    </row>
    <row r="458332" spans="19:20">
      <c r="S458332" s="33"/>
      <c r="T458332" s="33"/>
    </row>
    <row r="458349" spans="19:20">
      <c r="S458349" s="33"/>
      <c r="T458349" s="33"/>
    </row>
    <row r="458366" spans="19:20">
      <c r="S458366" s="33"/>
      <c r="T458366" s="33"/>
    </row>
    <row r="458383" spans="19:20">
      <c r="S458383" s="33"/>
      <c r="T458383" s="33"/>
    </row>
    <row r="458400" spans="19:20">
      <c r="S458400" s="33"/>
      <c r="T458400" s="33"/>
    </row>
    <row r="458417" spans="19:20">
      <c r="S458417" s="33"/>
      <c r="T458417" s="33"/>
    </row>
    <row r="458434" spans="19:20">
      <c r="S458434" s="33"/>
      <c r="T458434" s="33"/>
    </row>
    <row r="458451" spans="19:20">
      <c r="S458451" s="33"/>
      <c r="T458451" s="33"/>
    </row>
    <row r="458468" spans="19:20">
      <c r="S458468" s="33"/>
      <c r="T458468" s="33"/>
    </row>
    <row r="458485" spans="19:20">
      <c r="S458485" s="33"/>
      <c r="T458485" s="33"/>
    </row>
    <row r="458502" spans="19:20">
      <c r="S458502" s="33"/>
      <c r="T458502" s="33"/>
    </row>
    <row r="458519" spans="19:20">
      <c r="S458519" s="33"/>
      <c r="T458519" s="33"/>
    </row>
    <row r="458536" spans="19:20">
      <c r="S458536" s="33"/>
      <c r="T458536" s="33"/>
    </row>
    <row r="458553" spans="19:20">
      <c r="S458553" s="33"/>
      <c r="T458553" s="33"/>
    </row>
    <row r="458570" spans="19:20">
      <c r="S458570" s="33"/>
      <c r="T458570" s="33"/>
    </row>
    <row r="458587" spans="19:20">
      <c r="S458587" s="33"/>
      <c r="T458587" s="33"/>
    </row>
    <row r="458604" spans="19:20">
      <c r="S458604" s="33"/>
      <c r="T458604" s="33"/>
    </row>
    <row r="458621" spans="19:20">
      <c r="S458621" s="33"/>
      <c r="T458621" s="33"/>
    </row>
    <row r="458638" spans="19:20">
      <c r="S458638" s="33"/>
      <c r="T458638" s="33"/>
    </row>
    <row r="458655" spans="19:20">
      <c r="S458655" s="33"/>
      <c r="T458655" s="33"/>
    </row>
    <row r="458672" spans="19:20">
      <c r="S458672" s="33"/>
      <c r="T458672" s="33"/>
    </row>
    <row r="458689" spans="19:20">
      <c r="S458689" s="33"/>
      <c r="T458689" s="33"/>
    </row>
    <row r="458706" spans="19:20">
      <c r="S458706" s="33"/>
      <c r="T458706" s="33"/>
    </row>
    <row r="458723" spans="19:20">
      <c r="S458723" s="33"/>
      <c r="T458723" s="33"/>
    </row>
    <row r="458740" spans="19:20">
      <c r="S458740" s="33"/>
      <c r="T458740" s="33"/>
    </row>
    <row r="458757" spans="19:20">
      <c r="S458757" s="33"/>
      <c r="T458757" s="33"/>
    </row>
    <row r="458774" spans="19:20">
      <c r="S458774" s="33"/>
      <c r="T458774" s="33"/>
    </row>
    <row r="458791" spans="19:20">
      <c r="S458791" s="33"/>
      <c r="T458791" s="33"/>
    </row>
    <row r="458808" spans="19:20">
      <c r="S458808" s="33"/>
      <c r="T458808" s="33"/>
    </row>
    <row r="458825" spans="19:20">
      <c r="S458825" s="33"/>
      <c r="T458825" s="33"/>
    </row>
    <row r="458842" spans="19:20">
      <c r="S458842" s="33"/>
      <c r="T458842" s="33"/>
    </row>
    <row r="458859" spans="19:20">
      <c r="S458859" s="33"/>
      <c r="T458859" s="33"/>
    </row>
    <row r="458876" spans="19:20">
      <c r="S458876" s="33"/>
      <c r="T458876" s="33"/>
    </row>
    <row r="458893" spans="19:20">
      <c r="S458893" s="33"/>
      <c r="T458893" s="33"/>
    </row>
    <row r="458910" spans="19:20">
      <c r="S458910" s="33"/>
      <c r="T458910" s="33"/>
    </row>
    <row r="458927" spans="19:20">
      <c r="S458927" s="33"/>
      <c r="T458927" s="33"/>
    </row>
    <row r="458944" spans="19:20">
      <c r="S458944" s="33"/>
      <c r="T458944" s="33"/>
    </row>
    <row r="458961" spans="19:20">
      <c r="S458961" s="33"/>
      <c r="T458961" s="33"/>
    </row>
    <row r="458978" spans="19:20">
      <c r="S458978" s="33"/>
      <c r="T458978" s="33"/>
    </row>
    <row r="458995" spans="19:20">
      <c r="S458995" s="33"/>
      <c r="T458995" s="33"/>
    </row>
    <row r="459012" spans="19:20">
      <c r="S459012" s="33"/>
      <c r="T459012" s="33"/>
    </row>
    <row r="459029" spans="19:20">
      <c r="S459029" s="33"/>
      <c r="T459029" s="33"/>
    </row>
    <row r="459046" spans="19:20">
      <c r="S459046" s="33"/>
      <c r="T459046" s="33"/>
    </row>
    <row r="459063" spans="19:20">
      <c r="S459063" s="33"/>
      <c r="T459063" s="33"/>
    </row>
    <row r="459080" spans="19:20">
      <c r="S459080" s="33"/>
      <c r="T459080" s="33"/>
    </row>
    <row r="459097" spans="19:20">
      <c r="S459097" s="33"/>
      <c r="T459097" s="33"/>
    </row>
    <row r="459114" spans="19:20">
      <c r="S459114" s="33"/>
      <c r="T459114" s="33"/>
    </row>
    <row r="459131" spans="19:20">
      <c r="S459131" s="33"/>
      <c r="T459131" s="33"/>
    </row>
    <row r="459148" spans="19:20">
      <c r="S459148" s="33"/>
      <c r="T459148" s="33"/>
    </row>
    <row r="459165" spans="19:20">
      <c r="S459165" s="33"/>
      <c r="T459165" s="33"/>
    </row>
    <row r="459182" spans="19:20">
      <c r="S459182" s="33"/>
      <c r="T459182" s="33"/>
    </row>
    <row r="459199" spans="19:20">
      <c r="S459199" s="33"/>
      <c r="T459199" s="33"/>
    </row>
    <row r="459216" spans="19:20">
      <c r="S459216" s="33"/>
      <c r="T459216" s="33"/>
    </row>
    <row r="459233" spans="19:20">
      <c r="S459233" s="33"/>
      <c r="T459233" s="33"/>
    </row>
    <row r="459250" spans="19:20">
      <c r="S459250" s="33"/>
      <c r="T459250" s="33"/>
    </row>
    <row r="459267" spans="19:20">
      <c r="S459267" s="33"/>
      <c r="T459267" s="33"/>
    </row>
    <row r="459284" spans="19:20">
      <c r="S459284" s="33"/>
      <c r="T459284" s="33"/>
    </row>
    <row r="459301" spans="19:20">
      <c r="S459301" s="33"/>
      <c r="T459301" s="33"/>
    </row>
    <row r="459318" spans="19:20">
      <c r="S459318" s="33"/>
      <c r="T459318" s="33"/>
    </row>
    <row r="459335" spans="19:20">
      <c r="S459335" s="33"/>
      <c r="T459335" s="33"/>
    </row>
    <row r="459352" spans="19:20">
      <c r="S459352" s="33"/>
      <c r="T459352" s="33"/>
    </row>
    <row r="459369" spans="19:20">
      <c r="S459369" s="33"/>
      <c r="T459369" s="33"/>
    </row>
    <row r="459386" spans="19:20">
      <c r="S459386" s="33"/>
      <c r="T459386" s="33"/>
    </row>
    <row r="459403" spans="19:20">
      <c r="S459403" s="33"/>
      <c r="T459403" s="33"/>
    </row>
    <row r="459420" spans="19:20">
      <c r="S459420" s="33"/>
      <c r="T459420" s="33"/>
    </row>
    <row r="459437" spans="19:20">
      <c r="S459437" s="33"/>
      <c r="T459437" s="33"/>
    </row>
    <row r="459454" spans="19:20">
      <c r="S459454" s="33"/>
      <c r="T459454" s="33"/>
    </row>
    <row r="459471" spans="19:20">
      <c r="S459471" s="33"/>
      <c r="T459471" s="33"/>
    </row>
    <row r="459488" spans="19:20">
      <c r="S459488" s="33"/>
      <c r="T459488" s="33"/>
    </row>
    <row r="459505" spans="19:20">
      <c r="S459505" s="33"/>
      <c r="T459505" s="33"/>
    </row>
    <row r="459522" spans="19:20">
      <c r="S459522" s="33"/>
      <c r="T459522" s="33"/>
    </row>
    <row r="459539" spans="19:20">
      <c r="S459539" s="33"/>
      <c r="T459539" s="33"/>
    </row>
    <row r="459556" spans="19:20">
      <c r="S459556" s="33"/>
      <c r="T459556" s="33"/>
    </row>
    <row r="459573" spans="19:20">
      <c r="S459573" s="33"/>
      <c r="T459573" s="33"/>
    </row>
    <row r="459590" spans="19:20">
      <c r="S459590" s="33"/>
      <c r="T459590" s="33"/>
    </row>
    <row r="459607" spans="19:20">
      <c r="S459607" s="33"/>
      <c r="T459607" s="33"/>
    </row>
    <row r="459624" spans="19:20">
      <c r="S459624" s="33"/>
      <c r="T459624" s="33"/>
    </row>
    <row r="459641" spans="19:20">
      <c r="S459641" s="33"/>
      <c r="T459641" s="33"/>
    </row>
    <row r="459658" spans="19:20">
      <c r="S459658" s="33"/>
      <c r="T459658" s="33"/>
    </row>
    <row r="459675" spans="19:20">
      <c r="S459675" s="33"/>
      <c r="T459675" s="33"/>
    </row>
    <row r="459692" spans="19:20">
      <c r="S459692" s="33"/>
      <c r="T459692" s="33"/>
    </row>
    <row r="459709" spans="19:20">
      <c r="S459709" s="33"/>
      <c r="T459709" s="33"/>
    </row>
    <row r="459726" spans="19:20">
      <c r="S459726" s="33"/>
      <c r="T459726" s="33"/>
    </row>
    <row r="459743" spans="19:20">
      <c r="S459743" s="33"/>
      <c r="T459743" s="33"/>
    </row>
    <row r="459760" spans="19:20">
      <c r="S459760" s="33"/>
      <c r="T459760" s="33"/>
    </row>
    <row r="459777" spans="19:20">
      <c r="S459777" s="33"/>
      <c r="T459777" s="33"/>
    </row>
    <row r="459794" spans="19:20">
      <c r="S459794" s="33"/>
      <c r="T459794" s="33"/>
    </row>
    <row r="459811" spans="19:20">
      <c r="S459811" s="33"/>
      <c r="T459811" s="33"/>
    </row>
    <row r="459828" spans="19:20">
      <c r="S459828" s="33"/>
      <c r="T459828" s="33"/>
    </row>
    <row r="459845" spans="19:20">
      <c r="S459845" s="33"/>
      <c r="T459845" s="33"/>
    </row>
    <row r="459862" spans="19:20">
      <c r="S459862" s="33"/>
      <c r="T459862" s="33"/>
    </row>
    <row r="459879" spans="19:20">
      <c r="S459879" s="33"/>
      <c r="T459879" s="33"/>
    </row>
    <row r="459896" spans="19:20">
      <c r="S459896" s="33"/>
      <c r="T459896" s="33"/>
    </row>
    <row r="459913" spans="19:20">
      <c r="S459913" s="33"/>
      <c r="T459913" s="33"/>
    </row>
    <row r="459930" spans="19:20">
      <c r="S459930" s="33"/>
      <c r="T459930" s="33"/>
    </row>
    <row r="459947" spans="19:20">
      <c r="S459947" s="33"/>
      <c r="T459947" s="33"/>
    </row>
    <row r="459964" spans="19:20">
      <c r="S459964" s="33"/>
      <c r="T459964" s="33"/>
    </row>
    <row r="459981" spans="19:20">
      <c r="S459981" s="33"/>
      <c r="T459981" s="33"/>
    </row>
    <row r="459998" spans="19:20">
      <c r="S459998" s="33"/>
      <c r="T459998" s="33"/>
    </row>
    <row r="460015" spans="19:20">
      <c r="S460015" s="33"/>
      <c r="T460015" s="33"/>
    </row>
    <row r="460032" spans="19:20">
      <c r="S460032" s="33"/>
      <c r="T460032" s="33"/>
    </row>
    <row r="460049" spans="19:20">
      <c r="S460049" s="33"/>
      <c r="T460049" s="33"/>
    </row>
    <row r="460066" spans="19:20">
      <c r="S460066" s="33"/>
      <c r="T460066" s="33"/>
    </row>
    <row r="460083" spans="19:20">
      <c r="S460083" s="33"/>
      <c r="T460083" s="33"/>
    </row>
    <row r="460100" spans="19:20">
      <c r="S460100" s="33"/>
      <c r="T460100" s="33"/>
    </row>
    <row r="460117" spans="19:20">
      <c r="S460117" s="33"/>
      <c r="T460117" s="33"/>
    </row>
    <row r="460134" spans="19:20">
      <c r="S460134" s="33"/>
      <c r="T460134" s="33"/>
    </row>
    <row r="460151" spans="19:20">
      <c r="S460151" s="33"/>
      <c r="T460151" s="33"/>
    </row>
    <row r="460168" spans="19:20">
      <c r="S460168" s="33"/>
      <c r="T460168" s="33"/>
    </row>
    <row r="460185" spans="19:20">
      <c r="S460185" s="33"/>
      <c r="T460185" s="33"/>
    </row>
    <row r="460202" spans="19:20">
      <c r="S460202" s="33"/>
      <c r="T460202" s="33"/>
    </row>
    <row r="460219" spans="19:20">
      <c r="S460219" s="33"/>
      <c r="T460219" s="33"/>
    </row>
    <row r="460236" spans="19:20">
      <c r="S460236" s="33"/>
      <c r="T460236" s="33"/>
    </row>
    <row r="460253" spans="19:20">
      <c r="S460253" s="33"/>
      <c r="T460253" s="33"/>
    </row>
    <row r="460270" spans="19:20">
      <c r="S460270" s="33"/>
      <c r="T460270" s="33"/>
    </row>
    <row r="460287" spans="19:20">
      <c r="S460287" s="33"/>
      <c r="T460287" s="33"/>
    </row>
    <row r="460304" spans="19:20">
      <c r="S460304" s="33"/>
      <c r="T460304" s="33"/>
    </row>
    <row r="460321" spans="19:20">
      <c r="S460321" s="33"/>
      <c r="T460321" s="33"/>
    </row>
    <row r="460338" spans="19:20">
      <c r="S460338" s="33"/>
      <c r="T460338" s="33"/>
    </row>
    <row r="460355" spans="19:20">
      <c r="S460355" s="33"/>
      <c r="T460355" s="33"/>
    </row>
    <row r="460372" spans="19:20">
      <c r="S460372" s="33"/>
      <c r="T460372" s="33"/>
    </row>
    <row r="460389" spans="19:20">
      <c r="S460389" s="33"/>
      <c r="T460389" s="33"/>
    </row>
    <row r="460406" spans="19:20">
      <c r="S460406" s="33"/>
      <c r="T460406" s="33"/>
    </row>
    <row r="460423" spans="19:20">
      <c r="S460423" s="33"/>
      <c r="T460423" s="33"/>
    </row>
    <row r="460440" spans="19:20">
      <c r="S460440" s="33"/>
      <c r="T460440" s="33"/>
    </row>
    <row r="460457" spans="19:20">
      <c r="S460457" s="33"/>
      <c r="T460457" s="33"/>
    </row>
    <row r="460474" spans="19:20">
      <c r="S460474" s="33"/>
      <c r="T460474" s="33"/>
    </row>
    <row r="460491" spans="19:20">
      <c r="S460491" s="33"/>
      <c r="T460491" s="33"/>
    </row>
    <row r="460508" spans="19:20">
      <c r="S460508" s="33"/>
      <c r="T460508" s="33"/>
    </row>
    <row r="460525" spans="19:20">
      <c r="S460525" s="33"/>
      <c r="T460525" s="33"/>
    </row>
    <row r="460542" spans="19:20">
      <c r="S460542" s="33"/>
      <c r="T460542" s="33"/>
    </row>
    <row r="460559" spans="19:20">
      <c r="S460559" s="33"/>
      <c r="T460559" s="33"/>
    </row>
    <row r="460576" spans="19:20">
      <c r="S460576" s="33"/>
      <c r="T460576" s="33"/>
    </row>
    <row r="460593" spans="19:20">
      <c r="S460593" s="33"/>
      <c r="T460593" s="33"/>
    </row>
    <row r="460610" spans="19:20">
      <c r="S460610" s="33"/>
      <c r="T460610" s="33"/>
    </row>
    <row r="460627" spans="19:20">
      <c r="S460627" s="33"/>
      <c r="T460627" s="33"/>
    </row>
    <row r="460644" spans="19:20">
      <c r="S460644" s="33"/>
      <c r="T460644" s="33"/>
    </row>
    <row r="460661" spans="19:20">
      <c r="S460661" s="33"/>
      <c r="T460661" s="33"/>
    </row>
    <row r="460678" spans="19:20">
      <c r="S460678" s="33"/>
      <c r="T460678" s="33"/>
    </row>
    <row r="460695" spans="19:20">
      <c r="S460695" s="33"/>
      <c r="T460695" s="33"/>
    </row>
    <row r="460712" spans="19:20">
      <c r="S460712" s="33"/>
      <c r="T460712" s="33"/>
    </row>
    <row r="460729" spans="19:20">
      <c r="S460729" s="33"/>
      <c r="T460729" s="33"/>
    </row>
    <row r="460746" spans="19:20">
      <c r="S460746" s="33"/>
      <c r="T460746" s="33"/>
    </row>
    <row r="460763" spans="19:20">
      <c r="S460763" s="33"/>
      <c r="T460763" s="33"/>
    </row>
    <row r="460780" spans="19:20">
      <c r="S460780" s="33"/>
      <c r="T460780" s="33"/>
    </row>
    <row r="460797" spans="19:20">
      <c r="S460797" s="33"/>
      <c r="T460797" s="33"/>
    </row>
    <row r="460814" spans="19:20">
      <c r="S460814" s="33"/>
      <c r="T460814" s="33"/>
    </row>
    <row r="460831" spans="19:20">
      <c r="S460831" s="33"/>
      <c r="T460831" s="33"/>
    </row>
    <row r="460848" spans="19:20">
      <c r="S460848" s="33"/>
      <c r="T460848" s="33"/>
    </row>
    <row r="460865" spans="19:20">
      <c r="S460865" s="33"/>
      <c r="T460865" s="33"/>
    </row>
    <row r="460882" spans="19:20">
      <c r="S460882" s="33"/>
      <c r="T460882" s="33"/>
    </row>
    <row r="460899" spans="19:20">
      <c r="S460899" s="33"/>
      <c r="T460899" s="33"/>
    </row>
    <row r="460916" spans="19:20">
      <c r="S460916" s="33"/>
      <c r="T460916" s="33"/>
    </row>
    <row r="460933" spans="19:20">
      <c r="S460933" s="33"/>
      <c r="T460933" s="33"/>
    </row>
    <row r="460950" spans="19:20">
      <c r="S460950" s="33"/>
      <c r="T460950" s="33"/>
    </row>
    <row r="460967" spans="19:20">
      <c r="S460967" s="33"/>
      <c r="T460967" s="33"/>
    </row>
    <row r="460984" spans="19:20">
      <c r="S460984" s="33"/>
      <c r="T460984" s="33"/>
    </row>
    <row r="461001" spans="19:20">
      <c r="S461001" s="33"/>
      <c r="T461001" s="33"/>
    </row>
    <row r="461018" spans="19:20">
      <c r="S461018" s="33"/>
      <c r="T461018" s="33"/>
    </row>
    <row r="461035" spans="19:20">
      <c r="S461035" s="33"/>
      <c r="T461035" s="33"/>
    </row>
    <row r="461052" spans="19:20">
      <c r="S461052" s="33"/>
      <c r="T461052" s="33"/>
    </row>
    <row r="461069" spans="19:20">
      <c r="S461069" s="33"/>
      <c r="T461069" s="33"/>
    </row>
    <row r="461086" spans="19:20">
      <c r="S461086" s="33"/>
      <c r="T461086" s="33"/>
    </row>
    <row r="461103" spans="19:20">
      <c r="S461103" s="33"/>
      <c r="T461103" s="33"/>
    </row>
    <row r="461120" spans="19:20">
      <c r="S461120" s="33"/>
      <c r="T461120" s="33"/>
    </row>
    <row r="461137" spans="19:20">
      <c r="S461137" s="33"/>
      <c r="T461137" s="33"/>
    </row>
    <row r="461154" spans="19:20">
      <c r="S461154" s="33"/>
      <c r="T461154" s="33"/>
    </row>
    <row r="461171" spans="19:20">
      <c r="S461171" s="33"/>
      <c r="T461171" s="33"/>
    </row>
    <row r="461188" spans="19:20">
      <c r="S461188" s="33"/>
      <c r="T461188" s="33"/>
    </row>
    <row r="461205" spans="19:20">
      <c r="S461205" s="33"/>
      <c r="T461205" s="33"/>
    </row>
    <row r="461222" spans="19:20">
      <c r="S461222" s="33"/>
      <c r="T461222" s="33"/>
    </row>
    <row r="461239" spans="19:20">
      <c r="S461239" s="33"/>
      <c r="T461239" s="33"/>
    </row>
    <row r="461256" spans="19:20">
      <c r="S461256" s="33"/>
      <c r="T461256" s="33"/>
    </row>
    <row r="461273" spans="19:20">
      <c r="S461273" s="33"/>
      <c r="T461273" s="33"/>
    </row>
    <row r="461290" spans="19:20">
      <c r="S461290" s="33"/>
      <c r="T461290" s="33"/>
    </row>
    <row r="461307" spans="19:20">
      <c r="S461307" s="33"/>
      <c r="T461307" s="33"/>
    </row>
    <row r="461324" spans="19:20">
      <c r="S461324" s="33"/>
      <c r="T461324" s="33"/>
    </row>
    <row r="461341" spans="19:20">
      <c r="S461341" s="33"/>
      <c r="T461341" s="33"/>
    </row>
    <row r="461358" spans="19:20">
      <c r="S461358" s="33"/>
      <c r="T461358" s="33"/>
    </row>
    <row r="461375" spans="19:20">
      <c r="S461375" s="33"/>
      <c r="T461375" s="33"/>
    </row>
    <row r="461392" spans="19:20">
      <c r="S461392" s="33"/>
      <c r="T461392" s="33"/>
    </row>
    <row r="461409" spans="19:20">
      <c r="S461409" s="33"/>
      <c r="T461409" s="33"/>
    </row>
    <row r="461426" spans="19:20">
      <c r="S461426" s="33"/>
      <c r="T461426" s="33"/>
    </row>
    <row r="461443" spans="19:20">
      <c r="S461443" s="33"/>
      <c r="T461443" s="33"/>
    </row>
    <row r="461460" spans="19:20">
      <c r="S461460" s="33"/>
      <c r="T461460" s="33"/>
    </row>
    <row r="461477" spans="19:20">
      <c r="S461477" s="33"/>
      <c r="T461477" s="33"/>
    </row>
    <row r="461494" spans="19:20">
      <c r="S461494" s="33"/>
      <c r="T461494" s="33"/>
    </row>
    <row r="461511" spans="19:20">
      <c r="S461511" s="33"/>
      <c r="T461511" s="33"/>
    </row>
    <row r="461528" spans="19:20">
      <c r="S461528" s="33"/>
      <c r="T461528" s="33"/>
    </row>
    <row r="461545" spans="19:20">
      <c r="S461545" s="33"/>
      <c r="T461545" s="33"/>
    </row>
    <row r="461562" spans="19:20">
      <c r="S461562" s="33"/>
      <c r="T461562" s="33"/>
    </row>
    <row r="461579" spans="19:20">
      <c r="S461579" s="33"/>
      <c r="T461579" s="33"/>
    </row>
    <row r="461596" spans="19:20">
      <c r="S461596" s="33"/>
      <c r="T461596" s="33"/>
    </row>
    <row r="461613" spans="19:20">
      <c r="S461613" s="33"/>
      <c r="T461613" s="33"/>
    </row>
    <row r="461630" spans="19:20">
      <c r="S461630" s="33"/>
      <c r="T461630" s="33"/>
    </row>
    <row r="461647" spans="19:20">
      <c r="S461647" s="33"/>
      <c r="T461647" s="33"/>
    </row>
    <row r="461664" spans="19:20">
      <c r="S461664" s="33"/>
      <c r="T461664" s="33"/>
    </row>
    <row r="461681" spans="19:20">
      <c r="S461681" s="33"/>
      <c r="T461681" s="33"/>
    </row>
    <row r="461698" spans="19:20">
      <c r="S461698" s="33"/>
      <c r="T461698" s="33"/>
    </row>
    <row r="461715" spans="19:20">
      <c r="S461715" s="33"/>
      <c r="T461715" s="33"/>
    </row>
    <row r="461732" spans="19:20">
      <c r="S461732" s="33"/>
      <c r="T461732" s="33"/>
    </row>
    <row r="461749" spans="19:20">
      <c r="S461749" s="33"/>
      <c r="T461749" s="33"/>
    </row>
    <row r="461766" spans="19:20">
      <c r="S461766" s="33"/>
      <c r="T461766" s="33"/>
    </row>
    <row r="461783" spans="19:20">
      <c r="S461783" s="33"/>
      <c r="T461783" s="33"/>
    </row>
    <row r="461800" spans="19:20">
      <c r="S461800" s="33"/>
      <c r="T461800" s="33"/>
    </row>
    <row r="461817" spans="19:20">
      <c r="S461817" s="33"/>
      <c r="T461817" s="33"/>
    </row>
    <row r="461834" spans="19:20">
      <c r="S461834" s="33"/>
      <c r="T461834" s="33"/>
    </row>
    <row r="461851" spans="19:20">
      <c r="S461851" s="33"/>
      <c r="T461851" s="33"/>
    </row>
    <row r="461868" spans="19:20">
      <c r="S461868" s="33"/>
      <c r="T461868" s="33"/>
    </row>
    <row r="461885" spans="19:20">
      <c r="S461885" s="33"/>
      <c r="T461885" s="33"/>
    </row>
    <row r="461902" spans="19:20">
      <c r="S461902" s="33"/>
      <c r="T461902" s="33"/>
    </row>
    <row r="461919" spans="19:20">
      <c r="S461919" s="33"/>
      <c r="T461919" s="33"/>
    </row>
    <row r="461936" spans="19:20">
      <c r="S461936" s="33"/>
      <c r="T461936" s="33"/>
    </row>
    <row r="461953" spans="19:20">
      <c r="S461953" s="33"/>
      <c r="T461953" s="33"/>
    </row>
    <row r="461970" spans="19:20">
      <c r="S461970" s="33"/>
      <c r="T461970" s="33"/>
    </row>
    <row r="461987" spans="19:20">
      <c r="S461987" s="33"/>
      <c r="T461987" s="33"/>
    </row>
    <row r="462004" spans="19:20">
      <c r="S462004" s="33"/>
      <c r="T462004" s="33"/>
    </row>
    <row r="462021" spans="19:20">
      <c r="S462021" s="33"/>
      <c r="T462021" s="33"/>
    </row>
    <row r="462038" spans="19:20">
      <c r="S462038" s="33"/>
      <c r="T462038" s="33"/>
    </row>
    <row r="462055" spans="19:20">
      <c r="S462055" s="33"/>
      <c r="T462055" s="33"/>
    </row>
    <row r="462072" spans="19:20">
      <c r="S462072" s="33"/>
      <c r="T462072" s="33"/>
    </row>
    <row r="462089" spans="19:20">
      <c r="S462089" s="33"/>
      <c r="T462089" s="33"/>
    </row>
    <row r="462106" spans="19:20">
      <c r="S462106" s="33"/>
      <c r="T462106" s="33"/>
    </row>
    <row r="462123" spans="19:20">
      <c r="S462123" s="33"/>
      <c r="T462123" s="33"/>
    </row>
    <row r="462140" spans="19:20">
      <c r="S462140" s="33"/>
      <c r="T462140" s="33"/>
    </row>
    <row r="462157" spans="19:20">
      <c r="S462157" s="33"/>
      <c r="T462157" s="33"/>
    </row>
    <row r="462174" spans="19:20">
      <c r="S462174" s="33"/>
      <c r="T462174" s="33"/>
    </row>
    <row r="462191" spans="19:20">
      <c r="S462191" s="33"/>
      <c r="T462191" s="33"/>
    </row>
    <row r="462208" spans="19:20">
      <c r="S462208" s="33"/>
      <c r="T462208" s="33"/>
    </row>
    <row r="462225" spans="19:20">
      <c r="S462225" s="33"/>
      <c r="T462225" s="33"/>
    </row>
    <row r="462242" spans="19:20">
      <c r="S462242" s="33"/>
      <c r="T462242" s="33"/>
    </row>
    <row r="462259" spans="19:20">
      <c r="S462259" s="33"/>
      <c r="T462259" s="33"/>
    </row>
    <row r="462276" spans="19:20">
      <c r="S462276" s="33"/>
      <c r="T462276" s="33"/>
    </row>
    <row r="462293" spans="19:20">
      <c r="S462293" s="33"/>
      <c r="T462293" s="33"/>
    </row>
    <row r="462310" spans="19:20">
      <c r="S462310" s="33"/>
      <c r="T462310" s="33"/>
    </row>
    <row r="462327" spans="19:20">
      <c r="S462327" s="33"/>
      <c r="T462327" s="33"/>
    </row>
    <row r="462344" spans="19:20">
      <c r="S462344" s="33"/>
      <c r="T462344" s="33"/>
    </row>
    <row r="462361" spans="19:20">
      <c r="S462361" s="33"/>
      <c r="T462361" s="33"/>
    </row>
    <row r="462378" spans="19:20">
      <c r="S462378" s="33"/>
      <c r="T462378" s="33"/>
    </row>
    <row r="462395" spans="19:20">
      <c r="S462395" s="33"/>
      <c r="T462395" s="33"/>
    </row>
    <row r="462412" spans="19:20">
      <c r="S462412" s="33"/>
      <c r="T462412" s="33"/>
    </row>
    <row r="462429" spans="19:20">
      <c r="S462429" s="33"/>
      <c r="T462429" s="33"/>
    </row>
    <row r="462446" spans="19:20">
      <c r="S462446" s="33"/>
      <c r="T462446" s="33"/>
    </row>
    <row r="462463" spans="19:20">
      <c r="S462463" s="33"/>
      <c r="T462463" s="33"/>
    </row>
    <row r="462480" spans="19:20">
      <c r="S462480" s="33"/>
      <c r="T462480" s="33"/>
    </row>
    <row r="462497" spans="19:20">
      <c r="S462497" s="33"/>
      <c r="T462497" s="33"/>
    </row>
    <row r="462514" spans="19:20">
      <c r="S462514" s="33"/>
      <c r="T462514" s="33"/>
    </row>
    <row r="462531" spans="19:20">
      <c r="S462531" s="33"/>
      <c r="T462531" s="33"/>
    </row>
    <row r="462548" spans="19:20">
      <c r="S462548" s="33"/>
      <c r="T462548" s="33"/>
    </row>
    <row r="462565" spans="19:20">
      <c r="S462565" s="33"/>
      <c r="T462565" s="33"/>
    </row>
    <row r="462582" spans="19:20">
      <c r="S462582" s="33"/>
      <c r="T462582" s="33"/>
    </row>
    <row r="462599" spans="19:20">
      <c r="S462599" s="33"/>
      <c r="T462599" s="33"/>
    </row>
    <row r="462616" spans="19:20">
      <c r="S462616" s="33"/>
      <c r="T462616" s="33"/>
    </row>
    <row r="462633" spans="19:20">
      <c r="S462633" s="33"/>
      <c r="T462633" s="33"/>
    </row>
    <row r="462650" spans="19:20">
      <c r="S462650" s="33"/>
      <c r="T462650" s="33"/>
    </row>
    <row r="462667" spans="19:20">
      <c r="S462667" s="33"/>
      <c r="T462667" s="33"/>
    </row>
    <row r="462684" spans="19:20">
      <c r="S462684" s="33"/>
      <c r="T462684" s="33"/>
    </row>
    <row r="462701" spans="19:20">
      <c r="S462701" s="33"/>
      <c r="T462701" s="33"/>
    </row>
    <row r="462718" spans="19:20">
      <c r="S462718" s="33"/>
      <c r="T462718" s="33"/>
    </row>
    <row r="462735" spans="19:20">
      <c r="S462735" s="33"/>
      <c r="T462735" s="33"/>
    </row>
    <row r="462752" spans="19:20">
      <c r="S462752" s="33"/>
      <c r="T462752" s="33"/>
    </row>
    <row r="462769" spans="19:20">
      <c r="S462769" s="33"/>
      <c r="T462769" s="33"/>
    </row>
    <row r="462786" spans="19:20">
      <c r="S462786" s="33"/>
      <c r="T462786" s="33"/>
    </row>
    <row r="462803" spans="19:20">
      <c r="S462803" s="33"/>
      <c r="T462803" s="33"/>
    </row>
    <row r="462820" spans="19:20">
      <c r="S462820" s="33"/>
      <c r="T462820" s="33"/>
    </row>
    <row r="462837" spans="19:20">
      <c r="S462837" s="33"/>
      <c r="T462837" s="33"/>
    </row>
    <row r="462854" spans="19:20">
      <c r="S462854" s="33"/>
      <c r="T462854" s="33"/>
    </row>
    <row r="462871" spans="19:20">
      <c r="S462871" s="33"/>
      <c r="T462871" s="33"/>
    </row>
    <row r="462888" spans="19:20">
      <c r="S462888" s="33"/>
      <c r="T462888" s="33"/>
    </row>
    <row r="462905" spans="19:20">
      <c r="S462905" s="33"/>
      <c r="T462905" s="33"/>
    </row>
    <row r="462922" spans="19:20">
      <c r="S462922" s="33"/>
      <c r="T462922" s="33"/>
    </row>
    <row r="462939" spans="19:20">
      <c r="S462939" s="33"/>
      <c r="T462939" s="33"/>
    </row>
    <row r="462956" spans="19:20">
      <c r="S462956" s="33"/>
      <c r="T462956" s="33"/>
    </row>
    <row r="462973" spans="19:20">
      <c r="S462973" s="33"/>
      <c r="T462973" s="33"/>
    </row>
    <row r="462990" spans="19:20">
      <c r="S462990" s="33"/>
      <c r="T462990" s="33"/>
    </row>
    <row r="463007" spans="19:20">
      <c r="S463007" s="33"/>
      <c r="T463007" s="33"/>
    </row>
    <row r="463024" spans="19:20">
      <c r="S463024" s="33"/>
      <c r="T463024" s="33"/>
    </row>
    <row r="463041" spans="19:20">
      <c r="S463041" s="33"/>
      <c r="T463041" s="33"/>
    </row>
    <row r="463058" spans="19:20">
      <c r="S463058" s="33"/>
      <c r="T463058" s="33"/>
    </row>
    <row r="463075" spans="19:20">
      <c r="S463075" s="33"/>
      <c r="T463075" s="33"/>
    </row>
    <row r="463092" spans="19:20">
      <c r="S463092" s="33"/>
      <c r="T463092" s="33"/>
    </row>
    <row r="463109" spans="19:20">
      <c r="S463109" s="33"/>
      <c r="T463109" s="33"/>
    </row>
    <row r="463126" spans="19:20">
      <c r="S463126" s="33"/>
      <c r="T463126" s="33"/>
    </row>
    <row r="463143" spans="19:20">
      <c r="S463143" s="33"/>
      <c r="T463143" s="33"/>
    </row>
    <row r="463160" spans="19:20">
      <c r="S463160" s="33"/>
      <c r="T463160" s="33"/>
    </row>
    <row r="463177" spans="19:20">
      <c r="S463177" s="33"/>
      <c r="T463177" s="33"/>
    </row>
    <row r="463194" spans="19:20">
      <c r="S463194" s="33"/>
      <c r="T463194" s="33"/>
    </row>
    <row r="463211" spans="19:20">
      <c r="S463211" s="33"/>
      <c r="T463211" s="33"/>
    </row>
    <row r="463228" spans="19:20">
      <c r="S463228" s="33"/>
      <c r="T463228" s="33"/>
    </row>
    <row r="463245" spans="19:20">
      <c r="S463245" s="33"/>
      <c r="T463245" s="33"/>
    </row>
    <row r="463262" spans="19:20">
      <c r="S463262" s="33"/>
      <c r="T463262" s="33"/>
    </row>
    <row r="463279" spans="19:20">
      <c r="S463279" s="33"/>
      <c r="T463279" s="33"/>
    </row>
    <row r="463296" spans="19:20">
      <c r="S463296" s="33"/>
      <c r="T463296" s="33"/>
    </row>
    <row r="463313" spans="19:20">
      <c r="S463313" s="33"/>
      <c r="T463313" s="33"/>
    </row>
    <row r="463330" spans="19:20">
      <c r="S463330" s="33"/>
      <c r="T463330" s="33"/>
    </row>
    <row r="463347" spans="19:20">
      <c r="S463347" s="33"/>
      <c r="T463347" s="33"/>
    </row>
    <row r="463364" spans="19:20">
      <c r="S463364" s="33"/>
      <c r="T463364" s="33"/>
    </row>
    <row r="463381" spans="19:20">
      <c r="S463381" s="33"/>
      <c r="T463381" s="33"/>
    </row>
    <row r="463398" spans="19:20">
      <c r="S463398" s="33"/>
      <c r="T463398" s="33"/>
    </row>
    <row r="463415" spans="19:20">
      <c r="S463415" s="33"/>
      <c r="T463415" s="33"/>
    </row>
    <row r="463432" spans="19:20">
      <c r="S463432" s="33"/>
      <c r="T463432" s="33"/>
    </row>
    <row r="463449" spans="19:20">
      <c r="S463449" s="33"/>
      <c r="T463449" s="33"/>
    </row>
    <row r="463466" spans="19:20">
      <c r="S463466" s="33"/>
      <c r="T463466" s="33"/>
    </row>
    <row r="463483" spans="19:20">
      <c r="S463483" s="33"/>
      <c r="T463483" s="33"/>
    </row>
    <row r="463500" spans="19:20">
      <c r="S463500" s="33"/>
      <c r="T463500" s="33"/>
    </row>
    <row r="463517" spans="19:20">
      <c r="S463517" s="33"/>
      <c r="T463517" s="33"/>
    </row>
    <row r="463534" spans="19:20">
      <c r="S463534" s="33"/>
      <c r="T463534" s="33"/>
    </row>
    <row r="463551" spans="19:20">
      <c r="S463551" s="33"/>
      <c r="T463551" s="33"/>
    </row>
    <row r="463568" spans="19:20">
      <c r="S463568" s="33"/>
      <c r="T463568" s="33"/>
    </row>
    <row r="463585" spans="19:20">
      <c r="S463585" s="33"/>
      <c r="T463585" s="33"/>
    </row>
    <row r="463602" spans="19:20">
      <c r="S463602" s="33"/>
      <c r="T463602" s="33"/>
    </row>
    <row r="463619" spans="19:20">
      <c r="S463619" s="33"/>
      <c r="T463619" s="33"/>
    </row>
    <row r="463636" spans="19:20">
      <c r="S463636" s="33"/>
      <c r="T463636" s="33"/>
    </row>
    <row r="463653" spans="19:20">
      <c r="S463653" s="33"/>
      <c r="T463653" s="33"/>
    </row>
    <row r="463670" spans="19:20">
      <c r="S463670" s="33"/>
      <c r="T463670" s="33"/>
    </row>
    <row r="463687" spans="19:20">
      <c r="S463687" s="33"/>
      <c r="T463687" s="33"/>
    </row>
    <row r="463704" spans="19:20">
      <c r="S463704" s="33"/>
      <c r="T463704" s="33"/>
    </row>
    <row r="463721" spans="19:20">
      <c r="S463721" s="33"/>
      <c r="T463721" s="33"/>
    </row>
    <row r="463738" spans="19:20">
      <c r="S463738" s="33"/>
      <c r="T463738" s="33"/>
    </row>
    <row r="463755" spans="19:20">
      <c r="S463755" s="33"/>
      <c r="T463755" s="33"/>
    </row>
    <row r="463772" spans="19:20">
      <c r="S463772" s="33"/>
      <c r="T463772" s="33"/>
    </row>
    <row r="463789" spans="19:20">
      <c r="S463789" s="33"/>
      <c r="T463789" s="33"/>
    </row>
    <row r="463806" spans="19:20">
      <c r="S463806" s="33"/>
      <c r="T463806" s="33"/>
    </row>
    <row r="463823" spans="19:20">
      <c r="S463823" s="33"/>
      <c r="T463823" s="33"/>
    </row>
    <row r="463840" spans="19:20">
      <c r="S463840" s="33"/>
      <c r="T463840" s="33"/>
    </row>
    <row r="463857" spans="19:20">
      <c r="S463857" s="33"/>
      <c r="T463857" s="33"/>
    </row>
    <row r="463874" spans="19:20">
      <c r="S463874" s="33"/>
      <c r="T463874" s="33"/>
    </row>
    <row r="463891" spans="19:20">
      <c r="S463891" s="33"/>
      <c r="T463891" s="33"/>
    </row>
    <row r="463908" spans="19:20">
      <c r="S463908" s="33"/>
      <c r="T463908" s="33"/>
    </row>
    <row r="463925" spans="19:20">
      <c r="S463925" s="33"/>
      <c r="T463925" s="33"/>
    </row>
    <row r="463942" spans="19:20">
      <c r="S463942" s="33"/>
      <c r="T463942" s="33"/>
    </row>
    <row r="463959" spans="19:20">
      <c r="S463959" s="33"/>
      <c r="T463959" s="33"/>
    </row>
    <row r="463976" spans="19:20">
      <c r="S463976" s="33"/>
      <c r="T463976" s="33"/>
    </row>
    <row r="463993" spans="19:20">
      <c r="S463993" s="33"/>
      <c r="T463993" s="33"/>
    </row>
    <row r="464010" spans="19:20">
      <c r="S464010" s="33"/>
      <c r="T464010" s="33"/>
    </row>
    <row r="464027" spans="19:20">
      <c r="S464027" s="33"/>
      <c r="T464027" s="33"/>
    </row>
    <row r="464044" spans="19:20">
      <c r="S464044" s="33"/>
      <c r="T464044" s="33"/>
    </row>
    <row r="464061" spans="19:20">
      <c r="S464061" s="33"/>
      <c r="T464061" s="33"/>
    </row>
    <row r="464078" spans="19:20">
      <c r="S464078" s="33"/>
      <c r="T464078" s="33"/>
    </row>
    <row r="464095" spans="19:20">
      <c r="S464095" s="33"/>
      <c r="T464095" s="33"/>
    </row>
    <row r="464112" spans="19:20">
      <c r="S464112" s="33"/>
      <c r="T464112" s="33"/>
    </row>
    <row r="464129" spans="19:20">
      <c r="S464129" s="33"/>
      <c r="T464129" s="33"/>
    </row>
    <row r="464146" spans="19:20">
      <c r="S464146" s="33"/>
      <c r="T464146" s="33"/>
    </row>
    <row r="464163" spans="19:20">
      <c r="S464163" s="33"/>
      <c r="T464163" s="33"/>
    </row>
    <row r="464180" spans="19:20">
      <c r="S464180" s="33"/>
      <c r="T464180" s="33"/>
    </row>
    <row r="464197" spans="19:20">
      <c r="S464197" s="33"/>
      <c r="T464197" s="33"/>
    </row>
    <row r="464214" spans="19:20">
      <c r="S464214" s="33"/>
      <c r="T464214" s="33"/>
    </row>
    <row r="464231" spans="19:20">
      <c r="S464231" s="33"/>
      <c r="T464231" s="33"/>
    </row>
    <row r="464248" spans="19:20">
      <c r="S464248" s="33"/>
      <c r="T464248" s="33"/>
    </row>
    <row r="464265" spans="19:20">
      <c r="S464265" s="33"/>
      <c r="T464265" s="33"/>
    </row>
    <row r="464282" spans="19:20">
      <c r="S464282" s="33"/>
      <c r="T464282" s="33"/>
    </row>
    <row r="464299" spans="19:20">
      <c r="S464299" s="33"/>
      <c r="T464299" s="33"/>
    </row>
    <row r="464316" spans="19:20">
      <c r="S464316" s="33"/>
      <c r="T464316" s="33"/>
    </row>
    <row r="464333" spans="19:20">
      <c r="S464333" s="33"/>
      <c r="T464333" s="33"/>
    </row>
    <row r="464350" spans="19:20">
      <c r="S464350" s="33"/>
      <c r="T464350" s="33"/>
    </row>
    <row r="464367" spans="19:20">
      <c r="S464367" s="33"/>
      <c r="T464367" s="33"/>
    </row>
    <row r="464384" spans="19:20">
      <c r="S464384" s="33"/>
      <c r="T464384" s="33"/>
    </row>
    <row r="464401" spans="19:20">
      <c r="S464401" s="33"/>
      <c r="T464401" s="33"/>
    </row>
    <row r="464418" spans="19:20">
      <c r="S464418" s="33"/>
      <c r="T464418" s="33"/>
    </row>
    <row r="464435" spans="19:20">
      <c r="S464435" s="33"/>
      <c r="T464435" s="33"/>
    </row>
    <row r="464452" spans="19:20">
      <c r="S464452" s="33"/>
      <c r="T464452" s="33"/>
    </row>
    <row r="464469" spans="19:20">
      <c r="S464469" s="33"/>
      <c r="T464469" s="33"/>
    </row>
    <row r="464486" spans="19:20">
      <c r="S464486" s="33"/>
      <c r="T464486" s="33"/>
    </row>
    <row r="464503" spans="19:20">
      <c r="S464503" s="33"/>
      <c r="T464503" s="33"/>
    </row>
    <row r="464520" spans="19:20">
      <c r="S464520" s="33"/>
      <c r="T464520" s="33"/>
    </row>
    <row r="464537" spans="19:20">
      <c r="S464537" s="33"/>
      <c r="T464537" s="33"/>
    </row>
    <row r="464554" spans="19:20">
      <c r="S464554" s="33"/>
      <c r="T464554" s="33"/>
    </row>
    <row r="464571" spans="19:20">
      <c r="S464571" s="33"/>
      <c r="T464571" s="33"/>
    </row>
    <row r="464588" spans="19:20">
      <c r="S464588" s="33"/>
      <c r="T464588" s="33"/>
    </row>
    <row r="464605" spans="19:20">
      <c r="S464605" s="33"/>
      <c r="T464605" s="33"/>
    </row>
    <row r="464622" spans="19:20">
      <c r="S464622" s="33"/>
      <c r="T464622" s="33"/>
    </row>
    <row r="464639" spans="19:20">
      <c r="S464639" s="33"/>
      <c r="T464639" s="33"/>
    </row>
    <row r="464656" spans="19:20">
      <c r="S464656" s="33"/>
      <c r="T464656" s="33"/>
    </row>
    <row r="464673" spans="19:20">
      <c r="S464673" s="33"/>
      <c r="T464673" s="33"/>
    </row>
    <row r="464690" spans="19:20">
      <c r="S464690" s="33"/>
      <c r="T464690" s="33"/>
    </row>
    <row r="464707" spans="19:20">
      <c r="S464707" s="33"/>
      <c r="T464707" s="33"/>
    </row>
    <row r="464724" spans="19:20">
      <c r="S464724" s="33"/>
      <c r="T464724" s="33"/>
    </row>
    <row r="464741" spans="19:20">
      <c r="S464741" s="33"/>
      <c r="T464741" s="33"/>
    </row>
    <row r="464758" spans="19:20">
      <c r="S464758" s="33"/>
      <c r="T464758" s="33"/>
    </row>
    <row r="464775" spans="19:20">
      <c r="S464775" s="33"/>
      <c r="T464775" s="33"/>
    </row>
    <row r="464792" spans="19:20">
      <c r="S464792" s="33"/>
      <c r="T464792" s="33"/>
    </row>
    <row r="464809" spans="19:20">
      <c r="S464809" s="33"/>
      <c r="T464809" s="33"/>
    </row>
    <row r="464826" spans="19:20">
      <c r="S464826" s="33"/>
      <c r="T464826" s="33"/>
    </row>
    <row r="464843" spans="19:20">
      <c r="S464843" s="33"/>
      <c r="T464843" s="33"/>
    </row>
    <row r="464860" spans="19:20">
      <c r="S464860" s="33"/>
      <c r="T464860" s="33"/>
    </row>
    <row r="464877" spans="19:20">
      <c r="S464877" s="33"/>
      <c r="T464877" s="33"/>
    </row>
    <row r="464894" spans="19:20">
      <c r="S464894" s="33"/>
      <c r="T464894" s="33"/>
    </row>
    <row r="464911" spans="19:20">
      <c r="S464911" s="33"/>
      <c r="T464911" s="33"/>
    </row>
    <row r="464928" spans="19:20">
      <c r="S464928" s="33"/>
      <c r="T464928" s="33"/>
    </row>
    <row r="464945" spans="19:20">
      <c r="S464945" s="33"/>
      <c r="T464945" s="33"/>
    </row>
    <row r="464962" spans="19:20">
      <c r="S464962" s="33"/>
      <c r="T464962" s="33"/>
    </row>
    <row r="464979" spans="19:20">
      <c r="S464979" s="33"/>
      <c r="T464979" s="33"/>
    </row>
    <row r="464996" spans="19:20">
      <c r="S464996" s="33"/>
      <c r="T464996" s="33"/>
    </row>
    <row r="465013" spans="19:20">
      <c r="S465013" s="33"/>
      <c r="T465013" s="33"/>
    </row>
    <row r="465030" spans="19:20">
      <c r="S465030" s="33"/>
      <c r="T465030" s="33"/>
    </row>
    <row r="465047" spans="19:20">
      <c r="S465047" s="33"/>
      <c r="T465047" s="33"/>
    </row>
    <row r="465064" spans="19:20">
      <c r="S465064" s="33"/>
      <c r="T465064" s="33"/>
    </row>
    <row r="465081" spans="19:20">
      <c r="S465081" s="33"/>
      <c r="T465081" s="33"/>
    </row>
    <row r="465098" spans="19:20">
      <c r="S465098" s="33"/>
      <c r="T465098" s="33"/>
    </row>
    <row r="465115" spans="19:20">
      <c r="S465115" s="33"/>
      <c r="T465115" s="33"/>
    </row>
    <row r="465132" spans="19:20">
      <c r="S465132" s="33"/>
      <c r="T465132" s="33"/>
    </row>
    <row r="465149" spans="19:20">
      <c r="S465149" s="33"/>
      <c r="T465149" s="33"/>
    </row>
    <row r="465166" spans="19:20">
      <c r="S465166" s="33"/>
      <c r="T465166" s="33"/>
    </row>
    <row r="465183" spans="19:20">
      <c r="S465183" s="33"/>
      <c r="T465183" s="33"/>
    </row>
    <row r="465200" spans="19:20">
      <c r="S465200" s="33"/>
      <c r="T465200" s="33"/>
    </row>
    <row r="465217" spans="19:20">
      <c r="S465217" s="33"/>
      <c r="T465217" s="33"/>
    </row>
    <row r="465234" spans="19:20">
      <c r="S465234" s="33"/>
      <c r="T465234" s="33"/>
    </row>
    <row r="465251" spans="19:20">
      <c r="S465251" s="33"/>
      <c r="T465251" s="33"/>
    </row>
    <row r="465268" spans="19:20">
      <c r="S465268" s="33"/>
      <c r="T465268" s="33"/>
    </row>
    <row r="465285" spans="19:20">
      <c r="S465285" s="33"/>
      <c r="T465285" s="33"/>
    </row>
    <row r="465302" spans="19:20">
      <c r="S465302" s="33"/>
      <c r="T465302" s="33"/>
    </row>
    <row r="465319" spans="19:20">
      <c r="S465319" s="33"/>
      <c r="T465319" s="33"/>
    </row>
    <row r="465336" spans="19:20">
      <c r="S465336" s="33"/>
      <c r="T465336" s="33"/>
    </row>
    <row r="465353" spans="19:20">
      <c r="S465353" s="33"/>
      <c r="T465353" s="33"/>
    </row>
    <row r="465370" spans="19:20">
      <c r="S465370" s="33"/>
      <c r="T465370" s="33"/>
    </row>
    <row r="465387" spans="19:20">
      <c r="S465387" s="33"/>
      <c r="T465387" s="33"/>
    </row>
    <row r="465404" spans="19:20">
      <c r="S465404" s="33"/>
      <c r="T465404" s="33"/>
    </row>
    <row r="465421" spans="19:20">
      <c r="S465421" s="33"/>
      <c r="T465421" s="33"/>
    </row>
    <row r="465438" spans="19:20">
      <c r="S465438" s="33"/>
      <c r="T465438" s="33"/>
    </row>
    <row r="465455" spans="19:20">
      <c r="S465455" s="33"/>
      <c r="T465455" s="33"/>
    </row>
    <row r="465472" spans="19:20">
      <c r="S465472" s="33"/>
      <c r="T465472" s="33"/>
    </row>
    <row r="465489" spans="19:20">
      <c r="S465489" s="33"/>
      <c r="T465489" s="33"/>
    </row>
    <row r="465506" spans="19:20">
      <c r="S465506" s="33"/>
      <c r="T465506" s="33"/>
    </row>
    <row r="465523" spans="19:20">
      <c r="S465523" s="33"/>
      <c r="T465523" s="33"/>
    </row>
    <row r="465540" spans="19:20">
      <c r="S465540" s="33"/>
      <c r="T465540" s="33"/>
    </row>
    <row r="465557" spans="19:20">
      <c r="S465557" s="33"/>
      <c r="T465557" s="33"/>
    </row>
    <row r="465574" spans="19:20">
      <c r="S465574" s="33"/>
      <c r="T465574" s="33"/>
    </row>
    <row r="465591" spans="19:20">
      <c r="S465591" s="33"/>
      <c r="T465591" s="33"/>
    </row>
    <row r="465608" spans="19:20">
      <c r="S465608" s="33"/>
      <c r="T465608" s="33"/>
    </row>
    <row r="465625" spans="19:20">
      <c r="S465625" s="33"/>
      <c r="T465625" s="33"/>
    </row>
    <row r="465642" spans="19:20">
      <c r="S465642" s="33"/>
      <c r="T465642" s="33"/>
    </row>
    <row r="465659" spans="19:20">
      <c r="S465659" s="33"/>
      <c r="T465659" s="33"/>
    </row>
    <row r="465676" spans="19:20">
      <c r="S465676" s="33"/>
      <c r="T465676" s="33"/>
    </row>
    <row r="465693" spans="19:20">
      <c r="S465693" s="33"/>
      <c r="T465693" s="33"/>
    </row>
    <row r="465710" spans="19:20">
      <c r="S465710" s="33"/>
      <c r="T465710" s="33"/>
    </row>
    <row r="465727" spans="19:20">
      <c r="S465727" s="33"/>
      <c r="T465727" s="33"/>
    </row>
    <row r="465744" spans="19:20">
      <c r="S465744" s="33"/>
      <c r="T465744" s="33"/>
    </row>
    <row r="465761" spans="19:20">
      <c r="S465761" s="33"/>
      <c r="T465761" s="33"/>
    </row>
    <row r="465778" spans="19:20">
      <c r="S465778" s="33"/>
      <c r="T465778" s="33"/>
    </row>
    <row r="465795" spans="19:20">
      <c r="S465795" s="33"/>
      <c r="T465795" s="33"/>
    </row>
    <row r="465812" spans="19:20">
      <c r="S465812" s="33"/>
      <c r="T465812" s="33"/>
    </row>
    <row r="465829" spans="19:20">
      <c r="S465829" s="33"/>
      <c r="T465829" s="33"/>
    </row>
    <row r="465846" spans="19:20">
      <c r="S465846" s="33"/>
      <c r="T465846" s="33"/>
    </row>
    <row r="465863" spans="19:20">
      <c r="S465863" s="33"/>
      <c r="T465863" s="33"/>
    </row>
    <row r="465880" spans="19:20">
      <c r="S465880" s="33"/>
      <c r="T465880" s="33"/>
    </row>
    <row r="465897" spans="19:20">
      <c r="S465897" s="33"/>
      <c r="T465897" s="33"/>
    </row>
    <row r="465914" spans="19:20">
      <c r="S465914" s="33"/>
      <c r="T465914" s="33"/>
    </row>
    <row r="465931" spans="19:20">
      <c r="S465931" s="33"/>
      <c r="T465931" s="33"/>
    </row>
    <row r="465948" spans="19:20">
      <c r="S465948" s="33"/>
      <c r="T465948" s="33"/>
    </row>
    <row r="465965" spans="19:20">
      <c r="S465965" s="33"/>
      <c r="T465965" s="33"/>
    </row>
    <row r="465982" spans="19:20">
      <c r="S465982" s="33"/>
      <c r="T465982" s="33"/>
    </row>
    <row r="465999" spans="19:20">
      <c r="S465999" s="33"/>
      <c r="T465999" s="33"/>
    </row>
    <row r="466016" spans="19:20">
      <c r="S466016" s="33"/>
      <c r="T466016" s="33"/>
    </row>
    <row r="466033" spans="19:20">
      <c r="S466033" s="33"/>
      <c r="T466033" s="33"/>
    </row>
    <row r="466050" spans="19:20">
      <c r="S466050" s="33"/>
      <c r="T466050" s="33"/>
    </row>
    <row r="466067" spans="19:20">
      <c r="S466067" s="33"/>
      <c r="T466067" s="33"/>
    </row>
    <row r="466084" spans="19:20">
      <c r="S466084" s="33"/>
      <c r="T466084" s="33"/>
    </row>
    <row r="466101" spans="19:20">
      <c r="S466101" s="33"/>
      <c r="T466101" s="33"/>
    </row>
    <row r="466118" spans="19:20">
      <c r="S466118" s="33"/>
      <c r="T466118" s="33"/>
    </row>
    <row r="466135" spans="19:20">
      <c r="S466135" s="33"/>
      <c r="T466135" s="33"/>
    </row>
    <row r="466152" spans="19:20">
      <c r="S466152" s="33"/>
      <c r="T466152" s="33"/>
    </row>
    <row r="466169" spans="19:20">
      <c r="S466169" s="33"/>
      <c r="T466169" s="33"/>
    </row>
    <row r="466186" spans="19:20">
      <c r="S466186" s="33"/>
      <c r="T466186" s="33"/>
    </row>
    <row r="466203" spans="19:20">
      <c r="S466203" s="33"/>
      <c r="T466203" s="33"/>
    </row>
    <row r="466220" spans="19:20">
      <c r="S466220" s="33"/>
      <c r="T466220" s="33"/>
    </row>
    <row r="466237" spans="19:20">
      <c r="S466237" s="33"/>
      <c r="T466237" s="33"/>
    </row>
    <row r="466254" spans="19:20">
      <c r="S466254" s="33"/>
      <c r="T466254" s="33"/>
    </row>
    <row r="466271" spans="19:20">
      <c r="S466271" s="33"/>
      <c r="T466271" s="33"/>
    </row>
    <row r="466288" spans="19:20">
      <c r="S466288" s="33"/>
      <c r="T466288" s="33"/>
    </row>
    <row r="466305" spans="19:20">
      <c r="S466305" s="33"/>
      <c r="T466305" s="33"/>
    </row>
    <row r="466322" spans="19:20">
      <c r="S466322" s="33"/>
      <c r="T466322" s="33"/>
    </row>
    <row r="466339" spans="19:20">
      <c r="S466339" s="33"/>
      <c r="T466339" s="33"/>
    </row>
    <row r="466356" spans="19:20">
      <c r="S466356" s="33"/>
      <c r="T466356" s="33"/>
    </row>
    <row r="466373" spans="19:20">
      <c r="S466373" s="33"/>
      <c r="T466373" s="33"/>
    </row>
    <row r="466390" spans="19:20">
      <c r="S466390" s="33"/>
      <c r="T466390" s="33"/>
    </row>
    <row r="466407" spans="19:20">
      <c r="S466407" s="33"/>
      <c r="T466407" s="33"/>
    </row>
    <row r="466424" spans="19:20">
      <c r="S466424" s="33"/>
      <c r="T466424" s="33"/>
    </row>
    <row r="466441" spans="19:20">
      <c r="S466441" s="33"/>
      <c r="T466441" s="33"/>
    </row>
    <row r="466458" spans="19:20">
      <c r="S466458" s="33"/>
      <c r="T466458" s="33"/>
    </row>
    <row r="466475" spans="19:20">
      <c r="S466475" s="33"/>
      <c r="T466475" s="33"/>
    </row>
    <row r="466492" spans="19:20">
      <c r="S466492" s="33"/>
      <c r="T466492" s="33"/>
    </row>
    <row r="466509" spans="19:20">
      <c r="S466509" s="33"/>
      <c r="T466509" s="33"/>
    </row>
    <row r="466526" spans="19:20">
      <c r="S466526" s="33"/>
      <c r="T466526" s="33"/>
    </row>
    <row r="466543" spans="19:20">
      <c r="S466543" s="33"/>
      <c r="T466543" s="33"/>
    </row>
    <row r="466560" spans="19:20">
      <c r="S466560" s="33"/>
      <c r="T466560" s="33"/>
    </row>
    <row r="466577" spans="19:20">
      <c r="S466577" s="33"/>
      <c r="T466577" s="33"/>
    </row>
    <row r="466594" spans="19:20">
      <c r="S466594" s="33"/>
      <c r="T466594" s="33"/>
    </row>
    <row r="466611" spans="19:20">
      <c r="S466611" s="33"/>
      <c r="T466611" s="33"/>
    </row>
    <row r="466628" spans="19:20">
      <c r="S466628" s="33"/>
      <c r="T466628" s="33"/>
    </row>
    <row r="466645" spans="19:20">
      <c r="S466645" s="33"/>
      <c r="T466645" s="33"/>
    </row>
    <row r="466662" spans="19:20">
      <c r="S466662" s="33"/>
      <c r="T466662" s="33"/>
    </row>
    <row r="466679" spans="19:20">
      <c r="S466679" s="33"/>
      <c r="T466679" s="33"/>
    </row>
    <row r="466696" spans="19:20">
      <c r="S466696" s="33"/>
      <c r="T466696" s="33"/>
    </row>
    <row r="466713" spans="19:20">
      <c r="S466713" s="33"/>
      <c r="T466713" s="33"/>
    </row>
    <row r="466730" spans="19:20">
      <c r="S466730" s="33"/>
      <c r="T466730" s="33"/>
    </row>
    <row r="466747" spans="19:20">
      <c r="S466747" s="33"/>
      <c r="T466747" s="33"/>
    </row>
    <row r="466764" spans="19:20">
      <c r="S466764" s="33"/>
      <c r="T466764" s="33"/>
    </row>
    <row r="466781" spans="19:20">
      <c r="S466781" s="33"/>
      <c r="T466781" s="33"/>
    </row>
    <row r="466798" spans="19:20">
      <c r="S466798" s="33"/>
      <c r="T466798" s="33"/>
    </row>
    <row r="466815" spans="19:20">
      <c r="S466815" s="33"/>
      <c r="T466815" s="33"/>
    </row>
    <row r="466832" spans="19:20">
      <c r="S466832" s="33"/>
      <c r="T466832" s="33"/>
    </row>
    <row r="466849" spans="19:20">
      <c r="S466849" s="33"/>
      <c r="T466849" s="33"/>
    </row>
    <row r="466866" spans="19:20">
      <c r="S466866" s="33"/>
      <c r="T466866" s="33"/>
    </row>
    <row r="466883" spans="19:20">
      <c r="S466883" s="33"/>
      <c r="T466883" s="33"/>
    </row>
    <row r="466900" spans="19:20">
      <c r="S466900" s="33"/>
      <c r="T466900" s="33"/>
    </row>
    <row r="466917" spans="19:20">
      <c r="S466917" s="33"/>
      <c r="T466917" s="33"/>
    </row>
    <row r="466934" spans="19:20">
      <c r="S466934" s="33"/>
      <c r="T466934" s="33"/>
    </row>
    <row r="466951" spans="19:20">
      <c r="S466951" s="33"/>
      <c r="T466951" s="33"/>
    </row>
    <row r="466968" spans="19:20">
      <c r="S466968" s="33"/>
      <c r="T466968" s="33"/>
    </row>
    <row r="466985" spans="19:20">
      <c r="S466985" s="33"/>
      <c r="T466985" s="33"/>
    </row>
    <row r="467002" spans="19:20">
      <c r="S467002" s="33"/>
      <c r="T467002" s="33"/>
    </row>
    <row r="467019" spans="19:20">
      <c r="S467019" s="33"/>
      <c r="T467019" s="33"/>
    </row>
    <row r="467036" spans="19:20">
      <c r="S467036" s="33"/>
      <c r="T467036" s="33"/>
    </row>
    <row r="467053" spans="19:20">
      <c r="S467053" s="33"/>
      <c r="T467053" s="33"/>
    </row>
    <row r="467070" spans="19:20">
      <c r="S467070" s="33"/>
      <c r="T467070" s="33"/>
    </row>
    <row r="467087" spans="19:20">
      <c r="S467087" s="33"/>
      <c r="T467087" s="33"/>
    </row>
    <row r="467104" spans="19:20">
      <c r="S467104" s="33"/>
      <c r="T467104" s="33"/>
    </row>
    <row r="467121" spans="19:20">
      <c r="S467121" s="33"/>
      <c r="T467121" s="33"/>
    </row>
    <row r="467138" spans="19:20">
      <c r="S467138" s="33"/>
      <c r="T467138" s="33"/>
    </row>
    <row r="467155" spans="19:20">
      <c r="S467155" s="33"/>
      <c r="T467155" s="33"/>
    </row>
    <row r="467172" spans="19:20">
      <c r="S467172" s="33"/>
      <c r="T467172" s="33"/>
    </row>
    <row r="467189" spans="19:20">
      <c r="S467189" s="33"/>
      <c r="T467189" s="33"/>
    </row>
    <row r="467206" spans="19:20">
      <c r="S467206" s="33"/>
      <c r="T467206" s="33"/>
    </row>
    <row r="467223" spans="19:20">
      <c r="S467223" s="33"/>
      <c r="T467223" s="33"/>
    </row>
    <row r="467240" spans="19:20">
      <c r="S467240" s="33"/>
      <c r="T467240" s="33"/>
    </row>
    <row r="467257" spans="19:20">
      <c r="S467257" s="33"/>
      <c r="T467257" s="33"/>
    </row>
    <row r="467274" spans="19:20">
      <c r="S467274" s="33"/>
      <c r="T467274" s="33"/>
    </row>
    <row r="467291" spans="19:20">
      <c r="S467291" s="33"/>
      <c r="T467291" s="33"/>
    </row>
    <row r="467308" spans="19:20">
      <c r="S467308" s="33"/>
      <c r="T467308" s="33"/>
    </row>
    <row r="467325" spans="19:20">
      <c r="S467325" s="33"/>
      <c r="T467325" s="33"/>
    </row>
    <row r="467342" spans="19:20">
      <c r="S467342" s="33"/>
      <c r="T467342" s="33"/>
    </row>
    <row r="467359" spans="19:20">
      <c r="S467359" s="33"/>
      <c r="T467359" s="33"/>
    </row>
    <row r="467376" spans="19:20">
      <c r="S467376" s="33"/>
      <c r="T467376" s="33"/>
    </row>
    <row r="467393" spans="19:20">
      <c r="S467393" s="33"/>
      <c r="T467393" s="33"/>
    </row>
    <row r="467410" spans="19:20">
      <c r="S467410" s="33"/>
      <c r="T467410" s="33"/>
    </row>
    <row r="467427" spans="19:20">
      <c r="S467427" s="33"/>
      <c r="T467427" s="33"/>
    </row>
    <row r="467444" spans="19:20">
      <c r="S467444" s="33"/>
      <c r="T467444" s="33"/>
    </row>
    <row r="467461" spans="19:20">
      <c r="S467461" s="33"/>
      <c r="T467461" s="33"/>
    </row>
    <row r="467478" spans="19:20">
      <c r="S467478" s="33"/>
      <c r="T467478" s="33"/>
    </row>
    <row r="467495" spans="19:20">
      <c r="S467495" s="33"/>
      <c r="T467495" s="33"/>
    </row>
    <row r="467512" spans="19:20">
      <c r="S467512" s="33"/>
      <c r="T467512" s="33"/>
    </row>
    <row r="467529" spans="19:20">
      <c r="S467529" s="33"/>
      <c r="T467529" s="33"/>
    </row>
    <row r="467546" spans="19:20">
      <c r="S467546" s="33"/>
      <c r="T467546" s="33"/>
    </row>
    <row r="467563" spans="19:20">
      <c r="S467563" s="33"/>
      <c r="T467563" s="33"/>
    </row>
    <row r="467580" spans="19:20">
      <c r="S467580" s="33"/>
      <c r="T467580" s="33"/>
    </row>
    <row r="467597" spans="19:20">
      <c r="S467597" s="33"/>
      <c r="T467597" s="33"/>
    </row>
    <row r="467614" spans="19:20">
      <c r="S467614" s="33"/>
      <c r="T467614" s="33"/>
    </row>
    <row r="467631" spans="19:20">
      <c r="S467631" s="33"/>
      <c r="T467631" s="33"/>
    </row>
    <row r="467648" spans="19:20">
      <c r="S467648" s="33"/>
      <c r="T467648" s="33"/>
    </row>
    <row r="467665" spans="19:20">
      <c r="S467665" s="33"/>
      <c r="T467665" s="33"/>
    </row>
    <row r="467682" spans="19:20">
      <c r="S467682" s="33"/>
      <c r="T467682" s="33"/>
    </row>
    <row r="467699" spans="19:20">
      <c r="S467699" s="33"/>
      <c r="T467699" s="33"/>
    </row>
    <row r="467716" spans="19:20">
      <c r="S467716" s="33"/>
      <c r="T467716" s="33"/>
    </row>
    <row r="467733" spans="19:20">
      <c r="S467733" s="33"/>
      <c r="T467733" s="33"/>
    </row>
    <row r="467750" spans="19:20">
      <c r="S467750" s="33"/>
      <c r="T467750" s="33"/>
    </row>
    <row r="467767" spans="19:20">
      <c r="S467767" s="33"/>
      <c r="T467767" s="33"/>
    </row>
    <row r="467784" spans="19:20">
      <c r="S467784" s="33"/>
      <c r="T467784" s="33"/>
    </row>
    <row r="467801" spans="19:20">
      <c r="S467801" s="33"/>
      <c r="T467801" s="33"/>
    </row>
    <row r="467818" spans="19:20">
      <c r="S467818" s="33"/>
      <c r="T467818" s="33"/>
    </row>
    <row r="467835" spans="19:20">
      <c r="S467835" s="33"/>
      <c r="T467835" s="33"/>
    </row>
    <row r="467852" spans="19:20">
      <c r="S467852" s="33"/>
      <c r="T467852" s="33"/>
    </row>
    <row r="467869" spans="19:20">
      <c r="S467869" s="33"/>
      <c r="T467869" s="33"/>
    </row>
    <row r="467886" spans="19:20">
      <c r="S467886" s="33"/>
      <c r="T467886" s="33"/>
    </row>
    <row r="467903" spans="19:20">
      <c r="S467903" s="33"/>
      <c r="T467903" s="33"/>
    </row>
    <row r="467920" spans="19:20">
      <c r="S467920" s="33"/>
      <c r="T467920" s="33"/>
    </row>
    <row r="467937" spans="19:20">
      <c r="S467937" s="33"/>
      <c r="T467937" s="33"/>
    </row>
    <row r="467954" spans="19:20">
      <c r="S467954" s="33"/>
      <c r="T467954" s="33"/>
    </row>
    <row r="467971" spans="19:20">
      <c r="S467971" s="33"/>
      <c r="T467971" s="33"/>
    </row>
    <row r="467988" spans="19:20">
      <c r="S467988" s="33"/>
      <c r="T467988" s="33"/>
    </row>
    <row r="468005" spans="19:20">
      <c r="S468005" s="33"/>
      <c r="T468005" s="33"/>
    </row>
    <row r="468022" spans="19:20">
      <c r="S468022" s="33"/>
      <c r="T468022" s="33"/>
    </row>
    <row r="468039" spans="19:20">
      <c r="S468039" s="33"/>
      <c r="T468039" s="33"/>
    </row>
    <row r="468056" spans="19:20">
      <c r="S468056" s="33"/>
      <c r="T468056" s="33"/>
    </row>
    <row r="468073" spans="19:20">
      <c r="S468073" s="33"/>
      <c r="T468073" s="33"/>
    </row>
    <row r="468090" spans="19:20">
      <c r="S468090" s="33"/>
      <c r="T468090" s="33"/>
    </row>
    <row r="468107" spans="19:20">
      <c r="S468107" s="33"/>
      <c r="T468107" s="33"/>
    </row>
    <row r="468124" spans="19:20">
      <c r="S468124" s="33"/>
      <c r="T468124" s="33"/>
    </row>
    <row r="468141" spans="19:20">
      <c r="S468141" s="33"/>
      <c r="T468141" s="33"/>
    </row>
    <row r="468158" spans="19:20">
      <c r="S468158" s="33"/>
      <c r="T468158" s="33"/>
    </row>
    <row r="468175" spans="19:20">
      <c r="S468175" s="33"/>
      <c r="T468175" s="33"/>
    </row>
    <row r="468192" spans="19:20">
      <c r="S468192" s="33"/>
      <c r="T468192" s="33"/>
    </row>
    <row r="468209" spans="19:20">
      <c r="S468209" s="33"/>
      <c r="T468209" s="33"/>
    </row>
    <row r="468226" spans="19:20">
      <c r="S468226" s="33"/>
      <c r="T468226" s="33"/>
    </row>
    <row r="468243" spans="19:20">
      <c r="S468243" s="33"/>
      <c r="T468243" s="33"/>
    </row>
    <row r="468260" spans="19:20">
      <c r="S468260" s="33"/>
      <c r="T468260" s="33"/>
    </row>
    <row r="468277" spans="19:20">
      <c r="S468277" s="33"/>
      <c r="T468277" s="33"/>
    </row>
    <row r="468294" spans="19:20">
      <c r="S468294" s="33"/>
      <c r="T468294" s="33"/>
    </row>
    <row r="468311" spans="19:20">
      <c r="S468311" s="33"/>
      <c r="T468311" s="33"/>
    </row>
    <row r="468328" spans="19:20">
      <c r="S468328" s="33"/>
      <c r="T468328" s="33"/>
    </row>
    <row r="468345" spans="19:20">
      <c r="S468345" s="33"/>
      <c r="T468345" s="33"/>
    </row>
    <row r="468362" spans="19:20">
      <c r="S468362" s="33"/>
      <c r="T468362" s="33"/>
    </row>
    <row r="468379" spans="19:20">
      <c r="S468379" s="33"/>
      <c r="T468379" s="33"/>
    </row>
    <row r="468396" spans="19:20">
      <c r="S468396" s="33"/>
      <c r="T468396" s="33"/>
    </row>
    <row r="468413" spans="19:20">
      <c r="S468413" s="33"/>
      <c r="T468413" s="33"/>
    </row>
    <row r="468430" spans="19:20">
      <c r="S468430" s="33"/>
      <c r="T468430" s="33"/>
    </row>
    <row r="468447" spans="19:20">
      <c r="S468447" s="33"/>
      <c r="T468447" s="33"/>
    </row>
    <row r="468464" spans="19:20">
      <c r="S468464" s="33"/>
      <c r="T468464" s="33"/>
    </row>
    <row r="468481" spans="19:20">
      <c r="S468481" s="33"/>
      <c r="T468481" s="33"/>
    </row>
    <row r="468498" spans="19:20">
      <c r="S468498" s="33"/>
      <c r="T468498" s="33"/>
    </row>
    <row r="468515" spans="19:20">
      <c r="S468515" s="33"/>
      <c r="T468515" s="33"/>
    </row>
    <row r="468532" spans="19:20">
      <c r="S468532" s="33"/>
      <c r="T468532" s="33"/>
    </row>
    <row r="468549" spans="19:20">
      <c r="S468549" s="33"/>
      <c r="T468549" s="33"/>
    </row>
    <row r="468566" spans="19:20">
      <c r="S468566" s="33"/>
      <c r="T468566" s="33"/>
    </row>
    <row r="468583" spans="19:20">
      <c r="S468583" s="33"/>
      <c r="T468583" s="33"/>
    </row>
    <row r="468600" spans="19:20">
      <c r="S468600" s="33"/>
      <c r="T468600" s="33"/>
    </row>
    <row r="468617" spans="19:20">
      <c r="S468617" s="33"/>
      <c r="T468617" s="33"/>
    </row>
    <row r="468634" spans="19:20">
      <c r="S468634" s="33"/>
      <c r="T468634" s="33"/>
    </row>
    <row r="468651" spans="19:20">
      <c r="S468651" s="33"/>
      <c r="T468651" s="33"/>
    </row>
    <row r="468668" spans="19:20">
      <c r="S468668" s="33"/>
      <c r="T468668" s="33"/>
    </row>
    <row r="468685" spans="19:20">
      <c r="S468685" s="33"/>
      <c r="T468685" s="33"/>
    </row>
    <row r="468702" spans="19:20">
      <c r="S468702" s="33"/>
      <c r="T468702" s="33"/>
    </row>
    <row r="468719" spans="19:20">
      <c r="S468719" s="33"/>
      <c r="T468719" s="33"/>
    </row>
    <row r="468736" spans="19:20">
      <c r="S468736" s="33"/>
      <c r="T468736" s="33"/>
    </row>
    <row r="468753" spans="19:20">
      <c r="S468753" s="33"/>
      <c r="T468753" s="33"/>
    </row>
    <row r="468770" spans="19:20">
      <c r="S468770" s="33"/>
      <c r="T468770" s="33"/>
    </row>
    <row r="468787" spans="19:20">
      <c r="S468787" s="33"/>
      <c r="T468787" s="33"/>
    </row>
    <row r="468804" spans="19:20">
      <c r="S468804" s="33"/>
      <c r="T468804" s="33"/>
    </row>
    <row r="468821" spans="19:20">
      <c r="S468821" s="33"/>
      <c r="T468821" s="33"/>
    </row>
    <row r="468838" spans="19:20">
      <c r="S468838" s="33"/>
      <c r="T468838" s="33"/>
    </row>
    <row r="468855" spans="19:20">
      <c r="S468855" s="33"/>
      <c r="T468855" s="33"/>
    </row>
    <row r="468872" spans="19:20">
      <c r="S468872" s="33"/>
      <c r="T468872" s="33"/>
    </row>
    <row r="468889" spans="19:20">
      <c r="S468889" s="33"/>
      <c r="T468889" s="33"/>
    </row>
    <row r="468906" spans="19:20">
      <c r="S468906" s="33"/>
      <c r="T468906" s="33"/>
    </row>
    <row r="468923" spans="19:20">
      <c r="S468923" s="33"/>
      <c r="T468923" s="33"/>
    </row>
    <row r="468940" spans="19:20">
      <c r="S468940" s="33"/>
      <c r="T468940" s="33"/>
    </row>
    <row r="468957" spans="19:20">
      <c r="S468957" s="33"/>
      <c r="T468957" s="33"/>
    </row>
    <row r="468974" spans="19:20">
      <c r="S468974" s="33"/>
      <c r="T468974" s="33"/>
    </row>
    <row r="468991" spans="19:20">
      <c r="S468991" s="33"/>
      <c r="T468991" s="33"/>
    </row>
    <row r="469008" spans="19:20">
      <c r="S469008" s="33"/>
      <c r="T469008" s="33"/>
    </row>
    <row r="469025" spans="19:20">
      <c r="S469025" s="33"/>
      <c r="T469025" s="33"/>
    </row>
    <row r="469042" spans="19:20">
      <c r="S469042" s="33"/>
      <c r="T469042" s="33"/>
    </row>
    <row r="469059" spans="19:20">
      <c r="S469059" s="33"/>
      <c r="T469059" s="33"/>
    </row>
    <row r="469076" spans="19:20">
      <c r="S469076" s="33"/>
      <c r="T469076" s="33"/>
    </row>
    <row r="469093" spans="19:20">
      <c r="S469093" s="33"/>
      <c r="T469093" s="33"/>
    </row>
    <row r="469110" spans="19:20">
      <c r="S469110" s="33"/>
      <c r="T469110" s="33"/>
    </row>
    <row r="469127" spans="19:20">
      <c r="S469127" s="33"/>
      <c r="T469127" s="33"/>
    </row>
    <row r="469144" spans="19:20">
      <c r="S469144" s="33"/>
      <c r="T469144" s="33"/>
    </row>
    <row r="469161" spans="19:20">
      <c r="S469161" s="33"/>
      <c r="T469161" s="33"/>
    </row>
    <row r="469178" spans="19:20">
      <c r="S469178" s="33"/>
      <c r="T469178" s="33"/>
    </row>
    <row r="469195" spans="19:20">
      <c r="S469195" s="33"/>
      <c r="T469195" s="33"/>
    </row>
    <row r="469212" spans="19:20">
      <c r="S469212" s="33"/>
      <c r="T469212" s="33"/>
    </row>
    <row r="469229" spans="19:20">
      <c r="S469229" s="33"/>
      <c r="T469229" s="33"/>
    </row>
    <row r="469246" spans="19:20">
      <c r="S469246" s="33"/>
      <c r="T469246" s="33"/>
    </row>
    <row r="469263" spans="19:20">
      <c r="S469263" s="33"/>
      <c r="T469263" s="33"/>
    </row>
    <row r="469280" spans="19:20">
      <c r="S469280" s="33"/>
      <c r="T469280" s="33"/>
    </row>
    <row r="469297" spans="19:20">
      <c r="S469297" s="33"/>
      <c r="T469297" s="33"/>
    </row>
    <row r="469314" spans="19:20">
      <c r="S469314" s="33"/>
      <c r="T469314" s="33"/>
    </row>
    <row r="469331" spans="19:20">
      <c r="S469331" s="33"/>
      <c r="T469331" s="33"/>
    </row>
    <row r="469348" spans="19:20">
      <c r="S469348" s="33"/>
      <c r="T469348" s="33"/>
    </row>
    <row r="469365" spans="19:20">
      <c r="S469365" s="33"/>
      <c r="T469365" s="33"/>
    </row>
    <row r="469382" spans="19:20">
      <c r="S469382" s="33"/>
      <c r="T469382" s="33"/>
    </row>
    <row r="469399" spans="19:20">
      <c r="S469399" s="33"/>
      <c r="T469399" s="33"/>
    </row>
    <row r="469416" spans="19:20">
      <c r="S469416" s="33"/>
      <c r="T469416" s="33"/>
    </row>
    <row r="469433" spans="19:20">
      <c r="S469433" s="33"/>
      <c r="T469433" s="33"/>
    </row>
    <row r="469450" spans="19:20">
      <c r="S469450" s="33"/>
      <c r="T469450" s="33"/>
    </row>
    <row r="469467" spans="19:20">
      <c r="S469467" s="33"/>
      <c r="T469467" s="33"/>
    </row>
    <row r="469484" spans="19:20">
      <c r="S469484" s="33"/>
      <c r="T469484" s="33"/>
    </row>
    <row r="469501" spans="19:20">
      <c r="S469501" s="33"/>
      <c r="T469501" s="33"/>
    </row>
    <row r="469518" spans="19:20">
      <c r="S469518" s="33"/>
      <c r="T469518" s="33"/>
    </row>
    <row r="469535" spans="19:20">
      <c r="S469535" s="33"/>
      <c r="T469535" s="33"/>
    </row>
    <row r="469552" spans="19:20">
      <c r="S469552" s="33"/>
      <c r="T469552" s="33"/>
    </row>
    <row r="469569" spans="19:20">
      <c r="S469569" s="33"/>
      <c r="T469569" s="33"/>
    </row>
    <row r="469586" spans="19:20">
      <c r="S469586" s="33"/>
      <c r="T469586" s="33"/>
    </row>
    <row r="469603" spans="19:20">
      <c r="S469603" s="33"/>
      <c r="T469603" s="33"/>
    </row>
    <row r="469620" spans="19:20">
      <c r="S469620" s="33"/>
      <c r="T469620" s="33"/>
    </row>
    <row r="469637" spans="19:20">
      <c r="S469637" s="33"/>
      <c r="T469637" s="33"/>
    </row>
    <row r="469654" spans="19:20">
      <c r="S469654" s="33"/>
      <c r="T469654" s="33"/>
    </row>
    <row r="469671" spans="19:20">
      <c r="S469671" s="33"/>
      <c r="T469671" s="33"/>
    </row>
    <row r="469688" spans="19:20">
      <c r="S469688" s="33"/>
      <c r="T469688" s="33"/>
    </row>
    <row r="469705" spans="19:20">
      <c r="S469705" s="33"/>
      <c r="T469705" s="33"/>
    </row>
    <row r="469722" spans="19:20">
      <c r="S469722" s="33"/>
      <c r="T469722" s="33"/>
    </row>
    <row r="469739" spans="19:20">
      <c r="S469739" s="33"/>
      <c r="T469739" s="33"/>
    </row>
    <row r="469756" spans="19:20">
      <c r="S469756" s="33"/>
      <c r="T469756" s="33"/>
    </row>
    <row r="469773" spans="19:20">
      <c r="S469773" s="33"/>
      <c r="T469773" s="33"/>
    </row>
    <row r="469790" spans="19:20">
      <c r="S469790" s="33"/>
      <c r="T469790" s="33"/>
    </row>
    <row r="469807" spans="19:20">
      <c r="S469807" s="33"/>
      <c r="T469807" s="33"/>
    </row>
    <row r="469824" spans="19:20">
      <c r="S469824" s="33"/>
      <c r="T469824" s="33"/>
    </row>
    <row r="469841" spans="19:20">
      <c r="S469841" s="33"/>
      <c r="T469841" s="33"/>
    </row>
    <row r="469858" spans="19:20">
      <c r="S469858" s="33"/>
      <c r="T469858" s="33"/>
    </row>
    <row r="469875" spans="19:20">
      <c r="S469875" s="33"/>
      <c r="T469875" s="33"/>
    </row>
    <row r="469892" spans="19:20">
      <c r="S469892" s="33"/>
      <c r="T469892" s="33"/>
    </row>
    <row r="469909" spans="19:20">
      <c r="S469909" s="33"/>
      <c r="T469909" s="33"/>
    </row>
    <row r="469926" spans="19:20">
      <c r="S469926" s="33"/>
      <c r="T469926" s="33"/>
    </row>
    <row r="469943" spans="19:20">
      <c r="S469943" s="33"/>
      <c r="T469943" s="33"/>
    </row>
    <row r="469960" spans="19:20">
      <c r="S469960" s="33"/>
      <c r="T469960" s="33"/>
    </row>
    <row r="469977" spans="19:20">
      <c r="S469977" s="33"/>
      <c r="T469977" s="33"/>
    </row>
    <row r="469994" spans="19:20">
      <c r="S469994" s="33"/>
      <c r="T469994" s="33"/>
    </row>
    <row r="470011" spans="19:20">
      <c r="S470011" s="33"/>
      <c r="T470011" s="33"/>
    </row>
    <row r="470028" spans="19:20">
      <c r="S470028" s="33"/>
      <c r="T470028" s="33"/>
    </row>
    <row r="470045" spans="19:20">
      <c r="S470045" s="33"/>
      <c r="T470045" s="33"/>
    </row>
    <row r="470062" spans="19:20">
      <c r="S470062" s="33"/>
      <c r="T470062" s="33"/>
    </row>
    <row r="470079" spans="19:20">
      <c r="S470079" s="33"/>
      <c r="T470079" s="33"/>
    </row>
    <row r="470096" spans="19:20">
      <c r="S470096" s="33"/>
      <c r="T470096" s="33"/>
    </row>
    <row r="470113" spans="19:20">
      <c r="S470113" s="33"/>
      <c r="T470113" s="33"/>
    </row>
    <row r="470130" spans="19:20">
      <c r="S470130" s="33"/>
      <c r="T470130" s="33"/>
    </row>
    <row r="470147" spans="19:20">
      <c r="S470147" s="33"/>
      <c r="T470147" s="33"/>
    </row>
    <row r="470164" spans="19:20">
      <c r="S470164" s="33"/>
      <c r="T470164" s="33"/>
    </row>
    <row r="470181" spans="19:20">
      <c r="S470181" s="33"/>
      <c r="T470181" s="33"/>
    </row>
    <row r="470198" spans="19:20">
      <c r="S470198" s="33"/>
      <c r="T470198" s="33"/>
    </row>
    <row r="470215" spans="19:20">
      <c r="S470215" s="33"/>
      <c r="T470215" s="33"/>
    </row>
    <row r="470232" spans="19:20">
      <c r="S470232" s="33"/>
      <c r="T470232" s="33"/>
    </row>
    <row r="470249" spans="19:20">
      <c r="S470249" s="33"/>
      <c r="T470249" s="33"/>
    </row>
    <row r="470266" spans="19:20">
      <c r="S470266" s="33"/>
      <c r="T470266" s="33"/>
    </row>
    <row r="470283" spans="19:20">
      <c r="S470283" s="33"/>
      <c r="T470283" s="33"/>
    </row>
    <row r="470300" spans="19:20">
      <c r="S470300" s="33"/>
      <c r="T470300" s="33"/>
    </row>
    <row r="470317" spans="19:20">
      <c r="S470317" s="33"/>
      <c r="T470317" s="33"/>
    </row>
    <row r="470334" spans="19:20">
      <c r="S470334" s="33"/>
      <c r="T470334" s="33"/>
    </row>
    <row r="470351" spans="19:20">
      <c r="S470351" s="33"/>
      <c r="T470351" s="33"/>
    </row>
    <row r="470368" spans="19:20">
      <c r="S470368" s="33"/>
      <c r="T470368" s="33"/>
    </row>
    <row r="470385" spans="19:20">
      <c r="S470385" s="33"/>
      <c r="T470385" s="33"/>
    </row>
    <row r="470402" spans="19:20">
      <c r="S470402" s="33"/>
      <c r="T470402" s="33"/>
    </row>
    <row r="470419" spans="19:20">
      <c r="S470419" s="33"/>
      <c r="T470419" s="33"/>
    </row>
    <row r="470436" spans="19:20">
      <c r="S470436" s="33"/>
      <c r="T470436" s="33"/>
    </row>
    <row r="470453" spans="19:20">
      <c r="S470453" s="33"/>
      <c r="T470453" s="33"/>
    </row>
    <row r="470470" spans="19:20">
      <c r="S470470" s="33"/>
      <c r="T470470" s="33"/>
    </row>
    <row r="470487" spans="19:20">
      <c r="S470487" s="33"/>
      <c r="T470487" s="33"/>
    </row>
    <row r="470504" spans="19:20">
      <c r="S470504" s="33"/>
      <c r="T470504" s="33"/>
    </row>
    <row r="470521" spans="19:20">
      <c r="S470521" s="33"/>
      <c r="T470521" s="33"/>
    </row>
    <row r="470538" spans="19:20">
      <c r="S470538" s="33"/>
      <c r="T470538" s="33"/>
    </row>
    <row r="470555" spans="19:20">
      <c r="S470555" s="33"/>
      <c r="T470555" s="33"/>
    </row>
    <row r="470572" spans="19:20">
      <c r="S470572" s="33"/>
      <c r="T470572" s="33"/>
    </row>
    <row r="470589" spans="19:20">
      <c r="S470589" s="33"/>
      <c r="T470589" s="33"/>
    </row>
    <row r="470606" spans="19:20">
      <c r="S470606" s="33"/>
      <c r="T470606" s="33"/>
    </row>
    <row r="470623" spans="19:20">
      <c r="S470623" s="33"/>
      <c r="T470623" s="33"/>
    </row>
    <row r="470640" spans="19:20">
      <c r="S470640" s="33"/>
      <c r="T470640" s="33"/>
    </row>
    <row r="470657" spans="19:20">
      <c r="S470657" s="33"/>
      <c r="T470657" s="33"/>
    </row>
    <row r="470674" spans="19:20">
      <c r="S470674" s="33"/>
      <c r="T470674" s="33"/>
    </row>
    <row r="470691" spans="19:20">
      <c r="S470691" s="33"/>
      <c r="T470691" s="33"/>
    </row>
    <row r="470708" spans="19:20">
      <c r="S470708" s="33"/>
      <c r="T470708" s="33"/>
    </row>
    <row r="470725" spans="19:20">
      <c r="S470725" s="33"/>
      <c r="T470725" s="33"/>
    </row>
    <row r="470742" spans="19:20">
      <c r="S470742" s="33"/>
      <c r="T470742" s="33"/>
    </row>
    <row r="470759" spans="19:20">
      <c r="S470759" s="33"/>
      <c r="T470759" s="33"/>
    </row>
    <row r="470776" spans="19:20">
      <c r="S470776" s="33"/>
      <c r="T470776" s="33"/>
    </row>
    <row r="470793" spans="19:20">
      <c r="S470793" s="33"/>
      <c r="T470793" s="33"/>
    </row>
    <row r="470810" spans="19:20">
      <c r="S470810" s="33"/>
      <c r="T470810" s="33"/>
    </row>
    <row r="470827" spans="19:20">
      <c r="S470827" s="33"/>
      <c r="T470827" s="33"/>
    </row>
    <row r="470844" spans="19:20">
      <c r="S470844" s="33"/>
      <c r="T470844" s="33"/>
    </row>
    <row r="470861" spans="19:20">
      <c r="S470861" s="33"/>
      <c r="T470861" s="33"/>
    </row>
    <row r="470878" spans="19:20">
      <c r="S470878" s="33"/>
      <c r="T470878" s="33"/>
    </row>
    <row r="470895" spans="19:20">
      <c r="S470895" s="33"/>
      <c r="T470895" s="33"/>
    </row>
    <row r="470912" spans="19:20">
      <c r="S470912" s="33"/>
      <c r="T470912" s="33"/>
    </row>
    <row r="470929" spans="19:20">
      <c r="S470929" s="33"/>
      <c r="T470929" s="33"/>
    </row>
    <row r="470946" spans="19:20">
      <c r="S470946" s="33"/>
      <c r="T470946" s="33"/>
    </row>
    <row r="470963" spans="19:20">
      <c r="S470963" s="33"/>
      <c r="T470963" s="33"/>
    </row>
    <row r="470980" spans="19:20">
      <c r="S470980" s="33"/>
      <c r="T470980" s="33"/>
    </row>
    <row r="470997" spans="19:20">
      <c r="S470997" s="33"/>
      <c r="T470997" s="33"/>
    </row>
    <row r="471014" spans="19:20">
      <c r="S471014" s="33"/>
      <c r="T471014" s="33"/>
    </row>
    <row r="471031" spans="19:20">
      <c r="S471031" s="33"/>
      <c r="T471031" s="33"/>
    </row>
    <row r="471048" spans="19:20">
      <c r="S471048" s="33"/>
      <c r="T471048" s="33"/>
    </row>
    <row r="471065" spans="19:20">
      <c r="S471065" s="33"/>
      <c r="T471065" s="33"/>
    </row>
    <row r="471082" spans="19:20">
      <c r="S471082" s="33"/>
      <c r="T471082" s="33"/>
    </row>
    <row r="471099" spans="19:20">
      <c r="S471099" s="33"/>
      <c r="T471099" s="33"/>
    </row>
    <row r="471116" spans="19:20">
      <c r="S471116" s="33"/>
      <c r="T471116" s="33"/>
    </row>
    <row r="471133" spans="19:20">
      <c r="S471133" s="33"/>
      <c r="T471133" s="33"/>
    </row>
    <row r="471150" spans="19:20">
      <c r="S471150" s="33"/>
      <c r="T471150" s="33"/>
    </row>
    <row r="471167" spans="19:20">
      <c r="S471167" s="33"/>
      <c r="T471167" s="33"/>
    </row>
    <row r="471184" spans="19:20">
      <c r="S471184" s="33"/>
      <c r="T471184" s="33"/>
    </row>
    <row r="471201" spans="19:20">
      <c r="S471201" s="33"/>
      <c r="T471201" s="33"/>
    </row>
    <row r="471218" spans="19:20">
      <c r="S471218" s="33"/>
      <c r="T471218" s="33"/>
    </row>
    <row r="471235" spans="19:20">
      <c r="S471235" s="33"/>
      <c r="T471235" s="33"/>
    </row>
    <row r="471252" spans="19:20">
      <c r="S471252" s="33"/>
      <c r="T471252" s="33"/>
    </row>
    <row r="471269" spans="19:20">
      <c r="S471269" s="33"/>
      <c r="T471269" s="33"/>
    </row>
    <row r="471286" spans="19:20">
      <c r="S471286" s="33"/>
      <c r="T471286" s="33"/>
    </row>
    <row r="471303" spans="19:20">
      <c r="S471303" s="33"/>
      <c r="T471303" s="33"/>
    </row>
    <row r="471320" spans="19:20">
      <c r="S471320" s="33"/>
      <c r="T471320" s="33"/>
    </row>
    <row r="471337" spans="19:20">
      <c r="S471337" s="33"/>
      <c r="T471337" s="33"/>
    </row>
    <row r="471354" spans="19:20">
      <c r="S471354" s="33"/>
      <c r="T471354" s="33"/>
    </row>
    <row r="471371" spans="19:20">
      <c r="S471371" s="33"/>
      <c r="T471371" s="33"/>
    </row>
    <row r="471388" spans="19:20">
      <c r="S471388" s="33"/>
      <c r="T471388" s="33"/>
    </row>
    <row r="471405" spans="19:20">
      <c r="S471405" s="33"/>
      <c r="T471405" s="33"/>
    </row>
    <row r="471422" spans="19:20">
      <c r="S471422" s="33"/>
      <c r="T471422" s="33"/>
    </row>
    <row r="471439" spans="19:20">
      <c r="S471439" s="33"/>
      <c r="T471439" s="33"/>
    </row>
    <row r="471456" spans="19:20">
      <c r="S471456" s="33"/>
      <c r="T471456" s="33"/>
    </row>
    <row r="471473" spans="19:20">
      <c r="S471473" s="33"/>
      <c r="T471473" s="33"/>
    </row>
    <row r="471490" spans="19:20">
      <c r="S471490" s="33"/>
      <c r="T471490" s="33"/>
    </row>
    <row r="471507" spans="19:20">
      <c r="S471507" s="33"/>
      <c r="T471507" s="33"/>
    </row>
    <row r="471524" spans="19:20">
      <c r="S471524" s="33"/>
      <c r="T471524" s="33"/>
    </row>
    <row r="471541" spans="19:20">
      <c r="S471541" s="33"/>
      <c r="T471541" s="33"/>
    </row>
    <row r="471558" spans="19:20">
      <c r="S471558" s="33"/>
      <c r="T471558" s="33"/>
    </row>
    <row r="471575" spans="19:20">
      <c r="S471575" s="33"/>
      <c r="T471575" s="33"/>
    </row>
    <row r="471592" spans="19:20">
      <c r="S471592" s="33"/>
      <c r="T471592" s="33"/>
    </row>
    <row r="471609" spans="19:20">
      <c r="S471609" s="33"/>
      <c r="T471609" s="33"/>
    </row>
    <row r="471626" spans="19:20">
      <c r="S471626" s="33"/>
      <c r="T471626" s="33"/>
    </row>
    <row r="471643" spans="19:20">
      <c r="S471643" s="33"/>
      <c r="T471643" s="33"/>
    </row>
    <row r="471660" spans="19:20">
      <c r="S471660" s="33"/>
      <c r="T471660" s="33"/>
    </row>
    <row r="471677" spans="19:20">
      <c r="S471677" s="33"/>
      <c r="T471677" s="33"/>
    </row>
    <row r="471694" spans="19:20">
      <c r="S471694" s="33"/>
      <c r="T471694" s="33"/>
    </row>
    <row r="471711" spans="19:20">
      <c r="S471711" s="33"/>
      <c r="T471711" s="33"/>
    </row>
    <row r="471728" spans="19:20">
      <c r="S471728" s="33"/>
      <c r="T471728" s="33"/>
    </row>
    <row r="471745" spans="19:20">
      <c r="S471745" s="33"/>
      <c r="T471745" s="33"/>
    </row>
    <row r="471762" spans="19:20">
      <c r="S471762" s="33"/>
      <c r="T471762" s="33"/>
    </row>
    <row r="471779" spans="19:20">
      <c r="S471779" s="33"/>
      <c r="T471779" s="33"/>
    </row>
    <row r="471796" spans="19:20">
      <c r="S471796" s="33"/>
      <c r="T471796" s="33"/>
    </row>
    <row r="471813" spans="19:20">
      <c r="S471813" s="33"/>
      <c r="T471813" s="33"/>
    </row>
    <row r="471830" spans="19:20">
      <c r="S471830" s="33"/>
      <c r="T471830" s="33"/>
    </row>
    <row r="471847" spans="19:20">
      <c r="S471847" s="33"/>
      <c r="T471847" s="33"/>
    </row>
    <row r="471864" spans="19:20">
      <c r="S471864" s="33"/>
      <c r="T471864" s="33"/>
    </row>
    <row r="471881" spans="19:20">
      <c r="S471881" s="33"/>
      <c r="T471881" s="33"/>
    </row>
    <row r="471898" spans="19:20">
      <c r="S471898" s="33"/>
      <c r="T471898" s="33"/>
    </row>
    <row r="471915" spans="19:20">
      <c r="S471915" s="33"/>
      <c r="T471915" s="33"/>
    </row>
    <row r="471932" spans="19:20">
      <c r="S471932" s="33"/>
      <c r="T471932" s="33"/>
    </row>
    <row r="471949" spans="19:20">
      <c r="S471949" s="33"/>
      <c r="T471949" s="33"/>
    </row>
    <row r="471966" spans="19:20">
      <c r="S471966" s="33"/>
      <c r="T471966" s="33"/>
    </row>
    <row r="471983" spans="19:20">
      <c r="S471983" s="33"/>
      <c r="T471983" s="33"/>
    </row>
    <row r="472000" spans="19:20">
      <c r="S472000" s="33"/>
      <c r="T472000" s="33"/>
    </row>
    <row r="472017" spans="19:20">
      <c r="S472017" s="33"/>
      <c r="T472017" s="33"/>
    </row>
    <row r="472034" spans="19:20">
      <c r="S472034" s="33"/>
      <c r="T472034" s="33"/>
    </row>
    <row r="472051" spans="19:20">
      <c r="S472051" s="33"/>
      <c r="T472051" s="33"/>
    </row>
    <row r="472068" spans="19:20">
      <c r="S472068" s="33"/>
      <c r="T472068" s="33"/>
    </row>
    <row r="472085" spans="19:20">
      <c r="S472085" s="33"/>
      <c r="T472085" s="33"/>
    </row>
    <row r="472102" spans="19:20">
      <c r="S472102" s="33"/>
      <c r="T472102" s="33"/>
    </row>
    <row r="472119" spans="19:20">
      <c r="S472119" s="33"/>
      <c r="T472119" s="33"/>
    </row>
    <row r="472136" spans="19:20">
      <c r="S472136" s="33"/>
      <c r="T472136" s="33"/>
    </row>
    <row r="472153" spans="19:20">
      <c r="S472153" s="33"/>
      <c r="T472153" s="33"/>
    </row>
    <row r="472170" spans="19:20">
      <c r="S472170" s="33"/>
      <c r="T472170" s="33"/>
    </row>
    <row r="472187" spans="19:20">
      <c r="S472187" s="33"/>
      <c r="T472187" s="33"/>
    </row>
    <row r="472204" spans="19:20">
      <c r="S472204" s="33"/>
      <c r="T472204" s="33"/>
    </row>
    <row r="472221" spans="19:20">
      <c r="S472221" s="33"/>
      <c r="T472221" s="33"/>
    </row>
    <row r="472238" spans="19:20">
      <c r="S472238" s="33"/>
      <c r="T472238" s="33"/>
    </row>
    <row r="472255" spans="19:20">
      <c r="S472255" s="33"/>
      <c r="T472255" s="33"/>
    </row>
    <row r="472272" spans="19:20">
      <c r="S472272" s="33"/>
      <c r="T472272" s="33"/>
    </row>
    <row r="472289" spans="19:20">
      <c r="S472289" s="33"/>
      <c r="T472289" s="33"/>
    </row>
    <row r="472306" spans="19:20">
      <c r="S472306" s="33"/>
      <c r="T472306" s="33"/>
    </row>
    <row r="472323" spans="19:20">
      <c r="S472323" s="33"/>
      <c r="T472323" s="33"/>
    </row>
    <row r="472340" spans="19:20">
      <c r="S472340" s="33"/>
      <c r="T472340" s="33"/>
    </row>
    <row r="472357" spans="19:20">
      <c r="S472357" s="33"/>
      <c r="T472357" s="33"/>
    </row>
    <row r="472374" spans="19:20">
      <c r="S472374" s="33"/>
      <c r="T472374" s="33"/>
    </row>
    <row r="472391" spans="19:20">
      <c r="S472391" s="33"/>
      <c r="T472391" s="33"/>
    </row>
    <row r="472408" spans="19:20">
      <c r="S472408" s="33"/>
      <c r="T472408" s="33"/>
    </row>
    <row r="472425" spans="19:20">
      <c r="S472425" s="33"/>
      <c r="T472425" s="33"/>
    </row>
    <row r="472442" spans="19:20">
      <c r="S472442" s="33"/>
      <c r="T472442" s="33"/>
    </row>
    <row r="472459" spans="19:20">
      <c r="S472459" s="33"/>
      <c r="T472459" s="33"/>
    </row>
    <row r="472476" spans="19:20">
      <c r="S472476" s="33"/>
      <c r="T472476" s="33"/>
    </row>
    <row r="472493" spans="19:20">
      <c r="S472493" s="33"/>
      <c r="T472493" s="33"/>
    </row>
    <row r="472510" spans="19:20">
      <c r="S472510" s="33"/>
      <c r="T472510" s="33"/>
    </row>
    <row r="472527" spans="19:20">
      <c r="S472527" s="33"/>
      <c r="T472527" s="33"/>
    </row>
    <row r="472544" spans="19:20">
      <c r="S472544" s="33"/>
      <c r="T472544" s="33"/>
    </row>
    <row r="472561" spans="19:20">
      <c r="S472561" s="33"/>
      <c r="T472561" s="33"/>
    </row>
    <row r="472578" spans="19:20">
      <c r="S472578" s="33"/>
      <c r="T472578" s="33"/>
    </row>
    <row r="472595" spans="19:20">
      <c r="S472595" s="33"/>
      <c r="T472595" s="33"/>
    </row>
    <row r="472612" spans="19:20">
      <c r="S472612" s="33"/>
      <c r="T472612" s="33"/>
    </row>
    <row r="472629" spans="19:20">
      <c r="S472629" s="33"/>
      <c r="T472629" s="33"/>
    </row>
    <row r="472646" spans="19:20">
      <c r="S472646" s="33"/>
      <c r="T472646" s="33"/>
    </row>
    <row r="472663" spans="19:20">
      <c r="S472663" s="33"/>
      <c r="T472663" s="33"/>
    </row>
    <row r="472680" spans="19:20">
      <c r="S472680" s="33"/>
      <c r="T472680" s="33"/>
    </row>
    <row r="472697" spans="19:20">
      <c r="S472697" s="33"/>
      <c r="T472697" s="33"/>
    </row>
    <row r="472714" spans="19:20">
      <c r="S472714" s="33"/>
      <c r="T472714" s="33"/>
    </row>
    <row r="472731" spans="19:20">
      <c r="S472731" s="33"/>
      <c r="T472731" s="33"/>
    </row>
    <row r="472748" spans="19:20">
      <c r="S472748" s="33"/>
      <c r="T472748" s="33"/>
    </row>
    <row r="472765" spans="19:20">
      <c r="S472765" s="33"/>
      <c r="T472765" s="33"/>
    </row>
    <row r="472782" spans="19:20">
      <c r="S472782" s="33"/>
      <c r="T472782" s="33"/>
    </row>
    <row r="472799" spans="19:20">
      <c r="S472799" s="33"/>
      <c r="T472799" s="33"/>
    </row>
    <row r="472816" spans="19:20">
      <c r="S472816" s="33"/>
      <c r="T472816" s="33"/>
    </row>
    <row r="472833" spans="19:20">
      <c r="S472833" s="33"/>
      <c r="T472833" s="33"/>
    </row>
    <row r="472850" spans="19:20">
      <c r="S472850" s="33"/>
      <c r="T472850" s="33"/>
    </row>
    <row r="472867" spans="19:20">
      <c r="S472867" s="33"/>
      <c r="T472867" s="33"/>
    </row>
    <row r="472884" spans="19:20">
      <c r="S472884" s="33"/>
      <c r="T472884" s="33"/>
    </row>
    <row r="472901" spans="19:20">
      <c r="S472901" s="33"/>
      <c r="T472901" s="33"/>
    </row>
    <row r="472918" spans="19:20">
      <c r="S472918" s="33"/>
      <c r="T472918" s="33"/>
    </row>
    <row r="472935" spans="19:20">
      <c r="S472935" s="33"/>
      <c r="T472935" s="33"/>
    </row>
    <row r="472952" spans="19:20">
      <c r="S472952" s="33"/>
      <c r="T472952" s="33"/>
    </row>
    <row r="472969" spans="19:20">
      <c r="S472969" s="33"/>
      <c r="T472969" s="33"/>
    </row>
    <row r="472986" spans="19:20">
      <c r="S472986" s="33"/>
      <c r="T472986" s="33"/>
    </row>
    <row r="473003" spans="19:20">
      <c r="S473003" s="33"/>
      <c r="T473003" s="33"/>
    </row>
    <row r="473020" spans="19:20">
      <c r="S473020" s="33"/>
      <c r="T473020" s="33"/>
    </row>
    <row r="473037" spans="19:20">
      <c r="S473037" s="33"/>
      <c r="T473037" s="33"/>
    </row>
    <row r="473054" spans="19:20">
      <c r="S473054" s="33"/>
      <c r="T473054" s="33"/>
    </row>
    <row r="473071" spans="19:20">
      <c r="S473071" s="33"/>
      <c r="T473071" s="33"/>
    </row>
    <row r="473088" spans="19:20">
      <c r="S473088" s="33"/>
      <c r="T473088" s="33"/>
    </row>
    <row r="473105" spans="19:20">
      <c r="S473105" s="33"/>
      <c r="T473105" s="33"/>
    </row>
    <row r="473122" spans="19:20">
      <c r="S473122" s="33"/>
      <c r="T473122" s="33"/>
    </row>
    <row r="473139" spans="19:20">
      <c r="S473139" s="33"/>
      <c r="T473139" s="33"/>
    </row>
    <row r="473156" spans="19:20">
      <c r="S473156" s="33"/>
      <c r="T473156" s="33"/>
    </row>
    <row r="473173" spans="19:20">
      <c r="S473173" s="33"/>
      <c r="T473173" s="33"/>
    </row>
    <row r="473190" spans="19:20">
      <c r="S473190" s="33"/>
      <c r="T473190" s="33"/>
    </row>
    <row r="473207" spans="19:20">
      <c r="S473207" s="33"/>
      <c r="T473207" s="33"/>
    </row>
    <row r="473224" spans="19:20">
      <c r="S473224" s="33"/>
      <c r="T473224" s="33"/>
    </row>
    <row r="473241" spans="19:20">
      <c r="S473241" s="33"/>
      <c r="T473241" s="33"/>
    </row>
    <row r="473258" spans="19:20">
      <c r="S473258" s="33"/>
      <c r="T473258" s="33"/>
    </row>
    <row r="473275" spans="19:20">
      <c r="S473275" s="33"/>
      <c r="T473275" s="33"/>
    </row>
    <row r="473292" spans="19:20">
      <c r="S473292" s="33"/>
      <c r="T473292" s="33"/>
    </row>
    <row r="473309" spans="19:20">
      <c r="S473309" s="33"/>
      <c r="T473309" s="33"/>
    </row>
    <row r="473326" spans="19:20">
      <c r="S473326" s="33"/>
      <c r="T473326" s="33"/>
    </row>
    <row r="473343" spans="19:20">
      <c r="S473343" s="33"/>
      <c r="T473343" s="33"/>
    </row>
    <row r="473360" spans="19:20">
      <c r="S473360" s="33"/>
      <c r="T473360" s="33"/>
    </row>
    <row r="473377" spans="19:20">
      <c r="S473377" s="33"/>
      <c r="T473377" s="33"/>
    </row>
    <row r="473394" spans="19:20">
      <c r="S473394" s="33"/>
      <c r="T473394" s="33"/>
    </row>
    <row r="473411" spans="19:20">
      <c r="S473411" s="33"/>
      <c r="T473411" s="33"/>
    </row>
    <row r="473428" spans="19:20">
      <c r="S473428" s="33"/>
      <c r="T473428" s="33"/>
    </row>
    <row r="473445" spans="19:20">
      <c r="S473445" s="33"/>
      <c r="T473445" s="33"/>
    </row>
    <row r="473462" spans="19:20">
      <c r="S473462" s="33"/>
      <c r="T473462" s="33"/>
    </row>
    <row r="473479" spans="19:20">
      <c r="S473479" s="33"/>
      <c r="T473479" s="33"/>
    </row>
    <row r="473496" spans="19:20">
      <c r="S473496" s="33"/>
      <c r="T473496" s="33"/>
    </row>
    <row r="473513" spans="19:20">
      <c r="S473513" s="33"/>
      <c r="T473513" s="33"/>
    </row>
    <row r="473530" spans="19:20">
      <c r="S473530" s="33"/>
      <c r="T473530" s="33"/>
    </row>
    <row r="473547" spans="19:20">
      <c r="S473547" s="33"/>
      <c r="T473547" s="33"/>
    </row>
    <row r="473564" spans="19:20">
      <c r="S473564" s="33"/>
      <c r="T473564" s="33"/>
    </row>
    <row r="473581" spans="19:20">
      <c r="S473581" s="33"/>
      <c r="T473581" s="33"/>
    </row>
    <row r="473598" spans="19:20">
      <c r="S473598" s="33"/>
      <c r="T473598" s="33"/>
    </row>
    <row r="473615" spans="19:20">
      <c r="S473615" s="33"/>
      <c r="T473615" s="33"/>
    </row>
    <row r="473632" spans="19:20">
      <c r="S473632" s="33"/>
      <c r="T473632" s="33"/>
    </row>
    <row r="473649" spans="19:20">
      <c r="S473649" s="33"/>
      <c r="T473649" s="33"/>
    </row>
    <row r="473666" spans="19:20">
      <c r="S473666" s="33"/>
      <c r="T473666" s="33"/>
    </row>
    <row r="473683" spans="19:20">
      <c r="S473683" s="33"/>
      <c r="T473683" s="33"/>
    </row>
    <row r="473700" spans="19:20">
      <c r="S473700" s="33"/>
      <c r="T473700" s="33"/>
    </row>
    <row r="473717" spans="19:20">
      <c r="S473717" s="33"/>
      <c r="T473717" s="33"/>
    </row>
    <row r="473734" spans="19:20">
      <c r="S473734" s="33"/>
      <c r="T473734" s="33"/>
    </row>
    <row r="473751" spans="19:20">
      <c r="S473751" s="33"/>
      <c r="T473751" s="33"/>
    </row>
    <row r="473768" spans="19:20">
      <c r="S473768" s="33"/>
      <c r="T473768" s="33"/>
    </row>
    <row r="473785" spans="19:20">
      <c r="S473785" s="33"/>
      <c r="T473785" s="33"/>
    </row>
    <row r="473802" spans="19:20">
      <c r="S473802" s="33"/>
      <c r="T473802" s="33"/>
    </row>
    <row r="473819" spans="19:20">
      <c r="S473819" s="33"/>
      <c r="T473819" s="33"/>
    </row>
    <row r="473836" spans="19:20">
      <c r="S473836" s="33"/>
      <c r="T473836" s="33"/>
    </row>
    <row r="473853" spans="19:20">
      <c r="S473853" s="33"/>
      <c r="T473853" s="33"/>
    </row>
    <row r="473870" spans="19:20">
      <c r="S473870" s="33"/>
      <c r="T473870" s="33"/>
    </row>
    <row r="473887" spans="19:20">
      <c r="S473887" s="33"/>
      <c r="T473887" s="33"/>
    </row>
    <row r="473904" spans="19:20">
      <c r="S473904" s="33"/>
      <c r="T473904" s="33"/>
    </row>
    <row r="473921" spans="19:20">
      <c r="S473921" s="33"/>
      <c r="T473921" s="33"/>
    </row>
    <row r="473938" spans="19:20">
      <c r="S473938" s="33"/>
      <c r="T473938" s="33"/>
    </row>
    <row r="473955" spans="19:20">
      <c r="S473955" s="33"/>
      <c r="T473955" s="33"/>
    </row>
    <row r="473972" spans="19:20">
      <c r="S473972" s="33"/>
      <c r="T473972" s="33"/>
    </row>
    <row r="473989" spans="19:20">
      <c r="S473989" s="33"/>
      <c r="T473989" s="33"/>
    </row>
    <row r="474006" spans="19:20">
      <c r="S474006" s="33"/>
      <c r="T474006" s="33"/>
    </row>
    <row r="474023" spans="19:20">
      <c r="S474023" s="33"/>
      <c r="T474023" s="33"/>
    </row>
    <row r="474040" spans="19:20">
      <c r="S474040" s="33"/>
      <c r="T474040" s="33"/>
    </row>
    <row r="474057" spans="19:20">
      <c r="S474057" s="33"/>
      <c r="T474057" s="33"/>
    </row>
    <row r="474074" spans="19:20">
      <c r="S474074" s="33"/>
      <c r="T474074" s="33"/>
    </row>
    <row r="474091" spans="19:20">
      <c r="S474091" s="33"/>
      <c r="T474091" s="33"/>
    </row>
    <row r="474108" spans="19:20">
      <c r="S474108" s="33"/>
      <c r="T474108" s="33"/>
    </row>
    <row r="474125" spans="19:20">
      <c r="S474125" s="33"/>
      <c r="T474125" s="33"/>
    </row>
    <row r="474142" spans="19:20">
      <c r="S474142" s="33"/>
      <c r="T474142" s="33"/>
    </row>
    <row r="474159" spans="19:20">
      <c r="S474159" s="33"/>
      <c r="T474159" s="33"/>
    </row>
    <row r="474176" spans="19:20">
      <c r="S474176" s="33"/>
      <c r="T474176" s="33"/>
    </row>
    <row r="474193" spans="19:20">
      <c r="S474193" s="33"/>
      <c r="T474193" s="33"/>
    </row>
    <row r="474210" spans="19:20">
      <c r="S474210" s="33"/>
      <c r="T474210" s="33"/>
    </row>
    <row r="474227" spans="19:20">
      <c r="S474227" s="33"/>
      <c r="T474227" s="33"/>
    </row>
    <row r="474244" spans="19:20">
      <c r="S474244" s="33"/>
      <c r="T474244" s="33"/>
    </row>
    <row r="474261" spans="19:20">
      <c r="S474261" s="33"/>
      <c r="T474261" s="33"/>
    </row>
    <row r="474278" spans="19:20">
      <c r="S474278" s="33"/>
      <c r="T474278" s="33"/>
    </row>
    <row r="474295" spans="19:20">
      <c r="S474295" s="33"/>
      <c r="T474295" s="33"/>
    </row>
    <row r="474312" spans="19:20">
      <c r="S474312" s="33"/>
      <c r="T474312" s="33"/>
    </row>
    <row r="474329" spans="19:20">
      <c r="S474329" s="33"/>
      <c r="T474329" s="33"/>
    </row>
    <row r="474346" spans="19:20">
      <c r="S474346" s="33"/>
      <c r="T474346" s="33"/>
    </row>
    <row r="474363" spans="19:20">
      <c r="S474363" s="33"/>
      <c r="T474363" s="33"/>
    </row>
    <row r="474380" spans="19:20">
      <c r="S474380" s="33"/>
      <c r="T474380" s="33"/>
    </row>
    <row r="474397" spans="19:20">
      <c r="S474397" s="33"/>
      <c r="T474397" s="33"/>
    </row>
    <row r="474414" spans="19:20">
      <c r="S474414" s="33"/>
      <c r="T474414" s="33"/>
    </row>
    <row r="474431" spans="19:20">
      <c r="S474431" s="33"/>
      <c r="T474431" s="33"/>
    </row>
    <row r="474448" spans="19:20">
      <c r="S474448" s="33"/>
      <c r="T474448" s="33"/>
    </row>
    <row r="474465" spans="19:20">
      <c r="S474465" s="33"/>
      <c r="T474465" s="33"/>
    </row>
    <row r="474482" spans="19:20">
      <c r="S474482" s="33"/>
      <c r="T474482" s="33"/>
    </row>
    <row r="474499" spans="19:20">
      <c r="S474499" s="33"/>
      <c r="T474499" s="33"/>
    </row>
    <row r="474516" spans="19:20">
      <c r="S474516" s="33"/>
      <c r="T474516" s="33"/>
    </row>
    <row r="474533" spans="19:20">
      <c r="S474533" s="33"/>
      <c r="T474533" s="33"/>
    </row>
    <row r="474550" spans="19:20">
      <c r="S474550" s="33"/>
      <c r="T474550" s="33"/>
    </row>
    <row r="474567" spans="19:20">
      <c r="S474567" s="33"/>
      <c r="T474567" s="33"/>
    </row>
    <row r="474584" spans="19:20">
      <c r="S474584" s="33"/>
      <c r="T474584" s="33"/>
    </row>
    <row r="474601" spans="19:20">
      <c r="S474601" s="33"/>
      <c r="T474601" s="33"/>
    </row>
    <row r="474618" spans="19:20">
      <c r="S474618" s="33"/>
      <c r="T474618" s="33"/>
    </row>
    <row r="474635" spans="19:20">
      <c r="S474635" s="33"/>
      <c r="T474635" s="33"/>
    </row>
    <row r="474652" spans="19:20">
      <c r="S474652" s="33"/>
      <c r="T474652" s="33"/>
    </row>
    <row r="474669" spans="19:20">
      <c r="S474669" s="33"/>
      <c r="T474669" s="33"/>
    </row>
    <row r="474686" spans="19:20">
      <c r="S474686" s="33"/>
      <c r="T474686" s="33"/>
    </row>
    <row r="474703" spans="19:20">
      <c r="S474703" s="33"/>
      <c r="T474703" s="33"/>
    </row>
    <row r="474720" spans="19:20">
      <c r="S474720" s="33"/>
      <c r="T474720" s="33"/>
    </row>
    <row r="474737" spans="19:20">
      <c r="S474737" s="33"/>
      <c r="T474737" s="33"/>
    </row>
    <row r="474754" spans="19:20">
      <c r="S474754" s="33"/>
      <c r="T474754" s="33"/>
    </row>
    <row r="474771" spans="19:20">
      <c r="S474771" s="33"/>
      <c r="T474771" s="33"/>
    </row>
    <row r="474788" spans="19:20">
      <c r="S474788" s="33"/>
      <c r="T474788" s="33"/>
    </row>
    <row r="474805" spans="19:20">
      <c r="S474805" s="33"/>
      <c r="T474805" s="33"/>
    </row>
    <row r="474822" spans="19:20">
      <c r="S474822" s="33"/>
      <c r="T474822" s="33"/>
    </row>
    <row r="474839" spans="19:20">
      <c r="S474839" s="33"/>
      <c r="T474839" s="33"/>
    </row>
    <row r="474856" spans="19:20">
      <c r="S474856" s="33"/>
      <c r="T474856" s="33"/>
    </row>
    <row r="474873" spans="19:20">
      <c r="S474873" s="33"/>
      <c r="T474873" s="33"/>
    </row>
    <row r="474890" spans="19:20">
      <c r="S474890" s="33"/>
      <c r="T474890" s="33"/>
    </row>
    <row r="474907" spans="19:20">
      <c r="S474907" s="33"/>
      <c r="T474907" s="33"/>
    </row>
    <row r="474924" spans="19:20">
      <c r="S474924" s="33"/>
      <c r="T474924" s="33"/>
    </row>
    <row r="474941" spans="19:20">
      <c r="S474941" s="33"/>
      <c r="T474941" s="33"/>
    </row>
    <row r="474958" spans="19:20">
      <c r="S474958" s="33"/>
      <c r="T474958" s="33"/>
    </row>
    <row r="474975" spans="19:20">
      <c r="S474975" s="33"/>
      <c r="T474975" s="33"/>
    </row>
    <row r="474992" spans="19:20">
      <c r="S474992" s="33"/>
      <c r="T474992" s="33"/>
    </row>
    <row r="475009" spans="19:20">
      <c r="S475009" s="33"/>
      <c r="T475009" s="33"/>
    </row>
    <row r="475026" spans="19:20">
      <c r="S475026" s="33"/>
      <c r="T475026" s="33"/>
    </row>
    <row r="475043" spans="19:20">
      <c r="S475043" s="33"/>
      <c r="T475043" s="33"/>
    </row>
    <row r="475060" spans="19:20">
      <c r="S475060" s="33"/>
      <c r="T475060" s="33"/>
    </row>
    <row r="475077" spans="19:20">
      <c r="S475077" s="33"/>
      <c r="T475077" s="33"/>
    </row>
    <row r="475094" spans="19:20">
      <c r="S475094" s="33"/>
      <c r="T475094" s="33"/>
    </row>
    <row r="475111" spans="19:20">
      <c r="S475111" s="33"/>
      <c r="T475111" s="33"/>
    </row>
    <row r="475128" spans="19:20">
      <c r="S475128" s="33"/>
      <c r="T475128" s="33"/>
    </row>
    <row r="475145" spans="19:20">
      <c r="S475145" s="33"/>
      <c r="T475145" s="33"/>
    </row>
    <row r="475162" spans="19:20">
      <c r="S475162" s="33"/>
      <c r="T475162" s="33"/>
    </row>
    <row r="475179" spans="19:20">
      <c r="S475179" s="33"/>
      <c r="T475179" s="33"/>
    </row>
    <row r="475196" spans="19:20">
      <c r="S475196" s="33"/>
      <c r="T475196" s="33"/>
    </row>
    <row r="475213" spans="19:20">
      <c r="S475213" s="33"/>
      <c r="T475213" s="33"/>
    </row>
    <row r="475230" spans="19:20">
      <c r="S475230" s="33"/>
      <c r="T475230" s="33"/>
    </row>
    <row r="475247" spans="19:20">
      <c r="S475247" s="33"/>
      <c r="T475247" s="33"/>
    </row>
    <row r="475264" spans="19:20">
      <c r="S475264" s="33"/>
      <c r="T475264" s="33"/>
    </row>
    <row r="475281" spans="19:20">
      <c r="S475281" s="33"/>
      <c r="T475281" s="33"/>
    </row>
    <row r="475298" spans="19:20">
      <c r="S475298" s="33"/>
      <c r="T475298" s="33"/>
    </row>
    <row r="475315" spans="19:20">
      <c r="S475315" s="33"/>
      <c r="T475315" s="33"/>
    </row>
    <row r="475332" spans="19:20">
      <c r="S475332" s="33"/>
      <c r="T475332" s="33"/>
    </row>
    <row r="475349" spans="19:20">
      <c r="S475349" s="33"/>
      <c r="T475349" s="33"/>
    </row>
    <row r="475366" spans="19:20">
      <c r="S475366" s="33"/>
      <c r="T475366" s="33"/>
    </row>
    <row r="475383" spans="19:20">
      <c r="S475383" s="33"/>
      <c r="T475383" s="33"/>
    </row>
    <row r="475400" spans="19:20">
      <c r="S475400" s="33"/>
      <c r="T475400" s="33"/>
    </row>
    <row r="475417" spans="19:20">
      <c r="S475417" s="33"/>
      <c r="T475417" s="33"/>
    </row>
    <row r="475434" spans="19:20">
      <c r="S475434" s="33"/>
      <c r="T475434" s="33"/>
    </row>
    <row r="475451" spans="19:20">
      <c r="S475451" s="33"/>
      <c r="T475451" s="33"/>
    </row>
    <row r="475468" spans="19:20">
      <c r="S475468" s="33"/>
      <c r="T475468" s="33"/>
    </row>
    <row r="475485" spans="19:20">
      <c r="S475485" s="33"/>
      <c r="T475485" s="33"/>
    </row>
    <row r="475502" spans="19:20">
      <c r="S475502" s="33"/>
      <c r="T475502" s="33"/>
    </row>
    <row r="475519" spans="19:20">
      <c r="S475519" s="33"/>
      <c r="T475519" s="33"/>
    </row>
    <row r="475536" spans="19:20">
      <c r="S475536" s="33"/>
      <c r="T475536" s="33"/>
    </row>
    <row r="475553" spans="19:20">
      <c r="S475553" s="33"/>
      <c r="T475553" s="33"/>
    </row>
    <row r="475570" spans="19:20">
      <c r="S475570" s="33"/>
      <c r="T475570" s="33"/>
    </row>
    <row r="475587" spans="19:20">
      <c r="S475587" s="33"/>
      <c r="T475587" s="33"/>
    </row>
    <row r="475604" spans="19:20">
      <c r="S475604" s="33"/>
      <c r="T475604" s="33"/>
    </row>
    <row r="475621" spans="19:20">
      <c r="S475621" s="33"/>
      <c r="T475621" s="33"/>
    </row>
    <row r="475638" spans="19:20">
      <c r="S475638" s="33"/>
      <c r="T475638" s="33"/>
    </row>
    <row r="475655" spans="19:20">
      <c r="S475655" s="33"/>
      <c r="T475655" s="33"/>
    </row>
    <row r="475672" spans="19:20">
      <c r="S475672" s="33"/>
      <c r="T475672" s="33"/>
    </row>
    <row r="475689" spans="19:20">
      <c r="S475689" s="33"/>
      <c r="T475689" s="33"/>
    </row>
    <row r="475706" spans="19:20">
      <c r="S475706" s="33"/>
      <c r="T475706" s="33"/>
    </row>
    <row r="475723" spans="19:20">
      <c r="S475723" s="33"/>
      <c r="T475723" s="33"/>
    </row>
    <row r="475740" spans="19:20">
      <c r="S475740" s="33"/>
      <c r="T475740" s="33"/>
    </row>
    <row r="475757" spans="19:20">
      <c r="S475757" s="33"/>
      <c r="T475757" s="33"/>
    </row>
    <row r="475774" spans="19:20">
      <c r="S475774" s="33"/>
      <c r="T475774" s="33"/>
    </row>
    <row r="475791" spans="19:20">
      <c r="S475791" s="33"/>
      <c r="T475791" s="33"/>
    </row>
    <row r="475808" spans="19:20">
      <c r="S475808" s="33"/>
      <c r="T475808" s="33"/>
    </row>
    <row r="475825" spans="19:20">
      <c r="S475825" s="33"/>
      <c r="T475825" s="33"/>
    </row>
    <row r="475842" spans="19:20">
      <c r="S475842" s="33"/>
      <c r="T475842" s="33"/>
    </row>
    <row r="475859" spans="19:20">
      <c r="S475859" s="33"/>
      <c r="T475859" s="33"/>
    </row>
    <row r="475876" spans="19:20">
      <c r="S475876" s="33"/>
      <c r="T475876" s="33"/>
    </row>
    <row r="475893" spans="19:20">
      <c r="S475893" s="33"/>
      <c r="T475893" s="33"/>
    </row>
    <row r="475910" spans="19:20">
      <c r="S475910" s="33"/>
      <c r="T475910" s="33"/>
    </row>
    <row r="475927" spans="19:20">
      <c r="S475927" s="33"/>
      <c r="T475927" s="33"/>
    </row>
    <row r="475944" spans="19:20">
      <c r="S475944" s="33"/>
      <c r="T475944" s="33"/>
    </row>
    <row r="475961" spans="19:20">
      <c r="S475961" s="33"/>
      <c r="T475961" s="33"/>
    </row>
    <row r="475978" spans="19:20">
      <c r="S475978" s="33"/>
      <c r="T475978" s="33"/>
    </row>
    <row r="475995" spans="19:20">
      <c r="S475995" s="33"/>
      <c r="T475995" s="33"/>
    </row>
    <row r="476012" spans="19:20">
      <c r="S476012" s="33"/>
      <c r="T476012" s="33"/>
    </row>
    <row r="476029" spans="19:20">
      <c r="S476029" s="33"/>
      <c r="T476029" s="33"/>
    </row>
    <row r="476046" spans="19:20">
      <c r="S476046" s="33"/>
      <c r="T476046" s="33"/>
    </row>
    <row r="476063" spans="19:20">
      <c r="S476063" s="33"/>
      <c r="T476063" s="33"/>
    </row>
    <row r="476080" spans="19:20">
      <c r="S476080" s="33"/>
      <c r="T476080" s="33"/>
    </row>
    <row r="476097" spans="19:20">
      <c r="S476097" s="33"/>
      <c r="T476097" s="33"/>
    </row>
    <row r="476114" spans="19:20">
      <c r="S476114" s="33"/>
      <c r="T476114" s="33"/>
    </row>
    <row r="476131" spans="19:20">
      <c r="S476131" s="33"/>
      <c r="T476131" s="33"/>
    </row>
    <row r="476148" spans="19:20">
      <c r="S476148" s="33"/>
      <c r="T476148" s="33"/>
    </row>
    <row r="476165" spans="19:20">
      <c r="S476165" s="33"/>
      <c r="T476165" s="33"/>
    </row>
    <row r="476182" spans="19:20">
      <c r="S476182" s="33"/>
      <c r="T476182" s="33"/>
    </row>
    <row r="476199" spans="19:20">
      <c r="S476199" s="33"/>
      <c r="T476199" s="33"/>
    </row>
    <row r="476216" spans="19:20">
      <c r="S476216" s="33"/>
      <c r="T476216" s="33"/>
    </row>
    <row r="476233" spans="19:20">
      <c r="S476233" s="33"/>
      <c r="T476233" s="33"/>
    </row>
    <row r="476250" spans="19:20">
      <c r="S476250" s="33"/>
      <c r="T476250" s="33"/>
    </row>
    <row r="476267" spans="19:20">
      <c r="S476267" s="33"/>
      <c r="T476267" s="33"/>
    </row>
    <row r="476284" spans="19:20">
      <c r="S476284" s="33"/>
      <c r="T476284" s="33"/>
    </row>
    <row r="476301" spans="19:20">
      <c r="S476301" s="33"/>
      <c r="T476301" s="33"/>
    </row>
    <row r="476318" spans="19:20">
      <c r="S476318" s="33"/>
      <c r="T476318" s="33"/>
    </row>
    <row r="476335" spans="19:20">
      <c r="S476335" s="33"/>
      <c r="T476335" s="33"/>
    </row>
    <row r="476352" spans="19:20">
      <c r="S476352" s="33"/>
      <c r="T476352" s="33"/>
    </row>
    <row r="476369" spans="19:20">
      <c r="S476369" s="33"/>
      <c r="T476369" s="33"/>
    </row>
    <row r="476386" spans="19:20">
      <c r="S476386" s="33"/>
      <c r="T476386" s="33"/>
    </row>
    <row r="476403" spans="19:20">
      <c r="S476403" s="33"/>
      <c r="T476403" s="33"/>
    </row>
    <row r="476420" spans="19:20">
      <c r="S476420" s="33"/>
      <c r="T476420" s="33"/>
    </row>
    <row r="476437" spans="19:20">
      <c r="S476437" s="33"/>
      <c r="T476437" s="33"/>
    </row>
    <row r="476454" spans="19:20">
      <c r="S476454" s="33"/>
      <c r="T476454" s="33"/>
    </row>
    <row r="476471" spans="19:20">
      <c r="S476471" s="33"/>
      <c r="T476471" s="33"/>
    </row>
    <row r="476488" spans="19:20">
      <c r="S476488" s="33"/>
      <c r="T476488" s="33"/>
    </row>
    <row r="476505" spans="19:20">
      <c r="S476505" s="33"/>
      <c r="T476505" s="33"/>
    </row>
    <row r="476522" spans="19:20">
      <c r="S476522" s="33"/>
      <c r="T476522" s="33"/>
    </row>
    <row r="476539" spans="19:20">
      <c r="S476539" s="33"/>
      <c r="T476539" s="33"/>
    </row>
    <row r="476556" spans="19:20">
      <c r="S476556" s="33"/>
      <c r="T476556" s="33"/>
    </row>
    <row r="476573" spans="19:20">
      <c r="S476573" s="33"/>
      <c r="T476573" s="33"/>
    </row>
    <row r="476590" spans="19:20">
      <c r="S476590" s="33"/>
      <c r="T476590" s="33"/>
    </row>
    <row r="476607" spans="19:20">
      <c r="S476607" s="33"/>
      <c r="T476607" s="33"/>
    </row>
    <row r="476624" spans="19:20">
      <c r="S476624" s="33"/>
      <c r="T476624" s="33"/>
    </row>
    <row r="476641" spans="19:20">
      <c r="S476641" s="33"/>
      <c r="T476641" s="33"/>
    </row>
    <row r="476658" spans="19:20">
      <c r="S476658" s="33"/>
      <c r="T476658" s="33"/>
    </row>
    <row r="476675" spans="19:20">
      <c r="S476675" s="33"/>
      <c r="T476675" s="33"/>
    </row>
    <row r="476692" spans="19:20">
      <c r="S476692" s="33"/>
      <c r="T476692" s="33"/>
    </row>
    <row r="476709" spans="19:20">
      <c r="S476709" s="33"/>
      <c r="T476709" s="33"/>
    </row>
    <row r="476726" spans="19:20">
      <c r="S476726" s="33"/>
      <c r="T476726" s="33"/>
    </row>
    <row r="476743" spans="19:20">
      <c r="S476743" s="33"/>
      <c r="T476743" s="33"/>
    </row>
    <row r="476760" spans="19:20">
      <c r="S476760" s="33"/>
      <c r="T476760" s="33"/>
    </row>
    <row r="476777" spans="19:20">
      <c r="S476777" s="33"/>
      <c r="T476777" s="33"/>
    </row>
    <row r="476794" spans="19:20">
      <c r="S476794" s="33"/>
      <c r="T476794" s="33"/>
    </row>
    <row r="476811" spans="19:20">
      <c r="S476811" s="33"/>
      <c r="T476811" s="33"/>
    </row>
    <row r="476828" spans="19:20">
      <c r="S476828" s="33"/>
      <c r="T476828" s="33"/>
    </row>
    <row r="476845" spans="19:20">
      <c r="S476845" s="33"/>
      <c r="T476845" s="33"/>
    </row>
    <row r="476862" spans="19:20">
      <c r="S476862" s="33"/>
      <c r="T476862" s="33"/>
    </row>
    <row r="476879" spans="19:20">
      <c r="S476879" s="33"/>
      <c r="T476879" s="33"/>
    </row>
    <row r="476896" spans="19:20">
      <c r="S476896" s="33"/>
      <c r="T476896" s="33"/>
    </row>
    <row r="476913" spans="19:20">
      <c r="S476913" s="33"/>
      <c r="T476913" s="33"/>
    </row>
    <row r="476930" spans="19:20">
      <c r="S476930" s="33"/>
      <c r="T476930" s="33"/>
    </row>
    <row r="476947" spans="19:20">
      <c r="S476947" s="33"/>
      <c r="T476947" s="33"/>
    </row>
    <row r="476964" spans="19:20">
      <c r="S476964" s="33"/>
      <c r="T476964" s="33"/>
    </row>
    <row r="476981" spans="19:20">
      <c r="S476981" s="33"/>
      <c r="T476981" s="33"/>
    </row>
    <row r="476998" spans="19:20">
      <c r="S476998" s="33"/>
      <c r="T476998" s="33"/>
    </row>
    <row r="477015" spans="19:20">
      <c r="S477015" s="33"/>
      <c r="T477015" s="33"/>
    </row>
    <row r="477032" spans="19:20">
      <c r="S477032" s="33"/>
      <c r="T477032" s="33"/>
    </row>
    <row r="477049" spans="19:20">
      <c r="S477049" s="33"/>
      <c r="T477049" s="33"/>
    </row>
    <row r="477066" spans="19:20">
      <c r="S477066" s="33"/>
      <c r="T477066" s="33"/>
    </row>
    <row r="477083" spans="19:20">
      <c r="S477083" s="33"/>
      <c r="T477083" s="33"/>
    </row>
    <row r="477100" spans="19:20">
      <c r="S477100" s="33"/>
      <c r="T477100" s="33"/>
    </row>
    <row r="477117" spans="19:20">
      <c r="S477117" s="33"/>
      <c r="T477117" s="33"/>
    </row>
    <row r="477134" spans="19:20">
      <c r="S477134" s="33"/>
      <c r="T477134" s="33"/>
    </row>
    <row r="477151" spans="19:20">
      <c r="S477151" s="33"/>
      <c r="T477151" s="33"/>
    </row>
    <row r="477168" spans="19:20">
      <c r="S477168" s="33"/>
      <c r="T477168" s="33"/>
    </row>
    <row r="477185" spans="19:20">
      <c r="S477185" s="33"/>
      <c r="T477185" s="33"/>
    </row>
    <row r="477202" spans="19:20">
      <c r="S477202" s="33"/>
      <c r="T477202" s="33"/>
    </row>
    <row r="477219" spans="19:20">
      <c r="S477219" s="33"/>
      <c r="T477219" s="33"/>
    </row>
    <row r="477236" spans="19:20">
      <c r="S477236" s="33"/>
      <c r="T477236" s="33"/>
    </row>
    <row r="477253" spans="19:20">
      <c r="S477253" s="33"/>
      <c r="T477253" s="33"/>
    </row>
    <row r="477270" spans="19:20">
      <c r="S477270" s="33"/>
      <c r="T477270" s="33"/>
    </row>
    <row r="477287" spans="19:20">
      <c r="S477287" s="33"/>
      <c r="T477287" s="33"/>
    </row>
    <row r="477304" spans="19:20">
      <c r="S477304" s="33"/>
      <c r="T477304" s="33"/>
    </row>
    <row r="477321" spans="19:20">
      <c r="S477321" s="33"/>
      <c r="T477321" s="33"/>
    </row>
    <row r="477338" spans="19:20">
      <c r="S477338" s="33"/>
      <c r="T477338" s="33"/>
    </row>
    <row r="477355" spans="19:20">
      <c r="S477355" s="33"/>
      <c r="T477355" s="33"/>
    </row>
    <row r="477372" spans="19:20">
      <c r="S477372" s="33"/>
      <c r="T477372" s="33"/>
    </row>
    <row r="477389" spans="19:20">
      <c r="S477389" s="33"/>
      <c r="T477389" s="33"/>
    </row>
    <row r="477406" spans="19:20">
      <c r="S477406" s="33"/>
      <c r="T477406" s="33"/>
    </row>
    <row r="477423" spans="19:20">
      <c r="S477423" s="33"/>
      <c r="T477423" s="33"/>
    </row>
    <row r="477440" spans="19:20">
      <c r="S477440" s="33"/>
      <c r="T477440" s="33"/>
    </row>
    <row r="477457" spans="19:20">
      <c r="S477457" s="33"/>
      <c r="T477457" s="33"/>
    </row>
    <row r="477474" spans="19:20">
      <c r="S477474" s="33"/>
      <c r="T477474" s="33"/>
    </row>
    <row r="477491" spans="19:20">
      <c r="S477491" s="33"/>
      <c r="T477491" s="33"/>
    </row>
    <row r="477508" spans="19:20">
      <c r="S477508" s="33"/>
      <c r="T477508" s="33"/>
    </row>
    <row r="477525" spans="19:20">
      <c r="S477525" s="33"/>
      <c r="T477525" s="33"/>
    </row>
    <row r="477542" spans="19:20">
      <c r="S477542" s="33"/>
      <c r="T477542" s="33"/>
    </row>
    <row r="477559" spans="19:20">
      <c r="S477559" s="33"/>
      <c r="T477559" s="33"/>
    </row>
    <row r="477576" spans="19:20">
      <c r="S477576" s="33"/>
      <c r="T477576" s="33"/>
    </row>
    <row r="477593" spans="19:20">
      <c r="S477593" s="33"/>
      <c r="T477593" s="33"/>
    </row>
    <row r="477610" spans="19:20">
      <c r="S477610" s="33"/>
      <c r="T477610" s="33"/>
    </row>
    <row r="477627" spans="19:20">
      <c r="S477627" s="33"/>
      <c r="T477627" s="33"/>
    </row>
    <row r="477644" spans="19:20">
      <c r="S477644" s="33"/>
      <c r="T477644" s="33"/>
    </row>
    <row r="477661" spans="19:20">
      <c r="S477661" s="33"/>
      <c r="T477661" s="33"/>
    </row>
    <row r="477678" spans="19:20">
      <c r="S477678" s="33"/>
      <c r="T477678" s="33"/>
    </row>
    <row r="477695" spans="19:20">
      <c r="S477695" s="33"/>
      <c r="T477695" s="33"/>
    </row>
    <row r="477712" spans="19:20">
      <c r="S477712" s="33"/>
      <c r="T477712" s="33"/>
    </row>
    <row r="477729" spans="19:20">
      <c r="S477729" s="33"/>
      <c r="T477729" s="33"/>
    </row>
    <row r="477746" spans="19:20">
      <c r="S477746" s="33"/>
      <c r="T477746" s="33"/>
    </row>
    <row r="477763" spans="19:20">
      <c r="S477763" s="33"/>
      <c r="T477763" s="33"/>
    </row>
    <row r="477780" spans="19:20">
      <c r="S477780" s="33"/>
      <c r="T477780" s="33"/>
    </row>
    <row r="477797" spans="19:20">
      <c r="S477797" s="33"/>
      <c r="T477797" s="33"/>
    </row>
    <row r="477814" spans="19:20">
      <c r="S477814" s="33"/>
      <c r="T477814" s="33"/>
    </row>
    <row r="477831" spans="19:20">
      <c r="S477831" s="33"/>
      <c r="T477831" s="33"/>
    </row>
    <row r="477848" spans="19:20">
      <c r="S477848" s="33"/>
      <c r="T477848" s="33"/>
    </row>
    <row r="477865" spans="19:20">
      <c r="S477865" s="33"/>
      <c r="T477865" s="33"/>
    </row>
    <row r="477882" spans="19:20">
      <c r="S477882" s="33"/>
      <c r="T477882" s="33"/>
    </row>
    <row r="477899" spans="19:20">
      <c r="S477899" s="33"/>
      <c r="T477899" s="33"/>
    </row>
    <row r="477916" spans="19:20">
      <c r="S477916" s="33"/>
      <c r="T477916" s="33"/>
    </row>
    <row r="477933" spans="19:20">
      <c r="S477933" s="33"/>
      <c r="T477933" s="33"/>
    </row>
    <row r="477950" spans="19:20">
      <c r="S477950" s="33"/>
      <c r="T477950" s="33"/>
    </row>
    <row r="477967" spans="19:20">
      <c r="S477967" s="33"/>
      <c r="T477967" s="33"/>
    </row>
    <row r="477984" spans="19:20">
      <c r="S477984" s="33"/>
      <c r="T477984" s="33"/>
    </row>
    <row r="478001" spans="19:20">
      <c r="S478001" s="33"/>
      <c r="T478001" s="33"/>
    </row>
    <row r="478018" spans="19:20">
      <c r="S478018" s="33"/>
      <c r="T478018" s="33"/>
    </row>
    <row r="478035" spans="19:20">
      <c r="S478035" s="33"/>
      <c r="T478035" s="33"/>
    </row>
    <row r="478052" spans="19:20">
      <c r="S478052" s="33"/>
      <c r="T478052" s="33"/>
    </row>
    <row r="478069" spans="19:20">
      <c r="S478069" s="33"/>
      <c r="T478069" s="33"/>
    </row>
    <row r="478086" spans="19:20">
      <c r="S478086" s="33"/>
      <c r="T478086" s="33"/>
    </row>
    <row r="478103" spans="19:20">
      <c r="S478103" s="33"/>
      <c r="T478103" s="33"/>
    </row>
    <row r="478120" spans="19:20">
      <c r="S478120" s="33"/>
      <c r="T478120" s="33"/>
    </row>
    <row r="478137" spans="19:20">
      <c r="S478137" s="33"/>
      <c r="T478137" s="33"/>
    </row>
    <row r="478154" spans="19:20">
      <c r="S478154" s="33"/>
      <c r="T478154" s="33"/>
    </row>
    <row r="478171" spans="19:20">
      <c r="S478171" s="33"/>
      <c r="T478171" s="33"/>
    </row>
    <row r="478188" spans="19:20">
      <c r="S478188" s="33"/>
      <c r="T478188" s="33"/>
    </row>
    <row r="478205" spans="19:20">
      <c r="S478205" s="33"/>
      <c r="T478205" s="33"/>
    </row>
    <row r="478222" spans="19:20">
      <c r="S478222" s="33"/>
      <c r="T478222" s="33"/>
    </row>
    <row r="478239" spans="19:20">
      <c r="S478239" s="33"/>
      <c r="T478239" s="33"/>
    </row>
    <row r="478256" spans="19:20">
      <c r="S478256" s="33"/>
      <c r="T478256" s="33"/>
    </row>
    <row r="478273" spans="19:20">
      <c r="S478273" s="33"/>
      <c r="T478273" s="33"/>
    </row>
    <row r="478290" spans="19:20">
      <c r="S478290" s="33"/>
      <c r="T478290" s="33"/>
    </row>
    <row r="478307" spans="19:20">
      <c r="S478307" s="33"/>
      <c r="T478307" s="33"/>
    </row>
    <row r="478324" spans="19:20">
      <c r="S478324" s="33"/>
      <c r="T478324" s="33"/>
    </row>
    <row r="478341" spans="19:20">
      <c r="S478341" s="33"/>
      <c r="T478341" s="33"/>
    </row>
    <row r="478358" spans="19:20">
      <c r="S478358" s="33"/>
      <c r="T478358" s="33"/>
    </row>
    <row r="478375" spans="19:20">
      <c r="S478375" s="33"/>
      <c r="T478375" s="33"/>
    </row>
    <row r="478392" spans="19:20">
      <c r="S478392" s="33"/>
      <c r="T478392" s="33"/>
    </row>
    <row r="478409" spans="19:20">
      <c r="S478409" s="33"/>
      <c r="T478409" s="33"/>
    </row>
    <row r="478426" spans="19:20">
      <c r="S478426" s="33"/>
      <c r="T478426" s="33"/>
    </row>
    <row r="478443" spans="19:20">
      <c r="S478443" s="33"/>
      <c r="T478443" s="33"/>
    </row>
    <row r="478460" spans="19:20">
      <c r="S478460" s="33"/>
      <c r="T478460" s="33"/>
    </row>
    <row r="478477" spans="19:20">
      <c r="S478477" s="33"/>
      <c r="T478477" s="33"/>
    </row>
    <row r="478494" spans="19:20">
      <c r="S478494" s="33"/>
      <c r="T478494" s="33"/>
    </row>
    <row r="478511" spans="19:20">
      <c r="S478511" s="33"/>
      <c r="T478511" s="33"/>
    </row>
    <row r="478528" spans="19:20">
      <c r="S478528" s="33"/>
      <c r="T478528" s="33"/>
    </row>
    <row r="478545" spans="19:20">
      <c r="S478545" s="33"/>
      <c r="T478545" s="33"/>
    </row>
    <row r="478562" spans="19:20">
      <c r="S478562" s="33"/>
      <c r="T478562" s="33"/>
    </row>
    <row r="478579" spans="19:20">
      <c r="S478579" s="33"/>
      <c r="T478579" s="33"/>
    </row>
    <row r="478596" spans="19:20">
      <c r="S478596" s="33"/>
      <c r="T478596" s="33"/>
    </row>
    <row r="478613" spans="19:20">
      <c r="S478613" s="33"/>
      <c r="T478613" s="33"/>
    </row>
    <row r="478630" spans="19:20">
      <c r="S478630" s="33"/>
      <c r="T478630" s="33"/>
    </row>
    <row r="478647" spans="19:20">
      <c r="S478647" s="33"/>
      <c r="T478647" s="33"/>
    </row>
    <row r="478664" spans="19:20">
      <c r="S478664" s="33"/>
      <c r="T478664" s="33"/>
    </row>
    <row r="478681" spans="19:20">
      <c r="S478681" s="33"/>
      <c r="T478681" s="33"/>
    </row>
    <row r="478698" spans="19:20">
      <c r="S478698" s="33"/>
      <c r="T478698" s="33"/>
    </row>
    <row r="478715" spans="19:20">
      <c r="S478715" s="33"/>
      <c r="T478715" s="33"/>
    </row>
    <row r="478732" spans="19:20">
      <c r="S478732" s="33"/>
      <c r="T478732" s="33"/>
    </row>
    <row r="478749" spans="19:20">
      <c r="S478749" s="33"/>
      <c r="T478749" s="33"/>
    </row>
    <row r="478766" spans="19:20">
      <c r="S478766" s="33"/>
      <c r="T478766" s="33"/>
    </row>
    <row r="478783" spans="19:20">
      <c r="S478783" s="33"/>
      <c r="T478783" s="33"/>
    </row>
    <row r="478800" spans="19:20">
      <c r="S478800" s="33"/>
      <c r="T478800" s="33"/>
    </row>
    <row r="478817" spans="19:20">
      <c r="S478817" s="33"/>
      <c r="T478817" s="33"/>
    </row>
    <row r="478834" spans="19:20">
      <c r="S478834" s="33"/>
      <c r="T478834" s="33"/>
    </row>
    <row r="478851" spans="19:20">
      <c r="S478851" s="33"/>
      <c r="T478851" s="33"/>
    </row>
    <row r="478868" spans="19:20">
      <c r="S478868" s="33"/>
      <c r="T478868" s="33"/>
    </row>
    <row r="478885" spans="19:20">
      <c r="S478885" s="33"/>
      <c r="T478885" s="33"/>
    </row>
    <row r="478902" spans="19:20">
      <c r="S478902" s="33"/>
      <c r="T478902" s="33"/>
    </row>
    <row r="478919" spans="19:20">
      <c r="S478919" s="33"/>
      <c r="T478919" s="33"/>
    </row>
    <row r="478936" spans="19:20">
      <c r="S478936" s="33"/>
      <c r="T478936" s="33"/>
    </row>
    <row r="478953" spans="19:20">
      <c r="S478953" s="33"/>
      <c r="T478953" s="33"/>
    </row>
    <row r="478970" spans="19:20">
      <c r="S478970" s="33"/>
      <c r="T478970" s="33"/>
    </row>
    <row r="478987" spans="19:20">
      <c r="S478987" s="33"/>
      <c r="T478987" s="33"/>
    </row>
    <row r="479004" spans="19:20">
      <c r="S479004" s="33"/>
      <c r="T479004" s="33"/>
    </row>
    <row r="479021" spans="19:20">
      <c r="S479021" s="33"/>
      <c r="T479021" s="33"/>
    </row>
    <row r="479038" spans="19:20">
      <c r="S479038" s="33"/>
      <c r="T479038" s="33"/>
    </row>
    <row r="479055" spans="19:20">
      <c r="S479055" s="33"/>
      <c r="T479055" s="33"/>
    </row>
    <row r="479072" spans="19:20">
      <c r="S479072" s="33"/>
      <c r="T479072" s="33"/>
    </row>
    <row r="479089" spans="19:20">
      <c r="S479089" s="33"/>
      <c r="T479089" s="33"/>
    </row>
    <row r="479106" spans="19:20">
      <c r="S479106" s="33"/>
      <c r="T479106" s="33"/>
    </row>
    <row r="479123" spans="19:20">
      <c r="S479123" s="33"/>
      <c r="T479123" s="33"/>
    </row>
    <row r="479140" spans="19:20">
      <c r="S479140" s="33"/>
      <c r="T479140" s="33"/>
    </row>
    <row r="479157" spans="19:20">
      <c r="S479157" s="33"/>
      <c r="T479157" s="33"/>
    </row>
    <row r="479174" spans="19:20">
      <c r="S479174" s="33"/>
      <c r="T479174" s="33"/>
    </row>
    <row r="479191" spans="19:20">
      <c r="S479191" s="33"/>
      <c r="T479191" s="33"/>
    </row>
    <row r="479208" spans="19:20">
      <c r="S479208" s="33"/>
      <c r="T479208" s="33"/>
    </row>
    <row r="479225" spans="19:20">
      <c r="S479225" s="33"/>
      <c r="T479225" s="33"/>
    </row>
    <row r="479242" spans="19:20">
      <c r="S479242" s="33"/>
      <c r="T479242" s="33"/>
    </row>
    <row r="479259" spans="19:20">
      <c r="S479259" s="33"/>
      <c r="T479259" s="33"/>
    </row>
    <row r="479276" spans="19:20">
      <c r="S479276" s="33"/>
      <c r="T479276" s="33"/>
    </row>
    <row r="479293" spans="19:20">
      <c r="S479293" s="33"/>
      <c r="T479293" s="33"/>
    </row>
    <row r="479310" spans="19:20">
      <c r="S479310" s="33"/>
      <c r="T479310" s="33"/>
    </row>
    <row r="479327" spans="19:20">
      <c r="S479327" s="33"/>
      <c r="T479327" s="33"/>
    </row>
    <row r="479344" spans="19:20">
      <c r="S479344" s="33"/>
      <c r="T479344" s="33"/>
    </row>
    <row r="479361" spans="19:20">
      <c r="S479361" s="33"/>
      <c r="T479361" s="33"/>
    </row>
    <row r="479378" spans="19:20">
      <c r="S479378" s="33"/>
      <c r="T479378" s="33"/>
    </row>
    <row r="479395" spans="19:20">
      <c r="S479395" s="33"/>
      <c r="T479395" s="33"/>
    </row>
    <row r="479412" spans="19:20">
      <c r="S479412" s="33"/>
      <c r="T479412" s="33"/>
    </row>
    <row r="479429" spans="19:20">
      <c r="S479429" s="33"/>
      <c r="T479429" s="33"/>
    </row>
    <row r="479446" spans="19:20">
      <c r="S479446" s="33"/>
      <c r="T479446" s="33"/>
    </row>
    <row r="479463" spans="19:20">
      <c r="S479463" s="33"/>
      <c r="T479463" s="33"/>
    </row>
    <row r="479480" spans="19:20">
      <c r="S479480" s="33"/>
      <c r="T479480" s="33"/>
    </row>
    <row r="479497" spans="19:20">
      <c r="S479497" s="33"/>
      <c r="T479497" s="33"/>
    </row>
    <row r="479514" spans="19:20">
      <c r="S479514" s="33"/>
      <c r="T479514" s="33"/>
    </row>
    <row r="479531" spans="19:20">
      <c r="S479531" s="33"/>
      <c r="T479531" s="33"/>
    </row>
    <row r="479548" spans="19:20">
      <c r="S479548" s="33"/>
      <c r="T479548" s="33"/>
    </row>
    <row r="479565" spans="19:20">
      <c r="S479565" s="33"/>
      <c r="T479565" s="33"/>
    </row>
    <row r="479582" spans="19:20">
      <c r="S479582" s="33"/>
      <c r="T479582" s="33"/>
    </row>
    <row r="479599" spans="19:20">
      <c r="S479599" s="33"/>
      <c r="T479599" s="33"/>
    </row>
    <row r="479616" spans="19:20">
      <c r="S479616" s="33"/>
      <c r="T479616" s="33"/>
    </row>
    <row r="479633" spans="19:20">
      <c r="S479633" s="33"/>
      <c r="T479633" s="33"/>
    </row>
    <row r="479650" spans="19:20">
      <c r="S479650" s="33"/>
      <c r="T479650" s="33"/>
    </row>
    <row r="479667" spans="19:20">
      <c r="S479667" s="33"/>
      <c r="T479667" s="33"/>
    </row>
    <row r="479684" spans="19:20">
      <c r="S479684" s="33"/>
      <c r="T479684" s="33"/>
    </row>
    <row r="479701" spans="19:20">
      <c r="S479701" s="33"/>
      <c r="T479701" s="33"/>
    </row>
    <row r="479718" spans="19:20">
      <c r="S479718" s="33"/>
      <c r="T479718" s="33"/>
    </row>
    <row r="479735" spans="19:20">
      <c r="S479735" s="33"/>
      <c r="T479735" s="33"/>
    </row>
    <row r="479752" spans="19:20">
      <c r="S479752" s="33"/>
      <c r="T479752" s="33"/>
    </row>
    <row r="479769" spans="19:20">
      <c r="S479769" s="33"/>
      <c r="T479769" s="33"/>
    </row>
    <row r="479786" spans="19:20">
      <c r="S479786" s="33"/>
      <c r="T479786" s="33"/>
    </row>
    <row r="479803" spans="19:20">
      <c r="S479803" s="33"/>
      <c r="T479803" s="33"/>
    </row>
    <row r="479820" spans="19:20">
      <c r="S479820" s="33"/>
      <c r="T479820" s="33"/>
    </row>
    <row r="479837" spans="19:20">
      <c r="S479837" s="33"/>
      <c r="T479837" s="33"/>
    </row>
    <row r="479854" spans="19:20">
      <c r="S479854" s="33"/>
      <c r="T479854" s="33"/>
    </row>
    <row r="479871" spans="19:20">
      <c r="S479871" s="33"/>
      <c r="T479871" s="33"/>
    </row>
    <row r="479888" spans="19:20">
      <c r="S479888" s="33"/>
      <c r="T479888" s="33"/>
    </row>
    <row r="479905" spans="19:20">
      <c r="S479905" s="33"/>
      <c r="T479905" s="33"/>
    </row>
    <row r="479922" spans="19:20">
      <c r="S479922" s="33"/>
      <c r="T479922" s="33"/>
    </row>
    <row r="479939" spans="19:20">
      <c r="S479939" s="33"/>
      <c r="T479939" s="33"/>
    </row>
    <row r="479956" spans="19:20">
      <c r="S479956" s="33"/>
      <c r="T479956" s="33"/>
    </row>
    <row r="479973" spans="19:20">
      <c r="S479973" s="33"/>
      <c r="T479973" s="33"/>
    </row>
    <row r="479990" spans="19:20">
      <c r="S479990" s="33"/>
      <c r="T479990" s="33"/>
    </row>
    <row r="480007" spans="19:20">
      <c r="S480007" s="33"/>
      <c r="T480007" s="33"/>
    </row>
    <row r="480024" spans="19:20">
      <c r="S480024" s="33"/>
      <c r="T480024" s="33"/>
    </row>
    <row r="480041" spans="19:20">
      <c r="S480041" s="33"/>
      <c r="T480041" s="33"/>
    </row>
    <row r="480058" spans="19:20">
      <c r="S480058" s="33"/>
      <c r="T480058" s="33"/>
    </row>
    <row r="480075" spans="19:20">
      <c r="S480075" s="33"/>
      <c r="T480075" s="33"/>
    </row>
    <row r="480092" spans="19:20">
      <c r="S480092" s="33"/>
      <c r="T480092" s="33"/>
    </row>
    <row r="480109" spans="19:20">
      <c r="S480109" s="33"/>
      <c r="T480109" s="33"/>
    </row>
    <row r="480126" spans="19:20">
      <c r="S480126" s="33"/>
      <c r="T480126" s="33"/>
    </row>
    <row r="480143" spans="19:20">
      <c r="S480143" s="33"/>
      <c r="T480143" s="33"/>
    </row>
    <row r="480160" spans="19:20">
      <c r="S480160" s="33"/>
      <c r="T480160" s="33"/>
    </row>
    <row r="480177" spans="19:20">
      <c r="S480177" s="33"/>
      <c r="T480177" s="33"/>
    </row>
    <row r="480194" spans="19:20">
      <c r="S480194" s="33"/>
      <c r="T480194" s="33"/>
    </row>
    <row r="480211" spans="19:20">
      <c r="S480211" s="33"/>
      <c r="T480211" s="33"/>
    </row>
    <row r="480228" spans="19:20">
      <c r="S480228" s="33"/>
      <c r="T480228" s="33"/>
    </row>
    <row r="480245" spans="19:20">
      <c r="S480245" s="33"/>
      <c r="T480245" s="33"/>
    </row>
    <row r="480262" spans="19:20">
      <c r="S480262" s="33"/>
      <c r="T480262" s="33"/>
    </row>
    <row r="480279" spans="19:20">
      <c r="S480279" s="33"/>
      <c r="T480279" s="33"/>
    </row>
    <row r="480296" spans="19:20">
      <c r="S480296" s="33"/>
      <c r="T480296" s="33"/>
    </row>
    <row r="480313" spans="19:20">
      <c r="S480313" s="33"/>
      <c r="T480313" s="33"/>
    </row>
    <row r="480330" spans="19:20">
      <c r="S480330" s="33"/>
      <c r="T480330" s="33"/>
    </row>
    <row r="480347" spans="19:20">
      <c r="S480347" s="33"/>
      <c r="T480347" s="33"/>
    </row>
    <row r="480364" spans="19:20">
      <c r="S480364" s="33"/>
      <c r="T480364" s="33"/>
    </row>
    <row r="480381" spans="19:20">
      <c r="S480381" s="33"/>
      <c r="T480381" s="33"/>
    </row>
    <row r="480398" spans="19:20">
      <c r="S480398" s="33"/>
      <c r="T480398" s="33"/>
    </row>
    <row r="480415" spans="19:20">
      <c r="S480415" s="33"/>
      <c r="T480415" s="33"/>
    </row>
    <row r="480432" spans="19:20">
      <c r="S480432" s="33"/>
      <c r="T480432" s="33"/>
    </row>
    <row r="480449" spans="19:20">
      <c r="S480449" s="33"/>
      <c r="T480449" s="33"/>
    </row>
    <row r="480466" spans="19:20">
      <c r="S480466" s="33"/>
      <c r="T480466" s="33"/>
    </row>
    <row r="480483" spans="19:20">
      <c r="S480483" s="33"/>
      <c r="T480483" s="33"/>
    </row>
    <row r="480500" spans="19:20">
      <c r="S480500" s="33"/>
      <c r="T480500" s="33"/>
    </row>
    <row r="480517" spans="19:20">
      <c r="S480517" s="33"/>
      <c r="T480517" s="33"/>
    </row>
    <row r="480534" spans="19:20">
      <c r="S480534" s="33"/>
      <c r="T480534" s="33"/>
    </row>
    <row r="480551" spans="19:20">
      <c r="S480551" s="33"/>
      <c r="T480551" s="33"/>
    </row>
    <row r="480568" spans="19:20">
      <c r="S480568" s="33"/>
      <c r="T480568" s="33"/>
    </row>
    <row r="480585" spans="19:20">
      <c r="S480585" s="33"/>
      <c r="T480585" s="33"/>
    </row>
    <row r="480602" spans="19:20">
      <c r="S480602" s="33"/>
      <c r="T480602" s="33"/>
    </row>
    <row r="480619" spans="19:20">
      <c r="S480619" s="33"/>
      <c r="T480619" s="33"/>
    </row>
    <row r="480636" spans="19:20">
      <c r="S480636" s="33"/>
      <c r="T480636" s="33"/>
    </row>
    <row r="480653" spans="19:20">
      <c r="S480653" s="33"/>
      <c r="T480653" s="33"/>
    </row>
    <row r="480670" spans="19:20">
      <c r="S480670" s="33"/>
      <c r="T480670" s="33"/>
    </row>
    <row r="480687" spans="19:20">
      <c r="S480687" s="33"/>
      <c r="T480687" s="33"/>
    </row>
    <row r="480704" spans="19:20">
      <c r="S480704" s="33"/>
      <c r="T480704" s="33"/>
    </row>
    <row r="480721" spans="19:20">
      <c r="S480721" s="33"/>
      <c r="T480721" s="33"/>
    </row>
    <row r="480738" spans="19:20">
      <c r="S480738" s="33"/>
      <c r="T480738" s="33"/>
    </row>
    <row r="480755" spans="19:20">
      <c r="S480755" s="33"/>
      <c r="T480755" s="33"/>
    </row>
    <row r="480772" spans="19:20">
      <c r="S480772" s="33"/>
      <c r="T480772" s="33"/>
    </row>
    <row r="480789" spans="19:20">
      <c r="S480789" s="33"/>
      <c r="T480789" s="33"/>
    </row>
    <row r="480806" spans="19:20">
      <c r="S480806" s="33"/>
      <c r="T480806" s="33"/>
    </row>
    <row r="480823" spans="19:20">
      <c r="S480823" s="33"/>
      <c r="T480823" s="33"/>
    </row>
    <row r="480840" spans="19:20">
      <c r="S480840" s="33"/>
      <c r="T480840" s="33"/>
    </row>
    <row r="480857" spans="19:20">
      <c r="S480857" s="33"/>
      <c r="T480857" s="33"/>
    </row>
    <row r="480874" spans="19:20">
      <c r="S480874" s="33"/>
      <c r="T480874" s="33"/>
    </row>
    <row r="480891" spans="19:20">
      <c r="S480891" s="33"/>
      <c r="T480891" s="33"/>
    </row>
    <row r="480908" spans="19:20">
      <c r="S480908" s="33"/>
      <c r="T480908" s="33"/>
    </row>
    <row r="480925" spans="19:20">
      <c r="S480925" s="33"/>
      <c r="T480925" s="33"/>
    </row>
    <row r="480942" spans="19:20">
      <c r="S480942" s="33"/>
      <c r="T480942" s="33"/>
    </row>
    <row r="480959" spans="19:20">
      <c r="S480959" s="33"/>
      <c r="T480959" s="33"/>
    </row>
    <row r="480976" spans="19:20">
      <c r="S480976" s="33"/>
      <c r="T480976" s="33"/>
    </row>
    <row r="480993" spans="19:20">
      <c r="S480993" s="33"/>
      <c r="T480993" s="33"/>
    </row>
    <row r="481010" spans="19:20">
      <c r="S481010" s="33"/>
      <c r="T481010" s="33"/>
    </row>
    <row r="481027" spans="19:20">
      <c r="S481027" s="33"/>
      <c r="T481027" s="33"/>
    </row>
    <row r="481044" spans="19:20">
      <c r="S481044" s="33"/>
      <c r="T481044" s="33"/>
    </row>
    <row r="481061" spans="19:20">
      <c r="S481061" s="33"/>
      <c r="T481061" s="33"/>
    </row>
    <row r="481078" spans="19:20">
      <c r="S481078" s="33"/>
      <c r="T481078" s="33"/>
    </row>
    <row r="481095" spans="19:20">
      <c r="S481095" s="33"/>
      <c r="T481095" s="33"/>
    </row>
    <row r="481112" spans="19:20">
      <c r="S481112" s="33"/>
      <c r="T481112" s="33"/>
    </row>
    <row r="481129" spans="19:20">
      <c r="S481129" s="33"/>
      <c r="T481129" s="33"/>
    </row>
    <row r="481146" spans="19:20">
      <c r="S481146" s="33"/>
      <c r="T481146" s="33"/>
    </row>
    <row r="481163" spans="19:20">
      <c r="S481163" s="33"/>
      <c r="T481163" s="33"/>
    </row>
    <row r="481180" spans="19:20">
      <c r="S481180" s="33"/>
      <c r="T481180" s="33"/>
    </row>
    <row r="481197" spans="19:20">
      <c r="S481197" s="33"/>
      <c r="T481197" s="33"/>
    </row>
    <row r="481214" spans="19:20">
      <c r="S481214" s="33"/>
      <c r="T481214" s="33"/>
    </row>
    <row r="481231" spans="19:20">
      <c r="S481231" s="33"/>
      <c r="T481231" s="33"/>
    </row>
    <row r="481248" spans="19:20">
      <c r="S481248" s="33"/>
      <c r="T481248" s="33"/>
    </row>
    <row r="481265" spans="19:20">
      <c r="S481265" s="33"/>
      <c r="T481265" s="33"/>
    </row>
    <row r="481282" spans="19:20">
      <c r="S481282" s="33"/>
      <c r="T481282" s="33"/>
    </row>
    <row r="481299" spans="19:20">
      <c r="S481299" s="33"/>
      <c r="T481299" s="33"/>
    </row>
    <row r="481316" spans="19:20">
      <c r="S481316" s="33"/>
      <c r="T481316" s="33"/>
    </row>
    <row r="481333" spans="19:20">
      <c r="S481333" s="33"/>
      <c r="T481333" s="33"/>
    </row>
    <row r="481350" spans="19:20">
      <c r="S481350" s="33"/>
      <c r="T481350" s="33"/>
    </row>
    <row r="481367" spans="19:20">
      <c r="S481367" s="33"/>
      <c r="T481367" s="33"/>
    </row>
    <row r="481384" spans="19:20">
      <c r="S481384" s="33"/>
      <c r="T481384" s="33"/>
    </row>
    <row r="481401" spans="19:20">
      <c r="S481401" s="33"/>
      <c r="T481401" s="33"/>
    </row>
    <row r="481418" spans="19:20">
      <c r="S481418" s="33"/>
      <c r="T481418" s="33"/>
    </row>
    <row r="481435" spans="19:20">
      <c r="S481435" s="33"/>
      <c r="T481435" s="33"/>
    </row>
    <row r="481452" spans="19:20">
      <c r="S481452" s="33"/>
      <c r="T481452" s="33"/>
    </row>
    <row r="481469" spans="19:20">
      <c r="S481469" s="33"/>
      <c r="T481469" s="33"/>
    </row>
    <row r="481486" spans="19:20">
      <c r="S481486" s="33"/>
      <c r="T481486" s="33"/>
    </row>
    <row r="481503" spans="19:20">
      <c r="S481503" s="33"/>
      <c r="T481503" s="33"/>
    </row>
    <row r="481520" spans="19:20">
      <c r="S481520" s="33"/>
      <c r="T481520" s="33"/>
    </row>
    <row r="481537" spans="19:20">
      <c r="S481537" s="33"/>
      <c r="T481537" s="33"/>
    </row>
    <row r="481554" spans="19:20">
      <c r="S481554" s="33"/>
      <c r="T481554" s="33"/>
    </row>
    <row r="481571" spans="19:20">
      <c r="S481571" s="33"/>
      <c r="T481571" s="33"/>
    </row>
    <row r="481588" spans="19:20">
      <c r="S481588" s="33"/>
      <c r="T481588" s="33"/>
    </row>
    <row r="481605" spans="19:20">
      <c r="S481605" s="33"/>
      <c r="T481605" s="33"/>
    </row>
    <row r="481622" spans="19:20">
      <c r="S481622" s="33"/>
      <c r="T481622" s="33"/>
    </row>
    <row r="481639" spans="19:20">
      <c r="S481639" s="33"/>
      <c r="T481639" s="33"/>
    </row>
    <row r="481656" spans="19:20">
      <c r="S481656" s="33"/>
      <c r="T481656" s="33"/>
    </row>
    <row r="481673" spans="19:20">
      <c r="S481673" s="33"/>
      <c r="T481673" s="33"/>
    </row>
    <row r="481690" spans="19:20">
      <c r="S481690" s="33"/>
      <c r="T481690" s="33"/>
    </row>
    <row r="481707" spans="19:20">
      <c r="S481707" s="33"/>
      <c r="T481707" s="33"/>
    </row>
    <row r="481724" spans="19:20">
      <c r="S481724" s="33"/>
      <c r="T481724" s="33"/>
    </row>
    <row r="481741" spans="19:20">
      <c r="S481741" s="33"/>
      <c r="T481741" s="33"/>
    </row>
    <row r="481758" spans="19:20">
      <c r="S481758" s="33"/>
      <c r="T481758" s="33"/>
    </row>
    <row r="481775" spans="19:20">
      <c r="S481775" s="33"/>
      <c r="T481775" s="33"/>
    </row>
    <row r="481792" spans="19:20">
      <c r="S481792" s="33"/>
      <c r="T481792" s="33"/>
    </row>
    <row r="481809" spans="19:20">
      <c r="S481809" s="33"/>
      <c r="T481809" s="33"/>
    </row>
    <row r="481826" spans="19:20">
      <c r="S481826" s="33"/>
      <c r="T481826" s="33"/>
    </row>
    <row r="481843" spans="19:20">
      <c r="S481843" s="33"/>
      <c r="T481843" s="33"/>
    </row>
    <row r="481860" spans="19:20">
      <c r="S481860" s="33"/>
      <c r="T481860" s="33"/>
    </row>
    <row r="481877" spans="19:20">
      <c r="S481877" s="33"/>
      <c r="T481877" s="33"/>
    </row>
    <row r="481894" spans="19:20">
      <c r="S481894" s="33"/>
      <c r="T481894" s="33"/>
    </row>
    <row r="481911" spans="19:20">
      <c r="S481911" s="33"/>
      <c r="T481911" s="33"/>
    </row>
    <row r="481928" spans="19:20">
      <c r="S481928" s="33"/>
      <c r="T481928" s="33"/>
    </row>
    <row r="481945" spans="19:20">
      <c r="S481945" s="33"/>
      <c r="T481945" s="33"/>
    </row>
    <row r="481962" spans="19:20">
      <c r="S481962" s="33"/>
      <c r="T481962" s="33"/>
    </row>
    <row r="481979" spans="19:20">
      <c r="S481979" s="33"/>
      <c r="T481979" s="33"/>
    </row>
    <row r="481996" spans="19:20">
      <c r="S481996" s="33"/>
      <c r="T481996" s="33"/>
    </row>
    <row r="482013" spans="19:20">
      <c r="S482013" s="33"/>
      <c r="T482013" s="33"/>
    </row>
    <row r="482030" spans="19:20">
      <c r="S482030" s="33"/>
      <c r="T482030" s="33"/>
    </row>
    <row r="482047" spans="19:20">
      <c r="S482047" s="33"/>
      <c r="T482047" s="33"/>
    </row>
    <row r="482064" spans="19:20">
      <c r="S482064" s="33"/>
      <c r="T482064" s="33"/>
    </row>
    <row r="482081" spans="19:20">
      <c r="S482081" s="33"/>
      <c r="T482081" s="33"/>
    </row>
    <row r="482098" spans="19:20">
      <c r="S482098" s="33"/>
      <c r="T482098" s="33"/>
    </row>
    <row r="482115" spans="19:20">
      <c r="S482115" s="33"/>
      <c r="T482115" s="33"/>
    </row>
    <row r="482132" spans="19:20">
      <c r="S482132" s="33"/>
      <c r="T482132" s="33"/>
    </row>
    <row r="482149" spans="19:20">
      <c r="S482149" s="33"/>
      <c r="T482149" s="33"/>
    </row>
    <row r="482166" spans="19:20">
      <c r="S482166" s="33"/>
      <c r="T482166" s="33"/>
    </row>
    <row r="482183" spans="19:20">
      <c r="S482183" s="33"/>
      <c r="T482183" s="33"/>
    </row>
    <row r="482200" spans="19:20">
      <c r="S482200" s="33"/>
      <c r="T482200" s="33"/>
    </row>
    <row r="482217" spans="19:20">
      <c r="S482217" s="33"/>
      <c r="T482217" s="33"/>
    </row>
    <row r="482234" spans="19:20">
      <c r="S482234" s="33"/>
      <c r="T482234" s="33"/>
    </row>
    <row r="482251" spans="19:20">
      <c r="S482251" s="33"/>
      <c r="T482251" s="33"/>
    </row>
    <row r="482268" spans="19:20">
      <c r="S482268" s="33"/>
      <c r="T482268" s="33"/>
    </row>
    <row r="482285" spans="19:20">
      <c r="S482285" s="33"/>
      <c r="T482285" s="33"/>
    </row>
    <row r="482302" spans="19:20">
      <c r="S482302" s="33"/>
      <c r="T482302" s="33"/>
    </row>
    <row r="482319" spans="19:20">
      <c r="S482319" s="33"/>
      <c r="T482319" s="33"/>
    </row>
    <row r="482336" spans="19:20">
      <c r="S482336" s="33"/>
      <c r="T482336" s="33"/>
    </row>
    <row r="482353" spans="19:20">
      <c r="S482353" s="33"/>
      <c r="T482353" s="33"/>
    </row>
    <row r="482370" spans="19:20">
      <c r="S482370" s="33"/>
      <c r="T482370" s="33"/>
    </row>
    <row r="482387" spans="19:20">
      <c r="S482387" s="33"/>
      <c r="T482387" s="33"/>
    </row>
    <row r="482404" spans="19:20">
      <c r="S482404" s="33"/>
      <c r="T482404" s="33"/>
    </row>
    <row r="482421" spans="19:20">
      <c r="S482421" s="33"/>
      <c r="T482421" s="33"/>
    </row>
    <row r="482438" spans="19:20">
      <c r="S482438" s="33"/>
      <c r="T482438" s="33"/>
    </row>
    <row r="482455" spans="19:20">
      <c r="S482455" s="33"/>
      <c r="T482455" s="33"/>
    </row>
    <row r="482472" spans="19:20">
      <c r="S482472" s="33"/>
      <c r="T482472" s="33"/>
    </row>
    <row r="482489" spans="19:20">
      <c r="S482489" s="33"/>
      <c r="T482489" s="33"/>
    </row>
    <row r="482506" spans="19:20">
      <c r="S482506" s="33"/>
      <c r="T482506" s="33"/>
    </row>
    <row r="482523" spans="19:20">
      <c r="S482523" s="33"/>
      <c r="T482523" s="33"/>
    </row>
    <row r="482540" spans="19:20">
      <c r="S482540" s="33"/>
      <c r="T482540" s="33"/>
    </row>
    <row r="482557" spans="19:20">
      <c r="S482557" s="33"/>
      <c r="T482557" s="33"/>
    </row>
    <row r="482574" spans="19:20">
      <c r="S482574" s="33"/>
      <c r="T482574" s="33"/>
    </row>
    <row r="482591" spans="19:20">
      <c r="S482591" s="33"/>
      <c r="T482591" s="33"/>
    </row>
    <row r="482608" spans="19:20">
      <c r="S482608" s="33"/>
      <c r="T482608" s="33"/>
    </row>
    <row r="482625" spans="19:20">
      <c r="S482625" s="33"/>
      <c r="T482625" s="33"/>
    </row>
    <row r="482642" spans="19:20">
      <c r="S482642" s="33"/>
      <c r="T482642" s="33"/>
    </row>
    <row r="482659" spans="19:20">
      <c r="S482659" s="33"/>
      <c r="T482659" s="33"/>
    </row>
    <row r="482676" spans="19:20">
      <c r="S482676" s="33"/>
      <c r="T482676" s="33"/>
    </row>
    <row r="482693" spans="19:20">
      <c r="S482693" s="33"/>
      <c r="T482693" s="33"/>
    </row>
    <row r="482710" spans="19:20">
      <c r="S482710" s="33"/>
      <c r="T482710" s="33"/>
    </row>
    <row r="482727" spans="19:20">
      <c r="S482727" s="33"/>
      <c r="T482727" s="33"/>
    </row>
    <row r="482744" spans="19:20">
      <c r="S482744" s="33"/>
      <c r="T482744" s="33"/>
    </row>
    <row r="482761" spans="19:20">
      <c r="S482761" s="33"/>
      <c r="T482761" s="33"/>
    </row>
    <row r="482778" spans="19:20">
      <c r="S482778" s="33"/>
      <c r="T482778" s="33"/>
    </row>
    <row r="482795" spans="19:20">
      <c r="S482795" s="33"/>
      <c r="T482795" s="33"/>
    </row>
    <row r="482812" spans="19:20">
      <c r="S482812" s="33"/>
      <c r="T482812" s="33"/>
    </row>
    <row r="482829" spans="19:20">
      <c r="S482829" s="33"/>
      <c r="T482829" s="33"/>
    </row>
    <row r="482846" spans="19:20">
      <c r="S482846" s="33"/>
      <c r="T482846" s="33"/>
    </row>
    <row r="482863" spans="19:20">
      <c r="S482863" s="33"/>
      <c r="T482863" s="33"/>
    </row>
    <row r="482880" spans="19:20">
      <c r="S482880" s="33"/>
      <c r="T482880" s="33"/>
    </row>
    <row r="482897" spans="19:20">
      <c r="S482897" s="33"/>
      <c r="T482897" s="33"/>
    </row>
    <row r="482914" spans="19:20">
      <c r="S482914" s="33"/>
      <c r="T482914" s="33"/>
    </row>
    <row r="482931" spans="19:20">
      <c r="S482931" s="33"/>
      <c r="T482931" s="33"/>
    </row>
    <row r="482948" spans="19:20">
      <c r="S482948" s="33"/>
      <c r="T482948" s="33"/>
    </row>
    <row r="482965" spans="19:20">
      <c r="S482965" s="33"/>
      <c r="T482965" s="33"/>
    </row>
    <row r="482982" spans="19:20">
      <c r="S482982" s="33"/>
      <c r="T482982" s="33"/>
    </row>
    <row r="482999" spans="19:20">
      <c r="S482999" s="33"/>
      <c r="T482999" s="33"/>
    </row>
    <row r="483016" spans="19:20">
      <c r="S483016" s="33"/>
      <c r="T483016" s="33"/>
    </row>
    <row r="483033" spans="19:20">
      <c r="S483033" s="33"/>
      <c r="T483033" s="33"/>
    </row>
    <row r="483050" spans="19:20">
      <c r="S483050" s="33"/>
      <c r="T483050" s="33"/>
    </row>
    <row r="483067" spans="19:20">
      <c r="S483067" s="33"/>
      <c r="T483067" s="33"/>
    </row>
    <row r="483084" spans="19:20">
      <c r="S483084" s="33"/>
      <c r="T483084" s="33"/>
    </row>
    <row r="483101" spans="19:20">
      <c r="S483101" s="33"/>
      <c r="T483101" s="33"/>
    </row>
    <row r="483118" spans="19:20">
      <c r="S483118" s="33"/>
      <c r="T483118" s="33"/>
    </row>
    <row r="483135" spans="19:20">
      <c r="S483135" s="33"/>
      <c r="T483135" s="33"/>
    </row>
    <row r="483152" spans="19:20">
      <c r="S483152" s="33"/>
      <c r="T483152" s="33"/>
    </row>
    <row r="483169" spans="19:20">
      <c r="S483169" s="33"/>
      <c r="T483169" s="33"/>
    </row>
    <row r="483186" spans="19:20">
      <c r="S483186" s="33"/>
      <c r="T483186" s="33"/>
    </row>
    <row r="483203" spans="19:20">
      <c r="S483203" s="33"/>
      <c r="T483203" s="33"/>
    </row>
    <row r="483220" spans="19:20">
      <c r="S483220" s="33"/>
      <c r="T483220" s="33"/>
    </row>
    <row r="483237" spans="19:20">
      <c r="S483237" s="33"/>
      <c r="T483237" s="33"/>
    </row>
    <row r="483254" spans="19:20">
      <c r="S483254" s="33"/>
      <c r="T483254" s="33"/>
    </row>
    <row r="483271" spans="19:20">
      <c r="S483271" s="33"/>
      <c r="T483271" s="33"/>
    </row>
    <row r="483288" spans="19:20">
      <c r="S483288" s="33"/>
      <c r="T483288" s="33"/>
    </row>
    <row r="483305" spans="19:20">
      <c r="S483305" s="33"/>
      <c r="T483305" s="33"/>
    </row>
    <row r="483322" spans="19:20">
      <c r="S483322" s="33"/>
      <c r="T483322" s="33"/>
    </row>
    <row r="483339" spans="19:20">
      <c r="S483339" s="33"/>
      <c r="T483339" s="33"/>
    </row>
    <row r="483356" spans="19:20">
      <c r="S483356" s="33"/>
      <c r="T483356" s="33"/>
    </row>
    <row r="483373" spans="19:20">
      <c r="S483373" s="33"/>
      <c r="T483373" s="33"/>
    </row>
    <row r="483390" spans="19:20">
      <c r="S483390" s="33"/>
      <c r="T483390" s="33"/>
    </row>
    <row r="483407" spans="19:20">
      <c r="S483407" s="33"/>
      <c r="T483407" s="33"/>
    </row>
    <row r="483424" spans="19:20">
      <c r="S483424" s="33"/>
      <c r="T483424" s="33"/>
    </row>
    <row r="483441" spans="19:20">
      <c r="S483441" s="33"/>
      <c r="T483441" s="33"/>
    </row>
    <row r="483458" spans="19:20">
      <c r="S483458" s="33"/>
      <c r="T483458" s="33"/>
    </row>
    <row r="483475" spans="19:20">
      <c r="S483475" s="33"/>
      <c r="T483475" s="33"/>
    </row>
    <row r="483492" spans="19:20">
      <c r="S483492" s="33"/>
      <c r="T483492" s="33"/>
    </row>
    <row r="483509" spans="19:20">
      <c r="S483509" s="33"/>
      <c r="T483509" s="33"/>
    </row>
    <row r="483526" spans="19:20">
      <c r="S483526" s="33"/>
      <c r="T483526" s="33"/>
    </row>
    <row r="483543" spans="19:20">
      <c r="S483543" s="33"/>
      <c r="T483543" s="33"/>
    </row>
    <row r="483560" spans="19:20">
      <c r="S483560" s="33"/>
      <c r="T483560" s="33"/>
    </row>
    <row r="483577" spans="19:20">
      <c r="S483577" s="33"/>
      <c r="T483577" s="33"/>
    </row>
    <row r="483594" spans="19:20">
      <c r="S483594" s="33"/>
      <c r="T483594" s="33"/>
    </row>
    <row r="483611" spans="19:20">
      <c r="S483611" s="33"/>
      <c r="T483611" s="33"/>
    </row>
    <row r="483628" spans="19:20">
      <c r="S483628" s="33"/>
      <c r="T483628" s="33"/>
    </row>
    <row r="483645" spans="19:20">
      <c r="S483645" s="33"/>
      <c r="T483645" s="33"/>
    </row>
    <row r="483662" spans="19:20">
      <c r="S483662" s="33"/>
      <c r="T483662" s="33"/>
    </row>
    <row r="483679" spans="19:20">
      <c r="S483679" s="33"/>
      <c r="T483679" s="33"/>
    </row>
    <row r="483696" spans="19:20">
      <c r="S483696" s="33"/>
      <c r="T483696" s="33"/>
    </row>
    <row r="483713" spans="19:20">
      <c r="S483713" s="33"/>
      <c r="T483713" s="33"/>
    </row>
    <row r="483730" spans="19:20">
      <c r="S483730" s="33"/>
      <c r="T483730" s="33"/>
    </row>
    <row r="483747" spans="19:20">
      <c r="S483747" s="33"/>
      <c r="T483747" s="33"/>
    </row>
    <row r="483764" spans="19:20">
      <c r="S483764" s="33"/>
      <c r="T483764" s="33"/>
    </row>
    <row r="483781" spans="19:20">
      <c r="S483781" s="33"/>
      <c r="T483781" s="33"/>
    </row>
    <row r="483798" spans="19:20">
      <c r="S483798" s="33"/>
      <c r="T483798" s="33"/>
    </row>
    <row r="483815" spans="19:20">
      <c r="S483815" s="33"/>
      <c r="T483815" s="33"/>
    </row>
    <row r="483832" spans="19:20">
      <c r="S483832" s="33"/>
      <c r="T483832" s="33"/>
    </row>
    <row r="483849" spans="19:20">
      <c r="S483849" s="33"/>
      <c r="T483849" s="33"/>
    </row>
    <row r="483866" spans="19:20">
      <c r="S483866" s="33"/>
      <c r="T483866" s="33"/>
    </row>
    <row r="483883" spans="19:20">
      <c r="S483883" s="33"/>
      <c r="T483883" s="33"/>
    </row>
    <row r="483900" spans="19:20">
      <c r="S483900" s="33"/>
      <c r="T483900" s="33"/>
    </row>
    <row r="483917" spans="19:20">
      <c r="S483917" s="33"/>
      <c r="T483917" s="33"/>
    </row>
    <row r="483934" spans="19:20">
      <c r="S483934" s="33"/>
      <c r="T483934" s="33"/>
    </row>
    <row r="483951" spans="19:20">
      <c r="S483951" s="33"/>
      <c r="T483951" s="33"/>
    </row>
    <row r="483968" spans="19:20">
      <c r="S483968" s="33"/>
      <c r="T483968" s="33"/>
    </row>
    <row r="483985" spans="19:20">
      <c r="S483985" s="33"/>
      <c r="T483985" s="33"/>
    </row>
    <row r="484002" spans="19:20">
      <c r="S484002" s="33"/>
      <c r="T484002" s="33"/>
    </row>
    <row r="484019" spans="19:20">
      <c r="S484019" s="33"/>
      <c r="T484019" s="33"/>
    </row>
    <row r="484036" spans="19:20">
      <c r="S484036" s="33"/>
      <c r="T484036" s="33"/>
    </row>
    <row r="484053" spans="19:20">
      <c r="S484053" s="33"/>
      <c r="T484053" s="33"/>
    </row>
    <row r="484070" spans="19:20">
      <c r="S484070" s="33"/>
      <c r="T484070" s="33"/>
    </row>
    <row r="484087" spans="19:20">
      <c r="S484087" s="33"/>
      <c r="T484087" s="33"/>
    </row>
    <row r="484104" spans="19:20">
      <c r="S484104" s="33"/>
      <c r="T484104" s="33"/>
    </row>
    <row r="484121" spans="19:20">
      <c r="S484121" s="33"/>
      <c r="T484121" s="33"/>
    </row>
    <row r="484138" spans="19:20">
      <c r="S484138" s="33"/>
      <c r="T484138" s="33"/>
    </row>
    <row r="484155" spans="19:20">
      <c r="S484155" s="33"/>
      <c r="T484155" s="33"/>
    </row>
    <row r="484172" spans="19:20">
      <c r="S484172" s="33"/>
      <c r="T484172" s="33"/>
    </row>
    <row r="484189" spans="19:20">
      <c r="S484189" s="33"/>
      <c r="T484189" s="33"/>
    </row>
    <row r="484206" spans="19:20">
      <c r="S484206" s="33"/>
      <c r="T484206" s="33"/>
    </row>
    <row r="484223" spans="19:20">
      <c r="S484223" s="33"/>
      <c r="T484223" s="33"/>
    </row>
    <row r="484240" spans="19:20">
      <c r="S484240" s="33"/>
      <c r="T484240" s="33"/>
    </row>
    <row r="484257" spans="19:20">
      <c r="S484257" s="33"/>
      <c r="T484257" s="33"/>
    </row>
    <row r="484274" spans="19:20">
      <c r="S484274" s="33"/>
      <c r="T484274" s="33"/>
    </row>
    <row r="484291" spans="19:20">
      <c r="S484291" s="33"/>
      <c r="T484291" s="33"/>
    </row>
    <row r="484308" spans="19:20">
      <c r="S484308" s="33"/>
      <c r="T484308" s="33"/>
    </row>
    <row r="484325" spans="19:20">
      <c r="S484325" s="33"/>
      <c r="T484325" s="33"/>
    </row>
    <row r="484342" spans="19:20">
      <c r="S484342" s="33"/>
      <c r="T484342" s="33"/>
    </row>
    <row r="484359" spans="19:20">
      <c r="S484359" s="33"/>
      <c r="T484359" s="33"/>
    </row>
    <row r="484376" spans="19:20">
      <c r="S484376" s="33"/>
      <c r="T484376" s="33"/>
    </row>
    <row r="484393" spans="19:20">
      <c r="S484393" s="33"/>
      <c r="T484393" s="33"/>
    </row>
    <row r="484410" spans="19:20">
      <c r="S484410" s="33"/>
      <c r="T484410" s="33"/>
    </row>
    <row r="484427" spans="19:20">
      <c r="S484427" s="33"/>
      <c r="T484427" s="33"/>
    </row>
    <row r="484444" spans="19:20">
      <c r="S484444" s="33"/>
      <c r="T484444" s="33"/>
    </row>
    <row r="484461" spans="19:20">
      <c r="S484461" s="33"/>
      <c r="T484461" s="33"/>
    </row>
    <row r="484478" spans="19:20">
      <c r="S484478" s="33"/>
      <c r="T484478" s="33"/>
    </row>
    <row r="484495" spans="19:20">
      <c r="S484495" s="33"/>
      <c r="T484495" s="33"/>
    </row>
    <row r="484512" spans="19:20">
      <c r="S484512" s="33"/>
      <c r="T484512" s="33"/>
    </row>
    <row r="484529" spans="19:20">
      <c r="S484529" s="33"/>
      <c r="T484529" s="33"/>
    </row>
    <row r="484546" spans="19:20">
      <c r="S484546" s="33"/>
      <c r="T484546" s="33"/>
    </row>
    <row r="484563" spans="19:20">
      <c r="S484563" s="33"/>
      <c r="T484563" s="33"/>
    </row>
    <row r="484580" spans="19:20">
      <c r="S484580" s="33"/>
      <c r="T484580" s="33"/>
    </row>
    <row r="484597" spans="19:20">
      <c r="S484597" s="33"/>
      <c r="T484597" s="33"/>
    </row>
    <row r="484614" spans="19:20">
      <c r="S484614" s="33"/>
      <c r="T484614" s="33"/>
    </row>
    <row r="484631" spans="19:20">
      <c r="S484631" s="33"/>
      <c r="T484631" s="33"/>
    </row>
    <row r="484648" spans="19:20">
      <c r="S484648" s="33"/>
      <c r="T484648" s="33"/>
    </row>
    <row r="484665" spans="19:20">
      <c r="S484665" s="33"/>
      <c r="T484665" s="33"/>
    </row>
    <row r="484682" spans="19:20">
      <c r="S484682" s="33"/>
      <c r="T484682" s="33"/>
    </row>
    <row r="484699" spans="19:20">
      <c r="S484699" s="33"/>
      <c r="T484699" s="33"/>
    </row>
    <row r="484716" spans="19:20">
      <c r="S484716" s="33"/>
      <c r="T484716" s="33"/>
    </row>
    <row r="484733" spans="19:20">
      <c r="S484733" s="33"/>
      <c r="T484733" s="33"/>
    </row>
    <row r="484750" spans="19:20">
      <c r="S484750" s="33"/>
      <c r="T484750" s="33"/>
    </row>
    <row r="484767" spans="19:20">
      <c r="S484767" s="33"/>
      <c r="T484767" s="33"/>
    </row>
    <row r="484784" spans="19:20">
      <c r="S484784" s="33"/>
      <c r="T484784" s="33"/>
    </row>
    <row r="484801" spans="19:20">
      <c r="S484801" s="33"/>
      <c r="T484801" s="33"/>
    </row>
    <row r="484818" spans="19:20">
      <c r="S484818" s="33"/>
      <c r="T484818" s="33"/>
    </row>
    <row r="484835" spans="19:20">
      <c r="S484835" s="33"/>
      <c r="T484835" s="33"/>
    </row>
    <row r="484852" spans="19:20">
      <c r="S484852" s="33"/>
      <c r="T484852" s="33"/>
    </row>
    <row r="484869" spans="19:20">
      <c r="S484869" s="33"/>
      <c r="T484869" s="33"/>
    </row>
    <row r="484886" spans="19:20">
      <c r="S484886" s="33"/>
      <c r="T484886" s="33"/>
    </row>
    <row r="484903" spans="19:20">
      <c r="S484903" s="33"/>
      <c r="T484903" s="33"/>
    </row>
    <row r="484920" spans="19:20">
      <c r="S484920" s="33"/>
      <c r="T484920" s="33"/>
    </row>
    <row r="484937" spans="19:20">
      <c r="S484937" s="33"/>
      <c r="T484937" s="33"/>
    </row>
    <row r="484954" spans="19:20">
      <c r="S484954" s="33"/>
      <c r="T484954" s="33"/>
    </row>
    <row r="484971" spans="19:20">
      <c r="S484971" s="33"/>
      <c r="T484971" s="33"/>
    </row>
    <row r="484988" spans="19:20">
      <c r="S484988" s="33"/>
      <c r="T484988" s="33"/>
    </row>
    <row r="485005" spans="19:20">
      <c r="S485005" s="33"/>
      <c r="T485005" s="33"/>
    </row>
    <row r="485022" spans="19:20">
      <c r="S485022" s="33"/>
      <c r="T485022" s="33"/>
    </row>
    <row r="485039" spans="19:20">
      <c r="S485039" s="33"/>
      <c r="T485039" s="33"/>
    </row>
    <row r="485056" spans="19:20">
      <c r="S485056" s="33"/>
      <c r="T485056" s="33"/>
    </row>
    <row r="485073" spans="19:20">
      <c r="S485073" s="33"/>
      <c r="T485073" s="33"/>
    </row>
    <row r="485090" spans="19:20">
      <c r="S485090" s="33"/>
      <c r="T485090" s="33"/>
    </row>
    <row r="485107" spans="19:20">
      <c r="S485107" s="33"/>
      <c r="T485107" s="33"/>
    </row>
    <row r="485124" spans="19:20">
      <c r="S485124" s="33"/>
      <c r="T485124" s="33"/>
    </row>
    <row r="485141" spans="19:20">
      <c r="S485141" s="33"/>
      <c r="T485141" s="33"/>
    </row>
    <row r="485158" spans="19:20">
      <c r="S485158" s="33"/>
      <c r="T485158" s="33"/>
    </row>
    <row r="485175" spans="19:20">
      <c r="S485175" s="33"/>
      <c r="T485175" s="33"/>
    </row>
    <row r="485192" spans="19:20">
      <c r="S485192" s="33"/>
      <c r="T485192" s="33"/>
    </row>
    <row r="485209" spans="19:20">
      <c r="S485209" s="33"/>
      <c r="T485209" s="33"/>
    </row>
    <row r="485226" spans="19:20">
      <c r="S485226" s="33"/>
      <c r="T485226" s="33"/>
    </row>
    <row r="485243" spans="19:20">
      <c r="S485243" s="33"/>
      <c r="T485243" s="33"/>
    </row>
    <row r="485260" spans="19:20">
      <c r="S485260" s="33"/>
      <c r="T485260" s="33"/>
    </row>
    <row r="485277" spans="19:20">
      <c r="S485277" s="33"/>
      <c r="T485277" s="33"/>
    </row>
    <row r="485294" spans="19:20">
      <c r="S485294" s="33"/>
      <c r="T485294" s="33"/>
    </row>
    <row r="485311" spans="19:20">
      <c r="S485311" s="33"/>
      <c r="T485311" s="33"/>
    </row>
    <row r="485328" spans="19:20">
      <c r="S485328" s="33"/>
      <c r="T485328" s="33"/>
    </row>
    <row r="485345" spans="19:20">
      <c r="S485345" s="33"/>
      <c r="T485345" s="33"/>
    </row>
    <row r="485362" spans="19:20">
      <c r="S485362" s="33"/>
      <c r="T485362" s="33"/>
    </row>
    <row r="485379" spans="19:20">
      <c r="S485379" s="33"/>
      <c r="T485379" s="33"/>
    </row>
    <row r="485396" spans="19:20">
      <c r="S485396" s="33"/>
      <c r="T485396" s="33"/>
    </row>
    <row r="485413" spans="19:20">
      <c r="S485413" s="33"/>
      <c r="T485413" s="33"/>
    </row>
    <row r="485430" spans="19:20">
      <c r="S485430" s="33"/>
      <c r="T485430" s="33"/>
    </row>
    <row r="485447" spans="19:20">
      <c r="S485447" s="33"/>
      <c r="T485447" s="33"/>
    </row>
    <row r="485464" spans="19:20">
      <c r="S485464" s="33"/>
      <c r="T485464" s="33"/>
    </row>
    <row r="485481" spans="19:20">
      <c r="S485481" s="33"/>
      <c r="T485481" s="33"/>
    </row>
    <row r="485498" spans="19:20">
      <c r="S485498" s="33"/>
      <c r="T485498" s="33"/>
    </row>
    <row r="485515" spans="19:20">
      <c r="S485515" s="33"/>
      <c r="T485515" s="33"/>
    </row>
    <row r="485532" spans="19:20">
      <c r="S485532" s="33"/>
      <c r="T485532" s="33"/>
    </row>
    <row r="485549" spans="19:20">
      <c r="S485549" s="33"/>
      <c r="T485549" s="33"/>
    </row>
    <row r="485566" spans="19:20">
      <c r="S485566" s="33"/>
      <c r="T485566" s="33"/>
    </row>
    <row r="485583" spans="19:20">
      <c r="S485583" s="33"/>
      <c r="T485583" s="33"/>
    </row>
    <row r="485600" spans="19:20">
      <c r="S485600" s="33"/>
      <c r="T485600" s="33"/>
    </row>
    <row r="485617" spans="19:20">
      <c r="S485617" s="33"/>
      <c r="T485617" s="33"/>
    </row>
    <row r="485634" spans="19:20">
      <c r="S485634" s="33"/>
      <c r="T485634" s="33"/>
    </row>
    <row r="485651" spans="19:20">
      <c r="S485651" s="33"/>
      <c r="T485651" s="33"/>
    </row>
    <row r="485668" spans="19:20">
      <c r="S485668" s="33"/>
      <c r="T485668" s="33"/>
    </row>
    <row r="485685" spans="19:20">
      <c r="S485685" s="33"/>
      <c r="T485685" s="33"/>
    </row>
    <row r="485702" spans="19:20">
      <c r="S485702" s="33"/>
      <c r="T485702" s="33"/>
    </row>
    <row r="485719" spans="19:20">
      <c r="S485719" s="33"/>
      <c r="T485719" s="33"/>
    </row>
    <row r="485736" spans="19:20">
      <c r="S485736" s="33"/>
      <c r="T485736" s="33"/>
    </row>
    <row r="485753" spans="19:20">
      <c r="S485753" s="33"/>
      <c r="T485753" s="33"/>
    </row>
    <row r="485770" spans="19:20">
      <c r="S485770" s="33"/>
      <c r="T485770" s="33"/>
    </row>
    <row r="485787" spans="19:20">
      <c r="S485787" s="33"/>
      <c r="T485787" s="33"/>
    </row>
    <row r="485804" spans="19:20">
      <c r="S485804" s="33"/>
      <c r="T485804" s="33"/>
    </row>
    <row r="485821" spans="19:20">
      <c r="S485821" s="33"/>
      <c r="T485821" s="33"/>
    </row>
    <row r="485838" spans="19:20">
      <c r="S485838" s="33"/>
      <c r="T485838" s="33"/>
    </row>
    <row r="485855" spans="19:20">
      <c r="S485855" s="33"/>
      <c r="T485855" s="33"/>
    </row>
    <row r="485872" spans="19:20">
      <c r="S485872" s="33"/>
      <c r="T485872" s="33"/>
    </row>
    <row r="485889" spans="19:20">
      <c r="S485889" s="33"/>
      <c r="T485889" s="33"/>
    </row>
    <row r="485906" spans="19:20">
      <c r="S485906" s="33"/>
      <c r="T485906" s="33"/>
    </row>
    <row r="485923" spans="19:20">
      <c r="S485923" s="33"/>
      <c r="T485923" s="33"/>
    </row>
    <row r="485940" spans="19:20">
      <c r="S485940" s="33"/>
      <c r="T485940" s="33"/>
    </row>
    <row r="485957" spans="19:20">
      <c r="S485957" s="33"/>
      <c r="T485957" s="33"/>
    </row>
    <row r="485974" spans="19:20">
      <c r="S485974" s="33"/>
      <c r="T485974" s="33"/>
    </row>
    <row r="485991" spans="19:20">
      <c r="S485991" s="33"/>
      <c r="T485991" s="33"/>
    </row>
    <row r="486008" spans="19:20">
      <c r="S486008" s="33"/>
      <c r="T486008" s="33"/>
    </row>
    <row r="486025" spans="19:20">
      <c r="S486025" s="33"/>
      <c r="T486025" s="33"/>
    </row>
    <row r="486042" spans="19:20">
      <c r="S486042" s="33"/>
      <c r="T486042" s="33"/>
    </row>
    <row r="486059" spans="19:20">
      <c r="S486059" s="33"/>
      <c r="T486059" s="33"/>
    </row>
    <row r="486076" spans="19:20">
      <c r="S486076" s="33"/>
      <c r="T486076" s="33"/>
    </row>
    <row r="486093" spans="19:20">
      <c r="S486093" s="33"/>
      <c r="T486093" s="33"/>
    </row>
    <row r="486110" spans="19:20">
      <c r="S486110" s="33"/>
      <c r="T486110" s="33"/>
    </row>
    <row r="486127" spans="19:20">
      <c r="S486127" s="33"/>
      <c r="T486127" s="33"/>
    </row>
    <row r="486144" spans="19:20">
      <c r="S486144" s="33"/>
      <c r="T486144" s="33"/>
    </row>
    <row r="486161" spans="19:20">
      <c r="S486161" s="33"/>
      <c r="T486161" s="33"/>
    </row>
    <row r="486178" spans="19:20">
      <c r="S486178" s="33"/>
      <c r="T486178" s="33"/>
    </row>
    <row r="486195" spans="19:20">
      <c r="S486195" s="33"/>
      <c r="T486195" s="33"/>
    </row>
    <row r="486212" spans="19:20">
      <c r="S486212" s="33"/>
      <c r="T486212" s="33"/>
    </row>
    <row r="486229" spans="19:20">
      <c r="S486229" s="33"/>
      <c r="T486229" s="33"/>
    </row>
    <row r="486246" spans="19:20">
      <c r="S486246" s="33"/>
      <c r="T486246" s="33"/>
    </row>
    <row r="486263" spans="19:20">
      <c r="S486263" s="33"/>
      <c r="T486263" s="33"/>
    </row>
    <row r="486280" spans="19:20">
      <c r="S486280" s="33"/>
      <c r="T486280" s="33"/>
    </row>
    <row r="486297" spans="19:20">
      <c r="S486297" s="33"/>
      <c r="T486297" s="33"/>
    </row>
    <row r="486314" spans="19:20">
      <c r="S486314" s="33"/>
      <c r="T486314" s="33"/>
    </row>
    <row r="486331" spans="19:20">
      <c r="S486331" s="33"/>
      <c r="T486331" s="33"/>
    </row>
    <row r="486348" spans="19:20">
      <c r="S486348" s="33"/>
      <c r="T486348" s="33"/>
    </row>
    <row r="486365" spans="19:20">
      <c r="S486365" s="33"/>
      <c r="T486365" s="33"/>
    </row>
    <row r="486382" spans="19:20">
      <c r="S486382" s="33"/>
      <c r="T486382" s="33"/>
    </row>
    <row r="486399" spans="19:20">
      <c r="S486399" s="33"/>
      <c r="T486399" s="33"/>
    </row>
    <row r="486416" spans="19:20">
      <c r="S486416" s="33"/>
      <c r="T486416" s="33"/>
    </row>
    <row r="486433" spans="19:20">
      <c r="S486433" s="33"/>
      <c r="T486433" s="33"/>
    </row>
    <row r="486450" spans="19:20">
      <c r="S486450" s="33"/>
      <c r="T486450" s="33"/>
    </row>
    <row r="486467" spans="19:20">
      <c r="S486467" s="33"/>
      <c r="T486467" s="33"/>
    </row>
    <row r="486484" spans="19:20">
      <c r="S486484" s="33"/>
      <c r="T486484" s="33"/>
    </row>
    <row r="486501" spans="19:20">
      <c r="S486501" s="33"/>
      <c r="T486501" s="33"/>
    </row>
    <row r="486518" spans="19:20">
      <c r="S486518" s="33"/>
      <c r="T486518" s="33"/>
    </row>
    <row r="486535" spans="19:20">
      <c r="S486535" s="33"/>
      <c r="T486535" s="33"/>
    </row>
    <row r="486552" spans="19:20">
      <c r="S486552" s="33"/>
      <c r="T486552" s="33"/>
    </row>
    <row r="486569" spans="19:20">
      <c r="S486569" s="33"/>
      <c r="T486569" s="33"/>
    </row>
    <row r="486586" spans="19:20">
      <c r="S486586" s="33"/>
      <c r="T486586" s="33"/>
    </row>
    <row r="486603" spans="19:20">
      <c r="S486603" s="33"/>
      <c r="T486603" s="33"/>
    </row>
    <row r="486620" spans="19:20">
      <c r="S486620" s="33"/>
      <c r="T486620" s="33"/>
    </row>
    <row r="486637" spans="19:20">
      <c r="S486637" s="33"/>
      <c r="T486637" s="33"/>
    </row>
    <row r="486654" spans="19:20">
      <c r="S486654" s="33"/>
      <c r="T486654" s="33"/>
    </row>
    <row r="486671" spans="19:20">
      <c r="S486671" s="33"/>
      <c r="T486671" s="33"/>
    </row>
    <row r="486688" spans="19:20">
      <c r="S486688" s="33"/>
      <c r="T486688" s="33"/>
    </row>
    <row r="486705" spans="19:20">
      <c r="S486705" s="33"/>
      <c r="T486705" s="33"/>
    </row>
    <row r="486722" spans="19:20">
      <c r="S486722" s="33"/>
      <c r="T486722" s="33"/>
    </row>
    <row r="486739" spans="19:20">
      <c r="S486739" s="33"/>
      <c r="T486739" s="33"/>
    </row>
    <row r="486756" spans="19:20">
      <c r="S486756" s="33"/>
      <c r="T486756" s="33"/>
    </row>
    <row r="486773" spans="19:20">
      <c r="S486773" s="33"/>
      <c r="T486773" s="33"/>
    </row>
    <row r="486790" spans="19:20">
      <c r="S486790" s="33"/>
      <c r="T486790" s="33"/>
    </row>
    <row r="486807" spans="19:20">
      <c r="S486807" s="33"/>
      <c r="T486807" s="33"/>
    </row>
    <row r="486824" spans="19:20">
      <c r="S486824" s="33"/>
      <c r="T486824" s="33"/>
    </row>
    <row r="486841" spans="19:20">
      <c r="S486841" s="33"/>
      <c r="T486841" s="33"/>
    </row>
    <row r="486858" spans="19:20">
      <c r="S486858" s="33"/>
      <c r="T486858" s="33"/>
    </row>
    <row r="486875" spans="19:20">
      <c r="S486875" s="33"/>
      <c r="T486875" s="33"/>
    </row>
    <row r="486892" spans="19:20">
      <c r="S486892" s="33"/>
      <c r="T486892" s="33"/>
    </row>
    <row r="486909" spans="19:20">
      <c r="S486909" s="33"/>
      <c r="T486909" s="33"/>
    </row>
    <row r="486926" spans="19:20">
      <c r="S486926" s="33"/>
      <c r="T486926" s="33"/>
    </row>
    <row r="486943" spans="19:20">
      <c r="S486943" s="33"/>
      <c r="T486943" s="33"/>
    </row>
    <row r="486960" spans="19:20">
      <c r="S486960" s="33"/>
      <c r="T486960" s="33"/>
    </row>
    <row r="486977" spans="19:20">
      <c r="S486977" s="33"/>
      <c r="T486977" s="33"/>
    </row>
    <row r="486994" spans="19:20">
      <c r="S486994" s="33"/>
      <c r="T486994" s="33"/>
    </row>
    <row r="487011" spans="19:20">
      <c r="S487011" s="33"/>
      <c r="T487011" s="33"/>
    </row>
    <row r="487028" spans="19:20">
      <c r="S487028" s="33"/>
      <c r="T487028" s="33"/>
    </row>
    <row r="487045" spans="19:20">
      <c r="S487045" s="33"/>
      <c r="T487045" s="33"/>
    </row>
    <row r="487062" spans="19:20">
      <c r="S487062" s="33"/>
      <c r="T487062" s="33"/>
    </row>
    <row r="487079" spans="19:20">
      <c r="S487079" s="33"/>
      <c r="T487079" s="33"/>
    </row>
    <row r="487096" spans="19:20">
      <c r="S487096" s="33"/>
      <c r="T487096" s="33"/>
    </row>
    <row r="487113" spans="19:20">
      <c r="S487113" s="33"/>
      <c r="T487113" s="33"/>
    </row>
    <row r="487130" spans="19:20">
      <c r="S487130" s="33"/>
      <c r="T487130" s="33"/>
    </row>
    <row r="487147" spans="19:20">
      <c r="S487147" s="33"/>
      <c r="T487147" s="33"/>
    </row>
    <row r="487164" spans="19:20">
      <c r="S487164" s="33"/>
      <c r="T487164" s="33"/>
    </row>
    <row r="487181" spans="19:20">
      <c r="S487181" s="33"/>
      <c r="T487181" s="33"/>
    </row>
    <row r="487198" spans="19:20">
      <c r="S487198" s="33"/>
      <c r="T487198" s="33"/>
    </row>
    <row r="487215" spans="19:20">
      <c r="S487215" s="33"/>
      <c r="T487215" s="33"/>
    </row>
    <row r="487232" spans="19:20">
      <c r="S487232" s="33"/>
      <c r="T487232" s="33"/>
    </row>
    <row r="487249" spans="19:20">
      <c r="S487249" s="33"/>
      <c r="T487249" s="33"/>
    </row>
    <row r="487266" spans="19:20">
      <c r="S487266" s="33"/>
      <c r="T487266" s="33"/>
    </row>
    <row r="487283" spans="19:20">
      <c r="S487283" s="33"/>
      <c r="T487283" s="33"/>
    </row>
    <row r="487300" spans="19:20">
      <c r="S487300" s="33"/>
      <c r="T487300" s="33"/>
    </row>
    <row r="487317" spans="19:20">
      <c r="S487317" s="33"/>
      <c r="T487317" s="33"/>
    </row>
    <row r="487334" spans="19:20">
      <c r="S487334" s="33"/>
      <c r="T487334" s="33"/>
    </row>
    <row r="487351" spans="19:20">
      <c r="S487351" s="33"/>
      <c r="T487351" s="33"/>
    </row>
    <row r="487368" spans="19:20">
      <c r="S487368" s="33"/>
      <c r="T487368" s="33"/>
    </row>
    <row r="487385" spans="19:20">
      <c r="S487385" s="33"/>
      <c r="T487385" s="33"/>
    </row>
    <row r="487402" spans="19:20">
      <c r="S487402" s="33"/>
      <c r="T487402" s="33"/>
    </row>
    <row r="487419" spans="19:20">
      <c r="S487419" s="33"/>
      <c r="T487419" s="33"/>
    </row>
    <row r="487436" spans="19:20">
      <c r="S487436" s="33"/>
      <c r="T487436" s="33"/>
    </row>
    <row r="487453" spans="19:20">
      <c r="S487453" s="33"/>
      <c r="T487453" s="33"/>
    </row>
    <row r="487470" spans="19:20">
      <c r="S487470" s="33"/>
      <c r="T487470" s="33"/>
    </row>
    <row r="487487" spans="19:20">
      <c r="S487487" s="33"/>
      <c r="T487487" s="33"/>
    </row>
    <row r="487504" spans="19:20">
      <c r="S487504" s="33"/>
      <c r="T487504" s="33"/>
    </row>
    <row r="487521" spans="19:20">
      <c r="S487521" s="33"/>
      <c r="T487521" s="33"/>
    </row>
    <row r="487538" spans="19:20">
      <c r="S487538" s="33"/>
      <c r="T487538" s="33"/>
    </row>
    <row r="487555" spans="19:20">
      <c r="S487555" s="33"/>
      <c r="T487555" s="33"/>
    </row>
    <row r="487572" spans="19:20">
      <c r="S487572" s="33"/>
      <c r="T487572" s="33"/>
    </row>
    <row r="487589" spans="19:20">
      <c r="S487589" s="33"/>
      <c r="T487589" s="33"/>
    </row>
    <row r="487606" spans="19:20">
      <c r="S487606" s="33"/>
      <c r="T487606" s="33"/>
    </row>
    <row r="487623" spans="19:20">
      <c r="S487623" s="33"/>
      <c r="T487623" s="33"/>
    </row>
    <row r="487640" spans="19:20">
      <c r="S487640" s="33"/>
      <c r="T487640" s="33"/>
    </row>
    <row r="487657" spans="19:20">
      <c r="S487657" s="33"/>
      <c r="T487657" s="33"/>
    </row>
    <row r="487674" spans="19:20">
      <c r="S487674" s="33"/>
      <c r="T487674" s="33"/>
    </row>
    <row r="487691" spans="19:20">
      <c r="S487691" s="33"/>
      <c r="T487691" s="33"/>
    </row>
    <row r="487708" spans="19:20">
      <c r="S487708" s="33"/>
      <c r="T487708" s="33"/>
    </row>
    <row r="487725" spans="19:20">
      <c r="S487725" s="33"/>
      <c r="T487725" s="33"/>
    </row>
    <row r="487742" spans="19:20">
      <c r="S487742" s="33"/>
      <c r="T487742" s="33"/>
    </row>
    <row r="487759" spans="19:20">
      <c r="S487759" s="33"/>
      <c r="T487759" s="33"/>
    </row>
    <row r="487776" spans="19:20">
      <c r="S487776" s="33"/>
      <c r="T487776" s="33"/>
    </row>
    <row r="487793" spans="19:20">
      <c r="S487793" s="33"/>
      <c r="T487793" s="33"/>
    </row>
    <row r="487810" spans="19:20">
      <c r="S487810" s="33"/>
      <c r="T487810" s="33"/>
    </row>
    <row r="487827" spans="19:20">
      <c r="S487827" s="33"/>
      <c r="T487827" s="33"/>
    </row>
    <row r="487844" spans="19:20">
      <c r="S487844" s="33"/>
      <c r="T487844" s="33"/>
    </row>
    <row r="487861" spans="19:20">
      <c r="S487861" s="33"/>
      <c r="T487861" s="33"/>
    </row>
    <row r="487878" spans="19:20">
      <c r="S487878" s="33"/>
      <c r="T487878" s="33"/>
    </row>
    <row r="487895" spans="19:20">
      <c r="S487895" s="33"/>
      <c r="T487895" s="33"/>
    </row>
    <row r="487912" spans="19:20">
      <c r="S487912" s="33"/>
      <c r="T487912" s="33"/>
    </row>
    <row r="487929" spans="19:20">
      <c r="S487929" s="33"/>
      <c r="T487929" s="33"/>
    </row>
    <row r="487946" spans="19:20">
      <c r="S487946" s="33"/>
      <c r="T487946" s="33"/>
    </row>
    <row r="487963" spans="19:20">
      <c r="S487963" s="33"/>
      <c r="T487963" s="33"/>
    </row>
    <row r="487980" spans="19:20">
      <c r="S487980" s="33"/>
      <c r="T487980" s="33"/>
    </row>
    <row r="487997" spans="19:20">
      <c r="S487997" s="33"/>
      <c r="T487997" s="33"/>
    </row>
    <row r="488014" spans="19:20">
      <c r="S488014" s="33"/>
      <c r="T488014" s="33"/>
    </row>
    <row r="488031" spans="19:20">
      <c r="S488031" s="33"/>
      <c r="T488031" s="33"/>
    </row>
    <row r="488048" spans="19:20">
      <c r="S488048" s="33"/>
      <c r="T488048" s="33"/>
    </row>
    <row r="488065" spans="19:20">
      <c r="S488065" s="33"/>
      <c r="T488065" s="33"/>
    </row>
    <row r="488082" spans="19:20">
      <c r="S488082" s="33"/>
      <c r="T488082" s="33"/>
    </row>
    <row r="488099" spans="19:20">
      <c r="S488099" s="33"/>
      <c r="T488099" s="33"/>
    </row>
    <row r="488116" spans="19:20">
      <c r="S488116" s="33"/>
      <c r="T488116" s="33"/>
    </row>
    <row r="488133" spans="19:20">
      <c r="S488133" s="33"/>
      <c r="T488133" s="33"/>
    </row>
    <row r="488150" spans="19:20">
      <c r="S488150" s="33"/>
      <c r="T488150" s="33"/>
    </row>
    <row r="488167" spans="19:20">
      <c r="S488167" s="33"/>
      <c r="T488167" s="33"/>
    </row>
    <row r="488184" spans="19:20">
      <c r="S488184" s="33"/>
      <c r="T488184" s="33"/>
    </row>
    <row r="488201" spans="19:20">
      <c r="S488201" s="33"/>
      <c r="T488201" s="33"/>
    </row>
    <row r="488218" spans="19:20">
      <c r="S488218" s="33"/>
      <c r="T488218" s="33"/>
    </row>
    <row r="488235" spans="19:20">
      <c r="S488235" s="33"/>
      <c r="T488235" s="33"/>
    </row>
    <row r="488252" spans="19:20">
      <c r="S488252" s="33"/>
      <c r="T488252" s="33"/>
    </row>
    <row r="488269" spans="19:20">
      <c r="S488269" s="33"/>
      <c r="T488269" s="33"/>
    </row>
    <row r="488286" spans="19:20">
      <c r="S488286" s="33"/>
      <c r="T488286" s="33"/>
    </row>
    <row r="488303" spans="19:20">
      <c r="S488303" s="33"/>
      <c r="T488303" s="33"/>
    </row>
    <row r="488320" spans="19:20">
      <c r="S488320" s="33"/>
      <c r="T488320" s="33"/>
    </row>
    <row r="488337" spans="19:20">
      <c r="S488337" s="33"/>
      <c r="T488337" s="33"/>
    </row>
    <row r="488354" spans="19:20">
      <c r="S488354" s="33"/>
      <c r="T488354" s="33"/>
    </row>
    <row r="488371" spans="19:20">
      <c r="S488371" s="33"/>
      <c r="T488371" s="33"/>
    </row>
    <row r="488388" spans="19:20">
      <c r="S488388" s="33"/>
      <c r="T488388" s="33"/>
    </row>
    <row r="488405" spans="19:20">
      <c r="S488405" s="33"/>
      <c r="T488405" s="33"/>
    </row>
    <row r="488422" spans="19:20">
      <c r="S488422" s="33"/>
      <c r="T488422" s="33"/>
    </row>
    <row r="488439" spans="19:20">
      <c r="S488439" s="33"/>
      <c r="T488439" s="33"/>
    </row>
    <row r="488456" spans="19:20">
      <c r="S488456" s="33"/>
      <c r="T488456" s="33"/>
    </row>
    <row r="488473" spans="19:20">
      <c r="S488473" s="33"/>
      <c r="T488473" s="33"/>
    </row>
    <row r="488490" spans="19:20">
      <c r="S488490" s="33"/>
      <c r="T488490" s="33"/>
    </row>
    <row r="488507" spans="19:20">
      <c r="S488507" s="33"/>
      <c r="T488507" s="33"/>
    </row>
    <row r="488524" spans="19:20">
      <c r="S488524" s="33"/>
      <c r="T488524" s="33"/>
    </row>
    <row r="488541" spans="19:20">
      <c r="S488541" s="33"/>
      <c r="T488541" s="33"/>
    </row>
    <row r="488558" spans="19:20">
      <c r="S488558" s="33"/>
      <c r="T488558" s="33"/>
    </row>
    <row r="488575" spans="19:20">
      <c r="S488575" s="33"/>
      <c r="T488575" s="33"/>
    </row>
    <row r="488592" spans="19:20">
      <c r="S488592" s="33"/>
      <c r="T488592" s="33"/>
    </row>
    <row r="488609" spans="19:20">
      <c r="S488609" s="33"/>
      <c r="T488609" s="33"/>
    </row>
    <row r="488626" spans="19:20">
      <c r="S488626" s="33"/>
      <c r="T488626" s="33"/>
    </row>
    <row r="488643" spans="19:20">
      <c r="S488643" s="33"/>
      <c r="T488643" s="33"/>
    </row>
    <row r="488660" spans="19:20">
      <c r="S488660" s="33"/>
      <c r="T488660" s="33"/>
    </row>
    <row r="488677" spans="19:20">
      <c r="S488677" s="33"/>
      <c r="T488677" s="33"/>
    </row>
    <row r="488694" spans="19:20">
      <c r="S488694" s="33"/>
      <c r="T488694" s="33"/>
    </row>
    <row r="488711" spans="19:20">
      <c r="S488711" s="33"/>
      <c r="T488711" s="33"/>
    </row>
    <row r="488728" spans="19:20">
      <c r="S488728" s="33"/>
      <c r="T488728" s="33"/>
    </row>
    <row r="488745" spans="19:20">
      <c r="S488745" s="33"/>
      <c r="T488745" s="33"/>
    </row>
    <row r="488762" spans="19:20">
      <c r="S488762" s="33"/>
      <c r="T488762" s="33"/>
    </row>
    <row r="488779" spans="19:20">
      <c r="S488779" s="33"/>
      <c r="T488779" s="33"/>
    </row>
    <row r="488796" spans="19:20">
      <c r="S488796" s="33"/>
      <c r="T488796" s="33"/>
    </row>
    <row r="488813" spans="19:20">
      <c r="S488813" s="33"/>
      <c r="T488813" s="33"/>
    </row>
    <row r="488830" spans="19:20">
      <c r="S488830" s="33"/>
      <c r="T488830" s="33"/>
    </row>
    <row r="488847" spans="19:20">
      <c r="S488847" s="33"/>
      <c r="T488847" s="33"/>
    </row>
    <row r="488864" spans="19:20">
      <c r="S488864" s="33"/>
      <c r="T488864" s="33"/>
    </row>
    <row r="488881" spans="19:20">
      <c r="S488881" s="33"/>
      <c r="T488881" s="33"/>
    </row>
    <row r="488898" spans="19:20">
      <c r="S488898" s="33"/>
      <c r="T488898" s="33"/>
    </row>
    <row r="488915" spans="19:20">
      <c r="S488915" s="33"/>
      <c r="T488915" s="33"/>
    </row>
    <row r="488932" spans="19:20">
      <c r="S488932" s="33"/>
      <c r="T488932" s="33"/>
    </row>
    <row r="488949" spans="19:20">
      <c r="S488949" s="33"/>
      <c r="T488949" s="33"/>
    </row>
    <row r="488966" spans="19:20">
      <c r="S488966" s="33"/>
      <c r="T488966" s="33"/>
    </row>
    <row r="488983" spans="19:20">
      <c r="S488983" s="33"/>
      <c r="T488983" s="33"/>
    </row>
    <row r="489000" spans="19:20">
      <c r="S489000" s="33"/>
      <c r="T489000" s="33"/>
    </row>
    <row r="489017" spans="19:20">
      <c r="S489017" s="33"/>
      <c r="T489017" s="33"/>
    </row>
    <row r="489034" spans="19:20">
      <c r="S489034" s="33"/>
      <c r="T489034" s="33"/>
    </row>
    <row r="489051" spans="19:20">
      <c r="S489051" s="33"/>
      <c r="T489051" s="33"/>
    </row>
    <row r="489068" spans="19:20">
      <c r="S489068" s="33"/>
      <c r="T489068" s="33"/>
    </row>
    <row r="489085" spans="19:20">
      <c r="S489085" s="33"/>
      <c r="T489085" s="33"/>
    </row>
    <row r="489102" spans="19:20">
      <c r="S489102" s="33"/>
      <c r="T489102" s="33"/>
    </row>
    <row r="489119" spans="19:20">
      <c r="S489119" s="33"/>
      <c r="T489119" s="33"/>
    </row>
    <row r="489136" spans="19:20">
      <c r="S489136" s="33"/>
      <c r="T489136" s="33"/>
    </row>
    <row r="489153" spans="19:20">
      <c r="S489153" s="33"/>
      <c r="T489153" s="33"/>
    </row>
    <row r="489170" spans="19:20">
      <c r="S489170" s="33"/>
      <c r="T489170" s="33"/>
    </row>
    <row r="489187" spans="19:20">
      <c r="S489187" s="33"/>
      <c r="T489187" s="33"/>
    </row>
    <row r="489204" spans="19:20">
      <c r="S489204" s="33"/>
      <c r="T489204" s="33"/>
    </row>
    <row r="489221" spans="19:20">
      <c r="S489221" s="33"/>
      <c r="T489221" s="33"/>
    </row>
    <row r="489238" spans="19:20">
      <c r="S489238" s="33"/>
      <c r="T489238" s="33"/>
    </row>
    <row r="489255" spans="19:20">
      <c r="S489255" s="33"/>
      <c r="T489255" s="33"/>
    </row>
    <row r="489272" spans="19:20">
      <c r="S489272" s="33"/>
      <c r="T489272" s="33"/>
    </row>
    <row r="489289" spans="19:20">
      <c r="S489289" s="33"/>
      <c r="T489289" s="33"/>
    </row>
    <row r="489306" spans="19:20">
      <c r="S489306" s="33"/>
      <c r="T489306" s="33"/>
    </row>
    <row r="489323" spans="19:20">
      <c r="S489323" s="33"/>
      <c r="T489323" s="33"/>
    </row>
    <row r="489340" spans="19:20">
      <c r="S489340" s="33"/>
      <c r="T489340" s="33"/>
    </row>
    <row r="489357" spans="19:20">
      <c r="S489357" s="33"/>
      <c r="T489357" s="33"/>
    </row>
    <row r="489374" spans="19:20">
      <c r="S489374" s="33"/>
      <c r="T489374" s="33"/>
    </row>
    <row r="489391" spans="19:20">
      <c r="S489391" s="33"/>
      <c r="T489391" s="33"/>
    </row>
    <row r="489408" spans="19:20">
      <c r="S489408" s="33"/>
      <c r="T489408" s="33"/>
    </row>
    <row r="489425" spans="19:20">
      <c r="S489425" s="33"/>
      <c r="T489425" s="33"/>
    </row>
    <row r="489442" spans="19:20">
      <c r="S489442" s="33"/>
      <c r="T489442" s="33"/>
    </row>
    <row r="489459" spans="19:20">
      <c r="S489459" s="33"/>
      <c r="T489459" s="33"/>
    </row>
    <row r="489476" spans="19:20">
      <c r="S489476" s="33"/>
      <c r="T489476" s="33"/>
    </row>
    <row r="489493" spans="19:20">
      <c r="S489493" s="33"/>
      <c r="T489493" s="33"/>
    </row>
    <row r="489510" spans="19:20">
      <c r="S489510" s="33"/>
      <c r="T489510" s="33"/>
    </row>
    <row r="489527" spans="19:20">
      <c r="S489527" s="33"/>
      <c r="T489527" s="33"/>
    </row>
    <row r="489544" spans="19:20">
      <c r="S489544" s="33"/>
      <c r="T489544" s="33"/>
    </row>
    <row r="489561" spans="19:20">
      <c r="S489561" s="33"/>
      <c r="T489561" s="33"/>
    </row>
    <row r="489578" spans="19:20">
      <c r="S489578" s="33"/>
      <c r="T489578" s="33"/>
    </row>
    <row r="489595" spans="19:20">
      <c r="S489595" s="33"/>
      <c r="T489595" s="33"/>
    </row>
    <row r="489612" spans="19:20">
      <c r="S489612" s="33"/>
      <c r="T489612" s="33"/>
    </row>
    <row r="489629" spans="19:20">
      <c r="S489629" s="33"/>
      <c r="T489629" s="33"/>
    </row>
    <row r="489646" spans="19:20">
      <c r="S489646" s="33"/>
      <c r="T489646" s="33"/>
    </row>
    <row r="489663" spans="19:20">
      <c r="S489663" s="33"/>
      <c r="T489663" s="33"/>
    </row>
    <row r="489680" spans="19:20">
      <c r="S489680" s="33"/>
      <c r="T489680" s="33"/>
    </row>
    <row r="489697" spans="19:20">
      <c r="S489697" s="33"/>
      <c r="T489697" s="33"/>
    </row>
    <row r="489714" spans="19:20">
      <c r="S489714" s="33"/>
      <c r="T489714" s="33"/>
    </row>
    <row r="489731" spans="19:20">
      <c r="S489731" s="33"/>
      <c r="T489731" s="33"/>
    </row>
    <row r="489748" spans="19:20">
      <c r="S489748" s="33"/>
      <c r="T489748" s="33"/>
    </row>
    <row r="489765" spans="19:20">
      <c r="S489765" s="33"/>
      <c r="T489765" s="33"/>
    </row>
    <row r="489782" spans="19:20">
      <c r="S489782" s="33"/>
      <c r="T489782" s="33"/>
    </row>
    <row r="489799" spans="19:20">
      <c r="S489799" s="33"/>
      <c r="T489799" s="33"/>
    </row>
    <row r="489816" spans="19:20">
      <c r="S489816" s="33"/>
      <c r="T489816" s="33"/>
    </row>
    <row r="489833" spans="19:20">
      <c r="S489833" s="33"/>
      <c r="T489833" s="33"/>
    </row>
    <row r="489850" spans="19:20">
      <c r="S489850" s="33"/>
      <c r="T489850" s="33"/>
    </row>
    <row r="489867" spans="19:20">
      <c r="S489867" s="33"/>
      <c r="T489867" s="33"/>
    </row>
    <row r="489884" spans="19:20">
      <c r="S489884" s="33"/>
      <c r="T489884" s="33"/>
    </row>
    <row r="489901" spans="19:20">
      <c r="S489901" s="33"/>
      <c r="T489901" s="33"/>
    </row>
    <row r="489918" spans="19:20">
      <c r="S489918" s="33"/>
      <c r="T489918" s="33"/>
    </row>
    <row r="489935" spans="19:20">
      <c r="S489935" s="33"/>
      <c r="T489935" s="33"/>
    </row>
    <row r="489952" spans="19:20">
      <c r="S489952" s="33"/>
      <c r="T489952" s="33"/>
    </row>
    <row r="489969" spans="19:20">
      <c r="S489969" s="33"/>
      <c r="T489969" s="33"/>
    </row>
    <row r="489986" spans="19:20">
      <c r="S489986" s="33"/>
      <c r="T489986" s="33"/>
    </row>
    <row r="490003" spans="19:20">
      <c r="S490003" s="33"/>
      <c r="T490003" s="33"/>
    </row>
    <row r="490020" spans="19:20">
      <c r="S490020" s="33"/>
      <c r="T490020" s="33"/>
    </row>
    <row r="490037" spans="19:20">
      <c r="S490037" s="33"/>
      <c r="T490037" s="33"/>
    </row>
    <row r="490054" spans="19:20">
      <c r="S490054" s="33"/>
      <c r="T490054" s="33"/>
    </row>
    <row r="490071" spans="19:20">
      <c r="S490071" s="33"/>
      <c r="T490071" s="33"/>
    </row>
    <row r="490088" spans="19:20">
      <c r="S490088" s="33"/>
      <c r="T490088" s="33"/>
    </row>
    <row r="490105" spans="19:20">
      <c r="S490105" s="33"/>
      <c r="T490105" s="33"/>
    </row>
    <row r="490122" spans="19:20">
      <c r="S490122" s="33"/>
      <c r="T490122" s="33"/>
    </row>
    <row r="490139" spans="19:20">
      <c r="S490139" s="33"/>
      <c r="T490139" s="33"/>
    </row>
    <row r="490156" spans="19:20">
      <c r="S490156" s="33"/>
      <c r="T490156" s="33"/>
    </row>
    <row r="490173" spans="19:20">
      <c r="S490173" s="33"/>
      <c r="T490173" s="33"/>
    </row>
    <row r="490190" spans="19:20">
      <c r="S490190" s="33"/>
      <c r="T490190" s="33"/>
    </row>
    <row r="490207" spans="19:20">
      <c r="S490207" s="33"/>
      <c r="T490207" s="33"/>
    </row>
    <row r="490224" spans="19:20">
      <c r="S490224" s="33"/>
      <c r="T490224" s="33"/>
    </row>
    <row r="490241" spans="19:20">
      <c r="S490241" s="33"/>
      <c r="T490241" s="33"/>
    </row>
    <row r="490258" spans="19:20">
      <c r="S490258" s="33"/>
      <c r="T490258" s="33"/>
    </row>
    <row r="490275" spans="19:20">
      <c r="S490275" s="33"/>
      <c r="T490275" s="33"/>
    </row>
    <row r="490292" spans="19:20">
      <c r="S490292" s="33"/>
      <c r="T490292" s="33"/>
    </row>
    <row r="490309" spans="19:20">
      <c r="S490309" s="33"/>
      <c r="T490309" s="33"/>
    </row>
    <row r="490326" spans="19:20">
      <c r="S490326" s="33"/>
      <c r="T490326" s="33"/>
    </row>
    <row r="490343" spans="19:20">
      <c r="S490343" s="33"/>
      <c r="T490343" s="33"/>
    </row>
    <row r="490360" spans="19:20">
      <c r="S490360" s="33"/>
      <c r="T490360" s="33"/>
    </row>
    <row r="490377" spans="19:20">
      <c r="S490377" s="33"/>
      <c r="T490377" s="33"/>
    </row>
    <row r="490394" spans="19:20">
      <c r="S490394" s="33"/>
      <c r="T490394" s="33"/>
    </row>
    <row r="490411" spans="19:20">
      <c r="S490411" s="33"/>
      <c r="T490411" s="33"/>
    </row>
    <row r="490428" spans="19:20">
      <c r="S490428" s="33"/>
      <c r="T490428" s="33"/>
    </row>
    <row r="490445" spans="19:20">
      <c r="S490445" s="33"/>
      <c r="T490445" s="33"/>
    </row>
    <row r="490462" spans="19:20">
      <c r="S490462" s="33"/>
      <c r="T490462" s="33"/>
    </row>
    <row r="490479" spans="19:20">
      <c r="S490479" s="33"/>
      <c r="T490479" s="33"/>
    </row>
    <row r="490496" spans="19:20">
      <c r="S490496" s="33"/>
      <c r="T490496" s="33"/>
    </row>
    <row r="490513" spans="19:20">
      <c r="S490513" s="33"/>
      <c r="T490513" s="33"/>
    </row>
    <row r="490530" spans="19:20">
      <c r="S490530" s="33"/>
      <c r="T490530" s="33"/>
    </row>
    <row r="490547" spans="19:20">
      <c r="S490547" s="33"/>
      <c r="T490547" s="33"/>
    </row>
    <row r="490564" spans="19:20">
      <c r="S490564" s="33"/>
      <c r="T490564" s="33"/>
    </row>
    <row r="490581" spans="19:20">
      <c r="S490581" s="33"/>
      <c r="T490581" s="33"/>
    </row>
    <row r="490598" spans="19:20">
      <c r="S490598" s="33"/>
      <c r="T490598" s="33"/>
    </row>
    <row r="490615" spans="19:20">
      <c r="S490615" s="33"/>
      <c r="T490615" s="33"/>
    </row>
    <row r="490632" spans="19:20">
      <c r="S490632" s="33"/>
      <c r="T490632" s="33"/>
    </row>
    <row r="490649" spans="19:20">
      <c r="S490649" s="33"/>
      <c r="T490649" s="33"/>
    </row>
    <row r="490666" spans="19:20">
      <c r="S490666" s="33"/>
      <c r="T490666" s="33"/>
    </row>
    <row r="490683" spans="19:20">
      <c r="S490683" s="33"/>
      <c r="T490683" s="33"/>
    </row>
    <row r="490700" spans="19:20">
      <c r="S490700" s="33"/>
      <c r="T490700" s="33"/>
    </row>
    <row r="490717" spans="19:20">
      <c r="S490717" s="33"/>
      <c r="T490717" s="33"/>
    </row>
    <row r="490734" spans="19:20">
      <c r="S490734" s="33"/>
      <c r="T490734" s="33"/>
    </row>
    <row r="490751" spans="19:20">
      <c r="S490751" s="33"/>
      <c r="T490751" s="33"/>
    </row>
    <row r="490768" spans="19:20">
      <c r="S490768" s="33"/>
      <c r="T490768" s="33"/>
    </row>
    <row r="490785" spans="19:20">
      <c r="S490785" s="33"/>
      <c r="T490785" s="33"/>
    </row>
    <row r="490802" spans="19:20">
      <c r="S490802" s="33"/>
      <c r="T490802" s="33"/>
    </row>
    <row r="490819" spans="19:20">
      <c r="S490819" s="33"/>
      <c r="T490819" s="33"/>
    </row>
    <row r="490836" spans="19:20">
      <c r="S490836" s="33"/>
      <c r="T490836" s="33"/>
    </row>
    <row r="490853" spans="19:20">
      <c r="S490853" s="33"/>
      <c r="T490853" s="33"/>
    </row>
    <row r="490870" spans="19:20">
      <c r="S490870" s="33"/>
      <c r="T490870" s="33"/>
    </row>
    <row r="490887" spans="19:20">
      <c r="S490887" s="33"/>
      <c r="T490887" s="33"/>
    </row>
    <row r="490904" spans="19:20">
      <c r="S490904" s="33"/>
      <c r="T490904" s="33"/>
    </row>
    <row r="490921" spans="19:20">
      <c r="S490921" s="33"/>
      <c r="T490921" s="33"/>
    </row>
    <row r="490938" spans="19:20">
      <c r="S490938" s="33"/>
      <c r="T490938" s="33"/>
    </row>
    <row r="490955" spans="19:20">
      <c r="S490955" s="33"/>
      <c r="T490955" s="33"/>
    </row>
    <row r="490972" spans="19:20">
      <c r="S490972" s="33"/>
      <c r="T490972" s="33"/>
    </row>
    <row r="490989" spans="19:20">
      <c r="S490989" s="33"/>
      <c r="T490989" s="33"/>
    </row>
    <row r="491006" spans="19:20">
      <c r="S491006" s="33"/>
      <c r="T491006" s="33"/>
    </row>
    <row r="491023" spans="19:20">
      <c r="S491023" s="33"/>
      <c r="T491023" s="33"/>
    </row>
    <row r="491040" spans="19:20">
      <c r="S491040" s="33"/>
      <c r="T491040" s="33"/>
    </row>
    <row r="491057" spans="19:20">
      <c r="S491057" s="33"/>
      <c r="T491057" s="33"/>
    </row>
    <row r="491074" spans="19:20">
      <c r="S491074" s="33"/>
      <c r="T491074" s="33"/>
    </row>
    <row r="491091" spans="19:20">
      <c r="S491091" s="33"/>
      <c r="T491091" s="33"/>
    </row>
    <row r="491108" spans="19:20">
      <c r="S491108" s="33"/>
      <c r="T491108" s="33"/>
    </row>
    <row r="491125" spans="19:20">
      <c r="S491125" s="33"/>
      <c r="T491125" s="33"/>
    </row>
    <row r="491142" spans="19:20">
      <c r="S491142" s="33"/>
      <c r="T491142" s="33"/>
    </row>
    <row r="491159" spans="19:20">
      <c r="S491159" s="33"/>
      <c r="T491159" s="33"/>
    </row>
    <row r="491176" spans="19:20">
      <c r="S491176" s="33"/>
      <c r="T491176" s="33"/>
    </row>
    <row r="491193" spans="19:20">
      <c r="S491193" s="33"/>
      <c r="T491193" s="33"/>
    </row>
    <row r="491210" spans="19:20">
      <c r="S491210" s="33"/>
      <c r="T491210" s="33"/>
    </row>
    <row r="491227" spans="19:20">
      <c r="S491227" s="33"/>
      <c r="T491227" s="33"/>
    </row>
    <row r="491244" spans="19:20">
      <c r="S491244" s="33"/>
      <c r="T491244" s="33"/>
    </row>
    <row r="491261" spans="19:20">
      <c r="S491261" s="33"/>
      <c r="T491261" s="33"/>
    </row>
    <row r="491278" spans="19:20">
      <c r="S491278" s="33"/>
      <c r="T491278" s="33"/>
    </row>
    <row r="491295" spans="19:20">
      <c r="S491295" s="33"/>
      <c r="T491295" s="33"/>
    </row>
    <row r="491312" spans="19:20">
      <c r="S491312" s="33"/>
      <c r="T491312" s="33"/>
    </row>
    <row r="491329" spans="19:20">
      <c r="S491329" s="33"/>
      <c r="T491329" s="33"/>
    </row>
    <row r="491346" spans="19:20">
      <c r="S491346" s="33"/>
      <c r="T491346" s="33"/>
    </row>
    <row r="491363" spans="19:20">
      <c r="S491363" s="33"/>
      <c r="T491363" s="33"/>
    </row>
    <row r="491380" spans="19:20">
      <c r="S491380" s="33"/>
      <c r="T491380" s="33"/>
    </row>
    <row r="491397" spans="19:20">
      <c r="S491397" s="33"/>
      <c r="T491397" s="33"/>
    </row>
    <row r="491414" spans="19:20">
      <c r="S491414" s="33"/>
      <c r="T491414" s="33"/>
    </row>
    <row r="491431" spans="19:20">
      <c r="S491431" s="33"/>
      <c r="T491431" s="33"/>
    </row>
    <row r="491448" spans="19:20">
      <c r="S491448" s="33"/>
      <c r="T491448" s="33"/>
    </row>
    <row r="491465" spans="19:20">
      <c r="S491465" s="33"/>
      <c r="T491465" s="33"/>
    </row>
    <row r="491482" spans="19:20">
      <c r="S491482" s="33"/>
      <c r="T491482" s="33"/>
    </row>
    <row r="491499" spans="19:20">
      <c r="S491499" s="33"/>
      <c r="T491499" s="33"/>
    </row>
    <row r="491516" spans="19:20">
      <c r="S491516" s="33"/>
      <c r="T491516" s="33"/>
    </row>
    <row r="491533" spans="19:20">
      <c r="S491533" s="33"/>
      <c r="T491533" s="33"/>
    </row>
    <row r="491550" spans="19:20">
      <c r="S491550" s="33"/>
      <c r="T491550" s="33"/>
    </row>
    <row r="491567" spans="19:20">
      <c r="S491567" s="33"/>
      <c r="T491567" s="33"/>
    </row>
    <row r="491584" spans="19:20">
      <c r="S491584" s="33"/>
      <c r="T491584" s="33"/>
    </row>
    <row r="491601" spans="19:20">
      <c r="S491601" s="33"/>
      <c r="T491601" s="33"/>
    </row>
    <row r="491618" spans="19:20">
      <c r="S491618" s="33"/>
      <c r="T491618" s="33"/>
    </row>
    <row r="491635" spans="19:20">
      <c r="S491635" s="33"/>
      <c r="T491635" s="33"/>
    </row>
    <row r="491652" spans="19:20">
      <c r="S491652" s="33"/>
      <c r="T491652" s="33"/>
    </row>
    <row r="491669" spans="19:20">
      <c r="S491669" s="33"/>
      <c r="T491669" s="33"/>
    </row>
    <row r="491686" spans="19:20">
      <c r="S491686" s="33"/>
      <c r="T491686" s="33"/>
    </row>
    <row r="491703" spans="19:20">
      <c r="S491703" s="33"/>
      <c r="T491703" s="33"/>
    </row>
    <row r="491720" spans="19:20">
      <c r="S491720" s="33"/>
      <c r="T491720" s="33"/>
    </row>
    <row r="491737" spans="19:20">
      <c r="S491737" s="33"/>
      <c r="T491737" s="33"/>
    </row>
    <row r="491754" spans="19:20">
      <c r="S491754" s="33"/>
      <c r="T491754" s="33"/>
    </row>
    <row r="491771" spans="19:20">
      <c r="S491771" s="33"/>
      <c r="T491771" s="33"/>
    </row>
    <row r="491788" spans="19:20">
      <c r="S491788" s="33"/>
      <c r="T491788" s="33"/>
    </row>
    <row r="491805" spans="19:20">
      <c r="S491805" s="33"/>
      <c r="T491805" s="33"/>
    </row>
    <row r="491822" spans="19:20">
      <c r="S491822" s="33"/>
      <c r="T491822" s="33"/>
    </row>
    <row r="491839" spans="19:20">
      <c r="S491839" s="33"/>
      <c r="T491839" s="33"/>
    </row>
    <row r="491856" spans="19:20">
      <c r="S491856" s="33"/>
      <c r="T491856" s="33"/>
    </row>
    <row r="491873" spans="19:20">
      <c r="S491873" s="33"/>
      <c r="T491873" s="33"/>
    </row>
    <row r="491890" spans="19:20">
      <c r="S491890" s="33"/>
      <c r="T491890" s="33"/>
    </row>
    <row r="491907" spans="19:20">
      <c r="S491907" s="33"/>
      <c r="T491907" s="33"/>
    </row>
    <row r="491924" spans="19:20">
      <c r="S491924" s="33"/>
      <c r="T491924" s="33"/>
    </row>
    <row r="491941" spans="19:20">
      <c r="S491941" s="33"/>
      <c r="T491941" s="33"/>
    </row>
    <row r="491958" spans="19:20">
      <c r="S491958" s="33"/>
      <c r="T491958" s="33"/>
    </row>
    <row r="491975" spans="19:20">
      <c r="S491975" s="33"/>
      <c r="T491975" s="33"/>
    </row>
    <row r="491992" spans="19:20">
      <c r="S491992" s="33"/>
      <c r="T491992" s="33"/>
    </row>
    <row r="492009" spans="19:20">
      <c r="S492009" s="33"/>
      <c r="T492009" s="33"/>
    </row>
    <row r="492026" spans="19:20">
      <c r="S492026" s="33"/>
      <c r="T492026" s="33"/>
    </row>
    <row r="492043" spans="19:20">
      <c r="S492043" s="33"/>
      <c r="T492043" s="33"/>
    </row>
    <row r="492060" spans="19:20">
      <c r="S492060" s="33"/>
      <c r="T492060" s="33"/>
    </row>
    <row r="492077" spans="19:20">
      <c r="S492077" s="33"/>
      <c r="T492077" s="33"/>
    </row>
    <row r="492094" spans="19:20">
      <c r="S492094" s="33"/>
      <c r="T492094" s="33"/>
    </row>
    <row r="492111" spans="19:20">
      <c r="S492111" s="33"/>
      <c r="T492111" s="33"/>
    </row>
    <row r="492128" spans="19:20">
      <c r="S492128" s="33"/>
      <c r="T492128" s="33"/>
    </row>
    <row r="492145" spans="19:20">
      <c r="S492145" s="33"/>
      <c r="T492145" s="33"/>
    </row>
    <row r="492162" spans="19:20">
      <c r="S492162" s="33"/>
      <c r="T492162" s="33"/>
    </row>
    <row r="492179" spans="19:20">
      <c r="S492179" s="33"/>
      <c r="T492179" s="33"/>
    </row>
    <row r="492196" spans="19:20">
      <c r="S492196" s="33"/>
      <c r="T492196" s="33"/>
    </row>
    <row r="492213" spans="19:20">
      <c r="S492213" s="33"/>
      <c r="T492213" s="33"/>
    </row>
    <row r="492230" spans="19:20">
      <c r="S492230" s="33"/>
      <c r="T492230" s="33"/>
    </row>
    <row r="492247" spans="19:20">
      <c r="S492247" s="33"/>
      <c r="T492247" s="33"/>
    </row>
    <row r="492264" spans="19:20">
      <c r="S492264" s="33"/>
      <c r="T492264" s="33"/>
    </row>
    <row r="492281" spans="19:20">
      <c r="S492281" s="33"/>
      <c r="T492281" s="33"/>
    </row>
    <row r="492298" spans="19:20">
      <c r="S492298" s="33"/>
      <c r="T492298" s="33"/>
    </row>
    <row r="492315" spans="19:20">
      <c r="S492315" s="33"/>
      <c r="T492315" s="33"/>
    </row>
    <row r="492332" spans="19:20">
      <c r="S492332" s="33"/>
      <c r="T492332" s="33"/>
    </row>
    <row r="492349" spans="19:20">
      <c r="S492349" s="33"/>
      <c r="T492349" s="33"/>
    </row>
    <row r="492366" spans="19:20">
      <c r="S492366" s="33"/>
      <c r="T492366" s="33"/>
    </row>
    <row r="492383" spans="19:20">
      <c r="S492383" s="33"/>
      <c r="T492383" s="33"/>
    </row>
    <row r="492400" spans="19:20">
      <c r="S492400" s="33"/>
      <c r="T492400" s="33"/>
    </row>
    <row r="492417" spans="19:20">
      <c r="S492417" s="33"/>
      <c r="T492417" s="33"/>
    </row>
    <row r="492434" spans="19:20">
      <c r="S492434" s="33"/>
      <c r="T492434" s="33"/>
    </row>
    <row r="492451" spans="19:20">
      <c r="S492451" s="33"/>
      <c r="T492451" s="33"/>
    </row>
    <row r="492468" spans="19:20">
      <c r="S492468" s="33"/>
      <c r="T492468" s="33"/>
    </row>
    <row r="492485" spans="19:20">
      <c r="S492485" s="33"/>
      <c r="T492485" s="33"/>
    </row>
    <row r="492502" spans="19:20">
      <c r="S492502" s="33"/>
      <c r="T492502" s="33"/>
    </row>
    <row r="492519" spans="19:20">
      <c r="S492519" s="33"/>
      <c r="T492519" s="33"/>
    </row>
    <row r="492536" spans="19:20">
      <c r="S492536" s="33"/>
      <c r="T492536" s="33"/>
    </row>
    <row r="492553" spans="19:20">
      <c r="S492553" s="33"/>
      <c r="T492553" s="33"/>
    </row>
    <row r="492570" spans="19:20">
      <c r="S492570" s="33"/>
      <c r="T492570" s="33"/>
    </row>
    <row r="492587" spans="19:20">
      <c r="S492587" s="33"/>
      <c r="T492587" s="33"/>
    </row>
    <row r="492604" spans="19:20">
      <c r="S492604" s="33"/>
      <c r="T492604" s="33"/>
    </row>
    <row r="492621" spans="19:20">
      <c r="S492621" s="33"/>
      <c r="T492621" s="33"/>
    </row>
    <row r="492638" spans="19:20">
      <c r="S492638" s="33"/>
      <c r="T492638" s="33"/>
    </row>
    <row r="492655" spans="19:20">
      <c r="S492655" s="33"/>
      <c r="T492655" s="33"/>
    </row>
    <row r="492672" spans="19:20">
      <c r="S492672" s="33"/>
      <c r="T492672" s="33"/>
    </row>
    <row r="492689" spans="19:20">
      <c r="S492689" s="33"/>
      <c r="T492689" s="33"/>
    </row>
    <row r="492706" spans="19:20">
      <c r="S492706" s="33"/>
      <c r="T492706" s="33"/>
    </row>
    <row r="492723" spans="19:20">
      <c r="S492723" s="33"/>
      <c r="T492723" s="33"/>
    </row>
    <row r="492740" spans="19:20">
      <c r="S492740" s="33"/>
      <c r="T492740" s="33"/>
    </row>
    <row r="492757" spans="19:20">
      <c r="S492757" s="33"/>
      <c r="T492757" s="33"/>
    </row>
    <row r="492774" spans="19:20">
      <c r="S492774" s="33"/>
      <c r="T492774" s="33"/>
    </row>
    <row r="492791" spans="19:20">
      <c r="S492791" s="33"/>
      <c r="T492791" s="33"/>
    </row>
    <row r="492808" spans="19:20">
      <c r="S492808" s="33"/>
      <c r="T492808" s="33"/>
    </row>
    <row r="492825" spans="19:20">
      <c r="S492825" s="33"/>
      <c r="T492825" s="33"/>
    </row>
    <row r="492842" spans="19:20">
      <c r="S492842" s="33"/>
      <c r="T492842" s="33"/>
    </row>
    <row r="492859" spans="19:20">
      <c r="S492859" s="33"/>
      <c r="T492859" s="33"/>
    </row>
    <row r="492876" spans="19:20">
      <c r="S492876" s="33"/>
      <c r="T492876" s="33"/>
    </row>
    <row r="492893" spans="19:20">
      <c r="S492893" s="33"/>
      <c r="T492893" s="33"/>
    </row>
    <row r="492910" spans="19:20">
      <c r="S492910" s="33"/>
      <c r="T492910" s="33"/>
    </row>
    <row r="492927" spans="19:20">
      <c r="S492927" s="33"/>
      <c r="T492927" s="33"/>
    </row>
    <row r="492944" spans="19:20">
      <c r="S492944" s="33"/>
      <c r="T492944" s="33"/>
    </row>
    <row r="492961" spans="19:20">
      <c r="S492961" s="33"/>
      <c r="T492961" s="33"/>
    </row>
    <row r="492978" spans="19:20">
      <c r="S492978" s="33"/>
      <c r="T492978" s="33"/>
    </row>
    <row r="492995" spans="19:20">
      <c r="S492995" s="33"/>
      <c r="T492995" s="33"/>
    </row>
    <row r="493012" spans="19:20">
      <c r="S493012" s="33"/>
      <c r="T493012" s="33"/>
    </row>
    <row r="493029" spans="19:20">
      <c r="S493029" s="33"/>
      <c r="T493029" s="33"/>
    </row>
    <row r="493046" spans="19:20">
      <c r="S493046" s="33"/>
      <c r="T493046" s="33"/>
    </row>
    <row r="493063" spans="19:20">
      <c r="S493063" s="33"/>
      <c r="T493063" s="33"/>
    </row>
    <row r="493080" spans="19:20">
      <c r="S493080" s="33"/>
      <c r="T493080" s="33"/>
    </row>
    <row r="493097" spans="19:20">
      <c r="S493097" s="33"/>
      <c r="T493097" s="33"/>
    </row>
    <row r="493114" spans="19:20">
      <c r="S493114" s="33"/>
      <c r="T493114" s="33"/>
    </row>
    <row r="493131" spans="19:20">
      <c r="S493131" s="33"/>
      <c r="T493131" s="33"/>
    </row>
    <row r="493148" spans="19:20">
      <c r="S493148" s="33"/>
      <c r="T493148" s="33"/>
    </row>
    <row r="493165" spans="19:20">
      <c r="S493165" s="33"/>
      <c r="T493165" s="33"/>
    </row>
    <row r="493182" spans="19:20">
      <c r="S493182" s="33"/>
      <c r="T493182" s="33"/>
    </row>
    <row r="493199" spans="19:20">
      <c r="S493199" s="33"/>
      <c r="T493199" s="33"/>
    </row>
    <row r="493216" spans="19:20">
      <c r="S493216" s="33"/>
      <c r="T493216" s="33"/>
    </row>
    <row r="493233" spans="19:20">
      <c r="S493233" s="33"/>
      <c r="T493233" s="33"/>
    </row>
    <row r="493250" spans="19:20">
      <c r="S493250" s="33"/>
      <c r="T493250" s="33"/>
    </row>
    <row r="493267" spans="19:20">
      <c r="S493267" s="33"/>
      <c r="T493267" s="33"/>
    </row>
    <row r="493284" spans="19:20">
      <c r="S493284" s="33"/>
      <c r="T493284" s="33"/>
    </row>
    <row r="493301" spans="19:20">
      <c r="S493301" s="33"/>
      <c r="T493301" s="33"/>
    </row>
    <row r="493318" spans="19:20">
      <c r="S493318" s="33"/>
      <c r="T493318" s="33"/>
    </row>
    <row r="493335" spans="19:20">
      <c r="S493335" s="33"/>
      <c r="T493335" s="33"/>
    </row>
    <row r="493352" spans="19:20">
      <c r="S493352" s="33"/>
      <c r="T493352" s="33"/>
    </row>
    <row r="493369" spans="19:20">
      <c r="S493369" s="33"/>
      <c r="T493369" s="33"/>
    </row>
    <row r="493386" spans="19:20">
      <c r="S493386" s="33"/>
      <c r="T493386" s="33"/>
    </row>
    <row r="493403" spans="19:20">
      <c r="S493403" s="33"/>
      <c r="T493403" s="33"/>
    </row>
    <row r="493420" spans="19:20">
      <c r="S493420" s="33"/>
      <c r="T493420" s="33"/>
    </row>
    <row r="493437" spans="19:20">
      <c r="S493437" s="33"/>
      <c r="T493437" s="33"/>
    </row>
    <row r="493454" spans="19:20">
      <c r="S493454" s="33"/>
      <c r="T493454" s="33"/>
    </row>
    <row r="493471" spans="19:20">
      <c r="S493471" s="33"/>
      <c r="T493471" s="33"/>
    </row>
    <row r="493488" spans="19:20">
      <c r="S493488" s="33"/>
      <c r="T493488" s="33"/>
    </row>
    <row r="493505" spans="19:20">
      <c r="S493505" s="33"/>
      <c r="T493505" s="33"/>
    </row>
    <row r="493522" spans="19:20">
      <c r="S493522" s="33"/>
      <c r="T493522" s="33"/>
    </row>
    <row r="493539" spans="19:20">
      <c r="S493539" s="33"/>
      <c r="T493539" s="33"/>
    </row>
    <row r="493556" spans="19:20">
      <c r="S493556" s="33"/>
      <c r="T493556" s="33"/>
    </row>
    <row r="493573" spans="19:20">
      <c r="S493573" s="33"/>
      <c r="T493573" s="33"/>
    </row>
    <row r="493590" spans="19:20">
      <c r="S493590" s="33"/>
      <c r="T493590" s="33"/>
    </row>
    <row r="493607" spans="19:20">
      <c r="S493607" s="33"/>
      <c r="T493607" s="33"/>
    </row>
    <row r="493624" spans="19:20">
      <c r="S493624" s="33"/>
      <c r="T493624" s="33"/>
    </row>
    <row r="493641" spans="19:20">
      <c r="S493641" s="33"/>
      <c r="T493641" s="33"/>
    </row>
    <row r="493658" spans="19:20">
      <c r="S493658" s="33"/>
      <c r="T493658" s="33"/>
    </row>
    <row r="493675" spans="19:20">
      <c r="S493675" s="33"/>
      <c r="T493675" s="33"/>
    </row>
    <row r="493692" spans="19:20">
      <c r="S493692" s="33"/>
      <c r="T493692" s="33"/>
    </row>
    <row r="493709" spans="19:20">
      <c r="S493709" s="33"/>
      <c r="T493709" s="33"/>
    </row>
    <row r="493726" spans="19:20">
      <c r="S493726" s="33"/>
      <c r="T493726" s="33"/>
    </row>
    <row r="493743" spans="19:20">
      <c r="S493743" s="33"/>
      <c r="T493743" s="33"/>
    </row>
    <row r="493760" spans="19:20">
      <c r="S493760" s="33"/>
      <c r="T493760" s="33"/>
    </row>
    <row r="493777" spans="19:20">
      <c r="S493777" s="33"/>
      <c r="T493777" s="33"/>
    </row>
    <row r="493794" spans="19:20">
      <c r="S493794" s="33"/>
      <c r="T493794" s="33"/>
    </row>
    <row r="493811" spans="19:20">
      <c r="S493811" s="33"/>
      <c r="T493811" s="33"/>
    </row>
    <row r="493828" spans="19:20">
      <c r="S493828" s="33"/>
      <c r="T493828" s="33"/>
    </row>
    <row r="493845" spans="19:20">
      <c r="S493845" s="33"/>
      <c r="T493845" s="33"/>
    </row>
    <row r="493862" spans="19:20">
      <c r="S493862" s="33"/>
      <c r="T493862" s="33"/>
    </row>
    <row r="493879" spans="19:20">
      <c r="S493879" s="33"/>
      <c r="T493879" s="33"/>
    </row>
    <row r="493896" spans="19:20">
      <c r="S493896" s="33"/>
      <c r="T493896" s="33"/>
    </row>
    <row r="493913" spans="19:20">
      <c r="S493913" s="33"/>
      <c r="T493913" s="33"/>
    </row>
    <row r="493930" spans="19:20">
      <c r="S493930" s="33"/>
      <c r="T493930" s="33"/>
    </row>
    <row r="493947" spans="19:20">
      <c r="S493947" s="33"/>
      <c r="T493947" s="33"/>
    </row>
    <row r="493964" spans="19:20">
      <c r="S493964" s="33"/>
      <c r="T493964" s="33"/>
    </row>
    <row r="493981" spans="19:20">
      <c r="S493981" s="33"/>
      <c r="T493981" s="33"/>
    </row>
    <row r="493998" spans="19:20">
      <c r="S493998" s="33"/>
      <c r="T493998" s="33"/>
    </row>
    <row r="494015" spans="19:20">
      <c r="S494015" s="33"/>
      <c r="T494015" s="33"/>
    </row>
    <row r="494032" spans="19:20">
      <c r="S494032" s="33"/>
      <c r="T494032" s="33"/>
    </row>
    <row r="494049" spans="19:20">
      <c r="S494049" s="33"/>
      <c r="T494049" s="33"/>
    </row>
    <row r="494066" spans="19:20">
      <c r="S494066" s="33"/>
      <c r="T494066" s="33"/>
    </row>
    <row r="494083" spans="19:20">
      <c r="S494083" s="33"/>
      <c r="T494083" s="33"/>
    </row>
    <row r="494100" spans="19:20">
      <c r="S494100" s="33"/>
      <c r="T494100" s="33"/>
    </row>
    <row r="494117" spans="19:20">
      <c r="S494117" s="33"/>
      <c r="T494117" s="33"/>
    </row>
    <row r="494134" spans="19:20">
      <c r="S494134" s="33"/>
      <c r="T494134" s="33"/>
    </row>
    <row r="494151" spans="19:20">
      <c r="S494151" s="33"/>
      <c r="T494151" s="33"/>
    </row>
    <row r="494168" spans="19:20">
      <c r="S494168" s="33"/>
      <c r="T494168" s="33"/>
    </row>
    <row r="494185" spans="19:20">
      <c r="S494185" s="33"/>
      <c r="T494185" s="33"/>
    </row>
    <row r="494202" spans="19:20">
      <c r="S494202" s="33"/>
      <c r="T494202" s="33"/>
    </row>
    <row r="494219" spans="19:20">
      <c r="S494219" s="33"/>
      <c r="T494219" s="33"/>
    </row>
    <row r="494236" spans="19:20">
      <c r="S494236" s="33"/>
      <c r="T494236" s="33"/>
    </row>
    <row r="494253" spans="19:20">
      <c r="S494253" s="33"/>
      <c r="T494253" s="33"/>
    </row>
    <row r="494270" spans="19:20">
      <c r="S494270" s="33"/>
      <c r="T494270" s="33"/>
    </row>
    <row r="494287" spans="19:20">
      <c r="S494287" s="33"/>
      <c r="T494287" s="33"/>
    </row>
    <row r="494304" spans="19:20">
      <c r="S494304" s="33"/>
      <c r="T494304" s="33"/>
    </row>
    <row r="494321" spans="19:20">
      <c r="S494321" s="33"/>
      <c r="T494321" s="33"/>
    </row>
    <row r="494338" spans="19:20">
      <c r="S494338" s="33"/>
      <c r="T494338" s="33"/>
    </row>
    <row r="494355" spans="19:20">
      <c r="S494355" s="33"/>
      <c r="T494355" s="33"/>
    </row>
    <row r="494372" spans="19:20">
      <c r="S494372" s="33"/>
      <c r="T494372" s="33"/>
    </row>
    <row r="494389" spans="19:20">
      <c r="S494389" s="33"/>
      <c r="T494389" s="33"/>
    </row>
    <row r="494406" spans="19:20">
      <c r="S494406" s="33"/>
      <c r="T494406" s="33"/>
    </row>
    <row r="494423" spans="19:20">
      <c r="S494423" s="33"/>
      <c r="T494423" s="33"/>
    </row>
    <row r="494440" spans="19:20">
      <c r="S494440" s="33"/>
      <c r="T494440" s="33"/>
    </row>
    <row r="494457" spans="19:20">
      <c r="S494457" s="33"/>
      <c r="T494457" s="33"/>
    </row>
    <row r="494474" spans="19:20">
      <c r="S494474" s="33"/>
      <c r="T494474" s="33"/>
    </row>
    <row r="494491" spans="19:20">
      <c r="S494491" s="33"/>
      <c r="T494491" s="33"/>
    </row>
    <row r="494508" spans="19:20">
      <c r="S494508" s="33"/>
      <c r="T494508" s="33"/>
    </row>
    <row r="494525" spans="19:20">
      <c r="S494525" s="33"/>
      <c r="T494525" s="33"/>
    </row>
    <row r="494542" spans="19:20">
      <c r="S494542" s="33"/>
      <c r="T494542" s="33"/>
    </row>
    <row r="494559" spans="19:20">
      <c r="S494559" s="33"/>
      <c r="T494559" s="33"/>
    </row>
    <row r="494576" spans="19:20">
      <c r="S494576" s="33"/>
      <c r="T494576" s="33"/>
    </row>
    <row r="494593" spans="19:20">
      <c r="S494593" s="33"/>
      <c r="T494593" s="33"/>
    </row>
    <row r="494610" spans="19:20">
      <c r="S494610" s="33"/>
      <c r="T494610" s="33"/>
    </row>
    <row r="494627" spans="19:20">
      <c r="S494627" s="33"/>
      <c r="T494627" s="33"/>
    </row>
    <row r="494644" spans="19:20">
      <c r="S494644" s="33"/>
      <c r="T494644" s="33"/>
    </row>
    <row r="494661" spans="19:20">
      <c r="S494661" s="33"/>
      <c r="T494661" s="33"/>
    </row>
    <row r="494678" spans="19:20">
      <c r="S494678" s="33"/>
      <c r="T494678" s="33"/>
    </row>
    <row r="494695" spans="19:20">
      <c r="S494695" s="33"/>
      <c r="T494695" s="33"/>
    </row>
    <row r="494712" spans="19:20">
      <c r="S494712" s="33"/>
      <c r="T494712" s="33"/>
    </row>
    <row r="494729" spans="19:20">
      <c r="S494729" s="33"/>
      <c r="T494729" s="33"/>
    </row>
    <row r="494746" spans="19:20">
      <c r="S494746" s="33"/>
      <c r="T494746" s="33"/>
    </row>
    <row r="494763" spans="19:20">
      <c r="S494763" s="33"/>
      <c r="T494763" s="33"/>
    </row>
    <row r="494780" spans="19:20">
      <c r="S494780" s="33"/>
      <c r="T494780" s="33"/>
    </row>
    <row r="494797" spans="19:20">
      <c r="S494797" s="33"/>
      <c r="T494797" s="33"/>
    </row>
    <row r="494814" spans="19:20">
      <c r="S494814" s="33"/>
      <c r="T494814" s="33"/>
    </row>
    <row r="494831" spans="19:20">
      <c r="S494831" s="33"/>
      <c r="T494831" s="33"/>
    </row>
    <row r="494848" spans="19:20">
      <c r="S494848" s="33"/>
      <c r="T494848" s="33"/>
    </row>
    <row r="494865" spans="19:20">
      <c r="S494865" s="33"/>
      <c r="T494865" s="33"/>
    </row>
    <row r="494882" spans="19:20">
      <c r="S494882" s="33"/>
      <c r="T494882" s="33"/>
    </row>
    <row r="494899" spans="19:20">
      <c r="S494899" s="33"/>
      <c r="T494899" s="33"/>
    </row>
    <row r="494916" spans="19:20">
      <c r="S494916" s="33"/>
      <c r="T494916" s="33"/>
    </row>
    <row r="494933" spans="19:20">
      <c r="S494933" s="33"/>
      <c r="T494933" s="33"/>
    </row>
    <row r="494950" spans="19:20">
      <c r="S494950" s="33"/>
      <c r="T494950" s="33"/>
    </row>
    <row r="494967" spans="19:20">
      <c r="S494967" s="33"/>
      <c r="T494967" s="33"/>
    </row>
    <row r="494984" spans="19:20">
      <c r="S494984" s="33"/>
      <c r="T494984" s="33"/>
    </row>
    <row r="495001" spans="19:20">
      <c r="S495001" s="33"/>
      <c r="T495001" s="33"/>
    </row>
    <row r="495018" spans="19:20">
      <c r="S495018" s="33"/>
      <c r="T495018" s="33"/>
    </row>
    <row r="495035" spans="19:20">
      <c r="S495035" s="33"/>
      <c r="T495035" s="33"/>
    </row>
    <row r="495052" spans="19:20">
      <c r="S495052" s="33"/>
      <c r="T495052" s="33"/>
    </row>
    <row r="495069" spans="19:20">
      <c r="S495069" s="33"/>
      <c r="T495069" s="33"/>
    </row>
    <row r="495086" spans="19:20">
      <c r="S495086" s="33"/>
      <c r="T495086" s="33"/>
    </row>
    <row r="495103" spans="19:20">
      <c r="S495103" s="33"/>
      <c r="T495103" s="33"/>
    </row>
    <row r="495120" spans="19:20">
      <c r="S495120" s="33"/>
      <c r="T495120" s="33"/>
    </row>
    <row r="495137" spans="19:20">
      <c r="S495137" s="33"/>
      <c r="T495137" s="33"/>
    </row>
    <row r="495154" spans="19:20">
      <c r="S495154" s="33"/>
      <c r="T495154" s="33"/>
    </row>
    <row r="495171" spans="19:20">
      <c r="S495171" s="33"/>
      <c r="T495171" s="33"/>
    </row>
    <row r="495188" spans="19:20">
      <c r="S495188" s="33"/>
      <c r="T495188" s="33"/>
    </row>
    <row r="495205" spans="19:20">
      <c r="S495205" s="33"/>
      <c r="T495205" s="33"/>
    </row>
    <row r="495222" spans="19:20">
      <c r="S495222" s="33"/>
      <c r="T495222" s="33"/>
    </row>
    <row r="495239" spans="19:20">
      <c r="S495239" s="33"/>
      <c r="T495239" s="33"/>
    </row>
    <row r="495256" spans="19:20">
      <c r="S495256" s="33"/>
      <c r="T495256" s="33"/>
    </row>
    <row r="495273" spans="19:20">
      <c r="S495273" s="33"/>
      <c r="T495273" s="33"/>
    </row>
    <row r="495290" spans="19:20">
      <c r="S495290" s="33"/>
      <c r="T495290" s="33"/>
    </row>
    <row r="495307" spans="19:20">
      <c r="S495307" s="33"/>
      <c r="T495307" s="33"/>
    </row>
    <row r="495324" spans="19:20">
      <c r="S495324" s="33"/>
      <c r="T495324" s="33"/>
    </row>
    <row r="495341" spans="19:20">
      <c r="S495341" s="33"/>
      <c r="T495341" s="33"/>
    </row>
    <row r="495358" spans="19:20">
      <c r="S495358" s="33"/>
      <c r="T495358" s="33"/>
    </row>
    <row r="495375" spans="19:20">
      <c r="S495375" s="33"/>
      <c r="T495375" s="33"/>
    </row>
    <row r="495392" spans="19:20">
      <c r="S495392" s="33"/>
      <c r="T495392" s="33"/>
    </row>
    <row r="495409" spans="19:20">
      <c r="S495409" s="33"/>
      <c r="T495409" s="33"/>
    </row>
    <row r="495426" spans="19:20">
      <c r="S495426" s="33"/>
      <c r="T495426" s="33"/>
    </row>
    <row r="495443" spans="19:20">
      <c r="S495443" s="33"/>
      <c r="T495443" s="33"/>
    </row>
    <row r="495460" spans="19:20">
      <c r="S495460" s="33"/>
      <c r="T495460" s="33"/>
    </row>
    <row r="495477" spans="19:20">
      <c r="S495477" s="33"/>
      <c r="T495477" s="33"/>
    </row>
    <row r="495494" spans="19:20">
      <c r="S495494" s="33"/>
      <c r="T495494" s="33"/>
    </row>
    <row r="495511" spans="19:20">
      <c r="S495511" s="33"/>
      <c r="T495511" s="33"/>
    </row>
    <row r="495528" spans="19:20">
      <c r="S495528" s="33"/>
      <c r="T495528" s="33"/>
    </row>
    <row r="495545" spans="19:20">
      <c r="S495545" s="33"/>
      <c r="T495545" s="33"/>
    </row>
    <row r="495562" spans="19:20">
      <c r="S495562" s="33"/>
      <c r="T495562" s="33"/>
    </row>
    <row r="495579" spans="19:20">
      <c r="S495579" s="33"/>
      <c r="T495579" s="33"/>
    </row>
    <row r="495596" spans="19:20">
      <c r="S495596" s="33"/>
      <c r="T495596" s="33"/>
    </row>
    <row r="495613" spans="19:20">
      <c r="S495613" s="33"/>
      <c r="T495613" s="33"/>
    </row>
    <row r="495630" spans="19:20">
      <c r="S495630" s="33"/>
      <c r="T495630" s="33"/>
    </row>
    <row r="495647" spans="19:20">
      <c r="S495647" s="33"/>
      <c r="T495647" s="33"/>
    </row>
    <row r="495664" spans="19:20">
      <c r="S495664" s="33"/>
      <c r="T495664" s="33"/>
    </row>
    <row r="495681" spans="19:20">
      <c r="S495681" s="33"/>
      <c r="T495681" s="33"/>
    </row>
    <row r="495698" spans="19:20">
      <c r="S495698" s="33"/>
      <c r="T495698" s="33"/>
    </row>
    <row r="495715" spans="19:20">
      <c r="S495715" s="33"/>
      <c r="T495715" s="33"/>
    </row>
    <row r="495732" spans="19:20">
      <c r="S495732" s="33"/>
      <c r="T495732" s="33"/>
    </row>
    <row r="495749" spans="19:20">
      <c r="S495749" s="33"/>
      <c r="T495749" s="33"/>
    </row>
    <row r="495766" spans="19:20">
      <c r="S495766" s="33"/>
      <c r="T495766" s="33"/>
    </row>
    <row r="495783" spans="19:20">
      <c r="S495783" s="33"/>
      <c r="T495783" s="33"/>
    </row>
    <row r="495800" spans="19:20">
      <c r="S495800" s="33"/>
      <c r="T495800" s="33"/>
    </row>
    <row r="495817" spans="19:20">
      <c r="S495817" s="33"/>
      <c r="T495817" s="33"/>
    </row>
    <row r="495834" spans="19:20">
      <c r="S495834" s="33"/>
      <c r="T495834" s="33"/>
    </row>
    <row r="495851" spans="19:20">
      <c r="S495851" s="33"/>
      <c r="T495851" s="33"/>
    </row>
    <row r="495868" spans="19:20">
      <c r="S495868" s="33"/>
      <c r="T495868" s="33"/>
    </row>
    <row r="495885" spans="19:20">
      <c r="S495885" s="33"/>
      <c r="T495885" s="33"/>
    </row>
    <row r="495902" spans="19:20">
      <c r="S495902" s="33"/>
      <c r="T495902" s="33"/>
    </row>
    <row r="495919" spans="19:20">
      <c r="S495919" s="33"/>
      <c r="T495919" s="33"/>
    </row>
    <row r="495936" spans="19:20">
      <c r="S495936" s="33"/>
      <c r="T495936" s="33"/>
    </row>
    <row r="495953" spans="19:20">
      <c r="S495953" s="33"/>
      <c r="T495953" s="33"/>
    </row>
    <row r="495970" spans="19:20">
      <c r="S495970" s="33"/>
      <c r="T495970" s="33"/>
    </row>
    <row r="495987" spans="19:20">
      <c r="S495987" s="33"/>
      <c r="T495987" s="33"/>
    </row>
    <row r="496004" spans="19:20">
      <c r="S496004" s="33"/>
      <c r="T496004" s="33"/>
    </row>
    <row r="496021" spans="19:20">
      <c r="S496021" s="33"/>
      <c r="T496021" s="33"/>
    </row>
    <row r="496038" spans="19:20">
      <c r="S496038" s="33"/>
      <c r="T496038" s="33"/>
    </row>
    <row r="496055" spans="19:20">
      <c r="S496055" s="33"/>
      <c r="T496055" s="33"/>
    </row>
    <row r="496072" spans="19:20">
      <c r="S496072" s="33"/>
      <c r="T496072" s="33"/>
    </row>
    <row r="496089" spans="19:20">
      <c r="S496089" s="33"/>
      <c r="T496089" s="33"/>
    </row>
    <row r="496106" spans="19:20">
      <c r="S496106" s="33"/>
      <c r="T496106" s="33"/>
    </row>
    <row r="496123" spans="19:20">
      <c r="S496123" s="33"/>
      <c r="T496123" s="33"/>
    </row>
    <row r="496140" spans="19:20">
      <c r="S496140" s="33"/>
      <c r="T496140" s="33"/>
    </row>
    <row r="496157" spans="19:20">
      <c r="S496157" s="33"/>
      <c r="T496157" s="33"/>
    </row>
    <row r="496174" spans="19:20">
      <c r="S496174" s="33"/>
      <c r="T496174" s="33"/>
    </row>
    <row r="496191" spans="19:20">
      <c r="S496191" s="33"/>
      <c r="T496191" s="33"/>
    </row>
    <row r="496208" spans="19:20">
      <c r="S496208" s="33"/>
      <c r="T496208" s="33"/>
    </row>
    <row r="496225" spans="19:20">
      <c r="S496225" s="33"/>
      <c r="T496225" s="33"/>
    </row>
    <row r="496242" spans="19:20">
      <c r="S496242" s="33"/>
      <c r="T496242" s="33"/>
    </row>
    <row r="496259" spans="19:20">
      <c r="S496259" s="33"/>
      <c r="T496259" s="33"/>
    </row>
    <row r="496276" spans="19:20">
      <c r="S496276" s="33"/>
      <c r="T496276" s="33"/>
    </row>
    <row r="496293" spans="19:20">
      <c r="S496293" s="33"/>
      <c r="T496293" s="33"/>
    </row>
    <row r="496310" spans="19:20">
      <c r="S496310" s="33"/>
      <c r="T496310" s="33"/>
    </row>
    <row r="496327" spans="19:20">
      <c r="S496327" s="33"/>
      <c r="T496327" s="33"/>
    </row>
    <row r="496344" spans="19:20">
      <c r="S496344" s="33"/>
      <c r="T496344" s="33"/>
    </row>
    <row r="496361" spans="19:20">
      <c r="S496361" s="33"/>
      <c r="T496361" s="33"/>
    </row>
    <row r="496378" spans="19:20">
      <c r="S496378" s="33"/>
      <c r="T496378" s="33"/>
    </row>
    <row r="496395" spans="19:20">
      <c r="S496395" s="33"/>
      <c r="T496395" s="33"/>
    </row>
    <row r="496412" spans="19:20">
      <c r="S496412" s="33"/>
      <c r="T496412" s="33"/>
    </row>
    <row r="496429" spans="19:20">
      <c r="S496429" s="33"/>
      <c r="T496429" s="33"/>
    </row>
    <row r="496446" spans="19:20">
      <c r="S496446" s="33"/>
      <c r="T496446" s="33"/>
    </row>
    <row r="496463" spans="19:20">
      <c r="S496463" s="33"/>
      <c r="T496463" s="33"/>
    </row>
    <row r="496480" spans="19:20">
      <c r="S496480" s="33"/>
      <c r="T496480" s="33"/>
    </row>
    <row r="496497" spans="19:20">
      <c r="S496497" s="33"/>
      <c r="T496497" s="33"/>
    </row>
    <row r="496514" spans="19:20">
      <c r="S496514" s="33"/>
      <c r="T496514" s="33"/>
    </row>
    <row r="496531" spans="19:20">
      <c r="S496531" s="33"/>
      <c r="T496531" s="33"/>
    </row>
    <row r="496548" spans="19:20">
      <c r="S496548" s="33"/>
      <c r="T496548" s="33"/>
    </row>
    <row r="496565" spans="19:20">
      <c r="S496565" s="33"/>
      <c r="T496565" s="33"/>
    </row>
    <row r="496582" spans="19:20">
      <c r="S496582" s="33"/>
      <c r="T496582" s="33"/>
    </row>
    <row r="496599" spans="19:20">
      <c r="S496599" s="33"/>
      <c r="T496599" s="33"/>
    </row>
    <row r="496616" spans="19:20">
      <c r="S496616" s="33"/>
      <c r="T496616" s="33"/>
    </row>
    <row r="496633" spans="19:20">
      <c r="S496633" s="33"/>
      <c r="T496633" s="33"/>
    </row>
    <row r="496650" spans="19:20">
      <c r="S496650" s="33"/>
      <c r="T496650" s="33"/>
    </row>
    <row r="496667" spans="19:20">
      <c r="S496667" s="33"/>
      <c r="T496667" s="33"/>
    </row>
    <row r="496684" spans="19:20">
      <c r="S496684" s="33"/>
      <c r="T496684" s="33"/>
    </row>
    <row r="496701" spans="19:20">
      <c r="S496701" s="33"/>
      <c r="T496701" s="33"/>
    </row>
    <row r="496718" spans="19:20">
      <c r="S496718" s="33"/>
      <c r="T496718" s="33"/>
    </row>
    <row r="496735" spans="19:20">
      <c r="S496735" s="33"/>
      <c r="T496735" s="33"/>
    </row>
    <row r="496752" spans="19:20">
      <c r="S496752" s="33"/>
      <c r="T496752" s="33"/>
    </row>
    <row r="496769" spans="19:20">
      <c r="S496769" s="33"/>
      <c r="T496769" s="33"/>
    </row>
    <row r="496786" spans="19:20">
      <c r="S496786" s="33"/>
      <c r="T496786" s="33"/>
    </row>
    <row r="496803" spans="19:20">
      <c r="S496803" s="33"/>
      <c r="T496803" s="33"/>
    </row>
    <row r="496820" spans="19:20">
      <c r="S496820" s="33"/>
      <c r="T496820" s="33"/>
    </row>
    <row r="496837" spans="19:20">
      <c r="S496837" s="33"/>
      <c r="T496837" s="33"/>
    </row>
    <row r="496854" spans="19:20">
      <c r="S496854" s="33"/>
      <c r="T496854" s="33"/>
    </row>
    <row r="496871" spans="19:20">
      <c r="S496871" s="33"/>
      <c r="T496871" s="33"/>
    </row>
    <row r="496888" spans="19:20">
      <c r="S496888" s="33"/>
      <c r="T496888" s="33"/>
    </row>
    <row r="496905" spans="19:20">
      <c r="S496905" s="33"/>
      <c r="T496905" s="33"/>
    </row>
    <row r="496922" spans="19:20">
      <c r="S496922" s="33"/>
      <c r="T496922" s="33"/>
    </row>
    <row r="496939" spans="19:20">
      <c r="S496939" s="33"/>
      <c r="T496939" s="33"/>
    </row>
    <row r="496956" spans="19:20">
      <c r="S496956" s="33"/>
      <c r="T496956" s="33"/>
    </row>
    <row r="496973" spans="19:20">
      <c r="S496973" s="33"/>
      <c r="T496973" s="33"/>
    </row>
    <row r="496990" spans="19:20">
      <c r="S496990" s="33"/>
      <c r="T496990" s="33"/>
    </row>
    <row r="497007" spans="19:20">
      <c r="S497007" s="33"/>
      <c r="T497007" s="33"/>
    </row>
    <row r="497024" spans="19:20">
      <c r="S497024" s="33"/>
      <c r="T497024" s="33"/>
    </row>
    <row r="497041" spans="19:20">
      <c r="S497041" s="33"/>
      <c r="T497041" s="33"/>
    </row>
    <row r="497058" spans="19:20">
      <c r="S497058" s="33"/>
      <c r="T497058" s="33"/>
    </row>
    <row r="497075" spans="19:20">
      <c r="S497075" s="33"/>
      <c r="T497075" s="33"/>
    </row>
    <row r="497092" spans="19:20">
      <c r="S497092" s="33"/>
      <c r="T497092" s="33"/>
    </row>
    <row r="497109" spans="19:20">
      <c r="S497109" s="33"/>
      <c r="T497109" s="33"/>
    </row>
    <row r="497126" spans="19:20">
      <c r="S497126" s="33"/>
      <c r="T497126" s="33"/>
    </row>
    <row r="497143" spans="19:20">
      <c r="S497143" s="33"/>
      <c r="T497143" s="33"/>
    </row>
    <row r="497160" spans="19:20">
      <c r="S497160" s="33"/>
      <c r="T497160" s="33"/>
    </row>
    <row r="497177" spans="19:20">
      <c r="S497177" s="33"/>
      <c r="T497177" s="33"/>
    </row>
    <row r="497194" spans="19:20">
      <c r="S497194" s="33"/>
      <c r="T497194" s="33"/>
    </row>
    <row r="497211" spans="19:20">
      <c r="S497211" s="33"/>
      <c r="T497211" s="33"/>
    </row>
    <row r="497228" spans="19:20">
      <c r="S497228" s="33"/>
      <c r="T497228" s="33"/>
    </row>
    <row r="497245" spans="19:20">
      <c r="S497245" s="33"/>
      <c r="T497245" s="33"/>
    </row>
    <row r="497262" spans="19:20">
      <c r="S497262" s="33"/>
      <c r="T497262" s="33"/>
    </row>
    <row r="497279" spans="19:20">
      <c r="S497279" s="33"/>
      <c r="T497279" s="33"/>
    </row>
    <row r="497296" spans="19:20">
      <c r="S497296" s="33"/>
      <c r="T497296" s="33"/>
    </row>
    <row r="497313" spans="19:20">
      <c r="S497313" s="33"/>
      <c r="T497313" s="33"/>
    </row>
    <row r="497330" spans="19:20">
      <c r="S497330" s="33"/>
      <c r="T497330" s="33"/>
    </row>
    <row r="497347" spans="19:20">
      <c r="S497347" s="33"/>
      <c r="T497347" s="33"/>
    </row>
    <row r="497364" spans="19:20">
      <c r="S497364" s="33"/>
      <c r="T497364" s="33"/>
    </row>
    <row r="497381" spans="19:20">
      <c r="S497381" s="33"/>
      <c r="T497381" s="33"/>
    </row>
    <row r="497398" spans="19:20">
      <c r="S497398" s="33"/>
      <c r="T497398" s="33"/>
    </row>
    <row r="497415" spans="19:20">
      <c r="S497415" s="33"/>
      <c r="T497415" s="33"/>
    </row>
    <row r="497432" spans="19:20">
      <c r="S497432" s="33"/>
      <c r="T497432" s="33"/>
    </row>
    <row r="497449" spans="19:20">
      <c r="S497449" s="33"/>
      <c r="T497449" s="33"/>
    </row>
    <row r="497466" spans="19:20">
      <c r="S497466" s="33"/>
      <c r="T497466" s="33"/>
    </row>
    <row r="497483" spans="19:20">
      <c r="S497483" s="33"/>
      <c r="T497483" s="33"/>
    </row>
    <row r="497500" spans="19:20">
      <c r="S497500" s="33"/>
      <c r="T497500" s="33"/>
    </row>
    <row r="497517" spans="19:20">
      <c r="S497517" s="33"/>
      <c r="T497517" s="33"/>
    </row>
    <row r="497534" spans="19:20">
      <c r="S497534" s="33"/>
      <c r="T497534" s="33"/>
    </row>
    <row r="497551" spans="19:20">
      <c r="S497551" s="33"/>
      <c r="T497551" s="33"/>
    </row>
    <row r="497568" spans="19:20">
      <c r="S497568" s="33"/>
      <c r="T497568" s="33"/>
    </row>
    <row r="497585" spans="19:20">
      <c r="S497585" s="33"/>
      <c r="T497585" s="33"/>
    </row>
    <row r="497602" spans="19:20">
      <c r="S497602" s="33"/>
      <c r="T497602" s="33"/>
    </row>
    <row r="497619" spans="19:20">
      <c r="S497619" s="33"/>
      <c r="T497619" s="33"/>
    </row>
    <row r="497636" spans="19:20">
      <c r="S497636" s="33"/>
      <c r="T497636" s="33"/>
    </row>
    <row r="497653" spans="19:20">
      <c r="S497653" s="33"/>
      <c r="T497653" s="33"/>
    </row>
    <row r="497670" spans="19:20">
      <c r="S497670" s="33"/>
      <c r="T497670" s="33"/>
    </row>
    <row r="497687" spans="19:20">
      <c r="S497687" s="33"/>
      <c r="T497687" s="33"/>
    </row>
    <row r="497704" spans="19:20">
      <c r="S497704" s="33"/>
      <c r="T497704" s="33"/>
    </row>
    <row r="497721" spans="19:20">
      <c r="S497721" s="33"/>
      <c r="T497721" s="33"/>
    </row>
    <row r="497738" spans="19:20">
      <c r="S497738" s="33"/>
      <c r="T497738" s="33"/>
    </row>
    <row r="497755" spans="19:20">
      <c r="S497755" s="33"/>
      <c r="T497755" s="33"/>
    </row>
    <row r="497772" spans="19:20">
      <c r="S497772" s="33"/>
      <c r="T497772" s="33"/>
    </row>
    <row r="497789" spans="19:20">
      <c r="S497789" s="33"/>
      <c r="T497789" s="33"/>
    </row>
    <row r="497806" spans="19:20">
      <c r="S497806" s="33"/>
      <c r="T497806" s="33"/>
    </row>
    <row r="497823" spans="19:20">
      <c r="S497823" s="33"/>
      <c r="T497823" s="33"/>
    </row>
    <row r="497840" spans="19:20">
      <c r="S497840" s="33"/>
      <c r="T497840" s="33"/>
    </row>
    <row r="497857" spans="19:20">
      <c r="S497857" s="33"/>
      <c r="T497857" s="33"/>
    </row>
    <row r="497874" spans="19:20">
      <c r="S497874" s="33"/>
      <c r="T497874" s="33"/>
    </row>
    <row r="497891" spans="19:20">
      <c r="S497891" s="33"/>
      <c r="T497891" s="33"/>
    </row>
    <row r="497908" spans="19:20">
      <c r="S497908" s="33"/>
      <c r="T497908" s="33"/>
    </row>
    <row r="497925" spans="19:20">
      <c r="S497925" s="33"/>
      <c r="T497925" s="33"/>
    </row>
    <row r="497942" spans="19:20">
      <c r="S497942" s="33"/>
      <c r="T497942" s="33"/>
    </row>
    <row r="497959" spans="19:20">
      <c r="S497959" s="33"/>
      <c r="T497959" s="33"/>
    </row>
    <row r="497976" spans="19:20">
      <c r="S497976" s="33"/>
      <c r="T497976" s="33"/>
    </row>
    <row r="497993" spans="19:20">
      <c r="S497993" s="33"/>
      <c r="T497993" s="33"/>
    </row>
    <row r="498010" spans="19:20">
      <c r="S498010" s="33"/>
      <c r="T498010" s="33"/>
    </row>
    <row r="498027" spans="19:20">
      <c r="S498027" s="33"/>
      <c r="T498027" s="33"/>
    </row>
    <row r="498044" spans="19:20">
      <c r="S498044" s="33"/>
      <c r="T498044" s="33"/>
    </row>
    <row r="498061" spans="19:20">
      <c r="S498061" s="33"/>
      <c r="T498061" s="33"/>
    </row>
    <row r="498078" spans="19:20">
      <c r="S498078" s="33"/>
      <c r="T498078" s="33"/>
    </row>
    <row r="498095" spans="19:20">
      <c r="S498095" s="33"/>
      <c r="T498095" s="33"/>
    </row>
    <row r="498112" spans="19:20">
      <c r="S498112" s="33"/>
      <c r="T498112" s="33"/>
    </row>
    <row r="498129" spans="19:20">
      <c r="S498129" s="33"/>
      <c r="T498129" s="33"/>
    </row>
    <row r="498146" spans="19:20">
      <c r="S498146" s="33"/>
      <c r="T498146" s="33"/>
    </row>
    <row r="498163" spans="19:20">
      <c r="S498163" s="33"/>
      <c r="T498163" s="33"/>
    </row>
    <row r="498180" spans="19:20">
      <c r="S498180" s="33"/>
      <c r="T498180" s="33"/>
    </row>
    <row r="498197" spans="19:20">
      <c r="S498197" s="33"/>
      <c r="T498197" s="33"/>
    </row>
    <row r="498214" spans="19:20">
      <c r="S498214" s="33"/>
      <c r="T498214" s="33"/>
    </row>
    <row r="498231" spans="19:20">
      <c r="S498231" s="33"/>
      <c r="T498231" s="33"/>
    </row>
    <row r="498248" spans="19:20">
      <c r="S498248" s="33"/>
      <c r="T498248" s="33"/>
    </row>
    <row r="498265" spans="19:20">
      <c r="S498265" s="33"/>
      <c r="T498265" s="33"/>
    </row>
    <row r="498282" spans="19:20">
      <c r="S498282" s="33"/>
      <c r="T498282" s="33"/>
    </row>
    <row r="498299" spans="19:20">
      <c r="S498299" s="33"/>
      <c r="T498299" s="33"/>
    </row>
    <row r="498316" spans="19:20">
      <c r="S498316" s="33"/>
      <c r="T498316" s="33"/>
    </row>
    <row r="498333" spans="19:20">
      <c r="S498333" s="33"/>
      <c r="T498333" s="33"/>
    </row>
    <row r="498350" spans="19:20">
      <c r="S498350" s="33"/>
      <c r="T498350" s="33"/>
    </row>
    <row r="498367" spans="19:20">
      <c r="S498367" s="33"/>
      <c r="T498367" s="33"/>
    </row>
    <row r="498384" spans="19:20">
      <c r="S498384" s="33"/>
      <c r="T498384" s="33"/>
    </row>
    <row r="498401" spans="19:20">
      <c r="S498401" s="33"/>
      <c r="T498401" s="33"/>
    </row>
    <row r="498418" spans="19:20">
      <c r="S498418" s="33"/>
      <c r="T498418" s="33"/>
    </row>
    <row r="498435" spans="19:20">
      <c r="S498435" s="33"/>
      <c r="T498435" s="33"/>
    </row>
    <row r="498452" spans="19:20">
      <c r="S498452" s="33"/>
      <c r="T498452" s="33"/>
    </row>
    <row r="498469" spans="19:20">
      <c r="S498469" s="33"/>
      <c r="T498469" s="33"/>
    </row>
    <row r="498486" spans="19:20">
      <c r="S498486" s="33"/>
      <c r="T498486" s="33"/>
    </row>
    <row r="498503" spans="19:20">
      <c r="S498503" s="33"/>
      <c r="T498503" s="33"/>
    </row>
    <row r="498520" spans="19:20">
      <c r="S498520" s="33"/>
      <c r="T498520" s="33"/>
    </row>
    <row r="498537" spans="19:20">
      <c r="S498537" s="33"/>
      <c r="T498537" s="33"/>
    </row>
    <row r="498554" spans="19:20">
      <c r="S498554" s="33"/>
      <c r="T498554" s="33"/>
    </row>
    <row r="498571" spans="19:20">
      <c r="S498571" s="33"/>
      <c r="T498571" s="33"/>
    </row>
    <row r="498588" spans="19:20">
      <c r="S498588" s="33"/>
      <c r="T498588" s="33"/>
    </row>
    <row r="498605" spans="19:20">
      <c r="S498605" s="33"/>
      <c r="T498605" s="33"/>
    </row>
    <row r="498622" spans="19:20">
      <c r="S498622" s="33"/>
      <c r="T498622" s="33"/>
    </row>
    <row r="498639" spans="19:20">
      <c r="S498639" s="33"/>
      <c r="T498639" s="33"/>
    </row>
    <row r="498656" spans="19:20">
      <c r="S498656" s="33"/>
      <c r="T498656" s="33"/>
    </row>
    <row r="498673" spans="19:20">
      <c r="S498673" s="33"/>
      <c r="T498673" s="33"/>
    </row>
    <row r="498690" spans="19:20">
      <c r="S498690" s="33"/>
      <c r="T498690" s="33"/>
    </row>
    <row r="498707" spans="19:20">
      <c r="S498707" s="33"/>
      <c r="T498707" s="33"/>
    </row>
    <row r="498724" spans="19:20">
      <c r="S498724" s="33"/>
      <c r="T498724" s="33"/>
    </row>
    <row r="498741" spans="19:20">
      <c r="S498741" s="33"/>
      <c r="T498741" s="33"/>
    </row>
    <row r="498758" spans="19:20">
      <c r="S498758" s="33"/>
      <c r="T498758" s="33"/>
    </row>
    <row r="498775" spans="19:20">
      <c r="S498775" s="33"/>
      <c r="T498775" s="33"/>
    </row>
    <row r="498792" spans="19:20">
      <c r="S498792" s="33"/>
      <c r="T498792" s="33"/>
    </row>
    <row r="498809" spans="19:20">
      <c r="S498809" s="33"/>
      <c r="T498809" s="33"/>
    </row>
    <row r="498826" spans="19:20">
      <c r="S498826" s="33"/>
      <c r="T498826" s="33"/>
    </row>
    <row r="498843" spans="19:20">
      <c r="S498843" s="33"/>
      <c r="T498843" s="33"/>
    </row>
    <row r="498860" spans="19:20">
      <c r="S498860" s="33"/>
      <c r="T498860" s="33"/>
    </row>
    <row r="498877" spans="19:20">
      <c r="S498877" s="33"/>
      <c r="T498877" s="33"/>
    </row>
    <row r="498894" spans="19:20">
      <c r="S498894" s="33"/>
      <c r="T498894" s="33"/>
    </row>
    <row r="498911" spans="19:20">
      <c r="S498911" s="33"/>
      <c r="T498911" s="33"/>
    </row>
    <row r="498928" spans="19:20">
      <c r="S498928" s="33"/>
      <c r="T498928" s="33"/>
    </row>
    <row r="498945" spans="19:20">
      <c r="S498945" s="33"/>
      <c r="T498945" s="33"/>
    </row>
    <row r="498962" spans="19:20">
      <c r="S498962" s="33"/>
      <c r="T498962" s="33"/>
    </row>
    <row r="498979" spans="19:20">
      <c r="S498979" s="33"/>
      <c r="T498979" s="33"/>
    </row>
    <row r="498996" spans="19:20">
      <c r="S498996" s="33"/>
      <c r="T498996" s="33"/>
    </row>
    <row r="499013" spans="19:20">
      <c r="S499013" s="33"/>
      <c r="T499013" s="33"/>
    </row>
    <row r="499030" spans="19:20">
      <c r="S499030" s="33"/>
      <c r="T499030" s="33"/>
    </row>
    <row r="499047" spans="19:20">
      <c r="S499047" s="33"/>
      <c r="T499047" s="33"/>
    </row>
    <row r="499064" spans="19:20">
      <c r="S499064" s="33"/>
      <c r="T499064" s="33"/>
    </row>
    <row r="499081" spans="19:20">
      <c r="S499081" s="33"/>
      <c r="T499081" s="33"/>
    </row>
    <row r="499098" spans="19:20">
      <c r="S499098" s="33"/>
      <c r="T499098" s="33"/>
    </row>
    <row r="499115" spans="19:20">
      <c r="S499115" s="33"/>
      <c r="T499115" s="33"/>
    </row>
    <row r="499132" spans="19:20">
      <c r="S499132" s="33"/>
      <c r="T499132" s="33"/>
    </row>
    <row r="499149" spans="19:20">
      <c r="S499149" s="33"/>
      <c r="T499149" s="33"/>
    </row>
    <row r="499166" spans="19:20">
      <c r="S499166" s="33"/>
      <c r="T499166" s="33"/>
    </row>
    <row r="499183" spans="19:20">
      <c r="S499183" s="33"/>
      <c r="T499183" s="33"/>
    </row>
    <row r="499200" spans="19:20">
      <c r="S499200" s="33"/>
      <c r="T499200" s="33"/>
    </row>
    <row r="499217" spans="19:20">
      <c r="S499217" s="33"/>
      <c r="T499217" s="33"/>
    </row>
    <row r="499234" spans="19:20">
      <c r="S499234" s="33"/>
      <c r="T499234" s="33"/>
    </row>
    <row r="499251" spans="19:20">
      <c r="S499251" s="33"/>
      <c r="T499251" s="33"/>
    </row>
    <row r="499268" spans="19:20">
      <c r="S499268" s="33"/>
      <c r="T499268" s="33"/>
    </row>
    <row r="499285" spans="19:20">
      <c r="S499285" s="33"/>
      <c r="T499285" s="33"/>
    </row>
    <row r="499302" spans="19:20">
      <c r="S499302" s="33"/>
      <c r="T499302" s="33"/>
    </row>
    <row r="499319" spans="19:20">
      <c r="S499319" s="33"/>
      <c r="T499319" s="33"/>
    </row>
    <row r="499336" spans="19:20">
      <c r="S499336" s="33"/>
      <c r="T499336" s="33"/>
    </row>
    <row r="499353" spans="19:20">
      <c r="S499353" s="33"/>
      <c r="T499353" s="33"/>
    </row>
    <row r="499370" spans="19:20">
      <c r="S499370" s="33"/>
      <c r="T499370" s="33"/>
    </row>
    <row r="499387" spans="19:20">
      <c r="S499387" s="33"/>
      <c r="T499387" s="33"/>
    </row>
    <row r="499404" spans="19:20">
      <c r="S499404" s="33"/>
      <c r="T499404" s="33"/>
    </row>
    <row r="499421" spans="19:20">
      <c r="S499421" s="33"/>
      <c r="T499421" s="33"/>
    </row>
    <row r="499438" spans="19:20">
      <c r="S499438" s="33"/>
      <c r="T499438" s="33"/>
    </row>
    <row r="499455" spans="19:20">
      <c r="S499455" s="33"/>
      <c r="T499455" s="33"/>
    </row>
    <row r="499472" spans="19:20">
      <c r="S499472" s="33"/>
      <c r="T499472" s="33"/>
    </row>
    <row r="499489" spans="19:20">
      <c r="S499489" s="33"/>
      <c r="T499489" s="33"/>
    </row>
    <row r="499506" spans="19:20">
      <c r="S499506" s="33"/>
      <c r="T499506" s="33"/>
    </row>
    <row r="499523" spans="19:20">
      <c r="S499523" s="33"/>
      <c r="T499523" s="33"/>
    </row>
    <row r="499540" spans="19:20">
      <c r="S499540" s="33"/>
      <c r="T499540" s="33"/>
    </row>
    <row r="499557" spans="19:20">
      <c r="S499557" s="33"/>
      <c r="T499557" s="33"/>
    </row>
    <row r="499574" spans="19:20">
      <c r="S499574" s="33"/>
      <c r="T499574" s="33"/>
    </row>
    <row r="499591" spans="19:20">
      <c r="S499591" s="33"/>
      <c r="T499591" s="33"/>
    </row>
    <row r="499608" spans="19:20">
      <c r="S499608" s="33"/>
      <c r="T499608" s="33"/>
    </row>
    <row r="499625" spans="19:20">
      <c r="S499625" s="33"/>
      <c r="T499625" s="33"/>
    </row>
    <row r="499642" spans="19:20">
      <c r="S499642" s="33"/>
      <c r="T499642" s="33"/>
    </row>
    <row r="499659" spans="19:20">
      <c r="S499659" s="33"/>
      <c r="T499659" s="33"/>
    </row>
    <row r="499676" spans="19:20">
      <c r="S499676" s="33"/>
      <c r="T499676" s="33"/>
    </row>
    <row r="499693" spans="19:20">
      <c r="S499693" s="33"/>
      <c r="T499693" s="33"/>
    </row>
    <row r="499710" spans="19:20">
      <c r="S499710" s="33"/>
      <c r="T499710" s="33"/>
    </row>
    <row r="499727" spans="19:20">
      <c r="S499727" s="33"/>
      <c r="T499727" s="33"/>
    </row>
    <row r="499744" spans="19:20">
      <c r="S499744" s="33"/>
      <c r="T499744" s="33"/>
    </row>
    <row r="499761" spans="19:20">
      <c r="S499761" s="33"/>
      <c r="T499761" s="33"/>
    </row>
    <row r="499778" spans="19:20">
      <c r="S499778" s="33"/>
      <c r="T499778" s="33"/>
    </row>
    <row r="499795" spans="19:20">
      <c r="S499795" s="33"/>
      <c r="T499795" s="33"/>
    </row>
    <row r="499812" spans="19:20">
      <c r="S499812" s="33"/>
      <c r="T499812" s="33"/>
    </row>
    <row r="499829" spans="19:20">
      <c r="S499829" s="33"/>
      <c r="T499829" s="33"/>
    </row>
    <row r="499846" spans="19:20">
      <c r="S499846" s="33"/>
      <c r="T499846" s="33"/>
    </row>
    <row r="499863" spans="19:20">
      <c r="S499863" s="33"/>
      <c r="T499863" s="33"/>
    </row>
    <row r="499880" spans="19:20">
      <c r="S499880" s="33"/>
      <c r="T499880" s="33"/>
    </row>
    <row r="499897" spans="19:20">
      <c r="S499897" s="33"/>
      <c r="T499897" s="33"/>
    </row>
    <row r="499914" spans="19:20">
      <c r="S499914" s="33"/>
      <c r="T499914" s="33"/>
    </row>
    <row r="499931" spans="19:20">
      <c r="S499931" s="33"/>
      <c r="T499931" s="33"/>
    </row>
    <row r="499948" spans="19:20">
      <c r="S499948" s="33"/>
      <c r="T499948" s="33"/>
    </row>
    <row r="499965" spans="19:20">
      <c r="S499965" s="33"/>
      <c r="T499965" s="33"/>
    </row>
    <row r="499982" spans="19:20">
      <c r="S499982" s="33"/>
      <c r="T499982" s="33"/>
    </row>
    <row r="499999" spans="19:20">
      <c r="S499999" s="33"/>
      <c r="T499999" s="33"/>
    </row>
    <row r="500016" spans="19:20">
      <c r="S500016" s="33"/>
      <c r="T500016" s="33"/>
    </row>
    <row r="500033" spans="19:20">
      <c r="S500033" s="33"/>
      <c r="T500033" s="33"/>
    </row>
    <row r="500050" spans="19:20">
      <c r="S500050" s="33"/>
      <c r="T500050" s="33"/>
    </row>
    <row r="500067" spans="19:20">
      <c r="S500067" s="33"/>
      <c r="T500067" s="33"/>
    </row>
    <row r="500084" spans="19:20">
      <c r="S500084" s="33"/>
      <c r="T500084" s="33"/>
    </row>
    <row r="500101" spans="19:20">
      <c r="S500101" s="33"/>
      <c r="T500101" s="33"/>
    </row>
    <row r="500118" spans="19:20">
      <c r="S500118" s="33"/>
      <c r="T500118" s="33"/>
    </row>
    <row r="500135" spans="19:20">
      <c r="S500135" s="33"/>
      <c r="T500135" s="33"/>
    </row>
    <row r="500152" spans="19:20">
      <c r="S500152" s="33"/>
      <c r="T500152" s="33"/>
    </row>
    <row r="500169" spans="19:20">
      <c r="S500169" s="33"/>
      <c r="T500169" s="33"/>
    </row>
    <row r="500186" spans="19:20">
      <c r="S500186" s="33"/>
      <c r="T500186" s="33"/>
    </row>
    <row r="500203" spans="19:20">
      <c r="S500203" s="33"/>
      <c r="T500203" s="33"/>
    </row>
    <row r="500220" spans="19:20">
      <c r="S500220" s="33"/>
      <c r="T500220" s="33"/>
    </row>
    <row r="500237" spans="19:20">
      <c r="S500237" s="33"/>
      <c r="T500237" s="33"/>
    </row>
    <row r="500254" spans="19:20">
      <c r="S500254" s="33"/>
      <c r="T500254" s="33"/>
    </row>
    <row r="500271" spans="19:20">
      <c r="S500271" s="33"/>
      <c r="T500271" s="33"/>
    </row>
    <row r="500288" spans="19:20">
      <c r="S500288" s="33"/>
      <c r="T500288" s="33"/>
    </row>
    <row r="500305" spans="19:20">
      <c r="S500305" s="33"/>
      <c r="T500305" s="33"/>
    </row>
    <row r="500322" spans="19:20">
      <c r="S500322" s="33"/>
      <c r="T500322" s="33"/>
    </row>
    <row r="500339" spans="19:20">
      <c r="S500339" s="33"/>
      <c r="T500339" s="33"/>
    </row>
    <row r="500356" spans="19:20">
      <c r="S500356" s="33"/>
      <c r="T500356" s="33"/>
    </row>
    <row r="500373" spans="19:20">
      <c r="S500373" s="33"/>
      <c r="T500373" s="33"/>
    </row>
    <row r="500390" spans="19:20">
      <c r="S500390" s="33"/>
      <c r="T500390" s="33"/>
    </row>
    <row r="500407" spans="19:20">
      <c r="S500407" s="33"/>
      <c r="T500407" s="33"/>
    </row>
    <row r="500424" spans="19:20">
      <c r="S500424" s="33"/>
      <c r="T500424" s="33"/>
    </row>
    <row r="500441" spans="19:20">
      <c r="S500441" s="33"/>
      <c r="T500441" s="33"/>
    </row>
    <row r="500458" spans="19:20">
      <c r="S500458" s="33"/>
      <c r="T500458" s="33"/>
    </row>
    <row r="500475" spans="19:20">
      <c r="S500475" s="33"/>
      <c r="T500475" s="33"/>
    </row>
    <row r="500492" spans="19:20">
      <c r="S500492" s="33"/>
      <c r="T500492" s="33"/>
    </row>
    <row r="500509" spans="19:20">
      <c r="S500509" s="33"/>
      <c r="T500509" s="33"/>
    </row>
    <row r="500526" spans="19:20">
      <c r="S500526" s="33"/>
      <c r="T500526" s="33"/>
    </row>
    <row r="500543" spans="19:20">
      <c r="S500543" s="33"/>
      <c r="T500543" s="33"/>
    </row>
    <row r="500560" spans="19:20">
      <c r="S500560" s="33"/>
      <c r="T500560" s="33"/>
    </row>
    <row r="500577" spans="19:20">
      <c r="S500577" s="33"/>
      <c r="T500577" s="33"/>
    </row>
    <row r="500594" spans="19:20">
      <c r="S500594" s="33"/>
      <c r="T500594" s="33"/>
    </row>
    <row r="500611" spans="19:20">
      <c r="S500611" s="33"/>
      <c r="T500611" s="33"/>
    </row>
    <row r="500628" spans="19:20">
      <c r="S500628" s="33"/>
      <c r="T500628" s="33"/>
    </row>
    <row r="500645" spans="19:20">
      <c r="S500645" s="33"/>
      <c r="T500645" s="33"/>
    </row>
    <row r="500662" spans="19:20">
      <c r="S500662" s="33"/>
      <c r="T500662" s="33"/>
    </row>
    <row r="500679" spans="19:20">
      <c r="S500679" s="33"/>
      <c r="T500679" s="33"/>
    </row>
    <row r="500696" spans="19:20">
      <c r="S500696" s="33"/>
      <c r="T500696" s="33"/>
    </row>
    <row r="500713" spans="19:20">
      <c r="S500713" s="33"/>
      <c r="T500713" s="33"/>
    </row>
    <row r="500730" spans="19:20">
      <c r="S500730" s="33"/>
      <c r="T500730" s="33"/>
    </row>
    <row r="500747" spans="19:20">
      <c r="S500747" s="33"/>
      <c r="T500747" s="33"/>
    </row>
    <row r="500764" spans="19:20">
      <c r="S500764" s="33"/>
      <c r="T500764" s="33"/>
    </row>
    <row r="500781" spans="19:20">
      <c r="S500781" s="33"/>
      <c r="T500781" s="33"/>
    </row>
    <row r="500798" spans="19:20">
      <c r="S500798" s="33"/>
      <c r="T500798" s="33"/>
    </row>
    <row r="500815" spans="19:20">
      <c r="S500815" s="33"/>
      <c r="T500815" s="33"/>
    </row>
    <row r="500832" spans="19:20">
      <c r="S500832" s="33"/>
      <c r="T500832" s="33"/>
    </row>
    <row r="500849" spans="19:20">
      <c r="S500849" s="33"/>
      <c r="T500849" s="33"/>
    </row>
    <row r="500866" spans="19:20">
      <c r="S500866" s="33"/>
      <c r="T500866" s="33"/>
    </row>
    <row r="500883" spans="19:20">
      <c r="S500883" s="33"/>
      <c r="T500883" s="33"/>
    </row>
    <row r="500900" spans="19:20">
      <c r="S500900" s="33"/>
      <c r="T500900" s="33"/>
    </row>
    <row r="500917" spans="19:20">
      <c r="S500917" s="33"/>
      <c r="T500917" s="33"/>
    </row>
    <row r="500934" spans="19:20">
      <c r="S500934" s="33"/>
      <c r="T500934" s="33"/>
    </row>
    <row r="500951" spans="19:20">
      <c r="S500951" s="33"/>
      <c r="T500951" s="33"/>
    </row>
    <row r="500968" spans="19:20">
      <c r="S500968" s="33"/>
      <c r="T500968" s="33"/>
    </row>
    <row r="500985" spans="19:20">
      <c r="S500985" s="33"/>
      <c r="T500985" s="33"/>
    </row>
    <row r="501002" spans="19:20">
      <c r="S501002" s="33"/>
      <c r="T501002" s="33"/>
    </row>
    <row r="501019" spans="19:20">
      <c r="S501019" s="33"/>
      <c r="T501019" s="33"/>
    </row>
    <row r="501036" spans="19:20">
      <c r="S501036" s="33"/>
      <c r="T501036" s="33"/>
    </row>
    <row r="501053" spans="19:20">
      <c r="S501053" s="33"/>
      <c r="T501053" s="33"/>
    </row>
    <row r="501070" spans="19:20">
      <c r="S501070" s="33"/>
      <c r="T501070" s="33"/>
    </row>
    <row r="501087" spans="19:20">
      <c r="S501087" s="33"/>
      <c r="T501087" s="33"/>
    </row>
    <row r="501104" spans="19:20">
      <c r="S501104" s="33"/>
      <c r="T501104" s="33"/>
    </row>
    <row r="501121" spans="19:20">
      <c r="S501121" s="33"/>
      <c r="T501121" s="33"/>
    </row>
    <row r="501138" spans="19:20">
      <c r="S501138" s="33"/>
      <c r="T501138" s="33"/>
    </row>
    <row r="501155" spans="19:20">
      <c r="S501155" s="33"/>
      <c r="T501155" s="33"/>
    </row>
    <row r="501172" spans="19:20">
      <c r="S501172" s="33"/>
      <c r="T501172" s="33"/>
    </row>
    <row r="501189" spans="19:20">
      <c r="S501189" s="33"/>
      <c r="T501189" s="33"/>
    </row>
    <row r="501206" spans="19:20">
      <c r="S501206" s="33"/>
      <c r="T501206" s="33"/>
    </row>
    <row r="501223" spans="19:20">
      <c r="S501223" s="33"/>
      <c r="T501223" s="33"/>
    </row>
    <row r="501240" spans="19:20">
      <c r="S501240" s="33"/>
      <c r="T501240" s="33"/>
    </row>
    <row r="501257" spans="19:20">
      <c r="S501257" s="33"/>
      <c r="T501257" s="33"/>
    </row>
    <row r="501274" spans="19:20">
      <c r="S501274" s="33"/>
      <c r="T501274" s="33"/>
    </row>
    <row r="501291" spans="19:20">
      <c r="S501291" s="33"/>
      <c r="T501291" s="33"/>
    </row>
    <row r="501308" spans="19:20">
      <c r="S501308" s="33"/>
      <c r="T501308" s="33"/>
    </row>
    <row r="501325" spans="19:20">
      <c r="S501325" s="33"/>
      <c r="T501325" s="33"/>
    </row>
    <row r="501342" spans="19:20">
      <c r="S501342" s="33"/>
      <c r="T501342" s="33"/>
    </row>
    <row r="501359" spans="19:20">
      <c r="S501359" s="33"/>
      <c r="T501359" s="33"/>
    </row>
    <row r="501376" spans="19:20">
      <c r="S501376" s="33"/>
      <c r="T501376" s="33"/>
    </row>
    <row r="501393" spans="19:20">
      <c r="S501393" s="33"/>
      <c r="T501393" s="33"/>
    </row>
    <row r="501410" spans="19:20">
      <c r="S501410" s="33"/>
      <c r="T501410" s="33"/>
    </row>
    <row r="501427" spans="19:20">
      <c r="S501427" s="33"/>
      <c r="T501427" s="33"/>
    </row>
    <row r="501444" spans="19:20">
      <c r="S501444" s="33"/>
      <c r="T501444" s="33"/>
    </row>
    <row r="501461" spans="19:20">
      <c r="S501461" s="33"/>
      <c r="T501461" s="33"/>
    </row>
    <row r="501478" spans="19:20">
      <c r="S501478" s="33"/>
      <c r="T501478" s="33"/>
    </row>
    <row r="501495" spans="19:20">
      <c r="S501495" s="33"/>
      <c r="T501495" s="33"/>
    </row>
    <row r="501512" spans="19:20">
      <c r="S501512" s="33"/>
      <c r="T501512" s="33"/>
    </row>
    <row r="501529" spans="19:20">
      <c r="S501529" s="33"/>
      <c r="T501529" s="33"/>
    </row>
    <row r="501546" spans="19:20">
      <c r="S501546" s="33"/>
      <c r="T501546" s="33"/>
    </row>
    <row r="501563" spans="19:20">
      <c r="S501563" s="33"/>
      <c r="T501563" s="33"/>
    </row>
    <row r="501580" spans="19:20">
      <c r="S501580" s="33"/>
      <c r="T501580" s="33"/>
    </row>
    <row r="501597" spans="19:20">
      <c r="S501597" s="33"/>
      <c r="T501597" s="33"/>
    </row>
    <row r="501614" spans="19:20">
      <c r="S501614" s="33"/>
      <c r="T501614" s="33"/>
    </row>
    <row r="501631" spans="19:20">
      <c r="S501631" s="33"/>
      <c r="T501631" s="33"/>
    </row>
    <row r="501648" spans="19:20">
      <c r="S501648" s="33"/>
      <c r="T501648" s="33"/>
    </row>
    <row r="501665" spans="19:20">
      <c r="S501665" s="33"/>
      <c r="T501665" s="33"/>
    </row>
    <row r="501682" spans="19:20">
      <c r="S501682" s="33"/>
      <c r="T501682" s="33"/>
    </row>
    <row r="501699" spans="19:20">
      <c r="S501699" s="33"/>
      <c r="T501699" s="33"/>
    </row>
    <row r="501716" spans="19:20">
      <c r="S501716" s="33"/>
      <c r="T501716" s="33"/>
    </row>
    <row r="501733" spans="19:20">
      <c r="S501733" s="33"/>
      <c r="T501733" s="33"/>
    </row>
    <row r="501750" spans="19:20">
      <c r="S501750" s="33"/>
      <c r="T501750" s="33"/>
    </row>
    <row r="501767" spans="19:20">
      <c r="S501767" s="33"/>
      <c r="T501767" s="33"/>
    </row>
    <row r="501784" spans="19:20">
      <c r="S501784" s="33"/>
      <c r="T501784" s="33"/>
    </row>
    <row r="501801" spans="19:20">
      <c r="S501801" s="33"/>
      <c r="T501801" s="33"/>
    </row>
    <row r="501818" spans="19:20">
      <c r="S501818" s="33"/>
      <c r="T501818" s="33"/>
    </row>
    <row r="501835" spans="19:20">
      <c r="S501835" s="33"/>
      <c r="T501835" s="33"/>
    </row>
    <row r="501852" spans="19:20">
      <c r="S501852" s="33"/>
      <c r="T501852" s="33"/>
    </row>
    <row r="501869" spans="19:20">
      <c r="S501869" s="33"/>
      <c r="T501869" s="33"/>
    </row>
    <row r="501886" spans="19:20">
      <c r="S501886" s="33"/>
      <c r="T501886" s="33"/>
    </row>
    <row r="501903" spans="19:20">
      <c r="S501903" s="33"/>
      <c r="T501903" s="33"/>
    </row>
    <row r="501920" spans="19:20">
      <c r="S501920" s="33"/>
      <c r="T501920" s="33"/>
    </row>
    <row r="501937" spans="19:20">
      <c r="S501937" s="33"/>
      <c r="T501937" s="33"/>
    </row>
    <row r="501954" spans="19:20">
      <c r="S501954" s="33"/>
      <c r="T501954" s="33"/>
    </row>
    <row r="501971" spans="19:20">
      <c r="S501971" s="33"/>
      <c r="T501971" s="33"/>
    </row>
    <row r="501988" spans="19:20">
      <c r="S501988" s="33"/>
      <c r="T501988" s="33"/>
    </row>
    <row r="502005" spans="19:20">
      <c r="S502005" s="33"/>
      <c r="T502005" s="33"/>
    </row>
    <row r="502022" spans="19:20">
      <c r="S502022" s="33"/>
      <c r="T502022" s="33"/>
    </row>
    <row r="502039" spans="19:20">
      <c r="S502039" s="33"/>
      <c r="T502039" s="33"/>
    </row>
    <row r="502056" spans="19:20">
      <c r="S502056" s="33"/>
      <c r="T502056" s="33"/>
    </row>
    <row r="502073" spans="19:20">
      <c r="S502073" s="33"/>
      <c r="T502073" s="33"/>
    </row>
    <row r="502090" spans="19:20">
      <c r="S502090" s="33"/>
      <c r="T502090" s="33"/>
    </row>
    <row r="502107" spans="19:20">
      <c r="S502107" s="33"/>
      <c r="T502107" s="33"/>
    </row>
    <row r="502124" spans="19:20">
      <c r="S502124" s="33"/>
      <c r="T502124" s="33"/>
    </row>
    <row r="502141" spans="19:20">
      <c r="S502141" s="33"/>
      <c r="T502141" s="33"/>
    </row>
    <row r="502158" spans="19:20">
      <c r="S502158" s="33"/>
      <c r="T502158" s="33"/>
    </row>
    <row r="502175" spans="19:20">
      <c r="S502175" s="33"/>
      <c r="T502175" s="33"/>
    </row>
    <row r="502192" spans="19:20">
      <c r="S502192" s="33"/>
      <c r="T502192" s="33"/>
    </row>
    <row r="502209" spans="19:20">
      <c r="S502209" s="33"/>
      <c r="T502209" s="33"/>
    </row>
    <row r="502226" spans="19:20">
      <c r="S502226" s="33"/>
      <c r="T502226" s="33"/>
    </row>
    <row r="502243" spans="19:20">
      <c r="S502243" s="33"/>
      <c r="T502243" s="33"/>
    </row>
    <row r="502260" spans="19:20">
      <c r="S502260" s="33"/>
      <c r="T502260" s="33"/>
    </row>
    <row r="502277" spans="19:20">
      <c r="S502277" s="33"/>
      <c r="T502277" s="33"/>
    </row>
    <row r="502294" spans="19:20">
      <c r="S502294" s="33"/>
      <c r="T502294" s="33"/>
    </row>
    <row r="502311" spans="19:20">
      <c r="S502311" s="33"/>
      <c r="T502311" s="33"/>
    </row>
    <row r="502328" spans="19:20">
      <c r="S502328" s="33"/>
      <c r="T502328" s="33"/>
    </row>
    <row r="502345" spans="19:20">
      <c r="S502345" s="33"/>
      <c r="T502345" s="33"/>
    </row>
    <row r="502362" spans="19:20">
      <c r="S502362" s="33"/>
      <c r="T502362" s="33"/>
    </row>
    <row r="502379" spans="19:20">
      <c r="S502379" s="33"/>
      <c r="T502379" s="33"/>
    </row>
    <row r="502396" spans="19:20">
      <c r="S502396" s="33"/>
      <c r="T502396" s="33"/>
    </row>
    <row r="502413" spans="19:20">
      <c r="S502413" s="33"/>
      <c r="T502413" s="33"/>
    </row>
    <row r="502430" spans="19:20">
      <c r="S502430" s="33"/>
      <c r="T502430" s="33"/>
    </row>
    <row r="502447" spans="19:20">
      <c r="S502447" s="33"/>
      <c r="T502447" s="33"/>
    </row>
    <row r="502464" spans="19:20">
      <c r="S502464" s="33"/>
      <c r="T502464" s="33"/>
    </row>
    <row r="502481" spans="19:20">
      <c r="S502481" s="33"/>
      <c r="T502481" s="33"/>
    </row>
    <row r="502498" spans="19:20">
      <c r="S502498" s="33"/>
      <c r="T502498" s="33"/>
    </row>
    <row r="502515" spans="19:20">
      <c r="S502515" s="33"/>
      <c r="T502515" s="33"/>
    </row>
    <row r="502532" spans="19:20">
      <c r="S502532" s="33"/>
      <c r="T502532" s="33"/>
    </row>
    <row r="502549" spans="19:20">
      <c r="S502549" s="33"/>
      <c r="T502549" s="33"/>
    </row>
    <row r="502566" spans="19:20">
      <c r="S502566" s="33"/>
      <c r="T502566" s="33"/>
    </row>
    <row r="502583" spans="19:20">
      <c r="S502583" s="33"/>
      <c r="T502583" s="33"/>
    </row>
    <row r="502600" spans="19:20">
      <c r="S502600" s="33"/>
      <c r="T502600" s="33"/>
    </row>
    <row r="502617" spans="19:20">
      <c r="S502617" s="33"/>
      <c r="T502617" s="33"/>
    </row>
    <row r="502634" spans="19:20">
      <c r="S502634" s="33"/>
      <c r="T502634" s="33"/>
    </row>
    <row r="502651" spans="19:20">
      <c r="S502651" s="33"/>
      <c r="T502651" s="33"/>
    </row>
    <row r="502668" spans="19:20">
      <c r="S502668" s="33"/>
      <c r="T502668" s="33"/>
    </row>
    <row r="502685" spans="19:20">
      <c r="S502685" s="33"/>
      <c r="T502685" s="33"/>
    </row>
    <row r="502702" spans="19:20">
      <c r="S502702" s="33"/>
      <c r="T502702" s="33"/>
    </row>
    <row r="502719" spans="19:20">
      <c r="S502719" s="33"/>
      <c r="T502719" s="33"/>
    </row>
    <row r="502736" spans="19:20">
      <c r="S502736" s="33"/>
      <c r="T502736" s="33"/>
    </row>
    <row r="502753" spans="19:20">
      <c r="S502753" s="33"/>
      <c r="T502753" s="33"/>
    </row>
    <row r="502770" spans="19:20">
      <c r="S502770" s="33"/>
      <c r="T502770" s="33"/>
    </row>
    <row r="502787" spans="19:20">
      <c r="S502787" s="33"/>
      <c r="T502787" s="33"/>
    </row>
    <row r="502804" spans="19:20">
      <c r="S502804" s="33"/>
      <c r="T502804" s="33"/>
    </row>
    <row r="502821" spans="19:20">
      <c r="S502821" s="33"/>
      <c r="T502821" s="33"/>
    </row>
    <row r="502838" spans="19:20">
      <c r="S502838" s="33"/>
      <c r="T502838" s="33"/>
    </row>
    <row r="502855" spans="19:20">
      <c r="S502855" s="33"/>
      <c r="T502855" s="33"/>
    </row>
    <row r="502872" spans="19:20">
      <c r="S502872" s="33"/>
      <c r="T502872" s="33"/>
    </row>
    <row r="502889" spans="19:20">
      <c r="S502889" s="33"/>
      <c r="T502889" s="33"/>
    </row>
    <row r="502906" spans="19:20">
      <c r="S502906" s="33"/>
      <c r="T502906" s="33"/>
    </row>
    <row r="502923" spans="19:20">
      <c r="S502923" s="33"/>
      <c r="T502923" s="33"/>
    </row>
    <row r="502940" spans="19:20">
      <c r="S502940" s="33"/>
      <c r="T502940" s="33"/>
    </row>
    <row r="502957" spans="19:20">
      <c r="S502957" s="33"/>
      <c r="T502957" s="33"/>
    </row>
    <row r="502974" spans="19:20">
      <c r="S502974" s="33"/>
      <c r="T502974" s="33"/>
    </row>
    <row r="502991" spans="19:20">
      <c r="S502991" s="33"/>
      <c r="T502991" s="33"/>
    </row>
    <row r="503008" spans="19:20">
      <c r="S503008" s="33"/>
      <c r="T503008" s="33"/>
    </row>
    <row r="503025" spans="19:20">
      <c r="S503025" s="33"/>
      <c r="T503025" s="33"/>
    </row>
    <row r="503042" spans="19:20">
      <c r="S503042" s="33"/>
      <c r="T503042" s="33"/>
    </row>
    <row r="503059" spans="19:20">
      <c r="S503059" s="33"/>
      <c r="T503059" s="33"/>
    </row>
    <row r="503076" spans="19:20">
      <c r="S503076" s="33"/>
      <c r="T503076" s="33"/>
    </row>
    <row r="503093" spans="19:20">
      <c r="S503093" s="33"/>
      <c r="T503093" s="33"/>
    </row>
    <row r="503110" spans="19:20">
      <c r="S503110" s="33"/>
      <c r="T503110" s="33"/>
    </row>
    <row r="503127" spans="19:20">
      <c r="S503127" s="33"/>
      <c r="T503127" s="33"/>
    </row>
    <row r="503144" spans="19:20">
      <c r="S503144" s="33"/>
      <c r="T503144" s="33"/>
    </row>
    <row r="503161" spans="19:20">
      <c r="S503161" s="33"/>
      <c r="T503161" s="33"/>
    </row>
    <row r="503178" spans="19:20">
      <c r="S503178" s="33"/>
      <c r="T503178" s="33"/>
    </row>
    <row r="503195" spans="19:20">
      <c r="S503195" s="33"/>
      <c r="T503195" s="33"/>
    </row>
    <row r="503212" spans="19:20">
      <c r="S503212" s="33"/>
      <c r="T503212" s="33"/>
    </row>
    <row r="503229" spans="19:20">
      <c r="S503229" s="33"/>
      <c r="T503229" s="33"/>
    </row>
    <row r="503246" spans="19:20">
      <c r="S503246" s="33"/>
      <c r="T503246" s="33"/>
    </row>
    <row r="503263" spans="19:20">
      <c r="S503263" s="33"/>
      <c r="T503263" s="33"/>
    </row>
    <row r="503280" spans="19:20">
      <c r="S503280" s="33"/>
      <c r="T503280" s="33"/>
    </row>
    <row r="503297" spans="19:20">
      <c r="S503297" s="33"/>
      <c r="T503297" s="33"/>
    </row>
    <row r="503314" spans="19:20">
      <c r="S503314" s="33"/>
      <c r="T503314" s="33"/>
    </row>
    <row r="503331" spans="19:20">
      <c r="S503331" s="33"/>
      <c r="T503331" s="33"/>
    </row>
    <row r="503348" spans="19:20">
      <c r="S503348" s="33"/>
      <c r="T503348" s="33"/>
    </row>
    <row r="503365" spans="19:20">
      <c r="S503365" s="33"/>
      <c r="T503365" s="33"/>
    </row>
    <row r="503382" spans="19:20">
      <c r="S503382" s="33"/>
      <c r="T503382" s="33"/>
    </row>
    <row r="503399" spans="19:20">
      <c r="S503399" s="33"/>
      <c r="T503399" s="33"/>
    </row>
    <row r="503416" spans="19:20">
      <c r="S503416" s="33"/>
      <c r="T503416" s="33"/>
    </row>
    <row r="503433" spans="19:20">
      <c r="S503433" s="33"/>
      <c r="T503433" s="33"/>
    </row>
    <row r="503450" spans="19:20">
      <c r="S503450" s="33"/>
      <c r="T503450" s="33"/>
    </row>
    <row r="503467" spans="19:20">
      <c r="S503467" s="33"/>
      <c r="T503467" s="33"/>
    </row>
    <row r="503484" spans="19:20">
      <c r="S503484" s="33"/>
      <c r="T503484" s="33"/>
    </row>
    <row r="503501" spans="19:20">
      <c r="S503501" s="33"/>
      <c r="T503501" s="33"/>
    </row>
    <row r="503518" spans="19:20">
      <c r="S503518" s="33"/>
      <c r="T503518" s="33"/>
    </row>
    <row r="503535" spans="19:20">
      <c r="S503535" s="33"/>
      <c r="T503535" s="33"/>
    </row>
    <row r="503552" spans="19:20">
      <c r="S503552" s="33"/>
      <c r="T503552" s="33"/>
    </row>
    <row r="503569" spans="19:20">
      <c r="S503569" s="33"/>
      <c r="T503569" s="33"/>
    </row>
    <row r="503586" spans="19:20">
      <c r="S503586" s="33"/>
      <c r="T503586" s="33"/>
    </row>
    <row r="503603" spans="19:20">
      <c r="S503603" s="33"/>
      <c r="T503603" s="33"/>
    </row>
    <row r="503620" spans="19:20">
      <c r="S503620" s="33"/>
      <c r="T503620" s="33"/>
    </row>
    <row r="503637" spans="19:20">
      <c r="S503637" s="33"/>
      <c r="T503637" s="33"/>
    </row>
    <row r="503654" spans="19:20">
      <c r="S503654" s="33"/>
      <c r="T503654" s="33"/>
    </row>
    <row r="503671" spans="19:20">
      <c r="S503671" s="33"/>
      <c r="T503671" s="33"/>
    </row>
    <row r="503688" spans="19:20">
      <c r="S503688" s="33"/>
      <c r="T503688" s="33"/>
    </row>
    <row r="503705" spans="19:20">
      <c r="S503705" s="33"/>
      <c r="T503705" s="33"/>
    </row>
    <row r="503722" spans="19:20">
      <c r="S503722" s="33"/>
      <c r="T503722" s="33"/>
    </row>
    <row r="503739" spans="19:20">
      <c r="S503739" s="33"/>
      <c r="T503739" s="33"/>
    </row>
    <row r="503756" spans="19:20">
      <c r="S503756" s="33"/>
      <c r="T503756" s="33"/>
    </row>
    <row r="503773" spans="19:20">
      <c r="S503773" s="33"/>
      <c r="T503773" s="33"/>
    </row>
    <row r="503790" spans="19:20">
      <c r="S503790" s="33"/>
      <c r="T503790" s="33"/>
    </row>
    <row r="503807" spans="19:20">
      <c r="S503807" s="33"/>
      <c r="T503807" s="33"/>
    </row>
    <row r="503824" spans="19:20">
      <c r="S503824" s="33"/>
      <c r="T503824" s="33"/>
    </row>
    <row r="503841" spans="19:20">
      <c r="S503841" s="33"/>
      <c r="T503841" s="33"/>
    </row>
    <row r="503858" spans="19:20">
      <c r="S503858" s="33"/>
      <c r="T503858" s="33"/>
    </row>
    <row r="503875" spans="19:20">
      <c r="S503875" s="33"/>
      <c r="T503875" s="33"/>
    </row>
    <row r="503892" spans="19:20">
      <c r="S503892" s="33"/>
      <c r="T503892" s="33"/>
    </row>
    <row r="503909" spans="19:20">
      <c r="S503909" s="33"/>
      <c r="T503909" s="33"/>
    </row>
    <row r="503926" spans="19:20">
      <c r="S503926" s="33"/>
      <c r="T503926" s="33"/>
    </row>
    <row r="503943" spans="19:20">
      <c r="S503943" s="33"/>
      <c r="T503943" s="33"/>
    </row>
    <row r="503960" spans="19:20">
      <c r="S503960" s="33"/>
      <c r="T503960" s="33"/>
    </row>
    <row r="503977" spans="19:20">
      <c r="S503977" s="33"/>
      <c r="T503977" s="33"/>
    </row>
    <row r="503994" spans="19:20">
      <c r="S503994" s="33"/>
      <c r="T503994" s="33"/>
    </row>
    <row r="504011" spans="19:20">
      <c r="S504011" s="33"/>
      <c r="T504011" s="33"/>
    </row>
    <row r="504028" spans="19:20">
      <c r="S504028" s="33"/>
      <c r="T504028" s="33"/>
    </row>
    <row r="504045" spans="19:20">
      <c r="S504045" s="33"/>
      <c r="T504045" s="33"/>
    </row>
    <row r="504062" spans="19:20">
      <c r="S504062" s="33"/>
      <c r="T504062" s="33"/>
    </row>
    <row r="504079" spans="19:20">
      <c r="S504079" s="33"/>
      <c r="T504079" s="33"/>
    </row>
    <row r="504096" spans="19:20">
      <c r="S504096" s="33"/>
      <c r="T504096" s="33"/>
    </row>
    <row r="504113" spans="19:20">
      <c r="S504113" s="33"/>
      <c r="T504113" s="33"/>
    </row>
    <row r="504130" spans="19:20">
      <c r="S504130" s="33"/>
      <c r="T504130" s="33"/>
    </row>
    <row r="504147" spans="19:20">
      <c r="S504147" s="33"/>
      <c r="T504147" s="33"/>
    </row>
    <row r="504164" spans="19:20">
      <c r="S504164" s="33"/>
      <c r="T504164" s="33"/>
    </row>
    <row r="504181" spans="19:20">
      <c r="S504181" s="33"/>
      <c r="T504181" s="33"/>
    </row>
    <row r="504198" spans="19:20">
      <c r="S504198" s="33"/>
      <c r="T504198" s="33"/>
    </row>
    <row r="504215" spans="19:20">
      <c r="S504215" s="33"/>
      <c r="T504215" s="33"/>
    </row>
    <row r="504232" spans="19:20">
      <c r="S504232" s="33"/>
      <c r="T504232" s="33"/>
    </row>
    <row r="504249" spans="19:20">
      <c r="S504249" s="33"/>
      <c r="T504249" s="33"/>
    </row>
    <row r="504266" spans="19:20">
      <c r="S504266" s="33"/>
      <c r="T504266" s="33"/>
    </row>
    <row r="504283" spans="19:20">
      <c r="S504283" s="33"/>
      <c r="T504283" s="33"/>
    </row>
    <row r="504300" spans="19:20">
      <c r="S504300" s="33"/>
      <c r="T504300" s="33"/>
    </row>
    <row r="504317" spans="19:20">
      <c r="S504317" s="33"/>
      <c r="T504317" s="33"/>
    </row>
    <row r="504334" spans="19:20">
      <c r="S504334" s="33"/>
      <c r="T504334" s="33"/>
    </row>
    <row r="504351" spans="19:20">
      <c r="S504351" s="33"/>
      <c r="T504351" s="33"/>
    </row>
    <row r="504368" spans="19:20">
      <c r="S504368" s="33"/>
      <c r="T504368" s="33"/>
    </row>
    <row r="504385" spans="19:20">
      <c r="S504385" s="33"/>
      <c r="T504385" s="33"/>
    </row>
    <row r="504402" spans="19:20">
      <c r="S504402" s="33"/>
      <c r="T504402" s="33"/>
    </row>
    <row r="504419" spans="19:20">
      <c r="S504419" s="33"/>
      <c r="T504419" s="33"/>
    </row>
    <row r="504436" spans="19:20">
      <c r="S504436" s="33"/>
      <c r="T504436" s="33"/>
    </row>
    <row r="504453" spans="19:20">
      <c r="S504453" s="33"/>
      <c r="T504453" s="33"/>
    </row>
    <row r="504470" spans="19:20">
      <c r="S504470" s="33"/>
      <c r="T504470" s="33"/>
    </row>
    <row r="504487" spans="19:20">
      <c r="S504487" s="33"/>
      <c r="T504487" s="33"/>
    </row>
    <row r="504504" spans="19:20">
      <c r="S504504" s="33"/>
      <c r="T504504" s="33"/>
    </row>
    <row r="504521" spans="19:20">
      <c r="S504521" s="33"/>
      <c r="T504521" s="33"/>
    </row>
    <row r="504538" spans="19:20">
      <c r="S504538" s="33"/>
      <c r="T504538" s="33"/>
    </row>
    <row r="504555" spans="19:20">
      <c r="S504555" s="33"/>
      <c r="T504555" s="33"/>
    </row>
    <row r="504572" spans="19:20">
      <c r="S504572" s="33"/>
      <c r="T504572" s="33"/>
    </row>
    <row r="504589" spans="19:20">
      <c r="S504589" s="33"/>
      <c r="T504589" s="33"/>
    </row>
    <row r="504606" spans="19:20">
      <c r="S504606" s="33"/>
      <c r="T504606" s="33"/>
    </row>
    <row r="504623" spans="19:20">
      <c r="S504623" s="33"/>
      <c r="T504623" s="33"/>
    </row>
    <row r="504640" spans="19:20">
      <c r="S504640" s="33"/>
      <c r="T504640" s="33"/>
    </row>
    <row r="504657" spans="19:20">
      <c r="S504657" s="33"/>
      <c r="T504657" s="33"/>
    </row>
    <row r="504674" spans="19:20">
      <c r="S504674" s="33"/>
      <c r="T504674" s="33"/>
    </row>
    <row r="504691" spans="19:20">
      <c r="S504691" s="33"/>
      <c r="T504691" s="33"/>
    </row>
    <row r="504708" spans="19:20">
      <c r="S504708" s="33"/>
      <c r="T504708" s="33"/>
    </row>
    <row r="504725" spans="19:20">
      <c r="S504725" s="33"/>
      <c r="T504725" s="33"/>
    </row>
    <row r="504742" spans="19:20">
      <c r="S504742" s="33"/>
      <c r="T504742" s="33"/>
    </row>
    <row r="504759" spans="19:20">
      <c r="S504759" s="33"/>
      <c r="T504759" s="33"/>
    </row>
    <row r="504776" spans="19:20">
      <c r="S504776" s="33"/>
      <c r="T504776" s="33"/>
    </row>
    <row r="504793" spans="19:20">
      <c r="S504793" s="33"/>
      <c r="T504793" s="33"/>
    </row>
    <row r="504810" spans="19:20">
      <c r="S504810" s="33"/>
      <c r="T504810" s="33"/>
    </row>
    <row r="504827" spans="19:20">
      <c r="S504827" s="33"/>
      <c r="T504827" s="33"/>
    </row>
    <row r="504844" spans="19:20">
      <c r="S504844" s="33"/>
      <c r="T504844" s="33"/>
    </row>
    <row r="504861" spans="19:20">
      <c r="S504861" s="33"/>
      <c r="T504861" s="33"/>
    </row>
    <row r="504878" spans="19:20">
      <c r="S504878" s="33"/>
      <c r="T504878" s="33"/>
    </row>
    <row r="504895" spans="19:20">
      <c r="S504895" s="33"/>
      <c r="T504895" s="33"/>
    </row>
    <row r="504912" spans="19:20">
      <c r="S504912" s="33"/>
      <c r="T504912" s="33"/>
    </row>
    <row r="504929" spans="19:20">
      <c r="S504929" s="33"/>
      <c r="T504929" s="33"/>
    </row>
    <row r="504946" spans="19:20">
      <c r="S504946" s="33"/>
      <c r="T504946" s="33"/>
    </row>
    <row r="504963" spans="19:20">
      <c r="S504963" s="33"/>
      <c r="T504963" s="33"/>
    </row>
    <row r="504980" spans="19:20">
      <c r="S504980" s="33"/>
      <c r="T504980" s="33"/>
    </row>
    <row r="504997" spans="19:20">
      <c r="S504997" s="33"/>
      <c r="T504997" s="33"/>
    </row>
    <row r="505014" spans="19:20">
      <c r="S505014" s="33"/>
      <c r="T505014" s="33"/>
    </row>
    <row r="505031" spans="19:20">
      <c r="S505031" s="33"/>
      <c r="T505031" s="33"/>
    </row>
    <row r="505048" spans="19:20">
      <c r="S505048" s="33"/>
      <c r="T505048" s="33"/>
    </row>
    <row r="505065" spans="19:20">
      <c r="S505065" s="33"/>
      <c r="T505065" s="33"/>
    </row>
    <row r="505082" spans="19:20">
      <c r="S505082" s="33"/>
      <c r="T505082" s="33"/>
    </row>
    <row r="505099" spans="19:20">
      <c r="S505099" s="33"/>
      <c r="T505099" s="33"/>
    </row>
    <row r="505116" spans="19:20">
      <c r="S505116" s="33"/>
      <c r="T505116" s="33"/>
    </row>
    <row r="505133" spans="19:20">
      <c r="S505133" s="33"/>
      <c r="T505133" s="33"/>
    </row>
    <row r="505150" spans="19:20">
      <c r="S505150" s="33"/>
      <c r="T505150" s="33"/>
    </row>
    <row r="505167" spans="19:20">
      <c r="S505167" s="33"/>
      <c r="T505167" s="33"/>
    </row>
    <row r="505184" spans="19:20">
      <c r="S505184" s="33"/>
      <c r="T505184" s="33"/>
    </row>
    <row r="505201" spans="19:20">
      <c r="S505201" s="33"/>
      <c r="T505201" s="33"/>
    </row>
    <row r="505218" spans="19:20">
      <c r="S505218" s="33"/>
      <c r="T505218" s="33"/>
    </row>
    <row r="505235" spans="19:20">
      <c r="S505235" s="33"/>
      <c r="T505235" s="33"/>
    </row>
    <row r="505252" spans="19:20">
      <c r="S505252" s="33"/>
      <c r="T505252" s="33"/>
    </row>
    <row r="505269" spans="19:20">
      <c r="S505269" s="33"/>
      <c r="T505269" s="33"/>
    </row>
    <row r="505286" spans="19:20">
      <c r="S505286" s="33"/>
      <c r="T505286" s="33"/>
    </row>
    <row r="505303" spans="19:20">
      <c r="S505303" s="33"/>
      <c r="T505303" s="33"/>
    </row>
    <row r="505320" spans="19:20">
      <c r="S505320" s="33"/>
      <c r="T505320" s="33"/>
    </row>
    <row r="505337" spans="19:20">
      <c r="S505337" s="33"/>
      <c r="T505337" s="33"/>
    </row>
    <row r="505354" spans="19:20">
      <c r="S505354" s="33"/>
      <c r="T505354" s="33"/>
    </row>
    <row r="505371" spans="19:20">
      <c r="S505371" s="33"/>
      <c r="T505371" s="33"/>
    </row>
    <row r="505388" spans="19:20">
      <c r="S505388" s="33"/>
      <c r="T505388" s="33"/>
    </row>
    <row r="505405" spans="19:20">
      <c r="S505405" s="33"/>
      <c r="T505405" s="33"/>
    </row>
    <row r="505422" spans="19:20">
      <c r="S505422" s="33"/>
      <c r="T505422" s="33"/>
    </row>
    <row r="505439" spans="19:20">
      <c r="S505439" s="33"/>
      <c r="T505439" s="33"/>
    </row>
    <row r="505456" spans="19:20">
      <c r="S505456" s="33"/>
      <c r="T505456" s="33"/>
    </row>
    <row r="505473" spans="19:20">
      <c r="S505473" s="33"/>
      <c r="T505473" s="33"/>
    </row>
    <row r="505490" spans="19:20">
      <c r="S505490" s="33"/>
      <c r="T505490" s="33"/>
    </row>
    <row r="505507" spans="19:20">
      <c r="S505507" s="33"/>
      <c r="T505507" s="33"/>
    </row>
    <row r="505524" spans="19:20">
      <c r="S505524" s="33"/>
      <c r="T505524" s="33"/>
    </row>
    <row r="505541" spans="19:20">
      <c r="S505541" s="33"/>
      <c r="T505541" s="33"/>
    </row>
    <row r="505558" spans="19:20">
      <c r="S505558" s="33"/>
      <c r="T505558" s="33"/>
    </row>
    <row r="505575" spans="19:20">
      <c r="S505575" s="33"/>
      <c r="T505575" s="33"/>
    </row>
    <row r="505592" spans="19:20">
      <c r="S505592" s="33"/>
      <c r="T505592" s="33"/>
    </row>
    <row r="505609" spans="19:20">
      <c r="S505609" s="33"/>
      <c r="T505609" s="33"/>
    </row>
    <row r="505626" spans="19:20">
      <c r="S505626" s="33"/>
      <c r="T505626" s="33"/>
    </row>
    <row r="505643" spans="19:20">
      <c r="S505643" s="33"/>
      <c r="T505643" s="33"/>
    </row>
    <row r="505660" spans="19:20">
      <c r="S505660" s="33"/>
      <c r="T505660" s="33"/>
    </row>
    <row r="505677" spans="19:20">
      <c r="S505677" s="33"/>
      <c r="T505677" s="33"/>
    </row>
    <row r="505694" spans="19:20">
      <c r="S505694" s="33"/>
      <c r="T505694" s="33"/>
    </row>
    <row r="505711" spans="19:20">
      <c r="S505711" s="33"/>
      <c r="T505711" s="33"/>
    </row>
    <row r="505728" spans="19:20">
      <c r="S505728" s="33"/>
      <c r="T505728" s="33"/>
    </row>
    <row r="505745" spans="19:20">
      <c r="S505745" s="33"/>
      <c r="T505745" s="33"/>
    </row>
    <row r="505762" spans="19:20">
      <c r="S505762" s="33"/>
      <c r="T505762" s="33"/>
    </row>
    <row r="505779" spans="19:20">
      <c r="S505779" s="33"/>
      <c r="T505779" s="33"/>
    </row>
    <row r="505796" spans="19:20">
      <c r="S505796" s="33"/>
      <c r="T505796" s="33"/>
    </row>
    <row r="505813" spans="19:20">
      <c r="S505813" s="33"/>
      <c r="T505813" s="33"/>
    </row>
    <row r="505830" spans="19:20">
      <c r="S505830" s="33"/>
      <c r="T505830" s="33"/>
    </row>
    <row r="505847" spans="19:20">
      <c r="S505847" s="33"/>
      <c r="T505847" s="33"/>
    </row>
    <row r="505864" spans="19:20">
      <c r="S505864" s="33"/>
      <c r="T505864" s="33"/>
    </row>
    <row r="505881" spans="19:20">
      <c r="S505881" s="33"/>
      <c r="T505881" s="33"/>
    </row>
    <row r="505898" spans="19:20">
      <c r="S505898" s="33"/>
      <c r="T505898" s="33"/>
    </row>
    <row r="505915" spans="19:20">
      <c r="S505915" s="33"/>
      <c r="T505915" s="33"/>
    </row>
    <row r="505932" spans="19:20">
      <c r="S505932" s="33"/>
      <c r="T505932" s="33"/>
    </row>
    <row r="505949" spans="19:20">
      <c r="S505949" s="33"/>
      <c r="T505949" s="33"/>
    </row>
    <row r="505966" spans="19:20">
      <c r="S505966" s="33"/>
      <c r="T505966" s="33"/>
    </row>
    <row r="505983" spans="19:20">
      <c r="S505983" s="33"/>
      <c r="T505983" s="33"/>
    </row>
    <row r="506000" spans="19:20">
      <c r="S506000" s="33"/>
      <c r="T506000" s="33"/>
    </row>
    <row r="506017" spans="19:20">
      <c r="S506017" s="33"/>
      <c r="T506017" s="33"/>
    </row>
    <row r="506034" spans="19:20">
      <c r="S506034" s="33"/>
      <c r="T506034" s="33"/>
    </row>
    <row r="506051" spans="19:20">
      <c r="S506051" s="33"/>
      <c r="T506051" s="33"/>
    </row>
    <row r="506068" spans="19:20">
      <c r="S506068" s="33"/>
      <c r="T506068" s="33"/>
    </row>
    <row r="506085" spans="19:20">
      <c r="S506085" s="33"/>
      <c r="T506085" s="33"/>
    </row>
    <row r="506102" spans="19:20">
      <c r="S506102" s="33"/>
      <c r="T506102" s="33"/>
    </row>
    <row r="506119" spans="19:20">
      <c r="S506119" s="33"/>
      <c r="T506119" s="33"/>
    </row>
    <row r="506136" spans="19:20">
      <c r="S506136" s="33"/>
      <c r="T506136" s="33"/>
    </row>
    <row r="506153" spans="19:20">
      <c r="S506153" s="33"/>
      <c r="T506153" s="33"/>
    </row>
    <row r="506170" spans="19:20">
      <c r="S506170" s="33"/>
      <c r="T506170" s="33"/>
    </row>
    <row r="506187" spans="19:20">
      <c r="S506187" s="33"/>
      <c r="T506187" s="33"/>
    </row>
    <row r="506204" spans="19:20">
      <c r="S506204" s="33"/>
      <c r="T506204" s="33"/>
    </row>
    <row r="506221" spans="19:20">
      <c r="S506221" s="33"/>
      <c r="T506221" s="33"/>
    </row>
    <row r="506238" spans="19:20">
      <c r="S506238" s="33"/>
      <c r="T506238" s="33"/>
    </row>
    <row r="506255" spans="19:20">
      <c r="S506255" s="33"/>
      <c r="T506255" s="33"/>
    </row>
    <row r="506272" spans="19:20">
      <c r="S506272" s="33"/>
      <c r="T506272" s="33"/>
    </row>
    <row r="506289" spans="19:20">
      <c r="S506289" s="33"/>
      <c r="T506289" s="33"/>
    </row>
    <row r="506306" spans="19:20">
      <c r="S506306" s="33"/>
      <c r="T506306" s="33"/>
    </row>
    <row r="506323" spans="19:20">
      <c r="S506323" s="33"/>
      <c r="T506323" s="33"/>
    </row>
    <row r="506340" spans="19:20">
      <c r="S506340" s="33"/>
      <c r="T506340" s="33"/>
    </row>
    <row r="506357" spans="19:20">
      <c r="S506357" s="33"/>
      <c r="T506357" s="33"/>
    </row>
    <row r="506374" spans="19:20">
      <c r="S506374" s="33"/>
      <c r="T506374" s="33"/>
    </row>
    <row r="506391" spans="19:20">
      <c r="S506391" s="33"/>
      <c r="T506391" s="33"/>
    </row>
    <row r="506408" spans="19:20">
      <c r="S506408" s="33"/>
      <c r="T506408" s="33"/>
    </row>
    <row r="506425" spans="19:20">
      <c r="S506425" s="33"/>
      <c r="T506425" s="33"/>
    </row>
    <row r="506442" spans="19:20">
      <c r="S506442" s="33"/>
      <c r="T506442" s="33"/>
    </row>
    <row r="506459" spans="19:20">
      <c r="S506459" s="33"/>
      <c r="T506459" s="33"/>
    </row>
    <row r="506476" spans="19:20">
      <c r="S506476" s="33"/>
      <c r="T506476" s="33"/>
    </row>
    <row r="506493" spans="19:20">
      <c r="S506493" s="33"/>
      <c r="T506493" s="33"/>
    </row>
    <row r="506510" spans="19:20">
      <c r="S506510" s="33"/>
      <c r="T506510" s="33"/>
    </row>
    <row r="506527" spans="19:20">
      <c r="S506527" s="33"/>
      <c r="T506527" s="33"/>
    </row>
    <row r="506544" spans="19:20">
      <c r="S506544" s="33"/>
      <c r="T506544" s="33"/>
    </row>
    <row r="506561" spans="19:20">
      <c r="S506561" s="33"/>
      <c r="T506561" s="33"/>
    </row>
    <row r="506578" spans="19:20">
      <c r="S506578" s="33"/>
      <c r="T506578" s="33"/>
    </row>
    <row r="506595" spans="19:20">
      <c r="S506595" s="33"/>
      <c r="T506595" s="33"/>
    </row>
    <row r="506612" spans="19:20">
      <c r="S506612" s="33"/>
      <c r="T506612" s="33"/>
    </row>
    <row r="506629" spans="19:20">
      <c r="S506629" s="33"/>
      <c r="T506629" s="33"/>
    </row>
    <row r="506646" spans="19:20">
      <c r="S506646" s="33"/>
      <c r="T506646" s="33"/>
    </row>
    <row r="506663" spans="19:20">
      <c r="S506663" s="33"/>
      <c r="T506663" s="33"/>
    </row>
    <row r="506680" spans="19:20">
      <c r="S506680" s="33"/>
      <c r="T506680" s="33"/>
    </row>
    <row r="506697" spans="19:20">
      <c r="S506697" s="33"/>
      <c r="T506697" s="33"/>
    </row>
    <row r="506714" spans="19:20">
      <c r="S506714" s="33"/>
      <c r="T506714" s="33"/>
    </row>
    <row r="506731" spans="19:20">
      <c r="S506731" s="33"/>
      <c r="T506731" s="33"/>
    </row>
    <row r="506748" spans="19:20">
      <c r="S506748" s="33"/>
      <c r="T506748" s="33"/>
    </row>
    <row r="506765" spans="19:20">
      <c r="S506765" s="33"/>
      <c r="T506765" s="33"/>
    </row>
    <row r="506782" spans="19:20">
      <c r="S506782" s="33"/>
      <c r="T506782" s="33"/>
    </row>
    <row r="506799" spans="19:20">
      <c r="S506799" s="33"/>
      <c r="T506799" s="33"/>
    </row>
    <row r="506816" spans="19:20">
      <c r="S506816" s="33"/>
      <c r="T506816" s="33"/>
    </row>
    <row r="506833" spans="19:20">
      <c r="S506833" s="33"/>
      <c r="T506833" s="33"/>
    </row>
    <row r="506850" spans="19:20">
      <c r="S506850" s="33"/>
      <c r="T506850" s="33"/>
    </row>
    <row r="506867" spans="19:20">
      <c r="S506867" s="33"/>
      <c r="T506867" s="33"/>
    </row>
    <row r="506884" spans="19:20">
      <c r="S506884" s="33"/>
      <c r="T506884" s="33"/>
    </row>
    <row r="506901" spans="19:20">
      <c r="S506901" s="33"/>
      <c r="T506901" s="33"/>
    </row>
    <row r="506918" spans="19:20">
      <c r="S506918" s="33"/>
      <c r="T506918" s="33"/>
    </row>
    <row r="506935" spans="19:20">
      <c r="S506935" s="33"/>
      <c r="T506935" s="33"/>
    </row>
    <row r="506952" spans="19:20">
      <c r="S506952" s="33"/>
      <c r="T506952" s="33"/>
    </row>
    <row r="506969" spans="19:20">
      <c r="S506969" s="33"/>
      <c r="T506969" s="33"/>
    </row>
    <row r="506986" spans="19:20">
      <c r="S506986" s="33"/>
      <c r="T506986" s="33"/>
    </row>
    <row r="507003" spans="19:20">
      <c r="S507003" s="33"/>
      <c r="T507003" s="33"/>
    </row>
    <row r="507020" spans="19:20">
      <c r="S507020" s="33"/>
      <c r="T507020" s="33"/>
    </row>
    <row r="507037" spans="19:20">
      <c r="S507037" s="33"/>
      <c r="T507037" s="33"/>
    </row>
    <row r="507054" spans="19:20">
      <c r="S507054" s="33"/>
      <c r="T507054" s="33"/>
    </row>
    <row r="507071" spans="19:20">
      <c r="S507071" s="33"/>
      <c r="T507071" s="33"/>
    </row>
    <row r="507088" spans="19:20">
      <c r="S507088" s="33"/>
      <c r="T507088" s="33"/>
    </row>
    <row r="507105" spans="19:20">
      <c r="S507105" s="33"/>
      <c r="T507105" s="33"/>
    </row>
    <row r="507122" spans="19:20">
      <c r="S507122" s="33"/>
      <c r="T507122" s="33"/>
    </row>
    <row r="507139" spans="19:20">
      <c r="S507139" s="33"/>
      <c r="T507139" s="33"/>
    </row>
    <row r="507156" spans="19:20">
      <c r="S507156" s="33"/>
      <c r="T507156" s="33"/>
    </row>
    <row r="507173" spans="19:20">
      <c r="S507173" s="33"/>
      <c r="T507173" s="33"/>
    </row>
    <row r="507190" spans="19:20">
      <c r="S507190" s="33"/>
      <c r="T507190" s="33"/>
    </row>
    <row r="507207" spans="19:20">
      <c r="S507207" s="33"/>
      <c r="T507207" s="33"/>
    </row>
    <row r="507224" spans="19:20">
      <c r="S507224" s="33"/>
      <c r="T507224" s="33"/>
    </row>
    <row r="507241" spans="19:20">
      <c r="S507241" s="33"/>
      <c r="T507241" s="33"/>
    </row>
    <row r="507258" spans="19:20">
      <c r="S507258" s="33"/>
      <c r="T507258" s="33"/>
    </row>
    <row r="507275" spans="19:20">
      <c r="S507275" s="33"/>
      <c r="T507275" s="33"/>
    </row>
    <row r="507292" spans="19:20">
      <c r="S507292" s="33"/>
      <c r="T507292" s="33"/>
    </row>
    <row r="507309" spans="19:20">
      <c r="S507309" s="33"/>
      <c r="T507309" s="33"/>
    </row>
    <row r="507326" spans="19:20">
      <c r="S507326" s="33"/>
      <c r="T507326" s="33"/>
    </row>
    <row r="507343" spans="19:20">
      <c r="S507343" s="33"/>
      <c r="T507343" s="33"/>
    </row>
    <row r="507360" spans="19:20">
      <c r="S507360" s="33"/>
      <c r="T507360" s="33"/>
    </row>
    <row r="507377" spans="19:20">
      <c r="S507377" s="33"/>
      <c r="T507377" s="33"/>
    </row>
    <row r="507394" spans="19:20">
      <c r="S507394" s="33"/>
      <c r="T507394" s="33"/>
    </row>
    <row r="507411" spans="19:20">
      <c r="S507411" s="33"/>
      <c r="T507411" s="33"/>
    </row>
    <row r="507428" spans="19:20">
      <c r="S507428" s="33"/>
      <c r="T507428" s="33"/>
    </row>
    <row r="507445" spans="19:20">
      <c r="S507445" s="33"/>
      <c r="T507445" s="33"/>
    </row>
    <row r="507462" spans="19:20">
      <c r="S507462" s="33"/>
      <c r="T507462" s="33"/>
    </row>
    <row r="507479" spans="19:20">
      <c r="S507479" s="33"/>
      <c r="T507479" s="33"/>
    </row>
    <row r="507496" spans="19:20">
      <c r="S507496" s="33"/>
      <c r="T507496" s="33"/>
    </row>
    <row r="507513" spans="19:20">
      <c r="S507513" s="33"/>
      <c r="T507513" s="33"/>
    </row>
    <row r="507530" spans="19:20">
      <c r="S507530" s="33"/>
      <c r="T507530" s="33"/>
    </row>
    <row r="507547" spans="19:20">
      <c r="S507547" s="33"/>
      <c r="T507547" s="33"/>
    </row>
    <row r="507564" spans="19:20">
      <c r="S507564" s="33"/>
      <c r="T507564" s="33"/>
    </row>
    <row r="507581" spans="19:20">
      <c r="S507581" s="33"/>
      <c r="T507581" s="33"/>
    </row>
    <row r="507598" spans="19:20">
      <c r="S507598" s="33"/>
      <c r="T507598" s="33"/>
    </row>
    <row r="507615" spans="19:20">
      <c r="S507615" s="33"/>
      <c r="T507615" s="33"/>
    </row>
    <row r="507632" spans="19:20">
      <c r="S507632" s="33"/>
      <c r="T507632" s="33"/>
    </row>
    <row r="507649" spans="19:20">
      <c r="S507649" s="33"/>
      <c r="T507649" s="33"/>
    </row>
    <row r="507666" spans="19:20">
      <c r="S507666" s="33"/>
      <c r="T507666" s="33"/>
    </row>
    <row r="507683" spans="19:20">
      <c r="S507683" s="33"/>
      <c r="T507683" s="33"/>
    </row>
    <row r="507700" spans="19:20">
      <c r="S507700" s="33"/>
      <c r="T507700" s="33"/>
    </row>
    <row r="507717" spans="19:20">
      <c r="S507717" s="33"/>
      <c r="T507717" s="33"/>
    </row>
    <row r="507734" spans="19:20">
      <c r="S507734" s="33"/>
      <c r="T507734" s="33"/>
    </row>
    <row r="507751" spans="19:20">
      <c r="S507751" s="33"/>
      <c r="T507751" s="33"/>
    </row>
    <row r="507768" spans="19:20">
      <c r="S507768" s="33"/>
      <c r="T507768" s="33"/>
    </row>
    <row r="507785" spans="19:20">
      <c r="S507785" s="33"/>
      <c r="T507785" s="33"/>
    </row>
    <row r="507802" spans="19:20">
      <c r="S507802" s="33"/>
      <c r="T507802" s="33"/>
    </row>
    <row r="507819" spans="19:20">
      <c r="S507819" s="33"/>
      <c r="T507819" s="33"/>
    </row>
    <row r="507836" spans="19:20">
      <c r="S507836" s="33"/>
      <c r="T507836" s="33"/>
    </row>
    <row r="507853" spans="19:20">
      <c r="S507853" s="33"/>
      <c r="T507853" s="33"/>
    </row>
    <row r="507870" spans="19:20">
      <c r="S507870" s="33"/>
      <c r="T507870" s="33"/>
    </row>
    <row r="507887" spans="19:20">
      <c r="S507887" s="33"/>
      <c r="T507887" s="33"/>
    </row>
    <row r="507904" spans="19:20">
      <c r="S507904" s="33"/>
      <c r="T507904" s="33"/>
    </row>
    <row r="507921" spans="19:20">
      <c r="S507921" s="33"/>
      <c r="T507921" s="33"/>
    </row>
    <row r="507938" spans="19:20">
      <c r="S507938" s="33"/>
      <c r="T507938" s="33"/>
    </row>
    <row r="507955" spans="19:20">
      <c r="S507955" s="33"/>
      <c r="T507955" s="33"/>
    </row>
    <row r="507972" spans="19:20">
      <c r="S507972" s="33"/>
      <c r="T507972" s="33"/>
    </row>
    <row r="507989" spans="19:20">
      <c r="S507989" s="33"/>
      <c r="T507989" s="33"/>
    </row>
    <row r="508006" spans="19:20">
      <c r="S508006" s="33"/>
      <c r="T508006" s="33"/>
    </row>
    <row r="508023" spans="19:20">
      <c r="S508023" s="33"/>
      <c r="T508023" s="33"/>
    </row>
    <row r="508040" spans="19:20">
      <c r="S508040" s="33"/>
      <c r="T508040" s="33"/>
    </row>
    <row r="508057" spans="19:20">
      <c r="S508057" s="33"/>
      <c r="T508057" s="33"/>
    </row>
    <row r="508074" spans="19:20">
      <c r="S508074" s="33"/>
      <c r="T508074" s="33"/>
    </row>
    <row r="508091" spans="19:20">
      <c r="S508091" s="33"/>
      <c r="T508091" s="33"/>
    </row>
    <row r="508108" spans="19:20">
      <c r="S508108" s="33"/>
      <c r="T508108" s="33"/>
    </row>
    <row r="508125" spans="19:20">
      <c r="S508125" s="33"/>
      <c r="T508125" s="33"/>
    </row>
    <row r="508142" spans="19:20">
      <c r="S508142" s="33"/>
      <c r="T508142" s="33"/>
    </row>
    <row r="508159" spans="19:20">
      <c r="S508159" s="33"/>
      <c r="T508159" s="33"/>
    </row>
    <row r="508176" spans="19:20">
      <c r="S508176" s="33"/>
      <c r="T508176" s="33"/>
    </row>
    <row r="508193" spans="19:20">
      <c r="S508193" s="33"/>
      <c r="T508193" s="33"/>
    </row>
    <row r="508210" spans="19:20">
      <c r="S508210" s="33"/>
      <c r="T508210" s="33"/>
    </row>
    <row r="508227" spans="19:20">
      <c r="S508227" s="33"/>
      <c r="T508227" s="33"/>
    </row>
    <row r="508244" spans="19:20">
      <c r="S508244" s="33"/>
      <c r="T508244" s="33"/>
    </row>
    <row r="508261" spans="19:20">
      <c r="S508261" s="33"/>
      <c r="T508261" s="33"/>
    </row>
    <row r="508278" spans="19:20">
      <c r="S508278" s="33"/>
      <c r="T508278" s="33"/>
    </row>
    <row r="508295" spans="19:20">
      <c r="S508295" s="33"/>
      <c r="T508295" s="33"/>
    </row>
    <row r="508312" spans="19:20">
      <c r="S508312" s="33"/>
      <c r="T508312" s="33"/>
    </row>
    <row r="508329" spans="19:20">
      <c r="S508329" s="33"/>
      <c r="T508329" s="33"/>
    </row>
    <row r="508346" spans="19:20">
      <c r="S508346" s="33"/>
      <c r="T508346" s="33"/>
    </row>
    <row r="508363" spans="19:20">
      <c r="S508363" s="33"/>
      <c r="T508363" s="33"/>
    </row>
    <row r="508380" spans="19:20">
      <c r="S508380" s="33"/>
      <c r="T508380" s="33"/>
    </row>
    <row r="508397" spans="19:20">
      <c r="S508397" s="33"/>
      <c r="T508397" s="33"/>
    </row>
    <row r="508414" spans="19:20">
      <c r="S508414" s="33"/>
      <c r="T508414" s="33"/>
    </row>
    <row r="508431" spans="19:20">
      <c r="S508431" s="33"/>
      <c r="T508431" s="33"/>
    </row>
    <row r="508448" spans="19:20">
      <c r="S508448" s="33"/>
      <c r="T508448" s="33"/>
    </row>
    <row r="508465" spans="19:20">
      <c r="S508465" s="33"/>
      <c r="T508465" s="33"/>
    </row>
    <row r="508482" spans="19:20">
      <c r="S508482" s="33"/>
      <c r="T508482" s="33"/>
    </row>
    <row r="508499" spans="19:20">
      <c r="S508499" s="33"/>
      <c r="T508499" s="33"/>
    </row>
    <row r="508516" spans="19:20">
      <c r="S508516" s="33"/>
      <c r="T508516" s="33"/>
    </row>
    <row r="508533" spans="19:20">
      <c r="S508533" s="33"/>
      <c r="T508533" s="33"/>
    </row>
    <row r="508550" spans="19:20">
      <c r="S508550" s="33"/>
      <c r="T508550" s="33"/>
    </row>
    <row r="508567" spans="19:20">
      <c r="S508567" s="33"/>
      <c r="T508567" s="33"/>
    </row>
    <row r="508584" spans="19:20">
      <c r="S508584" s="33"/>
      <c r="T508584" s="33"/>
    </row>
    <row r="508601" spans="19:20">
      <c r="S508601" s="33"/>
      <c r="T508601" s="33"/>
    </row>
    <row r="508618" spans="19:20">
      <c r="S508618" s="33"/>
      <c r="T508618" s="33"/>
    </row>
    <row r="508635" spans="19:20">
      <c r="S508635" s="33"/>
      <c r="T508635" s="33"/>
    </row>
    <row r="508652" spans="19:20">
      <c r="S508652" s="33"/>
      <c r="T508652" s="33"/>
    </row>
    <row r="508669" spans="19:20">
      <c r="S508669" s="33"/>
      <c r="T508669" s="33"/>
    </row>
    <row r="508686" spans="19:20">
      <c r="S508686" s="33"/>
      <c r="T508686" s="33"/>
    </row>
    <row r="508703" spans="19:20">
      <c r="S508703" s="33"/>
      <c r="T508703" s="33"/>
    </row>
    <row r="508720" spans="19:20">
      <c r="S508720" s="33"/>
      <c r="T508720" s="33"/>
    </row>
    <row r="508737" spans="19:20">
      <c r="S508737" s="33"/>
      <c r="T508737" s="33"/>
    </row>
    <row r="508754" spans="19:20">
      <c r="S508754" s="33"/>
      <c r="T508754" s="33"/>
    </row>
    <row r="508771" spans="19:20">
      <c r="S508771" s="33"/>
      <c r="T508771" s="33"/>
    </row>
    <row r="508788" spans="19:20">
      <c r="S508788" s="33"/>
      <c r="T508788" s="33"/>
    </row>
    <row r="508805" spans="19:20">
      <c r="S508805" s="33"/>
      <c r="T508805" s="33"/>
    </row>
    <row r="508822" spans="19:20">
      <c r="S508822" s="33"/>
      <c r="T508822" s="33"/>
    </row>
    <row r="508839" spans="19:20">
      <c r="S508839" s="33"/>
      <c r="T508839" s="33"/>
    </row>
    <row r="508856" spans="19:20">
      <c r="S508856" s="33"/>
      <c r="T508856" s="33"/>
    </row>
    <row r="508873" spans="19:20">
      <c r="S508873" s="33"/>
      <c r="T508873" s="33"/>
    </row>
    <row r="508890" spans="19:20">
      <c r="S508890" s="33"/>
      <c r="T508890" s="33"/>
    </row>
    <row r="508907" spans="19:20">
      <c r="S508907" s="33"/>
      <c r="T508907" s="33"/>
    </row>
    <row r="508924" spans="19:20">
      <c r="S508924" s="33"/>
      <c r="T508924" s="33"/>
    </row>
    <row r="508941" spans="19:20">
      <c r="S508941" s="33"/>
      <c r="T508941" s="33"/>
    </row>
    <row r="508958" spans="19:20">
      <c r="S508958" s="33"/>
      <c r="T508958" s="33"/>
    </row>
    <row r="508975" spans="19:20">
      <c r="S508975" s="33"/>
      <c r="T508975" s="33"/>
    </row>
    <row r="508992" spans="19:20">
      <c r="S508992" s="33"/>
      <c r="T508992" s="33"/>
    </row>
    <row r="509009" spans="19:20">
      <c r="S509009" s="33"/>
      <c r="T509009" s="33"/>
    </row>
    <row r="509026" spans="19:20">
      <c r="S509026" s="33"/>
      <c r="T509026" s="33"/>
    </row>
    <row r="509043" spans="19:20">
      <c r="S509043" s="33"/>
      <c r="T509043" s="33"/>
    </row>
    <row r="509060" spans="19:20">
      <c r="S509060" s="33"/>
      <c r="T509060" s="33"/>
    </row>
    <row r="509077" spans="19:20">
      <c r="S509077" s="33"/>
      <c r="T509077" s="33"/>
    </row>
    <row r="509094" spans="19:20">
      <c r="S509094" s="33"/>
      <c r="T509094" s="33"/>
    </row>
    <row r="509111" spans="19:20">
      <c r="S509111" s="33"/>
      <c r="T509111" s="33"/>
    </row>
    <row r="509128" spans="19:20">
      <c r="S509128" s="33"/>
      <c r="T509128" s="33"/>
    </row>
    <row r="509145" spans="19:20">
      <c r="S509145" s="33"/>
      <c r="T509145" s="33"/>
    </row>
    <row r="509162" spans="19:20">
      <c r="S509162" s="33"/>
      <c r="T509162" s="33"/>
    </row>
    <row r="509179" spans="19:20">
      <c r="S509179" s="33"/>
      <c r="T509179" s="33"/>
    </row>
    <row r="509196" spans="19:20">
      <c r="S509196" s="33"/>
      <c r="T509196" s="33"/>
    </row>
    <row r="509213" spans="19:20">
      <c r="S509213" s="33"/>
      <c r="T509213" s="33"/>
    </row>
    <row r="509230" spans="19:20">
      <c r="S509230" s="33"/>
      <c r="T509230" s="33"/>
    </row>
    <row r="509247" spans="19:20">
      <c r="S509247" s="33"/>
      <c r="T509247" s="33"/>
    </row>
    <row r="509264" spans="19:20">
      <c r="S509264" s="33"/>
      <c r="T509264" s="33"/>
    </row>
    <row r="509281" spans="19:20">
      <c r="S509281" s="33"/>
      <c r="T509281" s="33"/>
    </row>
    <row r="509298" spans="19:20">
      <c r="S509298" s="33"/>
      <c r="T509298" s="33"/>
    </row>
    <row r="509315" spans="19:20">
      <c r="S509315" s="33"/>
      <c r="T509315" s="33"/>
    </row>
    <row r="509332" spans="19:20">
      <c r="S509332" s="33"/>
      <c r="T509332" s="33"/>
    </row>
    <row r="509349" spans="19:20">
      <c r="S509349" s="33"/>
      <c r="T509349" s="33"/>
    </row>
    <row r="509366" spans="19:20">
      <c r="S509366" s="33"/>
      <c r="T509366" s="33"/>
    </row>
    <row r="509383" spans="19:20">
      <c r="S509383" s="33"/>
      <c r="T509383" s="33"/>
    </row>
    <row r="509400" spans="19:20">
      <c r="S509400" s="33"/>
      <c r="T509400" s="33"/>
    </row>
    <row r="509417" spans="19:20">
      <c r="S509417" s="33"/>
      <c r="T509417" s="33"/>
    </row>
    <row r="509434" spans="19:20">
      <c r="S509434" s="33"/>
      <c r="T509434" s="33"/>
    </row>
    <row r="509451" spans="19:20">
      <c r="S509451" s="33"/>
      <c r="T509451" s="33"/>
    </row>
    <row r="509468" spans="19:20">
      <c r="S509468" s="33"/>
      <c r="T509468" s="33"/>
    </row>
    <row r="509485" spans="19:20">
      <c r="S509485" s="33"/>
      <c r="T509485" s="33"/>
    </row>
    <row r="509502" spans="19:20">
      <c r="S509502" s="33"/>
      <c r="T509502" s="33"/>
    </row>
    <row r="509519" spans="19:20">
      <c r="S509519" s="33"/>
      <c r="T509519" s="33"/>
    </row>
    <row r="509536" spans="19:20">
      <c r="S509536" s="33"/>
      <c r="T509536" s="33"/>
    </row>
    <row r="509553" spans="19:20">
      <c r="S509553" s="33"/>
      <c r="T509553" s="33"/>
    </row>
    <row r="509570" spans="19:20">
      <c r="S509570" s="33"/>
      <c r="T509570" s="33"/>
    </row>
    <row r="509587" spans="19:20">
      <c r="S509587" s="33"/>
      <c r="T509587" s="33"/>
    </row>
    <row r="509604" spans="19:20">
      <c r="S509604" s="33"/>
      <c r="T509604" s="33"/>
    </row>
    <row r="509621" spans="19:20">
      <c r="S509621" s="33"/>
      <c r="T509621" s="33"/>
    </row>
    <row r="509638" spans="19:20">
      <c r="S509638" s="33"/>
      <c r="T509638" s="33"/>
    </row>
    <row r="509655" spans="19:20">
      <c r="S509655" s="33"/>
      <c r="T509655" s="33"/>
    </row>
    <row r="509672" spans="19:20">
      <c r="S509672" s="33"/>
      <c r="T509672" s="33"/>
    </row>
    <row r="509689" spans="19:20">
      <c r="S509689" s="33"/>
      <c r="T509689" s="33"/>
    </row>
    <row r="509706" spans="19:20">
      <c r="S509706" s="33"/>
      <c r="T509706" s="33"/>
    </row>
    <row r="509723" spans="19:20">
      <c r="S509723" s="33"/>
      <c r="T509723" s="33"/>
    </row>
    <row r="509740" spans="19:20">
      <c r="S509740" s="33"/>
      <c r="T509740" s="33"/>
    </row>
    <row r="509757" spans="19:20">
      <c r="S509757" s="33"/>
      <c r="T509757" s="33"/>
    </row>
    <row r="509774" spans="19:20">
      <c r="S509774" s="33"/>
      <c r="T509774" s="33"/>
    </row>
    <row r="509791" spans="19:20">
      <c r="S509791" s="33"/>
      <c r="T509791" s="33"/>
    </row>
    <row r="509808" spans="19:20">
      <c r="S509808" s="33"/>
      <c r="T509808" s="33"/>
    </row>
    <row r="509825" spans="19:20">
      <c r="S509825" s="33"/>
      <c r="T509825" s="33"/>
    </row>
    <row r="509842" spans="19:20">
      <c r="S509842" s="33"/>
      <c r="T509842" s="33"/>
    </row>
    <row r="509859" spans="19:20">
      <c r="S509859" s="33"/>
      <c r="T509859" s="33"/>
    </row>
    <row r="509876" spans="19:20">
      <c r="S509876" s="33"/>
      <c r="T509876" s="33"/>
    </row>
    <row r="509893" spans="19:20">
      <c r="S509893" s="33"/>
      <c r="T509893" s="33"/>
    </row>
    <row r="509910" spans="19:20">
      <c r="S509910" s="33"/>
      <c r="T509910" s="33"/>
    </row>
    <row r="509927" spans="19:20">
      <c r="S509927" s="33"/>
      <c r="T509927" s="33"/>
    </row>
    <row r="509944" spans="19:20">
      <c r="S509944" s="33"/>
      <c r="T509944" s="33"/>
    </row>
    <row r="509961" spans="19:20">
      <c r="S509961" s="33"/>
      <c r="T509961" s="33"/>
    </row>
    <row r="509978" spans="19:20">
      <c r="S509978" s="33"/>
      <c r="T509978" s="33"/>
    </row>
    <row r="509995" spans="19:20">
      <c r="S509995" s="33"/>
      <c r="T509995" s="33"/>
    </row>
    <row r="510012" spans="19:20">
      <c r="S510012" s="33"/>
      <c r="T510012" s="33"/>
    </row>
    <row r="510029" spans="19:20">
      <c r="S510029" s="33"/>
      <c r="T510029" s="33"/>
    </row>
    <row r="510046" spans="19:20">
      <c r="S510046" s="33"/>
      <c r="T510046" s="33"/>
    </row>
    <row r="510063" spans="19:20">
      <c r="S510063" s="33"/>
      <c r="T510063" s="33"/>
    </row>
    <row r="510080" spans="19:20">
      <c r="S510080" s="33"/>
      <c r="T510080" s="33"/>
    </row>
    <row r="510097" spans="19:20">
      <c r="S510097" s="33"/>
      <c r="T510097" s="33"/>
    </row>
    <row r="510114" spans="19:20">
      <c r="S510114" s="33"/>
      <c r="T510114" s="33"/>
    </row>
    <row r="510131" spans="19:20">
      <c r="S510131" s="33"/>
      <c r="T510131" s="33"/>
    </row>
    <row r="510148" spans="19:20">
      <c r="S510148" s="33"/>
      <c r="T510148" s="33"/>
    </row>
    <row r="510165" spans="19:20">
      <c r="S510165" s="33"/>
      <c r="T510165" s="33"/>
    </row>
    <row r="510182" spans="19:20">
      <c r="S510182" s="33"/>
      <c r="T510182" s="33"/>
    </row>
    <row r="510199" spans="19:20">
      <c r="S510199" s="33"/>
      <c r="T510199" s="33"/>
    </row>
    <row r="510216" spans="19:20">
      <c r="S510216" s="33"/>
      <c r="T510216" s="33"/>
    </row>
    <row r="510233" spans="19:20">
      <c r="S510233" s="33"/>
      <c r="T510233" s="33"/>
    </row>
    <row r="510250" spans="19:20">
      <c r="S510250" s="33"/>
      <c r="T510250" s="33"/>
    </row>
    <row r="510267" spans="19:20">
      <c r="S510267" s="33"/>
      <c r="T510267" s="33"/>
    </row>
    <row r="510284" spans="19:20">
      <c r="S510284" s="33"/>
      <c r="T510284" s="33"/>
    </row>
    <row r="510301" spans="19:20">
      <c r="S510301" s="33"/>
      <c r="T510301" s="33"/>
    </row>
    <row r="510318" spans="19:20">
      <c r="S510318" s="33"/>
      <c r="T510318" s="33"/>
    </row>
    <row r="510335" spans="19:20">
      <c r="S510335" s="33"/>
      <c r="T510335" s="33"/>
    </row>
    <row r="510352" spans="19:20">
      <c r="S510352" s="33"/>
      <c r="T510352" s="33"/>
    </row>
    <row r="510369" spans="19:20">
      <c r="S510369" s="33"/>
      <c r="T510369" s="33"/>
    </row>
    <row r="510386" spans="19:20">
      <c r="S510386" s="33"/>
      <c r="T510386" s="33"/>
    </row>
    <row r="510403" spans="19:20">
      <c r="S510403" s="33"/>
      <c r="T510403" s="33"/>
    </row>
    <row r="510420" spans="19:20">
      <c r="S510420" s="33"/>
      <c r="T510420" s="33"/>
    </row>
    <row r="510437" spans="19:20">
      <c r="S510437" s="33"/>
      <c r="T510437" s="33"/>
    </row>
    <row r="510454" spans="19:20">
      <c r="S510454" s="33"/>
      <c r="T510454" s="33"/>
    </row>
    <row r="510471" spans="19:20">
      <c r="S510471" s="33"/>
      <c r="T510471" s="33"/>
    </row>
    <row r="510488" spans="19:20">
      <c r="S510488" s="33"/>
      <c r="T510488" s="33"/>
    </row>
    <row r="510505" spans="19:20">
      <c r="S510505" s="33"/>
      <c r="T510505" s="33"/>
    </row>
    <row r="510522" spans="19:20">
      <c r="S510522" s="33"/>
      <c r="T510522" s="33"/>
    </row>
    <row r="510539" spans="19:20">
      <c r="S510539" s="33"/>
      <c r="T510539" s="33"/>
    </row>
    <row r="510556" spans="19:20">
      <c r="S510556" s="33"/>
      <c r="T510556" s="33"/>
    </row>
    <row r="510573" spans="19:20">
      <c r="S510573" s="33"/>
      <c r="T510573" s="33"/>
    </row>
    <row r="510590" spans="19:20">
      <c r="S510590" s="33"/>
      <c r="T510590" s="33"/>
    </row>
    <row r="510607" spans="19:20">
      <c r="S510607" s="33"/>
      <c r="T510607" s="33"/>
    </row>
    <row r="510624" spans="19:20">
      <c r="S510624" s="33"/>
      <c r="T510624" s="33"/>
    </row>
    <row r="510641" spans="19:20">
      <c r="S510641" s="33"/>
      <c r="T510641" s="33"/>
    </row>
    <row r="510658" spans="19:20">
      <c r="S510658" s="33"/>
      <c r="T510658" s="33"/>
    </row>
    <row r="510675" spans="19:20">
      <c r="S510675" s="33"/>
      <c r="T510675" s="33"/>
    </row>
    <row r="510692" spans="19:20">
      <c r="S510692" s="33"/>
      <c r="T510692" s="33"/>
    </row>
    <row r="510709" spans="19:20">
      <c r="S510709" s="33"/>
      <c r="T510709" s="33"/>
    </row>
    <row r="510726" spans="19:20">
      <c r="S510726" s="33"/>
      <c r="T510726" s="33"/>
    </row>
    <row r="510743" spans="19:20">
      <c r="S510743" s="33"/>
      <c r="T510743" s="33"/>
    </row>
    <row r="510760" spans="19:20">
      <c r="S510760" s="33"/>
      <c r="T510760" s="33"/>
    </row>
    <row r="510777" spans="19:20">
      <c r="S510777" s="33"/>
      <c r="T510777" s="33"/>
    </row>
    <row r="510794" spans="19:20">
      <c r="S510794" s="33"/>
      <c r="T510794" s="33"/>
    </row>
    <row r="510811" spans="19:20">
      <c r="S510811" s="33"/>
      <c r="T510811" s="33"/>
    </row>
    <row r="510828" spans="19:20">
      <c r="S510828" s="33"/>
      <c r="T510828" s="33"/>
    </row>
    <row r="510845" spans="19:20">
      <c r="S510845" s="33"/>
      <c r="T510845" s="33"/>
    </row>
    <row r="510862" spans="19:20">
      <c r="S510862" s="33"/>
      <c r="T510862" s="33"/>
    </row>
    <row r="510879" spans="19:20">
      <c r="S510879" s="33"/>
      <c r="T510879" s="33"/>
    </row>
    <row r="510896" spans="19:20">
      <c r="S510896" s="33"/>
      <c r="T510896" s="33"/>
    </row>
    <row r="510913" spans="19:20">
      <c r="S510913" s="33"/>
      <c r="T510913" s="33"/>
    </row>
    <row r="510930" spans="19:20">
      <c r="S510930" s="33"/>
      <c r="T510930" s="33"/>
    </row>
    <row r="510947" spans="19:20">
      <c r="S510947" s="33"/>
      <c r="T510947" s="33"/>
    </row>
    <row r="510964" spans="19:20">
      <c r="S510964" s="33"/>
      <c r="T510964" s="33"/>
    </row>
    <row r="510981" spans="19:20">
      <c r="S510981" s="33"/>
      <c r="T510981" s="33"/>
    </row>
    <row r="510998" spans="19:20">
      <c r="S510998" s="33"/>
      <c r="T510998" s="33"/>
    </row>
    <row r="511015" spans="19:20">
      <c r="S511015" s="33"/>
      <c r="T511015" s="33"/>
    </row>
    <row r="511032" spans="19:20">
      <c r="S511032" s="33"/>
      <c r="T511032" s="33"/>
    </row>
    <row r="511049" spans="19:20">
      <c r="S511049" s="33"/>
      <c r="T511049" s="33"/>
    </row>
    <row r="511066" spans="19:20">
      <c r="S511066" s="33"/>
      <c r="T511066" s="33"/>
    </row>
    <row r="511083" spans="19:20">
      <c r="S511083" s="33"/>
      <c r="T511083" s="33"/>
    </row>
    <row r="511100" spans="19:20">
      <c r="S511100" s="33"/>
      <c r="T511100" s="33"/>
    </row>
    <row r="511117" spans="19:20">
      <c r="S511117" s="33"/>
      <c r="T511117" s="33"/>
    </row>
    <row r="511134" spans="19:20">
      <c r="S511134" s="33"/>
      <c r="T511134" s="33"/>
    </row>
    <row r="511151" spans="19:20">
      <c r="S511151" s="33"/>
      <c r="T511151" s="33"/>
    </row>
    <row r="511168" spans="19:20">
      <c r="S511168" s="33"/>
      <c r="T511168" s="33"/>
    </row>
    <row r="511185" spans="19:20">
      <c r="S511185" s="33"/>
      <c r="T511185" s="33"/>
    </row>
    <row r="511202" spans="19:20">
      <c r="S511202" s="33"/>
      <c r="T511202" s="33"/>
    </row>
    <row r="511219" spans="19:20">
      <c r="S511219" s="33"/>
      <c r="T511219" s="33"/>
    </row>
    <row r="511236" spans="19:20">
      <c r="S511236" s="33"/>
      <c r="T511236" s="33"/>
    </row>
    <row r="511253" spans="19:20">
      <c r="S511253" s="33"/>
      <c r="T511253" s="33"/>
    </row>
    <row r="511270" spans="19:20">
      <c r="S511270" s="33"/>
      <c r="T511270" s="33"/>
    </row>
    <row r="511287" spans="19:20">
      <c r="S511287" s="33"/>
      <c r="T511287" s="33"/>
    </row>
    <row r="511304" spans="19:20">
      <c r="S511304" s="33"/>
      <c r="T511304" s="33"/>
    </row>
    <row r="511321" spans="19:20">
      <c r="S511321" s="33"/>
      <c r="T511321" s="33"/>
    </row>
    <row r="511338" spans="19:20">
      <c r="S511338" s="33"/>
      <c r="T511338" s="33"/>
    </row>
    <row r="511355" spans="19:20">
      <c r="S511355" s="33"/>
      <c r="T511355" s="33"/>
    </row>
    <row r="511372" spans="19:20">
      <c r="S511372" s="33"/>
      <c r="T511372" s="33"/>
    </row>
    <row r="511389" spans="19:20">
      <c r="S511389" s="33"/>
      <c r="T511389" s="33"/>
    </row>
    <row r="511406" spans="19:20">
      <c r="S511406" s="33"/>
      <c r="T511406" s="33"/>
    </row>
    <row r="511423" spans="19:20">
      <c r="S511423" s="33"/>
      <c r="T511423" s="33"/>
    </row>
    <row r="511440" spans="19:20">
      <c r="S511440" s="33"/>
      <c r="T511440" s="33"/>
    </row>
    <row r="511457" spans="19:20">
      <c r="S511457" s="33"/>
      <c r="T511457" s="33"/>
    </row>
    <row r="511474" spans="19:20">
      <c r="S511474" s="33"/>
      <c r="T511474" s="33"/>
    </row>
    <row r="511491" spans="19:20">
      <c r="S511491" s="33"/>
      <c r="T511491" s="33"/>
    </row>
    <row r="511508" spans="19:20">
      <c r="S511508" s="33"/>
      <c r="T511508" s="33"/>
    </row>
    <row r="511525" spans="19:20">
      <c r="S511525" s="33"/>
      <c r="T511525" s="33"/>
    </row>
    <row r="511542" spans="19:20">
      <c r="S511542" s="33"/>
      <c r="T511542" s="33"/>
    </row>
    <row r="511559" spans="19:20">
      <c r="S511559" s="33"/>
      <c r="T511559" s="33"/>
    </row>
    <row r="511576" spans="19:20">
      <c r="S511576" s="33"/>
      <c r="T511576" s="33"/>
    </row>
    <row r="511593" spans="19:20">
      <c r="S511593" s="33"/>
      <c r="T511593" s="33"/>
    </row>
    <row r="511610" spans="19:20">
      <c r="S511610" s="33"/>
      <c r="T511610" s="33"/>
    </row>
    <row r="511627" spans="19:20">
      <c r="S511627" s="33"/>
      <c r="T511627" s="33"/>
    </row>
    <row r="511644" spans="19:20">
      <c r="S511644" s="33"/>
      <c r="T511644" s="33"/>
    </row>
    <row r="511661" spans="19:20">
      <c r="S511661" s="33"/>
      <c r="T511661" s="33"/>
    </row>
    <row r="511678" spans="19:20">
      <c r="S511678" s="33"/>
      <c r="T511678" s="33"/>
    </row>
    <row r="511695" spans="19:20">
      <c r="S511695" s="33"/>
      <c r="T511695" s="33"/>
    </row>
    <row r="511712" spans="19:20">
      <c r="S511712" s="33"/>
      <c r="T511712" s="33"/>
    </row>
    <row r="511729" spans="19:20">
      <c r="S511729" s="33"/>
      <c r="T511729" s="33"/>
    </row>
    <row r="511746" spans="19:20">
      <c r="S511746" s="33"/>
      <c r="T511746" s="33"/>
    </row>
    <row r="511763" spans="19:20">
      <c r="S511763" s="33"/>
      <c r="T511763" s="33"/>
    </row>
    <row r="511780" spans="19:20">
      <c r="S511780" s="33"/>
      <c r="T511780" s="33"/>
    </row>
    <row r="511797" spans="19:20">
      <c r="S511797" s="33"/>
      <c r="T511797" s="33"/>
    </row>
    <row r="511814" spans="19:20">
      <c r="S511814" s="33"/>
      <c r="T511814" s="33"/>
    </row>
    <row r="511831" spans="19:20">
      <c r="S511831" s="33"/>
      <c r="T511831" s="33"/>
    </row>
    <row r="511848" spans="19:20">
      <c r="S511848" s="33"/>
      <c r="T511848" s="33"/>
    </row>
    <row r="511865" spans="19:20">
      <c r="S511865" s="33"/>
      <c r="T511865" s="33"/>
    </row>
    <row r="511882" spans="19:20">
      <c r="S511882" s="33"/>
      <c r="T511882" s="33"/>
    </row>
    <row r="511899" spans="19:20">
      <c r="S511899" s="33"/>
      <c r="T511899" s="33"/>
    </row>
    <row r="511916" spans="19:20">
      <c r="S511916" s="33"/>
      <c r="T511916" s="33"/>
    </row>
    <row r="511933" spans="19:20">
      <c r="S511933" s="33"/>
      <c r="T511933" s="33"/>
    </row>
    <row r="511950" spans="19:20">
      <c r="S511950" s="33"/>
      <c r="T511950" s="33"/>
    </row>
    <row r="511967" spans="19:20">
      <c r="S511967" s="33"/>
      <c r="T511967" s="33"/>
    </row>
    <row r="511984" spans="19:20">
      <c r="S511984" s="33"/>
      <c r="T511984" s="33"/>
    </row>
    <row r="512001" spans="19:20">
      <c r="S512001" s="33"/>
      <c r="T512001" s="33"/>
    </row>
    <row r="512018" spans="19:20">
      <c r="S512018" s="33"/>
      <c r="T512018" s="33"/>
    </row>
    <row r="512035" spans="19:20">
      <c r="S512035" s="33"/>
      <c r="T512035" s="33"/>
    </row>
    <row r="512052" spans="19:20">
      <c r="S512052" s="33"/>
      <c r="T512052" s="33"/>
    </row>
    <row r="512069" spans="19:20">
      <c r="S512069" s="33"/>
      <c r="T512069" s="33"/>
    </row>
    <row r="512086" spans="19:20">
      <c r="S512086" s="33"/>
      <c r="T512086" s="33"/>
    </row>
    <row r="512103" spans="19:20">
      <c r="S512103" s="33"/>
      <c r="T512103" s="33"/>
    </row>
    <row r="512120" spans="19:20">
      <c r="S512120" s="33"/>
      <c r="T512120" s="33"/>
    </row>
    <row r="512137" spans="19:20">
      <c r="S512137" s="33"/>
      <c r="T512137" s="33"/>
    </row>
    <row r="512154" spans="19:20">
      <c r="S512154" s="33"/>
      <c r="T512154" s="33"/>
    </row>
    <row r="512171" spans="19:20">
      <c r="S512171" s="33"/>
      <c r="T512171" s="33"/>
    </row>
    <row r="512188" spans="19:20">
      <c r="S512188" s="33"/>
      <c r="T512188" s="33"/>
    </row>
    <row r="512205" spans="19:20">
      <c r="S512205" s="33"/>
      <c r="T512205" s="33"/>
    </row>
    <row r="512222" spans="19:20">
      <c r="S512222" s="33"/>
      <c r="T512222" s="33"/>
    </row>
    <row r="512239" spans="19:20">
      <c r="S512239" s="33"/>
      <c r="T512239" s="33"/>
    </row>
    <row r="512256" spans="19:20">
      <c r="S512256" s="33"/>
      <c r="T512256" s="33"/>
    </row>
    <row r="512273" spans="19:20">
      <c r="S512273" s="33"/>
      <c r="T512273" s="33"/>
    </row>
    <row r="512290" spans="19:20">
      <c r="S512290" s="33"/>
      <c r="T512290" s="33"/>
    </row>
    <row r="512307" spans="19:20">
      <c r="S512307" s="33"/>
      <c r="T512307" s="33"/>
    </row>
    <row r="512324" spans="19:20">
      <c r="S512324" s="33"/>
      <c r="T512324" s="33"/>
    </row>
    <row r="512341" spans="19:20">
      <c r="S512341" s="33"/>
      <c r="T512341" s="33"/>
    </row>
    <row r="512358" spans="19:20">
      <c r="S512358" s="33"/>
      <c r="T512358" s="33"/>
    </row>
    <row r="512375" spans="19:20">
      <c r="S512375" s="33"/>
      <c r="T512375" s="33"/>
    </row>
    <row r="512392" spans="19:20">
      <c r="S512392" s="33"/>
      <c r="T512392" s="33"/>
    </row>
    <row r="512409" spans="19:20">
      <c r="S512409" s="33"/>
      <c r="T512409" s="33"/>
    </row>
    <row r="512426" spans="19:20">
      <c r="S512426" s="33"/>
      <c r="T512426" s="33"/>
    </row>
    <row r="512443" spans="19:20">
      <c r="S512443" s="33"/>
      <c r="T512443" s="33"/>
    </row>
    <row r="512460" spans="19:20">
      <c r="S512460" s="33"/>
      <c r="T512460" s="33"/>
    </row>
    <row r="512477" spans="19:20">
      <c r="S512477" s="33"/>
      <c r="T512477" s="33"/>
    </row>
    <row r="512494" spans="19:20">
      <c r="S512494" s="33"/>
      <c r="T512494" s="33"/>
    </row>
    <row r="512511" spans="19:20">
      <c r="S512511" s="33"/>
      <c r="T512511" s="33"/>
    </row>
    <row r="512528" spans="19:20">
      <c r="S512528" s="33"/>
      <c r="T512528" s="33"/>
    </row>
    <row r="512545" spans="19:20">
      <c r="S512545" s="33"/>
      <c r="T512545" s="33"/>
    </row>
    <row r="512562" spans="19:20">
      <c r="S512562" s="33"/>
      <c r="T512562" s="33"/>
    </row>
    <row r="512579" spans="19:20">
      <c r="S512579" s="33"/>
      <c r="T512579" s="33"/>
    </row>
    <row r="512596" spans="19:20">
      <c r="S512596" s="33"/>
      <c r="T512596" s="33"/>
    </row>
    <row r="512613" spans="19:20">
      <c r="S512613" s="33"/>
      <c r="T512613" s="33"/>
    </row>
    <row r="512630" spans="19:20">
      <c r="S512630" s="33"/>
      <c r="T512630" s="33"/>
    </row>
    <row r="512647" spans="19:20">
      <c r="S512647" s="33"/>
      <c r="T512647" s="33"/>
    </row>
    <row r="512664" spans="19:20">
      <c r="S512664" s="33"/>
      <c r="T512664" s="33"/>
    </row>
    <row r="512681" spans="19:20">
      <c r="S512681" s="33"/>
      <c r="T512681" s="33"/>
    </row>
    <row r="512698" spans="19:20">
      <c r="S512698" s="33"/>
      <c r="T512698" s="33"/>
    </row>
    <row r="512715" spans="19:20">
      <c r="S512715" s="33"/>
      <c r="T512715" s="33"/>
    </row>
    <row r="512732" spans="19:20">
      <c r="S512732" s="33"/>
      <c r="T512732" s="33"/>
    </row>
    <row r="512749" spans="19:20">
      <c r="S512749" s="33"/>
      <c r="T512749" s="33"/>
    </row>
    <row r="512766" spans="19:20">
      <c r="S512766" s="33"/>
      <c r="T512766" s="33"/>
    </row>
    <row r="512783" spans="19:20">
      <c r="S512783" s="33"/>
      <c r="T512783" s="33"/>
    </row>
    <row r="512800" spans="19:20">
      <c r="S512800" s="33"/>
      <c r="T512800" s="33"/>
    </row>
    <row r="512817" spans="19:20">
      <c r="S512817" s="33"/>
      <c r="T512817" s="33"/>
    </row>
    <row r="512834" spans="19:20">
      <c r="S512834" s="33"/>
      <c r="T512834" s="33"/>
    </row>
    <row r="512851" spans="19:20">
      <c r="S512851" s="33"/>
      <c r="T512851" s="33"/>
    </row>
    <row r="512868" spans="19:20">
      <c r="S512868" s="33"/>
      <c r="T512868" s="33"/>
    </row>
    <row r="512885" spans="19:20">
      <c r="S512885" s="33"/>
      <c r="T512885" s="33"/>
    </row>
    <row r="512902" spans="19:20">
      <c r="S512902" s="33"/>
      <c r="T512902" s="33"/>
    </row>
    <row r="512919" spans="19:20">
      <c r="S512919" s="33"/>
      <c r="T512919" s="33"/>
    </row>
    <row r="512936" spans="19:20">
      <c r="S512936" s="33"/>
      <c r="T512936" s="33"/>
    </row>
    <row r="512953" spans="19:20">
      <c r="S512953" s="33"/>
      <c r="T512953" s="33"/>
    </row>
    <row r="512970" spans="19:20">
      <c r="S512970" s="33"/>
      <c r="T512970" s="33"/>
    </row>
    <row r="512987" spans="19:20">
      <c r="S512987" s="33"/>
      <c r="T512987" s="33"/>
    </row>
    <row r="513004" spans="19:20">
      <c r="S513004" s="33"/>
      <c r="T513004" s="33"/>
    </row>
    <row r="513021" spans="19:20">
      <c r="S513021" s="33"/>
      <c r="T513021" s="33"/>
    </row>
    <row r="513038" spans="19:20">
      <c r="S513038" s="33"/>
      <c r="T513038" s="33"/>
    </row>
    <row r="513055" spans="19:20">
      <c r="S513055" s="33"/>
      <c r="T513055" s="33"/>
    </row>
    <row r="513072" spans="19:20">
      <c r="S513072" s="33"/>
      <c r="T513072" s="33"/>
    </row>
    <row r="513089" spans="19:20">
      <c r="S513089" s="33"/>
      <c r="T513089" s="33"/>
    </row>
    <row r="513106" spans="19:20">
      <c r="S513106" s="33"/>
      <c r="T513106" s="33"/>
    </row>
    <row r="513123" spans="19:20">
      <c r="S513123" s="33"/>
      <c r="T513123" s="33"/>
    </row>
    <row r="513140" spans="19:20">
      <c r="S513140" s="33"/>
      <c r="T513140" s="33"/>
    </row>
    <row r="513157" spans="19:20">
      <c r="S513157" s="33"/>
      <c r="T513157" s="33"/>
    </row>
    <row r="513174" spans="19:20">
      <c r="S513174" s="33"/>
      <c r="T513174" s="33"/>
    </row>
    <row r="513191" spans="19:20">
      <c r="S513191" s="33"/>
      <c r="T513191" s="33"/>
    </row>
    <row r="513208" spans="19:20">
      <c r="S513208" s="33"/>
      <c r="T513208" s="33"/>
    </row>
    <row r="513225" spans="19:20">
      <c r="S513225" s="33"/>
      <c r="T513225" s="33"/>
    </row>
    <row r="513242" spans="19:20">
      <c r="S513242" s="33"/>
      <c r="T513242" s="33"/>
    </row>
    <row r="513259" spans="19:20">
      <c r="S513259" s="33"/>
      <c r="T513259" s="33"/>
    </row>
    <row r="513276" spans="19:20">
      <c r="S513276" s="33"/>
      <c r="T513276" s="33"/>
    </row>
    <row r="513293" spans="19:20">
      <c r="S513293" s="33"/>
      <c r="T513293" s="33"/>
    </row>
    <row r="513310" spans="19:20">
      <c r="S513310" s="33"/>
      <c r="T513310" s="33"/>
    </row>
    <row r="513327" spans="19:20">
      <c r="S513327" s="33"/>
      <c r="T513327" s="33"/>
    </row>
    <row r="513344" spans="19:20">
      <c r="S513344" s="33"/>
      <c r="T513344" s="33"/>
    </row>
    <row r="513361" spans="19:20">
      <c r="S513361" s="33"/>
      <c r="T513361" s="33"/>
    </row>
    <row r="513378" spans="19:20">
      <c r="S513378" s="33"/>
      <c r="T513378" s="33"/>
    </row>
    <row r="513395" spans="19:20">
      <c r="S513395" s="33"/>
      <c r="T513395" s="33"/>
    </row>
    <row r="513412" spans="19:20">
      <c r="S513412" s="33"/>
      <c r="T513412" s="33"/>
    </row>
    <row r="513429" spans="19:20">
      <c r="S513429" s="33"/>
      <c r="T513429" s="33"/>
    </row>
    <row r="513446" spans="19:20">
      <c r="S513446" s="33"/>
      <c r="T513446" s="33"/>
    </row>
    <row r="513463" spans="19:20">
      <c r="S513463" s="33"/>
      <c r="T513463" s="33"/>
    </row>
    <row r="513480" spans="19:20">
      <c r="S513480" s="33"/>
      <c r="T513480" s="33"/>
    </row>
    <row r="513497" spans="19:20">
      <c r="S513497" s="33"/>
      <c r="T513497" s="33"/>
    </row>
    <row r="513514" spans="19:20">
      <c r="S513514" s="33"/>
      <c r="T513514" s="33"/>
    </row>
    <row r="513531" spans="19:20">
      <c r="S513531" s="33"/>
      <c r="T513531" s="33"/>
    </row>
    <row r="513548" spans="19:20">
      <c r="S513548" s="33"/>
      <c r="T513548" s="33"/>
    </row>
    <row r="513565" spans="19:20">
      <c r="S513565" s="33"/>
      <c r="T513565" s="33"/>
    </row>
    <row r="513582" spans="19:20">
      <c r="S513582" s="33"/>
      <c r="T513582" s="33"/>
    </row>
    <row r="513599" spans="19:20">
      <c r="S513599" s="33"/>
      <c r="T513599" s="33"/>
    </row>
    <row r="513616" spans="19:20">
      <c r="S513616" s="33"/>
      <c r="T513616" s="33"/>
    </row>
    <row r="513633" spans="19:20">
      <c r="S513633" s="33"/>
      <c r="T513633" s="33"/>
    </row>
    <row r="513650" spans="19:20">
      <c r="S513650" s="33"/>
      <c r="T513650" s="33"/>
    </row>
    <row r="513667" spans="19:20">
      <c r="S513667" s="33"/>
      <c r="T513667" s="33"/>
    </row>
    <row r="513684" spans="19:20">
      <c r="S513684" s="33"/>
      <c r="T513684" s="33"/>
    </row>
    <row r="513701" spans="19:20">
      <c r="S513701" s="33"/>
      <c r="T513701" s="33"/>
    </row>
    <row r="513718" spans="19:20">
      <c r="S513718" s="33"/>
      <c r="T513718" s="33"/>
    </row>
    <row r="513735" spans="19:20">
      <c r="S513735" s="33"/>
      <c r="T513735" s="33"/>
    </row>
    <row r="513752" spans="19:20">
      <c r="S513752" s="33"/>
      <c r="T513752" s="33"/>
    </row>
    <row r="513769" spans="19:20">
      <c r="S513769" s="33"/>
      <c r="T513769" s="33"/>
    </row>
    <row r="513786" spans="19:20">
      <c r="S513786" s="33"/>
      <c r="T513786" s="33"/>
    </row>
    <row r="513803" spans="19:20">
      <c r="S513803" s="33"/>
      <c r="T513803" s="33"/>
    </row>
    <row r="513820" spans="19:20">
      <c r="S513820" s="33"/>
      <c r="T513820" s="33"/>
    </row>
    <row r="513837" spans="19:20">
      <c r="S513837" s="33"/>
      <c r="T513837" s="33"/>
    </row>
    <row r="513854" spans="19:20">
      <c r="S513854" s="33"/>
      <c r="T513854" s="33"/>
    </row>
    <row r="513871" spans="19:20">
      <c r="S513871" s="33"/>
      <c r="T513871" s="33"/>
    </row>
    <row r="513888" spans="19:20">
      <c r="S513888" s="33"/>
      <c r="T513888" s="33"/>
    </row>
    <row r="513905" spans="19:20">
      <c r="S513905" s="33"/>
      <c r="T513905" s="33"/>
    </row>
    <row r="513922" spans="19:20">
      <c r="S513922" s="33"/>
      <c r="T513922" s="33"/>
    </row>
    <row r="513939" spans="19:20">
      <c r="S513939" s="33"/>
      <c r="T513939" s="33"/>
    </row>
    <row r="513956" spans="19:20">
      <c r="S513956" s="33"/>
      <c r="T513956" s="33"/>
    </row>
    <row r="513973" spans="19:20">
      <c r="S513973" s="33"/>
      <c r="T513973" s="33"/>
    </row>
    <row r="513990" spans="19:20">
      <c r="S513990" s="33"/>
      <c r="T513990" s="33"/>
    </row>
    <row r="514007" spans="19:20">
      <c r="S514007" s="33"/>
      <c r="T514007" s="33"/>
    </row>
    <row r="514024" spans="19:20">
      <c r="S514024" s="33"/>
      <c r="T514024" s="33"/>
    </row>
    <row r="514041" spans="19:20">
      <c r="S514041" s="33"/>
      <c r="T514041" s="33"/>
    </row>
    <row r="514058" spans="19:20">
      <c r="S514058" s="33"/>
      <c r="T514058" s="33"/>
    </row>
    <row r="514075" spans="19:20">
      <c r="S514075" s="33"/>
      <c r="T514075" s="33"/>
    </row>
    <row r="514092" spans="19:20">
      <c r="S514092" s="33"/>
      <c r="T514092" s="33"/>
    </row>
    <row r="514109" spans="19:20">
      <c r="S514109" s="33"/>
      <c r="T514109" s="33"/>
    </row>
    <row r="514126" spans="19:20">
      <c r="S514126" s="33"/>
      <c r="T514126" s="33"/>
    </row>
    <row r="514143" spans="19:20">
      <c r="S514143" s="33"/>
      <c r="T514143" s="33"/>
    </row>
    <row r="514160" spans="19:20">
      <c r="S514160" s="33"/>
      <c r="T514160" s="33"/>
    </row>
    <row r="514177" spans="19:20">
      <c r="S514177" s="33"/>
      <c r="T514177" s="33"/>
    </row>
    <row r="514194" spans="19:20">
      <c r="S514194" s="33"/>
      <c r="T514194" s="33"/>
    </row>
    <row r="514211" spans="19:20">
      <c r="S514211" s="33"/>
      <c r="T514211" s="33"/>
    </row>
    <row r="514228" spans="19:20">
      <c r="S514228" s="33"/>
      <c r="T514228" s="33"/>
    </row>
    <row r="514245" spans="19:20">
      <c r="S514245" s="33"/>
      <c r="T514245" s="33"/>
    </row>
    <row r="514262" spans="19:20">
      <c r="S514262" s="33"/>
      <c r="T514262" s="33"/>
    </row>
    <row r="514279" spans="19:20">
      <c r="S514279" s="33"/>
      <c r="T514279" s="33"/>
    </row>
    <row r="514296" spans="19:20">
      <c r="S514296" s="33"/>
      <c r="T514296" s="33"/>
    </row>
    <row r="514313" spans="19:20">
      <c r="S514313" s="33"/>
      <c r="T514313" s="33"/>
    </row>
    <row r="514330" spans="19:20">
      <c r="S514330" s="33"/>
      <c r="T514330" s="33"/>
    </row>
    <row r="514347" spans="19:20">
      <c r="S514347" s="33"/>
      <c r="T514347" s="33"/>
    </row>
    <row r="514364" spans="19:20">
      <c r="S514364" s="33"/>
      <c r="T514364" s="33"/>
    </row>
    <row r="514381" spans="19:20">
      <c r="S514381" s="33"/>
      <c r="T514381" s="33"/>
    </row>
    <row r="514398" spans="19:20">
      <c r="S514398" s="33"/>
      <c r="T514398" s="33"/>
    </row>
    <row r="514415" spans="19:20">
      <c r="S514415" s="33"/>
      <c r="T514415" s="33"/>
    </row>
    <row r="514432" spans="19:20">
      <c r="S514432" s="33"/>
      <c r="T514432" s="33"/>
    </row>
    <row r="514449" spans="19:20">
      <c r="S514449" s="33"/>
      <c r="T514449" s="33"/>
    </row>
    <row r="514466" spans="19:20">
      <c r="S514466" s="33"/>
      <c r="T514466" s="33"/>
    </row>
    <row r="514483" spans="19:20">
      <c r="S514483" s="33"/>
      <c r="T514483" s="33"/>
    </row>
    <row r="514500" spans="19:20">
      <c r="S514500" s="33"/>
      <c r="T514500" s="33"/>
    </row>
    <row r="514517" spans="19:20">
      <c r="S514517" s="33"/>
      <c r="T514517" s="33"/>
    </row>
    <row r="514534" spans="19:20">
      <c r="S514534" s="33"/>
      <c r="T514534" s="33"/>
    </row>
    <row r="514551" spans="19:20">
      <c r="S514551" s="33"/>
      <c r="T514551" s="33"/>
    </row>
    <row r="514568" spans="19:20">
      <c r="S514568" s="33"/>
      <c r="T514568" s="33"/>
    </row>
    <row r="514585" spans="19:20">
      <c r="S514585" s="33"/>
      <c r="T514585" s="33"/>
    </row>
    <row r="514602" spans="19:20">
      <c r="S514602" s="33"/>
      <c r="T514602" s="33"/>
    </row>
    <row r="514619" spans="19:20">
      <c r="S514619" s="33"/>
      <c r="T514619" s="33"/>
    </row>
    <row r="514636" spans="19:20">
      <c r="S514636" s="33"/>
      <c r="T514636" s="33"/>
    </row>
    <row r="514653" spans="19:20">
      <c r="S514653" s="33"/>
      <c r="T514653" s="33"/>
    </row>
    <row r="514670" spans="19:20">
      <c r="S514670" s="33"/>
      <c r="T514670" s="33"/>
    </row>
    <row r="514687" spans="19:20">
      <c r="S514687" s="33"/>
      <c r="T514687" s="33"/>
    </row>
    <row r="514704" spans="19:20">
      <c r="S514704" s="33"/>
      <c r="T514704" s="33"/>
    </row>
    <row r="514721" spans="19:20">
      <c r="S514721" s="33"/>
      <c r="T514721" s="33"/>
    </row>
    <row r="514738" spans="19:20">
      <c r="S514738" s="33"/>
      <c r="T514738" s="33"/>
    </row>
    <row r="514755" spans="19:20">
      <c r="S514755" s="33"/>
      <c r="T514755" s="33"/>
    </row>
    <row r="514772" spans="19:20">
      <c r="S514772" s="33"/>
      <c r="T514772" s="33"/>
    </row>
    <row r="514789" spans="19:20">
      <c r="S514789" s="33"/>
      <c r="T514789" s="33"/>
    </row>
    <row r="514806" spans="19:20">
      <c r="S514806" s="33"/>
      <c r="T514806" s="33"/>
    </row>
    <row r="514823" spans="19:20">
      <c r="S514823" s="33"/>
      <c r="T514823" s="33"/>
    </row>
    <row r="514840" spans="19:20">
      <c r="S514840" s="33"/>
      <c r="T514840" s="33"/>
    </row>
    <row r="514857" spans="19:20">
      <c r="S514857" s="33"/>
      <c r="T514857" s="33"/>
    </row>
    <row r="514874" spans="19:20">
      <c r="S514874" s="33"/>
      <c r="T514874" s="33"/>
    </row>
    <row r="514891" spans="19:20">
      <c r="S514891" s="33"/>
      <c r="T514891" s="33"/>
    </row>
    <row r="514908" spans="19:20">
      <c r="S514908" s="33"/>
      <c r="T514908" s="33"/>
    </row>
    <row r="514925" spans="19:20">
      <c r="S514925" s="33"/>
      <c r="T514925" s="33"/>
    </row>
    <row r="514942" spans="19:20">
      <c r="S514942" s="33"/>
      <c r="T514942" s="33"/>
    </row>
    <row r="514959" spans="19:20">
      <c r="S514959" s="33"/>
      <c r="T514959" s="33"/>
    </row>
    <row r="514976" spans="19:20">
      <c r="S514976" s="33"/>
      <c r="T514976" s="33"/>
    </row>
    <row r="514993" spans="19:20">
      <c r="S514993" s="33"/>
      <c r="T514993" s="33"/>
    </row>
    <row r="515010" spans="19:20">
      <c r="S515010" s="33"/>
      <c r="T515010" s="33"/>
    </row>
    <row r="515027" spans="19:20">
      <c r="S515027" s="33"/>
      <c r="T515027" s="33"/>
    </row>
    <row r="515044" spans="19:20">
      <c r="S515044" s="33"/>
      <c r="T515044" s="33"/>
    </row>
    <row r="515061" spans="19:20">
      <c r="S515061" s="33"/>
      <c r="T515061" s="33"/>
    </row>
    <row r="515078" spans="19:20">
      <c r="S515078" s="33"/>
      <c r="T515078" s="33"/>
    </row>
    <row r="515095" spans="19:20">
      <c r="S515095" s="33"/>
      <c r="T515095" s="33"/>
    </row>
    <row r="515112" spans="19:20">
      <c r="S515112" s="33"/>
      <c r="T515112" s="33"/>
    </row>
    <row r="515129" spans="19:20">
      <c r="S515129" s="33"/>
      <c r="T515129" s="33"/>
    </row>
    <row r="515146" spans="19:20">
      <c r="S515146" s="33"/>
      <c r="T515146" s="33"/>
    </row>
    <row r="515163" spans="19:20">
      <c r="S515163" s="33"/>
      <c r="T515163" s="33"/>
    </row>
    <row r="515180" spans="19:20">
      <c r="S515180" s="33"/>
      <c r="T515180" s="33"/>
    </row>
    <row r="515197" spans="19:20">
      <c r="S515197" s="33"/>
      <c r="T515197" s="33"/>
    </row>
    <row r="515214" spans="19:20">
      <c r="S515214" s="33"/>
      <c r="T515214" s="33"/>
    </row>
    <row r="515231" spans="19:20">
      <c r="S515231" s="33"/>
      <c r="T515231" s="33"/>
    </row>
    <row r="515248" spans="19:20">
      <c r="S515248" s="33"/>
      <c r="T515248" s="33"/>
    </row>
    <row r="515265" spans="19:20">
      <c r="S515265" s="33"/>
      <c r="T515265" s="33"/>
    </row>
    <row r="515282" spans="19:20">
      <c r="S515282" s="33"/>
      <c r="T515282" s="33"/>
    </row>
    <row r="515299" spans="19:20">
      <c r="S515299" s="33"/>
      <c r="T515299" s="33"/>
    </row>
    <row r="515316" spans="19:20">
      <c r="S515316" s="33"/>
      <c r="T515316" s="33"/>
    </row>
    <row r="515333" spans="19:20">
      <c r="S515333" s="33"/>
      <c r="T515333" s="33"/>
    </row>
    <row r="515350" spans="19:20">
      <c r="S515350" s="33"/>
      <c r="T515350" s="33"/>
    </row>
    <row r="515367" spans="19:20">
      <c r="S515367" s="33"/>
      <c r="T515367" s="33"/>
    </row>
    <row r="515384" spans="19:20">
      <c r="S515384" s="33"/>
      <c r="T515384" s="33"/>
    </row>
    <row r="515401" spans="19:20">
      <c r="S515401" s="33"/>
      <c r="T515401" s="33"/>
    </row>
    <row r="515418" spans="19:20">
      <c r="S515418" s="33"/>
      <c r="T515418" s="33"/>
    </row>
    <row r="515435" spans="19:20">
      <c r="S515435" s="33"/>
      <c r="T515435" s="33"/>
    </row>
    <row r="515452" spans="19:20">
      <c r="S515452" s="33"/>
      <c r="T515452" s="33"/>
    </row>
    <row r="515469" spans="19:20">
      <c r="S515469" s="33"/>
      <c r="T515469" s="33"/>
    </row>
    <row r="515486" spans="19:20">
      <c r="S515486" s="33"/>
      <c r="T515486" s="33"/>
    </row>
    <row r="515503" spans="19:20">
      <c r="S515503" s="33"/>
      <c r="T515503" s="33"/>
    </row>
    <row r="515520" spans="19:20">
      <c r="S515520" s="33"/>
      <c r="T515520" s="33"/>
    </row>
    <row r="515537" spans="19:20">
      <c r="S515537" s="33"/>
      <c r="T515537" s="33"/>
    </row>
    <row r="515554" spans="19:20">
      <c r="S515554" s="33"/>
      <c r="T515554" s="33"/>
    </row>
    <row r="515571" spans="19:20">
      <c r="S515571" s="33"/>
      <c r="T515571" s="33"/>
    </row>
    <row r="515588" spans="19:20">
      <c r="S515588" s="33"/>
      <c r="T515588" s="33"/>
    </row>
    <row r="515605" spans="19:20">
      <c r="S515605" s="33"/>
      <c r="T515605" s="33"/>
    </row>
    <row r="515622" spans="19:20">
      <c r="S515622" s="33"/>
      <c r="T515622" s="33"/>
    </row>
    <row r="515639" spans="19:20">
      <c r="S515639" s="33"/>
      <c r="T515639" s="33"/>
    </row>
    <row r="515656" spans="19:20">
      <c r="S515656" s="33"/>
      <c r="T515656" s="33"/>
    </row>
    <row r="515673" spans="19:20">
      <c r="S515673" s="33"/>
      <c r="T515673" s="33"/>
    </row>
    <row r="515690" spans="19:20">
      <c r="S515690" s="33"/>
      <c r="T515690" s="33"/>
    </row>
    <row r="515707" spans="19:20">
      <c r="S515707" s="33"/>
      <c r="T515707" s="33"/>
    </row>
    <row r="515724" spans="19:20">
      <c r="S515724" s="33"/>
      <c r="T515724" s="33"/>
    </row>
    <row r="515741" spans="19:20">
      <c r="S515741" s="33"/>
      <c r="T515741" s="33"/>
    </row>
    <row r="515758" spans="19:20">
      <c r="S515758" s="33"/>
      <c r="T515758" s="33"/>
    </row>
    <row r="515775" spans="19:20">
      <c r="S515775" s="33"/>
      <c r="T515775" s="33"/>
    </row>
    <row r="515792" spans="19:20">
      <c r="S515792" s="33"/>
      <c r="T515792" s="33"/>
    </row>
    <row r="515809" spans="19:20">
      <c r="S515809" s="33"/>
      <c r="T515809" s="33"/>
    </row>
    <row r="515826" spans="19:20">
      <c r="S515826" s="33"/>
      <c r="T515826" s="33"/>
    </row>
    <row r="515843" spans="19:20">
      <c r="S515843" s="33"/>
      <c r="T515843" s="33"/>
    </row>
    <row r="515860" spans="19:20">
      <c r="S515860" s="33"/>
      <c r="T515860" s="33"/>
    </row>
    <row r="515877" spans="19:20">
      <c r="S515877" s="33"/>
      <c r="T515877" s="33"/>
    </row>
    <row r="515894" spans="19:20">
      <c r="S515894" s="33"/>
      <c r="T515894" s="33"/>
    </row>
    <row r="515911" spans="19:20">
      <c r="S515911" s="33"/>
      <c r="T515911" s="33"/>
    </row>
    <row r="515928" spans="19:20">
      <c r="S515928" s="33"/>
      <c r="T515928" s="33"/>
    </row>
    <row r="515945" spans="19:20">
      <c r="S515945" s="33"/>
      <c r="T515945" s="33"/>
    </row>
    <row r="515962" spans="19:20">
      <c r="S515962" s="33"/>
      <c r="T515962" s="33"/>
    </row>
    <row r="515979" spans="19:20">
      <c r="S515979" s="33"/>
      <c r="T515979" s="33"/>
    </row>
    <row r="515996" spans="19:20">
      <c r="S515996" s="33"/>
      <c r="T515996" s="33"/>
    </row>
    <row r="516013" spans="19:20">
      <c r="S516013" s="33"/>
      <c r="T516013" s="33"/>
    </row>
    <row r="516030" spans="19:20">
      <c r="S516030" s="33"/>
      <c r="T516030" s="33"/>
    </row>
    <row r="516047" spans="19:20">
      <c r="S516047" s="33"/>
      <c r="T516047" s="33"/>
    </row>
    <row r="516064" spans="19:20">
      <c r="S516064" s="33"/>
      <c r="T516064" s="33"/>
    </row>
    <row r="516081" spans="19:20">
      <c r="S516081" s="33"/>
      <c r="T516081" s="33"/>
    </row>
    <row r="516098" spans="19:20">
      <c r="S516098" s="33"/>
      <c r="T516098" s="33"/>
    </row>
    <row r="516115" spans="19:20">
      <c r="S516115" s="33"/>
      <c r="T516115" s="33"/>
    </row>
    <row r="516132" spans="19:20">
      <c r="S516132" s="33"/>
      <c r="T516132" s="33"/>
    </row>
    <row r="516149" spans="19:20">
      <c r="S516149" s="33"/>
      <c r="T516149" s="33"/>
    </row>
    <row r="516166" spans="19:20">
      <c r="S516166" s="33"/>
      <c r="T516166" s="33"/>
    </row>
    <row r="516183" spans="19:20">
      <c r="S516183" s="33"/>
      <c r="T516183" s="33"/>
    </row>
    <row r="516200" spans="19:20">
      <c r="S516200" s="33"/>
      <c r="T516200" s="33"/>
    </row>
    <row r="516217" spans="19:20">
      <c r="S516217" s="33"/>
      <c r="T516217" s="33"/>
    </row>
    <row r="516234" spans="19:20">
      <c r="S516234" s="33"/>
      <c r="T516234" s="33"/>
    </row>
    <row r="516251" spans="19:20">
      <c r="S516251" s="33"/>
      <c r="T516251" s="33"/>
    </row>
    <row r="516268" spans="19:20">
      <c r="S516268" s="33"/>
      <c r="T516268" s="33"/>
    </row>
    <row r="516285" spans="19:20">
      <c r="S516285" s="33"/>
      <c r="T516285" s="33"/>
    </row>
    <row r="516302" spans="19:20">
      <c r="S516302" s="33"/>
      <c r="T516302" s="33"/>
    </row>
    <row r="516319" spans="19:20">
      <c r="S516319" s="33"/>
      <c r="T516319" s="33"/>
    </row>
    <row r="516336" spans="19:20">
      <c r="S516336" s="33"/>
      <c r="T516336" s="33"/>
    </row>
    <row r="516353" spans="19:20">
      <c r="S516353" s="33"/>
      <c r="T516353" s="33"/>
    </row>
    <row r="516370" spans="19:20">
      <c r="S516370" s="33"/>
      <c r="T516370" s="33"/>
    </row>
    <row r="516387" spans="19:20">
      <c r="S516387" s="33"/>
      <c r="T516387" s="33"/>
    </row>
    <row r="516404" spans="19:20">
      <c r="S516404" s="33"/>
      <c r="T516404" s="33"/>
    </row>
    <row r="516421" spans="19:20">
      <c r="S516421" s="33"/>
      <c r="T516421" s="33"/>
    </row>
    <row r="516438" spans="19:20">
      <c r="S516438" s="33"/>
      <c r="T516438" s="33"/>
    </row>
    <row r="516455" spans="19:20">
      <c r="S516455" s="33"/>
      <c r="T516455" s="33"/>
    </row>
    <row r="516472" spans="19:20">
      <c r="S516472" s="33"/>
      <c r="T516472" s="33"/>
    </row>
    <row r="516489" spans="19:20">
      <c r="S516489" s="33"/>
      <c r="T516489" s="33"/>
    </row>
    <row r="516506" spans="19:20">
      <c r="S516506" s="33"/>
      <c r="T516506" s="33"/>
    </row>
    <row r="516523" spans="19:20">
      <c r="S516523" s="33"/>
      <c r="T516523" s="33"/>
    </row>
    <row r="516540" spans="19:20">
      <c r="S516540" s="33"/>
      <c r="T516540" s="33"/>
    </row>
    <row r="516557" spans="19:20">
      <c r="S516557" s="33"/>
      <c r="T516557" s="33"/>
    </row>
    <row r="516574" spans="19:20">
      <c r="S516574" s="33"/>
      <c r="T516574" s="33"/>
    </row>
    <row r="516591" spans="19:20">
      <c r="S516591" s="33"/>
      <c r="T516591" s="33"/>
    </row>
    <row r="516608" spans="19:20">
      <c r="S516608" s="33"/>
      <c r="T516608" s="33"/>
    </row>
    <row r="516625" spans="19:20">
      <c r="S516625" s="33"/>
      <c r="T516625" s="33"/>
    </row>
    <row r="516642" spans="19:20">
      <c r="S516642" s="33"/>
      <c r="T516642" s="33"/>
    </row>
    <row r="516659" spans="19:20">
      <c r="S516659" s="33"/>
      <c r="T516659" s="33"/>
    </row>
    <row r="516676" spans="19:20">
      <c r="S516676" s="33"/>
      <c r="T516676" s="33"/>
    </row>
    <row r="516693" spans="19:20">
      <c r="S516693" s="33"/>
      <c r="T516693" s="33"/>
    </row>
    <row r="516710" spans="19:20">
      <c r="S516710" s="33"/>
      <c r="T516710" s="33"/>
    </row>
    <row r="516727" spans="19:20">
      <c r="S516727" s="33"/>
      <c r="T516727" s="33"/>
    </row>
    <row r="516744" spans="19:20">
      <c r="S516744" s="33"/>
      <c r="T516744" s="33"/>
    </row>
    <row r="516761" spans="19:20">
      <c r="S516761" s="33"/>
      <c r="T516761" s="33"/>
    </row>
    <row r="516778" spans="19:20">
      <c r="S516778" s="33"/>
      <c r="T516778" s="33"/>
    </row>
    <row r="516795" spans="19:20">
      <c r="S516795" s="33"/>
      <c r="T516795" s="33"/>
    </row>
    <row r="516812" spans="19:20">
      <c r="S516812" s="33"/>
      <c r="T516812" s="33"/>
    </row>
    <row r="516829" spans="19:20">
      <c r="S516829" s="33"/>
      <c r="T516829" s="33"/>
    </row>
    <row r="516846" spans="19:20">
      <c r="S516846" s="33"/>
      <c r="T516846" s="33"/>
    </row>
    <row r="516863" spans="19:20">
      <c r="S516863" s="33"/>
      <c r="T516863" s="33"/>
    </row>
    <row r="516880" spans="19:20">
      <c r="S516880" s="33"/>
      <c r="T516880" s="33"/>
    </row>
    <row r="516897" spans="19:20">
      <c r="S516897" s="33"/>
      <c r="T516897" s="33"/>
    </row>
    <row r="516914" spans="19:20">
      <c r="S516914" s="33"/>
      <c r="T516914" s="33"/>
    </row>
    <row r="516931" spans="19:20">
      <c r="S516931" s="33"/>
      <c r="T516931" s="33"/>
    </row>
    <row r="516948" spans="19:20">
      <c r="S516948" s="33"/>
      <c r="T516948" s="33"/>
    </row>
    <row r="516965" spans="19:20">
      <c r="S516965" s="33"/>
      <c r="T516965" s="33"/>
    </row>
    <row r="516982" spans="19:20">
      <c r="S516982" s="33"/>
      <c r="T516982" s="33"/>
    </row>
    <row r="516999" spans="19:20">
      <c r="S516999" s="33"/>
      <c r="T516999" s="33"/>
    </row>
    <row r="517016" spans="19:20">
      <c r="S517016" s="33"/>
      <c r="T517016" s="33"/>
    </row>
    <row r="517033" spans="19:20">
      <c r="S517033" s="33"/>
      <c r="T517033" s="33"/>
    </row>
    <row r="517050" spans="19:20">
      <c r="S517050" s="33"/>
      <c r="T517050" s="33"/>
    </row>
    <row r="517067" spans="19:20">
      <c r="S517067" s="33"/>
      <c r="T517067" s="33"/>
    </row>
    <row r="517084" spans="19:20">
      <c r="S517084" s="33"/>
      <c r="T517084" s="33"/>
    </row>
    <row r="517101" spans="19:20">
      <c r="S517101" s="33"/>
      <c r="T517101" s="33"/>
    </row>
    <row r="517118" spans="19:20">
      <c r="S517118" s="33"/>
      <c r="T517118" s="33"/>
    </row>
    <row r="517135" spans="19:20">
      <c r="S517135" s="33"/>
      <c r="T517135" s="33"/>
    </row>
    <row r="517152" spans="19:20">
      <c r="S517152" s="33"/>
      <c r="T517152" s="33"/>
    </row>
    <row r="517169" spans="19:20">
      <c r="S517169" s="33"/>
      <c r="T517169" s="33"/>
    </row>
    <row r="517186" spans="19:20">
      <c r="S517186" s="33"/>
      <c r="T517186" s="33"/>
    </row>
    <row r="517203" spans="19:20">
      <c r="S517203" s="33"/>
      <c r="T517203" s="33"/>
    </row>
    <row r="517220" spans="19:20">
      <c r="S517220" s="33"/>
      <c r="T517220" s="33"/>
    </row>
    <row r="517237" spans="19:20">
      <c r="S517237" s="33"/>
      <c r="T517237" s="33"/>
    </row>
    <row r="517254" spans="19:20">
      <c r="S517254" s="33"/>
      <c r="T517254" s="33"/>
    </row>
    <row r="517271" spans="19:20">
      <c r="S517271" s="33"/>
      <c r="T517271" s="33"/>
    </row>
    <row r="517288" spans="19:20">
      <c r="S517288" s="33"/>
      <c r="T517288" s="33"/>
    </row>
    <row r="517305" spans="19:20">
      <c r="S517305" s="33"/>
      <c r="T517305" s="33"/>
    </row>
    <row r="517322" spans="19:20">
      <c r="S517322" s="33"/>
      <c r="T517322" s="33"/>
    </row>
    <row r="517339" spans="19:20">
      <c r="S517339" s="33"/>
      <c r="T517339" s="33"/>
    </row>
    <row r="517356" spans="19:20">
      <c r="S517356" s="33"/>
      <c r="T517356" s="33"/>
    </row>
    <row r="517373" spans="19:20">
      <c r="S517373" s="33"/>
      <c r="T517373" s="33"/>
    </row>
    <row r="517390" spans="19:20">
      <c r="S517390" s="33"/>
      <c r="T517390" s="33"/>
    </row>
    <row r="517407" spans="19:20">
      <c r="S517407" s="33"/>
      <c r="T517407" s="33"/>
    </row>
    <row r="517424" spans="19:20">
      <c r="S517424" s="33"/>
      <c r="T517424" s="33"/>
    </row>
    <row r="517441" spans="19:20">
      <c r="S517441" s="33"/>
      <c r="T517441" s="33"/>
    </row>
    <row r="517458" spans="19:20">
      <c r="S517458" s="33"/>
      <c r="T517458" s="33"/>
    </row>
    <row r="517475" spans="19:20">
      <c r="S517475" s="33"/>
      <c r="T517475" s="33"/>
    </row>
    <row r="517492" spans="19:20">
      <c r="S517492" s="33"/>
      <c r="T517492" s="33"/>
    </row>
    <row r="517509" spans="19:20">
      <c r="S517509" s="33"/>
      <c r="T517509" s="33"/>
    </row>
    <row r="517526" spans="19:20">
      <c r="S517526" s="33"/>
      <c r="T517526" s="33"/>
    </row>
    <row r="517543" spans="19:20">
      <c r="S517543" s="33"/>
      <c r="T517543" s="33"/>
    </row>
    <row r="517560" spans="19:20">
      <c r="S517560" s="33"/>
      <c r="T517560" s="33"/>
    </row>
    <row r="517577" spans="19:20">
      <c r="S517577" s="33"/>
      <c r="T517577" s="33"/>
    </row>
    <row r="517594" spans="19:20">
      <c r="S517594" s="33"/>
      <c r="T517594" s="33"/>
    </row>
    <row r="517611" spans="19:20">
      <c r="S517611" s="33"/>
      <c r="T517611" s="33"/>
    </row>
    <row r="517628" spans="19:20">
      <c r="S517628" s="33"/>
      <c r="T517628" s="33"/>
    </row>
    <row r="517645" spans="19:20">
      <c r="S517645" s="33"/>
      <c r="T517645" s="33"/>
    </row>
    <row r="517662" spans="19:20">
      <c r="S517662" s="33"/>
      <c r="T517662" s="33"/>
    </row>
    <row r="517679" spans="19:20">
      <c r="S517679" s="33"/>
      <c r="T517679" s="33"/>
    </row>
    <row r="517696" spans="19:20">
      <c r="S517696" s="33"/>
      <c r="T517696" s="33"/>
    </row>
    <row r="517713" spans="19:20">
      <c r="S517713" s="33"/>
      <c r="T517713" s="33"/>
    </row>
    <row r="517730" spans="19:20">
      <c r="S517730" s="33"/>
      <c r="T517730" s="33"/>
    </row>
    <row r="517747" spans="19:20">
      <c r="S517747" s="33"/>
      <c r="T517747" s="33"/>
    </row>
    <row r="517764" spans="19:20">
      <c r="S517764" s="33"/>
      <c r="T517764" s="33"/>
    </row>
    <row r="517781" spans="19:20">
      <c r="S517781" s="33"/>
      <c r="T517781" s="33"/>
    </row>
    <row r="517798" spans="19:20">
      <c r="S517798" s="33"/>
      <c r="T517798" s="33"/>
    </row>
    <row r="517815" spans="19:20">
      <c r="S517815" s="33"/>
      <c r="T517815" s="33"/>
    </row>
    <row r="517832" spans="19:20">
      <c r="S517832" s="33"/>
      <c r="T517832" s="33"/>
    </row>
    <row r="517849" spans="19:20">
      <c r="S517849" s="33"/>
      <c r="T517849" s="33"/>
    </row>
    <row r="517866" spans="19:20">
      <c r="S517866" s="33"/>
      <c r="T517866" s="33"/>
    </row>
    <row r="517883" spans="19:20">
      <c r="S517883" s="33"/>
      <c r="T517883" s="33"/>
    </row>
    <row r="517900" spans="19:20">
      <c r="S517900" s="33"/>
      <c r="T517900" s="33"/>
    </row>
    <row r="517917" spans="19:20">
      <c r="S517917" s="33"/>
      <c r="T517917" s="33"/>
    </row>
    <row r="517934" spans="19:20">
      <c r="S517934" s="33"/>
      <c r="T517934" s="33"/>
    </row>
    <row r="517951" spans="19:20">
      <c r="S517951" s="33"/>
      <c r="T517951" s="33"/>
    </row>
    <row r="517968" spans="19:20">
      <c r="S517968" s="33"/>
      <c r="T517968" s="33"/>
    </row>
    <row r="517985" spans="19:20">
      <c r="S517985" s="33"/>
      <c r="T517985" s="33"/>
    </row>
    <row r="518002" spans="19:20">
      <c r="S518002" s="33"/>
      <c r="T518002" s="33"/>
    </row>
    <row r="518019" spans="19:20">
      <c r="S518019" s="33"/>
      <c r="T518019" s="33"/>
    </row>
    <row r="518036" spans="19:20">
      <c r="S518036" s="33"/>
      <c r="T518036" s="33"/>
    </row>
    <row r="518053" spans="19:20">
      <c r="S518053" s="33"/>
      <c r="T518053" s="33"/>
    </row>
    <row r="518070" spans="19:20">
      <c r="S518070" s="33"/>
      <c r="T518070" s="33"/>
    </row>
    <row r="518087" spans="19:20">
      <c r="S518087" s="33"/>
      <c r="T518087" s="33"/>
    </row>
    <row r="518104" spans="19:20">
      <c r="S518104" s="33"/>
      <c r="T518104" s="33"/>
    </row>
    <row r="518121" spans="19:20">
      <c r="S518121" s="33"/>
      <c r="T518121" s="33"/>
    </row>
    <row r="518138" spans="19:20">
      <c r="S518138" s="33"/>
      <c r="T518138" s="33"/>
    </row>
    <row r="518155" spans="19:20">
      <c r="S518155" s="33"/>
      <c r="T518155" s="33"/>
    </row>
    <row r="518172" spans="19:20">
      <c r="S518172" s="33"/>
      <c r="T518172" s="33"/>
    </row>
    <row r="518189" spans="19:20">
      <c r="S518189" s="33"/>
      <c r="T518189" s="33"/>
    </row>
    <row r="518206" spans="19:20">
      <c r="S518206" s="33"/>
      <c r="T518206" s="33"/>
    </row>
    <row r="518223" spans="19:20">
      <c r="S518223" s="33"/>
      <c r="T518223" s="33"/>
    </row>
    <row r="518240" spans="19:20">
      <c r="S518240" s="33"/>
      <c r="T518240" s="33"/>
    </row>
    <row r="518257" spans="19:20">
      <c r="S518257" s="33"/>
      <c r="T518257" s="33"/>
    </row>
    <row r="518274" spans="19:20">
      <c r="S518274" s="33"/>
      <c r="T518274" s="33"/>
    </row>
    <row r="518291" spans="19:20">
      <c r="S518291" s="33"/>
      <c r="T518291" s="33"/>
    </row>
    <row r="518308" spans="19:20">
      <c r="S518308" s="33"/>
      <c r="T518308" s="33"/>
    </row>
    <row r="518325" spans="19:20">
      <c r="S518325" s="33"/>
      <c r="T518325" s="33"/>
    </row>
    <row r="518342" spans="19:20">
      <c r="S518342" s="33"/>
      <c r="T518342" s="33"/>
    </row>
    <row r="518359" spans="19:20">
      <c r="S518359" s="33"/>
      <c r="T518359" s="33"/>
    </row>
    <row r="518376" spans="19:20">
      <c r="S518376" s="33"/>
      <c r="T518376" s="33"/>
    </row>
    <row r="518393" spans="19:20">
      <c r="S518393" s="33"/>
      <c r="T518393" s="33"/>
    </row>
    <row r="518410" spans="19:20">
      <c r="S518410" s="33"/>
      <c r="T518410" s="33"/>
    </row>
    <row r="518427" spans="19:20">
      <c r="S518427" s="33"/>
      <c r="T518427" s="33"/>
    </row>
    <row r="518444" spans="19:20">
      <c r="S518444" s="33"/>
      <c r="T518444" s="33"/>
    </row>
    <row r="518461" spans="19:20">
      <c r="S518461" s="33"/>
      <c r="T518461" s="33"/>
    </row>
    <row r="518478" spans="19:20">
      <c r="S518478" s="33"/>
      <c r="T518478" s="33"/>
    </row>
    <row r="518495" spans="19:20">
      <c r="S518495" s="33"/>
      <c r="T518495" s="33"/>
    </row>
    <row r="518512" spans="19:20">
      <c r="S518512" s="33"/>
      <c r="T518512" s="33"/>
    </row>
    <row r="518529" spans="19:20">
      <c r="S518529" s="33"/>
      <c r="T518529" s="33"/>
    </row>
    <row r="518546" spans="19:20">
      <c r="S518546" s="33"/>
      <c r="T518546" s="33"/>
    </row>
    <row r="518563" spans="19:20">
      <c r="S518563" s="33"/>
      <c r="T518563" s="33"/>
    </row>
    <row r="518580" spans="19:20">
      <c r="S518580" s="33"/>
      <c r="T518580" s="33"/>
    </row>
    <row r="518597" spans="19:20">
      <c r="S518597" s="33"/>
      <c r="T518597" s="33"/>
    </row>
    <row r="518614" spans="19:20">
      <c r="S518614" s="33"/>
      <c r="T518614" s="33"/>
    </row>
    <row r="518631" spans="19:20">
      <c r="S518631" s="33"/>
      <c r="T518631" s="33"/>
    </row>
    <row r="518648" spans="19:20">
      <c r="S518648" s="33"/>
      <c r="T518648" s="33"/>
    </row>
    <row r="518665" spans="19:20">
      <c r="S518665" s="33"/>
      <c r="T518665" s="33"/>
    </row>
    <row r="518682" spans="19:20">
      <c r="S518682" s="33"/>
      <c r="T518682" s="33"/>
    </row>
    <row r="518699" spans="19:20">
      <c r="S518699" s="33"/>
      <c r="T518699" s="33"/>
    </row>
    <row r="518716" spans="19:20">
      <c r="S518716" s="33"/>
      <c r="T518716" s="33"/>
    </row>
    <row r="518733" spans="19:20">
      <c r="S518733" s="33"/>
      <c r="T518733" s="33"/>
    </row>
    <row r="518750" spans="19:20">
      <c r="S518750" s="33"/>
      <c r="T518750" s="33"/>
    </row>
    <row r="518767" spans="19:20">
      <c r="S518767" s="33"/>
      <c r="T518767" s="33"/>
    </row>
    <row r="518784" spans="19:20">
      <c r="S518784" s="33"/>
      <c r="T518784" s="33"/>
    </row>
    <row r="518801" spans="19:20">
      <c r="S518801" s="33"/>
      <c r="T518801" s="33"/>
    </row>
    <row r="518818" spans="19:20">
      <c r="S518818" s="33"/>
      <c r="T518818" s="33"/>
    </row>
    <row r="518835" spans="19:20">
      <c r="S518835" s="33"/>
      <c r="T518835" s="33"/>
    </row>
    <row r="518852" spans="19:20">
      <c r="S518852" s="33"/>
      <c r="T518852" s="33"/>
    </row>
    <row r="518869" spans="19:20">
      <c r="S518869" s="33"/>
      <c r="T518869" s="33"/>
    </row>
    <row r="518886" spans="19:20">
      <c r="S518886" s="33"/>
      <c r="T518886" s="33"/>
    </row>
    <row r="518903" spans="19:20">
      <c r="S518903" s="33"/>
      <c r="T518903" s="33"/>
    </row>
    <row r="518920" spans="19:20">
      <c r="S518920" s="33"/>
      <c r="T518920" s="33"/>
    </row>
    <row r="518937" spans="19:20">
      <c r="S518937" s="33"/>
      <c r="T518937" s="33"/>
    </row>
    <row r="518954" spans="19:20">
      <c r="S518954" s="33"/>
      <c r="T518954" s="33"/>
    </row>
    <row r="518971" spans="19:20">
      <c r="S518971" s="33"/>
      <c r="T518971" s="33"/>
    </row>
    <row r="518988" spans="19:20">
      <c r="S518988" s="33"/>
      <c r="T518988" s="33"/>
    </row>
    <row r="519005" spans="19:20">
      <c r="S519005" s="33"/>
      <c r="T519005" s="33"/>
    </row>
    <row r="519022" spans="19:20">
      <c r="S519022" s="33"/>
      <c r="T519022" s="33"/>
    </row>
    <row r="519039" spans="19:20">
      <c r="S519039" s="33"/>
      <c r="T519039" s="33"/>
    </row>
    <row r="519056" spans="19:20">
      <c r="S519056" s="33"/>
      <c r="T519056" s="33"/>
    </row>
    <row r="519073" spans="19:20">
      <c r="S519073" s="33"/>
      <c r="T519073" s="33"/>
    </row>
    <row r="519090" spans="19:20">
      <c r="S519090" s="33"/>
      <c r="T519090" s="33"/>
    </row>
    <row r="519107" spans="19:20">
      <c r="S519107" s="33"/>
      <c r="T519107" s="33"/>
    </row>
    <row r="519124" spans="19:20">
      <c r="S519124" s="33"/>
      <c r="T519124" s="33"/>
    </row>
    <row r="519141" spans="19:20">
      <c r="S519141" s="33"/>
      <c r="T519141" s="33"/>
    </row>
    <row r="519158" spans="19:20">
      <c r="S519158" s="33"/>
      <c r="T519158" s="33"/>
    </row>
    <row r="519175" spans="19:20">
      <c r="S519175" s="33"/>
      <c r="T519175" s="33"/>
    </row>
    <row r="519192" spans="19:20">
      <c r="S519192" s="33"/>
      <c r="T519192" s="33"/>
    </row>
    <row r="519209" spans="19:20">
      <c r="S519209" s="33"/>
      <c r="T519209" s="33"/>
    </row>
    <row r="519226" spans="19:20">
      <c r="S519226" s="33"/>
      <c r="T519226" s="33"/>
    </row>
    <row r="519243" spans="19:20">
      <c r="S519243" s="33"/>
      <c r="T519243" s="33"/>
    </row>
    <row r="519260" spans="19:20">
      <c r="S519260" s="33"/>
      <c r="T519260" s="33"/>
    </row>
    <row r="519277" spans="19:20">
      <c r="S519277" s="33"/>
      <c r="T519277" s="33"/>
    </row>
    <row r="519294" spans="19:20">
      <c r="S519294" s="33"/>
      <c r="T519294" s="33"/>
    </row>
    <row r="519311" spans="19:20">
      <c r="S519311" s="33"/>
      <c r="T519311" s="33"/>
    </row>
    <row r="519328" spans="19:20">
      <c r="S519328" s="33"/>
      <c r="T519328" s="33"/>
    </row>
    <row r="519345" spans="19:20">
      <c r="S519345" s="33"/>
      <c r="T519345" s="33"/>
    </row>
    <row r="519362" spans="19:20">
      <c r="S519362" s="33"/>
      <c r="T519362" s="33"/>
    </row>
    <row r="519379" spans="19:20">
      <c r="S519379" s="33"/>
      <c r="T519379" s="33"/>
    </row>
    <row r="519396" spans="19:20">
      <c r="S519396" s="33"/>
      <c r="T519396" s="33"/>
    </row>
    <row r="519413" spans="19:20">
      <c r="S519413" s="33"/>
      <c r="T519413" s="33"/>
    </row>
    <row r="519430" spans="19:20">
      <c r="S519430" s="33"/>
      <c r="T519430" s="33"/>
    </row>
    <row r="519447" spans="19:20">
      <c r="S519447" s="33"/>
      <c r="T519447" s="33"/>
    </row>
    <row r="519464" spans="19:20">
      <c r="S519464" s="33"/>
      <c r="T519464" s="33"/>
    </row>
    <row r="519481" spans="19:20">
      <c r="S519481" s="33"/>
      <c r="T519481" s="33"/>
    </row>
    <row r="519498" spans="19:20">
      <c r="S519498" s="33"/>
      <c r="T519498" s="33"/>
    </row>
    <row r="519515" spans="19:20">
      <c r="S519515" s="33"/>
      <c r="T519515" s="33"/>
    </row>
    <row r="519532" spans="19:20">
      <c r="S519532" s="33"/>
      <c r="T519532" s="33"/>
    </row>
    <row r="519549" spans="19:20">
      <c r="S519549" s="33"/>
      <c r="T519549" s="33"/>
    </row>
    <row r="519566" spans="19:20">
      <c r="S519566" s="33"/>
      <c r="T519566" s="33"/>
    </row>
    <row r="519583" spans="19:20">
      <c r="S519583" s="33"/>
      <c r="T519583" s="33"/>
    </row>
    <row r="519600" spans="19:20">
      <c r="S519600" s="33"/>
      <c r="T519600" s="33"/>
    </row>
    <row r="519617" spans="19:20">
      <c r="S519617" s="33"/>
      <c r="T519617" s="33"/>
    </row>
    <row r="519634" spans="19:20">
      <c r="S519634" s="33"/>
      <c r="T519634" s="33"/>
    </row>
    <row r="519651" spans="19:20">
      <c r="S519651" s="33"/>
      <c r="T519651" s="33"/>
    </row>
    <row r="519668" spans="19:20">
      <c r="S519668" s="33"/>
      <c r="T519668" s="33"/>
    </row>
    <row r="519685" spans="19:20">
      <c r="S519685" s="33"/>
      <c r="T519685" s="33"/>
    </row>
    <row r="519702" spans="19:20">
      <c r="S519702" s="33"/>
      <c r="T519702" s="33"/>
    </row>
    <row r="519719" spans="19:20">
      <c r="S519719" s="33"/>
      <c r="T519719" s="33"/>
    </row>
    <row r="519736" spans="19:20">
      <c r="S519736" s="33"/>
      <c r="T519736" s="33"/>
    </row>
    <row r="519753" spans="19:20">
      <c r="S519753" s="33"/>
      <c r="T519753" s="33"/>
    </row>
    <row r="519770" spans="19:20">
      <c r="S519770" s="33"/>
      <c r="T519770" s="33"/>
    </row>
    <row r="519787" spans="19:20">
      <c r="S519787" s="33"/>
      <c r="T519787" s="33"/>
    </row>
    <row r="519804" spans="19:20">
      <c r="S519804" s="33"/>
      <c r="T519804" s="33"/>
    </row>
    <row r="519821" spans="19:20">
      <c r="S519821" s="33"/>
      <c r="T519821" s="33"/>
    </row>
    <row r="519838" spans="19:20">
      <c r="S519838" s="33"/>
      <c r="T519838" s="33"/>
    </row>
    <row r="519855" spans="19:20">
      <c r="S519855" s="33"/>
      <c r="T519855" s="33"/>
    </row>
    <row r="519872" spans="19:20">
      <c r="S519872" s="33"/>
      <c r="T519872" s="33"/>
    </row>
    <row r="519889" spans="19:20">
      <c r="S519889" s="33"/>
      <c r="T519889" s="33"/>
    </row>
    <row r="519906" spans="19:20">
      <c r="S519906" s="33"/>
      <c r="T519906" s="33"/>
    </row>
    <row r="519923" spans="19:20">
      <c r="S519923" s="33"/>
      <c r="T519923" s="33"/>
    </row>
    <row r="519940" spans="19:20">
      <c r="S519940" s="33"/>
      <c r="T519940" s="33"/>
    </row>
    <row r="519957" spans="19:20">
      <c r="S519957" s="33"/>
      <c r="T519957" s="33"/>
    </row>
    <row r="519974" spans="19:20">
      <c r="S519974" s="33"/>
      <c r="T519974" s="33"/>
    </row>
    <row r="519991" spans="19:20">
      <c r="S519991" s="33"/>
      <c r="T519991" s="33"/>
    </row>
    <row r="520008" spans="19:20">
      <c r="S520008" s="33"/>
      <c r="T520008" s="33"/>
    </row>
    <row r="520025" spans="19:20">
      <c r="S520025" s="33"/>
      <c r="T520025" s="33"/>
    </row>
    <row r="520042" spans="19:20">
      <c r="S520042" s="33"/>
      <c r="T520042" s="33"/>
    </row>
    <row r="520059" spans="19:20">
      <c r="S520059" s="33"/>
      <c r="T520059" s="33"/>
    </row>
    <row r="520076" spans="19:20">
      <c r="S520076" s="33"/>
      <c r="T520076" s="33"/>
    </row>
    <row r="520093" spans="19:20">
      <c r="S520093" s="33"/>
      <c r="T520093" s="33"/>
    </row>
    <row r="520110" spans="19:20">
      <c r="S520110" s="33"/>
      <c r="T520110" s="33"/>
    </row>
    <row r="520127" spans="19:20">
      <c r="S520127" s="33"/>
      <c r="T520127" s="33"/>
    </row>
    <row r="520144" spans="19:20">
      <c r="S520144" s="33"/>
      <c r="T520144" s="33"/>
    </row>
    <row r="520161" spans="19:20">
      <c r="S520161" s="33"/>
      <c r="T520161" s="33"/>
    </row>
    <row r="520178" spans="19:20">
      <c r="S520178" s="33"/>
      <c r="T520178" s="33"/>
    </row>
    <row r="520195" spans="19:20">
      <c r="S520195" s="33"/>
      <c r="T520195" s="33"/>
    </row>
    <row r="520212" spans="19:20">
      <c r="S520212" s="33"/>
      <c r="T520212" s="33"/>
    </row>
    <row r="520229" spans="19:20">
      <c r="S520229" s="33"/>
      <c r="T520229" s="33"/>
    </row>
    <row r="520246" spans="19:20">
      <c r="S520246" s="33"/>
      <c r="T520246" s="33"/>
    </row>
    <row r="520263" spans="19:20">
      <c r="S520263" s="33"/>
      <c r="T520263" s="33"/>
    </row>
    <row r="520280" spans="19:20">
      <c r="S520280" s="33"/>
      <c r="T520280" s="33"/>
    </row>
    <row r="520297" spans="19:20">
      <c r="S520297" s="33"/>
      <c r="T520297" s="33"/>
    </row>
    <row r="520314" spans="19:20">
      <c r="S520314" s="33"/>
      <c r="T520314" s="33"/>
    </row>
    <row r="520331" spans="19:20">
      <c r="S520331" s="33"/>
      <c r="T520331" s="33"/>
    </row>
    <row r="520348" spans="19:20">
      <c r="S520348" s="33"/>
      <c r="T520348" s="33"/>
    </row>
    <row r="520365" spans="19:20">
      <c r="S520365" s="33"/>
      <c r="T520365" s="33"/>
    </row>
    <row r="520382" spans="19:20">
      <c r="S520382" s="33"/>
      <c r="T520382" s="33"/>
    </row>
    <row r="520399" spans="19:20">
      <c r="S520399" s="33"/>
      <c r="T520399" s="33"/>
    </row>
    <row r="520416" spans="19:20">
      <c r="S520416" s="33"/>
      <c r="T520416" s="33"/>
    </row>
    <row r="520433" spans="19:20">
      <c r="S520433" s="33"/>
      <c r="T520433" s="33"/>
    </row>
    <row r="520450" spans="19:20">
      <c r="S520450" s="33"/>
      <c r="T520450" s="33"/>
    </row>
    <row r="520467" spans="19:20">
      <c r="S520467" s="33"/>
      <c r="T520467" s="33"/>
    </row>
    <row r="520484" spans="19:20">
      <c r="S520484" s="33"/>
      <c r="T520484" s="33"/>
    </row>
    <row r="520501" spans="19:20">
      <c r="S520501" s="33"/>
      <c r="T520501" s="33"/>
    </row>
    <row r="520518" spans="19:20">
      <c r="S520518" s="33"/>
      <c r="T520518" s="33"/>
    </row>
    <row r="520535" spans="19:20">
      <c r="S520535" s="33"/>
      <c r="T520535" s="33"/>
    </row>
    <row r="520552" spans="19:20">
      <c r="S520552" s="33"/>
      <c r="T520552" s="33"/>
    </row>
    <row r="520569" spans="19:20">
      <c r="S520569" s="33"/>
      <c r="T520569" s="33"/>
    </row>
    <row r="520586" spans="19:20">
      <c r="S520586" s="33"/>
      <c r="T520586" s="33"/>
    </row>
    <row r="520603" spans="19:20">
      <c r="S520603" s="33"/>
      <c r="T520603" s="33"/>
    </row>
    <row r="520620" spans="19:20">
      <c r="S520620" s="33"/>
      <c r="T520620" s="33"/>
    </row>
    <row r="520637" spans="19:20">
      <c r="S520637" s="33"/>
      <c r="T520637" s="33"/>
    </row>
    <row r="520654" spans="19:20">
      <c r="S520654" s="33"/>
      <c r="T520654" s="33"/>
    </row>
    <row r="520671" spans="19:20">
      <c r="S520671" s="33"/>
      <c r="T520671" s="33"/>
    </row>
    <row r="520688" spans="19:20">
      <c r="S520688" s="33"/>
      <c r="T520688" s="33"/>
    </row>
    <row r="520705" spans="19:20">
      <c r="S520705" s="33"/>
      <c r="T520705" s="33"/>
    </row>
    <row r="520722" spans="19:20">
      <c r="S520722" s="33"/>
      <c r="T520722" s="33"/>
    </row>
    <row r="520739" spans="19:20">
      <c r="S520739" s="33"/>
      <c r="T520739" s="33"/>
    </row>
    <row r="520756" spans="19:20">
      <c r="S520756" s="33"/>
      <c r="T520756" s="33"/>
    </row>
    <row r="520773" spans="19:20">
      <c r="S520773" s="33"/>
      <c r="T520773" s="33"/>
    </row>
    <row r="520790" spans="19:20">
      <c r="S520790" s="33"/>
      <c r="T520790" s="33"/>
    </row>
    <row r="520807" spans="19:20">
      <c r="S520807" s="33"/>
      <c r="T520807" s="33"/>
    </row>
    <row r="520824" spans="19:20">
      <c r="S520824" s="33"/>
      <c r="T520824" s="33"/>
    </row>
    <row r="520841" spans="19:20">
      <c r="S520841" s="33"/>
      <c r="T520841" s="33"/>
    </row>
    <row r="520858" spans="19:20">
      <c r="S520858" s="33"/>
      <c r="T520858" s="33"/>
    </row>
    <row r="520875" spans="19:20">
      <c r="S520875" s="33"/>
      <c r="T520875" s="33"/>
    </row>
    <row r="520892" spans="19:20">
      <c r="S520892" s="33"/>
      <c r="T520892" s="33"/>
    </row>
    <row r="520909" spans="19:20">
      <c r="S520909" s="33"/>
      <c r="T520909" s="33"/>
    </row>
    <row r="520926" spans="19:20">
      <c r="S520926" s="33"/>
      <c r="T520926" s="33"/>
    </row>
    <row r="520943" spans="19:20">
      <c r="S520943" s="33"/>
      <c r="T520943" s="33"/>
    </row>
    <row r="520960" spans="19:20">
      <c r="S520960" s="33"/>
      <c r="T520960" s="33"/>
    </row>
    <row r="520977" spans="19:20">
      <c r="S520977" s="33"/>
      <c r="T520977" s="33"/>
    </row>
    <row r="520994" spans="19:20">
      <c r="S520994" s="33"/>
      <c r="T520994" s="33"/>
    </row>
    <row r="521011" spans="19:20">
      <c r="S521011" s="33"/>
      <c r="T521011" s="33"/>
    </row>
    <row r="521028" spans="19:20">
      <c r="S521028" s="33"/>
      <c r="T521028" s="33"/>
    </row>
    <row r="521045" spans="19:20">
      <c r="S521045" s="33"/>
      <c r="T521045" s="33"/>
    </row>
    <row r="521062" spans="19:20">
      <c r="S521062" s="33"/>
      <c r="T521062" s="33"/>
    </row>
    <row r="521079" spans="19:20">
      <c r="S521079" s="33"/>
      <c r="T521079" s="33"/>
    </row>
    <row r="521096" spans="19:20">
      <c r="S521096" s="33"/>
      <c r="T521096" s="33"/>
    </row>
    <row r="521113" spans="19:20">
      <c r="S521113" s="33"/>
      <c r="T521113" s="33"/>
    </row>
    <row r="521130" spans="19:20">
      <c r="S521130" s="33"/>
      <c r="T521130" s="33"/>
    </row>
    <row r="521147" spans="19:20">
      <c r="S521147" s="33"/>
      <c r="T521147" s="33"/>
    </row>
    <row r="521164" spans="19:20">
      <c r="S521164" s="33"/>
      <c r="T521164" s="33"/>
    </row>
    <row r="521181" spans="19:20">
      <c r="S521181" s="33"/>
      <c r="T521181" s="33"/>
    </row>
    <row r="521198" spans="19:20">
      <c r="S521198" s="33"/>
      <c r="T521198" s="33"/>
    </row>
    <row r="521215" spans="19:20">
      <c r="S521215" s="33"/>
      <c r="T521215" s="33"/>
    </row>
    <row r="521232" spans="19:20">
      <c r="S521232" s="33"/>
      <c r="T521232" s="33"/>
    </row>
    <row r="521249" spans="19:20">
      <c r="S521249" s="33"/>
      <c r="T521249" s="33"/>
    </row>
    <row r="521266" spans="19:20">
      <c r="S521266" s="33"/>
      <c r="T521266" s="33"/>
    </row>
    <row r="521283" spans="19:20">
      <c r="S521283" s="33"/>
      <c r="T521283" s="33"/>
    </row>
    <row r="521300" spans="19:20">
      <c r="S521300" s="33"/>
      <c r="T521300" s="33"/>
    </row>
    <row r="521317" spans="19:20">
      <c r="S521317" s="33"/>
      <c r="T521317" s="33"/>
    </row>
    <row r="521334" spans="19:20">
      <c r="S521334" s="33"/>
      <c r="T521334" s="33"/>
    </row>
    <row r="521351" spans="19:20">
      <c r="S521351" s="33"/>
      <c r="T521351" s="33"/>
    </row>
    <row r="521368" spans="19:20">
      <c r="S521368" s="33"/>
      <c r="T521368" s="33"/>
    </row>
    <row r="521385" spans="19:20">
      <c r="S521385" s="33"/>
      <c r="T521385" s="33"/>
    </row>
    <row r="521402" spans="19:20">
      <c r="S521402" s="33"/>
      <c r="T521402" s="33"/>
    </row>
    <row r="521419" spans="19:20">
      <c r="S521419" s="33"/>
      <c r="T521419" s="33"/>
    </row>
    <row r="521436" spans="19:20">
      <c r="S521436" s="33"/>
      <c r="T521436" s="33"/>
    </row>
    <row r="521453" spans="19:20">
      <c r="S521453" s="33"/>
      <c r="T521453" s="33"/>
    </row>
    <row r="521470" spans="19:20">
      <c r="S521470" s="33"/>
      <c r="T521470" s="33"/>
    </row>
    <row r="521487" spans="19:20">
      <c r="S521487" s="33"/>
      <c r="T521487" s="33"/>
    </row>
    <row r="521504" spans="19:20">
      <c r="S521504" s="33"/>
      <c r="T521504" s="33"/>
    </row>
    <row r="521521" spans="19:20">
      <c r="S521521" s="33"/>
      <c r="T521521" s="33"/>
    </row>
    <row r="521538" spans="19:20">
      <c r="S521538" s="33"/>
      <c r="T521538" s="33"/>
    </row>
    <row r="521555" spans="19:20">
      <c r="S521555" s="33"/>
      <c r="T521555" s="33"/>
    </row>
    <row r="521572" spans="19:20">
      <c r="S521572" s="33"/>
      <c r="T521572" s="33"/>
    </row>
    <row r="521589" spans="19:20">
      <c r="S521589" s="33"/>
      <c r="T521589" s="33"/>
    </row>
    <row r="521606" spans="19:20">
      <c r="S521606" s="33"/>
      <c r="T521606" s="33"/>
    </row>
    <row r="521623" spans="19:20">
      <c r="S521623" s="33"/>
      <c r="T521623" s="33"/>
    </row>
    <row r="521640" spans="19:20">
      <c r="S521640" s="33"/>
      <c r="T521640" s="33"/>
    </row>
    <row r="521657" spans="19:20">
      <c r="S521657" s="33"/>
      <c r="T521657" s="33"/>
    </row>
    <row r="521674" spans="19:20">
      <c r="S521674" s="33"/>
      <c r="T521674" s="33"/>
    </row>
    <row r="521691" spans="19:20">
      <c r="S521691" s="33"/>
      <c r="T521691" s="33"/>
    </row>
    <row r="521708" spans="19:20">
      <c r="S521708" s="33"/>
      <c r="T521708" s="33"/>
    </row>
    <row r="521725" spans="19:20">
      <c r="S521725" s="33"/>
      <c r="T521725" s="33"/>
    </row>
    <row r="521742" spans="19:20">
      <c r="S521742" s="33"/>
      <c r="T521742" s="33"/>
    </row>
    <row r="521759" spans="19:20">
      <c r="S521759" s="33"/>
      <c r="T521759" s="33"/>
    </row>
    <row r="521776" spans="19:20">
      <c r="S521776" s="33"/>
      <c r="T521776" s="33"/>
    </row>
    <row r="521793" spans="19:20">
      <c r="S521793" s="33"/>
      <c r="T521793" s="33"/>
    </row>
    <row r="521810" spans="19:20">
      <c r="S521810" s="33"/>
      <c r="T521810" s="33"/>
    </row>
    <row r="521827" spans="19:20">
      <c r="S521827" s="33"/>
      <c r="T521827" s="33"/>
    </row>
    <row r="521844" spans="19:20">
      <c r="S521844" s="33"/>
      <c r="T521844" s="33"/>
    </row>
    <row r="521861" spans="19:20">
      <c r="S521861" s="33"/>
      <c r="T521861" s="33"/>
    </row>
    <row r="521878" spans="19:20">
      <c r="S521878" s="33"/>
      <c r="T521878" s="33"/>
    </row>
    <row r="521895" spans="19:20">
      <c r="S521895" s="33"/>
      <c r="T521895" s="33"/>
    </row>
    <row r="521912" spans="19:20">
      <c r="S521912" s="33"/>
      <c r="T521912" s="33"/>
    </row>
    <row r="521929" spans="19:20">
      <c r="S521929" s="33"/>
      <c r="T521929" s="33"/>
    </row>
    <row r="521946" spans="19:20">
      <c r="S521946" s="33"/>
      <c r="T521946" s="33"/>
    </row>
    <row r="521963" spans="19:20">
      <c r="S521963" s="33"/>
      <c r="T521963" s="33"/>
    </row>
    <row r="521980" spans="19:20">
      <c r="S521980" s="33"/>
      <c r="T521980" s="33"/>
    </row>
    <row r="521997" spans="19:20">
      <c r="S521997" s="33"/>
      <c r="T521997" s="33"/>
    </row>
    <row r="522014" spans="19:20">
      <c r="S522014" s="33"/>
      <c r="T522014" s="33"/>
    </row>
    <row r="522031" spans="19:20">
      <c r="S522031" s="33"/>
      <c r="T522031" s="33"/>
    </row>
    <row r="522048" spans="19:20">
      <c r="S522048" s="33"/>
      <c r="T522048" s="33"/>
    </row>
    <row r="522065" spans="19:20">
      <c r="S522065" s="33"/>
      <c r="T522065" s="33"/>
    </row>
    <row r="522082" spans="19:20">
      <c r="S522082" s="33"/>
      <c r="T522082" s="33"/>
    </row>
    <row r="522099" spans="19:20">
      <c r="S522099" s="33"/>
      <c r="T522099" s="33"/>
    </row>
    <row r="522116" spans="19:20">
      <c r="S522116" s="33"/>
      <c r="T522116" s="33"/>
    </row>
    <row r="522133" spans="19:20">
      <c r="S522133" s="33"/>
      <c r="T522133" s="33"/>
    </row>
    <row r="522150" spans="19:20">
      <c r="S522150" s="33"/>
      <c r="T522150" s="33"/>
    </row>
    <row r="522167" spans="19:20">
      <c r="S522167" s="33"/>
      <c r="T522167" s="33"/>
    </row>
    <row r="522184" spans="19:20">
      <c r="S522184" s="33"/>
      <c r="T522184" s="33"/>
    </row>
    <row r="522201" spans="19:20">
      <c r="S522201" s="33"/>
      <c r="T522201" s="33"/>
    </row>
    <row r="522218" spans="19:20">
      <c r="S522218" s="33"/>
      <c r="T522218" s="33"/>
    </row>
    <row r="522235" spans="19:20">
      <c r="S522235" s="33"/>
      <c r="T522235" s="33"/>
    </row>
    <row r="522252" spans="19:20">
      <c r="S522252" s="33"/>
      <c r="T522252" s="33"/>
    </row>
    <row r="522269" spans="19:20">
      <c r="S522269" s="33"/>
      <c r="T522269" s="33"/>
    </row>
    <row r="522286" spans="19:20">
      <c r="S522286" s="33"/>
      <c r="T522286" s="33"/>
    </row>
    <row r="522303" spans="19:20">
      <c r="S522303" s="33"/>
      <c r="T522303" s="33"/>
    </row>
    <row r="522320" spans="19:20">
      <c r="S522320" s="33"/>
      <c r="T522320" s="33"/>
    </row>
    <row r="522337" spans="19:20">
      <c r="S522337" s="33"/>
      <c r="T522337" s="33"/>
    </row>
    <row r="522354" spans="19:20">
      <c r="S522354" s="33"/>
      <c r="T522354" s="33"/>
    </row>
    <row r="522371" spans="19:20">
      <c r="S522371" s="33"/>
      <c r="T522371" s="33"/>
    </row>
    <row r="522388" spans="19:20">
      <c r="S522388" s="33"/>
      <c r="T522388" s="33"/>
    </row>
    <row r="522405" spans="19:20">
      <c r="S522405" s="33"/>
      <c r="T522405" s="33"/>
    </row>
    <row r="522422" spans="19:20">
      <c r="S522422" s="33"/>
      <c r="T522422" s="33"/>
    </row>
    <row r="522439" spans="19:20">
      <c r="S522439" s="33"/>
      <c r="T522439" s="33"/>
    </row>
    <row r="522456" spans="19:20">
      <c r="S522456" s="33"/>
      <c r="T522456" s="33"/>
    </row>
    <row r="522473" spans="19:20">
      <c r="S522473" s="33"/>
      <c r="T522473" s="33"/>
    </row>
    <row r="522490" spans="19:20">
      <c r="S522490" s="33"/>
      <c r="T522490" s="33"/>
    </row>
    <row r="522507" spans="19:20">
      <c r="S522507" s="33"/>
      <c r="T522507" s="33"/>
    </row>
    <row r="522524" spans="19:20">
      <c r="S522524" s="33"/>
      <c r="T522524" s="33"/>
    </row>
    <row r="522541" spans="19:20">
      <c r="S522541" s="33"/>
      <c r="T522541" s="33"/>
    </row>
    <row r="522558" spans="19:20">
      <c r="S522558" s="33"/>
      <c r="T522558" s="33"/>
    </row>
    <row r="522575" spans="19:20">
      <c r="S522575" s="33"/>
      <c r="T522575" s="33"/>
    </row>
    <row r="522592" spans="19:20">
      <c r="S522592" s="33"/>
      <c r="T522592" s="33"/>
    </row>
    <row r="522609" spans="19:20">
      <c r="S522609" s="33"/>
      <c r="T522609" s="33"/>
    </row>
    <row r="522626" spans="19:20">
      <c r="S522626" s="33"/>
      <c r="T522626" s="33"/>
    </row>
    <row r="522643" spans="19:20">
      <c r="S522643" s="33"/>
      <c r="T522643" s="33"/>
    </row>
    <row r="522660" spans="19:20">
      <c r="S522660" s="33"/>
      <c r="T522660" s="33"/>
    </row>
    <row r="522677" spans="19:20">
      <c r="S522677" s="33"/>
      <c r="T522677" s="33"/>
    </row>
    <row r="522694" spans="19:20">
      <c r="S522694" s="33"/>
      <c r="T522694" s="33"/>
    </row>
    <row r="522711" spans="19:20">
      <c r="S522711" s="33"/>
      <c r="T522711" s="33"/>
    </row>
    <row r="522728" spans="19:20">
      <c r="S522728" s="33"/>
      <c r="T522728" s="33"/>
    </row>
    <row r="522745" spans="19:20">
      <c r="S522745" s="33"/>
      <c r="T522745" s="33"/>
    </row>
    <row r="522762" spans="19:20">
      <c r="S522762" s="33"/>
      <c r="T522762" s="33"/>
    </row>
    <row r="522779" spans="19:20">
      <c r="S522779" s="33"/>
      <c r="T522779" s="33"/>
    </row>
    <row r="522796" spans="19:20">
      <c r="S522796" s="33"/>
      <c r="T522796" s="33"/>
    </row>
    <row r="522813" spans="19:20">
      <c r="S522813" s="33"/>
      <c r="T522813" s="33"/>
    </row>
    <row r="522830" spans="19:20">
      <c r="S522830" s="33"/>
      <c r="T522830" s="33"/>
    </row>
    <row r="522847" spans="19:20">
      <c r="S522847" s="33"/>
      <c r="T522847" s="33"/>
    </row>
    <row r="522864" spans="19:20">
      <c r="S522864" s="33"/>
      <c r="T522864" s="33"/>
    </row>
    <row r="522881" spans="19:20">
      <c r="S522881" s="33"/>
      <c r="T522881" s="33"/>
    </row>
    <row r="522898" spans="19:20">
      <c r="S522898" s="33"/>
      <c r="T522898" s="33"/>
    </row>
    <row r="522915" spans="19:20">
      <c r="S522915" s="33"/>
      <c r="T522915" s="33"/>
    </row>
    <row r="522932" spans="19:20">
      <c r="S522932" s="33"/>
      <c r="T522932" s="33"/>
    </row>
    <row r="522949" spans="19:20">
      <c r="S522949" s="33"/>
      <c r="T522949" s="33"/>
    </row>
    <row r="522966" spans="19:20">
      <c r="S522966" s="33"/>
      <c r="T522966" s="33"/>
    </row>
    <row r="522983" spans="19:20">
      <c r="S522983" s="33"/>
      <c r="T522983" s="33"/>
    </row>
    <row r="523000" spans="19:20">
      <c r="S523000" s="33"/>
      <c r="T523000" s="33"/>
    </row>
    <row r="523017" spans="19:20">
      <c r="S523017" s="33"/>
      <c r="T523017" s="33"/>
    </row>
    <row r="523034" spans="19:20">
      <c r="S523034" s="33"/>
      <c r="T523034" s="33"/>
    </row>
    <row r="523051" spans="19:20">
      <c r="S523051" s="33"/>
      <c r="T523051" s="33"/>
    </row>
    <row r="523068" spans="19:20">
      <c r="S523068" s="33"/>
      <c r="T523068" s="33"/>
    </row>
    <row r="523085" spans="19:20">
      <c r="S523085" s="33"/>
      <c r="T523085" s="33"/>
    </row>
    <row r="523102" spans="19:20">
      <c r="S523102" s="33"/>
      <c r="T523102" s="33"/>
    </row>
    <row r="523119" spans="19:20">
      <c r="S523119" s="33"/>
      <c r="T523119" s="33"/>
    </row>
    <row r="523136" spans="19:20">
      <c r="S523136" s="33"/>
      <c r="T523136" s="33"/>
    </row>
    <row r="523153" spans="19:20">
      <c r="S523153" s="33"/>
      <c r="T523153" s="33"/>
    </row>
    <row r="523170" spans="19:20">
      <c r="S523170" s="33"/>
      <c r="T523170" s="33"/>
    </row>
    <row r="523187" spans="19:20">
      <c r="S523187" s="33"/>
      <c r="T523187" s="33"/>
    </row>
    <row r="523204" spans="19:20">
      <c r="S523204" s="33"/>
      <c r="T523204" s="33"/>
    </row>
    <row r="523221" spans="19:20">
      <c r="S523221" s="33"/>
      <c r="T523221" s="33"/>
    </row>
    <row r="523238" spans="19:20">
      <c r="S523238" s="33"/>
      <c r="T523238" s="33"/>
    </row>
    <row r="523255" spans="19:20">
      <c r="S523255" s="33"/>
      <c r="T523255" s="33"/>
    </row>
    <row r="523272" spans="19:20">
      <c r="S523272" s="33"/>
      <c r="T523272" s="33"/>
    </row>
    <row r="523289" spans="19:20">
      <c r="S523289" s="33"/>
      <c r="T523289" s="33"/>
    </row>
    <row r="523306" spans="19:20">
      <c r="S523306" s="33"/>
      <c r="T523306" s="33"/>
    </row>
    <row r="523323" spans="19:20">
      <c r="S523323" s="33"/>
      <c r="T523323" s="33"/>
    </row>
    <row r="523340" spans="19:20">
      <c r="S523340" s="33"/>
      <c r="T523340" s="33"/>
    </row>
    <row r="523357" spans="19:20">
      <c r="S523357" s="33"/>
      <c r="T523357" s="33"/>
    </row>
    <row r="523374" spans="19:20">
      <c r="S523374" s="33"/>
      <c r="T523374" s="33"/>
    </row>
    <row r="523391" spans="19:20">
      <c r="S523391" s="33"/>
      <c r="T523391" s="33"/>
    </row>
    <row r="523408" spans="19:20">
      <c r="S523408" s="33"/>
      <c r="T523408" s="33"/>
    </row>
    <row r="523425" spans="19:20">
      <c r="S523425" s="33"/>
      <c r="T523425" s="33"/>
    </row>
    <row r="523442" spans="19:20">
      <c r="S523442" s="33"/>
      <c r="T523442" s="33"/>
    </row>
    <row r="523459" spans="19:20">
      <c r="S523459" s="33"/>
      <c r="T523459" s="33"/>
    </row>
    <row r="523476" spans="19:20">
      <c r="S523476" s="33"/>
      <c r="T523476" s="33"/>
    </row>
    <row r="523493" spans="19:20">
      <c r="S523493" s="33"/>
      <c r="T523493" s="33"/>
    </row>
    <row r="523510" spans="19:20">
      <c r="S523510" s="33"/>
      <c r="T523510" s="33"/>
    </row>
    <row r="523527" spans="19:20">
      <c r="S523527" s="33"/>
      <c r="T523527" s="33"/>
    </row>
    <row r="523544" spans="19:20">
      <c r="S523544" s="33"/>
      <c r="T523544" s="33"/>
    </row>
    <row r="523561" spans="19:20">
      <c r="S523561" s="33"/>
      <c r="T523561" s="33"/>
    </row>
    <row r="523578" spans="19:20">
      <c r="S523578" s="33"/>
      <c r="T523578" s="33"/>
    </row>
    <row r="523595" spans="19:20">
      <c r="S523595" s="33"/>
      <c r="T523595" s="33"/>
    </row>
    <row r="523612" spans="19:20">
      <c r="S523612" s="33"/>
      <c r="T523612" s="33"/>
    </row>
    <row r="523629" spans="19:20">
      <c r="S523629" s="33"/>
      <c r="T523629" s="33"/>
    </row>
    <row r="523646" spans="19:20">
      <c r="S523646" s="33"/>
      <c r="T523646" s="33"/>
    </row>
    <row r="523663" spans="19:20">
      <c r="S523663" s="33"/>
      <c r="T523663" s="33"/>
    </row>
    <row r="523680" spans="19:20">
      <c r="S523680" s="33"/>
      <c r="T523680" s="33"/>
    </row>
    <row r="523697" spans="19:20">
      <c r="S523697" s="33"/>
      <c r="T523697" s="33"/>
    </row>
    <row r="523714" spans="19:20">
      <c r="S523714" s="33"/>
      <c r="T523714" s="33"/>
    </row>
    <row r="523731" spans="19:20">
      <c r="S523731" s="33"/>
      <c r="T523731" s="33"/>
    </row>
    <row r="523748" spans="19:20">
      <c r="S523748" s="33"/>
      <c r="T523748" s="33"/>
    </row>
    <row r="523765" spans="19:20">
      <c r="S523765" s="33"/>
      <c r="T523765" s="33"/>
    </row>
    <row r="523782" spans="19:20">
      <c r="S523782" s="33"/>
      <c r="T523782" s="33"/>
    </row>
    <row r="523799" spans="19:20">
      <c r="S523799" s="33"/>
      <c r="T523799" s="33"/>
    </row>
    <row r="523816" spans="19:20">
      <c r="S523816" s="33"/>
      <c r="T523816" s="33"/>
    </row>
    <row r="523833" spans="19:20">
      <c r="S523833" s="33"/>
      <c r="T523833" s="33"/>
    </row>
    <row r="523850" spans="19:20">
      <c r="S523850" s="33"/>
      <c r="T523850" s="33"/>
    </row>
    <row r="523867" spans="19:20">
      <c r="S523867" s="33"/>
      <c r="T523867" s="33"/>
    </row>
    <row r="523884" spans="19:20">
      <c r="S523884" s="33"/>
      <c r="T523884" s="33"/>
    </row>
    <row r="523901" spans="19:20">
      <c r="S523901" s="33"/>
      <c r="T523901" s="33"/>
    </row>
    <row r="523918" spans="19:20">
      <c r="S523918" s="33"/>
      <c r="T523918" s="33"/>
    </row>
    <row r="523935" spans="19:20">
      <c r="S523935" s="33"/>
      <c r="T523935" s="33"/>
    </row>
    <row r="523952" spans="19:20">
      <c r="S523952" s="33"/>
      <c r="T523952" s="33"/>
    </row>
    <row r="523969" spans="19:20">
      <c r="S523969" s="33"/>
      <c r="T523969" s="33"/>
    </row>
    <row r="523986" spans="19:20">
      <c r="S523986" s="33"/>
      <c r="T523986" s="33"/>
    </row>
    <row r="524003" spans="19:20">
      <c r="S524003" s="33"/>
      <c r="T524003" s="33"/>
    </row>
    <row r="524020" spans="19:20">
      <c r="S524020" s="33"/>
      <c r="T524020" s="33"/>
    </row>
    <row r="524037" spans="19:20">
      <c r="S524037" s="33"/>
      <c r="T524037" s="33"/>
    </row>
    <row r="524054" spans="19:20">
      <c r="S524054" s="33"/>
      <c r="T524054" s="33"/>
    </row>
    <row r="524071" spans="19:20">
      <c r="S524071" s="33"/>
      <c r="T524071" s="33"/>
    </row>
    <row r="524088" spans="19:20">
      <c r="S524088" s="33"/>
      <c r="T524088" s="33"/>
    </row>
    <row r="524105" spans="19:20">
      <c r="S524105" s="33"/>
      <c r="T524105" s="33"/>
    </row>
    <row r="524122" spans="19:20">
      <c r="S524122" s="33"/>
      <c r="T524122" s="33"/>
    </row>
    <row r="524139" spans="19:20">
      <c r="S524139" s="33"/>
      <c r="T524139" s="33"/>
    </row>
    <row r="524156" spans="19:20">
      <c r="S524156" s="33"/>
      <c r="T524156" s="33"/>
    </row>
    <row r="524173" spans="19:20">
      <c r="S524173" s="33"/>
      <c r="T524173" s="33"/>
    </row>
    <row r="524190" spans="19:20">
      <c r="S524190" s="33"/>
      <c r="T524190" s="33"/>
    </row>
    <row r="524207" spans="19:20">
      <c r="S524207" s="33"/>
      <c r="T524207" s="33"/>
    </row>
    <row r="524224" spans="19:20">
      <c r="S524224" s="33"/>
      <c r="T524224" s="33"/>
    </row>
    <row r="524241" spans="19:20">
      <c r="S524241" s="33"/>
      <c r="T524241" s="33"/>
    </row>
    <row r="524258" spans="19:20">
      <c r="S524258" s="33"/>
      <c r="T524258" s="33"/>
    </row>
    <row r="524275" spans="19:20">
      <c r="S524275" s="33"/>
      <c r="T524275" s="33"/>
    </row>
    <row r="524292" spans="19:20">
      <c r="S524292" s="33"/>
      <c r="T524292" s="33"/>
    </row>
    <row r="524309" spans="19:20">
      <c r="S524309" s="33"/>
      <c r="T524309" s="33"/>
    </row>
    <row r="524326" spans="19:20">
      <c r="S524326" s="33"/>
      <c r="T524326" s="33"/>
    </row>
    <row r="524343" spans="19:20">
      <c r="S524343" s="33"/>
      <c r="T524343" s="33"/>
    </row>
    <row r="524360" spans="19:20">
      <c r="S524360" s="33"/>
      <c r="T524360" s="33"/>
    </row>
    <row r="524377" spans="19:20">
      <c r="S524377" s="33"/>
      <c r="T524377" s="33"/>
    </row>
    <row r="524394" spans="19:20">
      <c r="S524394" s="33"/>
      <c r="T524394" s="33"/>
    </row>
    <row r="524411" spans="19:20">
      <c r="S524411" s="33"/>
      <c r="T524411" s="33"/>
    </row>
    <row r="524428" spans="19:20">
      <c r="S524428" s="33"/>
      <c r="T524428" s="33"/>
    </row>
    <row r="524445" spans="19:20">
      <c r="S524445" s="33"/>
      <c r="T524445" s="33"/>
    </row>
    <row r="524462" spans="19:20">
      <c r="S524462" s="33"/>
      <c r="T524462" s="33"/>
    </row>
    <row r="524479" spans="19:20">
      <c r="S524479" s="33"/>
      <c r="T524479" s="33"/>
    </row>
    <row r="524496" spans="19:20">
      <c r="S524496" s="33"/>
      <c r="T524496" s="33"/>
    </row>
    <row r="524513" spans="19:20">
      <c r="S524513" s="33"/>
      <c r="T524513" s="33"/>
    </row>
    <row r="524530" spans="19:20">
      <c r="S524530" s="33"/>
      <c r="T524530" s="33"/>
    </row>
    <row r="524547" spans="19:20">
      <c r="S524547" s="33"/>
      <c r="T524547" s="33"/>
    </row>
    <row r="524564" spans="19:20">
      <c r="S524564" s="33"/>
      <c r="T524564" s="33"/>
    </row>
    <row r="524581" spans="19:20">
      <c r="S524581" s="33"/>
      <c r="T524581" s="33"/>
    </row>
    <row r="524598" spans="19:20">
      <c r="S524598" s="33"/>
      <c r="T524598" s="33"/>
    </row>
    <row r="524615" spans="19:20">
      <c r="S524615" s="33"/>
      <c r="T524615" s="33"/>
    </row>
    <row r="524632" spans="19:20">
      <c r="S524632" s="33"/>
      <c r="T524632" s="33"/>
    </row>
    <row r="524649" spans="19:20">
      <c r="S524649" s="33"/>
      <c r="T524649" s="33"/>
    </row>
    <row r="524666" spans="19:20">
      <c r="S524666" s="33"/>
      <c r="T524666" s="33"/>
    </row>
    <row r="524683" spans="19:20">
      <c r="S524683" s="33"/>
      <c r="T524683" s="33"/>
    </row>
    <row r="524700" spans="19:20">
      <c r="S524700" s="33"/>
      <c r="T524700" s="33"/>
    </row>
    <row r="524717" spans="19:20">
      <c r="S524717" s="33"/>
      <c r="T524717" s="33"/>
    </row>
    <row r="524734" spans="19:20">
      <c r="S524734" s="33"/>
      <c r="T524734" s="33"/>
    </row>
    <row r="524751" spans="19:20">
      <c r="S524751" s="33"/>
      <c r="T524751" s="33"/>
    </row>
    <row r="524768" spans="19:20">
      <c r="S524768" s="33"/>
      <c r="T524768" s="33"/>
    </row>
    <row r="524785" spans="19:20">
      <c r="S524785" s="33"/>
      <c r="T524785" s="33"/>
    </row>
    <row r="524802" spans="19:20">
      <c r="S524802" s="33"/>
      <c r="T524802" s="33"/>
    </row>
    <row r="524819" spans="19:20">
      <c r="S524819" s="33"/>
      <c r="T524819" s="33"/>
    </row>
    <row r="524836" spans="19:20">
      <c r="S524836" s="33"/>
      <c r="T524836" s="33"/>
    </row>
    <row r="524853" spans="19:20">
      <c r="S524853" s="33"/>
      <c r="T524853" s="33"/>
    </row>
    <row r="524870" spans="19:20">
      <c r="S524870" s="33"/>
      <c r="T524870" s="33"/>
    </row>
    <row r="524887" spans="19:20">
      <c r="S524887" s="33"/>
      <c r="T524887" s="33"/>
    </row>
    <row r="524904" spans="19:20">
      <c r="S524904" s="33"/>
      <c r="T524904" s="33"/>
    </row>
    <row r="524921" spans="19:20">
      <c r="S524921" s="33"/>
      <c r="T524921" s="33"/>
    </row>
    <row r="524938" spans="19:20">
      <c r="S524938" s="33"/>
      <c r="T524938" s="33"/>
    </row>
    <row r="524955" spans="19:20">
      <c r="S524955" s="33"/>
      <c r="T524955" s="33"/>
    </row>
    <row r="524972" spans="19:20">
      <c r="S524972" s="33"/>
      <c r="T524972" s="33"/>
    </row>
    <row r="524989" spans="19:20">
      <c r="S524989" s="33"/>
      <c r="T524989" s="33"/>
    </row>
    <row r="525006" spans="19:20">
      <c r="S525006" s="33"/>
      <c r="T525006" s="33"/>
    </row>
    <row r="525023" spans="19:20">
      <c r="S525023" s="33"/>
      <c r="T525023" s="33"/>
    </row>
    <row r="525040" spans="19:20">
      <c r="S525040" s="33"/>
      <c r="T525040" s="33"/>
    </row>
    <row r="525057" spans="19:20">
      <c r="S525057" s="33"/>
      <c r="T525057" s="33"/>
    </row>
    <row r="525074" spans="19:20">
      <c r="S525074" s="33"/>
      <c r="T525074" s="33"/>
    </row>
    <row r="525091" spans="19:20">
      <c r="S525091" s="33"/>
      <c r="T525091" s="33"/>
    </row>
    <row r="525108" spans="19:20">
      <c r="S525108" s="33"/>
      <c r="T525108" s="33"/>
    </row>
    <row r="525125" spans="19:20">
      <c r="S525125" s="33"/>
      <c r="T525125" s="33"/>
    </row>
    <row r="525142" spans="19:20">
      <c r="S525142" s="33"/>
      <c r="T525142" s="33"/>
    </row>
    <row r="525159" spans="19:20">
      <c r="S525159" s="33"/>
      <c r="T525159" s="33"/>
    </row>
    <row r="525176" spans="19:20">
      <c r="S525176" s="33"/>
      <c r="T525176" s="33"/>
    </row>
    <row r="525193" spans="19:20">
      <c r="S525193" s="33"/>
      <c r="T525193" s="33"/>
    </row>
    <row r="525210" spans="19:20">
      <c r="S525210" s="33"/>
      <c r="T525210" s="33"/>
    </row>
    <row r="525227" spans="19:20">
      <c r="S525227" s="33"/>
      <c r="T525227" s="33"/>
    </row>
    <row r="525244" spans="19:20">
      <c r="S525244" s="33"/>
      <c r="T525244" s="33"/>
    </row>
    <row r="525261" spans="19:20">
      <c r="S525261" s="33"/>
      <c r="T525261" s="33"/>
    </row>
    <row r="525278" spans="19:20">
      <c r="S525278" s="33"/>
      <c r="T525278" s="33"/>
    </row>
    <row r="525295" spans="19:20">
      <c r="S525295" s="33"/>
      <c r="T525295" s="33"/>
    </row>
    <row r="525312" spans="19:20">
      <c r="S525312" s="33"/>
      <c r="T525312" s="33"/>
    </row>
    <row r="525329" spans="19:20">
      <c r="S525329" s="33"/>
      <c r="T525329" s="33"/>
    </row>
    <row r="525346" spans="19:20">
      <c r="S525346" s="33"/>
      <c r="T525346" s="33"/>
    </row>
    <row r="525363" spans="19:20">
      <c r="S525363" s="33"/>
      <c r="T525363" s="33"/>
    </row>
    <row r="525380" spans="19:20">
      <c r="S525380" s="33"/>
      <c r="T525380" s="33"/>
    </row>
    <row r="525397" spans="19:20">
      <c r="S525397" s="33"/>
      <c r="T525397" s="33"/>
    </row>
    <row r="525414" spans="19:20">
      <c r="S525414" s="33"/>
      <c r="T525414" s="33"/>
    </row>
    <row r="525431" spans="19:20">
      <c r="S525431" s="33"/>
      <c r="T525431" s="33"/>
    </row>
    <row r="525448" spans="19:20">
      <c r="S525448" s="33"/>
      <c r="T525448" s="33"/>
    </row>
    <row r="525465" spans="19:20">
      <c r="S525465" s="33"/>
      <c r="T525465" s="33"/>
    </row>
    <row r="525482" spans="19:20">
      <c r="S525482" s="33"/>
      <c r="T525482" s="33"/>
    </row>
    <row r="525499" spans="19:20">
      <c r="S525499" s="33"/>
      <c r="T525499" s="33"/>
    </row>
    <row r="525516" spans="19:20">
      <c r="S525516" s="33"/>
      <c r="T525516" s="33"/>
    </row>
    <row r="525533" spans="19:20">
      <c r="S525533" s="33"/>
      <c r="T525533" s="33"/>
    </row>
    <row r="525550" spans="19:20">
      <c r="S525550" s="33"/>
      <c r="T525550" s="33"/>
    </row>
    <row r="525567" spans="19:20">
      <c r="S525567" s="33"/>
      <c r="T525567" s="33"/>
    </row>
    <row r="525584" spans="19:20">
      <c r="S525584" s="33"/>
      <c r="T525584" s="33"/>
    </row>
    <row r="525601" spans="19:20">
      <c r="S525601" s="33"/>
      <c r="T525601" s="33"/>
    </row>
    <row r="525618" spans="19:20">
      <c r="S525618" s="33"/>
      <c r="T525618" s="33"/>
    </row>
    <row r="525635" spans="19:20">
      <c r="S525635" s="33"/>
      <c r="T525635" s="33"/>
    </row>
    <row r="525652" spans="19:20">
      <c r="S525652" s="33"/>
      <c r="T525652" s="33"/>
    </row>
    <row r="525669" spans="19:20">
      <c r="S525669" s="33"/>
      <c r="T525669" s="33"/>
    </row>
    <row r="525686" spans="19:20">
      <c r="S525686" s="33"/>
      <c r="T525686" s="33"/>
    </row>
    <row r="525703" spans="19:20">
      <c r="S525703" s="33"/>
      <c r="T525703" s="33"/>
    </row>
    <row r="525720" spans="19:20">
      <c r="S525720" s="33"/>
      <c r="T525720" s="33"/>
    </row>
    <row r="525737" spans="19:20">
      <c r="S525737" s="33"/>
      <c r="T525737" s="33"/>
    </row>
    <row r="525754" spans="19:20">
      <c r="S525754" s="33"/>
      <c r="T525754" s="33"/>
    </row>
    <row r="525771" spans="19:20">
      <c r="S525771" s="33"/>
      <c r="T525771" s="33"/>
    </row>
    <row r="525788" spans="19:20">
      <c r="S525788" s="33"/>
      <c r="T525788" s="33"/>
    </row>
    <row r="525805" spans="19:20">
      <c r="S525805" s="33"/>
      <c r="T525805" s="33"/>
    </row>
    <row r="525822" spans="19:20">
      <c r="S525822" s="33"/>
      <c r="T525822" s="33"/>
    </row>
    <row r="525839" spans="19:20">
      <c r="S525839" s="33"/>
      <c r="T525839" s="33"/>
    </row>
    <row r="525856" spans="19:20">
      <c r="S525856" s="33"/>
      <c r="T525856" s="33"/>
    </row>
    <row r="525873" spans="19:20">
      <c r="S525873" s="33"/>
      <c r="T525873" s="33"/>
    </row>
    <row r="525890" spans="19:20">
      <c r="S525890" s="33"/>
      <c r="T525890" s="33"/>
    </row>
    <row r="525907" spans="19:20">
      <c r="S525907" s="33"/>
      <c r="T525907" s="33"/>
    </row>
    <row r="525924" spans="19:20">
      <c r="S525924" s="33"/>
      <c r="T525924" s="33"/>
    </row>
    <row r="525941" spans="19:20">
      <c r="S525941" s="33"/>
      <c r="T525941" s="33"/>
    </row>
    <row r="525958" spans="19:20">
      <c r="S525958" s="33"/>
      <c r="T525958" s="33"/>
    </row>
    <row r="525975" spans="19:20">
      <c r="S525975" s="33"/>
      <c r="T525975" s="33"/>
    </row>
    <row r="525992" spans="19:20">
      <c r="S525992" s="33"/>
      <c r="T525992" s="33"/>
    </row>
    <row r="526009" spans="19:20">
      <c r="S526009" s="33"/>
      <c r="T526009" s="33"/>
    </row>
    <row r="526026" spans="19:20">
      <c r="S526026" s="33"/>
      <c r="T526026" s="33"/>
    </row>
    <row r="526043" spans="19:20">
      <c r="S526043" s="33"/>
      <c r="T526043" s="33"/>
    </row>
    <row r="526060" spans="19:20">
      <c r="S526060" s="33"/>
      <c r="T526060" s="33"/>
    </row>
    <row r="526077" spans="19:20">
      <c r="S526077" s="33"/>
      <c r="T526077" s="33"/>
    </row>
    <row r="526094" spans="19:20">
      <c r="S526094" s="33"/>
      <c r="T526094" s="33"/>
    </row>
    <row r="526111" spans="19:20">
      <c r="S526111" s="33"/>
      <c r="T526111" s="33"/>
    </row>
    <row r="526128" spans="19:20">
      <c r="S526128" s="33"/>
      <c r="T526128" s="33"/>
    </row>
    <row r="526145" spans="19:20">
      <c r="S526145" s="33"/>
      <c r="T526145" s="33"/>
    </row>
    <row r="526162" spans="19:20">
      <c r="S526162" s="33"/>
      <c r="T526162" s="33"/>
    </row>
    <row r="526179" spans="19:20">
      <c r="S526179" s="33"/>
      <c r="T526179" s="33"/>
    </row>
    <row r="526196" spans="19:20">
      <c r="S526196" s="33"/>
      <c r="T526196" s="33"/>
    </row>
    <row r="526213" spans="19:20">
      <c r="S526213" s="33"/>
      <c r="T526213" s="33"/>
    </row>
    <row r="526230" spans="19:20">
      <c r="S526230" s="33"/>
      <c r="T526230" s="33"/>
    </row>
    <row r="526247" spans="19:20">
      <c r="S526247" s="33"/>
      <c r="T526247" s="33"/>
    </row>
    <row r="526264" spans="19:20">
      <c r="S526264" s="33"/>
      <c r="T526264" s="33"/>
    </row>
    <row r="526281" spans="19:20">
      <c r="S526281" s="33"/>
      <c r="T526281" s="33"/>
    </row>
    <row r="526298" spans="19:20">
      <c r="S526298" s="33"/>
      <c r="T526298" s="33"/>
    </row>
    <row r="526315" spans="19:20">
      <c r="S526315" s="33"/>
      <c r="T526315" s="33"/>
    </row>
    <row r="526332" spans="19:20">
      <c r="S526332" s="33"/>
      <c r="T526332" s="33"/>
    </row>
    <row r="526349" spans="19:20">
      <c r="S526349" s="33"/>
      <c r="T526349" s="33"/>
    </row>
    <row r="526366" spans="19:20">
      <c r="S526366" s="33"/>
      <c r="T526366" s="33"/>
    </row>
    <row r="526383" spans="19:20">
      <c r="S526383" s="33"/>
      <c r="T526383" s="33"/>
    </row>
    <row r="526400" spans="19:20">
      <c r="S526400" s="33"/>
      <c r="T526400" s="33"/>
    </row>
    <row r="526417" spans="19:20">
      <c r="S526417" s="33"/>
      <c r="T526417" s="33"/>
    </row>
    <row r="526434" spans="19:20">
      <c r="S526434" s="33"/>
      <c r="T526434" s="33"/>
    </row>
    <row r="526451" spans="19:20">
      <c r="S526451" s="33"/>
      <c r="T526451" s="33"/>
    </row>
    <row r="526468" spans="19:20">
      <c r="S526468" s="33"/>
      <c r="T526468" s="33"/>
    </row>
    <row r="526485" spans="19:20">
      <c r="S526485" s="33"/>
      <c r="T526485" s="33"/>
    </row>
    <row r="526502" spans="19:20">
      <c r="S526502" s="33"/>
      <c r="T526502" s="33"/>
    </row>
    <row r="526519" spans="19:20">
      <c r="S526519" s="33"/>
      <c r="T526519" s="33"/>
    </row>
    <row r="526536" spans="19:20">
      <c r="S526536" s="33"/>
      <c r="T526536" s="33"/>
    </row>
    <row r="526553" spans="19:20">
      <c r="S526553" s="33"/>
      <c r="T526553" s="33"/>
    </row>
    <row r="526570" spans="19:20">
      <c r="S526570" s="33"/>
      <c r="T526570" s="33"/>
    </row>
    <row r="526587" spans="19:20">
      <c r="S526587" s="33"/>
      <c r="T526587" s="33"/>
    </row>
    <row r="526604" spans="19:20">
      <c r="S526604" s="33"/>
      <c r="T526604" s="33"/>
    </row>
    <row r="526621" spans="19:20">
      <c r="S526621" s="33"/>
      <c r="T526621" s="33"/>
    </row>
    <row r="526638" spans="19:20">
      <c r="S526638" s="33"/>
      <c r="T526638" s="33"/>
    </row>
    <row r="526655" spans="19:20">
      <c r="S526655" s="33"/>
      <c r="T526655" s="33"/>
    </row>
    <row r="526672" spans="19:20">
      <c r="S526672" s="33"/>
      <c r="T526672" s="33"/>
    </row>
    <row r="526689" spans="19:20">
      <c r="S526689" s="33"/>
      <c r="T526689" s="33"/>
    </row>
    <row r="526706" spans="19:20">
      <c r="S526706" s="33"/>
      <c r="T526706" s="33"/>
    </row>
    <row r="526723" spans="19:20">
      <c r="S526723" s="33"/>
      <c r="T526723" s="33"/>
    </row>
    <row r="526740" spans="19:20">
      <c r="S526740" s="33"/>
      <c r="T526740" s="33"/>
    </row>
    <row r="526757" spans="19:20">
      <c r="S526757" s="33"/>
      <c r="T526757" s="33"/>
    </row>
    <row r="526774" spans="19:20">
      <c r="S526774" s="33"/>
      <c r="T526774" s="33"/>
    </row>
    <row r="526791" spans="19:20">
      <c r="S526791" s="33"/>
      <c r="T526791" s="33"/>
    </row>
    <row r="526808" spans="19:20">
      <c r="S526808" s="33"/>
      <c r="T526808" s="33"/>
    </row>
    <row r="526825" spans="19:20">
      <c r="S526825" s="33"/>
      <c r="T526825" s="33"/>
    </row>
    <row r="526842" spans="19:20">
      <c r="S526842" s="33"/>
      <c r="T526842" s="33"/>
    </row>
    <row r="526859" spans="19:20">
      <c r="S526859" s="33"/>
      <c r="T526859" s="33"/>
    </row>
    <row r="526876" spans="19:20">
      <c r="S526876" s="33"/>
      <c r="T526876" s="33"/>
    </row>
    <row r="526893" spans="19:20">
      <c r="S526893" s="33"/>
      <c r="T526893" s="33"/>
    </row>
    <row r="526910" spans="19:20">
      <c r="S526910" s="33"/>
      <c r="T526910" s="33"/>
    </row>
    <row r="526927" spans="19:20">
      <c r="S526927" s="33"/>
      <c r="T526927" s="33"/>
    </row>
    <row r="526944" spans="19:20">
      <c r="S526944" s="33"/>
      <c r="T526944" s="33"/>
    </row>
    <row r="526961" spans="19:20">
      <c r="S526961" s="33"/>
      <c r="T526961" s="33"/>
    </row>
    <row r="526978" spans="19:20">
      <c r="S526978" s="33"/>
      <c r="T526978" s="33"/>
    </row>
    <row r="526995" spans="19:20">
      <c r="S526995" s="33"/>
      <c r="T526995" s="33"/>
    </row>
    <row r="527012" spans="19:20">
      <c r="S527012" s="33"/>
      <c r="T527012" s="33"/>
    </row>
    <row r="527029" spans="19:20">
      <c r="S527029" s="33"/>
      <c r="T527029" s="33"/>
    </row>
    <row r="527046" spans="19:20">
      <c r="S527046" s="33"/>
      <c r="T527046" s="33"/>
    </row>
    <row r="527063" spans="19:20">
      <c r="S527063" s="33"/>
      <c r="T527063" s="33"/>
    </row>
    <row r="527080" spans="19:20">
      <c r="S527080" s="33"/>
      <c r="T527080" s="33"/>
    </row>
    <row r="527097" spans="19:20">
      <c r="S527097" s="33"/>
      <c r="T527097" s="33"/>
    </row>
    <row r="527114" spans="19:20">
      <c r="S527114" s="33"/>
      <c r="T527114" s="33"/>
    </row>
    <row r="527131" spans="19:20">
      <c r="S527131" s="33"/>
      <c r="T527131" s="33"/>
    </row>
    <row r="527148" spans="19:20">
      <c r="S527148" s="33"/>
      <c r="T527148" s="33"/>
    </row>
    <row r="527165" spans="19:20">
      <c r="S527165" s="33"/>
      <c r="T527165" s="33"/>
    </row>
    <row r="527182" spans="19:20">
      <c r="S527182" s="33"/>
      <c r="T527182" s="33"/>
    </row>
    <row r="527199" spans="19:20">
      <c r="S527199" s="33"/>
      <c r="T527199" s="33"/>
    </row>
    <row r="527216" spans="19:20">
      <c r="S527216" s="33"/>
      <c r="T527216" s="33"/>
    </row>
    <row r="527233" spans="19:20">
      <c r="S527233" s="33"/>
      <c r="T527233" s="33"/>
    </row>
    <row r="527250" spans="19:20">
      <c r="S527250" s="33"/>
      <c r="T527250" s="33"/>
    </row>
    <row r="527267" spans="19:20">
      <c r="S527267" s="33"/>
      <c r="T527267" s="33"/>
    </row>
    <row r="527284" spans="19:20">
      <c r="S527284" s="33"/>
      <c r="T527284" s="33"/>
    </row>
    <row r="527301" spans="19:20">
      <c r="S527301" s="33"/>
      <c r="T527301" s="33"/>
    </row>
    <row r="527318" spans="19:20">
      <c r="S527318" s="33"/>
      <c r="T527318" s="33"/>
    </row>
    <row r="527335" spans="19:20">
      <c r="S527335" s="33"/>
      <c r="T527335" s="33"/>
    </row>
    <row r="527352" spans="19:20">
      <c r="S527352" s="33"/>
      <c r="T527352" s="33"/>
    </row>
    <row r="527369" spans="19:20">
      <c r="S527369" s="33"/>
      <c r="T527369" s="33"/>
    </row>
    <row r="527386" spans="19:20">
      <c r="S527386" s="33"/>
      <c r="T527386" s="33"/>
    </row>
    <row r="527403" spans="19:20">
      <c r="S527403" s="33"/>
      <c r="T527403" s="33"/>
    </row>
    <row r="527420" spans="19:20">
      <c r="S527420" s="33"/>
      <c r="T527420" s="33"/>
    </row>
    <row r="527437" spans="19:20">
      <c r="S527437" s="33"/>
      <c r="T527437" s="33"/>
    </row>
    <row r="527454" spans="19:20">
      <c r="S527454" s="33"/>
      <c r="T527454" s="33"/>
    </row>
    <row r="527471" spans="19:20">
      <c r="S527471" s="33"/>
      <c r="T527471" s="33"/>
    </row>
    <row r="527488" spans="19:20">
      <c r="S527488" s="33"/>
      <c r="T527488" s="33"/>
    </row>
    <row r="527505" spans="19:20">
      <c r="S527505" s="33"/>
      <c r="T527505" s="33"/>
    </row>
    <row r="527522" spans="19:20">
      <c r="S527522" s="33"/>
      <c r="T527522" s="33"/>
    </row>
    <row r="527539" spans="19:20">
      <c r="S527539" s="33"/>
      <c r="T527539" s="33"/>
    </row>
    <row r="527556" spans="19:20">
      <c r="S527556" s="33"/>
      <c r="T527556" s="33"/>
    </row>
    <row r="527573" spans="19:20">
      <c r="S527573" s="33"/>
      <c r="T527573" s="33"/>
    </row>
    <row r="527590" spans="19:20">
      <c r="S527590" s="33"/>
      <c r="T527590" s="33"/>
    </row>
    <row r="527607" spans="19:20">
      <c r="S527607" s="33"/>
      <c r="T527607" s="33"/>
    </row>
    <row r="527624" spans="19:20">
      <c r="S527624" s="33"/>
      <c r="T527624" s="33"/>
    </row>
    <row r="527641" spans="19:20">
      <c r="S527641" s="33"/>
      <c r="T527641" s="33"/>
    </row>
    <row r="527658" spans="19:20">
      <c r="S527658" s="33"/>
      <c r="T527658" s="33"/>
    </row>
    <row r="527675" spans="19:20">
      <c r="S527675" s="33"/>
      <c r="T527675" s="33"/>
    </row>
    <row r="527692" spans="19:20">
      <c r="S527692" s="33"/>
      <c r="T527692" s="33"/>
    </row>
    <row r="527709" spans="19:20">
      <c r="S527709" s="33"/>
      <c r="T527709" s="33"/>
    </row>
    <row r="527726" spans="19:20">
      <c r="S527726" s="33"/>
      <c r="T527726" s="33"/>
    </row>
    <row r="527743" spans="19:20">
      <c r="S527743" s="33"/>
      <c r="T527743" s="33"/>
    </row>
    <row r="527760" spans="19:20">
      <c r="S527760" s="33"/>
      <c r="T527760" s="33"/>
    </row>
    <row r="527777" spans="19:20">
      <c r="S527777" s="33"/>
      <c r="T527777" s="33"/>
    </row>
    <row r="527794" spans="19:20">
      <c r="S527794" s="33"/>
      <c r="T527794" s="33"/>
    </row>
    <row r="527811" spans="19:20">
      <c r="S527811" s="33"/>
      <c r="T527811" s="33"/>
    </row>
    <row r="527828" spans="19:20">
      <c r="S527828" s="33"/>
      <c r="T527828" s="33"/>
    </row>
    <row r="527845" spans="19:20">
      <c r="S527845" s="33"/>
      <c r="T527845" s="33"/>
    </row>
    <row r="527862" spans="19:20">
      <c r="S527862" s="33"/>
      <c r="T527862" s="33"/>
    </row>
    <row r="527879" spans="19:20">
      <c r="S527879" s="33"/>
      <c r="T527879" s="33"/>
    </row>
    <row r="527896" spans="19:20">
      <c r="S527896" s="33"/>
      <c r="T527896" s="33"/>
    </row>
    <row r="527913" spans="19:20">
      <c r="S527913" s="33"/>
      <c r="T527913" s="33"/>
    </row>
    <row r="527930" spans="19:20">
      <c r="S527930" s="33"/>
      <c r="T527930" s="33"/>
    </row>
    <row r="527947" spans="19:20">
      <c r="S527947" s="33"/>
      <c r="T527947" s="33"/>
    </row>
    <row r="527964" spans="19:20">
      <c r="S527964" s="33"/>
      <c r="T527964" s="33"/>
    </row>
    <row r="527981" spans="19:20">
      <c r="S527981" s="33"/>
      <c r="T527981" s="33"/>
    </row>
    <row r="527998" spans="19:20">
      <c r="S527998" s="33"/>
      <c r="T527998" s="33"/>
    </row>
    <row r="528015" spans="19:20">
      <c r="S528015" s="33"/>
      <c r="T528015" s="33"/>
    </row>
    <row r="528032" spans="19:20">
      <c r="S528032" s="33"/>
      <c r="T528032" s="33"/>
    </row>
    <row r="528049" spans="19:20">
      <c r="S528049" s="33"/>
      <c r="T528049" s="33"/>
    </row>
    <row r="528066" spans="19:20">
      <c r="S528066" s="33"/>
      <c r="T528066" s="33"/>
    </row>
    <row r="528083" spans="19:20">
      <c r="S528083" s="33"/>
      <c r="T528083" s="33"/>
    </row>
    <row r="528100" spans="19:20">
      <c r="S528100" s="33"/>
      <c r="T528100" s="33"/>
    </row>
    <row r="528117" spans="19:20">
      <c r="S528117" s="33"/>
      <c r="T528117" s="33"/>
    </row>
    <row r="528134" spans="19:20">
      <c r="S528134" s="33"/>
      <c r="T528134" s="33"/>
    </row>
    <row r="528151" spans="19:20">
      <c r="S528151" s="33"/>
      <c r="T528151" s="33"/>
    </row>
    <row r="528168" spans="19:20">
      <c r="S528168" s="33"/>
      <c r="T528168" s="33"/>
    </row>
    <row r="528185" spans="19:20">
      <c r="S528185" s="33"/>
      <c r="T528185" s="33"/>
    </row>
    <row r="528202" spans="19:20">
      <c r="S528202" s="33"/>
      <c r="T528202" s="33"/>
    </row>
    <row r="528219" spans="19:20">
      <c r="S528219" s="33"/>
      <c r="T528219" s="33"/>
    </row>
    <row r="528236" spans="19:20">
      <c r="S528236" s="33"/>
      <c r="T528236" s="33"/>
    </row>
    <row r="528253" spans="19:20">
      <c r="S528253" s="33"/>
      <c r="T528253" s="33"/>
    </row>
    <row r="528270" spans="19:20">
      <c r="S528270" s="33"/>
      <c r="T528270" s="33"/>
    </row>
    <row r="528287" spans="19:20">
      <c r="S528287" s="33"/>
      <c r="T528287" s="33"/>
    </row>
    <row r="528304" spans="19:20">
      <c r="S528304" s="33"/>
      <c r="T528304" s="33"/>
    </row>
    <row r="528321" spans="19:20">
      <c r="S528321" s="33"/>
      <c r="T528321" s="33"/>
    </row>
    <row r="528338" spans="19:20">
      <c r="S528338" s="33"/>
      <c r="T528338" s="33"/>
    </row>
    <row r="528355" spans="19:20">
      <c r="S528355" s="33"/>
      <c r="T528355" s="33"/>
    </row>
    <row r="528372" spans="19:20">
      <c r="S528372" s="33"/>
      <c r="T528372" s="33"/>
    </row>
    <row r="528389" spans="19:20">
      <c r="S528389" s="33"/>
      <c r="T528389" s="33"/>
    </row>
    <row r="528406" spans="19:20">
      <c r="S528406" s="33"/>
      <c r="T528406" s="33"/>
    </row>
    <row r="528423" spans="19:20">
      <c r="S528423" s="33"/>
      <c r="T528423" s="33"/>
    </row>
    <row r="528440" spans="19:20">
      <c r="S528440" s="33"/>
      <c r="T528440" s="33"/>
    </row>
    <row r="528457" spans="19:20">
      <c r="S528457" s="33"/>
      <c r="T528457" s="33"/>
    </row>
    <row r="528474" spans="19:20">
      <c r="S528474" s="33"/>
      <c r="T528474" s="33"/>
    </row>
    <row r="528491" spans="19:20">
      <c r="S528491" s="33"/>
      <c r="T528491" s="33"/>
    </row>
    <row r="528508" spans="19:20">
      <c r="S528508" s="33"/>
      <c r="T528508" s="33"/>
    </row>
    <row r="528525" spans="19:20">
      <c r="S528525" s="33"/>
      <c r="T528525" s="33"/>
    </row>
    <row r="528542" spans="19:20">
      <c r="S528542" s="33"/>
      <c r="T528542" s="33"/>
    </row>
    <row r="528559" spans="19:20">
      <c r="S528559" s="33"/>
      <c r="T528559" s="33"/>
    </row>
    <row r="528576" spans="19:20">
      <c r="S528576" s="33"/>
      <c r="T528576" s="33"/>
    </row>
    <row r="528593" spans="19:20">
      <c r="S528593" s="33"/>
      <c r="T528593" s="33"/>
    </row>
    <row r="528610" spans="19:20">
      <c r="S528610" s="33"/>
      <c r="T528610" s="33"/>
    </row>
    <row r="528627" spans="19:20">
      <c r="S528627" s="33"/>
      <c r="T528627" s="33"/>
    </row>
    <row r="528644" spans="19:20">
      <c r="S528644" s="33"/>
      <c r="T528644" s="33"/>
    </row>
    <row r="528661" spans="19:20">
      <c r="S528661" s="33"/>
      <c r="T528661" s="33"/>
    </row>
    <row r="528678" spans="19:20">
      <c r="S528678" s="33"/>
      <c r="T528678" s="33"/>
    </row>
    <row r="528695" spans="19:20">
      <c r="S528695" s="33"/>
      <c r="T528695" s="33"/>
    </row>
    <row r="528712" spans="19:20">
      <c r="S528712" s="33"/>
      <c r="T528712" s="33"/>
    </row>
    <row r="528729" spans="19:20">
      <c r="S528729" s="33"/>
      <c r="T528729" s="33"/>
    </row>
    <row r="528746" spans="19:20">
      <c r="S528746" s="33"/>
      <c r="T528746" s="33"/>
    </row>
    <row r="528763" spans="19:20">
      <c r="S528763" s="33"/>
      <c r="T528763" s="33"/>
    </row>
    <row r="528780" spans="19:20">
      <c r="S528780" s="33"/>
      <c r="T528780" s="33"/>
    </row>
    <row r="528797" spans="19:20">
      <c r="S528797" s="33"/>
      <c r="T528797" s="33"/>
    </row>
    <row r="528814" spans="19:20">
      <c r="S528814" s="33"/>
      <c r="T528814" s="33"/>
    </row>
    <row r="528831" spans="19:20">
      <c r="S528831" s="33"/>
      <c r="T528831" s="33"/>
    </row>
    <row r="528848" spans="19:20">
      <c r="S528848" s="33"/>
      <c r="T528848" s="33"/>
    </row>
    <row r="528865" spans="19:20">
      <c r="S528865" s="33"/>
      <c r="T528865" s="33"/>
    </row>
    <row r="528882" spans="19:20">
      <c r="S528882" s="33"/>
      <c r="T528882" s="33"/>
    </row>
    <row r="528899" spans="19:20">
      <c r="S528899" s="33"/>
      <c r="T528899" s="33"/>
    </row>
    <row r="528916" spans="19:20">
      <c r="S528916" s="33"/>
      <c r="T528916" s="33"/>
    </row>
    <row r="528933" spans="19:20">
      <c r="S528933" s="33"/>
      <c r="T528933" s="33"/>
    </row>
    <row r="528950" spans="19:20">
      <c r="S528950" s="33"/>
      <c r="T528950" s="33"/>
    </row>
    <row r="528967" spans="19:20">
      <c r="S528967" s="33"/>
      <c r="T528967" s="33"/>
    </row>
    <row r="528984" spans="19:20">
      <c r="S528984" s="33"/>
      <c r="T528984" s="33"/>
    </row>
    <row r="529001" spans="19:20">
      <c r="S529001" s="33"/>
      <c r="T529001" s="33"/>
    </row>
    <row r="529018" spans="19:20">
      <c r="S529018" s="33"/>
      <c r="T529018" s="33"/>
    </row>
    <row r="529035" spans="19:20">
      <c r="S529035" s="33"/>
      <c r="T529035" s="33"/>
    </row>
    <row r="529052" spans="19:20">
      <c r="S529052" s="33"/>
      <c r="T529052" s="33"/>
    </row>
    <row r="529069" spans="19:20">
      <c r="S529069" s="33"/>
      <c r="T529069" s="33"/>
    </row>
    <row r="529086" spans="19:20">
      <c r="S529086" s="33"/>
      <c r="T529086" s="33"/>
    </row>
    <row r="529103" spans="19:20">
      <c r="S529103" s="33"/>
      <c r="T529103" s="33"/>
    </row>
    <row r="529120" spans="19:20">
      <c r="S529120" s="33"/>
      <c r="T529120" s="33"/>
    </row>
    <row r="529137" spans="19:20">
      <c r="S529137" s="33"/>
      <c r="T529137" s="33"/>
    </row>
    <row r="529154" spans="19:20">
      <c r="S529154" s="33"/>
      <c r="T529154" s="33"/>
    </row>
    <row r="529171" spans="19:20">
      <c r="S529171" s="33"/>
      <c r="T529171" s="33"/>
    </row>
    <row r="529188" spans="19:20">
      <c r="S529188" s="33"/>
      <c r="T529188" s="33"/>
    </row>
    <row r="529205" spans="19:20">
      <c r="S529205" s="33"/>
      <c r="T529205" s="33"/>
    </row>
    <row r="529222" spans="19:20">
      <c r="S529222" s="33"/>
      <c r="T529222" s="33"/>
    </row>
    <row r="529239" spans="19:20">
      <c r="S529239" s="33"/>
      <c r="T529239" s="33"/>
    </row>
    <row r="529256" spans="19:20">
      <c r="S529256" s="33"/>
      <c r="T529256" s="33"/>
    </row>
    <row r="529273" spans="19:20">
      <c r="S529273" s="33"/>
      <c r="T529273" s="33"/>
    </row>
    <row r="529290" spans="19:20">
      <c r="S529290" s="33"/>
      <c r="T529290" s="33"/>
    </row>
    <row r="529307" spans="19:20">
      <c r="S529307" s="33"/>
      <c r="T529307" s="33"/>
    </row>
    <row r="529324" spans="19:20">
      <c r="S529324" s="33"/>
      <c r="T529324" s="33"/>
    </row>
    <row r="529341" spans="19:20">
      <c r="S529341" s="33"/>
      <c r="T529341" s="33"/>
    </row>
    <row r="529358" spans="19:20">
      <c r="S529358" s="33"/>
      <c r="T529358" s="33"/>
    </row>
    <row r="529375" spans="19:20">
      <c r="S529375" s="33"/>
      <c r="T529375" s="33"/>
    </row>
    <row r="529392" spans="19:20">
      <c r="S529392" s="33"/>
      <c r="T529392" s="33"/>
    </row>
    <row r="529409" spans="19:20">
      <c r="S529409" s="33"/>
      <c r="T529409" s="33"/>
    </row>
    <row r="529426" spans="19:20">
      <c r="S529426" s="33"/>
      <c r="T529426" s="33"/>
    </row>
    <row r="529443" spans="19:20">
      <c r="S529443" s="33"/>
      <c r="T529443" s="33"/>
    </row>
    <row r="529460" spans="19:20">
      <c r="S529460" s="33"/>
      <c r="T529460" s="33"/>
    </row>
    <row r="529477" spans="19:20">
      <c r="S529477" s="33"/>
      <c r="T529477" s="33"/>
    </row>
    <row r="529494" spans="19:20">
      <c r="S529494" s="33"/>
      <c r="T529494" s="33"/>
    </row>
    <row r="529511" spans="19:20">
      <c r="S529511" s="33"/>
      <c r="T529511" s="33"/>
    </row>
    <row r="529528" spans="19:20">
      <c r="S529528" s="33"/>
      <c r="T529528" s="33"/>
    </row>
    <row r="529545" spans="19:20">
      <c r="S529545" s="33"/>
      <c r="T529545" s="33"/>
    </row>
    <row r="529562" spans="19:20">
      <c r="S529562" s="33"/>
      <c r="T529562" s="33"/>
    </row>
    <row r="529579" spans="19:20">
      <c r="S529579" s="33"/>
      <c r="T529579" s="33"/>
    </row>
    <row r="529596" spans="19:20">
      <c r="S529596" s="33"/>
      <c r="T529596" s="33"/>
    </row>
    <row r="529613" spans="19:20">
      <c r="S529613" s="33"/>
      <c r="T529613" s="33"/>
    </row>
    <row r="529630" spans="19:20">
      <c r="S529630" s="33"/>
      <c r="T529630" s="33"/>
    </row>
    <row r="529647" spans="19:20">
      <c r="S529647" s="33"/>
      <c r="T529647" s="33"/>
    </row>
    <row r="529664" spans="19:20">
      <c r="S529664" s="33"/>
      <c r="T529664" s="33"/>
    </row>
    <row r="529681" spans="19:20">
      <c r="S529681" s="33"/>
      <c r="T529681" s="33"/>
    </row>
    <row r="529698" spans="19:20">
      <c r="S529698" s="33"/>
      <c r="T529698" s="33"/>
    </row>
    <row r="529715" spans="19:20">
      <c r="S529715" s="33"/>
      <c r="T529715" s="33"/>
    </row>
    <row r="529732" spans="19:20">
      <c r="S529732" s="33"/>
      <c r="T529732" s="33"/>
    </row>
    <row r="529749" spans="19:20">
      <c r="S529749" s="33"/>
      <c r="T529749" s="33"/>
    </row>
    <row r="529766" spans="19:20">
      <c r="S529766" s="33"/>
      <c r="T529766" s="33"/>
    </row>
    <row r="529783" spans="19:20">
      <c r="S529783" s="33"/>
      <c r="T529783" s="33"/>
    </row>
    <row r="529800" spans="19:20">
      <c r="S529800" s="33"/>
      <c r="T529800" s="33"/>
    </row>
    <row r="529817" spans="19:20">
      <c r="S529817" s="33"/>
      <c r="T529817" s="33"/>
    </row>
    <row r="529834" spans="19:20">
      <c r="S529834" s="33"/>
      <c r="T529834" s="33"/>
    </row>
    <row r="529851" spans="19:20">
      <c r="S529851" s="33"/>
      <c r="T529851" s="33"/>
    </row>
    <row r="529868" spans="19:20">
      <c r="S529868" s="33"/>
      <c r="T529868" s="33"/>
    </row>
    <row r="529885" spans="19:20">
      <c r="S529885" s="33"/>
      <c r="T529885" s="33"/>
    </row>
    <row r="529902" spans="19:20">
      <c r="S529902" s="33"/>
      <c r="T529902" s="33"/>
    </row>
    <row r="529919" spans="19:20">
      <c r="S529919" s="33"/>
      <c r="T529919" s="33"/>
    </row>
    <row r="529936" spans="19:20">
      <c r="S529936" s="33"/>
      <c r="T529936" s="33"/>
    </row>
    <row r="529953" spans="19:20">
      <c r="S529953" s="33"/>
      <c r="T529953" s="33"/>
    </row>
    <row r="529970" spans="19:20">
      <c r="S529970" s="33"/>
      <c r="T529970" s="33"/>
    </row>
    <row r="529987" spans="19:20">
      <c r="S529987" s="33"/>
      <c r="T529987" s="33"/>
    </row>
    <row r="530004" spans="19:20">
      <c r="S530004" s="33"/>
      <c r="T530004" s="33"/>
    </row>
    <row r="530021" spans="19:20">
      <c r="S530021" s="33"/>
      <c r="T530021" s="33"/>
    </row>
    <row r="530038" spans="19:20">
      <c r="S530038" s="33"/>
      <c r="T530038" s="33"/>
    </row>
    <row r="530055" spans="19:20">
      <c r="S530055" s="33"/>
      <c r="T530055" s="33"/>
    </row>
    <row r="530072" spans="19:20">
      <c r="S530072" s="33"/>
      <c r="T530072" s="33"/>
    </row>
    <row r="530089" spans="19:20">
      <c r="S530089" s="33"/>
      <c r="T530089" s="33"/>
    </row>
    <row r="530106" spans="19:20">
      <c r="S530106" s="33"/>
      <c r="T530106" s="33"/>
    </row>
    <row r="530123" spans="19:20">
      <c r="S530123" s="33"/>
      <c r="T530123" s="33"/>
    </row>
    <row r="530140" spans="19:20">
      <c r="S530140" s="33"/>
      <c r="T530140" s="33"/>
    </row>
    <row r="530157" spans="19:20">
      <c r="S530157" s="33"/>
      <c r="T530157" s="33"/>
    </row>
    <row r="530174" spans="19:20">
      <c r="S530174" s="33"/>
      <c r="T530174" s="33"/>
    </row>
    <row r="530191" spans="19:20">
      <c r="S530191" s="33"/>
      <c r="T530191" s="33"/>
    </row>
    <row r="530208" spans="19:20">
      <c r="S530208" s="33"/>
      <c r="T530208" s="33"/>
    </row>
    <row r="530225" spans="19:20">
      <c r="S530225" s="33"/>
      <c r="T530225" s="33"/>
    </row>
    <row r="530242" spans="19:20">
      <c r="S530242" s="33"/>
      <c r="T530242" s="33"/>
    </row>
    <row r="530259" spans="19:20">
      <c r="S530259" s="33"/>
      <c r="T530259" s="33"/>
    </row>
    <row r="530276" spans="19:20">
      <c r="S530276" s="33"/>
      <c r="T530276" s="33"/>
    </row>
    <row r="530293" spans="19:20">
      <c r="S530293" s="33"/>
      <c r="T530293" s="33"/>
    </row>
    <row r="530310" spans="19:20">
      <c r="S530310" s="33"/>
      <c r="T530310" s="33"/>
    </row>
    <row r="530327" spans="19:20">
      <c r="S530327" s="33"/>
      <c r="T530327" s="33"/>
    </row>
    <row r="530344" spans="19:20">
      <c r="S530344" s="33"/>
      <c r="T530344" s="33"/>
    </row>
    <row r="530361" spans="19:20">
      <c r="S530361" s="33"/>
      <c r="T530361" s="33"/>
    </row>
    <row r="530378" spans="19:20">
      <c r="S530378" s="33"/>
      <c r="T530378" s="33"/>
    </row>
    <row r="530395" spans="19:20">
      <c r="S530395" s="33"/>
      <c r="T530395" s="33"/>
    </row>
    <row r="530412" spans="19:20">
      <c r="S530412" s="33"/>
      <c r="T530412" s="33"/>
    </row>
    <row r="530429" spans="19:20">
      <c r="S530429" s="33"/>
      <c r="T530429" s="33"/>
    </row>
    <row r="530446" spans="19:20">
      <c r="S530446" s="33"/>
      <c r="T530446" s="33"/>
    </row>
    <row r="530463" spans="19:20">
      <c r="S530463" s="33"/>
      <c r="T530463" s="33"/>
    </row>
    <row r="530480" spans="19:20">
      <c r="S530480" s="33"/>
      <c r="T530480" s="33"/>
    </row>
    <row r="530497" spans="19:20">
      <c r="S530497" s="33"/>
      <c r="T530497" s="33"/>
    </row>
    <row r="530514" spans="19:20">
      <c r="S530514" s="33"/>
      <c r="T530514" s="33"/>
    </row>
    <row r="530531" spans="19:20">
      <c r="S530531" s="33"/>
      <c r="T530531" s="33"/>
    </row>
    <row r="530548" spans="19:20">
      <c r="S530548" s="33"/>
      <c r="T530548" s="33"/>
    </row>
    <row r="530565" spans="19:20">
      <c r="S530565" s="33"/>
      <c r="T530565" s="33"/>
    </row>
    <row r="530582" spans="19:20">
      <c r="S530582" s="33"/>
      <c r="T530582" s="33"/>
    </row>
    <row r="530599" spans="19:20">
      <c r="S530599" s="33"/>
      <c r="T530599" s="33"/>
    </row>
    <row r="530616" spans="19:20">
      <c r="S530616" s="33"/>
      <c r="T530616" s="33"/>
    </row>
    <row r="530633" spans="19:20">
      <c r="S530633" s="33"/>
      <c r="T530633" s="33"/>
    </row>
    <row r="530650" spans="19:20">
      <c r="S530650" s="33"/>
      <c r="T530650" s="33"/>
    </row>
    <row r="530667" spans="19:20">
      <c r="S530667" s="33"/>
      <c r="T530667" s="33"/>
    </row>
    <row r="530684" spans="19:20">
      <c r="S530684" s="33"/>
      <c r="T530684" s="33"/>
    </row>
    <row r="530701" spans="19:20">
      <c r="S530701" s="33"/>
      <c r="T530701" s="33"/>
    </row>
    <row r="530718" spans="19:20">
      <c r="S530718" s="33"/>
      <c r="T530718" s="33"/>
    </row>
    <row r="530735" spans="19:20">
      <c r="S530735" s="33"/>
      <c r="T530735" s="33"/>
    </row>
    <row r="530752" spans="19:20">
      <c r="S530752" s="33"/>
      <c r="T530752" s="33"/>
    </row>
    <row r="530769" spans="19:20">
      <c r="S530769" s="33"/>
      <c r="T530769" s="33"/>
    </row>
    <row r="530786" spans="19:20">
      <c r="S530786" s="33"/>
      <c r="T530786" s="33"/>
    </row>
    <row r="530803" spans="19:20">
      <c r="S530803" s="33"/>
      <c r="T530803" s="33"/>
    </row>
    <row r="530820" spans="19:20">
      <c r="S530820" s="33"/>
      <c r="T530820" s="33"/>
    </row>
    <row r="530837" spans="19:20">
      <c r="S530837" s="33"/>
      <c r="T530837" s="33"/>
    </row>
    <row r="530854" spans="19:20">
      <c r="S530854" s="33"/>
      <c r="T530854" s="33"/>
    </row>
    <row r="530871" spans="19:20">
      <c r="S530871" s="33"/>
      <c r="T530871" s="33"/>
    </row>
    <row r="530888" spans="19:20">
      <c r="S530888" s="33"/>
      <c r="T530888" s="33"/>
    </row>
    <row r="530905" spans="19:20">
      <c r="S530905" s="33"/>
      <c r="T530905" s="33"/>
    </row>
    <row r="530922" spans="19:20">
      <c r="S530922" s="33"/>
      <c r="T530922" s="33"/>
    </row>
    <row r="530939" spans="19:20">
      <c r="S530939" s="33"/>
      <c r="T530939" s="33"/>
    </row>
    <row r="530956" spans="19:20">
      <c r="S530956" s="33"/>
      <c r="T530956" s="33"/>
    </row>
    <row r="530973" spans="19:20">
      <c r="S530973" s="33"/>
      <c r="T530973" s="33"/>
    </row>
    <row r="530990" spans="19:20">
      <c r="S530990" s="33"/>
      <c r="T530990" s="33"/>
    </row>
    <row r="531007" spans="19:20">
      <c r="S531007" s="33"/>
      <c r="T531007" s="33"/>
    </row>
    <row r="531024" spans="19:20">
      <c r="S531024" s="33"/>
      <c r="T531024" s="33"/>
    </row>
    <row r="531041" spans="19:20">
      <c r="S531041" s="33"/>
      <c r="T531041" s="33"/>
    </row>
    <row r="531058" spans="19:20">
      <c r="S531058" s="33"/>
      <c r="T531058" s="33"/>
    </row>
    <row r="531075" spans="19:20">
      <c r="S531075" s="33"/>
      <c r="T531075" s="33"/>
    </row>
    <row r="531092" spans="19:20">
      <c r="S531092" s="33"/>
      <c r="T531092" s="33"/>
    </row>
    <row r="531109" spans="19:20">
      <c r="S531109" s="33"/>
      <c r="T531109" s="33"/>
    </row>
    <row r="531126" spans="19:20">
      <c r="S531126" s="33"/>
      <c r="T531126" s="33"/>
    </row>
    <row r="531143" spans="19:20">
      <c r="S531143" s="33"/>
      <c r="T531143" s="33"/>
    </row>
    <row r="531160" spans="19:20">
      <c r="S531160" s="33"/>
      <c r="T531160" s="33"/>
    </row>
    <row r="531177" spans="19:20">
      <c r="S531177" s="33"/>
      <c r="T531177" s="33"/>
    </row>
    <row r="531194" spans="19:20">
      <c r="S531194" s="33"/>
      <c r="T531194" s="33"/>
    </row>
    <row r="531211" spans="19:20">
      <c r="S531211" s="33"/>
      <c r="T531211" s="33"/>
    </row>
    <row r="531228" spans="19:20">
      <c r="S531228" s="33"/>
      <c r="T531228" s="33"/>
    </row>
    <row r="531245" spans="19:20">
      <c r="S531245" s="33"/>
      <c r="T531245" s="33"/>
    </row>
    <row r="531262" spans="19:20">
      <c r="S531262" s="33"/>
      <c r="T531262" s="33"/>
    </row>
    <row r="531279" spans="19:20">
      <c r="S531279" s="33"/>
      <c r="T531279" s="33"/>
    </row>
    <row r="531296" spans="19:20">
      <c r="S531296" s="33"/>
      <c r="T531296" s="33"/>
    </row>
    <row r="531313" spans="19:20">
      <c r="S531313" s="33"/>
      <c r="T531313" s="33"/>
    </row>
    <row r="531330" spans="19:20">
      <c r="S531330" s="33"/>
      <c r="T531330" s="33"/>
    </row>
    <row r="531347" spans="19:20">
      <c r="S531347" s="33"/>
      <c r="T531347" s="33"/>
    </row>
    <row r="531364" spans="19:20">
      <c r="S531364" s="33"/>
      <c r="T531364" s="33"/>
    </row>
    <row r="531381" spans="19:20">
      <c r="S531381" s="33"/>
      <c r="T531381" s="33"/>
    </row>
    <row r="531398" spans="19:20">
      <c r="S531398" s="33"/>
      <c r="T531398" s="33"/>
    </row>
    <row r="531415" spans="19:20">
      <c r="S531415" s="33"/>
      <c r="T531415" s="33"/>
    </row>
    <row r="531432" spans="19:20">
      <c r="S531432" s="33"/>
      <c r="T531432" s="33"/>
    </row>
    <row r="531449" spans="19:20">
      <c r="S531449" s="33"/>
      <c r="T531449" s="33"/>
    </row>
    <row r="531466" spans="19:20">
      <c r="S531466" s="33"/>
      <c r="T531466" s="33"/>
    </row>
    <row r="531483" spans="19:20">
      <c r="S531483" s="33"/>
      <c r="T531483" s="33"/>
    </row>
    <row r="531500" spans="19:20">
      <c r="S531500" s="33"/>
      <c r="T531500" s="33"/>
    </row>
    <row r="531517" spans="19:20">
      <c r="S531517" s="33"/>
      <c r="T531517" s="33"/>
    </row>
    <row r="531534" spans="19:20">
      <c r="S531534" s="33"/>
      <c r="T531534" s="33"/>
    </row>
    <row r="531551" spans="19:20">
      <c r="S531551" s="33"/>
      <c r="T531551" s="33"/>
    </row>
    <row r="531568" spans="19:20">
      <c r="S531568" s="33"/>
      <c r="T531568" s="33"/>
    </row>
    <row r="531585" spans="19:20">
      <c r="S531585" s="33"/>
      <c r="T531585" s="33"/>
    </row>
    <row r="531602" spans="19:20">
      <c r="S531602" s="33"/>
      <c r="T531602" s="33"/>
    </row>
    <row r="531619" spans="19:20">
      <c r="S531619" s="33"/>
      <c r="T531619" s="33"/>
    </row>
    <row r="531636" spans="19:20">
      <c r="S531636" s="33"/>
      <c r="T531636" s="33"/>
    </row>
    <row r="531653" spans="19:20">
      <c r="S531653" s="33"/>
      <c r="T531653" s="33"/>
    </row>
    <row r="531670" spans="19:20">
      <c r="S531670" s="33"/>
      <c r="T531670" s="33"/>
    </row>
    <row r="531687" spans="19:20">
      <c r="S531687" s="33"/>
      <c r="T531687" s="33"/>
    </row>
    <row r="531704" spans="19:20">
      <c r="S531704" s="33"/>
      <c r="T531704" s="33"/>
    </row>
    <row r="531721" spans="19:20">
      <c r="S531721" s="33"/>
      <c r="T531721" s="33"/>
    </row>
    <row r="531738" spans="19:20">
      <c r="S531738" s="33"/>
      <c r="T531738" s="33"/>
    </row>
    <row r="531755" spans="19:20">
      <c r="S531755" s="33"/>
      <c r="T531755" s="33"/>
    </row>
    <row r="531772" spans="19:20">
      <c r="S531772" s="33"/>
      <c r="T531772" s="33"/>
    </row>
    <row r="531789" spans="19:20">
      <c r="S531789" s="33"/>
      <c r="T531789" s="33"/>
    </row>
    <row r="531806" spans="19:20">
      <c r="S531806" s="33"/>
      <c r="T531806" s="33"/>
    </row>
    <row r="531823" spans="19:20">
      <c r="S531823" s="33"/>
      <c r="T531823" s="33"/>
    </row>
    <row r="531840" spans="19:20">
      <c r="S531840" s="33"/>
      <c r="T531840" s="33"/>
    </row>
    <row r="531857" spans="19:20">
      <c r="S531857" s="33"/>
      <c r="T531857" s="33"/>
    </row>
    <row r="531874" spans="19:20">
      <c r="S531874" s="33"/>
      <c r="T531874" s="33"/>
    </row>
    <row r="531891" spans="19:20">
      <c r="S531891" s="33"/>
      <c r="T531891" s="33"/>
    </row>
    <row r="531908" spans="19:20">
      <c r="S531908" s="33"/>
      <c r="T531908" s="33"/>
    </row>
    <row r="531925" spans="19:20">
      <c r="S531925" s="33"/>
      <c r="T531925" s="33"/>
    </row>
    <row r="531942" spans="19:20">
      <c r="S531942" s="33"/>
      <c r="T531942" s="33"/>
    </row>
    <row r="531959" spans="19:20">
      <c r="S531959" s="33"/>
      <c r="T531959" s="33"/>
    </row>
    <row r="531976" spans="19:20">
      <c r="S531976" s="33"/>
      <c r="T531976" s="33"/>
    </row>
    <row r="531993" spans="19:20">
      <c r="S531993" s="33"/>
      <c r="T531993" s="33"/>
    </row>
    <row r="532010" spans="19:20">
      <c r="S532010" s="33"/>
      <c r="T532010" s="33"/>
    </row>
    <row r="532027" spans="19:20">
      <c r="S532027" s="33"/>
      <c r="T532027" s="33"/>
    </row>
    <row r="532044" spans="19:20">
      <c r="S532044" s="33"/>
      <c r="T532044" s="33"/>
    </row>
    <row r="532061" spans="19:20">
      <c r="S532061" s="33"/>
      <c r="T532061" s="33"/>
    </row>
    <row r="532078" spans="19:20">
      <c r="S532078" s="33"/>
      <c r="T532078" s="33"/>
    </row>
    <row r="532095" spans="19:20">
      <c r="S532095" s="33"/>
      <c r="T532095" s="33"/>
    </row>
    <row r="532112" spans="19:20">
      <c r="S532112" s="33"/>
      <c r="T532112" s="33"/>
    </row>
    <row r="532129" spans="19:20">
      <c r="S532129" s="33"/>
      <c r="T532129" s="33"/>
    </row>
    <row r="532146" spans="19:20">
      <c r="S532146" s="33"/>
      <c r="T532146" s="33"/>
    </row>
    <row r="532163" spans="19:20">
      <c r="S532163" s="33"/>
      <c r="T532163" s="33"/>
    </row>
    <row r="532180" spans="19:20">
      <c r="S532180" s="33"/>
      <c r="T532180" s="33"/>
    </row>
    <row r="532197" spans="19:20">
      <c r="S532197" s="33"/>
      <c r="T532197" s="33"/>
    </row>
    <row r="532214" spans="19:20">
      <c r="S532214" s="33"/>
      <c r="T532214" s="33"/>
    </row>
    <row r="532231" spans="19:20">
      <c r="S532231" s="33"/>
      <c r="T532231" s="33"/>
    </row>
    <row r="532248" spans="19:20">
      <c r="S532248" s="33"/>
      <c r="T532248" s="33"/>
    </row>
    <row r="532265" spans="19:20">
      <c r="S532265" s="33"/>
      <c r="T532265" s="33"/>
    </row>
    <row r="532282" spans="19:20">
      <c r="S532282" s="33"/>
      <c r="T532282" s="33"/>
    </row>
    <row r="532299" spans="19:20">
      <c r="S532299" s="33"/>
      <c r="T532299" s="33"/>
    </row>
    <row r="532316" spans="19:20">
      <c r="S532316" s="33"/>
      <c r="T532316" s="33"/>
    </row>
    <row r="532333" spans="19:20">
      <c r="S532333" s="33"/>
      <c r="T532333" s="33"/>
    </row>
    <row r="532350" spans="19:20">
      <c r="S532350" s="33"/>
      <c r="T532350" s="33"/>
    </row>
    <row r="532367" spans="19:20">
      <c r="S532367" s="33"/>
      <c r="T532367" s="33"/>
    </row>
    <row r="532384" spans="19:20">
      <c r="S532384" s="33"/>
      <c r="T532384" s="33"/>
    </row>
    <row r="532401" spans="19:20">
      <c r="S532401" s="33"/>
      <c r="T532401" s="33"/>
    </row>
    <row r="532418" spans="19:20">
      <c r="S532418" s="33"/>
      <c r="T532418" s="33"/>
    </row>
    <row r="532435" spans="19:20">
      <c r="S532435" s="33"/>
      <c r="T532435" s="33"/>
    </row>
    <row r="532452" spans="19:20">
      <c r="S532452" s="33"/>
      <c r="T532452" s="33"/>
    </row>
    <row r="532469" spans="19:20">
      <c r="S532469" s="33"/>
      <c r="T532469" s="33"/>
    </row>
    <row r="532486" spans="19:20">
      <c r="S532486" s="33"/>
      <c r="T532486" s="33"/>
    </row>
    <row r="532503" spans="19:20">
      <c r="S532503" s="33"/>
      <c r="T532503" s="33"/>
    </row>
    <row r="532520" spans="19:20">
      <c r="S532520" s="33"/>
      <c r="T532520" s="33"/>
    </row>
    <row r="532537" spans="19:20">
      <c r="S532537" s="33"/>
      <c r="T532537" s="33"/>
    </row>
    <row r="532554" spans="19:20">
      <c r="S532554" s="33"/>
      <c r="T532554" s="33"/>
    </row>
    <row r="532571" spans="19:20">
      <c r="S532571" s="33"/>
      <c r="T532571" s="33"/>
    </row>
    <row r="532588" spans="19:20">
      <c r="S532588" s="33"/>
      <c r="T532588" s="33"/>
    </row>
    <row r="532605" spans="19:20">
      <c r="S532605" s="33"/>
      <c r="T532605" s="33"/>
    </row>
    <row r="532622" spans="19:20">
      <c r="S532622" s="33"/>
      <c r="T532622" s="33"/>
    </row>
    <row r="532639" spans="19:20">
      <c r="S532639" s="33"/>
      <c r="T532639" s="33"/>
    </row>
    <row r="532656" spans="19:20">
      <c r="S532656" s="33"/>
      <c r="T532656" s="33"/>
    </row>
    <row r="532673" spans="19:20">
      <c r="S532673" s="33"/>
      <c r="T532673" s="33"/>
    </row>
    <row r="532690" spans="19:20">
      <c r="S532690" s="33"/>
      <c r="T532690" s="33"/>
    </row>
    <row r="532707" spans="19:20">
      <c r="S532707" s="33"/>
      <c r="T532707" s="33"/>
    </row>
    <row r="532724" spans="19:20">
      <c r="S532724" s="33"/>
      <c r="T532724" s="33"/>
    </row>
    <row r="532741" spans="19:20">
      <c r="S532741" s="33"/>
      <c r="T532741" s="33"/>
    </row>
    <row r="532758" spans="19:20">
      <c r="S532758" s="33"/>
      <c r="T532758" s="33"/>
    </row>
    <row r="532775" spans="19:20">
      <c r="S532775" s="33"/>
      <c r="T532775" s="33"/>
    </row>
    <row r="532792" spans="19:20">
      <c r="S532792" s="33"/>
      <c r="T532792" s="33"/>
    </row>
    <row r="532809" spans="19:20">
      <c r="S532809" s="33"/>
      <c r="T532809" s="33"/>
    </row>
    <row r="532826" spans="19:20">
      <c r="S532826" s="33"/>
      <c r="T532826" s="33"/>
    </row>
    <row r="532843" spans="19:20">
      <c r="S532843" s="33"/>
      <c r="T532843" s="33"/>
    </row>
    <row r="532860" spans="19:20">
      <c r="S532860" s="33"/>
      <c r="T532860" s="33"/>
    </row>
    <row r="532877" spans="19:20">
      <c r="S532877" s="33"/>
      <c r="T532877" s="33"/>
    </row>
    <row r="532894" spans="19:20">
      <c r="S532894" s="33"/>
      <c r="T532894" s="33"/>
    </row>
    <row r="532911" spans="19:20">
      <c r="S532911" s="33"/>
      <c r="T532911" s="33"/>
    </row>
    <row r="532928" spans="19:20">
      <c r="S532928" s="33"/>
      <c r="T532928" s="33"/>
    </row>
    <row r="532945" spans="19:20">
      <c r="S532945" s="33"/>
      <c r="T532945" s="33"/>
    </row>
    <row r="532962" spans="19:20">
      <c r="S532962" s="33"/>
      <c r="T532962" s="33"/>
    </row>
    <row r="532979" spans="19:20">
      <c r="S532979" s="33"/>
      <c r="T532979" s="33"/>
    </row>
    <row r="532996" spans="19:20">
      <c r="S532996" s="33"/>
      <c r="T532996" s="33"/>
    </row>
    <row r="533013" spans="19:20">
      <c r="S533013" s="33"/>
      <c r="T533013" s="33"/>
    </row>
    <row r="533030" spans="19:20">
      <c r="S533030" s="33"/>
      <c r="T533030" s="33"/>
    </row>
    <row r="533047" spans="19:20">
      <c r="S533047" s="33"/>
      <c r="T533047" s="33"/>
    </row>
    <row r="533064" spans="19:20">
      <c r="S533064" s="33"/>
      <c r="T533064" s="33"/>
    </row>
    <row r="533081" spans="19:20">
      <c r="S533081" s="33"/>
      <c r="T533081" s="33"/>
    </row>
    <row r="533098" spans="19:20">
      <c r="S533098" s="33"/>
      <c r="T533098" s="33"/>
    </row>
    <row r="533115" spans="19:20">
      <c r="S533115" s="33"/>
      <c r="T533115" s="33"/>
    </row>
    <row r="533132" spans="19:20">
      <c r="S533132" s="33"/>
      <c r="T533132" s="33"/>
    </row>
    <row r="533149" spans="19:20">
      <c r="S533149" s="33"/>
      <c r="T533149" s="33"/>
    </row>
    <row r="533166" spans="19:20">
      <c r="S533166" s="33"/>
      <c r="T533166" s="33"/>
    </row>
    <row r="533183" spans="19:20">
      <c r="S533183" s="33"/>
      <c r="T533183" s="33"/>
    </row>
    <row r="533200" spans="19:20">
      <c r="S533200" s="33"/>
      <c r="T533200" s="33"/>
    </row>
    <row r="533217" spans="19:20">
      <c r="S533217" s="33"/>
      <c r="T533217" s="33"/>
    </row>
    <row r="533234" spans="19:20">
      <c r="S533234" s="33"/>
      <c r="T533234" s="33"/>
    </row>
    <row r="533251" spans="19:20">
      <c r="S533251" s="33"/>
      <c r="T533251" s="33"/>
    </row>
    <row r="533268" spans="19:20">
      <c r="S533268" s="33"/>
      <c r="T533268" s="33"/>
    </row>
    <row r="533285" spans="19:20">
      <c r="S533285" s="33"/>
      <c r="T533285" s="33"/>
    </row>
    <row r="533302" spans="19:20">
      <c r="S533302" s="33"/>
      <c r="T533302" s="33"/>
    </row>
    <row r="533319" spans="19:20">
      <c r="S533319" s="33"/>
      <c r="T533319" s="33"/>
    </row>
    <row r="533336" spans="19:20">
      <c r="S533336" s="33"/>
      <c r="T533336" s="33"/>
    </row>
    <row r="533353" spans="19:20">
      <c r="S533353" s="33"/>
      <c r="T533353" s="33"/>
    </row>
    <row r="533370" spans="19:20">
      <c r="S533370" s="33"/>
      <c r="T533370" s="33"/>
    </row>
    <row r="533387" spans="19:20">
      <c r="S533387" s="33"/>
      <c r="T533387" s="33"/>
    </row>
    <row r="533404" spans="19:20">
      <c r="S533404" s="33"/>
      <c r="T533404" s="33"/>
    </row>
    <row r="533421" spans="19:20">
      <c r="S533421" s="33"/>
      <c r="T533421" s="33"/>
    </row>
    <row r="533438" spans="19:20">
      <c r="S533438" s="33"/>
      <c r="T533438" s="33"/>
    </row>
    <row r="533455" spans="19:20">
      <c r="S533455" s="33"/>
      <c r="T533455" s="33"/>
    </row>
    <row r="533472" spans="19:20">
      <c r="S533472" s="33"/>
      <c r="T533472" s="33"/>
    </row>
    <row r="533489" spans="19:20">
      <c r="S533489" s="33"/>
      <c r="T533489" s="33"/>
    </row>
    <row r="533506" spans="19:20">
      <c r="S533506" s="33"/>
      <c r="T533506" s="33"/>
    </row>
    <row r="533523" spans="19:20">
      <c r="S533523" s="33"/>
      <c r="T533523" s="33"/>
    </row>
    <row r="533540" spans="19:20">
      <c r="S533540" s="33"/>
      <c r="T533540" s="33"/>
    </row>
    <row r="533557" spans="19:20">
      <c r="S533557" s="33"/>
      <c r="T533557" s="33"/>
    </row>
    <row r="533574" spans="19:20">
      <c r="S533574" s="33"/>
      <c r="T533574" s="33"/>
    </row>
    <row r="533591" spans="19:20">
      <c r="S533591" s="33"/>
      <c r="T533591" s="33"/>
    </row>
    <row r="533608" spans="19:20">
      <c r="S533608" s="33"/>
      <c r="T533608" s="33"/>
    </row>
    <row r="533625" spans="19:20">
      <c r="S533625" s="33"/>
      <c r="T533625" s="33"/>
    </row>
    <row r="533642" spans="19:20">
      <c r="S533642" s="33"/>
      <c r="T533642" s="33"/>
    </row>
    <row r="533659" spans="19:20">
      <c r="S533659" s="33"/>
      <c r="T533659" s="33"/>
    </row>
    <row r="533676" spans="19:20">
      <c r="S533676" s="33"/>
      <c r="T533676" s="33"/>
    </row>
    <row r="533693" spans="19:20">
      <c r="S533693" s="33"/>
      <c r="T533693" s="33"/>
    </row>
    <row r="533710" spans="19:20">
      <c r="S533710" s="33"/>
      <c r="T533710" s="33"/>
    </row>
    <row r="533727" spans="19:20">
      <c r="S533727" s="33"/>
      <c r="T533727" s="33"/>
    </row>
    <row r="533744" spans="19:20">
      <c r="S533744" s="33"/>
      <c r="T533744" s="33"/>
    </row>
    <row r="533761" spans="19:20">
      <c r="S533761" s="33"/>
      <c r="T533761" s="33"/>
    </row>
    <row r="533778" spans="19:20">
      <c r="S533778" s="33"/>
      <c r="T533778" s="33"/>
    </row>
    <row r="533795" spans="19:20">
      <c r="S533795" s="33"/>
      <c r="T533795" s="33"/>
    </row>
    <row r="533812" spans="19:20">
      <c r="S533812" s="33"/>
      <c r="T533812" s="33"/>
    </row>
    <row r="533829" spans="19:20">
      <c r="S533829" s="33"/>
      <c r="T533829" s="33"/>
    </row>
    <row r="533846" spans="19:20">
      <c r="S533846" s="33"/>
      <c r="T533846" s="33"/>
    </row>
    <row r="533863" spans="19:20">
      <c r="S533863" s="33"/>
      <c r="T533863" s="33"/>
    </row>
    <row r="533880" spans="19:20">
      <c r="S533880" s="33"/>
      <c r="T533880" s="33"/>
    </row>
    <row r="533897" spans="19:20">
      <c r="S533897" s="33"/>
      <c r="T533897" s="33"/>
    </row>
    <row r="533914" spans="19:20">
      <c r="S533914" s="33"/>
      <c r="T533914" s="33"/>
    </row>
    <row r="533931" spans="19:20">
      <c r="S533931" s="33"/>
      <c r="T533931" s="33"/>
    </row>
    <row r="533948" spans="19:20">
      <c r="S533948" s="33"/>
      <c r="T533948" s="33"/>
    </row>
    <row r="533965" spans="19:20">
      <c r="S533965" s="33"/>
      <c r="T533965" s="33"/>
    </row>
    <row r="533982" spans="19:20">
      <c r="S533982" s="33"/>
      <c r="T533982" s="33"/>
    </row>
    <row r="533999" spans="19:20">
      <c r="S533999" s="33"/>
      <c r="T533999" s="33"/>
    </row>
    <row r="534016" spans="19:20">
      <c r="S534016" s="33"/>
      <c r="T534016" s="33"/>
    </row>
    <row r="534033" spans="19:20">
      <c r="S534033" s="33"/>
      <c r="T534033" s="33"/>
    </row>
    <row r="534050" spans="19:20">
      <c r="S534050" s="33"/>
      <c r="T534050" s="33"/>
    </row>
    <row r="534067" spans="19:20">
      <c r="S534067" s="33"/>
      <c r="T534067" s="33"/>
    </row>
    <row r="534084" spans="19:20">
      <c r="S534084" s="33"/>
      <c r="T534084" s="33"/>
    </row>
    <row r="534101" spans="19:20">
      <c r="S534101" s="33"/>
      <c r="T534101" s="33"/>
    </row>
    <row r="534118" spans="19:20">
      <c r="S534118" s="33"/>
      <c r="T534118" s="33"/>
    </row>
    <row r="534135" spans="19:20">
      <c r="S534135" s="33"/>
      <c r="T534135" s="33"/>
    </row>
    <row r="534152" spans="19:20">
      <c r="S534152" s="33"/>
      <c r="T534152" s="33"/>
    </row>
    <row r="534169" spans="19:20">
      <c r="S534169" s="33"/>
      <c r="T534169" s="33"/>
    </row>
    <row r="534186" spans="19:20">
      <c r="S534186" s="33"/>
      <c r="T534186" s="33"/>
    </row>
    <row r="534203" spans="19:20">
      <c r="S534203" s="33"/>
      <c r="T534203" s="33"/>
    </row>
    <row r="534220" spans="19:20">
      <c r="S534220" s="33"/>
      <c r="T534220" s="33"/>
    </row>
    <row r="534237" spans="19:20">
      <c r="S534237" s="33"/>
      <c r="T534237" s="33"/>
    </row>
    <row r="534254" spans="19:20">
      <c r="S534254" s="33"/>
      <c r="T534254" s="33"/>
    </row>
    <row r="534271" spans="19:20">
      <c r="S534271" s="33"/>
      <c r="T534271" s="33"/>
    </row>
    <row r="534288" spans="19:20">
      <c r="S534288" s="33"/>
      <c r="T534288" s="33"/>
    </row>
    <row r="534305" spans="19:20">
      <c r="S534305" s="33"/>
      <c r="T534305" s="33"/>
    </row>
    <row r="534322" spans="19:20">
      <c r="S534322" s="33"/>
      <c r="T534322" s="33"/>
    </row>
    <row r="534339" spans="19:20">
      <c r="S534339" s="33"/>
      <c r="T534339" s="33"/>
    </row>
    <row r="534356" spans="19:20">
      <c r="S534356" s="33"/>
      <c r="T534356" s="33"/>
    </row>
    <row r="534373" spans="19:20">
      <c r="S534373" s="33"/>
      <c r="T534373" s="33"/>
    </row>
    <row r="534390" spans="19:20">
      <c r="S534390" s="33"/>
      <c r="T534390" s="33"/>
    </row>
    <row r="534407" spans="19:20">
      <c r="S534407" s="33"/>
      <c r="T534407" s="33"/>
    </row>
    <row r="534424" spans="19:20">
      <c r="S534424" s="33"/>
      <c r="T534424" s="33"/>
    </row>
    <row r="534441" spans="19:20">
      <c r="S534441" s="33"/>
      <c r="T534441" s="33"/>
    </row>
    <row r="534458" spans="19:20">
      <c r="S534458" s="33"/>
      <c r="T534458" s="33"/>
    </row>
    <row r="534475" spans="19:20">
      <c r="S534475" s="33"/>
      <c r="T534475" s="33"/>
    </row>
    <row r="534492" spans="19:20">
      <c r="S534492" s="33"/>
      <c r="T534492" s="33"/>
    </row>
    <row r="534509" spans="19:20">
      <c r="S534509" s="33"/>
      <c r="T534509" s="33"/>
    </row>
    <row r="534526" spans="19:20">
      <c r="S534526" s="33"/>
      <c r="T534526" s="33"/>
    </row>
    <row r="534543" spans="19:20">
      <c r="S534543" s="33"/>
      <c r="T534543" s="33"/>
    </row>
    <row r="534560" spans="19:20">
      <c r="S534560" s="33"/>
      <c r="T534560" s="33"/>
    </row>
    <row r="534577" spans="19:20">
      <c r="S534577" s="33"/>
      <c r="T534577" s="33"/>
    </row>
    <row r="534594" spans="19:20">
      <c r="S534594" s="33"/>
      <c r="T534594" s="33"/>
    </row>
    <row r="534611" spans="19:20">
      <c r="S534611" s="33"/>
      <c r="T534611" s="33"/>
    </row>
    <row r="534628" spans="19:20">
      <c r="S534628" s="33"/>
      <c r="T534628" s="33"/>
    </row>
    <row r="534645" spans="19:20">
      <c r="S534645" s="33"/>
      <c r="T534645" s="33"/>
    </row>
    <row r="534662" spans="19:20">
      <c r="S534662" s="33"/>
      <c r="T534662" s="33"/>
    </row>
    <row r="534679" spans="19:20">
      <c r="S534679" s="33"/>
      <c r="T534679" s="33"/>
    </row>
    <row r="534696" spans="19:20">
      <c r="S534696" s="33"/>
      <c r="T534696" s="33"/>
    </row>
    <row r="534713" spans="19:20">
      <c r="S534713" s="33"/>
      <c r="T534713" s="33"/>
    </row>
    <row r="534730" spans="19:20">
      <c r="S534730" s="33"/>
      <c r="T534730" s="33"/>
    </row>
    <row r="534747" spans="19:20">
      <c r="S534747" s="33"/>
      <c r="T534747" s="33"/>
    </row>
    <row r="534764" spans="19:20">
      <c r="S534764" s="33"/>
      <c r="T534764" s="33"/>
    </row>
    <row r="534781" spans="19:20">
      <c r="S534781" s="33"/>
      <c r="T534781" s="33"/>
    </row>
    <row r="534798" spans="19:20">
      <c r="S534798" s="33"/>
      <c r="T534798" s="33"/>
    </row>
    <row r="534815" spans="19:20">
      <c r="S534815" s="33"/>
      <c r="T534815" s="33"/>
    </row>
    <row r="534832" spans="19:20">
      <c r="S534832" s="33"/>
      <c r="T534832" s="33"/>
    </row>
    <row r="534849" spans="19:20">
      <c r="S534849" s="33"/>
      <c r="T534849" s="33"/>
    </row>
    <row r="534866" spans="19:20">
      <c r="S534866" s="33"/>
      <c r="T534866" s="33"/>
    </row>
    <row r="534883" spans="19:20">
      <c r="S534883" s="33"/>
      <c r="T534883" s="33"/>
    </row>
    <row r="534900" spans="19:20">
      <c r="S534900" s="33"/>
      <c r="T534900" s="33"/>
    </row>
    <row r="534917" spans="19:20">
      <c r="S534917" s="33"/>
      <c r="T534917" s="33"/>
    </row>
    <row r="534934" spans="19:20">
      <c r="S534934" s="33"/>
      <c r="T534934" s="33"/>
    </row>
    <row r="534951" spans="19:20">
      <c r="S534951" s="33"/>
      <c r="T534951" s="33"/>
    </row>
    <row r="534968" spans="19:20">
      <c r="S534968" s="33"/>
      <c r="T534968" s="33"/>
    </row>
    <row r="534985" spans="19:20">
      <c r="S534985" s="33"/>
      <c r="T534985" s="33"/>
    </row>
    <row r="535002" spans="19:20">
      <c r="S535002" s="33"/>
      <c r="T535002" s="33"/>
    </row>
    <row r="535019" spans="19:20">
      <c r="S535019" s="33"/>
      <c r="T535019" s="33"/>
    </row>
    <row r="535036" spans="19:20">
      <c r="S535036" s="33"/>
      <c r="T535036" s="33"/>
    </row>
    <row r="535053" spans="19:20">
      <c r="S535053" s="33"/>
      <c r="T535053" s="33"/>
    </row>
    <row r="535070" spans="19:20">
      <c r="S535070" s="33"/>
      <c r="T535070" s="33"/>
    </row>
    <row r="535087" spans="19:20">
      <c r="S535087" s="33"/>
      <c r="T535087" s="33"/>
    </row>
    <row r="535104" spans="19:20">
      <c r="S535104" s="33"/>
      <c r="T535104" s="33"/>
    </row>
    <row r="535121" spans="19:20">
      <c r="S535121" s="33"/>
      <c r="T535121" s="33"/>
    </row>
    <row r="535138" spans="19:20">
      <c r="S535138" s="33"/>
      <c r="T535138" s="33"/>
    </row>
    <row r="535155" spans="19:20">
      <c r="S535155" s="33"/>
      <c r="T535155" s="33"/>
    </row>
    <row r="535172" spans="19:20">
      <c r="S535172" s="33"/>
      <c r="T535172" s="33"/>
    </row>
    <row r="535189" spans="19:20">
      <c r="S535189" s="33"/>
      <c r="T535189" s="33"/>
    </row>
    <row r="535206" spans="19:20">
      <c r="S535206" s="33"/>
      <c r="T535206" s="33"/>
    </row>
    <row r="535223" spans="19:20">
      <c r="S535223" s="33"/>
      <c r="T535223" s="33"/>
    </row>
    <row r="535240" spans="19:20">
      <c r="S535240" s="33"/>
      <c r="T535240" s="33"/>
    </row>
    <row r="535257" spans="19:20">
      <c r="S535257" s="33"/>
      <c r="T535257" s="33"/>
    </row>
    <row r="535274" spans="19:20">
      <c r="S535274" s="33"/>
      <c r="T535274" s="33"/>
    </row>
    <row r="535291" spans="19:20">
      <c r="S535291" s="33"/>
      <c r="T535291" s="33"/>
    </row>
    <row r="535308" spans="19:20">
      <c r="S535308" s="33"/>
      <c r="T535308" s="33"/>
    </row>
    <row r="535325" spans="19:20">
      <c r="S535325" s="33"/>
      <c r="T535325" s="33"/>
    </row>
    <row r="535342" spans="19:20">
      <c r="S535342" s="33"/>
      <c r="T535342" s="33"/>
    </row>
    <row r="535359" spans="19:20">
      <c r="S535359" s="33"/>
      <c r="T535359" s="33"/>
    </row>
    <row r="535376" spans="19:20">
      <c r="S535376" s="33"/>
      <c r="T535376" s="33"/>
    </row>
    <row r="535393" spans="19:20">
      <c r="S535393" s="33"/>
      <c r="T535393" s="33"/>
    </row>
    <row r="535410" spans="19:20">
      <c r="S535410" s="33"/>
      <c r="T535410" s="33"/>
    </row>
    <row r="535427" spans="19:20">
      <c r="S535427" s="33"/>
      <c r="T535427" s="33"/>
    </row>
    <row r="535444" spans="19:20">
      <c r="S535444" s="33"/>
      <c r="T535444" s="33"/>
    </row>
    <row r="535461" spans="19:20">
      <c r="S535461" s="33"/>
      <c r="T535461" s="33"/>
    </row>
    <row r="535478" spans="19:20">
      <c r="S535478" s="33"/>
      <c r="T535478" s="33"/>
    </row>
    <row r="535495" spans="19:20">
      <c r="S535495" s="33"/>
      <c r="T535495" s="33"/>
    </row>
    <row r="535512" spans="19:20">
      <c r="S535512" s="33"/>
      <c r="T535512" s="33"/>
    </row>
    <row r="535529" spans="19:20">
      <c r="S535529" s="33"/>
      <c r="T535529" s="33"/>
    </row>
    <row r="535546" spans="19:20">
      <c r="S535546" s="33"/>
      <c r="T535546" s="33"/>
    </row>
    <row r="535563" spans="19:20">
      <c r="S535563" s="33"/>
      <c r="T535563" s="33"/>
    </row>
    <row r="535580" spans="19:20">
      <c r="S535580" s="33"/>
      <c r="T535580" s="33"/>
    </row>
    <row r="535597" spans="19:20">
      <c r="S535597" s="33"/>
      <c r="T535597" s="33"/>
    </row>
    <row r="535614" spans="19:20">
      <c r="S535614" s="33"/>
      <c r="T535614" s="33"/>
    </row>
    <row r="535631" spans="19:20">
      <c r="S535631" s="33"/>
      <c r="T535631" s="33"/>
    </row>
    <row r="535648" spans="19:20">
      <c r="S535648" s="33"/>
      <c r="T535648" s="33"/>
    </row>
    <row r="535665" spans="19:20">
      <c r="S535665" s="33"/>
      <c r="T535665" s="33"/>
    </row>
    <row r="535682" spans="19:20">
      <c r="S535682" s="33"/>
      <c r="T535682" s="33"/>
    </row>
    <row r="535699" spans="19:20">
      <c r="S535699" s="33"/>
      <c r="T535699" s="33"/>
    </row>
    <row r="535716" spans="19:20">
      <c r="S535716" s="33"/>
      <c r="T535716" s="33"/>
    </row>
    <row r="535733" spans="19:20">
      <c r="S535733" s="33"/>
      <c r="T535733" s="33"/>
    </row>
    <row r="535750" spans="19:20">
      <c r="S535750" s="33"/>
      <c r="T535750" s="33"/>
    </row>
    <row r="535767" spans="19:20">
      <c r="S535767" s="33"/>
      <c r="T535767" s="33"/>
    </row>
    <row r="535784" spans="19:20">
      <c r="S535784" s="33"/>
      <c r="T535784" s="33"/>
    </row>
    <row r="535801" spans="19:20">
      <c r="S535801" s="33"/>
      <c r="T535801" s="33"/>
    </row>
    <row r="535818" spans="19:20">
      <c r="S535818" s="33"/>
      <c r="T535818" s="33"/>
    </row>
    <row r="535835" spans="19:20">
      <c r="S535835" s="33"/>
      <c r="T535835" s="33"/>
    </row>
    <row r="535852" spans="19:20">
      <c r="S535852" s="33"/>
      <c r="T535852" s="33"/>
    </row>
    <row r="535869" spans="19:20">
      <c r="S535869" s="33"/>
      <c r="T535869" s="33"/>
    </row>
    <row r="535886" spans="19:20">
      <c r="S535886" s="33"/>
      <c r="T535886" s="33"/>
    </row>
    <row r="535903" spans="19:20">
      <c r="S535903" s="33"/>
      <c r="T535903" s="33"/>
    </row>
    <row r="535920" spans="19:20">
      <c r="S535920" s="33"/>
      <c r="T535920" s="33"/>
    </row>
    <row r="535937" spans="19:20">
      <c r="S535937" s="33"/>
      <c r="T535937" s="33"/>
    </row>
    <row r="535954" spans="19:20">
      <c r="S535954" s="33"/>
      <c r="T535954" s="33"/>
    </row>
    <row r="535971" spans="19:20">
      <c r="S535971" s="33"/>
      <c r="T535971" s="33"/>
    </row>
    <row r="535988" spans="19:20">
      <c r="S535988" s="33"/>
      <c r="T535988" s="33"/>
    </row>
    <row r="536005" spans="19:20">
      <c r="S536005" s="33"/>
      <c r="T536005" s="33"/>
    </row>
    <row r="536022" spans="19:20">
      <c r="S536022" s="33"/>
      <c r="T536022" s="33"/>
    </row>
    <row r="536039" spans="19:20">
      <c r="S536039" s="33"/>
      <c r="T536039" s="33"/>
    </row>
    <row r="536056" spans="19:20">
      <c r="S536056" s="33"/>
      <c r="T536056" s="33"/>
    </row>
    <row r="536073" spans="19:20">
      <c r="S536073" s="33"/>
      <c r="T536073" s="33"/>
    </row>
    <row r="536090" spans="19:20">
      <c r="S536090" s="33"/>
      <c r="T536090" s="33"/>
    </row>
    <row r="536107" spans="19:20">
      <c r="S536107" s="33"/>
      <c r="T536107" s="33"/>
    </row>
    <row r="536124" spans="19:20">
      <c r="S536124" s="33"/>
      <c r="T536124" s="33"/>
    </row>
    <row r="536141" spans="19:20">
      <c r="S536141" s="33"/>
      <c r="T536141" s="33"/>
    </row>
    <row r="536158" spans="19:20">
      <c r="S536158" s="33"/>
      <c r="T536158" s="33"/>
    </row>
    <row r="536175" spans="19:20">
      <c r="S536175" s="33"/>
      <c r="T536175" s="33"/>
    </row>
    <row r="536192" spans="19:20">
      <c r="S536192" s="33"/>
      <c r="T536192" s="33"/>
    </row>
    <row r="536209" spans="19:20">
      <c r="S536209" s="33"/>
      <c r="T536209" s="33"/>
    </row>
    <row r="536226" spans="19:20">
      <c r="S536226" s="33"/>
      <c r="T536226" s="33"/>
    </row>
    <row r="536243" spans="19:20">
      <c r="S536243" s="33"/>
      <c r="T536243" s="33"/>
    </row>
    <row r="536260" spans="19:20">
      <c r="S536260" s="33"/>
      <c r="T536260" s="33"/>
    </row>
    <row r="536277" spans="19:20">
      <c r="S536277" s="33"/>
      <c r="T536277" s="33"/>
    </row>
    <row r="536294" spans="19:20">
      <c r="S536294" s="33"/>
      <c r="T536294" s="33"/>
    </row>
    <row r="536311" spans="19:20">
      <c r="S536311" s="33"/>
      <c r="T536311" s="33"/>
    </row>
    <row r="536328" spans="19:20">
      <c r="S536328" s="33"/>
      <c r="T536328" s="33"/>
    </row>
    <row r="536345" spans="19:20">
      <c r="S536345" s="33"/>
      <c r="T536345" s="33"/>
    </row>
    <row r="536362" spans="19:20">
      <c r="S536362" s="33"/>
      <c r="T536362" s="33"/>
    </row>
    <row r="536379" spans="19:20">
      <c r="S536379" s="33"/>
      <c r="T536379" s="33"/>
    </row>
    <row r="536396" spans="19:20">
      <c r="S536396" s="33"/>
      <c r="T536396" s="33"/>
    </row>
    <row r="536413" spans="19:20">
      <c r="S536413" s="33"/>
      <c r="T536413" s="33"/>
    </row>
    <row r="536430" spans="19:20">
      <c r="S536430" s="33"/>
      <c r="T536430" s="33"/>
    </row>
    <row r="536447" spans="19:20">
      <c r="S536447" s="33"/>
      <c r="T536447" s="33"/>
    </row>
    <row r="536464" spans="19:20">
      <c r="S536464" s="33"/>
      <c r="T536464" s="33"/>
    </row>
    <row r="536481" spans="19:20">
      <c r="S536481" s="33"/>
      <c r="T536481" s="33"/>
    </row>
    <row r="536498" spans="19:20">
      <c r="S536498" s="33"/>
      <c r="T536498" s="33"/>
    </row>
    <row r="536515" spans="19:20">
      <c r="S536515" s="33"/>
      <c r="T536515" s="33"/>
    </row>
    <row r="536532" spans="19:20">
      <c r="S536532" s="33"/>
      <c r="T536532" s="33"/>
    </row>
    <row r="536549" spans="19:20">
      <c r="S536549" s="33"/>
      <c r="T536549" s="33"/>
    </row>
    <row r="536566" spans="19:20">
      <c r="S536566" s="33"/>
      <c r="T536566" s="33"/>
    </row>
    <row r="536583" spans="19:20">
      <c r="S536583" s="33"/>
      <c r="T536583" s="33"/>
    </row>
    <row r="536600" spans="19:20">
      <c r="S536600" s="33"/>
      <c r="T536600" s="33"/>
    </row>
    <row r="536617" spans="19:20">
      <c r="S536617" s="33"/>
      <c r="T536617" s="33"/>
    </row>
    <row r="536634" spans="19:20">
      <c r="S536634" s="33"/>
      <c r="T536634" s="33"/>
    </row>
    <row r="536651" spans="19:20">
      <c r="S536651" s="33"/>
      <c r="T536651" s="33"/>
    </row>
    <row r="536668" spans="19:20">
      <c r="S536668" s="33"/>
      <c r="T536668" s="33"/>
    </row>
    <row r="536685" spans="19:20">
      <c r="S536685" s="33"/>
      <c r="T536685" s="33"/>
    </row>
    <row r="536702" spans="19:20">
      <c r="S536702" s="33"/>
      <c r="T536702" s="33"/>
    </row>
    <row r="536719" spans="19:20">
      <c r="S536719" s="33"/>
      <c r="T536719" s="33"/>
    </row>
    <row r="536736" spans="19:20">
      <c r="S536736" s="33"/>
      <c r="T536736" s="33"/>
    </row>
    <row r="536753" spans="19:20">
      <c r="S536753" s="33"/>
      <c r="T536753" s="33"/>
    </row>
    <row r="536770" spans="19:20">
      <c r="S536770" s="33"/>
      <c r="T536770" s="33"/>
    </row>
    <row r="536787" spans="19:20">
      <c r="S536787" s="33"/>
      <c r="T536787" s="33"/>
    </row>
    <row r="536804" spans="19:20">
      <c r="S536804" s="33"/>
      <c r="T536804" s="33"/>
    </row>
    <row r="536821" spans="19:20">
      <c r="S536821" s="33"/>
      <c r="T536821" s="33"/>
    </row>
    <row r="536838" spans="19:20">
      <c r="S536838" s="33"/>
      <c r="T536838" s="33"/>
    </row>
    <row r="536855" spans="19:20">
      <c r="S536855" s="33"/>
      <c r="T536855" s="33"/>
    </row>
    <row r="536872" spans="19:20">
      <c r="S536872" s="33"/>
      <c r="T536872" s="33"/>
    </row>
    <row r="536889" spans="19:20">
      <c r="S536889" s="33"/>
      <c r="T536889" s="33"/>
    </row>
    <row r="536906" spans="19:20">
      <c r="S536906" s="33"/>
      <c r="T536906" s="33"/>
    </row>
    <row r="536923" spans="19:20">
      <c r="S536923" s="33"/>
      <c r="T536923" s="33"/>
    </row>
    <row r="536940" spans="19:20">
      <c r="S536940" s="33"/>
      <c r="T536940" s="33"/>
    </row>
    <row r="536957" spans="19:20">
      <c r="S536957" s="33"/>
      <c r="T536957" s="33"/>
    </row>
    <row r="536974" spans="19:20">
      <c r="S536974" s="33"/>
      <c r="T536974" s="33"/>
    </row>
    <row r="536991" spans="19:20">
      <c r="S536991" s="33"/>
      <c r="T536991" s="33"/>
    </row>
    <row r="537008" spans="19:20">
      <c r="S537008" s="33"/>
      <c r="T537008" s="33"/>
    </row>
    <row r="537025" spans="19:20">
      <c r="S537025" s="33"/>
      <c r="T537025" s="33"/>
    </row>
    <row r="537042" spans="19:20">
      <c r="S537042" s="33"/>
      <c r="T537042" s="33"/>
    </row>
    <row r="537059" spans="19:20">
      <c r="S537059" s="33"/>
      <c r="T537059" s="33"/>
    </row>
    <row r="537076" spans="19:20">
      <c r="S537076" s="33"/>
      <c r="T537076" s="33"/>
    </row>
    <row r="537093" spans="19:20">
      <c r="S537093" s="33"/>
      <c r="T537093" s="33"/>
    </row>
    <row r="537110" spans="19:20">
      <c r="S537110" s="33"/>
      <c r="T537110" s="33"/>
    </row>
    <row r="537127" spans="19:20">
      <c r="S537127" s="33"/>
      <c r="T537127" s="33"/>
    </row>
    <row r="537144" spans="19:20">
      <c r="S537144" s="33"/>
      <c r="T537144" s="33"/>
    </row>
    <row r="537161" spans="19:20">
      <c r="S537161" s="33"/>
      <c r="T537161" s="33"/>
    </row>
    <row r="537178" spans="19:20">
      <c r="S537178" s="33"/>
      <c r="T537178" s="33"/>
    </row>
    <row r="537195" spans="19:20">
      <c r="S537195" s="33"/>
      <c r="T537195" s="33"/>
    </row>
    <row r="537212" spans="19:20">
      <c r="S537212" s="33"/>
      <c r="T537212" s="33"/>
    </row>
    <row r="537229" spans="19:20">
      <c r="S537229" s="33"/>
      <c r="T537229" s="33"/>
    </row>
    <row r="537246" spans="19:20">
      <c r="S537246" s="33"/>
      <c r="T537246" s="33"/>
    </row>
    <row r="537263" spans="19:20">
      <c r="S537263" s="33"/>
      <c r="T537263" s="33"/>
    </row>
    <row r="537280" spans="19:20">
      <c r="S537280" s="33"/>
      <c r="T537280" s="33"/>
    </row>
    <row r="537297" spans="19:20">
      <c r="S537297" s="33"/>
      <c r="T537297" s="33"/>
    </row>
    <row r="537314" spans="19:20">
      <c r="S537314" s="33"/>
      <c r="T537314" s="33"/>
    </row>
    <row r="537331" spans="19:20">
      <c r="S537331" s="33"/>
      <c r="T537331" s="33"/>
    </row>
    <row r="537348" spans="19:20">
      <c r="S537348" s="33"/>
      <c r="T537348" s="33"/>
    </row>
    <row r="537365" spans="19:20">
      <c r="S537365" s="33"/>
      <c r="T537365" s="33"/>
    </row>
    <row r="537382" spans="19:20">
      <c r="S537382" s="33"/>
      <c r="T537382" s="33"/>
    </row>
    <row r="537399" spans="19:20">
      <c r="S537399" s="33"/>
      <c r="T537399" s="33"/>
    </row>
    <row r="537416" spans="19:20">
      <c r="S537416" s="33"/>
      <c r="T537416" s="33"/>
    </row>
    <row r="537433" spans="19:20">
      <c r="S537433" s="33"/>
      <c r="T537433" s="33"/>
    </row>
    <row r="537450" spans="19:20">
      <c r="S537450" s="33"/>
      <c r="T537450" s="33"/>
    </row>
    <row r="537467" spans="19:20">
      <c r="S537467" s="33"/>
      <c r="T537467" s="33"/>
    </row>
    <row r="537484" spans="19:20">
      <c r="S537484" s="33"/>
      <c r="T537484" s="33"/>
    </row>
    <row r="537501" spans="19:20">
      <c r="S537501" s="33"/>
      <c r="T537501" s="33"/>
    </row>
    <row r="537518" spans="19:20">
      <c r="S537518" s="33"/>
      <c r="T537518" s="33"/>
    </row>
    <row r="537535" spans="19:20">
      <c r="S537535" s="33"/>
      <c r="T537535" s="33"/>
    </row>
    <row r="537552" spans="19:20">
      <c r="S537552" s="33"/>
      <c r="T537552" s="33"/>
    </row>
    <row r="537569" spans="19:20">
      <c r="S537569" s="33"/>
      <c r="T537569" s="33"/>
    </row>
    <row r="537586" spans="19:20">
      <c r="S537586" s="33"/>
      <c r="T537586" s="33"/>
    </row>
    <row r="537603" spans="19:20">
      <c r="S537603" s="33"/>
      <c r="T537603" s="33"/>
    </row>
    <row r="537620" spans="19:20">
      <c r="S537620" s="33"/>
      <c r="T537620" s="33"/>
    </row>
    <row r="537637" spans="19:20">
      <c r="S537637" s="33"/>
      <c r="T537637" s="33"/>
    </row>
    <row r="537654" spans="19:20">
      <c r="S537654" s="33"/>
      <c r="T537654" s="33"/>
    </row>
    <row r="537671" spans="19:20">
      <c r="S537671" s="33"/>
      <c r="T537671" s="33"/>
    </row>
    <row r="537688" spans="19:20">
      <c r="S537688" s="33"/>
      <c r="T537688" s="33"/>
    </row>
    <row r="537705" spans="19:20">
      <c r="S537705" s="33"/>
      <c r="T537705" s="33"/>
    </row>
    <row r="537722" spans="19:20">
      <c r="S537722" s="33"/>
      <c r="T537722" s="33"/>
    </row>
    <row r="537739" spans="19:20">
      <c r="S537739" s="33"/>
      <c r="T537739" s="33"/>
    </row>
    <row r="537756" spans="19:20">
      <c r="S537756" s="33"/>
      <c r="T537756" s="33"/>
    </row>
    <row r="537773" spans="19:20">
      <c r="S537773" s="33"/>
      <c r="T537773" s="33"/>
    </row>
    <row r="537790" spans="19:20">
      <c r="S537790" s="33"/>
      <c r="T537790" s="33"/>
    </row>
    <row r="537807" spans="19:20">
      <c r="S537807" s="33"/>
      <c r="T537807" s="33"/>
    </row>
    <row r="537824" spans="19:20">
      <c r="S537824" s="33"/>
      <c r="T537824" s="33"/>
    </row>
    <row r="537841" spans="19:20">
      <c r="S537841" s="33"/>
      <c r="T537841" s="33"/>
    </row>
    <row r="537858" spans="19:20">
      <c r="S537858" s="33"/>
      <c r="T537858" s="33"/>
    </row>
    <row r="537875" spans="19:20">
      <c r="S537875" s="33"/>
      <c r="T537875" s="33"/>
    </row>
    <row r="537892" spans="19:20">
      <c r="S537892" s="33"/>
      <c r="T537892" s="33"/>
    </row>
    <row r="537909" spans="19:20">
      <c r="S537909" s="33"/>
      <c r="T537909" s="33"/>
    </row>
    <row r="537926" spans="19:20">
      <c r="S537926" s="33"/>
      <c r="T537926" s="33"/>
    </row>
    <row r="537943" spans="19:20">
      <c r="S537943" s="33"/>
      <c r="T537943" s="33"/>
    </row>
    <row r="537960" spans="19:20">
      <c r="S537960" s="33"/>
      <c r="T537960" s="33"/>
    </row>
    <row r="537977" spans="19:20">
      <c r="S537977" s="33"/>
      <c r="T537977" s="33"/>
    </row>
    <row r="537994" spans="19:20">
      <c r="S537994" s="33"/>
      <c r="T537994" s="33"/>
    </row>
    <row r="538011" spans="19:20">
      <c r="S538011" s="33"/>
      <c r="T538011" s="33"/>
    </row>
    <row r="538028" spans="19:20">
      <c r="S538028" s="33"/>
      <c r="T538028" s="33"/>
    </row>
    <row r="538045" spans="19:20">
      <c r="S538045" s="33"/>
      <c r="T538045" s="33"/>
    </row>
    <row r="538062" spans="19:20">
      <c r="S538062" s="33"/>
      <c r="T538062" s="33"/>
    </row>
    <row r="538079" spans="19:20">
      <c r="S538079" s="33"/>
      <c r="T538079" s="33"/>
    </row>
    <row r="538096" spans="19:20">
      <c r="S538096" s="33"/>
      <c r="T538096" s="33"/>
    </row>
    <row r="538113" spans="19:20">
      <c r="S538113" s="33"/>
      <c r="T538113" s="33"/>
    </row>
    <row r="538130" spans="19:20">
      <c r="S538130" s="33"/>
      <c r="T538130" s="33"/>
    </row>
    <row r="538147" spans="19:20">
      <c r="S538147" s="33"/>
      <c r="T538147" s="33"/>
    </row>
    <row r="538164" spans="19:20">
      <c r="S538164" s="33"/>
      <c r="T538164" s="33"/>
    </row>
    <row r="538181" spans="19:20">
      <c r="S538181" s="33"/>
      <c r="T538181" s="33"/>
    </row>
    <row r="538198" spans="19:20">
      <c r="S538198" s="33"/>
      <c r="T538198" s="33"/>
    </row>
    <row r="538215" spans="19:20">
      <c r="S538215" s="33"/>
      <c r="T538215" s="33"/>
    </row>
    <row r="538232" spans="19:20">
      <c r="S538232" s="33"/>
      <c r="T538232" s="33"/>
    </row>
    <row r="538249" spans="19:20">
      <c r="S538249" s="33"/>
      <c r="T538249" s="33"/>
    </row>
    <row r="538266" spans="19:20">
      <c r="S538266" s="33"/>
      <c r="T538266" s="33"/>
    </row>
    <row r="538283" spans="19:20">
      <c r="S538283" s="33"/>
      <c r="T538283" s="33"/>
    </row>
    <row r="538300" spans="19:20">
      <c r="S538300" s="33"/>
      <c r="T538300" s="33"/>
    </row>
    <row r="538317" spans="19:20">
      <c r="S538317" s="33"/>
      <c r="T538317" s="33"/>
    </row>
    <row r="538334" spans="19:20">
      <c r="S538334" s="33"/>
      <c r="T538334" s="33"/>
    </row>
    <row r="538351" spans="19:20">
      <c r="S538351" s="33"/>
      <c r="T538351" s="33"/>
    </row>
    <row r="538368" spans="19:20">
      <c r="S538368" s="33"/>
      <c r="T538368" s="33"/>
    </row>
    <row r="538385" spans="19:20">
      <c r="S538385" s="33"/>
      <c r="T538385" s="33"/>
    </row>
    <row r="538402" spans="19:20">
      <c r="S538402" s="33"/>
      <c r="T538402" s="33"/>
    </row>
    <row r="538419" spans="19:20">
      <c r="S538419" s="33"/>
      <c r="T538419" s="33"/>
    </row>
    <row r="538436" spans="19:20">
      <c r="S538436" s="33"/>
      <c r="T538436" s="33"/>
    </row>
    <row r="538453" spans="19:20">
      <c r="S538453" s="33"/>
      <c r="T538453" s="33"/>
    </row>
    <row r="538470" spans="19:20">
      <c r="S538470" s="33"/>
      <c r="T538470" s="33"/>
    </row>
    <row r="538487" spans="19:20">
      <c r="S538487" s="33"/>
      <c r="T538487" s="33"/>
    </row>
    <row r="538504" spans="19:20">
      <c r="S538504" s="33"/>
      <c r="T538504" s="33"/>
    </row>
    <row r="538521" spans="19:20">
      <c r="S538521" s="33"/>
      <c r="T538521" s="33"/>
    </row>
    <row r="538538" spans="19:20">
      <c r="S538538" s="33"/>
      <c r="T538538" s="33"/>
    </row>
    <row r="538555" spans="19:20">
      <c r="S538555" s="33"/>
      <c r="T538555" s="33"/>
    </row>
    <row r="538572" spans="19:20">
      <c r="S538572" s="33"/>
      <c r="T538572" s="33"/>
    </row>
    <row r="538589" spans="19:20">
      <c r="S538589" s="33"/>
      <c r="T538589" s="33"/>
    </row>
    <row r="538606" spans="19:20">
      <c r="S538606" s="33"/>
      <c r="T538606" s="33"/>
    </row>
    <row r="538623" spans="19:20">
      <c r="S538623" s="33"/>
      <c r="T538623" s="33"/>
    </row>
    <row r="538640" spans="19:20">
      <c r="S538640" s="33"/>
      <c r="T538640" s="33"/>
    </row>
    <row r="538657" spans="19:20">
      <c r="S538657" s="33"/>
      <c r="T538657" s="33"/>
    </row>
    <row r="538674" spans="19:20">
      <c r="S538674" s="33"/>
      <c r="T538674" s="33"/>
    </row>
    <row r="538691" spans="19:20">
      <c r="S538691" s="33"/>
      <c r="T538691" s="33"/>
    </row>
    <row r="538708" spans="19:20">
      <c r="S538708" s="33"/>
      <c r="T538708" s="33"/>
    </row>
    <row r="538725" spans="19:20">
      <c r="S538725" s="33"/>
      <c r="T538725" s="33"/>
    </row>
    <row r="538742" spans="19:20">
      <c r="S538742" s="33"/>
      <c r="T538742" s="33"/>
    </row>
    <row r="538759" spans="19:20">
      <c r="S538759" s="33"/>
      <c r="T538759" s="33"/>
    </row>
    <row r="538776" spans="19:20">
      <c r="S538776" s="33"/>
      <c r="T538776" s="33"/>
    </row>
    <row r="538793" spans="19:20">
      <c r="S538793" s="33"/>
      <c r="T538793" s="33"/>
    </row>
    <row r="538810" spans="19:20">
      <c r="S538810" s="33"/>
      <c r="T538810" s="33"/>
    </row>
    <row r="538827" spans="19:20">
      <c r="S538827" s="33"/>
      <c r="T538827" s="33"/>
    </row>
    <row r="538844" spans="19:20">
      <c r="S538844" s="33"/>
      <c r="T538844" s="33"/>
    </row>
    <row r="538861" spans="19:20">
      <c r="S538861" s="33"/>
      <c r="T538861" s="33"/>
    </row>
    <row r="538878" spans="19:20">
      <c r="S538878" s="33"/>
      <c r="T538878" s="33"/>
    </row>
    <row r="538895" spans="19:20">
      <c r="S538895" s="33"/>
      <c r="T538895" s="33"/>
    </row>
    <row r="538912" spans="19:20">
      <c r="S538912" s="33"/>
      <c r="T538912" s="33"/>
    </row>
    <row r="538929" spans="19:20">
      <c r="S538929" s="33"/>
      <c r="T538929" s="33"/>
    </row>
    <row r="538946" spans="19:20">
      <c r="S538946" s="33"/>
      <c r="T538946" s="33"/>
    </row>
    <row r="538963" spans="19:20">
      <c r="S538963" s="33"/>
      <c r="T538963" s="33"/>
    </row>
    <row r="538980" spans="19:20">
      <c r="S538980" s="33"/>
      <c r="T538980" s="33"/>
    </row>
    <row r="538997" spans="19:20">
      <c r="S538997" s="33"/>
      <c r="T538997" s="33"/>
    </row>
    <row r="539014" spans="19:20">
      <c r="S539014" s="33"/>
      <c r="T539014" s="33"/>
    </row>
    <row r="539031" spans="19:20">
      <c r="S539031" s="33"/>
      <c r="T539031" s="33"/>
    </row>
    <row r="539048" spans="19:20">
      <c r="S539048" s="33"/>
      <c r="T539048" s="33"/>
    </row>
    <row r="539065" spans="19:20">
      <c r="S539065" s="33"/>
      <c r="T539065" s="33"/>
    </row>
    <row r="539082" spans="19:20">
      <c r="S539082" s="33"/>
      <c r="T539082" s="33"/>
    </row>
    <row r="539099" spans="19:20">
      <c r="S539099" s="33"/>
      <c r="T539099" s="33"/>
    </row>
    <row r="539116" spans="19:20">
      <c r="S539116" s="33"/>
      <c r="T539116" s="33"/>
    </row>
    <row r="539133" spans="19:20">
      <c r="S539133" s="33"/>
      <c r="T539133" s="33"/>
    </row>
    <row r="539150" spans="19:20">
      <c r="S539150" s="33"/>
      <c r="T539150" s="33"/>
    </row>
    <row r="539167" spans="19:20">
      <c r="S539167" s="33"/>
      <c r="T539167" s="33"/>
    </row>
    <row r="539184" spans="19:20">
      <c r="S539184" s="33"/>
      <c r="T539184" s="33"/>
    </row>
    <row r="539201" spans="19:20">
      <c r="S539201" s="33"/>
      <c r="T539201" s="33"/>
    </row>
    <row r="539218" spans="19:20">
      <c r="S539218" s="33"/>
      <c r="T539218" s="33"/>
    </row>
    <row r="539235" spans="19:20">
      <c r="S539235" s="33"/>
      <c r="T539235" s="33"/>
    </row>
    <row r="539252" spans="19:20">
      <c r="S539252" s="33"/>
      <c r="T539252" s="33"/>
    </row>
    <row r="539269" spans="19:20">
      <c r="S539269" s="33"/>
      <c r="T539269" s="33"/>
    </row>
    <row r="539286" spans="19:20">
      <c r="S539286" s="33"/>
      <c r="T539286" s="33"/>
    </row>
    <row r="539303" spans="19:20">
      <c r="S539303" s="33"/>
      <c r="T539303" s="33"/>
    </row>
    <row r="539320" spans="19:20">
      <c r="S539320" s="33"/>
      <c r="T539320" s="33"/>
    </row>
    <row r="539337" spans="19:20">
      <c r="S539337" s="33"/>
      <c r="T539337" s="33"/>
    </row>
    <row r="539354" spans="19:20">
      <c r="S539354" s="33"/>
      <c r="T539354" s="33"/>
    </row>
    <row r="539371" spans="19:20">
      <c r="S539371" s="33"/>
      <c r="T539371" s="33"/>
    </row>
    <row r="539388" spans="19:20">
      <c r="S539388" s="33"/>
      <c r="T539388" s="33"/>
    </row>
    <row r="539405" spans="19:20">
      <c r="S539405" s="33"/>
      <c r="T539405" s="33"/>
    </row>
    <row r="539422" spans="19:20">
      <c r="S539422" s="33"/>
      <c r="T539422" s="33"/>
    </row>
    <row r="539439" spans="19:20">
      <c r="S539439" s="33"/>
      <c r="T539439" s="33"/>
    </row>
    <row r="539456" spans="19:20">
      <c r="S539456" s="33"/>
      <c r="T539456" s="33"/>
    </row>
    <row r="539473" spans="19:20">
      <c r="S539473" s="33"/>
      <c r="T539473" s="33"/>
    </row>
    <row r="539490" spans="19:20">
      <c r="S539490" s="33"/>
      <c r="T539490" s="33"/>
    </row>
    <row r="539507" spans="19:20">
      <c r="S539507" s="33"/>
      <c r="T539507" s="33"/>
    </row>
    <row r="539524" spans="19:20">
      <c r="S539524" s="33"/>
      <c r="T539524" s="33"/>
    </row>
    <row r="539541" spans="19:20">
      <c r="S539541" s="33"/>
      <c r="T539541" s="33"/>
    </row>
    <row r="539558" spans="19:20">
      <c r="S539558" s="33"/>
      <c r="T539558" s="33"/>
    </row>
    <row r="539575" spans="19:20">
      <c r="S539575" s="33"/>
      <c r="T539575" s="33"/>
    </row>
    <row r="539592" spans="19:20">
      <c r="S539592" s="33"/>
      <c r="T539592" s="33"/>
    </row>
    <row r="539609" spans="19:20">
      <c r="S539609" s="33"/>
      <c r="T539609" s="33"/>
    </row>
    <row r="539626" spans="19:20">
      <c r="S539626" s="33"/>
      <c r="T539626" s="33"/>
    </row>
    <row r="539643" spans="19:20">
      <c r="S539643" s="33"/>
      <c r="T539643" s="33"/>
    </row>
    <row r="539660" spans="19:20">
      <c r="S539660" s="33"/>
      <c r="T539660" s="33"/>
    </row>
    <row r="539677" spans="19:20">
      <c r="S539677" s="33"/>
      <c r="T539677" s="33"/>
    </row>
    <row r="539694" spans="19:20">
      <c r="S539694" s="33"/>
      <c r="T539694" s="33"/>
    </row>
    <row r="539711" spans="19:20">
      <c r="S539711" s="33"/>
      <c r="T539711" s="33"/>
    </row>
    <row r="539728" spans="19:20">
      <c r="S539728" s="33"/>
      <c r="T539728" s="33"/>
    </row>
    <row r="539745" spans="19:20">
      <c r="S539745" s="33"/>
      <c r="T539745" s="33"/>
    </row>
    <row r="539762" spans="19:20">
      <c r="S539762" s="33"/>
      <c r="T539762" s="33"/>
    </row>
    <row r="539779" spans="19:20">
      <c r="S539779" s="33"/>
      <c r="T539779" s="33"/>
    </row>
    <row r="539796" spans="19:20">
      <c r="S539796" s="33"/>
      <c r="T539796" s="33"/>
    </row>
    <row r="539813" spans="19:20">
      <c r="S539813" s="33"/>
      <c r="T539813" s="33"/>
    </row>
    <row r="539830" spans="19:20">
      <c r="S539830" s="33"/>
      <c r="T539830" s="33"/>
    </row>
    <row r="539847" spans="19:20">
      <c r="S539847" s="33"/>
      <c r="T539847" s="33"/>
    </row>
    <row r="539864" spans="19:20">
      <c r="S539864" s="33"/>
      <c r="T539864" s="33"/>
    </row>
    <row r="539881" spans="19:20">
      <c r="S539881" s="33"/>
      <c r="T539881" s="33"/>
    </row>
    <row r="539898" spans="19:20">
      <c r="S539898" s="33"/>
      <c r="T539898" s="33"/>
    </row>
    <row r="539915" spans="19:20">
      <c r="S539915" s="33"/>
      <c r="T539915" s="33"/>
    </row>
    <row r="539932" spans="19:20">
      <c r="S539932" s="33"/>
      <c r="T539932" s="33"/>
    </row>
    <row r="539949" spans="19:20">
      <c r="S539949" s="33"/>
      <c r="T539949" s="33"/>
    </row>
    <row r="539966" spans="19:20">
      <c r="S539966" s="33"/>
      <c r="T539966" s="33"/>
    </row>
    <row r="539983" spans="19:20">
      <c r="S539983" s="33"/>
      <c r="T539983" s="33"/>
    </row>
    <row r="540000" spans="19:20">
      <c r="S540000" s="33"/>
      <c r="T540000" s="33"/>
    </row>
    <row r="540017" spans="19:20">
      <c r="S540017" s="33"/>
      <c r="T540017" s="33"/>
    </row>
    <row r="540034" spans="19:20">
      <c r="S540034" s="33"/>
      <c r="T540034" s="33"/>
    </row>
    <row r="540051" spans="19:20">
      <c r="S540051" s="33"/>
      <c r="T540051" s="33"/>
    </row>
    <row r="540068" spans="19:20">
      <c r="S540068" s="33"/>
      <c r="T540068" s="33"/>
    </row>
    <row r="540085" spans="19:20">
      <c r="S540085" s="33"/>
      <c r="T540085" s="33"/>
    </row>
    <row r="540102" spans="19:20">
      <c r="S540102" s="33"/>
      <c r="T540102" s="33"/>
    </row>
    <row r="540119" spans="19:20">
      <c r="S540119" s="33"/>
      <c r="T540119" s="33"/>
    </row>
    <row r="540136" spans="19:20">
      <c r="S540136" s="33"/>
      <c r="T540136" s="33"/>
    </row>
    <row r="540153" spans="19:20">
      <c r="S540153" s="33"/>
      <c r="T540153" s="33"/>
    </row>
    <row r="540170" spans="19:20">
      <c r="S540170" s="33"/>
      <c r="T540170" s="33"/>
    </row>
    <row r="540187" spans="19:20">
      <c r="S540187" s="33"/>
      <c r="T540187" s="33"/>
    </row>
    <row r="540204" spans="19:20">
      <c r="S540204" s="33"/>
      <c r="T540204" s="33"/>
    </row>
    <row r="540221" spans="19:20">
      <c r="S540221" s="33"/>
      <c r="T540221" s="33"/>
    </row>
    <row r="540238" spans="19:20">
      <c r="S540238" s="33"/>
      <c r="T540238" s="33"/>
    </row>
    <row r="540255" spans="19:20">
      <c r="S540255" s="33"/>
      <c r="T540255" s="33"/>
    </row>
    <row r="540272" spans="19:20">
      <c r="S540272" s="33"/>
      <c r="T540272" s="33"/>
    </row>
    <row r="540289" spans="19:20">
      <c r="S540289" s="33"/>
      <c r="T540289" s="33"/>
    </row>
    <row r="540306" spans="19:20">
      <c r="S540306" s="33"/>
      <c r="T540306" s="33"/>
    </row>
    <row r="540323" spans="19:20">
      <c r="S540323" s="33"/>
      <c r="T540323" s="33"/>
    </row>
    <row r="540340" spans="19:20">
      <c r="S540340" s="33"/>
      <c r="T540340" s="33"/>
    </row>
    <row r="540357" spans="19:20">
      <c r="S540357" s="33"/>
      <c r="T540357" s="33"/>
    </row>
    <row r="540374" spans="19:20">
      <c r="S540374" s="33"/>
      <c r="T540374" s="33"/>
    </row>
    <row r="540391" spans="19:20">
      <c r="S540391" s="33"/>
      <c r="T540391" s="33"/>
    </row>
    <row r="540408" spans="19:20">
      <c r="S540408" s="33"/>
      <c r="T540408" s="33"/>
    </row>
    <row r="540425" spans="19:20">
      <c r="S540425" s="33"/>
      <c r="T540425" s="33"/>
    </row>
    <row r="540442" spans="19:20">
      <c r="S540442" s="33"/>
      <c r="T540442" s="33"/>
    </row>
    <row r="540459" spans="19:20">
      <c r="S540459" s="33"/>
      <c r="T540459" s="33"/>
    </row>
    <row r="540476" spans="19:20">
      <c r="S540476" s="33"/>
      <c r="T540476" s="33"/>
    </row>
    <row r="540493" spans="19:20">
      <c r="S540493" s="33"/>
      <c r="T540493" s="33"/>
    </row>
    <row r="540510" spans="19:20">
      <c r="S540510" s="33"/>
      <c r="T540510" s="33"/>
    </row>
    <row r="540527" spans="19:20">
      <c r="S540527" s="33"/>
      <c r="T540527" s="33"/>
    </row>
    <row r="540544" spans="19:20">
      <c r="S540544" s="33"/>
      <c r="T540544" s="33"/>
    </row>
    <row r="540561" spans="19:20">
      <c r="S540561" s="33"/>
      <c r="T540561" s="33"/>
    </row>
    <row r="540578" spans="19:20">
      <c r="S540578" s="33"/>
      <c r="T540578" s="33"/>
    </row>
    <row r="540595" spans="19:20">
      <c r="S540595" s="33"/>
      <c r="T540595" s="33"/>
    </row>
    <row r="540612" spans="19:20">
      <c r="S540612" s="33"/>
      <c r="T540612" s="33"/>
    </row>
    <row r="540629" spans="19:20">
      <c r="S540629" s="33"/>
      <c r="T540629" s="33"/>
    </row>
    <row r="540646" spans="19:20">
      <c r="S540646" s="33"/>
      <c r="T540646" s="33"/>
    </row>
    <row r="540663" spans="19:20">
      <c r="S540663" s="33"/>
      <c r="T540663" s="33"/>
    </row>
    <row r="540680" spans="19:20">
      <c r="S540680" s="33"/>
      <c r="T540680" s="33"/>
    </row>
    <row r="540697" spans="19:20">
      <c r="S540697" s="33"/>
      <c r="T540697" s="33"/>
    </row>
    <row r="540714" spans="19:20">
      <c r="S540714" s="33"/>
      <c r="T540714" s="33"/>
    </row>
    <row r="540731" spans="19:20">
      <c r="S540731" s="33"/>
      <c r="T540731" s="33"/>
    </row>
    <row r="540748" spans="19:20">
      <c r="S540748" s="33"/>
      <c r="T540748" s="33"/>
    </row>
    <row r="540765" spans="19:20">
      <c r="S540765" s="33"/>
      <c r="T540765" s="33"/>
    </row>
    <row r="540782" spans="19:20">
      <c r="S540782" s="33"/>
      <c r="T540782" s="33"/>
    </row>
    <row r="540799" spans="19:20">
      <c r="S540799" s="33"/>
      <c r="T540799" s="33"/>
    </row>
    <row r="540816" spans="19:20">
      <c r="S540816" s="33"/>
      <c r="T540816" s="33"/>
    </row>
    <row r="540833" spans="19:20">
      <c r="S540833" s="33"/>
      <c r="T540833" s="33"/>
    </row>
    <row r="540850" spans="19:20">
      <c r="S540850" s="33"/>
      <c r="T540850" s="33"/>
    </row>
    <row r="540867" spans="19:20">
      <c r="S540867" s="33"/>
      <c r="T540867" s="33"/>
    </row>
    <row r="540884" spans="19:20">
      <c r="S540884" s="33"/>
      <c r="T540884" s="33"/>
    </row>
    <row r="540901" spans="19:20">
      <c r="S540901" s="33"/>
      <c r="T540901" s="33"/>
    </row>
    <row r="540918" spans="19:20">
      <c r="S540918" s="33"/>
      <c r="T540918" s="33"/>
    </row>
    <row r="540935" spans="19:20">
      <c r="S540935" s="33"/>
      <c r="T540935" s="33"/>
    </row>
    <row r="540952" spans="19:20">
      <c r="S540952" s="33"/>
      <c r="T540952" s="33"/>
    </row>
    <row r="540969" spans="19:20">
      <c r="S540969" s="33"/>
      <c r="T540969" s="33"/>
    </row>
    <row r="540986" spans="19:20">
      <c r="S540986" s="33"/>
      <c r="T540986" s="33"/>
    </row>
    <row r="541003" spans="19:20">
      <c r="S541003" s="33"/>
      <c r="T541003" s="33"/>
    </row>
    <row r="541020" spans="19:20">
      <c r="S541020" s="33"/>
      <c r="T541020" s="33"/>
    </row>
    <row r="541037" spans="19:20">
      <c r="S541037" s="33"/>
      <c r="T541037" s="33"/>
    </row>
    <row r="541054" spans="19:20">
      <c r="S541054" s="33"/>
      <c r="T541054" s="33"/>
    </row>
    <row r="541071" spans="19:20">
      <c r="S541071" s="33"/>
      <c r="T541071" s="33"/>
    </row>
    <row r="541088" spans="19:20">
      <c r="S541088" s="33"/>
      <c r="T541088" s="33"/>
    </row>
    <row r="541105" spans="19:20">
      <c r="S541105" s="33"/>
      <c r="T541105" s="33"/>
    </row>
    <row r="541122" spans="19:20">
      <c r="S541122" s="33"/>
      <c r="T541122" s="33"/>
    </row>
    <row r="541139" spans="19:20">
      <c r="S541139" s="33"/>
      <c r="T541139" s="33"/>
    </row>
    <row r="541156" spans="19:20">
      <c r="S541156" s="33"/>
      <c r="T541156" s="33"/>
    </row>
    <row r="541173" spans="19:20">
      <c r="S541173" s="33"/>
      <c r="T541173" s="33"/>
    </row>
    <row r="541190" spans="19:20">
      <c r="S541190" s="33"/>
      <c r="T541190" s="33"/>
    </row>
    <row r="541207" spans="19:20">
      <c r="S541207" s="33"/>
      <c r="T541207" s="33"/>
    </row>
    <row r="541224" spans="19:20">
      <c r="S541224" s="33"/>
      <c r="T541224" s="33"/>
    </row>
    <row r="541241" spans="19:20">
      <c r="S541241" s="33"/>
      <c r="T541241" s="33"/>
    </row>
    <row r="541258" spans="19:20">
      <c r="S541258" s="33"/>
      <c r="T541258" s="33"/>
    </row>
    <row r="541275" spans="19:20">
      <c r="S541275" s="33"/>
      <c r="T541275" s="33"/>
    </row>
    <row r="541292" spans="19:20">
      <c r="S541292" s="33"/>
      <c r="T541292" s="33"/>
    </row>
    <row r="541309" spans="19:20">
      <c r="S541309" s="33"/>
      <c r="T541309" s="33"/>
    </row>
    <row r="541326" spans="19:20">
      <c r="S541326" s="33"/>
      <c r="T541326" s="33"/>
    </row>
    <row r="541343" spans="19:20">
      <c r="S541343" s="33"/>
      <c r="T541343" s="33"/>
    </row>
    <row r="541360" spans="19:20">
      <c r="S541360" s="33"/>
      <c r="T541360" s="33"/>
    </row>
    <row r="541377" spans="19:20">
      <c r="S541377" s="33"/>
      <c r="T541377" s="33"/>
    </row>
    <row r="541394" spans="19:20">
      <c r="S541394" s="33"/>
      <c r="T541394" s="33"/>
    </row>
    <row r="541411" spans="19:20">
      <c r="S541411" s="33"/>
      <c r="T541411" s="33"/>
    </row>
    <row r="541428" spans="19:20">
      <c r="S541428" s="33"/>
      <c r="T541428" s="33"/>
    </row>
    <row r="541445" spans="19:20">
      <c r="S541445" s="33"/>
      <c r="T541445" s="33"/>
    </row>
    <row r="541462" spans="19:20">
      <c r="S541462" s="33"/>
      <c r="T541462" s="33"/>
    </row>
    <row r="541479" spans="19:20">
      <c r="S541479" s="33"/>
      <c r="T541479" s="33"/>
    </row>
    <row r="541496" spans="19:20">
      <c r="S541496" s="33"/>
      <c r="T541496" s="33"/>
    </row>
    <row r="541513" spans="19:20">
      <c r="S541513" s="33"/>
      <c r="T541513" s="33"/>
    </row>
    <row r="541530" spans="19:20">
      <c r="S541530" s="33"/>
      <c r="T541530" s="33"/>
    </row>
    <row r="541547" spans="19:20">
      <c r="S541547" s="33"/>
      <c r="T541547" s="33"/>
    </row>
    <row r="541564" spans="19:20">
      <c r="S541564" s="33"/>
      <c r="T541564" s="33"/>
    </row>
    <row r="541581" spans="19:20">
      <c r="S541581" s="33"/>
      <c r="T541581" s="33"/>
    </row>
    <row r="541598" spans="19:20">
      <c r="S541598" s="33"/>
      <c r="T541598" s="33"/>
    </row>
    <row r="541615" spans="19:20">
      <c r="S541615" s="33"/>
      <c r="T541615" s="33"/>
    </row>
    <row r="541632" spans="19:20">
      <c r="S541632" s="33"/>
      <c r="T541632" s="33"/>
    </row>
    <row r="541649" spans="19:20">
      <c r="S541649" s="33"/>
      <c r="T541649" s="33"/>
    </row>
    <row r="541666" spans="19:20">
      <c r="S541666" s="33"/>
      <c r="T541666" s="33"/>
    </row>
    <row r="541683" spans="19:20">
      <c r="S541683" s="33"/>
      <c r="T541683" s="33"/>
    </row>
    <row r="541700" spans="19:20">
      <c r="S541700" s="33"/>
      <c r="T541700" s="33"/>
    </row>
    <row r="541717" spans="19:20">
      <c r="S541717" s="33"/>
      <c r="T541717" s="33"/>
    </row>
    <row r="541734" spans="19:20">
      <c r="S541734" s="33"/>
      <c r="T541734" s="33"/>
    </row>
    <row r="541751" spans="19:20">
      <c r="S541751" s="33"/>
      <c r="T541751" s="33"/>
    </row>
    <row r="541768" spans="19:20">
      <c r="S541768" s="33"/>
      <c r="T541768" s="33"/>
    </row>
    <row r="541785" spans="19:20">
      <c r="S541785" s="33"/>
      <c r="T541785" s="33"/>
    </row>
    <row r="541802" spans="19:20">
      <c r="S541802" s="33"/>
      <c r="T541802" s="33"/>
    </row>
    <row r="541819" spans="19:20">
      <c r="S541819" s="33"/>
      <c r="T541819" s="33"/>
    </row>
    <row r="541836" spans="19:20">
      <c r="S541836" s="33"/>
      <c r="T541836" s="33"/>
    </row>
    <row r="541853" spans="19:20">
      <c r="S541853" s="33"/>
      <c r="T541853" s="33"/>
    </row>
    <row r="541870" spans="19:20">
      <c r="S541870" s="33"/>
      <c r="T541870" s="33"/>
    </row>
    <row r="541887" spans="19:20">
      <c r="S541887" s="33"/>
      <c r="T541887" s="33"/>
    </row>
    <row r="541904" spans="19:20">
      <c r="S541904" s="33"/>
      <c r="T541904" s="33"/>
    </row>
    <row r="541921" spans="19:20">
      <c r="S541921" s="33"/>
      <c r="T541921" s="33"/>
    </row>
    <row r="541938" spans="19:20">
      <c r="S541938" s="33"/>
      <c r="T541938" s="33"/>
    </row>
    <row r="541955" spans="19:20">
      <c r="S541955" s="33"/>
      <c r="T541955" s="33"/>
    </row>
    <row r="541972" spans="19:20">
      <c r="S541972" s="33"/>
      <c r="T541972" s="33"/>
    </row>
    <row r="541989" spans="19:20">
      <c r="S541989" s="33"/>
      <c r="T541989" s="33"/>
    </row>
    <row r="542006" spans="19:20">
      <c r="S542006" s="33"/>
      <c r="T542006" s="33"/>
    </row>
    <row r="542023" spans="19:20">
      <c r="S542023" s="33"/>
      <c r="T542023" s="33"/>
    </row>
    <row r="542040" spans="19:20">
      <c r="S542040" s="33"/>
      <c r="T542040" s="33"/>
    </row>
    <row r="542057" spans="19:20">
      <c r="S542057" s="33"/>
      <c r="T542057" s="33"/>
    </row>
    <row r="542074" spans="19:20">
      <c r="S542074" s="33"/>
      <c r="T542074" s="33"/>
    </row>
    <row r="542091" spans="19:20">
      <c r="S542091" s="33"/>
      <c r="T542091" s="33"/>
    </row>
    <row r="542108" spans="19:20">
      <c r="S542108" s="33"/>
      <c r="T542108" s="33"/>
    </row>
    <row r="542125" spans="19:20">
      <c r="S542125" s="33"/>
      <c r="T542125" s="33"/>
    </row>
    <row r="542142" spans="19:20">
      <c r="S542142" s="33"/>
      <c r="T542142" s="33"/>
    </row>
    <row r="542159" spans="19:20">
      <c r="S542159" s="33"/>
      <c r="T542159" s="33"/>
    </row>
    <row r="542176" spans="19:20">
      <c r="S542176" s="33"/>
      <c r="T542176" s="33"/>
    </row>
    <row r="542193" spans="19:20">
      <c r="S542193" s="33"/>
      <c r="T542193" s="33"/>
    </row>
    <row r="542210" spans="19:20">
      <c r="S542210" s="33"/>
      <c r="T542210" s="33"/>
    </row>
    <row r="542227" spans="19:20">
      <c r="S542227" s="33"/>
      <c r="T542227" s="33"/>
    </row>
    <row r="542244" spans="19:20">
      <c r="S542244" s="33"/>
      <c r="T542244" s="33"/>
    </row>
    <row r="542261" spans="19:20">
      <c r="S542261" s="33"/>
      <c r="T542261" s="33"/>
    </row>
    <row r="542278" spans="19:20">
      <c r="S542278" s="33"/>
      <c r="T542278" s="33"/>
    </row>
    <row r="542295" spans="19:20">
      <c r="S542295" s="33"/>
      <c r="T542295" s="33"/>
    </row>
    <row r="542312" spans="19:20">
      <c r="S542312" s="33"/>
      <c r="T542312" s="33"/>
    </row>
    <row r="542329" spans="19:20">
      <c r="S542329" s="33"/>
      <c r="T542329" s="33"/>
    </row>
    <row r="542346" spans="19:20">
      <c r="S542346" s="33"/>
      <c r="T542346" s="33"/>
    </row>
    <row r="542363" spans="19:20">
      <c r="S542363" s="33"/>
      <c r="T542363" s="33"/>
    </row>
    <row r="542380" spans="19:20">
      <c r="S542380" s="33"/>
      <c r="T542380" s="33"/>
    </row>
    <row r="542397" spans="19:20">
      <c r="S542397" s="33"/>
      <c r="T542397" s="33"/>
    </row>
    <row r="542414" spans="19:20">
      <c r="S542414" s="33"/>
      <c r="T542414" s="33"/>
    </row>
    <row r="542431" spans="19:20">
      <c r="S542431" s="33"/>
      <c r="T542431" s="33"/>
    </row>
    <row r="542448" spans="19:20">
      <c r="S542448" s="33"/>
      <c r="T542448" s="33"/>
    </row>
    <row r="542465" spans="19:20">
      <c r="S542465" s="33"/>
      <c r="T542465" s="33"/>
    </row>
    <row r="542482" spans="19:20">
      <c r="S542482" s="33"/>
      <c r="T542482" s="33"/>
    </row>
    <row r="542499" spans="19:20">
      <c r="S542499" s="33"/>
      <c r="T542499" s="33"/>
    </row>
    <row r="542516" spans="19:20">
      <c r="S542516" s="33"/>
      <c r="T542516" s="33"/>
    </row>
    <row r="542533" spans="19:20">
      <c r="S542533" s="33"/>
      <c r="T542533" s="33"/>
    </row>
    <row r="542550" spans="19:20">
      <c r="S542550" s="33"/>
      <c r="T542550" s="33"/>
    </row>
    <row r="542567" spans="19:20">
      <c r="S542567" s="33"/>
      <c r="T542567" s="33"/>
    </row>
    <row r="542584" spans="19:20">
      <c r="S542584" s="33"/>
      <c r="T542584" s="33"/>
    </row>
    <row r="542601" spans="19:20">
      <c r="S542601" s="33"/>
      <c r="T542601" s="33"/>
    </row>
    <row r="542618" spans="19:20">
      <c r="S542618" s="33"/>
      <c r="T542618" s="33"/>
    </row>
    <row r="542635" spans="19:20">
      <c r="S542635" s="33"/>
      <c r="T542635" s="33"/>
    </row>
    <row r="542652" spans="19:20">
      <c r="S542652" s="33"/>
      <c r="T542652" s="33"/>
    </row>
    <row r="542669" spans="19:20">
      <c r="S542669" s="33"/>
      <c r="T542669" s="33"/>
    </row>
    <row r="542686" spans="19:20">
      <c r="S542686" s="33"/>
      <c r="T542686" s="33"/>
    </row>
    <row r="542703" spans="19:20">
      <c r="S542703" s="33"/>
      <c r="T542703" s="33"/>
    </row>
    <row r="542720" spans="19:20">
      <c r="S542720" s="33"/>
      <c r="T542720" s="33"/>
    </row>
    <row r="542737" spans="19:20">
      <c r="S542737" s="33"/>
      <c r="T542737" s="33"/>
    </row>
    <row r="542754" spans="19:20">
      <c r="S542754" s="33"/>
      <c r="T542754" s="33"/>
    </row>
    <row r="542771" spans="19:20">
      <c r="S542771" s="33"/>
      <c r="T542771" s="33"/>
    </row>
    <row r="542788" spans="19:20">
      <c r="S542788" s="33"/>
      <c r="T542788" s="33"/>
    </row>
    <row r="542805" spans="19:20">
      <c r="S542805" s="33"/>
      <c r="T542805" s="33"/>
    </row>
    <row r="542822" spans="19:20">
      <c r="S542822" s="33"/>
      <c r="T542822" s="33"/>
    </row>
    <row r="542839" spans="19:20">
      <c r="S542839" s="33"/>
      <c r="T542839" s="33"/>
    </row>
    <row r="542856" spans="19:20">
      <c r="S542856" s="33"/>
      <c r="T542856" s="33"/>
    </row>
    <row r="542873" spans="19:20">
      <c r="S542873" s="33"/>
      <c r="T542873" s="33"/>
    </row>
    <row r="542890" spans="19:20">
      <c r="S542890" s="33"/>
      <c r="T542890" s="33"/>
    </row>
    <row r="542907" spans="19:20">
      <c r="S542907" s="33"/>
      <c r="T542907" s="33"/>
    </row>
    <row r="542924" spans="19:20">
      <c r="S542924" s="33"/>
      <c r="T542924" s="33"/>
    </row>
    <row r="542941" spans="19:20">
      <c r="S542941" s="33"/>
      <c r="T542941" s="33"/>
    </row>
    <row r="542958" spans="19:20">
      <c r="S542958" s="33"/>
      <c r="T542958" s="33"/>
    </row>
    <row r="542975" spans="19:20">
      <c r="S542975" s="33"/>
      <c r="T542975" s="33"/>
    </row>
    <row r="542992" spans="19:20">
      <c r="S542992" s="33"/>
      <c r="T542992" s="33"/>
    </row>
    <row r="543009" spans="19:20">
      <c r="S543009" s="33"/>
      <c r="T543009" s="33"/>
    </row>
    <row r="543026" spans="19:20">
      <c r="S543026" s="33"/>
      <c r="T543026" s="33"/>
    </row>
    <row r="543043" spans="19:20">
      <c r="S543043" s="33"/>
      <c r="T543043" s="33"/>
    </row>
    <row r="543060" spans="19:20">
      <c r="S543060" s="33"/>
      <c r="T543060" s="33"/>
    </row>
    <row r="543077" spans="19:20">
      <c r="S543077" s="33"/>
      <c r="T543077" s="33"/>
    </row>
    <row r="543094" spans="19:20">
      <c r="S543094" s="33"/>
      <c r="T543094" s="33"/>
    </row>
    <row r="543111" spans="19:20">
      <c r="S543111" s="33"/>
      <c r="T543111" s="33"/>
    </row>
    <row r="543128" spans="19:20">
      <c r="S543128" s="33"/>
      <c r="T543128" s="33"/>
    </row>
    <row r="543145" spans="19:20">
      <c r="S543145" s="33"/>
      <c r="T543145" s="33"/>
    </row>
    <row r="543162" spans="19:20">
      <c r="S543162" s="33"/>
      <c r="T543162" s="33"/>
    </row>
    <row r="543179" spans="19:20">
      <c r="S543179" s="33"/>
      <c r="T543179" s="33"/>
    </row>
    <row r="543196" spans="19:20">
      <c r="S543196" s="33"/>
      <c r="T543196" s="33"/>
    </row>
    <row r="543213" spans="19:20">
      <c r="S543213" s="33"/>
      <c r="T543213" s="33"/>
    </row>
    <row r="543230" spans="19:20">
      <c r="S543230" s="33"/>
      <c r="T543230" s="33"/>
    </row>
    <row r="543247" spans="19:20">
      <c r="S543247" s="33"/>
      <c r="T543247" s="33"/>
    </row>
    <row r="543264" spans="19:20">
      <c r="S543264" s="33"/>
      <c r="T543264" s="33"/>
    </row>
    <row r="543281" spans="19:20">
      <c r="S543281" s="33"/>
      <c r="T543281" s="33"/>
    </row>
    <row r="543298" spans="19:20">
      <c r="S543298" s="33"/>
      <c r="T543298" s="33"/>
    </row>
    <row r="543315" spans="19:20">
      <c r="S543315" s="33"/>
      <c r="T543315" s="33"/>
    </row>
    <row r="543332" spans="19:20">
      <c r="S543332" s="33"/>
      <c r="T543332" s="33"/>
    </row>
    <row r="543349" spans="19:20">
      <c r="S543349" s="33"/>
      <c r="T543349" s="33"/>
    </row>
    <row r="543366" spans="19:20">
      <c r="S543366" s="33"/>
      <c r="T543366" s="33"/>
    </row>
    <row r="543383" spans="19:20">
      <c r="S543383" s="33"/>
      <c r="T543383" s="33"/>
    </row>
    <row r="543400" spans="19:20">
      <c r="S543400" s="33"/>
      <c r="T543400" s="33"/>
    </row>
    <row r="543417" spans="19:20">
      <c r="S543417" s="33"/>
      <c r="T543417" s="33"/>
    </row>
    <row r="543434" spans="19:20">
      <c r="S543434" s="33"/>
      <c r="T543434" s="33"/>
    </row>
    <row r="543451" spans="19:20">
      <c r="S543451" s="33"/>
      <c r="T543451" s="33"/>
    </row>
    <row r="543468" spans="19:20">
      <c r="S543468" s="33"/>
      <c r="T543468" s="33"/>
    </row>
    <row r="543485" spans="19:20">
      <c r="S543485" s="33"/>
      <c r="T543485" s="33"/>
    </row>
    <row r="543502" spans="19:20">
      <c r="S543502" s="33"/>
      <c r="T543502" s="33"/>
    </row>
    <row r="543519" spans="19:20">
      <c r="S543519" s="33"/>
      <c r="T543519" s="33"/>
    </row>
    <row r="543536" spans="19:20">
      <c r="S543536" s="33"/>
      <c r="T543536" s="33"/>
    </row>
    <row r="543553" spans="19:20">
      <c r="S543553" s="33"/>
      <c r="T543553" s="33"/>
    </row>
    <row r="543570" spans="19:20">
      <c r="S543570" s="33"/>
      <c r="T543570" s="33"/>
    </row>
    <row r="543587" spans="19:20">
      <c r="S543587" s="33"/>
      <c r="T543587" s="33"/>
    </row>
    <row r="543604" spans="19:20">
      <c r="S543604" s="33"/>
      <c r="T543604" s="33"/>
    </row>
    <row r="543621" spans="19:20">
      <c r="S543621" s="33"/>
      <c r="T543621" s="33"/>
    </row>
    <row r="543638" spans="19:20">
      <c r="S543638" s="33"/>
      <c r="T543638" s="33"/>
    </row>
    <row r="543655" spans="19:20">
      <c r="S543655" s="33"/>
      <c r="T543655" s="33"/>
    </row>
    <row r="543672" spans="19:20">
      <c r="S543672" s="33"/>
      <c r="T543672" s="33"/>
    </row>
    <row r="543689" spans="19:20">
      <c r="S543689" s="33"/>
      <c r="T543689" s="33"/>
    </row>
    <row r="543706" spans="19:20">
      <c r="S543706" s="33"/>
      <c r="T543706" s="33"/>
    </row>
    <row r="543723" spans="19:20">
      <c r="S543723" s="33"/>
      <c r="T543723" s="33"/>
    </row>
    <row r="543740" spans="19:20">
      <c r="S543740" s="33"/>
      <c r="T543740" s="33"/>
    </row>
    <row r="543757" spans="19:20">
      <c r="S543757" s="33"/>
      <c r="T543757" s="33"/>
    </row>
    <row r="543774" spans="19:20">
      <c r="S543774" s="33"/>
      <c r="T543774" s="33"/>
    </row>
    <row r="543791" spans="19:20">
      <c r="S543791" s="33"/>
      <c r="T543791" s="33"/>
    </row>
    <row r="543808" spans="19:20">
      <c r="S543808" s="33"/>
      <c r="T543808" s="33"/>
    </row>
    <row r="543825" spans="19:20">
      <c r="S543825" s="33"/>
      <c r="T543825" s="33"/>
    </row>
    <row r="543842" spans="19:20">
      <c r="S543842" s="33"/>
      <c r="T543842" s="33"/>
    </row>
    <row r="543859" spans="19:20">
      <c r="S543859" s="33"/>
      <c r="T543859" s="33"/>
    </row>
    <row r="543876" spans="19:20">
      <c r="S543876" s="33"/>
      <c r="T543876" s="33"/>
    </row>
    <row r="543893" spans="19:20">
      <c r="S543893" s="33"/>
      <c r="T543893" s="33"/>
    </row>
    <row r="543910" spans="19:20">
      <c r="S543910" s="33"/>
      <c r="T543910" s="33"/>
    </row>
    <row r="543927" spans="19:20">
      <c r="S543927" s="33"/>
      <c r="T543927" s="33"/>
    </row>
    <row r="543944" spans="19:20">
      <c r="S543944" s="33"/>
      <c r="T543944" s="33"/>
    </row>
    <row r="543961" spans="19:20">
      <c r="S543961" s="33"/>
      <c r="T543961" s="33"/>
    </row>
    <row r="543978" spans="19:20">
      <c r="S543978" s="33"/>
      <c r="T543978" s="33"/>
    </row>
    <row r="543995" spans="19:20">
      <c r="S543995" s="33"/>
      <c r="T543995" s="33"/>
    </row>
    <row r="544012" spans="19:20">
      <c r="S544012" s="33"/>
      <c r="T544012" s="33"/>
    </row>
    <row r="544029" spans="19:20">
      <c r="S544029" s="33"/>
      <c r="T544029" s="33"/>
    </row>
    <row r="544046" spans="19:20">
      <c r="S544046" s="33"/>
      <c r="T544046" s="33"/>
    </row>
    <row r="544063" spans="19:20">
      <c r="S544063" s="33"/>
      <c r="T544063" s="33"/>
    </row>
    <row r="544080" spans="19:20">
      <c r="S544080" s="33"/>
      <c r="T544080" s="33"/>
    </row>
    <row r="544097" spans="19:20">
      <c r="S544097" s="33"/>
      <c r="T544097" s="33"/>
    </row>
    <row r="544114" spans="19:20">
      <c r="S544114" s="33"/>
      <c r="T544114" s="33"/>
    </row>
    <row r="544131" spans="19:20">
      <c r="S544131" s="33"/>
      <c r="T544131" s="33"/>
    </row>
    <row r="544148" spans="19:20">
      <c r="S544148" s="33"/>
      <c r="T544148" s="33"/>
    </row>
    <row r="544165" spans="19:20">
      <c r="S544165" s="33"/>
      <c r="T544165" s="33"/>
    </row>
    <row r="544182" spans="19:20">
      <c r="S544182" s="33"/>
      <c r="T544182" s="33"/>
    </row>
    <row r="544199" spans="19:20">
      <c r="S544199" s="33"/>
      <c r="T544199" s="33"/>
    </row>
    <row r="544216" spans="19:20">
      <c r="S544216" s="33"/>
      <c r="T544216" s="33"/>
    </row>
    <row r="544233" spans="19:20">
      <c r="S544233" s="33"/>
      <c r="T544233" s="33"/>
    </row>
    <row r="544250" spans="19:20">
      <c r="S544250" s="33"/>
      <c r="T544250" s="33"/>
    </row>
    <row r="544267" spans="19:20">
      <c r="S544267" s="33"/>
      <c r="T544267" s="33"/>
    </row>
    <row r="544284" spans="19:20">
      <c r="S544284" s="33"/>
      <c r="T544284" s="33"/>
    </row>
    <row r="544301" spans="19:20">
      <c r="S544301" s="33"/>
      <c r="T544301" s="33"/>
    </row>
    <row r="544318" spans="19:20">
      <c r="S544318" s="33"/>
      <c r="T544318" s="33"/>
    </row>
    <row r="544335" spans="19:20">
      <c r="S544335" s="33"/>
      <c r="T544335" s="33"/>
    </row>
    <row r="544352" spans="19:20">
      <c r="S544352" s="33"/>
      <c r="T544352" s="33"/>
    </row>
    <row r="544369" spans="19:20">
      <c r="S544369" s="33"/>
      <c r="T544369" s="33"/>
    </row>
    <row r="544386" spans="19:20">
      <c r="S544386" s="33"/>
      <c r="T544386" s="33"/>
    </row>
    <row r="544403" spans="19:20">
      <c r="S544403" s="33"/>
      <c r="T544403" s="33"/>
    </row>
    <row r="544420" spans="19:20">
      <c r="S544420" s="33"/>
      <c r="T544420" s="33"/>
    </row>
    <row r="544437" spans="19:20">
      <c r="S544437" s="33"/>
      <c r="T544437" s="33"/>
    </row>
    <row r="544454" spans="19:20">
      <c r="S544454" s="33"/>
      <c r="T544454" s="33"/>
    </row>
    <row r="544471" spans="19:20">
      <c r="S544471" s="33"/>
      <c r="T544471" s="33"/>
    </row>
    <row r="544488" spans="19:20">
      <c r="S544488" s="33"/>
      <c r="T544488" s="33"/>
    </row>
    <row r="544505" spans="19:20">
      <c r="S544505" s="33"/>
      <c r="T544505" s="33"/>
    </row>
    <row r="544522" spans="19:20">
      <c r="S544522" s="33"/>
      <c r="T544522" s="33"/>
    </row>
    <row r="544539" spans="19:20">
      <c r="S544539" s="33"/>
      <c r="T544539" s="33"/>
    </row>
    <row r="544556" spans="19:20">
      <c r="S544556" s="33"/>
      <c r="T544556" s="33"/>
    </row>
    <row r="544573" spans="19:20">
      <c r="S544573" s="33"/>
      <c r="T544573" s="33"/>
    </row>
    <row r="544590" spans="19:20">
      <c r="S544590" s="33"/>
      <c r="T544590" s="33"/>
    </row>
    <row r="544607" spans="19:20">
      <c r="S544607" s="33"/>
      <c r="T544607" s="33"/>
    </row>
    <row r="544624" spans="19:20">
      <c r="S544624" s="33"/>
      <c r="T544624" s="33"/>
    </row>
    <row r="544641" spans="19:20">
      <c r="S544641" s="33"/>
      <c r="T544641" s="33"/>
    </row>
    <row r="544658" spans="19:20">
      <c r="S544658" s="33"/>
      <c r="T544658" s="33"/>
    </row>
    <row r="544675" spans="19:20">
      <c r="S544675" s="33"/>
      <c r="T544675" s="33"/>
    </row>
    <row r="544692" spans="19:20">
      <c r="S544692" s="33"/>
      <c r="T544692" s="33"/>
    </row>
    <row r="544709" spans="19:20">
      <c r="S544709" s="33"/>
      <c r="T544709" s="33"/>
    </row>
    <row r="544726" spans="19:20">
      <c r="S544726" s="33"/>
      <c r="T544726" s="33"/>
    </row>
    <row r="544743" spans="19:20">
      <c r="S544743" s="33"/>
      <c r="T544743" s="33"/>
    </row>
    <row r="544760" spans="19:20">
      <c r="S544760" s="33"/>
      <c r="T544760" s="33"/>
    </row>
    <row r="544777" spans="19:20">
      <c r="S544777" s="33"/>
      <c r="T544777" s="33"/>
    </row>
    <row r="544794" spans="19:20">
      <c r="S544794" s="33"/>
      <c r="T544794" s="33"/>
    </row>
    <row r="544811" spans="19:20">
      <c r="S544811" s="33"/>
      <c r="T544811" s="33"/>
    </row>
    <row r="544828" spans="19:20">
      <c r="S544828" s="33"/>
      <c r="T544828" s="33"/>
    </row>
    <row r="544845" spans="19:20">
      <c r="S544845" s="33"/>
      <c r="T544845" s="33"/>
    </row>
    <row r="544862" spans="19:20">
      <c r="S544862" s="33"/>
      <c r="T544862" s="33"/>
    </row>
    <row r="544879" spans="19:20">
      <c r="S544879" s="33"/>
      <c r="T544879" s="33"/>
    </row>
    <row r="544896" spans="19:20">
      <c r="S544896" s="33"/>
      <c r="T544896" s="33"/>
    </row>
    <row r="544913" spans="19:20">
      <c r="S544913" s="33"/>
      <c r="T544913" s="33"/>
    </row>
    <row r="544930" spans="19:20">
      <c r="S544930" s="33"/>
      <c r="T544930" s="33"/>
    </row>
    <row r="544947" spans="19:20">
      <c r="S544947" s="33"/>
      <c r="T544947" s="33"/>
    </row>
    <row r="544964" spans="19:20">
      <c r="S544964" s="33"/>
      <c r="T544964" s="33"/>
    </row>
    <row r="544981" spans="19:20">
      <c r="S544981" s="33"/>
      <c r="T544981" s="33"/>
    </row>
    <row r="544998" spans="19:20">
      <c r="S544998" s="33"/>
      <c r="T544998" s="33"/>
    </row>
    <row r="545015" spans="19:20">
      <c r="S545015" s="33"/>
      <c r="T545015" s="33"/>
    </row>
    <row r="545032" spans="19:20">
      <c r="S545032" s="33"/>
      <c r="T545032" s="33"/>
    </row>
    <row r="545049" spans="19:20">
      <c r="S545049" s="33"/>
      <c r="T545049" s="33"/>
    </row>
    <row r="545066" spans="19:20">
      <c r="S545066" s="33"/>
      <c r="T545066" s="33"/>
    </row>
    <row r="545083" spans="19:20">
      <c r="S545083" s="33"/>
      <c r="T545083" s="33"/>
    </row>
    <row r="545100" spans="19:20">
      <c r="S545100" s="33"/>
      <c r="T545100" s="33"/>
    </row>
    <row r="545117" spans="19:20">
      <c r="S545117" s="33"/>
      <c r="T545117" s="33"/>
    </row>
    <row r="545134" spans="19:20">
      <c r="S545134" s="33"/>
      <c r="T545134" s="33"/>
    </row>
    <row r="545151" spans="19:20">
      <c r="S545151" s="33"/>
      <c r="T545151" s="33"/>
    </row>
    <row r="545168" spans="19:20">
      <c r="S545168" s="33"/>
      <c r="T545168" s="33"/>
    </row>
    <row r="545185" spans="19:20">
      <c r="S545185" s="33"/>
      <c r="T545185" s="33"/>
    </row>
    <row r="545202" spans="19:20">
      <c r="S545202" s="33"/>
      <c r="T545202" s="33"/>
    </row>
    <row r="545219" spans="19:20">
      <c r="S545219" s="33"/>
      <c r="T545219" s="33"/>
    </row>
    <row r="545236" spans="19:20">
      <c r="S545236" s="33"/>
      <c r="T545236" s="33"/>
    </row>
    <row r="545253" spans="19:20">
      <c r="S545253" s="33"/>
      <c r="T545253" s="33"/>
    </row>
    <row r="545270" spans="19:20">
      <c r="S545270" s="33"/>
      <c r="T545270" s="33"/>
    </row>
    <row r="545287" spans="19:20">
      <c r="S545287" s="33"/>
      <c r="T545287" s="33"/>
    </row>
    <row r="545304" spans="19:20">
      <c r="S545304" s="33"/>
      <c r="T545304" s="33"/>
    </row>
    <row r="545321" spans="19:20">
      <c r="S545321" s="33"/>
      <c r="T545321" s="33"/>
    </row>
    <row r="545338" spans="19:20">
      <c r="S545338" s="33"/>
      <c r="T545338" s="33"/>
    </row>
    <row r="545355" spans="19:20">
      <c r="S545355" s="33"/>
      <c r="T545355" s="33"/>
    </row>
    <row r="545372" spans="19:20">
      <c r="S545372" s="33"/>
      <c r="T545372" s="33"/>
    </row>
    <row r="545389" spans="19:20">
      <c r="S545389" s="33"/>
      <c r="T545389" s="33"/>
    </row>
    <row r="545406" spans="19:20">
      <c r="S545406" s="33"/>
      <c r="T545406" s="33"/>
    </row>
    <row r="545423" spans="19:20">
      <c r="S545423" s="33"/>
      <c r="T545423" s="33"/>
    </row>
    <row r="545440" spans="19:20">
      <c r="S545440" s="33"/>
      <c r="T545440" s="33"/>
    </row>
    <row r="545457" spans="19:20">
      <c r="S545457" s="33"/>
      <c r="T545457" s="33"/>
    </row>
    <row r="545474" spans="19:20">
      <c r="S545474" s="33"/>
      <c r="T545474" s="33"/>
    </row>
    <row r="545491" spans="19:20">
      <c r="S545491" s="33"/>
      <c r="T545491" s="33"/>
    </row>
    <row r="545508" spans="19:20">
      <c r="S545508" s="33"/>
      <c r="T545508" s="33"/>
    </row>
    <row r="545525" spans="19:20">
      <c r="S545525" s="33"/>
      <c r="T545525" s="33"/>
    </row>
    <row r="545542" spans="19:20">
      <c r="S545542" s="33"/>
      <c r="T545542" s="33"/>
    </row>
    <row r="545559" spans="19:20">
      <c r="S545559" s="33"/>
      <c r="T545559" s="33"/>
    </row>
    <row r="545576" spans="19:20">
      <c r="S545576" s="33"/>
      <c r="T545576" s="33"/>
    </row>
    <row r="545593" spans="19:20">
      <c r="S545593" s="33"/>
      <c r="T545593" s="33"/>
    </row>
    <row r="545610" spans="19:20">
      <c r="S545610" s="33"/>
      <c r="T545610" s="33"/>
    </row>
    <row r="545627" spans="19:20">
      <c r="S545627" s="33"/>
      <c r="T545627" s="33"/>
    </row>
    <row r="545644" spans="19:20">
      <c r="S545644" s="33"/>
      <c r="T545644" s="33"/>
    </row>
    <row r="545661" spans="19:20">
      <c r="S545661" s="33"/>
      <c r="T545661" s="33"/>
    </row>
    <row r="545678" spans="19:20">
      <c r="S545678" s="33"/>
      <c r="T545678" s="33"/>
    </row>
    <row r="545695" spans="19:20">
      <c r="S545695" s="33"/>
      <c r="T545695" s="33"/>
    </row>
    <row r="545712" spans="19:20">
      <c r="S545712" s="33"/>
      <c r="T545712" s="33"/>
    </row>
    <row r="545729" spans="19:20">
      <c r="S545729" s="33"/>
      <c r="T545729" s="33"/>
    </row>
    <row r="545746" spans="19:20">
      <c r="S545746" s="33"/>
      <c r="T545746" s="33"/>
    </row>
    <row r="545763" spans="19:20">
      <c r="S545763" s="33"/>
      <c r="T545763" s="33"/>
    </row>
    <row r="545780" spans="19:20">
      <c r="S545780" s="33"/>
      <c r="T545780" s="33"/>
    </row>
    <row r="545797" spans="19:20">
      <c r="S545797" s="33"/>
      <c r="T545797" s="33"/>
    </row>
    <row r="545814" spans="19:20">
      <c r="S545814" s="33"/>
      <c r="T545814" s="33"/>
    </row>
    <row r="545831" spans="19:20">
      <c r="S545831" s="33"/>
      <c r="T545831" s="33"/>
    </row>
    <row r="545848" spans="19:20">
      <c r="S545848" s="33"/>
      <c r="T545848" s="33"/>
    </row>
    <row r="545865" spans="19:20">
      <c r="S545865" s="33"/>
      <c r="T545865" s="33"/>
    </row>
    <row r="545882" spans="19:20">
      <c r="S545882" s="33"/>
      <c r="T545882" s="33"/>
    </row>
    <row r="545899" spans="19:20">
      <c r="S545899" s="33"/>
      <c r="T545899" s="33"/>
    </row>
    <row r="545916" spans="19:20">
      <c r="S545916" s="33"/>
      <c r="T545916" s="33"/>
    </row>
    <row r="545933" spans="19:20">
      <c r="S545933" s="33"/>
      <c r="T545933" s="33"/>
    </row>
    <row r="545950" spans="19:20">
      <c r="S545950" s="33"/>
      <c r="T545950" s="33"/>
    </row>
    <row r="545967" spans="19:20">
      <c r="S545967" s="33"/>
      <c r="T545967" s="33"/>
    </row>
    <row r="545984" spans="19:20">
      <c r="S545984" s="33"/>
      <c r="T545984" s="33"/>
    </row>
    <row r="546001" spans="19:20">
      <c r="S546001" s="33"/>
      <c r="T546001" s="33"/>
    </row>
    <row r="546018" spans="19:20">
      <c r="S546018" s="33"/>
      <c r="T546018" s="33"/>
    </row>
    <row r="546035" spans="19:20">
      <c r="S546035" s="33"/>
      <c r="T546035" s="33"/>
    </row>
    <row r="546052" spans="19:20">
      <c r="S546052" s="33"/>
      <c r="T546052" s="33"/>
    </row>
    <row r="546069" spans="19:20">
      <c r="S546069" s="33"/>
      <c r="T546069" s="33"/>
    </row>
    <row r="546086" spans="19:20">
      <c r="S546086" s="33"/>
      <c r="T546086" s="33"/>
    </row>
    <row r="546103" spans="19:20">
      <c r="S546103" s="33"/>
      <c r="T546103" s="33"/>
    </row>
    <row r="546120" spans="19:20">
      <c r="S546120" s="33"/>
      <c r="T546120" s="33"/>
    </row>
    <row r="546137" spans="19:20">
      <c r="S546137" s="33"/>
      <c r="T546137" s="33"/>
    </row>
    <row r="546154" spans="19:20">
      <c r="S546154" s="33"/>
      <c r="T546154" s="33"/>
    </row>
    <row r="546171" spans="19:20">
      <c r="S546171" s="33"/>
      <c r="T546171" s="33"/>
    </row>
    <row r="546188" spans="19:20">
      <c r="S546188" s="33"/>
      <c r="T546188" s="33"/>
    </row>
    <row r="546205" spans="19:20">
      <c r="S546205" s="33"/>
      <c r="T546205" s="33"/>
    </row>
    <row r="546222" spans="19:20">
      <c r="S546222" s="33"/>
      <c r="T546222" s="33"/>
    </row>
    <row r="546239" spans="19:20">
      <c r="S546239" s="33"/>
      <c r="T546239" s="33"/>
    </row>
    <row r="546256" spans="19:20">
      <c r="S546256" s="33"/>
      <c r="T546256" s="33"/>
    </row>
    <row r="546273" spans="19:20">
      <c r="S546273" s="33"/>
      <c r="T546273" s="33"/>
    </row>
    <row r="546290" spans="19:20">
      <c r="S546290" s="33"/>
      <c r="T546290" s="33"/>
    </row>
    <row r="546307" spans="19:20">
      <c r="S546307" s="33"/>
      <c r="T546307" s="33"/>
    </row>
    <row r="546324" spans="19:20">
      <c r="S546324" s="33"/>
      <c r="T546324" s="33"/>
    </row>
    <row r="546341" spans="19:20">
      <c r="S546341" s="33"/>
      <c r="T546341" s="33"/>
    </row>
    <row r="546358" spans="19:20">
      <c r="S546358" s="33"/>
      <c r="T546358" s="33"/>
    </row>
    <row r="546375" spans="19:20">
      <c r="S546375" s="33"/>
      <c r="T546375" s="33"/>
    </row>
    <row r="546392" spans="19:20">
      <c r="S546392" s="33"/>
      <c r="T546392" s="33"/>
    </row>
    <row r="546409" spans="19:20">
      <c r="S546409" s="33"/>
      <c r="T546409" s="33"/>
    </row>
    <row r="546426" spans="19:20">
      <c r="S546426" s="33"/>
      <c r="T546426" s="33"/>
    </row>
    <row r="546443" spans="19:20">
      <c r="S546443" s="33"/>
      <c r="T546443" s="33"/>
    </row>
    <row r="546460" spans="19:20">
      <c r="S546460" s="33"/>
      <c r="T546460" s="33"/>
    </row>
    <row r="546477" spans="19:20">
      <c r="S546477" s="33"/>
      <c r="T546477" s="33"/>
    </row>
    <row r="546494" spans="19:20">
      <c r="S546494" s="33"/>
      <c r="T546494" s="33"/>
    </row>
    <row r="546511" spans="19:20">
      <c r="S546511" s="33"/>
      <c r="T546511" s="33"/>
    </row>
    <row r="546528" spans="19:20">
      <c r="S546528" s="33"/>
      <c r="T546528" s="33"/>
    </row>
    <row r="546545" spans="19:20">
      <c r="S546545" s="33"/>
      <c r="T546545" s="33"/>
    </row>
    <row r="546562" spans="19:20">
      <c r="S546562" s="33"/>
      <c r="T546562" s="33"/>
    </row>
    <row r="546579" spans="19:20">
      <c r="S546579" s="33"/>
      <c r="T546579" s="33"/>
    </row>
    <row r="546596" spans="19:20">
      <c r="S546596" s="33"/>
      <c r="T546596" s="33"/>
    </row>
    <row r="546613" spans="19:20">
      <c r="S546613" s="33"/>
      <c r="T546613" s="33"/>
    </row>
    <row r="546630" spans="19:20">
      <c r="S546630" s="33"/>
      <c r="T546630" s="33"/>
    </row>
    <row r="546647" spans="19:20">
      <c r="S546647" s="33"/>
      <c r="T546647" s="33"/>
    </row>
    <row r="546664" spans="19:20">
      <c r="S546664" s="33"/>
      <c r="T546664" s="33"/>
    </row>
    <row r="546681" spans="19:20">
      <c r="S546681" s="33"/>
      <c r="T546681" s="33"/>
    </row>
    <row r="546698" spans="19:20">
      <c r="S546698" s="33"/>
      <c r="T546698" s="33"/>
    </row>
    <row r="546715" spans="19:20">
      <c r="S546715" s="33"/>
      <c r="T546715" s="33"/>
    </row>
    <row r="546732" spans="19:20">
      <c r="S546732" s="33"/>
      <c r="T546732" s="33"/>
    </row>
    <row r="546749" spans="19:20">
      <c r="S546749" s="33"/>
      <c r="T546749" s="33"/>
    </row>
    <row r="546766" spans="19:20">
      <c r="S546766" s="33"/>
      <c r="T546766" s="33"/>
    </row>
    <row r="546783" spans="19:20">
      <c r="S546783" s="33"/>
      <c r="T546783" s="33"/>
    </row>
    <row r="546800" spans="19:20">
      <c r="S546800" s="33"/>
      <c r="T546800" s="33"/>
    </row>
    <row r="546817" spans="19:20">
      <c r="S546817" s="33"/>
      <c r="T546817" s="33"/>
    </row>
    <row r="546834" spans="19:20">
      <c r="S546834" s="33"/>
      <c r="T546834" s="33"/>
    </row>
    <row r="546851" spans="19:20">
      <c r="S546851" s="33"/>
      <c r="T546851" s="33"/>
    </row>
    <row r="546868" spans="19:20">
      <c r="S546868" s="33"/>
      <c r="T546868" s="33"/>
    </row>
    <row r="546885" spans="19:20">
      <c r="S546885" s="33"/>
      <c r="T546885" s="33"/>
    </row>
    <row r="546902" spans="19:20">
      <c r="S546902" s="33"/>
      <c r="T546902" s="33"/>
    </row>
    <row r="546919" spans="19:20">
      <c r="S546919" s="33"/>
      <c r="T546919" s="33"/>
    </row>
    <row r="546936" spans="19:20">
      <c r="S546936" s="33"/>
      <c r="T546936" s="33"/>
    </row>
    <row r="546953" spans="19:20">
      <c r="S546953" s="33"/>
      <c r="T546953" s="33"/>
    </row>
    <row r="546970" spans="19:20">
      <c r="S546970" s="33"/>
      <c r="T546970" s="33"/>
    </row>
    <row r="546987" spans="19:20">
      <c r="S546987" s="33"/>
      <c r="T546987" s="33"/>
    </row>
    <row r="547004" spans="19:20">
      <c r="S547004" s="33"/>
      <c r="T547004" s="33"/>
    </row>
    <row r="547021" spans="19:20">
      <c r="S547021" s="33"/>
      <c r="T547021" s="33"/>
    </row>
    <row r="547038" spans="19:20">
      <c r="S547038" s="33"/>
      <c r="T547038" s="33"/>
    </row>
    <row r="547055" spans="19:20">
      <c r="S547055" s="33"/>
      <c r="T547055" s="33"/>
    </row>
    <row r="547072" spans="19:20">
      <c r="S547072" s="33"/>
      <c r="T547072" s="33"/>
    </row>
    <row r="547089" spans="19:20">
      <c r="S547089" s="33"/>
      <c r="T547089" s="33"/>
    </row>
    <row r="547106" spans="19:20">
      <c r="S547106" s="33"/>
      <c r="T547106" s="33"/>
    </row>
    <row r="547123" spans="19:20">
      <c r="S547123" s="33"/>
      <c r="T547123" s="33"/>
    </row>
    <row r="547140" spans="19:20">
      <c r="S547140" s="33"/>
      <c r="T547140" s="33"/>
    </row>
    <row r="547157" spans="19:20">
      <c r="S547157" s="33"/>
      <c r="T547157" s="33"/>
    </row>
    <row r="547174" spans="19:20">
      <c r="S547174" s="33"/>
      <c r="T547174" s="33"/>
    </row>
    <row r="547191" spans="19:20">
      <c r="S547191" s="33"/>
      <c r="T547191" s="33"/>
    </row>
    <row r="547208" spans="19:20">
      <c r="S547208" s="33"/>
      <c r="T547208" s="33"/>
    </row>
    <row r="547225" spans="19:20">
      <c r="S547225" s="33"/>
      <c r="T547225" s="33"/>
    </row>
    <row r="547242" spans="19:20">
      <c r="S547242" s="33"/>
      <c r="T547242" s="33"/>
    </row>
    <row r="547259" spans="19:20">
      <c r="S547259" s="33"/>
      <c r="T547259" s="33"/>
    </row>
    <row r="547276" spans="19:20">
      <c r="S547276" s="33"/>
      <c r="T547276" s="33"/>
    </row>
    <row r="547293" spans="19:20">
      <c r="S547293" s="33"/>
      <c r="T547293" s="33"/>
    </row>
    <row r="547310" spans="19:20">
      <c r="S547310" s="33"/>
      <c r="T547310" s="33"/>
    </row>
    <row r="547327" spans="19:20">
      <c r="S547327" s="33"/>
      <c r="T547327" s="33"/>
    </row>
    <row r="547344" spans="19:20">
      <c r="S547344" s="33"/>
      <c r="T547344" s="33"/>
    </row>
    <row r="547361" spans="19:20">
      <c r="S547361" s="33"/>
      <c r="T547361" s="33"/>
    </row>
    <row r="547378" spans="19:20">
      <c r="S547378" s="33"/>
      <c r="T547378" s="33"/>
    </row>
    <row r="547395" spans="19:20">
      <c r="S547395" s="33"/>
      <c r="T547395" s="33"/>
    </row>
    <row r="547412" spans="19:20">
      <c r="S547412" s="33"/>
      <c r="T547412" s="33"/>
    </row>
    <row r="547429" spans="19:20">
      <c r="S547429" s="33"/>
      <c r="T547429" s="33"/>
    </row>
    <row r="547446" spans="19:20">
      <c r="S547446" s="33"/>
      <c r="T547446" s="33"/>
    </row>
    <row r="547463" spans="19:20">
      <c r="S547463" s="33"/>
      <c r="T547463" s="33"/>
    </row>
    <row r="547480" spans="19:20">
      <c r="S547480" s="33"/>
      <c r="T547480" s="33"/>
    </row>
    <row r="547497" spans="19:20">
      <c r="S547497" s="33"/>
      <c r="T547497" s="33"/>
    </row>
    <row r="547514" spans="19:20">
      <c r="S547514" s="33"/>
      <c r="T547514" s="33"/>
    </row>
    <row r="547531" spans="19:20">
      <c r="S547531" s="33"/>
      <c r="T547531" s="33"/>
    </row>
    <row r="547548" spans="19:20">
      <c r="S547548" s="33"/>
      <c r="T547548" s="33"/>
    </row>
    <row r="547565" spans="19:20">
      <c r="S547565" s="33"/>
      <c r="T547565" s="33"/>
    </row>
    <row r="547582" spans="19:20">
      <c r="S547582" s="33"/>
      <c r="T547582" s="33"/>
    </row>
    <row r="547599" spans="19:20">
      <c r="S547599" s="33"/>
      <c r="T547599" s="33"/>
    </row>
    <row r="547616" spans="19:20">
      <c r="S547616" s="33"/>
      <c r="T547616" s="33"/>
    </row>
    <row r="547633" spans="19:20">
      <c r="S547633" s="33"/>
      <c r="T547633" s="33"/>
    </row>
    <row r="547650" spans="19:20">
      <c r="S547650" s="33"/>
      <c r="T547650" s="33"/>
    </row>
    <row r="547667" spans="19:20">
      <c r="S547667" s="33"/>
      <c r="T547667" s="33"/>
    </row>
    <row r="547684" spans="19:20">
      <c r="S547684" s="33"/>
      <c r="T547684" s="33"/>
    </row>
    <row r="547701" spans="19:20">
      <c r="S547701" s="33"/>
      <c r="T547701" s="33"/>
    </row>
    <row r="547718" spans="19:20">
      <c r="S547718" s="33"/>
      <c r="T547718" s="33"/>
    </row>
    <row r="547735" spans="19:20">
      <c r="S547735" s="33"/>
      <c r="T547735" s="33"/>
    </row>
    <row r="547752" spans="19:20">
      <c r="S547752" s="33"/>
      <c r="T547752" s="33"/>
    </row>
    <row r="547769" spans="19:20">
      <c r="S547769" s="33"/>
      <c r="T547769" s="33"/>
    </row>
    <row r="547786" spans="19:20">
      <c r="S547786" s="33"/>
      <c r="T547786" s="33"/>
    </row>
    <row r="547803" spans="19:20">
      <c r="S547803" s="33"/>
      <c r="T547803" s="33"/>
    </row>
    <row r="547820" spans="19:20">
      <c r="S547820" s="33"/>
      <c r="T547820" s="33"/>
    </row>
    <row r="547837" spans="19:20">
      <c r="S547837" s="33"/>
      <c r="T547837" s="33"/>
    </row>
    <row r="547854" spans="19:20">
      <c r="S547854" s="33"/>
      <c r="T547854" s="33"/>
    </row>
    <row r="547871" spans="19:20">
      <c r="S547871" s="33"/>
      <c r="T547871" s="33"/>
    </row>
    <row r="547888" spans="19:20">
      <c r="S547888" s="33"/>
      <c r="T547888" s="33"/>
    </row>
    <row r="547905" spans="19:20">
      <c r="S547905" s="33"/>
      <c r="T547905" s="33"/>
    </row>
    <row r="547922" spans="19:20">
      <c r="S547922" s="33"/>
      <c r="T547922" s="33"/>
    </row>
    <row r="547939" spans="19:20">
      <c r="S547939" s="33"/>
      <c r="T547939" s="33"/>
    </row>
    <row r="547956" spans="19:20">
      <c r="S547956" s="33"/>
      <c r="T547956" s="33"/>
    </row>
    <row r="547973" spans="19:20">
      <c r="S547973" s="33"/>
      <c r="T547973" s="33"/>
    </row>
    <row r="547990" spans="19:20">
      <c r="S547990" s="33"/>
      <c r="T547990" s="33"/>
    </row>
    <row r="548007" spans="19:20">
      <c r="S548007" s="33"/>
      <c r="T548007" s="33"/>
    </row>
    <row r="548024" spans="19:20">
      <c r="S548024" s="33"/>
      <c r="T548024" s="33"/>
    </row>
    <row r="548041" spans="19:20">
      <c r="S548041" s="33"/>
      <c r="T548041" s="33"/>
    </row>
    <row r="548058" spans="19:20">
      <c r="S548058" s="33"/>
      <c r="T548058" s="33"/>
    </row>
    <row r="548075" spans="19:20">
      <c r="S548075" s="33"/>
      <c r="T548075" s="33"/>
    </row>
    <row r="548092" spans="19:20">
      <c r="S548092" s="33"/>
      <c r="T548092" s="33"/>
    </row>
    <row r="548109" spans="19:20">
      <c r="S548109" s="33"/>
      <c r="T548109" s="33"/>
    </row>
    <row r="548126" spans="19:20">
      <c r="S548126" s="33"/>
      <c r="T548126" s="33"/>
    </row>
    <row r="548143" spans="19:20">
      <c r="S548143" s="33"/>
      <c r="T548143" s="33"/>
    </row>
    <row r="548160" spans="19:20">
      <c r="S548160" s="33"/>
      <c r="T548160" s="33"/>
    </row>
    <row r="548177" spans="19:20">
      <c r="S548177" s="33"/>
      <c r="T548177" s="33"/>
    </row>
    <row r="548194" spans="19:20">
      <c r="S548194" s="33"/>
      <c r="T548194" s="33"/>
    </row>
    <row r="548211" spans="19:20">
      <c r="S548211" s="33"/>
      <c r="T548211" s="33"/>
    </row>
    <row r="548228" spans="19:20">
      <c r="S548228" s="33"/>
      <c r="T548228" s="33"/>
    </row>
    <row r="548245" spans="19:20">
      <c r="S548245" s="33"/>
      <c r="T548245" s="33"/>
    </row>
    <row r="548262" spans="19:20">
      <c r="S548262" s="33"/>
      <c r="T548262" s="33"/>
    </row>
    <row r="548279" spans="19:20">
      <c r="S548279" s="33"/>
      <c r="T548279" s="33"/>
    </row>
    <row r="548296" spans="19:20">
      <c r="S548296" s="33"/>
      <c r="T548296" s="33"/>
    </row>
    <row r="548313" spans="19:20">
      <c r="S548313" s="33"/>
      <c r="T548313" s="33"/>
    </row>
    <row r="548330" spans="19:20">
      <c r="S548330" s="33"/>
      <c r="T548330" s="33"/>
    </row>
    <row r="548347" spans="19:20">
      <c r="S548347" s="33"/>
      <c r="T548347" s="33"/>
    </row>
    <row r="548364" spans="19:20">
      <c r="S548364" s="33"/>
      <c r="T548364" s="33"/>
    </row>
    <row r="548381" spans="19:20">
      <c r="S548381" s="33"/>
      <c r="T548381" s="33"/>
    </row>
    <row r="548398" spans="19:20">
      <c r="S548398" s="33"/>
      <c r="T548398" s="33"/>
    </row>
    <row r="548415" spans="19:20">
      <c r="S548415" s="33"/>
      <c r="T548415" s="33"/>
    </row>
    <row r="548432" spans="19:20">
      <c r="S548432" s="33"/>
      <c r="T548432" s="33"/>
    </row>
    <row r="548449" spans="19:20">
      <c r="S548449" s="33"/>
      <c r="T548449" s="33"/>
    </row>
    <row r="548466" spans="19:20">
      <c r="S548466" s="33"/>
      <c r="T548466" s="33"/>
    </row>
    <row r="548483" spans="19:20">
      <c r="S548483" s="33"/>
      <c r="T548483" s="33"/>
    </row>
    <row r="548500" spans="19:20">
      <c r="S548500" s="33"/>
      <c r="T548500" s="33"/>
    </row>
    <row r="548517" spans="19:20">
      <c r="S548517" s="33"/>
      <c r="T548517" s="33"/>
    </row>
    <row r="548534" spans="19:20">
      <c r="S548534" s="33"/>
      <c r="T548534" s="33"/>
    </row>
    <row r="548551" spans="19:20">
      <c r="S548551" s="33"/>
      <c r="T548551" s="33"/>
    </row>
    <row r="548568" spans="19:20">
      <c r="S548568" s="33"/>
      <c r="T548568" s="33"/>
    </row>
    <row r="548585" spans="19:20">
      <c r="S548585" s="33"/>
      <c r="T548585" s="33"/>
    </row>
    <row r="548602" spans="19:20">
      <c r="S548602" s="33"/>
      <c r="T548602" s="33"/>
    </row>
    <row r="548619" spans="19:20">
      <c r="S548619" s="33"/>
      <c r="T548619" s="33"/>
    </row>
    <row r="548636" spans="19:20">
      <c r="S548636" s="33"/>
      <c r="T548636" s="33"/>
    </row>
    <row r="548653" spans="19:20">
      <c r="S548653" s="33"/>
      <c r="T548653" s="33"/>
    </row>
    <row r="548670" spans="19:20">
      <c r="S548670" s="33"/>
      <c r="T548670" s="33"/>
    </row>
    <row r="548687" spans="19:20">
      <c r="S548687" s="33"/>
      <c r="T548687" s="33"/>
    </row>
    <row r="548704" spans="19:20">
      <c r="S548704" s="33"/>
      <c r="T548704" s="33"/>
    </row>
    <row r="548721" spans="19:20">
      <c r="S548721" s="33"/>
      <c r="T548721" s="33"/>
    </row>
    <row r="548738" spans="19:20">
      <c r="S548738" s="33"/>
      <c r="T548738" s="33"/>
    </row>
    <row r="548755" spans="19:20">
      <c r="S548755" s="33"/>
      <c r="T548755" s="33"/>
    </row>
    <row r="548772" spans="19:20">
      <c r="S548772" s="33"/>
      <c r="T548772" s="33"/>
    </row>
    <row r="548789" spans="19:20">
      <c r="S548789" s="33"/>
      <c r="T548789" s="33"/>
    </row>
    <row r="548806" spans="19:20">
      <c r="S548806" s="33"/>
      <c r="T548806" s="33"/>
    </row>
    <row r="548823" spans="19:20">
      <c r="S548823" s="33"/>
      <c r="T548823" s="33"/>
    </row>
    <row r="548840" spans="19:20">
      <c r="S548840" s="33"/>
      <c r="T548840" s="33"/>
    </row>
    <row r="548857" spans="19:20">
      <c r="S548857" s="33"/>
      <c r="T548857" s="33"/>
    </row>
    <row r="548874" spans="19:20">
      <c r="S548874" s="33"/>
      <c r="T548874" s="33"/>
    </row>
    <row r="548891" spans="19:20">
      <c r="S548891" s="33"/>
      <c r="T548891" s="33"/>
    </row>
    <row r="548908" spans="19:20">
      <c r="S548908" s="33"/>
      <c r="T548908" s="33"/>
    </row>
    <row r="548925" spans="19:20">
      <c r="S548925" s="33"/>
      <c r="T548925" s="33"/>
    </row>
    <row r="548942" spans="19:20">
      <c r="S548942" s="33"/>
      <c r="T548942" s="33"/>
    </row>
    <row r="548959" spans="19:20">
      <c r="S548959" s="33"/>
      <c r="T548959" s="33"/>
    </row>
    <row r="548976" spans="19:20">
      <c r="S548976" s="33"/>
      <c r="T548976" s="33"/>
    </row>
    <row r="548993" spans="19:20">
      <c r="S548993" s="33"/>
      <c r="T548993" s="33"/>
    </row>
    <row r="549010" spans="19:20">
      <c r="S549010" s="33"/>
      <c r="T549010" s="33"/>
    </row>
    <row r="549027" spans="19:20">
      <c r="S549027" s="33"/>
      <c r="T549027" s="33"/>
    </row>
    <row r="549044" spans="19:20">
      <c r="S549044" s="33"/>
      <c r="T549044" s="33"/>
    </row>
    <row r="549061" spans="19:20">
      <c r="S549061" s="33"/>
      <c r="T549061" s="33"/>
    </row>
    <row r="549078" spans="19:20">
      <c r="S549078" s="33"/>
      <c r="T549078" s="33"/>
    </row>
    <row r="549095" spans="19:20">
      <c r="S549095" s="33"/>
      <c r="T549095" s="33"/>
    </row>
    <row r="549112" spans="19:20">
      <c r="S549112" s="33"/>
      <c r="T549112" s="33"/>
    </row>
    <row r="549129" spans="19:20">
      <c r="S549129" s="33"/>
      <c r="T549129" s="33"/>
    </row>
    <row r="549146" spans="19:20">
      <c r="S549146" s="33"/>
      <c r="T549146" s="33"/>
    </row>
    <row r="549163" spans="19:20">
      <c r="S549163" s="33"/>
      <c r="T549163" s="33"/>
    </row>
    <row r="549180" spans="19:20">
      <c r="S549180" s="33"/>
      <c r="T549180" s="33"/>
    </row>
    <row r="549197" spans="19:20">
      <c r="S549197" s="33"/>
      <c r="T549197" s="33"/>
    </row>
    <row r="549214" spans="19:20">
      <c r="S549214" s="33"/>
      <c r="T549214" s="33"/>
    </row>
    <row r="549231" spans="19:20">
      <c r="S549231" s="33"/>
      <c r="T549231" s="33"/>
    </row>
    <row r="549248" spans="19:20">
      <c r="S549248" s="33"/>
      <c r="T549248" s="33"/>
    </row>
    <row r="549265" spans="19:20">
      <c r="S549265" s="33"/>
      <c r="T549265" s="33"/>
    </row>
    <row r="549282" spans="19:20">
      <c r="S549282" s="33"/>
      <c r="T549282" s="33"/>
    </row>
    <row r="549299" spans="19:20">
      <c r="S549299" s="33"/>
      <c r="T549299" s="33"/>
    </row>
    <row r="549316" spans="19:20">
      <c r="S549316" s="33"/>
      <c r="T549316" s="33"/>
    </row>
    <row r="549333" spans="19:20">
      <c r="S549333" s="33"/>
      <c r="T549333" s="33"/>
    </row>
    <row r="549350" spans="19:20">
      <c r="S549350" s="33"/>
      <c r="T549350" s="33"/>
    </row>
    <row r="549367" spans="19:20">
      <c r="S549367" s="33"/>
      <c r="T549367" s="33"/>
    </row>
    <row r="549384" spans="19:20">
      <c r="S549384" s="33"/>
      <c r="T549384" s="33"/>
    </row>
    <row r="549401" spans="19:20">
      <c r="S549401" s="33"/>
      <c r="T549401" s="33"/>
    </row>
    <row r="549418" spans="19:20">
      <c r="S549418" s="33"/>
      <c r="T549418" s="33"/>
    </row>
    <row r="549435" spans="19:20">
      <c r="S549435" s="33"/>
      <c r="T549435" s="33"/>
    </row>
    <row r="549452" spans="19:20">
      <c r="S549452" s="33"/>
      <c r="T549452" s="33"/>
    </row>
    <row r="549469" spans="19:20">
      <c r="S549469" s="33"/>
      <c r="T549469" s="33"/>
    </row>
    <row r="549486" spans="19:20">
      <c r="S549486" s="33"/>
      <c r="T549486" s="33"/>
    </row>
    <row r="549503" spans="19:20">
      <c r="S549503" s="33"/>
      <c r="T549503" s="33"/>
    </row>
    <row r="549520" spans="19:20">
      <c r="S549520" s="33"/>
      <c r="T549520" s="33"/>
    </row>
    <row r="549537" spans="19:20">
      <c r="S549537" s="33"/>
      <c r="T549537" s="33"/>
    </row>
    <row r="549554" spans="19:20">
      <c r="S549554" s="33"/>
      <c r="T549554" s="33"/>
    </row>
    <row r="549571" spans="19:20">
      <c r="S549571" s="33"/>
      <c r="T549571" s="33"/>
    </row>
    <row r="549588" spans="19:20">
      <c r="S549588" s="33"/>
      <c r="T549588" s="33"/>
    </row>
    <row r="549605" spans="19:20">
      <c r="S549605" s="33"/>
      <c r="T549605" s="33"/>
    </row>
    <row r="549622" spans="19:20">
      <c r="S549622" s="33"/>
      <c r="T549622" s="33"/>
    </row>
    <row r="549639" spans="19:20">
      <c r="S549639" s="33"/>
      <c r="T549639" s="33"/>
    </row>
    <row r="549656" spans="19:20">
      <c r="S549656" s="33"/>
      <c r="T549656" s="33"/>
    </row>
    <row r="549673" spans="19:20">
      <c r="S549673" s="33"/>
      <c r="T549673" s="33"/>
    </row>
    <row r="549690" spans="19:20">
      <c r="S549690" s="33"/>
      <c r="T549690" s="33"/>
    </row>
    <row r="549707" spans="19:20">
      <c r="S549707" s="33"/>
      <c r="T549707" s="33"/>
    </row>
    <row r="549724" spans="19:20">
      <c r="S549724" s="33"/>
      <c r="T549724" s="33"/>
    </row>
    <row r="549741" spans="19:20">
      <c r="S549741" s="33"/>
      <c r="T549741" s="33"/>
    </row>
    <row r="549758" spans="19:20">
      <c r="S549758" s="33"/>
      <c r="T549758" s="33"/>
    </row>
    <row r="549775" spans="19:20">
      <c r="S549775" s="33"/>
      <c r="T549775" s="33"/>
    </row>
    <row r="549792" spans="19:20">
      <c r="S549792" s="33"/>
      <c r="T549792" s="33"/>
    </row>
    <row r="549809" spans="19:20">
      <c r="S549809" s="33"/>
      <c r="T549809" s="33"/>
    </row>
    <row r="549826" spans="19:20">
      <c r="S549826" s="33"/>
      <c r="T549826" s="33"/>
    </row>
    <row r="549843" spans="19:20">
      <c r="S549843" s="33"/>
      <c r="T549843" s="33"/>
    </row>
    <row r="549860" spans="19:20">
      <c r="S549860" s="33"/>
      <c r="T549860" s="33"/>
    </row>
    <row r="549877" spans="19:20">
      <c r="S549877" s="33"/>
      <c r="T549877" s="33"/>
    </row>
    <row r="549894" spans="19:20">
      <c r="S549894" s="33"/>
      <c r="T549894" s="33"/>
    </row>
    <row r="549911" spans="19:20">
      <c r="S549911" s="33"/>
      <c r="T549911" s="33"/>
    </row>
    <row r="549928" spans="19:20">
      <c r="S549928" s="33"/>
      <c r="T549928" s="33"/>
    </row>
    <row r="549945" spans="19:20">
      <c r="S549945" s="33"/>
      <c r="T549945" s="33"/>
    </row>
    <row r="549962" spans="19:20">
      <c r="S549962" s="33"/>
      <c r="T549962" s="33"/>
    </row>
    <row r="549979" spans="19:20">
      <c r="S549979" s="33"/>
      <c r="T549979" s="33"/>
    </row>
    <row r="549996" spans="19:20">
      <c r="S549996" s="33"/>
      <c r="T549996" s="33"/>
    </row>
    <row r="550013" spans="19:20">
      <c r="S550013" s="33"/>
      <c r="T550013" s="33"/>
    </row>
    <row r="550030" spans="19:20">
      <c r="S550030" s="33"/>
      <c r="T550030" s="33"/>
    </row>
    <row r="550047" spans="19:20">
      <c r="S550047" s="33"/>
      <c r="T550047" s="33"/>
    </row>
    <row r="550064" spans="19:20">
      <c r="S550064" s="33"/>
      <c r="T550064" s="33"/>
    </row>
    <row r="550081" spans="19:20">
      <c r="S550081" s="33"/>
      <c r="T550081" s="33"/>
    </row>
    <row r="550098" spans="19:20">
      <c r="S550098" s="33"/>
      <c r="T550098" s="33"/>
    </row>
    <row r="550115" spans="19:20">
      <c r="S550115" s="33"/>
      <c r="T550115" s="33"/>
    </row>
    <row r="550132" spans="19:20">
      <c r="S550132" s="33"/>
      <c r="T550132" s="33"/>
    </row>
    <row r="550149" spans="19:20">
      <c r="S550149" s="33"/>
      <c r="T550149" s="33"/>
    </row>
    <row r="550166" spans="19:20">
      <c r="S550166" s="33"/>
      <c r="T550166" s="33"/>
    </row>
    <row r="550183" spans="19:20">
      <c r="S550183" s="33"/>
      <c r="T550183" s="33"/>
    </row>
    <row r="550200" spans="19:20">
      <c r="S550200" s="33"/>
      <c r="T550200" s="33"/>
    </row>
    <row r="550217" spans="19:20">
      <c r="S550217" s="33"/>
      <c r="T550217" s="33"/>
    </row>
    <row r="550234" spans="19:20">
      <c r="S550234" s="33"/>
      <c r="T550234" s="33"/>
    </row>
    <row r="550251" spans="19:20">
      <c r="S550251" s="33"/>
      <c r="T550251" s="33"/>
    </row>
    <row r="550268" spans="19:20">
      <c r="S550268" s="33"/>
      <c r="T550268" s="33"/>
    </row>
    <row r="550285" spans="19:20">
      <c r="S550285" s="33"/>
      <c r="T550285" s="33"/>
    </row>
    <row r="550302" spans="19:20">
      <c r="S550302" s="33"/>
      <c r="T550302" s="33"/>
    </row>
    <row r="550319" spans="19:20">
      <c r="S550319" s="33"/>
      <c r="T550319" s="33"/>
    </row>
    <row r="550336" spans="19:20">
      <c r="S550336" s="33"/>
      <c r="T550336" s="33"/>
    </row>
    <row r="550353" spans="19:20">
      <c r="S550353" s="33"/>
      <c r="T550353" s="33"/>
    </row>
    <row r="550370" spans="19:20">
      <c r="S550370" s="33"/>
      <c r="T550370" s="33"/>
    </row>
    <row r="550387" spans="19:20">
      <c r="S550387" s="33"/>
      <c r="T550387" s="33"/>
    </row>
    <row r="550404" spans="19:20">
      <c r="S550404" s="33"/>
      <c r="T550404" s="33"/>
    </row>
    <row r="550421" spans="19:20">
      <c r="S550421" s="33"/>
      <c r="T550421" s="33"/>
    </row>
    <row r="550438" spans="19:20">
      <c r="S550438" s="33"/>
      <c r="T550438" s="33"/>
    </row>
    <row r="550455" spans="19:20">
      <c r="S550455" s="33"/>
      <c r="T550455" s="33"/>
    </row>
    <row r="550472" spans="19:20">
      <c r="S550472" s="33"/>
      <c r="T550472" s="33"/>
    </row>
    <row r="550489" spans="19:20">
      <c r="S550489" s="33"/>
      <c r="T550489" s="33"/>
    </row>
    <row r="550506" spans="19:20">
      <c r="S550506" s="33"/>
      <c r="T550506" s="33"/>
    </row>
    <row r="550523" spans="19:20">
      <c r="S550523" s="33"/>
      <c r="T550523" s="33"/>
    </row>
    <row r="550540" spans="19:20">
      <c r="S550540" s="33"/>
      <c r="T550540" s="33"/>
    </row>
    <row r="550557" spans="19:20">
      <c r="S550557" s="33"/>
      <c r="T550557" s="33"/>
    </row>
    <row r="550574" spans="19:20">
      <c r="S550574" s="33"/>
      <c r="T550574" s="33"/>
    </row>
    <row r="550591" spans="19:20">
      <c r="S550591" s="33"/>
      <c r="T550591" s="33"/>
    </row>
    <row r="550608" spans="19:20">
      <c r="S550608" s="33"/>
      <c r="T550608" s="33"/>
    </row>
    <row r="550625" spans="19:20">
      <c r="S550625" s="33"/>
      <c r="T550625" s="33"/>
    </row>
    <row r="550642" spans="19:20">
      <c r="S550642" s="33"/>
      <c r="T550642" s="33"/>
    </row>
    <row r="550659" spans="19:20">
      <c r="S550659" s="33"/>
      <c r="T550659" s="33"/>
    </row>
    <row r="550676" spans="19:20">
      <c r="S550676" s="33"/>
      <c r="T550676" s="33"/>
    </row>
    <row r="550693" spans="19:20">
      <c r="S550693" s="33"/>
      <c r="T550693" s="33"/>
    </row>
    <row r="550710" spans="19:20">
      <c r="S550710" s="33"/>
      <c r="T550710" s="33"/>
    </row>
    <row r="550727" spans="19:20">
      <c r="S550727" s="33"/>
      <c r="T550727" s="33"/>
    </row>
    <row r="550744" spans="19:20">
      <c r="S550744" s="33"/>
      <c r="T550744" s="33"/>
    </row>
    <row r="550761" spans="19:20">
      <c r="S550761" s="33"/>
      <c r="T550761" s="33"/>
    </row>
    <row r="550778" spans="19:20">
      <c r="S550778" s="33"/>
      <c r="T550778" s="33"/>
    </row>
    <row r="550795" spans="19:20">
      <c r="S550795" s="33"/>
      <c r="T550795" s="33"/>
    </row>
    <row r="550812" spans="19:20">
      <c r="S550812" s="33"/>
      <c r="T550812" s="33"/>
    </row>
    <row r="550829" spans="19:20">
      <c r="S550829" s="33"/>
      <c r="T550829" s="33"/>
    </row>
    <row r="550846" spans="19:20">
      <c r="S550846" s="33"/>
      <c r="T550846" s="33"/>
    </row>
    <row r="550863" spans="19:20">
      <c r="S550863" s="33"/>
      <c r="T550863" s="33"/>
    </row>
    <row r="550880" spans="19:20">
      <c r="S550880" s="33"/>
      <c r="T550880" s="33"/>
    </row>
    <row r="550897" spans="19:20">
      <c r="S550897" s="33"/>
      <c r="T550897" s="33"/>
    </row>
    <row r="550914" spans="19:20">
      <c r="S550914" s="33"/>
      <c r="T550914" s="33"/>
    </row>
    <row r="550931" spans="19:20">
      <c r="S550931" s="33"/>
      <c r="T550931" s="33"/>
    </row>
    <row r="550948" spans="19:20">
      <c r="S550948" s="33"/>
      <c r="T550948" s="33"/>
    </row>
    <row r="550965" spans="19:20">
      <c r="S550965" s="33"/>
      <c r="T550965" s="33"/>
    </row>
    <row r="550982" spans="19:20">
      <c r="S550982" s="33"/>
      <c r="T550982" s="33"/>
    </row>
    <row r="550999" spans="19:20">
      <c r="S550999" s="33"/>
      <c r="T550999" s="33"/>
    </row>
    <row r="551016" spans="19:20">
      <c r="S551016" s="33"/>
      <c r="T551016" s="33"/>
    </row>
    <row r="551033" spans="19:20">
      <c r="S551033" s="33"/>
      <c r="T551033" s="33"/>
    </row>
    <row r="551050" spans="19:20">
      <c r="S551050" s="33"/>
      <c r="T551050" s="33"/>
    </row>
    <row r="551067" spans="19:20">
      <c r="S551067" s="33"/>
      <c r="T551067" s="33"/>
    </row>
    <row r="551084" spans="19:20">
      <c r="S551084" s="33"/>
      <c r="T551084" s="33"/>
    </row>
    <row r="551101" spans="19:20">
      <c r="S551101" s="33"/>
      <c r="T551101" s="33"/>
    </row>
    <row r="551118" spans="19:20">
      <c r="S551118" s="33"/>
      <c r="T551118" s="33"/>
    </row>
    <row r="551135" spans="19:20">
      <c r="S551135" s="33"/>
      <c r="T551135" s="33"/>
    </row>
    <row r="551152" spans="19:20">
      <c r="S551152" s="33"/>
      <c r="T551152" s="33"/>
    </row>
    <row r="551169" spans="19:20">
      <c r="S551169" s="33"/>
      <c r="T551169" s="33"/>
    </row>
    <row r="551186" spans="19:20">
      <c r="S551186" s="33"/>
      <c r="T551186" s="33"/>
    </row>
    <row r="551203" spans="19:20">
      <c r="S551203" s="33"/>
      <c r="T551203" s="33"/>
    </row>
    <row r="551220" spans="19:20">
      <c r="S551220" s="33"/>
      <c r="T551220" s="33"/>
    </row>
    <row r="551237" spans="19:20">
      <c r="S551237" s="33"/>
      <c r="T551237" s="33"/>
    </row>
    <row r="551254" spans="19:20">
      <c r="S551254" s="33"/>
      <c r="T551254" s="33"/>
    </row>
    <row r="551271" spans="19:20">
      <c r="S551271" s="33"/>
      <c r="T551271" s="33"/>
    </row>
    <row r="551288" spans="19:20">
      <c r="S551288" s="33"/>
      <c r="T551288" s="33"/>
    </row>
    <row r="551305" spans="19:20">
      <c r="S551305" s="33"/>
      <c r="T551305" s="33"/>
    </row>
    <row r="551322" spans="19:20">
      <c r="S551322" s="33"/>
      <c r="T551322" s="33"/>
    </row>
    <row r="551339" spans="19:20">
      <c r="S551339" s="33"/>
      <c r="T551339" s="33"/>
    </row>
    <row r="551356" spans="19:20">
      <c r="S551356" s="33"/>
      <c r="T551356" s="33"/>
    </row>
    <row r="551373" spans="19:20">
      <c r="S551373" s="33"/>
      <c r="T551373" s="33"/>
    </row>
    <row r="551390" spans="19:20">
      <c r="S551390" s="33"/>
      <c r="T551390" s="33"/>
    </row>
    <row r="551407" spans="19:20">
      <c r="S551407" s="33"/>
      <c r="T551407" s="33"/>
    </row>
    <row r="551424" spans="19:20">
      <c r="S551424" s="33"/>
      <c r="T551424" s="33"/>
    </row>
    <row r="551441" spans="19:20">
      <c r="S551441" s="33"/>
      <c r="T551441" s="33"/>
    </row>
    <row r="551458" spans="19:20">
      <c r="S551458" s="33"/>
      <c r="T551458" s="33"/>
    </row>
    <row r="551475" spans="19:20">
      <c r="S551475" s="33"/>
      <c r="T551475" s="33"/>
    </row>
    <row r="551492" spans="19:20">
      <c r="S551492" s="33"/>
      <c r="T551492" s="33"/>
    </row>
    <row r="551509" spans="19:20">
      <c r="S551509" s="33"/>
      <c r="T551509" s="33"/>
    </row>
    <row r="551526" spans="19:20">
      <c r="S551526" s="33"/>
      <c r="T551526" s="33"/>
    </row>
    <row r="551543" spans="19:20">
      <c r="S551543" s="33"/>
      <c r="T551543" s="33"/>
    </row>
    <row r="551560" spans="19:20">
      <c r="S551560" s="33"/>
      <c r="T551560" s="33"/>
    </row>
    <row r="551577" spans="19:20">
      <c r="S551577" s="33"/>
      <c r="T551577" s="33"/>
    </row>
    <row r="551594" spans="19:20">
      <c r="S551594" s="33"/>
      <c r="T551594" s="33"/>
    </row>
    <row r="551611" spans="19:20">
      <c r="S551611" s="33"/>
      <c r="T551611" s="33"/>
    </row>
    <row r="551628" spans="19:20">
      <c r="S551628" s="33"/>
      <c r="T551628" s="33"/>
    </row>
    <row r="551645" spans="19:20">
      <c r="S551645" s="33"/>
      <c r="T551645" s="33"/>
    </row>
    <row r="551662" spans="19:20">
      <c r="S551662" s="33"/>
      <c r="T551662" s="33"/>
    </row>
    <row r="551679" spans="19:20">
      <c r="S551679" s="33"/>
      <c r="T551679" s="33"/>
    </row>
    <row r="551696" spans="19:20">
      <c r="S551696" s="33"/>
      <c r="T551696" s="33"/>
    </row>
    <row r="551713" spans="19:20">
      <c r="S551713" s="33"/>
      <c r="T551713" s="33"/>
    </row>
    <row r="551730" spans="19:20">
      <c r="S551730" s="33"/>
      <c r="T551730" s="33"/>
    </row>
    <row r="551747" spans="19:20">
      <c r="S551747" s="33"/>
      <c r="T551747" s="33"/>
    </row>
    <row r="551764" spans="19:20">
      <c r="S551764" s="33"/>
      <c r="T551764" s="33"/>
    </row>
    <row r="551781" spans="19:20">
      <c r="S551781" s="33"/>
      <c r="T551781" s="33"/>
    </row>
    <row r="551798" spans="19:20">
      <c r="S551798" s="33"/>
      <c r="T551798" s="33"/>
    </row>
    <row r="551815" spans="19:20">
      <c r="S551815" s="33"/>
      <c r="T551815" s="33"/>
    </row>
    <row r="551832" spans="19:20">
      <c r="S551832" s="33"/>
      <c r="T551832" s="33"/>
    </row>
    <row r="551849" spans="19:20">
      <c r="S551849" s="33"/>
      <c r="T551849" s="33"/>
    </row>
    <row r="551866" spans="19:20">
      <c r="S551866" s="33"/>
      <c r="T551866" s="33"/>
    </row>
    <row r="551883" spans="19:20">
      <c r="S551883" s="33"/>
      <c r="T551883" s="33"/>
    </row>
    <row r="551900" spans="19:20">
      <c r="S551900" s="33"/>
      <c r="T551900" s="33"/>
    </row>
    <row r="551917" spans="19:20">
      <c r="S551917" s="33"/>
      <c r="T551917" s="33"/>
    </row>
    <row r="551934" spans="19:20">
      <c r="S551934" s="33"/>
      <c r="T551934" s="33"/>
    </row>
    <row r="551951" spans="19:20">
      <c r="S551951" s="33"/>
      <c r="T551951" s="33"/>
    </row>
    <row r="551968" spans="19:20">
      <c r="S551968" s="33"/>
      <c r="T551968" s="33"/>
    </row>
    <row r="551985" spans="19:20">
      <c r="S551985" s="33"/>
      <c r="T551985" s="33"/>
    </row>
    <row r="552002" spans="19:20">
      <c r="S552002" s="33"/>
      <c r="T552002" s="33"/>
    </row>
    <row r="552019" spans="19:20">
      <c r="S552019" s="33"/>
      <c r="T552019" s="33"/>
    </row>
    <row r="552036" spans="19:20">
      <c r="S552036" s="33"/>
      <c r="T552036" s="33"/>
    </row>
    <row r="552053" spans="19:20">
      <c r="S552053" s="33"/>
      <c r="T552053" s="33"/>
    </row>
    <row r="552070" spans="19:20">
      <c r="S552070" s="33"/>
      <c r="T552070" s="33"/>
    </row>
    <row r="552087" spans="19:20">
      <c r="S552087" s="33"/>
      <c r="T552087" s="33"/>
    </row>
    <row r="552104" spans="19:20">
      <c r="S552104" s="33"/>
      <c r="T552104" s="33"/>
    </row>
    <row r="552121" spans="19:20">
      <c r="S552121" s="33"/>
      <c r="T552121" s="33"/>
    </row>
    <row r="552138" spans="19:20">
      <c r="S552138" s="33"/>
      <c r="T552138" s="33"/>
    </row>
    <row r="552155" spans="19:20">
      <c r="S552155" s="33"/>
      <c r="T552155" s="33"/>
    </row>
    <row r="552172" spans="19:20">
      <c r="S552172" s="33"/>
      <c r="T552172" s="33"/>
    </row>
    <row r="552189" spans="19:20">
      <c r="S552189" s="33"/>
      <c r="T552189" s="33"/>
    </row>
    <row r="552206" spans="19:20">
      <c r="S552206" s="33"/>
      <c r="T552206" s="33"/>
    </row>
    <row r="552223" spans="19:20">
      <c r="S552223" s="33"/>
      <c r="T552223" s="33"/>
    </row>
    <row r="552240" spans="19:20">
      <c r="S552240" s="33"/>
      <c r="T552240" s="33"/>
    </row>
    <row r="552257" spans="19:20">
      <c r="S552257" s="33"/>
      <c r="T552257" s="33"/>
    </row>
    <row r="552274" spans="19:20">
      <c r="S552274" s="33"/>
      <c r="T552274" s="33"/>
    </row>
    <row r="552291" spans="19:20">
      <c r="S552291" s="33"/>
      <c r="T552291" s="33"/>
    </row>
    <row r="552308" spans="19:20">
      <c r="S552308" s="33"/>
      <c r="T552308" s="33"/>
    </row>
    <row r="552325" spans="19:20">
      <c r="S552325" s="33"/>
      <c r="T552325" s="33"/>
    </row>
    <row r="552342" spans="19:20">
      <c r="S552342" s="33"/>
      <c r="T552342" s="33"/>
    </row>
    <row r="552359" spans="19:20">
      <c r="S552359" s="33"/>
      <c r="T552359" s="33"/>
    </row>
    <row r="552376" spans="19:20">
      <c r="S552376" s="33"/>
      <c r="T552376" s="33"/>
    </row>
    <row r="552393" spans="19:20">
      <c r="S552393" s="33"/>
      <c r="T552393" s="33"/>
    </row>
    <row r="552410" spans="19:20">
      <c r="S552410" s="33"/>
      <c r="T552410" s="33"/>
    </row>
    <row r="552427" spans="19:20">
      <c r="S552427" s="33"/>
      <c r="T552427" s="33"/>
    </row>
    <row r="552444" spans="19:20">
      <c r="S552444" s="33"/>
      <c r="T552444" s="33"/>
    </row>
    <row r="552461" spans="19:20">
      <c r="S552461" s="33"/>
      <c r="T552461" s="33"/>
    </row>
    <row r="552478" spans="19:20">
      <c r="S552478" s="33"/>
      <c r="T552478" s="33"/>
    </row>
    <row r="552495" spans="19:20">
      <c r="S552495" s="33"/>
      <c r="T552495" s="33"/>
    </row>
    <row r="552512" spans="19:20">
      <c r="S552512" s="33"/>
      <c r="T552512" s="33"/>
    </row>
    <row r="552529" spans="19:20">
      <c r="S552529" s="33"/>
      <c r="T552529" s="33"/>
    </row>
    <row r="552546" spans="19:20">
      <c r="S552546" s="33"/>
      <c r="T552546" s="33"/>
    </row>
    <row r="552563" spans="19:20">
      <c r="S552563" s="33"/>
      <c r="T552563" s="33"/>
    </row>
    <row r="552580" spans="19:20">
      <c r="S552580" s="33"/>
      <c r="T552580" s="33"/>
    </row>
    <row r="552597" spans="19:20">
      <c r="S552597" s="33"/>
      <c r="T552597" s="33"/>
    </row>
    <row r="552614" spans="19:20">
      <c r="S552614" s="33"/>
      <c r="T552614" s="33"/>
    </row>
    <row r="552631" spans="19:20">
      <c r="S552631" s="33"/>
      <c r="T552631" s="33"/>
    </row>
    <row r="552648" spans="19:20">
      <c r="S552648" s="33"/>
      <c r="T552648" s="33"/>
    </row>
    <row r="552665" spans="19:20">
      <c r="S552665" s="33"/>
      <c r="T552665" s="33"/>
    </row>
    <row r="552682" spans="19:20">
      <c r="S552682" s="33"/>
      <c r="T552682" s="33"/>
    </row>
    <row r="552699" spans="19:20">
      <c r="S552699" s="33"/>
      <c r="T552699" s="33"/>
    </row>
    <row r="552716" spans="19:20">
      <c r="S552716" s="33"/>
      <c r="T552716" s="33"/>
    </row>
    <row r="552733" spans="19:20">
      <c r="S552733" s="33"/>
      <c r="T552733" s="33"/>
    </row>
    <row r="552750" spans="19:20">
      <c r="S552750" s="33"/>
      <c r="T552750" s="33"/>
    </row>
    <row r="552767" spans="19:20">
      <c r="S552767" s="33"/>
      <c r="T552767" s="33"/>
    </row>
    <row r="552784" spans="19:20">
      <c r="S552784" s="33"/>
      <c r="T552784" s="33"/>
    </row>
    <row r="552801" spans="19:20">
      <c r="S552801" s="33"/>
      <c r="T552801" s="33"/>
    </row>
    <row r="552818" spans="19:20">
      <c r="S552818" s="33"/>
      <c r="T552818" s="33"/>
    </row>
    <row r="552835" spans="19:20">
      <c r="S552835" s="33"/>
      <c r="T552835" s="33"/>
    </row>
    <row r="552852" spans="19:20">
      <c r="S552852" s="33"/>
      <c r="T552852" s="33"/>
    </row>
    <row r="552869" spans="19:20">
      <c r="S552869" s="33"/>
      <c r="T552869" s="33"/>
    </row>
    <row r="552886" spans="19:20">
      <c r="S552886" s="33"/>
      <c r="T552886" s="33"/>
    </row>
    <row r="552903" spans="19:20">
      <c r="S552903" s="33"/>
      <c r="T552903" s="33"/>
    </row>
    <row r="552920" spans="19:20">
      <c r="S552920" s="33"/>
      <c r="T552920" s="33"/>
    </row>
    <row r="552937" spans="19:20">
      <c r="S552937" s="33"/>
      <c r="T552937" s="33"/>
    </row>
    <row r="552954" spans="19:20">
      <c r="S552954" s="33"/>
      <c r="T552954" s="33"/>
    </row>
    <row r="552971" spans="19:20">
      <c r="S552971" s="33"/>
      <c r="T552971" s="33"/>
    </row>
    <row r="552988" spans="19:20">
      <c r="S552988" s="33"/>
      <c r="T552988" s="33"/>
    </row>
    <row r="553005" spans="19:20">
      <c r="S553005" s="33"/>
      <c r="T553005" s="33"/>
    </row>
    <row r="553022" spans="19:20">
      <c r="S553022" s="33"/>
      <c r="T553022" s="33"/>
    </row>
    <row r="553039" spans="19:20">
      <c r="S553039" s="33"/>
      <c r="T553039" s="33"/>
    </row>
    <row r="553056" spans="19:20">
      <c r="S553056" s="33"/>
      <c r="T553056" s="33"/>
    </row>
    <row r="553073" spans="19:20">
      <c r="S553073" s="33"/>
      <c r="T553073" s="33"/>
    </row>
    <row r="553090" spans="19:20">
      <c r="S553090" s="33"/>
      <c r="T553090" s="33"/>
    </row>
    <row r="553107" spans="19:20">
      <c r="S553107" s="33"/>
      <c r="T553107" s="33"/>
    </row>
    <row r="553124" spans="19:20">
      <c r="S553124" s="33"/>
      <c r="T553124" s="33"/>
    </row>
    <row r="553141" spans="19:20">
      <c r="S553141" s="33"/>
      <c r="T553141" s="33"/>
    </row>
    <row r="553158" spans="19:20">
      <c r="S553158" s="33"/>
      <c r="T553158" s="33"/>
    </row>
    <row r="553175" spans="19:20">
      <c r="S553175" s="33"/>
      <c r="T553175" s="33"/>
    </row>
    <row r="553192" spans="19:20">
      <c r="S553192" s="33"/>
      <c r="T553192" s="33"/>
    </row>
    <row r="553209" spans="19:20">
      <c r="S553209" s="33"/>
      <c r="T553209" s="33"/>
    </row>
    <row r="553226" spans="19:20">
      <c r="S553226" s="33"/>
      <c r="T553226" s="33"/>
    </row>
    <row r="553243" spans="19:20">
      <c r="S553243" s="33"/>
      <c r="T553243" s="33"/>
    </row>
    <row r="553260" spans="19:20">
      <c r="S553260" s="33"/>
      <c r="T553260" s="33"/>
    </row>
    <row r="553277" spans="19:20">
      <c r="S553277" s="33"/>
      <c r="T553277" s="33"/>
    </row>
    <row r="553294" spans="19:20">
      <c r="S553294" s="33"/>
      <c r="T553294" s="33"/>
    </row>
    <row r="553311" spans="19:20">
      <c r="S553311" s="33"/>
      <c r="T553311" s="33"/>
    </row>
    <row r="553328" spans="19:20">
      <c r="S553328" s="33"/>
      <c r="T553328" s="33"/>
    </row>
    <row r="553345" spans="19:20">
      <c r="S553345" s="33"/>
      <c r="T553345" s="33"/>
    </row>
    <row r="553362" spans="19:20">
      <c r="S553362" s="33"/>
      <c r="T553362" s="33"/>
    </row>
    <row r="553379" spans="19:20">
      <c r="S553379" s="33"/>
      <c r="T553379" s="33"/>
    </row>
    <row r="553396" spans="19:20">
      <c r="S553396" s="33"/>
      <c r="T553396" s="33"/>
    </row>
    <row r="553413" spans="19:20">
      <c r="S553413" s="33"/>
      <c r="T553413" s="33"/>
    </row>
    <row r="553430" spans="19:20">
      <c r="S553430" s="33"/>
      <c r="T553430" s="33"/>
    </row>
    <row r="553447" spans="19:20">
      <c r="S553447" s="33"/>
      <c r="T553447" s="33"/>
    </row>
    <row r="553464" spans="19:20">
      <c r="S553464" s="33"/>
      <c r="T553464" s="33"/>
    </row>
    <row r="553481" spans="19:20">
      <c r="S553481" s="33"/>
      <c r="T553481" s="33"/>
    </row>
    <row r="553498" spans="19:20">
      <c r="S553498" s="33"/>
      <c r="T553498" s="33"/>
    </row>
    <row r="553515" spans="19:20">
      <c r="S553515" s="33"/>
      <c r="T553515" s="33"/>
    </row>
    <row r="553532" spans="19:20">
      <c r="S553532" s="33"/>
      <c r="T553532" s="33"/>
    </row>
    <row r="553549" spans="19:20">
      <c r="S553549" s="33"/>
      <c r="T553549" s="33"/>
    </row>
    <row r="553566" spans="19:20">
      <c r="S553566" s="33"/>
      <c r="T553566" s="33"/>
    </row>
    <row r="553583" spans="19:20">
      <c r="S553583" s="33"/>
      <c r="T553583" s="33"/>
    </row>
    <row r="553600" spans="19:20">
      <c r="S553600" s="33"/>
      <c r="T553600" s="33"/>
    </row>
    <row r="553617" spans="19:20">
      <c r="S553617" s="33"/>
      <c r="T553617" s="33"/>
    </row>
    <row r="553634" spans="19:20">
      <c r="S553634" s="33"/>
      <c r="T553634" s="33"/>
    </row>
    <row r="553651" spans="19:20">
      <c r="S553651" s="33"/>
      <c r="T553651" s="33"/>
    </row>
    <row r="553668" spans="19:20">
      <c r="S553668" s="33"/>
      <c r="T553668" s="33"/>
    </row>
    <row r="553685" spans="19:20">
      <c r="S553685" s="33"/>
      <c r="T553685" s="33"/>
    </row>
    <row r="553702" spans="19:20">
      <c r="S553702" s="33"/>
      <c r="T553702" s="33"/>
    </row>
    <row r="553719" spans="19:20">
      <c r="S553719" s="33"/>
      <c r="T553719" s="33"/>
    </row>
    <row r="553736" spans="19:20">
      <c r="S553736" s="33"/>
      <c r="T553736" s="33"/>
    </row>
    <row r="553753" spans="19:20">
      <c r="S553753" s="33"/>
      <c r="T553753" s="33"/>
    </row>
    <row r="553770" spans="19:20">
      <c r="S553770" s="33"/>
      <c r="T553770" s="33"/>
    </row>
    <row r="553787" spans="19:20">
      <c r="S553787" s="33"/>
      <c r="T553787" s="33"/>
    </row>
    <row r="553804" spans="19:20">
      <c r="S553804" s="33"/>
      <c r="T553804" s="33"/>
    </row>
    <row r="553821" spans="19:20">
      <c r="S553821" s="33"/>
      <c r="T553821" s="33"/>
    </row>
    <row r="553838" spans="19:20">
      <c r="S553838" s="33"/>
      <c r="T553838" s="33"/>
    </row>
    <row r="553855" spans="19:20">
      <c r="S553855" s="33"/>
      <c r="T553855" s="33"/>
    </row>
    <row r="553872" spans="19:20">
      <c r="S553872" s="33"/>
      <c r="T553872" s="33"/>
    </row>
    <row r="553889" spans="19:20">
      <c r="S553889" s="33"/>
      <c r="T553889" s="33"/>
    </row>
    <row r="553906" spans="19:20">
      <c r="S553906" s="33"/>
      <c r="T553906" s="33"/>
    </row>
    <row r="553923" spans="19:20">
      <c r="S553923" s="33"/>
      <c r="T553923" s="33"/>
    </row>
    <row r="553940" spans="19:20">
      <c r="S553940" s="33"/>
      <c r="T553940" s="33"/>
    </row>
    <row r="553957" spans="19:20">
      <c r="S553957" s="33"/>
      <c r="T553957" s="33"/>
    </row>
    <row r="553974" spans="19:20">
      <c r="S553974" s="33"/>
      <c r="T553974" s="33"/>
    </row>
    <row r="553991" spans="19:20">
      <c r="S553991" s="33"/>
      <c r="T553991" s="33"/>
    </row>
    <row r="554008" spans="19:20">
      <c r="S554008" s="33"/>
      <c r="T554008" s="33"/>
    </row>
    <row r="554025" spans="19:20">
      <c r="S554025" s="33"/>
      <c r="T554025" s="33"/>
    </row>
    <row r="554042" spans="19:20">
      <c r="S554042" s="33"/>
      <c r="T554042" s="33"/>
    </row>
    <row r="554059" spans="19:20">
      <c r="S554059" s="33"/>
      <c r="T554059" s="33"/>
    </row>
    <row r="554076" spans="19:20">
      <c r="S554076" s="33"/>
      <c r="T554076" s="33"/>
    </row>
    <row r="554093" spans="19:20">
      <c r="S554093" s="33"/>
      <c r="T554093" s="33"/>
    </row>
    <row r="554110" spans="19:20">
      <c r="S554110" s="33"/>
      <c r="T554110" s="33"/>
    </row>
    <row r="554127" spans="19:20">
      <c r="S554127" s="33"/>
      <c r="T554127" s="33"/>
    </row>
    <row r="554144" spans="19:20">
      <c r="S554144" s="33"/>
      <c r="T554144" s="33"/>
    </row>
    <row r="554161" spans="19:20">
      <c r="S554161" s="33"/>
      <c r="T554161" s="33"/>
    </row>
    <row r="554178" spans="19:20">
      <c r="S554178" s="33"/>
      <c r="T554178" s="33"/>
    </row>
    <row r="554195" spans="19:20">
      <c r="S554195" s="33"/>
      <c r="T554195" s="33"/>
    </row>
    <row r="554212" spans="19:20">
      <c r="S554212" s="33"/>
      <c r="T554212" s="33"/>
    </row>
    <row r="554229" spans="19:20">
      <c r="S554229" s="33"/>
      <c r="T554229" s="33"/>
    </row>
    <row r="554246" spans="19:20">
      <c r="S554246" s="33"/>
      <c r="T554246" s="33"/>
    </row>
    <row r="554263" spans="19:20">
      <c r="S554263" s="33"/>
      <c r="T554263" s="33"/>
    </row>
    <row r="554280" spans="19:20">
      <c r="S554280" s="33"/>
      <c r="T554280" s="33"/>
    </row>
    <row r="554297" spans="19:20">
      <c r="S554297" s="33"/>
      <c r="T554297" s="33"/>
    </row>
    <row r="554314" spans="19:20">
      <c r="S554314" s="33"/>
      <c r="T554314" s="33"/>
    </row>
    <row r="554331" spans="19:20">
      <c r="S554331" s="33"/>
      <c r="T554331" s="33"/>
    </row>
    <row r="554348" spans="19:20">
      <c r="S554348" s="33"/>
      <c r="T554348" s="33"/>
    </row>
    <row r="554365" spans="19:20">
      <c r="S554365" s="33"/>
      <c r="T554365" s="33"/>
    </row>
    <row r="554382" spans="19:20">
      <c r="S554382" s="33"/>
      <c r="T554382" s="33"/>
    </row>
    <row r="554399" spans="19:20">
      <c r="S554399" s="33"/>
      <c r="T554399" s="33"/>
    </row>
    <row r="554416" spans="19:20">
      <c r="S554416" s="33"/>
      <c r="T554416" s="33"/>
    </row>
    <row r="554433" spans="19:20">
      <c r="S554433" s="33"/>
      <c r="T554433" s="33"/>
    </row>
    <row r="554450" spans="19:20">
      <c r="S554450" s="33"/>
      <c r="T554450" s="33"/>
    </row>
    <row r="554467" spans="19:20">
      <c r="S554467" s="33"/>
      <c r="T554467" s="33"/>
    </row>
    <row r="554484" spans="19:20">
      <c r="S554484" s="33"/>
      <c r="T554484" s="33"/>
    </row>
    <row r="554501" spans="19:20">
      <c r="S554501" s="33"/>
      <c r="T554501" s="33"/>
    </row>
    <row r="554518" spans="19:20">
      <c r="S554518" s="33"/>
      <c r="T554518" s="33"/>
    </row>
    <row r="554535" spans="19:20">
      <c r="S554535" s="33"/>
      <c r="T554535" s="33"/>
    </row>
    <row r="554552" spans="19:20">
      <c r="S554552" s="33"/>
      <c r="T554552" s="33"/>
    </row>
    <row r="554569" spans="19:20">
      <c r="S554569" s="33"/>
      <c r="T554569" s="33"/>
    </row>
    <row r="554586" spans="19:20">
      <c r="S554586" s="33"/>
      <c r="T554586" s="33"/>
    </row>
    <row r="554603" spans="19:20">
      <c r="S554603" s="33"/>
      <c r="T554603" s="33"/>
    </row>
    <row r="554620" spans="19:20">
      <c r="S554620" s="33"/>
      <c r="T554620" s="33"/>
    </row>
    <row r="554637" spans="19:20">
      <c r="S554637" s="33"/>
      <c r="T554637" s="33"/>
    </row>
    <row r="554654" spans="19:20">
      <c r="S554654" s="33"/>
      <c r="T554654" s="33"/>
    </row>
    <row r="554671" spans="19:20">
      <c r="S554671" s="33"/>
      <c r="T554671" s="33"/>
    </row>
    <row r="554688" spans="19:20">
      <c r="S554688" s="33"/>
      <c r="T554688" s="33"/>
    </row>
    <row r="554705" spans="19:20">
      <c r="S554705" s="33"/>
      <c r="T554705" s="33"/>
    </row>
    <row r="554722" spans="19:20">
      <c r="S554722" s="33"/>
      <c r="T554722" s="33"/>
    </row>
    <row r="554739" spans="19:20">
      <c r="S554739" s="33"/>
      <c r="T554739" s="33"/>
    </row>
    <row r="554756" spans="19:20">
      <c r="S554756" s="33"/>
      <c r="T554756" s="33"/>
    </row>
    <row r="554773" spans="19:20">
      <c r="S554773" s="33"/>
      <c r="T554773" s="33"/>
    </row>
    <row r="554790" spans="19:20">
      <c r="S554790" s="33"/>
      <c r="T554790" s="33"/>
    </row>
    <row r="554807" spans="19:20">
      <c r="S554807" s="33"/>
      <c r="T554807" s="33"/>
    </row>
    <row r="554824" spans="19:20">
      <c r="S554824" s="33"/>
      <c r="T554824" s="33"/>
    </row>
    <row r="554841" spans="19:20">
      <c r="S554841" s="33"/>
      <c r="T554841" s="33"/>
    </row>
    <row r="554858" spans="19:20">
      <c r="S554858" s="33"/>
      <c r="T554858" s="33"/>
    </row>
    <row r="554875" spans="19:20">
      <c r="S554875" s="33"/>
      <c r="T554875" s="33"/>
    </row>
    <row r="554892" spans="19:20">
      <c r="S554892" s="33"/>
      <c r="T554892" s="33"/>
    </row>
    <row r="554909" spans="19:20">
      <c r="S554909" s="33"/>
      <c r="T554909" s="33"/>
    </row>
    <row r="554926" spans="19:20">
      <c r="S554926" s="33"/>
      <c r="T554926" s="33"/>
    </row>
    <row r="554943" spans="19:20">
      <c r="S554943" s="33"/>
      <c r="T554943" s="33"/>
    </row>
    <row r="554960" spans="19:20">
      <c r="S554960" s="33"/>
      <c r="T554960" s="33"/>
    </row>
    <row r="554977" spans="19:20">
      <c r="S554977" s="33"/>
      <c r="T554977" s="33"/>
    </row>
    <row r="554994" spans="19:20">
      <c r="S554994" s="33"/>
      <c r="T554994" s="33"/>
    </row>
    <row r="555011" spans="19:20">
      <c r="S555011" s="33"/>
      <c r="T555011" s="33"/>
    </row>
    <row r="555028" spans="19:20">
      <c r="S555028" s="33"/>
      <c r="T555028" s="33"/>
    </row>
    <row r="555045" spans="19:20">
      <c r="S555045" s="33"/>
      <c r="T555045" s="33"/>
    </row>
    <row r="555062" spans="19:20">
      <c r="S555062" s="33"/>
      <c r="T555062" s="33"/>
    </row>
    <row r="555079" spans="19:20">
      <c r="S555079" s="33"/>
      <c r="T555079" s="33"/>
    </row>
    <row r="555096" spans="19:20">
      <c r="S555096" s="33"/>
      <c r="T555096" s="33"/>
    </row>
    <row r="555113" spans="19:20">
      <c r="S555113" s="33"/>
      <c r="T555113" s="33"/>
    </row>
    <row r="555130" spans="19:20">
      <c r="S555130" s="33"/>
      <c r="T555130" s="33"/>
    </row>
    <row r="555147" spans="19:20">
      <c r="S555147" s="33"/>
      <c r="T555147" s="33"/>
    </row>
    <row r="555164" spans="19:20">
      <c r="S555164" s="33"/>
      <c r="T555164" s="33"/>
    </row>
    <row r="555181" spans="19:20">
      <c r="S555181" s="33"/>
      <c r="T555181" s="33"/>
    </row>
    <row r="555198" spans="19:20">
      <c r="S555198" s="33"/>
      <c r="T555198" s="33"/>
    </row>
    <row r="555215" spans="19:20">
      <c r="S555215" s="33"/>
      <c r="T555215" s="33"/>
    </row>
    <row r="555232" spans="19:20">
      <c r="S555232" s="33"/>
      <c r="T555232" s="33"/>
    </row>
    <row r="555249" spans="19:20">
      <c r="S555249" s="33"/>
      <c r="T555249" s="33"/>
    </row>
    <row r="555266" spans="19:20">
      <c r="S555266" s="33"/>
      <c r="T555266" s="33"/>
    </row>
    <row r="555283" spans="19:20">
      <c r="S555283" s="33"/>
      <c r="T555283" s="33"/>
    </row>
    <row r="555300" spans="19:20">
      <c r="S555300" s="33"/>
      <c r="T555300" s="33"/>
    </row>
    <row r="555317" spans="19:20">
      <c r="S555317" s="33"/>
      <c r="T555317" s="33"/>
    </row>
    <row r="555334" spans="19:20">
      <c r="S555334" s="33"/>
      <c r="T555334" s="33"/>
    </row>
    <row r="555351" spans="19:20">
      <c r="S555351" s="33"/>
      <c r="T555351" s="33"/>
    </row>
    <row r="555368" spans="19:20">
      <c r="S555368" s="33"/>
      <c r="T555368" s="33"/>
    </row>
    <row r="555385" spans="19:20">
      <c r="S555385" s="33"/>
      <c r="T555385" s="33"/>
    </row>
    <row r="555402" spans="19:20">
      <c r="S555402" s="33"/>
      <c r="T555402" s="33"/>
    </row>
    <row r="555419" spans="19:20">
      <c r="S555419" s="33"/>
      <c r="T555419" s="33"/>
    </row>
    <row r="555436" spans="19:20">
      <c r="S555436" s="33"/>
      <c r="T555436" s="33"/>
    </row>
    <row r="555453" spans="19:20">
      <c r="S555453" s="33"/>
      <c r="T555453" s="33"/>
    </row>
    <row r="555470" spans="19:20">
      <c r="S555470" s="33"/>
      <c r="T555470" s="33"/>
    </row>
    <row r="555487" spans="19:20">
      <c r="S555487" s="33"/>
      <c r="T555487" s="33"/>
    </row>
    <row r="555504" spans="19:20">
      <c r="S555504" s="33"/>
      <c r="T555504" s="33"/>
    </row>
    <row r="555521" spans="19:20">
      <c r="S555521" s="33"/>
      <c r="T555521" s="33"/>
    </row>
    <row r="555538" spans="19:20">
      <c r="S555538" s="33"/>
      <c r="T555538" s="33"/>
    </row>
    <row r="555555" spans="19:20">
      <c r="S555555" s="33"/>
      <c r="T555555" s="33"/>
    </row>
    <row r="555572" spans="19:20">
      <c r="S555572" s="33"/>
      <c r="T555572" s="33"/>
    </row>
    <row r="555589" spans="19:20">
      <c r="S555589" s="33"/>
      <c r="T555589" s="33"/>
    </row>
    <row r="555606" spans="19:20">
      <c r="S555606" s="33"/>
      <c r="T555606" s="33"/>
    </row>
    <row r="555623" spans="19:20">
      <c r="S555623" s="33"/>
      <c r="T555623" s="33"/>
    </row>
    <row r="555640" spans="19:20">
      <c r="S555640" s="33"/>
      <c r="T555640" s="33"/>
    </row>
    <row r="555657" spans="19:20">
      <c r="S555657" s="33"/>
      <c r="T555657" s="33"/>
    </row>
    <row r="555674" spans="19:20">
      <c r="S555674" s="33"/>
      <c r="T555674" s="33"/>
    </row>
    <row r="555691" spans="19:20">
      <c r="S555691" s="33"/>
      <c r="T555691" s="33"/>
    </row>
    <row r="555708" spans="19:20">
      <c r="S555708" s="33"/>
      <c r="T555708" s="33"/>
    </row>
    <row r="555725" spans="19:20">
      <c r="S555725" s="33"/>
      <c r="T555725" s="33"/>
    </row>
    <row r="555742" spans="19:20">
      <c r="S555742" s="33"/>
      <c r="T555742" s="33"/>
    </row>
    <row r="555759" spans="19:20">
      <c r="S555759" s="33"/>
      <c r="T555759" s="33"/>
    </row>
    <row r="555776" spans="19:20">
      <c r="S555776" s="33"/>
      <c r="T555776" s="33"/>
    </row>
    <row r="555793" spans="19:20">
      <c r="S555793" s="33"/>
      <c r="T555793" s="33"/>
    </row>
    <row r="555810" spans="19:20">
      <c r="S555810" s="33"/>
      <c r="T555810" s="33"/>
    </row>
    <row r="555827" spans="19:20">
      <c r="S555827" s="33"/>
      <c r="T555827" s="33"/>
    </row>
    <row r="555844" spans="19:20">
      <c r="S555844" s="33"/>
      <c r="T555844" s="33"/>
    </row>
    <row r="555861" spans="19:20">
      <c r="S555861" s="33"/>
      <c r="T555861" s="33"/>
    </row>
    <row r="555878" spans="19:20">
      <c r="S555878" s="33"/>
      <c r="T555878" s="33"/>
    </row>
    <row r="555895" spans="19:20">
      <c r="S555895" s="33"/>
      <c r="T555895" s="33"/>
    </row>
    <row r="555912" spans="19:20">
      <c r="S555912" s="33"/>
      <c r="T555912" s="33"/>
    </row>
    <row r="555929" spans="19:20">
      <c r="S555929" s="33"/>
      <c r="T555929" s="33"/>
    </row>
    <row r="555946" spans="19:20">
      <c r="S555946" s="33"/>
      <c r="T555946" s="33"/>
    </row>
    <row r="555963" spans="19:20">
      <c r="S555963" s="33"/>
      <c r="T555963" s="33"/>
    </row>
    <row r="555980" spans="19:20">
      <c r="S555980" s="33"/>
      <c r="T555980" s="33"/>
    </row>
    <row r="555997" spans="19:20">
      <c r="S555997" s="33"/>
      <c r="T555997" s="33"/>
    </row>
    <row r="556014" spans="19:20">
      <c r="S556014" s="33"/>
      <c r="T556014" s="33"/>
    </row>
    <row r="556031" spans="19:20">
      <c r="S556031" s="33"/>
      <c r="T556031" s="33"/>
    </row>
    <row r="556048" spans="19:20">
      <c r="S556048" s="33"/>
      <c r="T556048" s="33"/>
    </row>
    <row r="556065" spans="19:20">
      <c r="S556065" s="33"/>
      <c r="T556065" s="33"/>
    </row>
    <row r="556082" spans="19:20">
      <c r="S556082" s="33"/>
      <c r="T556082" s="33"/>
    </row>
    <row r="556099" spans="19:20">
      <c r="S556099" s="33"/>
      <c r="T556099" s="33"/>
    </row>
    <row r="556116" spans="19:20">
      <c r="S556116" s="33"/>
      <c r="T556116" s="33"/>
    </row>
    <row r="556133" spans="19:20">
      <c r="S556133" s="33"/>
      <c r="T556133" s="33"/>
    </row>
    <row r="556150" spans="19:20">
      <c r="S556150" s="33"/>
      <c r="T556150" s="33"/>
    </row>
    <row r="556167" spans="19:20">
      <c r="S556167" s="33"/>
      <c r="T556167" s="33"/>
    </row>
    <row r="556184" spans="19:20">
      <c r="S556184" s="33"/>
      <c r="T556184" s="33"/>
    </row>
    <row r="556201" spans="19:20">
      <c r="S556201" s="33"/>
      <c r="T556201" s="33"/>
    </row>
    <row r="556218" spans="19:20">
      <c r="S556218" s="33"/>
      <c r="T556218" s="33"/>
    </row>
    <row r="556235" spans="19:20">
      <c r="S556235" s="33"/>
      <c r="T556235" s="33"/>
    </row>
    <row r="556252" spans="19:20">
      <c r="S556252" s="33"/>
      <c r="T556252" s="33"/>
    </row>
    <row r="556269" spans="19:20">
      <c r="S556269" s="33"/>
      <c r="T556269" s="33"/>
    </row>
    <row r="556286" spans="19:20">
      <c r="S556286" s="33"/>
      <c r="T556286" s="33"/>
    </row>
    <row r="556303" spans="19:20">
      <c r="S556303" s="33"/>
      <c r="T556303" s="33"/>
    </row>
    <row r="556320" spans="19:20">
      <c r="S556320" s="33"/>
      <c r="T556320" s="33"/>
    </row>
    <row r="556337" spans="19:20">
      <c r="S556337" s="33"/>
      <c r="T556337" s="33"/>
    </row>
    <row r="556354" spans="19:20">
      <c r="S556354" s="33"/>
      <c r="T556354" s="33"/>
    </row>
    <row r="556371" spans="19:20">
      <c r="S556371" s="33"/>
      <c r="T556371" s="33"/>
    </row>
    <row r="556388" spans="19:20">
      <c r="S556388" s="33"/>
      <c r="T556388" s="33"/>
    </row>
    <row r="556405" spans="19:20">
      <c r="S556405" s="33"/>
      <c r="T556405" s="33"/>
    </row>
    <row r="556422" spans="19:20">
      <c r="S556422" s="33"/>
      <c r="T556422" s="33"/>
    </row>
    <row r="556439" spans="19:20">
      <c r="S556439" s="33"/>
      <c r="T556439" s="33"/>
    </row>
    <row r="556456" spans="19:20">
      <c r="S556456" s="33"/>
      <c r="T556456" s="33"/>
    </row>
    <row r="556473" spans="19:20">
      <c r="S556473" s="33"/>
      <c r="T556473" s="33"/>
    </row>
    <row r="556490" spans="19:20">
      <c r="S556490" s="33"/>
      <c r="T556490" s="33"/>
    </row>
    <row r="556507" spans="19:20">
      <c r="S556507" s="33"/>
      <c r="T556507" s="33"/>
    </row>
    <row r="556524" spans="19:20">
      <c r="S556524" s="33"/>
      <c r="T556524" s="33"/>
    </row>
    <row r="556541" spans="19:20">
      <c r="S556541" s="33"/>
      <c r="T556541" s="33"/>
    </row>
    <row r="556558" spans="19:20">
      <c r="S556558" s="33"/>
      <c r="T556558" s="33"/>
    </row>
    <row r="556575" spans="19:20">
      <c r="S556575" s="33"/>
      <c r="T556575" s="33"/>
    </row>
    <row r="556592" spans="19:20">
      <c r="S556592" s="33"/>
      <c r="T556592" s="33"/>
    </row>
    <row r="556609" spans="19:20">
      <c r="S556609" s="33"/>
      <c r="T556609" s="33"/>
    </row>
    <row r="556626" spans="19:20">
      <c r="S556626" s="33"/>
      <c r="T556626" s="33"/>
    </row>
    <row r="556643" spans="19:20">
      <c r="S556643" s="33"/>
      <c r="T556643" s="33"/>
    </row>
    <row r="556660" spans="19:20">
      <c r="S556660" s="33"/>
      <c r="T556660" s="33"/>
    </row>
    <row r="556677" spans="19:20">
      <c r="S556677" s="33"/>
      <c r="T556677" s="33"/>
    </row>
    <row r="556694" spans="19:20">
      <c r="S556694" s="33"/>
      <c r="T556694" s="33"/>
    </row>
    <row r="556711" spans="19:20">
      <c r="S556711" s="33"/>
      <c r="T556711" s="33"/>
    </row>
    <row r="556728" spans="19:20">
      <c r="S556728" s="33"/>
      <c r="T556728" s="33"/>
    </row>
    <row r="556745" spans="19:20">
      <c r="S556745" s="33"/>
      <c r="T556745" s="33"/>
    </row>
    <row r="556762" spans="19:20">
      <c r="S556762" s="33"/>
      <c r="T556762" s="33"/>
    </row>
    <row r="556779" spans="19:20">
      <c r="S556779" s="33"/>
      <c r="T556779" s="33"/>
    </row>
    <row r="556796" spans="19:20">
      <c r="S556796" s="33"/>
      <c r="T556796" s="33"/>
    </row>
    <row r="556813" spans="19:20">
      <c r="S556813" s="33"/>
      <c r="T556813" s="33"/>
    </row>
    <row r="556830" spans="19:20">
      <c r="S556830" s="33"/>
      <c r="T556830" s="33"/>
    </row>
    <row r="556847" spans="19:20">
      <c r="S556847" s="33"/>
      <c r="T556847" s="33"/>
    </row>
    <row r="556864" spans="19:20">
      <c r="S556864" s="33"/>
      <c r="T556864" s="33"/>
    </row>
    <row r="556881" spans="19:20">
      <c r="S556881" s="33"/>
      <c r="T556881" s="33"/>
    </row>
    <row r="556898" spans="19:20">
      <c r="S556898" s="33"/>
      <c r="T556898" s="33"/>
    </row>
    <row r="556915" spans="19:20">
      <c r="S556915" s="33"/>
      <c r="T556915" s="33"/>
    </row>
    <row r="556932" spans="19:20">
      <c r="S556932" s="33"/>
      <c r="T556932" s="33"/>
    </row>
    <row r="556949" spans="19:20">
      <c r="S556949" s="33"/>
      <c r="T556949" s="33"/>
    </row>
    <row r="556966" spans="19:20">
      <c r="S556966" s="33"/>
      <c r="T556966" s="33"/>
    </row>
    <row r="556983" spans="19:20">
      <c r="S556983" s="33"/>
      <c r="T556983" s="33"/>
    </row>
    <row r="557000" spans="19:20">
      <c r="S557000" s="33"/>
      <c r="T557000" s="33"/>
    </row>
    <row r="557017" spans="19:20">
      <c r="S557017" s="33"/>
      <c r="T557017" s="33"/>
    </row>
    <row r="557034" spans="19:20">
      <c r="S557034" s="33"/>
      <c r="T557034" s="33"/>
    </row>
    <row r="557051" spans="19:20">
      <c r="S557051" s="33"/>
      <c r="T557051" s="33"/>
    </row>
    <row r="557068" spans="19:20">
      <c r="S557068" s="33"/>
      <c r="T557068" s="33"/>
    </row>
    <row r="557085" spans="19:20">
      <c r="S557085" s="33"/>
      <c r="T557085" s="33"/>
    </row>
    <row r="557102" spans="19:20">
      <c r="S557102" s="33"/>
      <c r="T557102" s="33"/>
    </row>
    <row r="557119" spans="19:20">
      <c r="S557119" s="33"/>
      <c r="T557119" s="33"/>
    </row>
    <row r="557136" spans="19:20">
      <c r="S557136" s="33"/>
      <c r="T557136" s="33"/>
    </row>
    <row r="557153" spans="19:20">
      <c r="S557153" s="33"/>
      <c r="T557153" s="33"/>
    </row>
    <row r="557170" spans="19:20">
      <c r="S557170" s="33"/>
      <c r="T557170" s="33"/>
    </row>
    <row r="557187" spans="19:20">
      <c r="S557187" s="33"/>
      <c r="T557187" s="33"/>
    </row>
    <row r="557204" spans="19:20">
      <c r="S557204" s="33"/>
      <c r="T557204" s="33"/>
    </row>
    <row r="557221" spans="19:20">
      <c r="S557221" s="33"/>
      <c r="T557221" s="33"/>
    </row>
    <row r="557238" spans="19:20">
      <c r="S557238" s="33"/>
      <c r="T557238" s="33"/>
    </row>
    <row r="557255" spans="19:20">
      <c r="S557255" s="33"/>
      <c r="T557255" s="33"/>
    </row>
    <row r="557272" spans="19:20">
      <c r="S557272" s="33"/>
      <c r="T557272" s="33"/>
    </row>
    <row r="557289" spans="19:20">
      <c r="S557289" s="33"/>
      <c r="T557289" s="33"/>
    </row>
    <row r="557306" spans="19:20">
      <c r="S557306" s="33"/>
      <c r="T557306" s="33"/>
    </row>
    <row r="557323" spans="19:20">
      <c r="S557323" s="33"/>
      <c r="T557323" s="33"/>
    </row>
    <row r="557340" spans="19:20">
      <c r="S557340" s="33"/>
      <c r="T557340" s="33"/>
    </row>
    <row r="557357" spans="19:20">
      <c r="S557357" s="33"/>
      <c r="T557357" s="33"/>
    </row>
    <row r="557374" spans="19:20">
      <c r="S557374" s="33"/>
      <c r="T557374" s="33"/>
    </row>
    <row r="557391" spans="19:20">
      <c r="S557391" s="33"/>
      <c r="T557391" s="33"/>
    </row>
    <row r="557408" spans="19:20">
      <c r="S557408" s="33"/>
      <c r="T557408" s="33"/>
    </row>
    <row r="557425" spans="19:20">
      <c r="S557425" s="33"/>
      <c r="T557425" s="33"/>
    </row>
    <row r="557442" spans="19:20">
      <c r="S557442" s="33"/>
      <c r="T557442" s="33"/>
    </row>
    <row r="557459" spans="19:20">
      <c r="S557459" s="33"/>
      <c r="T557459" s="33"/>
    </row>
    <row r="557476" spans="19:20">
      <c r="S557476" s="33"/>
      <c r="T557476" s="33"/>
    </row>
    <row r="557493" spans="19:20">
      <c r="S557493" s="33"/>
      <c r="T557493" s="33"/>
    </row>
    <row r="557510" spans="19:20">
      <c r="S557510" s="33"/>
      <c r="T557510" s="33"/>
    </row>
    <row r="557527" spans="19:20">
      <c r="S557527" s="33"/>
      <c r="T557527" s="33"/>
    </row>
    <row r="557544" spans="19:20">
      <c r="S557544" s="33"/>
      <c r="T557544" s="33"/>
    </row>
    <row r="557561" spans="19:20">
      <c r="S557561" s="33"/>
      <c r="T557561" s="33"/>
    </row>
    <row r="557578" spans="19:20">
      <c r="S557578" s="33"/>
      <c r="T557578" s="33"/>
    </row>
    <row r="557595" spans="19:20">
      <c r="S557595" s="33"/>
      <c r="T557595" s="33"/>
    </row>
    <row r="557612" spans="19:20">
      <c r="S557612" s="33"/>
      <c r="T557612" s="33"/>
    </row>
    <row r="557629" spans="19:20">
      <c r="S557629" s="33"/>
      <c r="T557629" s="33"/>
    </row>
    <row r="557646" spans="19:20">
      <c r="S557646" s="33"/>
      <c r="T557646" s="33"/>
    </row>
    <row r="557663" spans="19:20">
      <c r="S557663" s="33"/>
      <c r="T557663" s="33"/>
    </row>
    <row r="557680" spans="19:20">
      <c r="S557680" s="33"/>
      <c r="T557680" s="33"/>
    </row>
    <row r="557697" spans="19:20">
      <c r="S557697" s="33"/>
      <c r="T557697" s="33"/>
    </row>
    <row r="557714" spans="19:20">
      <c r="S557714" s="33"/>
      <c r="T557714" s="33"/>
    </row>
    <row r="557731" spans="19:20">
      <c r="S557731" s="33"/>
      <c r="T557731" s="33"/>
    </row>
    <row r="557748" spans="19:20">
      <c r="S557748" s="33"/>
      <c r="T557748" s="33"/>
    </row>
    <row r="557765" spans="19:20">
      <c r="S557765" s="33"/>
      <c r="T557765" s="33"/>
    </row>
    <row r="557782" spans="19:20">
      <c r="S557782" s="33"/>
      <c r="T557782" s="33"/>
    </row>
    <row r="557799" spans="19:20">
      <c r="S557799" s="33"/>
      <c r="T557799" s="33"/>
    </row>
    <row r="557816" spans="19:20">
      <c r="S557816" s="33"/>
      <c r="T557816" s="33"/>
    </row>
    <row r="557833" spans="19:20">
      <c r="S557833" s="33"/>
      <c r="T557833" s="33"/>
    </row>
    <row r="557850" spans="19:20">
      <c r="S557850" s="33"/>
      <c r="T557850" s="33"/>
    </row>
    <row r="557867" spans="19:20">
      <c r="S557867" s="33"/>
      <c r="T557867" s="33"/>
    </row>
    <row r="557884" spans="19:20">
      <c r="S557884" s="33"/>
      <c r="T557884" s="33"/>
    </row>
    <row r="557901" spans="19:20">
      <c r="S557901" s="33"/>
      <c r="T557901" s="33"/>
    </row>
    <row r="557918" spans="19:20">
      <c r="S557918" s="33"/>
      <c r="T557918" s="33"/>
    </row>
    <row r="557935" spans="19:20">
      <c r="S557935" s="33"/>
      <c r="T557935" s="33"/>
    </row>
    <row r="557952" spans="19:20">
      <c r="S557952" s="33"/>
      <c r="T557952" s="33"/>
    </row>
    <row r="557969" spans="19:20">
      <c r="S557969" s="33"/>
      <c r="T557969" s="33"/>
    </row>
    <row r="557986" spans="19:20">
      <c r="S557986" s="33"/>
      <c r="T557986" s="33"/>
    </row>
    <row r="558003" spans="19:20">
      <c r="S558003" s="33"/>
      <c r="T558003" s="33"/>
    </row>
    <row r="558020" spans="19:20">
      <c r="S558020" s="33"/>
      <c r="T558020" s="33"/>
    </row>
    <row r="558037" spans="19:20">
      <c r="S558037" s="33"/>
      <c r="T558037" s="33"/>
    </row>
    <row r="558054" spans="19:20">
      <c r="S558054" s="33"/>
      <c r="T558054" s="33"/>
    </row>
    <row r="558071" spans="19:20">
      <c r="S558071" s="33"/>
      <c r="T558071" s="33"/>
    </row>
    <row r="558088" spans="19:20">
      <c r="S558088" s="33"/>
      <c r="T558088" s="33"/>
    </row>
    <row r="558105" spans="19:20">
      <c r="S558105" s="33"/>
      <c r="T558105" s="33"/>
    </row>
    <row r="558122" spans="19:20">
      <c r="S558122" s="33"/>
      <c r="T558122" s="33"/>
    </row>
    <row r="558139" spans="19:20">
      <c r="S558139" s="33"/>
      <c r="T558139" s="33"/>
    </row>
    <row r="558156" spans="19:20">
      <c r="S558156" s="33"/>
      <c r="T558156" s="33"/>
    </row>
    <row r="558173" spans="19:20">
      <c r="S558173" s="33"/>
      <c r="T558173" s="33"/>
    </row>
    <row r="558190" spans="19:20">
      <c r="S558190" s="33"/>
      <c r="T558190" s="33"/>
    </row>
    <row r="558207" spans="19:20">
      <c r="S558207" s="33"/>
      <c r="T558207" s="33"/>
    </row>
    <row r="558224" spans="19:20">
      <c r="S558224" s="33"/>
      <c r="T558224" s="33"/>
    </row>
    <row r="558241" spans="19:20">
      <c r="S558241" s="33"/>
      <c r="T558241" s="33"/>
    </row>
    <row r="558258" spans="19:20">
      <c r="S558258" s="33"/>
      <c r="T558258" s="33"/>
    </row>
    <row r="558275" spans="19:20">
      <c r="S558275" s="33"/>
      <c r="T558275" s="33"/>
    </row>
    <row r="558292" spans="19:20">
      <c r="S558292" s="33"/>
      <c r="T558292" s="33"/>
    </row>
    <row r="558309" spans="19:20">
      <c r="S558309" s="33"/>
      <c r="T558309" s="33"/>
    </row>
    <row r="558326" spans="19:20">
      <c r="S558326" s="33"/>
      <c r="T558326" s="33"/>
    </row>
    <row r="558343" spans="19:20">
      <c r="S558343" s="33"/>
      <c r="T558343" s="33"/>
    </row>
    <row r="558360" spans="19:20">
      <c r="S558360" s="33"/>
      <c r="T558360" s="33"/>
    </row>
    <row r="558377" spans="19:20">
      <c r="S558377" s="33"/>
      <c r="T558377" s="33"/>
    </row>
    <row r="558394" spans="19:20">
      <c r="S558394" s="33"/>
      <c r="T558394" s="33"/>
    </row>
    <row r="558411" spans="19:20">
      <c r="S558411" s="33"/>
      <c r="T558411" s="33"/>
    </row>
    <row r="558428" spans="19:20">
      <c r="S558428" s="33"/>
      <c r="T558428" s="33"/>
    </row>
    <row r="558445" spans="19:20">
      <c r="S558445" s="33"/>
      <c r="T558445" s="33"/>
    </row>
    <row r="558462" spans="19:20">
      <c r="S558462" s="33"/>
      <c r="T558462" s="33"/>
    </row>
    <row r="558479" spans="19:20">
      <c r="S558479" s="33"/>
      <c r="T558479" s="33"/>
    </row>
    <row r="558496" spans="19:20">
      <c r="S558496" s="33"/>
      <c r="T558496" s="33"/>
    </row>
    <row r="558513" spans="19:20">
      <c r="S558513" s="33"/>
      <c r="T558513" s="33"/>
    </row>
    <row r="558530" spans="19:20">
      <c r="S558530" s="33"/>
      <c r="T558530" s="33"/>
    </row>
    <row r="558547" spans="19:20">
      <c r="S558547" s="33"/>
      <c r="T558547" s="33"/>
    </row>
    <row r="558564" spans="19:20">
      <c r="S558564" s="33"/>
      <c r="T558564" s="33"/>
    </row>
    <row r="558581" spans="19:20">
      <c r="S558581" s="33"/>
      <c r="T558581" s="33"/>
    </row>
    <row r="558598" spans="19:20">
      <c r="S558598" s="33"/>
      <c r="T558598" s="33"/>
    </row>
    <row r="558615" spans="19:20">
      <c r="S558615" s="33"/>
      <c r="T558615" s="33"/>
    </row>
    <row r="558632" spans="19:20">
      <c r="S558632" s="33"/>
      <c r="T558632" s="33"/>
    </row>
    <row r="558649" spans="19:20">
      <c r="S558649" s="33"/>
      <c r="T558649" s="33"/>
    </row>
    <row r="558666" spans="19:20">
      <c r="S558666" s="33"/>
      <c r="T558666" s="33"/>
    </row>
    <row r="558683" spans="19:20">
      <c r="S558683" s="33"/>
      <c r="T558683" s="33"/>
    </row>
    <row r="558700" spans="19:20">
      <c r="S558700" s="33"/>
      <c r="T558700" s="33"/>
    </row>
    <row r="558717" spans="19:20">
      <c r="S558717" s="33"/>
      <c r="T558717" s="33"/>
    </row>
    <row r="558734" spans="19:20">
      <c r="S558734" s="33"/>
      <c r="T558734" s="33"/>
    </row>
    <row r="558751" spans="19:20">
      <c r="S558751" s="33"/>
      <c r="T558751" s="33"/>
    </row>
    <row r="558768" spans="19:20">
      <c r="S558768" s="33"/>
      <c r="T558768" s="33"/>
    </row>
    <row r="558785" spans="19:20">
      <c r="S558785" s="33"/>
      <c r="T558785" s="33"/>
    </row>
    <row r="558802" spans="19:20">
      <c r="S558802" s="33"/>
      <c r="T558802" s="33"/>
    </row>
    <row r="558819" spans="19:20">
      <c r="S558819" s="33"/>
      <c r="T558819" s="33"/>
    </row>
    <row r="558836" spans="19:20">
      <c r="S558836" s="33"/>
      <c r="T558836" s="33"/>
    </row>
    <row r="558853" spans="19:20">
      <c r="S558853" s="33"/>
      <c r="T558853" s="33"/>
    </row>
    <row r="558870" spans="19:20">
      <c r="S558870" s="33"/>
      <c r="T558870" s="33"/>
    </row>
    <row r="558887" spans="19:20">
      <c r="S558887" s="33"/>
      <c r="T558887" s="33"/>
    </row>
    <row r="558904" spans="19:20">
      <c r="S558904" s="33"/>
      <c r="T558904" s="33"/>
    </row>
    <row r="558921" spans="19:20">
      <c r="S558921" s="33"/>
      <c r="T558921" s="33"/>
    </row>
    <row r="558938" spans="19:20">
      <c r="S558938" s="33"/>
      <c r="T558938" s="33"/>
    </row>
    <row r="558955" spans="19:20">
      <c r="S558955" s="33"/>
      <c r="T558955" s="33"/>
    </row>
    <row r="558972" spans="19:20">
      <c r="S558972" s="33"/>
      <c r="T558972" s="33"/>
    </row>
    <row r="558989" spans="19:20">
      <c r="S558989" s="33"/>
      <c r="T558989" s="33"/>
    </row>
    <row r="559006" spans="19:20">
      <c r="S559006" s="33"/>
      <c r="T559006" s="33"/>
    </row>
    <row r="559023" spans="19:20">
      <c r="S559023" s="33"/>
      <c r="T559023" s="33"/>
    </row>
    <row r="559040" spans="19:20">
      <c r="S559040" s="33"/>
      <c r="T559040" s="33"/>
    </row>
    <row r="559057" spans="19:20">
      <c r="S559057" s="33"/>
      <c r="T559057" s="33"/>
    </row>
    <row r="559074" spans="19:20">
      <c r="S559074" s="33"/>
      <c r="T559074" s="33"/>
    </row>
    <row r="559091" spans="19:20">
      <c r="S559091" s="33"/>
      <c r="T559091" s="33"/>
    </row>
    <row r="559108" spans="19:20">
      <c r="S559108" s="33"/>
      <c r="T559108" s="33"/>
    </row>
    <row r="559125" spans="19:20">
      <c r="S559125" s="33"/>
      <c r="T559125" s="33"/>
    </row>
    <row r="559142" spans="19:20">
      <c r="S559142" s="33"/>
      <c r="T559142" s="33"/>
    </row>
    <row r="559159" spans="19:20">
      <c r="S559159" s="33"/>
      <c r="T559159" s="33"/>
    </row>
    <row r="559176" spans="19:20">
      <c r="S559176" s="33"/>
      <c r="T559176" s="33"/>
    </row>
    <row r="559193" spans="19:20">
      <c r="S559193" s="33"/>
      <c r="T559193" s="33"/>
    </row>
    <row r="559210" spans="19:20">
      <c r="S559210" s="33"/>
      <c r="T559210" s="33"/>
    </row>
    <row r="559227" spans="19:20">
      <c r="S559227" s="33"/>
      <c r="T559227" s="33"/>
    </row>
    <row r="559244" spans="19:20">
      <c r="S559244" s="33"/>
      <c r="T559244" s="33"/>
    </row>
    <row r="559261" spans="19:20">
      <c r="S559261" s="33"/>
      <c r="T559261" s="33"/>
    </row>
    <row r="559278" spans="19:20">
      <c r="S559278" s="33"/>
      <c r="T559278" s="33"/>
    </row>
    <row r="559295" spans="19:20">
      <c r="S559295" s="33"/>
      <c r="T559295" s="33"/>
    </row>
    <row r="559312" spans="19:20">
      <c r="S559312" s="33"/>
      <c r="T559312" s="33"/>
    </row>
    <row r="559329" spans="19:20">
      <c r="S559329" s="33"/>
      <c r="T559329" s="33"/>
    </row>
    <row r="559346" spans="19:20">
      <c r="S559346" s="33"/>
      <c r="T559346" s="33"/>
    </row>
    <row r="559363" spans="19:20">
      <c r="S559363" s="33"/>
      <c r="T559363" s="33"/>
    </row>
    <row r="559380" spans="19:20">
      <c r="S559380" s="33"/>
      <c r="T559380" s="33"/>
    </row>
    <row r="559397" spans="19:20">
      <c r="S559397" s="33"/>
      <c r="T559397" s="33"/>
    </row>
    <row r="559414" spans="19:20">
      <c r="S559414" s="33"/>
      <c r="T559414" s="33"/>
    </row>
    <row r="559431" spans="19:20">
      <c r="S559431" s="33"/>
      <c r="T559431" s="33"/>
    </row>
    <row r="559448" spans="19:20">
      <c r="S559448" s="33"/>
      <c r="T559448" s="33"/>
    </row>
    <row r="559465" spans="19:20">
      <c r="S559465" s="33"/>
      <c r="T559465" s="33"/>
    </row>
    <row r="559482" spans="19:20">
      <c r="S559482" s="33"/>
      <c r="T559482" s="33"/>
    </row>
    <row r="559499" spans="19:20">
      <c r="S559499" s="33"/>
      <c r="T559499" s="33"/>
    </row>
    <row r="559516" spans="19:20">
      <c r="S559516" s="33"/>
      <c r="T559516" s="33"/>
    </row>
    <row r="559533" spans="19:20">
      <c r="S559533" s="33"/>
      <c r="T559533" s="33"/>
    </row>
    <row r="559550" spans="19:20">
      <c r="S559550" s="33"/>
      <c r="T559550" s="33"/>
    </row>
    <row r="559567" spans="19:20">
      <c r="S559567" s="33"/>
      <c r="T559567" s="33"/>
    </row>
    <row r="559584" spans="19:20">
      <c r="S559584" s="33"/>
      <c r="T559584" s="33"/>
    </row>
    <row r="559601" spans="19:20">
      <c r="S559601" s="33"/>
      <c r="T559601" s="33"/>
    </row>
    <row r="559618" spans="19:20">
      <c r="S559618" s="33"/>
      <c r="T559618" s="33"/>
    </row>
    <row r="559635" spans="19:20">
      <c r="S559635" s="33"/>
      <c r="T559635" s="33"/>
    </row>
    <row r="559652" spans="19:20">
      <c r="S559652" s="33"/>
      <c r="T559652" s="33"/>
    </row>
    <row r="559669" spans="19:20">
      <c r="S559669" s="33"/>
      <c r="T559669" s="33"/>
    </row>
    <row r="559686" spans="19:20">
      <c r="S559686" s="33"/>
      <c r="T559686" s="33"/>
    </row>
    <row r="559703" spans="19:20">
      <c r="S559703" s="33"/>
      <c r="T559703" s="33"/>
    </row>
    <row r="559720" spans="19:20">
      <c r="S559720" s="33"/>
      <c r="T559720" s="33"/>
    </row>
    <row r="559737" spans="19:20">
      <c r="S559737" s="33"/>
      <c r="T559737" s="33"/>
    </row>
    <row r="559754" spans="19:20">
      <c r="S559754" s="33"/>
      <c r="T559754" s="33"/>
    </row>
    <row r="559771" spans="19:20">
      <c r="S559771" s="33"/>
      <c r="T559771" s="33"/>
    </row>
    <row r="559788" spans="19:20">
      <c r="S559788" s="33"/>
      <c r="T559788" s="33"/>
    </row>
    <row r="559805" spans="19:20">
      <c r="S559805" s="33"/>
      <c r="T559805" s="33"/>
    </row>
    <row r="559822" spans="19:20">
      <c r="S559822" s="33"/>
      <c r="T559822" s="33"/>
    </row>
    <row r="559839" spans="19:20">
      <c r="S559839" s="33"/>
      <c r="T559839" s="33"/>
    </row>
    <row r="559856" spans="19:20">
      <c r="S559856" s="33"/>
      <c r="T559856" s="33"/>
    </row>
    <row r="559873" spans="19:20">
      <c r="S559873" s="33"/>
      <c r="T559873" s="33"/>
    </row>
    <row r="559890" spans="19:20">
      <c r="S559890" s="33"/>
      <c r="T559890" s="33"/>
    </row>
    <row r="559907" spans="19:20">
      <c r="S559907" s="33"/>
      <c r="T559907" s="33"/>
    </row>
    <row r="559924" spans="19:20">
      <c r="S559924" s="33"/>
      <c r="T559924" s="33"/>
    </row>
    <row r="559941" spans="19:20">
      <c r="S559941" s="33"/>
      <c r="T559941" s="33"/>
    </row>
    <row r="559958" spans="19:20">
      <c r="S559958" s="33"/>
      <c r="T559958" s="33"/>
    </row>
    <row r="559975" spans="19:20">
      <c r="S559975" s="33"/>
      <c r="T559975" s="33"/>
    </row>
    <row r="559992" spans="19:20">
      <c r="S559992" s="33"/>
      <c r="T559992" s="33"/>
    </row>
    <row r="560009" spans="19:20">
      <c r="S560009" s="33"/>
      <c r="T560009" s="33"/>
    </row>
    <row r="560026" spans="19:20">
      <c r="S560026" s="33"/>
      <c r="T560026" s="33"/>
    </row>
    <row r="560043" spans="19:20">
      <c r="S560043" s="33"/>
      <c r="T560043" s="33"/>
    </row>
    <row r="560060" spans="19:20">
      <c r="S560060" s="33"/>
      <c r="T560060" s="33"/>
    </row>
    <row r="560077" spans="19:20">
      <c r="S560077" s="33"/>
      <c r="T560077" s="33"/>
    </row>
    <row r="560094" spans="19:20">
      <c r="S560094" s="33"/>
      <c r="T560094" s="33"/>
    </row>
    <row r="560111" spans="19:20">
      <c r="S560111" s="33"/>
      <c r="T560111" s="33"/>
    </row>
    <row r="560128" spans="19:20">
      <c r="S560128" s="33"/>
      <c r="T560128" s="33"/>
    </row>
    <row r="560145" spans="19:20">
      <c r="S560145" s="33"/>
      <c r="T560145" s="33"/>
    </row>
    <row r="560162" spans="19:20">
      <c r="S560162" s="33"/>
      <c r="T560162" s="33"/>
    </row>
    <row r="560179" spans="19:20">
      <c r="S560179" s="33"/>
      <c r="T560179" s="33"/>
    </row>
    <row r="560196" spans="19:20">
      <c r="S560196" s="33"/>
      <c r="T560196" s="33"/>
    </row>
    <row r="560213" spans="19:20">
      <c r="S560213" s="33"/>
      <c r="T560213" s="33"/>
    </row>
    <row r="560230" spans="19:20">
      <c r="S560230" s="33"/>
      <c r="T560230" s="33"/>
    </row>
    <row r="560247" spans="19:20">
      <c r="S560247" s="33"/>
      <c r="T560247" s="33"/>
    </row>
    <row r="560264" spans="19:20">
      <c r="S560264" s="33"/>
      <c r="T560264" s="33"/>
    </row>
    <row r="560281" spans="19:20">
      <c r="S560281" s="33"/>
      <c r="T560281" s="33"/>
    </row>
    <row r="560298" spans="19:20">
      <c r="S560298" s="33"/>
      <c r="T560298" s="33"/>
    </row>
    <row r="560315" spans="19:20">
      <c r="S560315" s="33"/>
      <c r="T560315" s="33"/>
    </row>
    <row r="560332" spans="19:20">
      <c r="S560332" s="33"/>
      <c r="T560332" s="33"/>
    </row>
    <row r="560349" spans="19:20">
      <c r="S560349" s="33"/>
      <c r="T560349" s="33"/>
    </row>
    <row r="560366" spans="19:20">
      <c r="S560366" s="33"/>
      <c r="T560366" s="33"/>
    </row>
    <row r="560383" spans="19:20">
      <c r="S560383" s="33"/>
      <c r="T560383" s="33"/>
    </row>
    <row r="560400" spans="19:20">
      <c r="S560400" s="33"/>
      <c r="T560400" s="33"/>
    </row>
    <row r="560417" spans="19:20">
      <c r="S560417" s="33"/>
      <c r="T560417" s="33"/>
    </row>
    <row r="560434" spans="19:20">
      <c r="S560434" s="33"/>
      <c r="T560434" s="33"/>
    </row>
    <row r="560451" spans="19:20">
      <c r="S560451" s="33"/>
      <c r="T560451" s="33"/>
    </row>
    <row r="560468" spans="19:20">
      <c r="S560468" s="33"/>
      <c r="T560468" s="33"/>
    </row>
    <row r="560485" spans="19:20">
      <c r="S560485" s="33"/>
      <c r="T560485" s="33"/>
    </row>
    <row r="560502" spans="19:20">
      <c r="S560502" s="33"/>
      <c r="T560502" s="33"/>
    </row>
    <row r="560519" spans="19:20">
      <c r="S560519" s="33"/>
      <c r="T560519" s="33"/>
    </row>
    <row r="560536" spans="19:20">
      <c r="S560536" s="33"/>
      <c r="T560536" s="33"/>
    </row>
    <row r="560553" spans="19:20">
      <c r="S560553" s="33"/>
      <c r="T560553" s="33"/>
    </row>
    <row r="560570" spans="19:20">
      <c r="S560570" s="33"/>
      <c r="T560570" s="33"/>
    </row>
    <row r="560587" spans="19:20">
      <c r="S560587" s="33"/>
      <c r="T560587" s="33"/>
    </row>
    <row r="560604" spans="19:20">
      <c r="S560604" s="33"/>
      <c r="T560604" s="33"/>
    </row>
    <row r="560621" spans="19:20">
      <c r="S560621" s="33"/>
      <c r="T560621" s="33"/>
    </row>
    <row r="560638" spans="19:20">
      <c r="S560638" s="33"/>
      <c r="T560638" s="33"/>
    </row>
    <row r="560655" spans="19:20">
      <c r="S560655" s="33"/>
      <c r="T560655" s="33"/>
    </row>
    <row r="560672" spans="19:20">
      <c r="S560672" s="33"/>
      <c r="T560672" s="33"/>
    </row>
    <row r="560689" spans="19:20">
      <c r="S560689" s="33"/>
      <c r="T560689" s="33"/>
    </row>
    <row r="560706" spans="19:20">
      <c r="S560706" s="33"/>
      <c r="T560706" s="33"/>
    </row>
    <row r="560723" spans="19:20">
      <c r="S560723" s="33"/>
      <c r="T560723" s="33"/>
    </row>
    <row r="560740" spans="19:20">
      <c r="S560740" s="33"/>
      <c r="T560740" s="33"/>
    </row>
    <row r="560757" spans="19:20">
      <c r="S560757" s="33"/>
      <c r="T560757" s="33"/>
    </row>
    <row r="560774" spans="19:20">
      <c r="S560774" s="33"/>
      <c r="T560774" s="33"/>
    </row>
    <row r="560791" spans="19:20">
      <c r="S560791" s="33"/>
      <c r="T560791" s="33"/>
    </row>
    <row r="560808" spans="19:20">
      <c r="S560808" s="33"/>
      <c r="T560808" s="33"/>
    </row>
    <row r="560825" spans="19:20">
      <c r="S560825" s="33"/>
      <c r="T560825" s="33"/>
    </row>
    <row r="560842" spans="19:20">
      <c r="S560842" s="33"/>
      <c r="T560842" s="33"/>
    </row>
    <row r="560859" spans="19:20">
      <c r="S560859" s="33"/>
      <c r="T560859" s="33"/>
    </row>
    <row r="560876" spans="19:20">
      <c r="S560876" s="33"/>
      <c r="T560876" s="33"/>
    </row>
    <row r="560893" spans="19:20">
      <c r="S560893" s="33"/>
      <c r="T560893" s="33"/>
    </row>
    <row r="560910" spans="19:20">
      <c r="S560910" s="33"/>
      <c r="T560910" s="33"/>
    </row>
    <row r="560927" spans="19:20">
      <c r="S560927" s="33"/>
      <c r="T560927" s="33"/>
    </row>
    <row r="560944" spans="19:20">
      <c r="S560944" s="33"/>
      <c r="T560944" s="33"/>
    </row>
    <row r="560961" spans="19:20">
      <c r="S560961" s="33"/>
      <c r="T560961" s="33"/>
    </row>
    <row r="560978" spans="19:20">
      <c r="S560978" s="33"/>
      <c r="T560978" s="33"/>
    </row>
    <row r="560995" spans="19:20">
      <c r="S560995" s="33"/>
      <c r="T560995" s="33"/>
    </row>
    <row r="561012" spans="19:20">
      <c r="S561012" s="33"/>
      <c r="T561012" s="33"/>
    </row>
    <row r="561029" spans="19:20">
      <c r="S561029" s="33"/>
      <c r="T561029" s="33"/>
    </row>
    <row r="561046" spans="19:20">
      <c r="S561046" s="33"/>
      <c r="T561046" s="33"/>
    </row>
    <row r="561063" spans="19:20">
      <c r="S561063" s="33"/>
      <c r="T561063" s="33"/>
    </row>
    <row r="561080" spans="19:20">
      <c r="S561080" s="33"/>
      <c r="T561080" s="33"/>
    </row>
    <row r="561097" spans="19:20">
      <c r="S561097" s="33"/>
      <c r="T561097" s="33"/>
    </row>
    <row r="561114" spans="19:20">
      <c r="S561114" s="33"/>
      <c r="T561114" s="33"/>
    </row>
    <row r="561131" spans="19:20">
      <c r="S561131" s="33"/>
      <c r="T561131" s="33"/>
    </row>
    <row r="561148" spans="19:20">
      <c r="S561148" s="33"/>
      <c r="T561148" s="33"/>
    </row>
    <row r="561165" spans="19:20">
      <c r="S561165" s="33"/>
      <c r="T561165" s="33"/>
    </row>
    <row r="561182" spans="19:20">
      <c r="S561182" s="33"/>
      <c r="T561182" s="33"/>
    </row>
    <row r="561199" spans="19:20">
      <c r="S561199" s="33"/>
      <c r="T561199" s="33"/>
    </row>
    <row r="561216" spans="19:20">
      <c r="S561216" s="33"/>
      <c r="T561216" s="33"/>
    </row>
    <row r="561233" spans="19:20">
      <c r="S561233" s="33"/>
      <c r="T561233" s="33"/>
    </row>
    <row r="561250" spans="19:20">
      <c r="S561250" s="33"/>
      <c r="T561250" s="33"/>
    </row>
    <row r="561267" spans="19:20">
      <c r="S561267" s="33"/>
      <c r="T561267" s="33"/>
    </row>
    <row r="561284" spans="19:20">
      <c r="S561284" s="33"/>
      <c r="T561284" s="33"/>
    </row>
    <row r="561301" spans="19:20">
      <c r="S561301" s="33"/>
      <c r="T561301" s="33"/>
    </row>
    <row r="561318" spans="19:20">
      <c r="S561318" s="33"/>
      <c r="T561318" s="33"/>
    </row>
    <row r="561335" spans="19:20">
      <c r="S561335" s="33"/>
      <c r="T561335" s="33"/>
    </row>
    <row r="561352" spans="19:20">
      <c r="S561352" s="33"/>
      <c r="T561352" s="33"/>
    </row>
    <row r="561369" spans="19:20">
      <c r="S561369" s="33"/>
      <c r="T561369" s="33"/>
    </row>
    <row r="561386" spans="19:20">
      <c r="S561386" s="33"/>
      <c r="T561386" s="33"/>
    </row>
    <row r="561403" spans="19:20">
      <c r="S561403" s="33"/>
      <c r="T561403" s="33"/>
    </row>
    <row r="561420" spans="19:20">
      <c r="S561420" s="33"/>
      <c r="T561420" s="33"/>
    </row>
    <row r="561437" spans="19:20">
      <c r="S561437" s="33"/>
      <c r="T561437" s="33"/>
    </row>
    <row r="561454" spans="19:20">
      <c r="S561454" s="33"/>
      <c r="T561454" s="33"/>
    </row>
    <row r="561471" spans="19:20">
      <c r="S561471" s="33"/>
      <c r="T561471" s="33"/>
    </row>
    <row r="561488" spans="19:20">
      <c r="S561488" s="33"/>
      <c r="T561488" s="33"/>
    </row>
    <row r="561505" spans="19:20">
      <c r="S561505" s="33"/>
      <c r="T561505" s="33"/>
    </row>
    <row r="561522" spans="19:20">
      <c r="S561522" s="33"/>
      <c r="T561522" s="33"/>
    </row>
    <row r="561539" spans="19:20">
      <c r="S561539" s="33"/>
      <c r="T561539" s="33"/>
    </row>
    <row r="561556" spans="19:20">
      <c r="S561556" s="33"/>
      <c r="T561556" s="33"/>
    </row>
    <row r="561573" spans="19:20">
      <c r="S561573" s="33"/>
      <c r="T561573" s="33"/>
    </row>
    <row r="561590" spans="19:20">
      <c r="S561590" s="33"/>
      <c r="T561590" s="33"/>
    </row>
    <row r="561607" spans="19:20">
      <c r="S561607" s="33"/>
      <c r="T561607" s="33"/>
    </row>
    <row r="561624" spans="19:20">
      <c r="S561624" s="33"/>
      <c r="T561624" s="33"/>
    </row>
    <row r="561641" spans="19:20">
      <c r="S561641" s="33"/>
      <c r="T561641" s="33"/>
    </row>
    <row r="561658" spans="19:20">
      <c r="S561658" s="33"/>
      <c r="T561658" s="33"/>
    </row>
    <row r="561675" spans="19:20">
      <c r="S561675" s="33"/>
      <c r="T561675" s="33"/>
    </row>
    <row r="561692" spans="19:20">
      <c r="S561692" s="33"/>
      <c r="T561692" s="33"/>
    </row>
    <row r="561709" spans="19:20">
      <c r="S561709" s="33"/>
      <c r="T561709" s="33"/>
    </row>
    <row r="561726" spans="19:20">
      <c r="S561726" s="33"/>
      <c r="T561726" s="33"/>
    </row>
    <row r="561743" spans="19:20">
      <c r="S561743" s="33"/>
      <c r="T561743" s="33"/>
    </row>
    <row r="561760" spans="19:20">
      <c r="S561760" s="33"/>
      <c r="T561760" s="33"/>
    </row>
    <row r="561777" spans="19:20">
      <c r="S561777" s="33"/>
      <c r="T561777" s="33"/>
    </row>
    <row r="561794" spans="19:20">
      <c r="S561794" s="33"/>
      <c r="T561794" s="33"/>
    </row>
    <row r="561811" spans="19:20">
      <c r="S561811" s="33"/>
      <c r="T561811" s="33"/>
    </row>
    <row r="561828" spans="19:20">
      <c r="S561828" s="33"/>
      <c r="T561828" s="33"/>
    </row>
    <row r="561845" spans="19:20">
      <c r="S561845" s="33"/>
      <c r="T561845" s="33"/>
    </row>
    <row r="561862" spans="19:20">
      <c r="S561862" s="33"/>
      <c r="T561862" s="33"/>
    </row>
    <row r="561879" spans="19:20">
      <c r="S561879" s="33"/>
      <c r="T561879" s="33"/>
    </row>
    <row r="561896" spans="19:20">
      <c r="S561896" s="33"/>
      <c r="T561896" s="33"/>
    </row>
    <row r="561913" spans="19:20">
      <c r="S561913" s="33"/>
      <c r="T561913" s="33"/>
    </row>
    <row r="561930" spans="19:20">
      <c r="S561930" s="33"/>
      <c r="T561930" s="33"/>
    </row>
    <row r="561947" spans="19:20">
      <c r="S561947" s="33"/>
      <c r="T561947" s="33"/>
    </row>
    <row r="561964" spans="19:20">
      <c r="S561964" s="33"/>
      <c r="T561964" s="33"/>
    </row>
    <row r="561981" spans="19:20">
      <c r="S561981" s="33"/>
      <c r="T561981" s="33"/>
    </row>
    <row r="561998" spans="19:20">
      <c r="S561998" s="33"/>
      <c r="T561998" s="33"/>
    </row>
    <row r="562015" spans="19:20">
      <c r="S562015" s="33"/>
      <c r="T562015" s="33"/>
    </row>
    <row r="562032" spans="19:20">
      <c r="S562032" s="33"/>
      <c r="T562032" s="33"/>
    </row>
    <row r="562049" spans="19:20">
      <c r="S562049" s="33"/>
      <c r="T562049" s="33"/>
    </row>
    <row r="562066" spans="19:20">
      <c r="S562066" s="33"/>
      <c r="T562066" s="33"/>
    </row>
    <row r="562083" spans="19:20">
      <c r="S562083" s="33"/>
      <c r="T562083" s="33"/>
    </row>
    <row r="562100" spans="19:20">
      <c r="S562100" s="33"/>
      <c r="T562100" s="33"/>
    </row>
    <row r="562117" spans="19:20">
      <c r="S562117" s="33"/>
      <c r="T562117" s="33"/>
    </row>
    <row r="562134" spans="19:20">
      <c r="S562134" s="33"/>
      <c r="T562134" s="33"/>
    </row>
    <row r="562151" spans="19:20">
      <c r="S562151" s="33"/>
      <c r="T562151" s="33"/>
    </row>
    <row r="562168" spans="19:20">
      <c r="S562168" s="33"/>
      <c r="T562168" s="33"/>
    </row>
    <row r="562185" spans="19:20">
      <c r="S562185" s="33"/>
      <c r="T562185" s="33"/>
    </row>
    <row r="562202" spans="19:20">
      <c r="S562202" s="33"/>
      <c r="T562202" s="33"/>
    </row>
    <row r="562219" spans="19:20">
      <c r="S562219" s="33"/>
      <c r="T562219" s="33"/>
    </row>
    <row r="562236" spans="19:20">
      <c r="S562236" s="33"/>
      <c r="T562236" s="33"/>
    </row>
    <row r="562253" spans="19:20">
      <c r="S562253" s="33"/>
      <c r="T562253" s="33"/>
    </row>
    <row r="562270" spans="19:20">
      <c r="S562270" s="33"/>
      <c r="T562270" s="33"/>
    </row>
    <row r="562287" spans="19:20">
      <c r="S562287" s="33"/>
      <c r="T562287" s="33"/>
    </row>
    <row r="562304" spans="19:20">
      <c r="S562304" s="33"/>
      <c r="T562304" s="33"/>
    </row>
    <row r="562321" spans="19:20">
      <c r="S562321" s="33"/>
      <c r="T562321" s="33"/>
    </row>
    <row r="562338" spans="19:20">
      <c r="S562338" s="33"/>
      <c r="T562338" s="33"/>
    </row>
    <row r="562355" spans="19:20">
      <c r="S562355" s="33"/>
      <c r="T562355" s="33"/>
    </row>
    <row r="562372" spans="19:20">
      <c r="S562372" s="33"/>
      <c r="T562372" s="33"/>
    </row>
    <row r="562389" spans="19:20">
      <c r="S562389" s="33"/>
      <c r="T562389" s="33"/>
    </row>
    <row r="562406" spans="19:20">
      <c r="S562406" s="33"/>
      <c r="T562406" s="33"/>
    </row>
    <row r="562423" spans="19:20">
      <c r="S562423" s="33"/>
      <c r="T562423" s="33"/>
    </row>
    <row r="562440" spans="19:20">
      <c r="S562440" s="33"/>
      <c r="T562440" s="33"/>
    </row>
    <row r="562457" spans="19:20">
      <c r="S562457" s="33"/>
      <c r="T562457" s="33"/>
    </row>
    <row r="562474" spans="19:20">
      <c r="S562474" s="33"/>
      <c r="T562474" s="33"/>
    </row>
    <row r="562491" spans="19:20">
      <c r="S562491" s="33"/>
      <c r="T562491" s="33"/>
    </row>
    <row r="562508" spans="19:20">
      <c r="S562508" s="33"/>
      <c r="T562508" s="33"/>
    </row>
    <row r="562525" spans="19:20">
      <c r="S562525" s="33"/>
      <c r="T562525" s="33"/>
    </row>
    <row r="562542" spans="19:20">
      <c r="S562542" s="33"/>
      <c r="T562542" s="33"/>
    </row>
    <row r="562559" spans="19:20">
      <c r="S562559" s="33"/>
      <c r="T562559" s="33"/>
    </row>
    <row r="562576" spans="19:20">
      <c r="S562576" s="33"/>
      <c r="T562576" s="33"/>
    </row>
    <row r="562593" spans="19:20">
      <c r="S562593" s="33"/>
      <c r="T562593" s="33"/>
    </row>
    <row r="562610" spans="19:20">
      <c r="S562610" s="33"/>
      <c r="T562610" s="33"/>
    </row>
    <row r="562627" spans="19:20">
      <c r="S562627" s="33"/>
      <c r="T562627" s="33"/>
    </row>
    <row r="562644" spans="19:20">
      <c r="S562644" s="33"/>
      <c r="T562644" s="33"/>
    </row>
    <row r="562661" spans="19:20">
      <c r="S562661" s="33"/>
      <c r="T562661" s="33"/>
    </row>
    <row r="562678" spans="19:20">
      <c r="S562678" s="33"/>
      <c r="T562678" s="33"/>
    </row>
    <row r="562695" spans="19:20">
      <c r="S562695" s="33"/>
      <c r="T562695" s="33"/>
    </row>
    <row r="562712" spans="19:20">
      <c r="S562712" s="33"/>
      <c r="T562712" s="33"/>
    </row>
    <row r="562729" spans="19:20">
      <c r="S562729" s="33"/>
      <c r="T562729" s="33"/>
    </row>
    <row r="562746" spans="19:20">
      <c r="S562746" s="33"/>
      <c r="T562746" s="33"/>
    </row>
    <row r="562763" spans="19:20">
      <c r="S562763" s="33"/>
      <c r="T562763" s="33"/>
    </row>
    <row r="562780" spans="19:20">
      <c r="S562780" s="33"/>
      <c r="T562780" s="33"/>
    </row>
    <row r="562797" spans="19:20">
      <c r="S562797" s="33"/>
      <c r="T562797" s="33"/>
    </row>
    <row r="562814" spans="19:20">
      <c r="S562814" s="33"/>
      <c r="T562814" s="33"/>
    </row>
    <row r="562831" spans="19:20">
      <c r="S562831" s="33"/>
      <c r="T562831" s="33"/>
    </row>
    <row r="562848" spans="19:20">
      <c r="S562848" s="33"/>
      <c r="T562848" s="33"/>
    </row>
    <row r="562865" spans="19:20">
      <c r="S562865" s="33"/>
      <c r="T562865" s="33"/>
    </row>
    <row r="562882" spans="19:20">
      <c r="S562882" s="33"/>
      <c r="T562882" s="33"/>
    </row>
    <row r="562899" spans="19:20">
      <c r="S562899" s="33"/>
      <c r="T562899" s="33"/>
    </row>
    <row r="562916" spans="19:20">
      <c r="S562916" s="33"/>
      <c r="T562916" s="33"/>
    </row>
    <row r="562933" spans="19:20">
      <c r="S562933" s="33"/>
      <c r="T562933" s="33"/>
    </row>
    <row r="562950" spans="19:20">
      <c r="S562950" s="33"/>
      <c r="T562950" s="33"/>
    </row>
    <row r="562967" spans="19:20">
      <c r="S562967" s="33"/>
      <c r="T562967" s="33"/>
    </row>
    <row r="562984" spans="19:20">
      <c r="S562984" s="33"/>
      <c r="T562984" s="33"/>
    </row>
    <row r="563001" spans="19:20">
      <c r="S563001" s="33"/>
      <c r="T563001" s="33"/>
    </row>
    <row r="563018" spans="19:20">
      <c r="S563018" s="33"/>
      <c r="T563018" s="33"/>
    </row>
    <row r="563035" spans="19:20">
      <c r="S563035" s="33"/>
      <c r="T563035" s="33"/>
    </row>
    <row r="563052" spans="19:20">
      <c r="S563052" s="33"/>
      <c r="T563052" s="33"/>
    </row>
    <row r="563069" spans="19:20">
      <c r="S563069" s="33"/>
      <c r="T563069" s="33"/>
    </row>
    <row r="563086" spans="19:20">
      <c r="S563086" s="33"/>
      <c r="T563086" s="33"/>
    </row>
    <row r="563103" spans="19:20">
      <c r="S563103" s="33"/>
      <c r="T563103" s="33"/>
    </row>
    <row r="563120" spans="19:20">
      <c r="S563120" s="33"/>
      <c r="T563120" s="33"/>
    </row>
    <row r="563137" spans="19:20">
      <c r="S563137" s="33"/>
      <c r="T563137" s="33"/>
    </row>
    <row r="563154" spans="19:20">
      <c r="S563154" s="33"/>
      <c r="T563154" s="33"/>
    </row>
    <row r="563171" spans="19:20">
      <c r="S563171" s="33"/>
      <c r="T563171" s="33"/>
    </row>
    <row r="563188" spans="19:20">
      <c r="S563188" s="33"/>
      <c r="T563188" s="33"/>
    </row>
    <row r="563205" spans="19:20">
      <c r="S563205" s="33"/>
      <c r="T563205" s="33"/>
    </row>
    <row r="563222" spans="19:20">
      <c r="S563222" s="33"/>
      <c r="T563222" s="33"/>
    </row>
    <row r="563239" spans="19:20">
      <c r="S563239" s="33"/>
      <c r="T563239" s="33"/>
    </row>
    <row r="563256" spans="19:20">
      <c r="S563256" s="33"/>
      <c r="T563256" s="33"/>
    </row>
    <row r="563273" spans="19:20">
      <c r="S563273" s="33"/>
      <c r="T563273" s="33"/>
    </row>
    <row r="563290" spans="19:20">
      <c r="S563290" s="33"/>
      <c r="T563290" s="33"/>
    </row>
    <row r="563307" spans="19:20">
      <c r="S563307" s="33"/>
      <c r="T563307" s="33"/>
    </row>
    <row r="563324" spans="19:20">
      <c r="S563324" s="33"/>
      <c r="T563324" s="33"/>
    </row>
    <row r="563341" spans="19:20">
      <c r="S563341" s="33"/>
      <c r="T563341" s="33"/>
    </row>
    <row r="563358" spans="19:20">
      <c r="S563358" s="33"/>
      <c r="T563358" s="33"/>
    </row>
    <row r="563375" spans="19:20">
      <c r="S563375" s="33"/>
      <c r="T563375" s="33"/>
    </row>
    <row r="563392" spans="19:20">
      <c r="S563392" s="33"/>
      <c r="T563392" s="33"/>
    </row>
    <row r="563409" spans="19:20">
      <c r="S563409" s="33"/>
      <c r="T563409" s="33"/>
    </row>
    <row r="563426" spans="19:20">
      <c r="S563426" s="33"/>
      <c r="T563426" s="33"/>
    </row>
    <row r="563443" spans="19:20">
      <c r="S563443" s="33"/>
      <c r="T563443" s="33"/>
    </row>
    <row r="563460" spans="19:20">
      <c r="S563460" s="33"/>
      <c r="T563460" s="33"/>
    </row>
    <row r="563477" spans="19:20">
      <c r="S563477" s="33"/>
      <c r="T563477" s="33"/>
    </row>
    <row r="563494" spans="19:20">
      <c r="S563494" s="33"/>
      <c r="T563494" s="33"/>
    </row>
    <row r="563511" spans="19:20">
      <c r="S563511" s="33"/>
      <c r="T563511" s="33"/>
    </row>
    <row r="563528" spans="19:20">
      <c r="S563528" s="33"/>
      <c r="T563528" s="33"/>
    </row>
    <row r="563545" spans="19:20">
      <c r="S563545" s="33"/>
      <c r="T563545" s="33"/>
    </row>
    <row r="563562" spans="19:20">
      <c r="S563562" s="33"/>
      <c r="T563562" s="33"/>
    </row>
    <row r="563579" spans="19:20">
      <c r="S563579" s="33"/>
      <c r="T563579" s="33"/>
    </row>
    <row r="563596" spans="19:20">
      <c r="S563596" s="33"/>
      <c r="T563596" s="33"/>
    </row>
    <row r="563613" spans="19:20">
      <c r="S563613" s="33"/>
      <c r="T563613" s="33"/>
    </row>
    <row r="563630" spans="19:20">
      <c r="S563630" s="33"/>
      <c r="T563630" s="33"/>
    </row>
    <row r="563647" spans="19:20">
      <c r="S563647" s="33"/>
      <c r="T563647" s="33"/>
    </row>
    <row r="563664" spans="19:20">
      <c r="S563664" s="33"/>
      <c r="T563664" s="33"/>
    </row>
    <row r="563681" spans="19:20">
      <c r="S563681" s="33"/>
      <c r="T563681" s="33"/>
    </row>
    <row r="563698" spans="19:20">
      <c r="S563698" s="33"/>
      <c r="T563698" s="33"/>
    </row>
    <row r="563715" spans="19:20">
      <c r="S563715" s="33"/>
      <c r="T563715" s="33"/>
    </row>
    <row r="563732" spans="19:20">
      <c r="S563732" s="33"/>
      <c r="T563732" s="33"/>
    </row>
    <row r="563749" spans="19:20">
      <c r="S563749" s="33"/>
      <c r="T563749" s="33"/>
    </row>
    <row r="563766" spans="19:20">
      <c r="S563766" s="33"/>
      <c r="T563766" s="33"/>
    </row>
    <row r="563783" spans="19:20">
      <c r="S563783" s="33"/>
      <c r="T563783" s="33"/>
    </row>
    <row r="563800" spans="19:20">
      <c r="S563800" s="33"/>
      <c r="T563800" s="33"/>
    </row>
    <row r="563817" spans="19:20">
      <c r="S563817" s="33"/>
      <c r="T563817" s="33"/>
    </row>
    <row r="563834" spans="19:20">
      <c r="S563834" s="33"/>
      <c r="T563834" s="33"/>
    </row>
    <row r="563851" spans="19:20">
      <c r="S563851" s="33"/>
      <c r="T563851" s="33"/>
    </row>
    <row r="563868" spans="19:20">
      <c r="S563868" s="33"/>
      <c r="T563868" s="33"/>
    </row>
    <row r="563885" spans="19:20">
      <c r="S563885" s="33"/>
      <c r="T563885" s="33"/>
    </row>
    <row r="563902" spans="19:20">
      <c r="S563902" s="33"/>
      <c r="T563902" s="33"/>
    </row>
    <row r="563919" spans="19:20">
      <c r="S563919" s="33"/>
      <c r="T563919" s="33"/>
    </row>
    <row r="563936" spans="19:20">
      <c r="S563936" s="33"/>
      <c r="T563936" s="33"/>
    </row>
    <row r="563953" spans="19:20">
      <c r="S563953" s="33"/>
      <c r="T563953" s="33"/>
    </row>
    <row r="563970" spans="19:20">
      <c r="S563970" s="33"/>
      <c r="T563970" s="33"/>
    </row>
    <row r="563987" spans="19:20">
      <c r="S563987" s="33"/>
      <c r="T563987" s="33"/>
    </row>
    <row r="564004" spans="19:20">
      <c r="S564004" s="33"/>
      <c r="T564004" s="33"/>
    </row>
    <row r="564021" spans="19:20">
      <c r="S564021" s="33"/>
      <c r="T564021" s="33"/>
    </row>
    <row r="564038" spans="19:20">
      <c r="S564038" s="33"/>
      <c r="T564038" s="33"/>
    </row>
    <row r="564055" spans="19:20">
      <c r="S564055" s="33"/>
      <c r="T564055" s="33"/>
    </row>
    <row r="564072" spans="19:20">
      <c r="S564072" s="33"/>
      <c r="T564072" s="33"/>
    </row>
    <row r="564089" spans="19:20">
      <c r="S564089" s="33"/>
      <c r="T564089" s="33"/>
    </row>
    <row r="564106" spans="19:20">
      <c r="S564106" s="33"/>
      <c r="T564106" s="33"/>
    </row>
    <row r="564123" spans="19:20">
      <c r="S564123" s="33"/>
      <c r="T564123" s="33"/>
    </row>
    <row r="564140" spans="19:20">
      <c r="S564140" s="33"/>
      <c r="T564140" s="33"/>
    </row>
    <row r="564157" spans="19:20">
      <c r="S564157" s="33"/>
      <c r="T564157" s="33"/>
    </row>
    <row r="564174" spans="19:20">
      <c r="S564174" s="33"/>
      <c r="T564174" s="33"/>
    </row>
    <row r="564191" spans="19:20">
      <c r="S564191" s="33"/>
      <c r="T564191" s="33"/>
    </row>
    <row r="564208" spans="19:20">
      <c r="S564208" s="33"/>
      <c r="T564208" s="33"/>
    </row>
    <row r="564225" spans="19:20">
      <c r="S564225" s="33"/>
      <c r="T564225" s="33"/>
    </row>
    <row r="564242" spans="19:20">
      <c r="S564242" s="33"/>
      <c r="T564242" s="33"/>
    </row>
    <row r="564259" spans="19:20">
      <c r="S564259" s="33"/>
      <c r="T564259" s="33"/>
    </row>
    <row r="564276" spans="19:20">
      <c r="S564276" s="33"/>
      <c r="T564276" s="33"/>
    </row>
    <row r="564293" spans="19:20">
      <c r="S564293" s="33"/>
      <c r="T564293" s="33"/>
    </row>
    <row r="564310" spans="19:20">
      <c r="S564310" s="33"/>
      <c r="T564310" s="33"/>
    </row>
    <row r="564327" spans="19:20">
      <c r="S564327" s="33"/>
      <c r="T564327" s="33"/>
    </row>
    <row r="564344" spans="19:20">
      <c r="S564344" s="33"/>
      <c r="T564344" s="33"/>
    </row>
    <row r="564361" spans="19:20">
      <c r="S564361" s="33"/>
      <c r="T564361" s="33"/>
    </row>
    <row r="564378" spans="19:20">
      <c r="S564378" s="33"/>
      <c r="T564378" s="33"/>
    </row>
    <row r="564395" spans="19:20">
      <c r="S564395" s="33"/>
      <c r="T564395" s="33"/>
    </row>
    <row r="564412" spans="19:20">
      <c r="S564412" s="33"/>
      <c r="T564412" s="33"/>
    </row>
    <row r="564429" spans="19:20">
      <c r="S564429" s="33"/>
      <c r="T564429" s="33"/>
    </row>
    <row r="564446" spans="19:20">
      <c r="S564446" s="33"/>
      <c r="T564446" s="33"/>
    </row>
    <row r="564463" spans="19:20">
      <c r="S564463" s="33"/>
      <c r="T564463" s="33"/>
    </row>
    <row r="564480" spans="19:20">
      <c r="S564480" s="33"/>
      <c r="T564480" s="33"/>
    </row>
    <row r="564497" spans="19:20">
      <c r="S564497" s="33"/>
      <c r="T564497" s="33"/>
    </row>
    <row r="564514" spans="19:20">
      <c r="S564514" s="33"/>
      <c r="T564514" s="33"/>
    </row>
    <row r="564531" spans="19:20">
      <c r="S564531" s="33"/>
      <c r="T564531" s="33"/>
    </row>
    <row r="564548" spans="19:20">
      <c r="S564548" s="33"/>
      <c r="T564548" s="33"/>
    </row>
    <row r="564565" spans="19:20">
      <c r="S564565" s="33"/>
      <c r="T564565" s="33"/>
    </row>
    <row r="564582" spans="19:20">
      <c r="S564582" s="33"/>
      <c r="T564582" s="33"/>
    </row>
    <row r="564599" spans="19:20">
      <c r="S564599" s="33"/>
      <c r="T564599" s="33"/>
    </row>
    <row r="564616" spans="19:20">
      <c r="S564616" s="33"/>
      <c r="T564616" s="33"/>
    </row>
    <row r="564633" spans="19:20">
      <c r="S564633" s="33"/>
      <c r="T564633" s="33"/>
    </row>
    <row r="564650" spans="19:20">
      <c r="S564650" s="33"/>
      <c r="T564650" s="33"/>
    </row>
    <row r="564667" spans="19:20">
      <c r="S564667" s="33"/>
      <c r="T564667" s="33"/>
    </row>
    <row r="564684" spans="19:20">
      <c r="S564684" s="33"/>
      <c r="T564684" s="33"/>
    </row>
    <row r="564701" spans="19:20">
      <c r="S564701" s="33"/>
      <c r="T564701" s="33"/>
    </row>
    <row r="564718" spans="19:20">
      <c r="S564718" s="33"/>
      <c r="T564718" s="33"/>
    </row>
    <row r="564735" spans="19:20">
      <c r="S564735" s="33"/>
      <c r="T564735" s="33"/>
    </row>
    <row r="564752" spans="19:20">
      <c r="S564752" s="33"/>
      <c r="T564752" s="33"/>
    </row>
    <row r="564769" spans="19:20">
      <c r="S564769" s="33"/>
      <c r="T564769" s="33"/>
    </row>
    <row r="564786" spans="19:20">
      <c r="S564786" s="33"/>
      <c r="T564786" s="33"/>
    </row>
    <row r="564803" spans="19:20">
      <c r="S564803" s="33"/>
      <c r="T564803" s="33"/>
    </row>
    <row r="564820" spans="19:20">
      <c r="S564820" s="33"/>
      <c r="T564820" s="33"/>
    </row>
    <row r="564837" spans="19:20">
      <c r="S564837" s="33"/>
      <c r="T564837" s="33"/>
    </row>
    <row r="564854" spans="19:20">
      <c r="S564854" s="33"/>
      <c r="T564854" s="33"/>
    </row>
    <row r="564871" spans="19:20">
      <c r="S564871" s="33"/>
      <c r="T564871" s="33"/>
    </row>
    <row r="564888" spans="19:20">
      <c r="S564888" s="33"/>
      <c r="T564888" s="33"/>
    </row>
    <row r="564905" spans="19:20">
      <c r="S564905" s="33"/>
      <c r="T564905" s="33"/>
    </row>
    <row r="564922" spans="19:20">
      <c r="S564922" s="33"/>
      <c r="T564922" s="33"/>
    </row>
    <row r="564939" spans="19:20">
      <c r="S564939" s="33"/>
      <c r="T564939" s="33"/>
    </row>
    <row r="564956" spans="19:20">
      <c r="S564956" s="33"/>
      <c r="T564956" s="33"/>
    </row>
    <row r="564973" spans="19:20">
      <c r="S564973" s="33"/>
      <c r="T564973" s="33"/>
    </row>
    <row r="564990" spans="19:20">
      <c r="S564990" s="33"/>
      <c r="T564990" s="33"/>
    </row>
    <row r="565007" spans="19:20">
      <c r="S565007" s="33"/>
      <c r="T565007" s="33"/>
    </row>
    <row r="565024" spans="19:20">
      <c r="S565024" s="33"/>
      <c r="T565024" s="33"/>
    </row>
    <row r="565041" spans="19:20">
      <c r="S565041" s="33"/>
      <c r="T565041" s="33"/>
    </row>
    <row r="565058" spans="19:20">
      <c r="S565058" s="33"/>
      <c r="T565058" s="33"/>
    </row>
    <row r="565075" spans="19:20">
      <c r="S565075" s="33"/>
      <c r="T565075" s="33"/>
    </row>
    <row r="565092" spans="19:20">
      <c r="S565092" s="33"/>
      <c r="T565092" s="33"/>
    </row>
    <row r="565109" spans="19:20">
      <c r="S565109" s="33"/>
      <c r="T565109" s="33"/>
    </row>
    <row r="565126" spans="19:20">
      <c r="S565126" s="33"/>
      <c r="T565126" s="33"/>
    </row>
    <row r="565143" spans="19:20">
      <c r="S565143" s="33"/>
      <c r="T565143" s="33"/>
    </row>
    <row r="565160" spans="19:20">
      <c r="S565160" s="33"/>
      <c r="T565160" s="33"/>
    </row>
    <row r="565177" spans="19:20">
      <c r="S565177" s="33"/>
      <c r="T565177" s="33"/>
    </row>
    <row r="565194" spans="19:20">
      <c r="S565194" s="33"/>
      <c r="T565194" s="33"/>
    </row>
    <row r="565211" spans="19:20">
      <c r="S565211" s="33"/>
      <c r="T565211" s="33"/>
    </row>
    <row r="565228" spans="19:20">
      <c r="S565228" s="33"/>
      <c r="T565228" s="33"/>
    </row>
    <row r="565245" spans="19:20">
      <c r="S565245" s="33"/>
      <c r="T565245" s="33"/>
    </row>
    <row r="565262" spans="19:20">
      <c r="S565262" s="33"/>
      <c r="T565262" s="33"/>
    </row>
    <row r="565279" spans="19:20">
      <c r="S565279" s="33"/>
      <c r="T565279" s="33"/>
    </row>
    <row r="565296" spans="19:20">
      <c r="S565296" s="33"/>
      <c r="T565296" s="33"/>
    </row>
    <row r="565313" spans="19:20">
      <c r="S565313" s="33"/>
      <c r="T565313" s="33"/>
    </row>
    <row r="565330" spans="19:20">
      <c r="S565330" s="33"/>
      <c r="T565330" s="33"/>
    </row>
    <row r="565347" spans="19:20">
      <c r="S565347" s="33"/>
      <c r="T565347" s="33"/>
    </row>
    <row r="565364" spans="19:20">
      <c r="S565364" s="33"/>
      <c r="T565364" s="33"/>
    </row>
    <row r="565381" spans="19:20">
      <c r="S565381" s="33"/>
      <c r="T565381" s="33"/>
    </row>
    <row r="565398" spans="19:20">
      <c r="S565398" s="33"/>
      <c r="T565398" s="33"/>
    </row>
    <row r="565415" spans="19:20">
      <c r="S565415" s="33"/>
      <c r="T565415" s="33"/>
    </row>
    <row r="565432" spans="19:20">
      <c r="S565432" s="33"/>
      <c r="T565432" s="33"/>
    </row>
    <row r="565449" spans="19:20">
      <c r="S565449" s="33"/>
      <c r="T565449" s="33"/>
    </row>
    <row r="565466" spans="19:20">
      <c r="S565466" s="33"/>
      <c r="T565466" s="33"/>
    </row>
    <row r="565483" spans="19:20">
      <c r="S565483" s="33"/>
      <c r="T565483" s="33"/>
    </row>
    <row r="565500" spans="19:20">
      <c r="S565500" s="33"/>
      <c r="T565500" s="33"/>
    </row>
    <row r="565517" spans="19:20">
      <c r="S565517" s="33"/>
      <c r="T565517" s="33"/>
    </row>
    <row r="565534" spans="19:20">
      <c r="S565534" s="33"/>
      <c r="T565534" s="33"/>
    </row>
    <row r="565551" spans="19:20">
      <c r="S565551" s="33"/>
      <c r="T565551" s="33"/>
    </row>
    <row r="565568" spans="19:20">
      <c r="S565568" s="33"/>
      <c r="T565568" s="33"/>
    </row>
    <row r="565585" spans="19:20">
      <c r="S565585" s="33"/>
      <c r="T565585" s="33"/>
    </row>
    <row r="565602" spans="19:20">
      <c r="S565602" s="33"/>
      <c r="T565602" s="33"/>
    </row>
    <row r="565619" spans="19:20">
      <c r="S565619" s="33"/>
      <c r="T565619" s="33"/>
    </row>
    <row r="565636" spans="19:20">
      <c r="S565636" s="33"/>
      <c r="T565636" s="33"/>
    </row>
    <row r="565653" spans="19:20">
      <c r="S565653" s="33"/>
      <c r="T565653" s="33"/>
    </row>
    <row r="565670" spans="19:20">
      <c r="S565670" s="33"/>
      <c r="T565670" s="33"/>
    </row>
    <row r="565687" spans="19:20">
      <c r="S565687" s="33"/>
      <c r="T565687" s="33"/>
    </row>
    <row r="565704" spans="19:20">
      <c r="S565704" s="33"/>
      <c r="T565704" s="33"/>
    </row>
    <row r="565721" spans="19:20">
      <c r="S565721" s="33"/>
      <c r="T565721" s="33"/>
    </row>
    <row r="565738" spans="19:20">
      <c r="S565738" s="33"/>
      <c r="T565738" s="33"/>
    </row>
    <row r="565755" spans="19:20">
      <c r="S565755" s="33"/>
      <c r="T565755" s="33"/>
    </row>
    <row r="565772" spans="19:20">
      <c r="S565772" s="33"/>
      <c r="T565772" s="33"/>
    </row>
    <row r="565789" spans="19:20">
      <c r="S565789" s="33"/>
      <c r="T565789" s="33"/>
    </row>
    <row r="565806" spans="19:20">
      <c r="S565806" s="33"/>
      <c r="T565806" s="33"/>
    </row>
    <row r="565823" spans="19:20">
      <c r="S565823" s="33"/>
      <c r="T565823" s="33"/>
    </row>
    <row r="565840" spans="19:20">
      <c r="S565840" s="33"/>
      <c r="T565840" s="33"/>
    </row>
    <row r="565857" spans="19:20">
      <c r="S565857" s="33"/>
      <c r="T565857" s="33"/>
    </row>
    <row r="565874" spans="19:20">
      <c r="S565874" s="33"/>
      <c r="T565874" s="33"/>
    </row>
    <row r="565891" spans="19:20">
      <c r="S565891" s="33"/>
      <c r="T565891" s="33"/>
    </row>
    <row r="565908" spans="19:20">
      <c r="S565908" s="33"/>
      <c r="T565908" s="33"/>
    </row>
    <row r="565925" spans="19:20">
      <c r="S565925" s="33"/>
      <c r="T565925" s="33"/>
    </row>
    <row r="565942" spans="19:20">
      <c r="S565942" s="33"/>
      <c r="T565942" s="33"/>
    </row>
    <row r="565959" spans="19:20">
      <c r="S565959" s="33"/>
      <c r="T565959" s="33"/>
    </row>
    <row r="565976" spans="19:20">
      <c r="S565976" s="33"/>
      <c r="T565976" s="33"/>
    </row>
    <row r="565993" spans="19:20">
      <c r="S565993" s="33"/>
      <c r="T565993" s="33"/>
    </row>
    <row r="566010" spans="19:20">
      <c r="S566010" s="33"/>
      <c r="T566010" s="33"/>
    </row>
    <row r="566027" spans="19:20">
      <c r="S566027" s="33"/>
      <c r="T566027" s="33"/>
    </row>
    <row r="566044" spans="19:20">
      <c r="S566044" s="33"/>
      <c r="T566044" s="33"/>
    </row>
    <row r="566061" spans="19:20">
      <c r="S566061" s="33"/>
      <c r="T566061" s="33"/>
    </row>
    <row r="566078" spans="19:20">
      <c r="S566078" s="33"/>
      <c r="T566078" s="33"/>
    </row>
    <row r="566095" spans="19:20">
      <c r="S566095" s="33"/>
      <c r="T566095" s="33"/>
    </row>
    <row r="566112" spans="19:20">
      <c r="S566112" s="33"/>
      <c r="T566112" s="33"/>
    </row>
    <row r="566129" spans="19:20">
      <c r="S566129" s="33"/>
      <c r="T566129" s="33"/>
    </row>
    <row r="566146" spans="19:20">
      <c r="S566146" s="33"/>
      <c r="T566146" s="33"/>
    </row>
    <row r="566163" spans="19:20">
      <c r="S566163" s="33"/>
      <c r="T566163" s="33"/>
    </row>
    <row r="566180" spans="19:20">
      <c r="S566180" s="33"/>
      <c r="T566180" s="33"/>
    </row>
    <row r="566197" spans="19:20">
      <c r="S566197" s="33"/>
      <c r="T566197" s="33"/>
    </row>
    <row r="566214" spans="19:20">
      <c r="S566214" s="33"/>
      <c r="T566214" s="33"/>
    </row>
    <row r="566231" spans="19:20">
      <c r="S566231" s="33"/>
      <c r="T566231" s="33"/>
    </row>
    <row r="566248" spans="19:20">
      <c r="S566248" s="33"/>
      <c r="T566248" s="33"/>
    </row>
    <row r="566265" spans="19:20">
      <c r="S566265" s="33"/>
      <c r="T566265" s="33"/>
    </row>
    <row r="566282" spans="19:20">
      <c r="S566282" s="33"/>
      <c r="T566282" s="33"/>
    </row>
    <row r="566299" spans="19:20">
      <c r="S566299" s="33"/>
      <c r="T566299" s="33"/>
    </row>
    <row r="566316" spans="19:20">
      <c r="S566316" s="33"/>
      <c r="T566316" s="33"/>
    </row>
    <row r="566333" spans="19:20">
      <c r="S566333" s="33"/>
      <c r="T566333" s="33"/>
    </row>
    <row r="566350" spans="19:20">
      <c r="S566350" s="33"/>
      <c r="T566350" s="33"/>
    </row>
    <row r="566367" spans="19:20">
      <c r="S566367" s="33"/>
      <c r="T566367" s="33"/>
    </row>
    <row r="566384" spans="19:20">
      <c r="S566384" s="33"/>
      <c r="T566384" s="33"/>
    </row>
    <row r="566401" spans="19:20">
      <c r="S566401" s="33"/>
      <c r="T566401" s="33"/>
    </row>
    <row r="566418" spans="19:20">
      <c r="S566418" s="33"/>
      <c r="T566418" s="33"/>
    </row>
    <row r="566435" spans="19:20">
      <c r="S566435" s="33"/>
      <c r="T566435" s="33"/>
    </row>
    <row r="566452" spans="19:20">
      <c r="S566452" s="33"/>
      <c r="T566452" s="33"/>
    </row>
    <row r="566469" spans="19:20">
      <c r="S566469" s="33"/>
      <c r="T566469" s="33"/>
    </row>
    <row r="566486" spans="19:20">
      <c r="S566486" s="33"/>
      <c r="T566486" s="33"/>
    </row>
    <row r="566503" spans="19:20">
      <c r="S566503" s="33"/>
      <c r="T566503" s="33"/>
    </row>
    <row r="566520" spans="19:20">
      <c r="S566520" s="33"/>
      <c r="T566520" s="33"/>
    </row>
    <row r="566537" spans="19:20">
      <c r="S566537" s="33"/>
      <c r="T566537" s="33"/>
    </row>
    <row r="566554" spans="19:20">
      <c r="S566554" s="33"/>
      <c r="T566554" s="33"/>
    </row>
    <row r="566571" spans="19:20">
      <c r="S566571" s="33"/>
      <c r="T566571" s="33"/>
    </row>
    <row r="566588" spans="19:20">
      <c r="S566588" s="33"/>
      <c r="T566588" s="33"/>
    </row>
    <row r="566605" spans="19:20">
      <c r="S566605" s="33"/>
      <c r="T566605" s="33"/>
    </row>
    <row r="566622" spans="19:20">
      <c r="S566622" s="33"/>
      <c r="T566622" s="33"/>
    </row>
    <row r="566639" spans="19:20">
      <c r="S566639" s="33"/>
      <c r="T566639" s="33"/>
    </row>
    <row r="566656" spans="19:20">
      <c r="S566656" s="33"/>
      <c r="T566656" s="33"/>
    </row>
    <row r="566673" spans="19:20">
      <c r="S566673" s="33"/>
      <c r="T566673" s="33"/>
    </row>
    <row r="566690" spans="19:20">
      <c r="S566690" s="33"/>
      <c r="T566690" s="33"/>
    </row>
    <row r="566707" spans="19:20">
      <c r="S566707" s="33"/>
      <c r="T566707" s="33"/>
    </row>
    <row r="566724" spans="19:20">
      <c r="S566724" s="33"/>
      <c r="T566724" s="33"/>
    </row>
    <row r="566741" spans="19:20">
      <c r="S566741" s="33"/>
      <c r="T566741" s="33"/>
    </row>
    <row r="566758" spans="19:20">
      <c r="S566758" s="33"/>
      <c r="T566758" s="33"/>
    </row>
    <row r="566775" spans="19:20">
      <c r="S566775" s="33"/>
      <c r="T566775" s="33"/>
    </row>
    <row r="566792" spans="19:20">
      <c r="S566792" s="33"/>
      <c r="T566792" s="33"/>
    </row>
    <row r="566809" spans="19:20">
      <c r="S566809" s="33"/>
      <c r="T566809" s="33"/>
    </row>
    <row r="566826" spans="19:20">
      <c r="S566826" s="33"/>
      <c r="T566826" s="33"/>
    </row>
    <row r="566843" spans="19:20">
      <c r="S566843" s="33"/>
      <c r="T566843" s="33"/>
    </row>
    <row r="566860" spans="19:20">
      <c r="S566860" s="33"/>
      <c r="T566860" s="33"/>
    </row>
    <row r="566877" spans="19:20">
      <c r="S566877" s="33"/>
      <c r="T566877" s="33"/>
    </row>
    <row r="566894" spans="19:20">
      <c r="S566894" s="33"/>
      <c r="T566894" s="33"/>
    </row>
    <row r="566911" spans="19:20">
      <c r="S566911" s="33"/>
      <c r="T566911" s="33"/>
    </row>
    <row r="566928" spans="19:20">
      <c r="S566928" s="33"/>
      <c r="T566928" s="33"/>
    </row>
    <row r="566945" spans="19:20">
      <c r="S566945" s="33"/>
      <c r="T566945" s="33"/>
    </row>
    <row r="566962" spans="19:20">
      <c r="S566962" s="33"/>
      <c r="T566962" s="33"/>
    </row>
    <row r="566979" spans="19:20">
      <c r="S566979" s="33"/>
      <c r="T566979" s="33"/>
    </row>
    <row r="566996" spans="19:20">
      <c r="S566996" s="33"/>
      <c r="T566996" s="33"/>
    </row>
    <row r="567013" spans="19:20">
      <c r="S567013" s="33"/>
      <c r="T567013" s="33"/>
    </row>
    <row r="567030" spans="19:20">
      <c r="S567030" s="33"/>
      <c r="T567030" s="33"/>
    </row>
    <row r="567047" spans="19:20">
      <c r="S567047" s="33"/>
      <c r="T567047" s="33"/>
    </row>
    <row r="567064" spans="19:20">
      <c r="S567064" s="33"/>
      <c r="T567064" s="33"/>
    </row>
    <row r="567081" spans="19:20">
      <c r="S567081" s="33"/>
      <c r="T567081" s="33"/>
    </row>
    <row r="567098" spans="19:20">
      <c r="S567098" s="33"/>
      <c r="T567098" s="33"/>
    </row>
    <row r="567115" spans="19:20">
      <c r="S567115" s="33"/>
      <c r="T567115" s="33"/>
    </row>
    <row r="567132" spans="19:20">
      <c r="S567132" s="33"/>
      <c r="T567132" s="33"/>
    </row>
    <row r="567149" spans="19:20">
      <c r="S567149" s="33"/>
      <c r="T567149" s="33"/>
    </row>
    <row r="567166" spans="19:20">
      <c r="S567166" s="33"/>
      <c r="T567166" s="33"/>
    </row>
    <row r="567183" spans="19:20">
      <c r="S567183" s="33"/>
      <c r="T567183" s="33"/>
    </row>
    <row r="567200" spans="19:20">
      <c r="S567200" s="33"/>
      <c r="T567200" s="33"/>
    </row>
    <row r="567217" spans="19:20">
      <c r="S567217" s="33"/>
      <c r="T567217" s="33"/>
    </row>
    <row r="567234" spans="19:20">
      <c r="S567234" s="33"/>
      <c r="T567234" s="33"/>
    </row>
    <row r="567251" spans="19:20">
      <c r="S567251" s="33"/>
      <c r="T567251" s="33"/>
    </row>
    <row r="567268" spans="19:20">
      <c r="S567268" s="33"/>
      <c r="T567268" s="33"/>
    </row>
    <row r="567285" spans="19:20">
      <c r="S567285" s="33"/>
      <c r="T567285" s="33"/>
    </row>
    <row r="567302" spans="19:20">
      <c r="S567302" s="33"/>
      <c r="T567302" s="33"/>
    </row>
    <row r="567319" spans="19:20">
      <c r="S567319" s="33"/>
      <c r="T567319" s="33"/>
    </row>
    <row r="567336" spans="19:20">
      <c r="S567336" s="33"/>
      <c r="T567336" s="33"/>
    </row>
    <row r="567353" spans="19:20">
      <c r="S567353" s="33"/>
      <c r="T567353" s="33"/>
    </row>
    <row r="567370" spans="19:20">
      <c r="S567370" s="33"/>
      <c r="T567370" s="33"/>
    </row>
    <row r="567387" spans="19:20">
      <c r="S567387" s="33"/>
      <c r="T567387" s="33"/>
    </row>
    <row r="567404" spans="19:20">
      <c r="S567404" s="33"/>
      <c r="T567404" s="33"/>
    </row>
    <row r="567421" spans="19:20">
      <c r="S567421" s="33"/>
      <c r="T567421" s="33"/>
    </row>
    <row r="567438" spans="19:20">
      <c r="S567438" s="33"/>
      <c r="T567438" s="33"/>
    </row>
    <row r="567455" spans="19:20">
      <c r="S567455" s="33"/>
      <c r="T567455" s="33"/>
    </row>
    <row r="567472" spans="19:20">
      <c r="S567472" s="33"/>
      <c r="T567472" s="33"/>
    </row>
    <row r="567489" spans="19:20">
      <c r="S567489" s="33"/>
      <c r="T567489" s="33"/>
    </row>
    <row r="567506" spans="19:20">
      <c r="S567506" s="33"/>
      <c r="T567506" s="33"/>
    </row>
    <row r="567523" spans="19:20">
      <c r="S567523" s="33"/>
      <c r="T567523" s="33"/>
    </row>
    <row r="567540" spans="19:20">
      <c r="S567540" s="33"/>
      <c r="T567540" s="33"/>
    </row>
    <row r="567557" spans="19:20">
      <c r="S567557" s="33"/>
      <c r="T567557" s="33"/>
    </row>
    <row r="567574" spans="19:20">
      <c r="S567574" s="33"/>
      <c r="T567574" s="33"/>
    </row>
    <row r="567591" spans="19:20">
      <c r="S567591" s="33"/>
      <c r="T567591" s="33"/>
    </row>
    <row r="567608" spans="19:20">
      <c r="S567608" s="33"/>
      <c r="T567608" s="33"/>
    </row>
    <row r="567625" spans="19:20">
      <c r="S567625" s="33"/>
      <c r="T567625" s="33"/>
    </row>
    <row r="567642" spans="19:20">
      <c r="S567642" s="33"/>
      <c r="T567642" s="33"/>
    </row>
    <row r="567659" spans="19:20">
      <c r="S567659" s="33"/>
      <c r="T567659" s="33"/>
    </row>
    <row r="567676" spans="19:20">
      <c r="S567676" s="33"/>
      <c r="T567676" s="33"/>
    </row>
    <row r="567693" spans="19:20">
      <c r="S567693" s="33"/>
      <c r="T567693" s="33"/>
    </row>
    <row r="567710" spans="19:20">
      <c r="S567710" s="33"/>
      <c r="T567710" s="33"/>
    </row>
    <row r="567727" spans="19:20">
      <c r="S567727" s="33"/>
      <c r="T567727" s="33"/>
    </row>
    <row r="567744" spans="19:20">
      <c r="S567744" s="33"/>
      <c r="T567744" s="33"/>
    </row>
    <row r="567761" spans="19:20">
      <c r="S567761" s="33"/>
      <c r="T567761" s="33"/>
    </row>
    <row r="567778" spans="19:20">
      <c r="S567778" s="33"/>
      <c r="T567778" s="33"/>
    </row>
    <row r="567795" spans="19:20">
      <c r="S567795" s="33"/>
      <c r="T567795" s="33"/>
    </row>
    <row r="567812" spans="19:20">
      <c r="S567812" s="33"/>
      <c r="T567812" s="33"/>
    </row>
    <row r="567829" spans="19:20">
      <c r="S567829" s="33"/>
      <c r="T567829" s="33"/>
    </row>
    <row r="567846" spans="19:20">
      <c r="S567846" s="33"/>
      <c r="T567846" s="33"/>
    </row>
    <row r="567863" spans="19:20">
      <c r="S567863" s="33"/>
      <c r="T567863" s="33"/>
    </row>
    <row r="567880" spans="19:20">
      <c r="S567880" s="33"/>
      <c r="T567880" s="33"/>
    </row>
    <row r="567897" spans="19:20">
      <c r="S567897" s="33"/>
      <c r="T567897" s="33"/>
    </row>
    <row r="567914" spans="19:20">
      <c r="S567914" s="33"/>
      <c r="T567914" s="33"/>
    </row>
    <row r="567931" spans="19:20">
      <c r="S567931" s="33"/>
      <c r="T567931" s="33"/>
    </row>
    <row r="567948" spans="19:20">
      <c r="S567948" s="33"/>
      <c r="T567948" s="33"/>
    </row>
    <row r="567965" spans="19:20">
      <c r="S567965" s="33"/>
      <c r="T567965" s="33"/>
    </row>
    <row r="567982" spans="19:20">
      <c r="S567982" s="33"/>
      <c r="T567982" s="33"/>
    </row>
    <row r="567999" spans="19:20">
      <c r="S567999" s="33"/>
      <c r="T567999" s="33"/>
    </row>
    <row r="568016" spans="19:20">
      <c r="S568016" s="33"/>
      <c r="T568016" s="33"/>
    </row>
    <row r="568033" spans="19:20">
      <c r="S568033" s="33"/>
      <c r="T568033" s="33"/>
    </row>
    <row r="568050" spans="19:20">
      <c r="S568050" s="33"/>
      <c r="T568050" s="33"/>
    </row>
    <row r="568067" spans="19:20">
      <c r="S568067" s="33"/>
      <c r="T568067" s="33"/>
    </row>
    <row r="568084" spans="19:20">
      <c r="S568084" s="33"/>
      <c r="T568084" s="33"/>
    </row>
    <row r="568101" spans="19:20">
      <c r="S568101" s="33"/>
      <c r="T568101" s="33"/>
    </row>
    <row r="568118" spans="19:20">
      <c r="S568118" s="33"/>
      <c r="T568118" s="33"/>
    </row>
    <row r="568135" spans="19:20">
      <c r="S568135" s="33"/>
      <c r="T568135" s="33"/>
    </row>
    <row r="568152" spans="19:20">
      <c r="S568152" s="33"/>
      <c r="T568152" s="33"/>
    </row>
    <row r="568169" spans="19:20">
      <c r="S568169" s="33"/>
      <c r="T568169" s="33"/>
    </row>
    <row r="568186" spans="19:20">
      <c r="S568186" s="33"/>
      <c r="T568186" s="33"/>
    </row>
    <row r="568203" spans="19:20">
      <c r="S568203" s="33"/>
      <c r="T568203" s="33"/>
    </row>
    <row r="568220" spans="19:20">
      <c r="S568220" s="33"/>
      <c r="T568220" s="33"/>
    </row>
    <row r="568237" spans="19:20">
      <c r="S568237" s="33"/>
      <c r="T568237" s="33"/>
    </row>
    <row r="568254" spans="19:20">
      <c r="S568254" s="33"/>
      <c r="T568254" s="33"/>
    </row>
    <row r="568271" spans="19:20">
      <c r="S568271" s="33"/>
      <c r="T568271" s="33"/>
    </row>
    <row r="568288" spans="19:20">
      <c r="S568288" s="33"/>
      <c r="T568288" s="33"/>
    </row>
    <row r="568305" spans="19:20">
      <c r="S568305" s="33"/>
      <c r="T568305" s="33"/>
    </row>
    <row r="568322" spans="19:20">
      <c r="S568322" s="33"/>
      <c r="T568322" s="33"/>
    </row>
    <row r="568339" spans="19:20">
      <c r="S568339" s="33"/>
      <c r="T568339" s="33"/>
    </row>
    <row r="568356" spans="19:20">
      <c r="S568356" s="33"/>
      <c r="T568356" s="33"/>
    </row>
    <row r="568373" spans="19:20">
      <c r="S568373" s="33"/>
      <c r="T568373" s="33"/>
    </row>
    <row r="568390" spans="19:20">
      <c r="S568390" s="33"/>
      <c r="T568390" s="33"/>
    </row>
    <row r="568407" spans="19:20">
      <c r="S568407" s="33"/>
      <c r="T568407" s="33"/>
    </row>
    <row r="568424" spans="19:20">
      <c r="S568424" s="33"/>
      <c r="T568424" s="33"/>
    </row>
    <row r="568441" spans="19:20">
      <c r="S568441" s="33"/>
      <c r="T568441" s="33"/>
    </row>
    <row r="568458" spans="19:20">
      <c r="S568458" s="33"/>
      <c r="T568458" s="33"/>
    </row>
    <row r="568475" spans="19:20">
      <c r="S568475" s="33"/>
      <c r="T568475" s="33"/>
    </row>
    <row r="568492" spans="19:20">
      <c r="S568492" s="33"/>
      <c r="T568492" s="33"/>
    </row>
    <row r="568509" spans="19:20">
      <c r="S568509" s="33"/>
      <c r="T568509" s="33"/>
    </row>
    <row r="568526" spans="19:20">
      <c r="S568526" s="33"/>
      <c r="T568526" s="33"/>
    </row>
    <row r="568543" spans="19:20">
      <c r="S568543" s="33"/>
      <c r="T568543" s="33"/>
    </row>
    <row r="568560" spans="19:20">
      <c r="S568560" s="33"/>
      <c r="T568560" s="33"/>
    </row>
    <row r="568577" spans="19:20">
      <c r="S568577" s="33"/>
      <c r="T568577" s="33"/>
    </row>
    <row r="568594" spans="19:20">
      <c r="S568594" s="33"/>
      <c r="T568594" s="33"/>
    </row>
    <row r="568611" spans="19:20">
      <c r="S568611" s="33"/>
      <c r="T568611" s="33"/>
    </row>
    <row r="568628" spans="19:20">
      <c r="S568628" s="33"/>
      <c r="T568628" s="33"/>
    </row>
    <row r="568645" spans="19:20">
      <c r="S568645" s="33"/>
      <c r="T568645" s="33"/>
    </row>
    <row r="568662" spans="19:20">
      <c r="S568662" s="33"/>
      <c r="T568662" s="33"/>
    </row>
    <row r="568679" spans="19:20">
      <c r="S568679" s="33"/>
      <c r="T568679" s="33"/>
    </row>
    <row r="568696" spans="19:20">
      <c r="S568696" s="33"/>
      <c r="T568696" s="33"/>
    </row>
    <row r="568713" spans="19:20">
      <c r="S568713" s="33"/>
      <c r="T568713" s="33"/>
    </row>
    <row r="568730" spans="19:20">
      <c r="S568730" s="33"/>
      <c r="T568730" s="33"/>
    </row>
    <row r="568747" spans="19:20">
      <c r="S568747" s="33"/>
      <c r="T568747" s="33"/>
    </row>
    <row r="568764" spans="19:20">
      <c r="S568764" s="33"/>
      <c r="T568764" s="33"/>
    </row>
    <row r="568781" spans="19:20">
      <c r="S568781" s="33"/>
      <c r="T568781" s="33"/>
    </row>
    <row r="568798" spans="19:20">
      <c r="S568798" s="33"/>
      <c r="T568798" s="33"/>
    </row>
    <row r="568815" spans="19:20">
      <c r="S568815" s="33"/>
      <c r="T568815" s="33"/>
    </row>
    <row r="568832" spans="19:20">
      <c r="S568832" s="33"/>
      <c r="T568832" s="33"/>
    </row>
    <row r="568849" spans="19:20">
      <c r="S568849" s="33"/>
      <c r="T568849" s="33"/>
    </row>
    <row r="568866" spans="19:20">
      <c r="S568866" s="33"/>
      <c r="T568866" s="33"/>
    </row>
    <row r="568883" spans="19:20">
      <c r="S568883" s="33"/>
      <c r="T568883" s="33"/>
    </row>
    <row r="568900" spans="19:20">
      <c r="S568900" s="33"/>
      <c r="T568900" s="33"/>
    </row>
    <row r="568917" spans="19:20">
      <c r="S568917" s="33"/>
      <c r="T568917" s="33"/>
    </row>
    <row r="568934" spans="19:20">
      <c r="S568934" s="33"/>
      <c r="T568934" s="33"/>
    </row>
    <row r="568951" spans="19:20">
      <c r="S568951" s="33"/>
      <c r="T568951" s="33"/>
    </row>
    <row r="568968" spans="19:20">
      <c r="S568968" s="33"/>
      <c r="T568968" s="33"/>
    </row>
    <row r="568985" spans="19:20">
      <c r="S568985" s="33"/>
      <c r="T568985" s="33"/>
    </row>
    <row r="569002" spans="19:20">
      <c r="S569002" s="33"/>
      <c r="T569002" s="33"/>
    </row>
    <row r="569019" spans="19:20">
      <c r="S569019" s="33"/>
      <c r="T569019" s="33"/>
    </row>
    <row r="569036" spans="19:20">
      <c r="S569036" s="33"/>
      <c r="T569036" s="33"/>
    </row>
    <row r="569053" spans="19:20">
      <c r="S569053" s="33"/>
      <c r="T569053" s="33"/>
    </row>
    <row r="569070" spans="19:20">
      <c r="S569070" s="33"/>
      <c r="T569070" s="33"/>
    </row>
    <row r="569087" spans="19:20">
      <c r="S569087" s="33"/>
      <c r="T569087" s="33"/>
    </row>
    <row r="569104" spans="19:20">
      <c r="S569104" s="33"/>
      <c r="T569104" s="33"/>
    </row>
    <row r="569121" spans="19:20">
      <c r="S569121" s="33"/>
      <c r="T569121" s="33"/>
    </row>
    <row r="569138" spans="19:20">
      <c r="S569138" s="33"/>
      <c r="T569138" s="33"/>
    </row>
    <row r="569155" spans="19:20">
      <c r="S569155" s="33"/>
      <c r="T569155" s="33"/>
    </row>
    <row r="569172" spans="19:20">
      <c r="S569172" s="33"/>
      <c r="T569172" s="33"/>
    </row>
    <row r="569189" spans="19:20">
      <c r="S569189" s="33"/>
      <c r="T569189" s="33"/>
    </row>
    <row r="569206" spans="19:20">
      <c r="S569206" s="33"/>
      <c r="T569206" s="33"/>
    </row>
    <row r="569223" spans="19:20">
      <c r="S569223" s="33"/>
      <c r="T569223" s="33"/>
    </row>
    <row r="569240" spans="19:20">
      <c r="S569240" s="33"/>
      <c r="T569240" s="33"/>
    </row>
    <row r="569257" spans="19:20">
      <c r="S569257" s="33"/>
      <c r="T569257" s="33"/>
    </row>
    <row r="569274" spans="19:20">
      <c r="S569274" s="33"/>
      <c r="T569274" s="33"/>
    </row>
    <row r="569291" spans="19:20">
      <c r="S569291" s="33"/>
      <c r="T569291" s="33"/>
    </row>
    <row r="569308" spans="19:20">
      <c r="S569308" s="33"/>
      <c r="T569308" s="33"/>
    </row>
    <row r="569325" spans="19:20">
      <c r="S569325" s="33"/>
      <c r="T569325" s="33"/>
    </row>
    <row r="569342" spans="19:20">
      <c r="S569342" s="33"/>
      <c r="T569342" s="33"/>
    </row>
    <row r="569359" spans="19:20">
      <c r="S569359" s="33"/>
      <c r="T569359" s="33"/>
    </row>
    <row r="569376" spans="19:20">
      <c r="S569376" s="33"/>
      <c r="T569376" s="33"/>
    </row>
    <row r="569393" spans="19:20">
      <c r="S569393" s="33"/>
      <c r="T569393" s="33"/>
    </row>
    <row r="569410" spans="19:20">
      <c r="S569410" s="33"/>
      <c r="T569410" s="33"/>
    </row>
    <row r="569427" spans="19:20">
      <c r="S569427" s="33"/>
      <c r="T569427" s="33"/>
    </row>
    <row r="569444" spans="19:20">
      <c r="S569444" s="33"/>
      <c r="T569444" s="33"/>
    </row>
    <row r="569461" spans="19:20">
      <c r="S569461" s="33"/>
      <c r="T569461" s="33"/>
    </row>
    <row r="569478" spans="19:20">
      <c r="S569478" s="33"/>
      <c r="T569478" s="33"/>
    </row>
    <row r="569495" spans="19:20">
      <c r="S569495" s="33"/>
      <c r="T569495" s="33"/>
    </row>
    <row r="569512" spans="19:20">
      <c r="S569512" s="33"/>
      <c r="T569512" s="33"/>
    </row>
    <row r="569529" spans="19:20">
      <c r="S569529" s="33"/>
      <c r="T569529" s="33"/>
    </row>
    <row r="569546" spans="19:20">
      <c r="S569546" s="33"/>
      <c r="T569546" s="33"/>
    </row>
    <row r="569563" spans="19:20">
      <c r="S569563" s="33"/>
      <c r="T569563" s="33"/>
    </row>
    <row r="569580" spans="19:20">
      <c r="S569580" s="33"/>
      <c r="T569580" s="33"/>
    </row>
    <row r="569597" spans="19:20">
      <c r="S569597" s="33"/>
      <c r="T569597" s="33"/>
    </row>
    <row r="569614" spans="19:20">
      <c r="S569614" s="33"/>
      <c r="T569614" s="33"/>
    </row>
    <row r="569631" spans="19:20">
      <c r="S569631" s="33"/>
      <c r="T569631" s="33"/>
    </row>
    <row r="569648" spans="19:20">
      <c r="S569648" s="33"/>
      <c r="T569648" s="33"/>
    </row>
    <row r="569665" spans="19:20">
      <c r="S569665" s="33"/>
      <c r="T569665" s="33"/>
    </row>
    <row r="569682" spans="19:20">
      <c r="S569682" s="33"/>
      <c r="T569682" s="33"/>
    </row>
    <row r="569699" spans="19:20">
      <c r="S569699" s="33"/>
      <c r="T569699" s="33"/>
    </row>
    <row r="569716" spans="19:20">
      <c r="S569716" s="33"/>
      <c r="T569716" s="33"/>
    </row>
    <row r="569733" spans="19:20">
      <c r="S569733" s="33"/>
      <c r="T569733" s="33"/>
    </row>
    <row r="569750" spans="19:20">
      <c r="S569750" s="33"/>
      <c r="T569750" s="33"/>
    </row>
    <row r="569767" spans="19:20">
      <c r="S569767" s="33"/>
      <c r="T569767" s="33"/>
    </row>
    <row r="569784" spans="19:20">
      <c r="S569784" s="33"/>
      <c r="T569784" s="33"/>
    </row>
    <row r="569801" spans="19:20">
      <c r="S569801" s="33"/>
      <c r="T569801" s="33"/>
    </row>
    <row r="569818" spans="19:20">
      <c r="S569818" s="33"/>
      <c r="T569818" s="33"/>
    </row>
    <row r="569835" spans="19:20">
      <c r="S569835" s="33"/>
      <c r="T569835" s="33"/>
    </row>
    <row r="569852" spans="19:20">
      <c r="S569852" s="33"/>
      <c r="T569852" s="33"/>
    </row>
    <row r="569869" spans="19:20">
      <c r="S569869" s="33"/>
      <c r="T569869" s="33"/>
    </row>
    <row r="569886" spans="19:20">
      <c r="S569886" s="33"/>
      <c r="T569886" s="33"/>
    </row>
    <row r="569903" spans="19:20">
      <c r="S569903" s="33"/>
      <c r="T569903" s="33"/>
    </row>
    <row r="569920" spans="19:20">
      <c r="S569920" s="33"/>
      <c r="T569920" s="33"/>
    </row>
    <row r="569937" spans="19:20">
      <c r="S569937" s="33"/>
      <c r="T569937" s="33"/>
    </row>
    <row r="569954" spans="19:20">
      <c r="S569954" s="33"/>
      <c r="T569954" s="33"/>
    </row>
    <row r="569971" spans="19:20">
      <c r="S569971" s="33"/>
      <c r="T569971" s="33"/>
    </row>
    <row r="569988" spans="19:20">
      <c r="S569988" s="33"/>
      <c r="T569988" s="33"/>
    </row>
    <row r="570005" spans="19:20">
      <c r="S570005" s="33"/>
      <c r="T570005" s="33"/>
    </row>
    <row r="570022" spans="19:20">
      <c r="S570022" s="33"/>
      <c r="T570022" s="33"/>
    </row>
    <row r="570039" spans="19:20">
      <c r="S570039" s="33"/>
      <c r="T570039" s="33"/>
    </row>
    <row r="570056" spans="19:20">
      <c r="S570056" s="33"/>
      <c r="T570056" s="33"/>
    </row>
    <row r="570073" spans="19:20">
      <c r="S570073" s="33"/>
      <c r="T570073" s="33"/>
    </row>
    <row r="570090" spans="19:20">
      <c r="S570090" s="33"/>
      <c r="T570090" s="33"/>
    </row>
    <row r="570107" spans="19:20">
      <c r="S570107" s="33"/>
      <c r="T570107" s="33"/>
    </row>
    <row r="570124" spans="19:20">
      <c r="S570124" s="33"/>
      <c r="T570124" s="33"/>
    </row>
    <row r="570141" spans="19:20">
      <c r="S570141" s="33"/>
      <c r="T570141" s="33"/>
    </row>
    <row r="570158" spans="19:20">
      <c r="S570158" s="33"/>
      <c r="T570158" s="33"/>
    </row>
    <row r="570175" spans="19:20">
      <c r="S570175" s="33"/>
      <c r="T570175" s="33"/>
    </row>
    <row r="570192" spans="19:20">
      <c r="S570192" s="33"/>
      <c r="T570192" s="33"/>
    </row>
    <row r="570209" spans="19:20">
      <c r="S570209" s="33"/>
      <c r="T570209" s="33"/>
    </row>
    <row r="570226" spans="19:20">
      <c r="S570226" s="33"/>
      <c r="T570226" s="33"/>
    </row>
    <row r="570243" spans="19:20">
      <c r="S570243" s="33"/>
      <c r="T570243" s="33"/>
    </row>
    <row r="570260" spans="19:20">
      <c r="S570260" s="33"/>
      <c r="T570260" s="33"/>
    </row>
    <row r="570277" spans="19:20">
      <c r="S570277" s="33"/>
      <c r="T570277" s="33"/>
    </row>
    <row r="570294" spans="19:20">
      <c r="S570294" s="33"/>
      <c r="T570294" s="33"/>
    </row>
    <row r="570311" spans="19:20">
      <c r="S570311" s="33"/>
      <c r="T570311" s="33"/>
    </row>
    <row r="570328" spans="19:20">
      <c r="S570328" s="33"/>
      <c r="T570328" s="33"/>
    </row>
    <row r="570345" spans="19:20">
      <c r="S570345" s="33"/>
      <c r="T570345" s="33"/>
    </row>
    <row r="570362" spans="19:20">
      <c r="S570362" s="33"/>
      <c r="T570362" s="33"/>
    </row>
    <row r="570379" spans="19:20">
      <c r="S570379" s="33"/>
      <c r="T570379" s="33"/>
    </row>
    <row r="570396" spans="19:20">
      <c r="S570396" s="33"/>
      <c r="T570396" s="33"/>
    </row>
    <row r="570413" spans="19:20">
      <c r="S570413" s="33"/>
      <c r="T570413" s="33"/>
    </row>
    <row r="570430" spans="19:20">
      <c r="S570430" s="33"/>
      <c r="T570430" s="33"/>
    </row>
    <row r="570447" spans="19:20">
      <c r="S570447" s="33"/>
      <c r="T570447" s="33"/>
    </row>
    <row r="570464" spans="19:20">
      <c r="S570464" s="33"/>
      <c r="T570464" s="33"/>
    </row>
    <row r="570481" spans="19:20">
      <c r="S570481" s="33"/>
      <c r="T570481" s="33"/>
    </row>
    <row r="570498" spans="19:20">
      <c r="S570498" s="33"/>
      <c r="T570498" s="33"/>
    </row>
    <row r="570515" spans="19:20">
      <c r="S570515" s="33"/>
      <c r="T570515" s="33"/>
    </row>
    <row r="570532" spans="19:20">
      <c r="S570532" s="33"/>
      <c r="T570532" s="33"/>
    </row>
    <row r="570549" spans="19:20">
      <c r="S570549" s="33"/>
      <c r="T570549" s="33"/>
    </row>
    <row r="570566" spans="19:20">
      <c r="S570566" s="33"/>
      <c r="T570566" s="33"/>
    </row>
    <row r="570583" spans="19:20">
      <c r="S570583" s="33"/>
      <c r="T570583" s="33"/>
    </row>
    <row r="570600" spans="19:20">
      <c r="S570600" s="33"/>
      <c r="T570600" s="33"/>
    </row>
    <row r="570617" spans="19:20">
      <c r="S570617" s="33"/>
      <c r="T570617" s="33"/>
    </row>
    <row r="570634" spans="19:20">
      <c r="S570634" s="33"/>
      <c r="T570634" s="33"/>
    </row>
    <row r="570651" spans="19:20">
      <c r="S570651" s="33"/>
      <c r="T570651" s="33"/>
    </row>
    <row r="570668" spans="19:20">
      <c r="S570668" s="33"/>
      <c r="T570668" s="33"/>
    </row>
    <row r="570685" spans="19:20">
      <c r="S570685" s="33"/>
      <c r="T570685" s="33"/>
    </row>
    <row r="570702" spans="19:20">
      <c r="S570702" s="33"/>
      <c r="T570702" s="33"/>
    </row>
    <row r="570719" spans="19:20">
      <c r="S570719" s="33"/>
      <c r="T570719" s="33"/>
    </row>
    <row r="570736" spans="19:20">
      <c r="S570736" s="33"/>
      <c r="T570736" s="33"/>
    </row>
    <row r="570753" spans="19:20">
      <c r="S570753" s="33"/>
      <c r="T570753" s="33"/>
    </row>
    <row r="570770" spans="19:20">
      <c r="S570770" s="33"/>
      <c r="T570770" s="33"/>
    </row>
    <row r="570787" spans="19:20">
      <c r="S570787" s="33"/>
      <c r="T570787" s="33"/>
    </row>
    <row r="570804" spans="19:20">
      <c r="S570804" s="33"/>
      <c r="T570804" s="33"/>
    </row>
    <row r="570821" spans="19:20">
      <c r="S570821" s="33"/>
      <c r="T570821" s="33"/>
    </row>
    <row r="570838" spans="19:20">
      <c r="S570838" s="33"/>
      <c r="T570838" s="33"/>
    </row>
    <row r="570855" spans="19:20">
      <c r="S570855" s="33"/>
      <c r="T570855" s="33"/>
    </row>
    <row r="570872" spans="19:20">
      <c r="S570872" s="33"/>
      <c r="T570872" s="33"/>
    </row>
    <row r="570889" spans="19:20">
      <c r="S570889" s="33"/>
      <c r="T570889" s="33"/>
    </row>
    <row r="570906" spans="19:20">
      <c r="S570906" s="33"/>
      <c r="T570906" s="33"/>
    </row>
    <row r="570923" spans="19:20">
      <c r="S570923" s="33"/>
      <c r="T570923" s="33"/>
    </row>
    <row r="570940" spans="19:20">
      <c r="S570940" s="33"/>
      <c r="T570940" s="33"/>
    </row>
    <row r="570957" spans="19:20">
      <c r="S570957" s="33"/>
      <c r="T570957" s="33"/>
    </row>
    <row r="570974" spans="19:20">
      <c r="S570974" s="33"/>
      <c r="T570974" s="33"/>
    </row>
    <row r="570991" spans="19:20">
      <c r="S570991" s="33"/>
      <c r="T570991" s="33"/>
    </row>
    <row r="571008" spans="19:20">
      <c r="S571008" s="33"/>
      <c r="T571008" s="33"/>
    </row>
    <row r="571025" spans="19:20">
      <c r="S571025" s="33"/>
      <c r="T571025" s="33"/>
    </row>
    <row r="571042" spans="19:20">
      <c r="S571042" s="33"/>
      <c r="T571042" s="33"/>
    </row>
    <row r="571059" spans="19:20">
      <c r="S571059" s="33"/>
      <c r="T571059" s="33"/>
    </row>
    <row r="571076" spans="19:20">
      <c r="S571076" s="33"/>
      <c r="T571076" s="33"/>
    </row>
    <row r="571093" spans="19:20">
      <c r="S571093" s="33"/>
      <c r="T571093" s="33"/>
    </row>
    <row r="571110" spans="19:20">
      <c r="S571110" s="33"/>
      <c r="T571110" s="33"/>
    </row>
    <row r="571127" spans="19:20">
      <c r="S571127" s="33"/>
      <c r="T571127" s="33"/>
    </row>
    <row r="571144" spans="19:20">
      <c r="S571144" s="33"/>
      <c r="T571144" s="33"/>
    </row>
    <row r="571161" spans="19:20">
      <c r="S571161" s="33"/>
      <c r="T571161" s="33"/>
    </row>
    <row r="571178" spans="19:20">
      <c r="S571178" s="33"/>
      <c r="T571178" s="33"/>
    </row>
    <row r="571195" spans="19:20">
      <c r="S571195" s="33"/>
      <c r="T571195" s="33"/>
    </row>
    <row r="571212" spans="19:20">
      <c r="S571212" s="33"/>
      <c r="T571212" s="33"/>
    </row>
    <row r="571229" spans="19:20">
      <c r="S571229" s="33"/>
      <c r="T571229" s="33"/>
    </row>
    <row r="571246" spans="19:20">
      <c r="S571246" s="33"/>
      <c r="T571246" s="33"/>
    </row>
    <row r="571263" spans="19:20">
      <c r="S571263" s="33"/>
      <c r="T571263" s="33"/>
    </row>
    <row r="571280" spans="19:20">
      <c r="S571280" s="33"/>
      <c r="T571280" s="33"/>
    </row>
    <row r="571297" spans="19:20">
      <c r="S571297" s="33"/>
      <c r="T571297" s="33"/>
    </row>
    <row r="571314" spans="19:20">
      <c r="S571314" s="33"/>
      <c r="T571314" s="33"/>
    </row>
    <row r="571331" spans="19:20">
      <c r="S571331" s="33"/>
      <c r="T571331" s="33"/>
    </row>
    <row r="571348" spans="19:20">
      <c r="S571348" s="33"/>
      <c r="T571348" s="33"/>
    </row>
    <row r="571365" spans="19:20">
      <c r="S571365" s="33"/>
      <c r="T571365" s="33"/>
    </row>
    <row r="571382" spans="19:20">
      <c r="S571382" s="33"/>
      <c r="T571382" s="33"/>
    </row>
    <row r="571399" spans="19:20">
      <c r="S571399" s="33"/>
      <c r="T571399" s="33"/>
    </row>
    <row r="571416" spans="19:20">
      <c r="S571416" s="33"/>
      <c r="T571416" s="33"/>
    </row>
    <row r="571433" spans="19:20">
      <c r="S571433" s="33"/>
      <c r="T571433" s="33"/>
    </row>
    <row r="571450" spans="19:20">
      <c r="S571450" s="33"/>
      <c r="T571450" s="33"/>
    </row>
    <row r="571467" spans="19:20">
      <c r="S571467" s="33"/>
      <c r="T571467" s="33"/>
    </row>
    <row r="571484" spans="19:20">
      <c r="S571484" s="33"/>
      <c r="T571484" s="33"/>
    </row>
    <row r="571501" spans="19:20">
      <c r="S571501" s="33"/>
      <c r="T571501" s="33"/>
    </row>
    <row r="571518" spans="19:20">
      <c r="S571518" s="33"/>
      <c r="T571518" s="33"/>
    </row>
    <row r="571535" spans="19:20">
      <c r="S571535" s="33"/>
      <c r="T571535" s="33"/>
    </row>
    <row r="571552" spans="19:20">
      <c r="S571552" s="33"/>
      <c r="T571552" s="33"/>
    </row>
    <row r="571569" spans="19:20">
      <c r="S571569" s="33"/>
      <c r="T571569" s="33"/>
    </row>
    <row r="571586" spans="19:20">
      <c r="S571586" s="33"/>
      <c r="T571586" s="33"/>
    </row>
    <row r="571603" spans="19:20">
      <c r="S571603" s="33"/>
      <c r="T571603" s="33"/>
    </row>
    <row r="571620" spans="19:20">
      <c r="S571620" s="33"/>
      <c r="T571620" s="33"/>
    </row>
    <row r="571637" spans="19:20">
      <c r="S571637" s="33"/>
      <c r="T571637" s="33"/>
    </row>
    <row r="571654" spans="19:20">
      <c r="S571654" s="33"/>
      <c r="T571654" s="33"/>
    </row>
    <row r="571671" spans="19:20">
      <c r="S571671" s="33"/>
      <c r="T571671" s="33"/>
    </row>
    <row r="571688" spans="19:20">
      <c r="S571688" s="33"/>
      <c r="T571688" s="33"/>
    </row>
    <row r="571705" spans="19:20">
      <c r="S571705" s="33"/>
      <c r="T571705" s="33"/>
    </row>
    <row r="571722" spans="19:20">
      <c r="S571722" s="33"/>
      <c r="T571722" s="33"/>
    </row>
    <row r="571739" spans="19:20">
      <c r="S571739" s="33"/>
      <c r="T571739" s="33"/>
    </row>
    <row r="571756" spans="19:20">
      <c r="S571756" s="33"/>
      <c r="T571756" s="33"/>
    </row>
    <row r="571773" spans="19:20">
      <c r="S571773" s="33"/>
      <c r="T571773" s="33"/>
    </row>
    <row r="571790" spans="19:20">
      <c r="S571790" s="33"/>
      <c r="T571790" s="33"/>
    </row>
    <row r="571807" spans="19:20">
      <c r="S571807" s="33"/>
      <c r="T571807" s="33"/>
    </row>
    <row r="571824" spans="19:20">
      <c r="S571824" s="33"/>
      <c r="T571824" s="33"/>
    </row>
    <row r="571841" spans="19:20">
      <c r="S571841" s="33"/>
      <c r="T571841" s="33"/>
    </row>
    <row r="571858" spans="19:20">
      <c r="S571858" s="33"/>
      <c r="T571858" s="33"/>
    </row>
    <row r="571875" spans="19:20">
      <c r="S571875" s="33"/>
      <c r="T571875" s="33"/>
    </row>
    <row r="571892" spans="19:20">
      <c r="S571892" s="33"/>
      <c r="T571892" s="33"/>
    </row>
    <row r="571909" spans="19:20">
      <c r="S571909" s="33"/>
      <c r="T571909" s="33"/>
    </row>
    <row r="571926" spans="19:20">
      <c r="S571926" s="33"/>
      <c r="T571926" s="33"/>
    </row>
    <row r="571943" spans="19:20">
      <c r="S571943" s="33"/>
      <c r="T571943" s="33"/>
    </row>
    <row r="571960" spans="19:20">
      <c r="S571960" s="33"/>
      <c r="T571960" s="33"/>
    </row>
    <row r="571977" spans="19:20">
      <c r="S571977" s="33"/>
      <c r="T571977" s="33"/>
    </row>
    <row r="571994" spans="19:20">
      <c r="S571994" s="33"/>
      <c r="T571994" s="33"/>
    </row>
    <row r="572011" spans="19:20">
      <c r="S572011" s="33"/>
      <c r="T572011" s="33"/>
    </row>
    <row r="572028" spans="19:20">
      <c r="S572028" s="33"/>
      <c r="T572028" s="33"/>
    </row>
    <row r="572045" spans="19:20">
      <c r="S572045" s="33"/>
      <c r="T572045" s="33"/>
    </row>
    <row r="572062" spans="19:20">
      <c r="S572062" s="33"/>
      <c r="T572062" s="33"/>
    </row>
    <row r="572079" spans="19:20">
      <c r="S572079" s="33"/>
      <c r="T572079" s="33"/>
    </row>
    <row r="572096" spans="19:20">
      <c r="S572096" s="33"/>
      <c r="T572096" s="33"/>
    </row>
    <row r="572113" spans="19:20">
      <c r="S572113" s="33"/>
      <c r="T572113" s="33"/>
    </row>
    <row r="572130" spans="19:20">
      <c r="S572130" s="33"/>
      <c r="T572130" s="33"/>
    </row>
    <row r="572147" spans="19:20">
      <c r="S572147" s="33"/>
      <c r="T572147" s="33"/>
    </row>
    <row r="572164" spans="19:20">
      <c r="S572164" s="33"/>
      <c r="T572164" s="33"/>
    </row>
    <row r="572181" spans="19:20">
      <c r="S572181" s="33"/>
      <c r="T572181" s="33"/>
    </row>
    <row r="572198" spans="19:20">
      <c r="S572198" s="33"/>
      <c r="T572198" s="33"/>
    </row>
    <row r="572215" spans="19:20">
      <c r="S572215" s="33"/>
      <c r="T572215" s="33"/>
    </row>
    <row r="572232" spans="19:20">
      <c r="S572232" s="33"/>
      <c r="T572232" s="33"/>
    </row>
    <row r="572249" spans="19:20">
      <c r="S572249" s="33"/>
      <c r="T572249" s="33"/>
    </row>
    <row r="572266" spans="19:20">
      <c r="S572266" s="33"/>
      <c r="T572266" s="33"/>
    </row>
    <row r="572283" spans="19:20">
      <c r="S572283" s="33"/>
      <c r="T572283" s="33"/>
    </row>
    <row r="572300" spans="19:20">
      <c r="S572300" s="33"/>
      <c r="T572300" s="33"/>
    </row>
    <row r="572317" spans="19:20">
      <c r="S572317" s="33"/>
      <c r="T572317" s="33"/>
    </row>
    <row r="572334" spans="19:20">
      <c r="S572334" s="33"/>
      <c r="T572334" s="33"/>
    </row>
    <row r="572351" spans="19:20">
      <c r="S572351" s="33"/>
      <c r="T572351" s="33"/>
    </row>
    <row r="572368" spans="19:20">
      <c r="S572368" s="33"/>
      <c r="T572368" s="33"/>
    </row>
    <row r="572385" spans="19:20">
      <c r="S572385" s="33"/>
      <c r="T572385" s="33"/>
    </row>
    <row r="572402" spans="19:20">
      <c r="S572402" s="33"/>
      <c r="T572402" s="33"/>
    </row>
    <row r="572419" spans="19:20">
      <c r="S572419" s="33"/>
      <c r="T572419" s="33"/>
    </row>
    <row r="572436" spans="19:20">
      <c r="S572436" s="33"/>
      <c r="T572436" s="33"/>
    </row>
    <row r="572453" spans="19:20">
      <c r="S572453" s="33"/>
      <c r="T572453" s="33"/>
    </row>
    <row r="572470" spans="19:20">
      <c r="S572470" s="33"/>
      <c r="T572470" s="33"/>
    </row>
    <row r="572487" spans="19:20">
      <c r="S572487" s="33"/>
      <c r="T572487" s="33"/>
    </row>
    <row r="572504" spans="19:20">
      <c r="S572504" s="33"/>
      <c r="T572504" s="33"/>
    </row>
    <row r="572521" spans="19:20">
      <c r="S572521" s="33"/>
      <c r="T572521" s="33"/>
    </row>
    <row r="572538" spans="19:20">
      <c r="S572538" s="33"/>
      <c r="T572538" s="33"/>
    </row>
    <row r="572555" spans="19:20">
      <c r="S572555" s="33"/>
      <c r="T572555" s="33"/>
    </row>
    <row r="572572" spans="19:20">
      <c r="S572572" s="33"/>
      <c r="T572572" s="33"/>
    </row>
    <row r="572589" spans="19:20">
      <c r="S572589" s="33"/>
      <c r="T572589" s="33"/>
    </row>
    <row r="572606" spans="19:20">
      <c r="S572606" s="33"/>
      <c r="T572606" s="33"/>
    </row>
    <row r="572623" spans="19:20">
      <c r="S572623" s="33"/>
      <c r="T572623" s="33"/>
    </row>
    <row r="572640" spans="19:20">
      <c r="S572640" s="33"/>
      <c r="T572640" s="33"/>
    </row>
    <row r="572657" spans="19:20">
      <c r="S572657" s="33"/>
      <c r="T572657" s="33"/>
    </row>
    <row r="572674" spans="19:20">
      <c r="S572674" s="33"/>
      <c r="T572674" s="33"/>
    </row>
    <row r="572691" spans="19:20">
      <c r="S572691" s="33"/>
      <c r="T572691" s="33"/>
    </row>
    <row r="572708" spans="19:20">
      <c r="S572708" s="33"/>
      <c r="T572708" s="33"/>
    </row>
    <row r="572725" spans="19:20">
      <c r="S572725" s="33"/>
      <c r="T572725" s="33"/>
    </row>
    <row r="572742" spans="19:20">
      <c r="S572742" s="33"/>
      <c r="T572742" s="33"/>
    </row>
    <row r="572759" spans="19:20">
      <c r="S572759" s="33"/>
      <c r="T572759" s="33"/>
    </row>
    <row r="572776" spans="19:20">
      <c r="S572776" s="33"/>
      <c r="T572776" s="33"/>
    </row>
    <row r="572793" spans="19:20">
      <c r="S572793" s="33"/>
      <c r="T572793" s="33"/>
    </row>
    <row r="572810" spans="19:20">
      <c r="S572810" s="33"/>
      <c r="T572810" s="33"/>
    </row>
    <row r="572827" spans="19:20">
      <c r="S572827" s="33"/>
      <c r="T572827" s="33"/>
    </row>
    <row r="572844" spans="19:20">
      <c r="S572844" s="33"/>
      <c r="T572844" s="33"/>
    </row>
    <row r="572861" spans="19:20">
      <c r="S572861" s="33"/>
      <c r="T572861" s="33"/>
    </row>
    <row r="572878" spans="19:20">
      <c r="S572878" s="33"/>
      <c r="T572878" s="33"/>
    </row>
    <row r="572895" spans="19:20">
      <c r="S572895" s="33"/>
      <c r="T572895" s="33"/>
    </row>
    <row r="572912" spans="19:20">
      <c r="S572912" s="33"/>
      <c r="T572912" s="33"/>
    </row>
    <row r="572929" spans="19:20">
      <c r="S572929" s="33"/>
      <c r="T572929" s="33"/>
    </row>
    <row r="572946" spans="19:20">
      <c r="S572946" s="33"/>
      <c r="T572946" s="33"/>
    </row>
    <row r="572963" spans="19:20">
      <c r="S572963" s="33"/>
      <c r="T572963" s="33"/>
    </row>
    <row r="572980" spans="19:20">
      <c r="S572980" s="33"/>
      <c r="T572980" s="33"/>
    </row>
    <row r="572997" spans="19:20">
      <c r="S572997" s="33"/>
      <c r="T572997" s="33"/>
    </row>
    <row r="573014" spans="19:20">
      <c r="S573014" s="33"/>
      <c r="T573014" s="33"/>
    </row>
    <row r="573031" spans="19:20">
      <c r="S573031" s="33"/>
      <c r="T573031" s="33"/>
    </row>
    <row r="573048" spans="19:20">
      <c r="S573048" s="33"/>
      <c r="T573048" s="33"/>
    </row>
    <row r="573065" spans="19:20">
      <c r="S573065" s="33"/>
      <c r="T573065" s="33"/>
    </row>
    <row r="573082" spans="19:20">
      <c r="S573082" s="33"/>
      <c r="T573082" s="33"/>
    </row>
    <row r="573099" spans="19:20">
      <c r="S573099" s="33"/>
      <c r="T573099" s="33"/>
    </row>
    <row r="573116" spans="19:20">
      <c r="S573116" s="33"/>
      <c r="T573116" s="33"/>
    </row>
    <row r="573133" spans="19:20">
      <c r="S573133" s="33"/>
      <c r="T573133" s="33"/>
    </row>
    <row r="573150" spans="19:20">
      <c r="S573150" s="33"/>
      <c r="T573150" s="33"/>
    </row>
    <row r="573167" spans="19:20">
      <c r="S573167" s="33"/>
      <c r="T573167" s="33"/>
    </row>
    <row r="573184" spans="19:20">
      <c r="S573184" s="33"/>
      <c r="T573184" s="33"/>
    </row>
    <row r="573201" spans="19:20">
      <c r="S573201" s="33"/>
      <c r="T573201" s="33"/>
    </row>
    <row r="573218" spans="19:20">
      <c r="S573218" s="33"/>
      <c r="T573218" s="33"/>
    </row>
    <row r="573235" spans="19:20">
      <c r="S573235" s="33"/>
      <c r="T573235" s="33"/>
    </row>
    <row r="573252" spans="19:20">
      <c r="S573252" s="33"/>
      <c r="T573252" s="33"/>
    </row>
    <row r="573269" spans="19:20">
      <c r="S573269" s="33"/>
      <c r="T573269" s="33"/>
    </row>
    <row r="573286" spans="19:20">
      <c r="S573286" s="33"/>
      <c r="T573286" s="33"/>
    </row>
    <row r="573303" spans="19:20">
      <c r="S573303" s="33"/>
      <c r="T573303" s="33"/>
    </row>
    <row r="573320" spans="19:20">
      <c r="S573320" s="33"/>
      <c r="T573320" s="33"/>
    </row>
    <row r="573337" spans="19:20">
      <c r="S573337" s="33"/>
      <c r="T573337" s="33"/>
    </row>
    <row r="573354" spans="19:20">
      <c r="S573354" s="33"/>
      <c r="T573354" s="33"/>
    </row>
    <row r="573371" spans="19:20">
      <c r="S573371" s="33"/>
      <c r="T573371" s="33"/>
    </row>
    <row r="573388" spans="19:20">
      <c r="S573388" s="33"/>
      <c r="T573388" s="33"/>
    </row>
    <row r="573405" spans="19:20">
      <c r="S573405" s="33"/>
      <c r="T573405" s="33"/>
    </row>
    <row r="573422" spans="19:20">
      <c r="S573422" s="33"/>
      <c r="T573422" s="33"/>
    </row>
    <row r="573439" spans="19:20">
      <c r="S573439" s="33"/>
      <c r="T573439" s="33"/>
    </row>
    <row r="573456" spans="19:20">
      <c r="S573456" s="33"/>
      <c r="T573456" s="33"/>
    </row>
    <row r="573473" spans="19:20">
      <c r="S573473" s="33"/>
      <c r="T573473" s="33"/>
    </row>
    <row r="573490" spans="19:20">
      <c r="S573490" s="33"/>
      <c r="T573490" s="33"/>
    </row>
    <row r="573507" spans="19:20">
      <c r="S573507" s="33"/>
      <c r="T573507" s="33"/>
    </row>
    <row r="573524" spans="19:20">
      <c r="S573524" s="33"/>
      <c r="T573524" s="33"/>
    </row>
    <row r="573541" spans="19:20">
      <c r="S573541" s="33"/>
      <c r="T573541" s="33"/>
    </row>
    <row r="573558" spans="19:20">
      <c r="S573558" s="33"/>
      <c r="T573558" s="33"/>
    </row>
    <row r="573575" spans="19:20">
      <c r="S573575" s="33"/>
      <c r="T573575" s="33"/>
    </row>
    <row r="573592" spans="19:20">
      <c r="S573592" s="33"/>
      <c r="T573592" s="33"/>
    </row>
    <row r="573609" spans="19:20">
      <c r="S573609" s="33"/>
      <c r="T573609" s="33"/>
    </row>
    <row r="573626" spans="19:20">
      <c r="S573626" s="33"/>
      <c r="T573626" s="33"/>
    </row>
    <row r="573643" spans="19:20">
      <c r="S573643" s="33"/>
      <c r="T573643" s="33"/>
    </row>
    <row r="573660" spans="19:20">
      <c r="S573660" s="33"/>
      <c r="T573660" s="33"/>
    </row>
    <row r="573677" spans="19:20">
      <c r="S573677" s="33"/>
      <c r="T573677" s="33"/>
    </row>
    <row r="573694" spans="19:20">
      <c r="S573694" s="33"/>
      <c r="T573694" s="33"/>
    </row>
    <row r="573711" spans="19:20">
      <c r="S573711" s="33"/>
      <c r="T573711" s="33"/>
    </row>
    <row r="573728" spans="19:20">
      <c r="S573728" s="33"/>
      <c r="T573728" s="33"/>
    </row>
    <row r="573745" spans="19:20">
      <c r="S573745" s="33"/>
      <c r="T573745" s="33"/>
    </row>
    <row r="573762" spans="19:20">
      <c r="S573762" s="33"/>
      <c r="T573762" s="33"/>
    </row>
    <row r="573779" spans="19:20">
      <c r="S573779" s="33"/>
      <c r="T573779" s="33"/>
    </row>
    <row r="573796" spans="19:20">
      <c r="S573796" s="33"/>
      <c r="T573796" s="33"/>
    </row>
    <row r="573813" spans="19:20">
      <c r="S573813" s="33"/>
      <c r="T573813" s="33"/>
    </row>
    <row r="573830" spans="19:20">
      <c r="S573830" s="33"/>
      <c r="T573830" s="33"/>
    </row>
    <row r="573847" spans="19:20">
      <c r="S573847" s="33"/>
      <c r="T573847" s="33"/>
    </row>
    <row r="573864" spans="19:20">
      <c r="S573864" s="33"/>
      <c r="T573864" s="33"/>
    </row>
    <row r="573881" spans="19:20">
      <c r="S573881" s="33"/>
      <c r="T573881" s="33"/>
    </row>
    <row r="573898" spans="19:20">
      <c r="S573898" s="33"/>
      <c r="T573898" s="33"/>
    </row>
    <row r="573915" spans="19:20">
      <c r="S573915" s="33"/>
      <c r="T573915" s="33"/>
    </row>
    <row r="573932" spans="19:20">
      <c r="S573932" s="33"/>
      <c r="T573932" s="33"/>
    </row>
    <row r="573949" spans="19:20">
      <c r="S573949" s="33"/>
      <c r="T573949" s="33"/>
    </row>
    <row r="573966" spans="19:20">
      <c r="S573966" s="33"/>
      <c r="T573966" s="33"/>
    </row>
    <row r="573983" spans="19:20">
      <c r="S573983" s="33"/>
      <c r="T573983" s="33"/>
    </row>
    <row r="574000" spans="19:20">
      <c r="S574000" s="33"/>
      <c r="T574000" s="33"/>
    </row>
    <row r="574017" spans="19:20">
      <c r="S574017" s="33"/>
      <c r="T574017" s="33"/>
    </row>
    <row r="574034" spans="19:20">
      <c r="S574034" s="33"/>
      <c r="T574034" s="33"/>
    </row>
    <row r="574051" spans="19:20">
      <c r="S574051" s="33"/>
      <c r="T574051" s="33"/>
    </row>
    <row r="574068" spans="19:20">
      <c r="S574068" s="33"/>
      <c r="T574068" s="33"/>
    </row>
    <row r="574085" spans="19:20">
      <c r="S574085" s="33"/>
      <c r="T574085" s="33"/>
    </row>
    <row r="574102" spans="19:20">
      <c r="S574102" s="33"/>
      <c r="T574102" s="33"/>
    </row>
    <row r="574119" spans="19:20">
      <c r="S574119" s="33"/>
      <c r="T574119" s="33"/>
    </row>
    <row r="574136" spans="19:20">
      <c r="S574136" s="33"/>
      <c r="T574136" s="33"/>
    </row>
    <row r="574153" spans="19:20">
      <c r="S574153" s="33"/>
      <c r="T574153" s="33"/>
    </row>
    <row r="574170" spans="19:20">
      <c r="S574170" s="33"/>
      <c r="T574170" s="33"/>
    </row>
    <row r="574187" spans="19:20">
      <c r="S574187" s="33"/>
      <c r="T574187" s="33"/>
    </row>
    <row r="574204" spans="19:20">
      <c r="S574204" s="33"/>
      <c r="T574204" s="33"/>
    </row>
    <row r="574221" spans="19:20">
      <c r="S574221" s="33"/>
      <c r="T574221" s="33"/>
    </row>
    <row r="574238" spans="19:20">
      <c r="S574238" s="33"/>
      <c r="T574238" s="33"/>
    </row>
    <row r="574255" spans="19:20">
      <c r="S574255" s="33"/>
      <c r="T574255" s="33"/>
    </row>
    <row r="574272" spans="19:20">
      <c r="S574272" s="33"/>
      <c r="T574272" s="33"/>
    </row>
    <row r="574289" spans="19:20">
      <c r="S574289" s="33"/>
      <c r="T574289" s="33"/>
    </row>
    <row r="574306" spans="19:20">
      <c r="S574306" s="33"/>
      <c r="T574306" s="33"/>
    </row>
    <row r="574323" spans="19:20">
      <c r="S574323" s="33"/>
      <c r="T574323" s="33"/>
    </row>
    <row r="574340" spans="19:20">
      <c r="S574340" s="33"/>
      <c r="T574340" s="33"/>
    </row>
    <row r="574357" spans="19:20">
      <c r="S574357" s="33"/>
      <c r="T574357" s="33"/>
    </row>
    <row r="574374" spans="19:20">
      <c r="S574374" s="33"/>
      <c r="T574374" s="33"/>
    </row>
    <row r="574391" spans="19:20">
      <c r="S574391" s="33"/>
      <c r="T574391" s="33"/>
    </row>
    <row r="574408" spans="19:20">
      <c r="S574408" s="33"/>
      <c r="T574408" s="33"/>
    </row>
    <row r="574425" spans="19:20">
      <c r="S574425" s="33"/>
      <c r="T574425" s="33"/>
    </row>
    <row r="574442" spans="19:20">
      <c r="S574442" s="33"/>
      <c r="T574442" s="33"/>
    </row>
    <row r="574459" spans="19:20">
      <c r="S574459" s="33"/>
      <c r="T574459" s="33"/>
    </row>
    <row r="574476" spans="19:20">
      <c r="S574476" s="33"/>
      <c r="T574476" s="33"/>
    </row>
    <row r="574493" spans="19:20">
      <c r="S574493" s="33"/>
      <c r="T574493" s="33"/>
    </row>
    <row r="574510" spans="19:20">
      <c r="S574510" s="33"/>
      <c r="T574510" s="33"/>
    </row>
    <row r="574527" spans="19:20">
      <c r="S574527" s="33"/>
      <c r="T574527" s="33"/>
    </row>
    <row r="574544" spans="19:20">
      <c r="S574544" s="33"/>
      <c r="T574544" s="33"/>
    </row>
    <row r="574561" spans="19:20">
      <c r="S574561" s="33"/>
      <c r="T574561" s="33"/>
    </row>
    <row r="574578" spans="19:20">
      <c r="S574578" s="33"/>
      <c r="T574578" s="33"/>
    </row>
    <row r="574595" spans="19:20">
      <c r="S574595" s="33"/>
      <c r="T574595" s="33"/>
    </row>
    <row r="574612" spans="19:20">
      <c r="S574612" s="33"/>
      <c r="T574612" s="33"/>
    </row>
    <row r="574629" spans="19:20">
      <c r="S574629" s="33"/>
      <c r="T574629" s="33"/>
    </row>
    <row r="574646" spans="19:20">
      <c r="S574646" s="33"/>
      <c r="T574646" s="33"/>
    </row>
    <row r="574663" spans="19:20">
      <c r="S574663" s="33"/>
      <c r="T574663" s="33"/>
    </row>
    <row r="574680" spans="19:20">
      <c r="S574680" s="33"/>
      <c r="T574680" s="33"/>
    </row>
    <row r="574697" spans="19:20">
      <c r="S574697" s="33"/>
      <c r="T574697" s="33"/>
    </row>
    <row r="574714" spans="19:20">
      <c r="S574714" s="33"/>
      <c r="T574714" s="33"/>
    </row>
    <row r="574731" spans="19:20">
      <c r="S574731" s="33"/>
      <c r="T574731" s="33"/>
    </row>
    <row r="574748" spans="19:20">
      <c r="S574748" s="33"/>
      <c r="T574748" s="33"/>
    </row>
    <row r="574765" spans="19:20">
      <c r="S574765" s="33"/>
      <c r="T574765" s="33"/>
    </row>
    <row r="574782" spans="19:20">
      <c r="S574782" s="33"/>
      <c r="T574782" s="33"/>
    </row>
    <row r="574799" spans="19:20">
      <c r="S574799" s="33"/>
      <c r="T574799" s="33"/>
    </row>
    <row r="574816" spans="19:20">
      <c r="S574816" s="33"/>
      <c r="T574816" s="33"/>
    </row>
    <row r="574833" spans="19:20">
      <c r="S574833" s="33"/>
      <c r="T574833" s="33"/>
    </row>
    <row r="574850" spans="19:20">
      <c r="S574850" s="33"/>
      <c r="T574850" s="33"/>
    </row>
    <row r="574867" spans="19:20">
      <c r="S574867" s="33"/>
      <c r="T574867" s="33"/>
    </row>
    <row r="574884" spans="19:20">
      <c r="S574884" s="33"/>
      <c r="T574884" s="33"/>
    </row>
    <row r="574901" spans="19:20">
      <c r="S574901" s="33"/>
      <c r="T574901" s="33"/>
    </row>
    <row r="574918" spans="19:20">
      <c r="S574918" s="33"/>
      <c r="T574918" s="33"/>
    </row>
    <row r="574935" spans="19:20">
      <c r="S574935" s="33"/>
      <c r="T574935" s="33"/>
    </row>
    <row r="574952" spans="19:20">
      <c r="S574952" s="33"/>
      <c r="T574952" s="33"/>
    </row>
    <row r="574969" spans="19:20">
      <c r="S574969" s="33"/>
      <c r="T574969" s="33"/>
    </row>
    <row r="574986" spans="19:20">
      <c r="S574986" s="33"/>
      <c r="T574986" s="33"/>
    </row>
    <row r="575003" spans="19:20">
      <c r="S575003" s="33"/>
      <c r="T575003" s="33"/>
    </row>
    <row r="575020" spans="19:20">
      <c r="S575020" s="33"/>
      <c r="T575020" s="33"/>
    </row>
    <row r="575037" spans="19:20">
      <c r="S575037" s="33"/>
      <c r="T575037" s="33"/>
    </row>
    <row r="575054" spans="19:20">
      <c r="S575054" s="33"/>
      <c r="T575054" s="33"/>
    </row>
    <row r="575071" spans="19:20">
      <c r="S575071" s="33"/>
      <c r="T575071" s="33"/>
    </row>
    <row r="575088" spans="19:20">
      <c r="S575088" s="33"/>
      <c r="T575088" s="33"/>
    </row>
    <row r="575105" spans="19:20">
      <c r="S575105" s="33"/>
      <c r="T575105" s="33"/>
    </row>
    <row r="575122" spans="19:20">
      <c r="S575122" s="33"/>
      <c r="T575122" s="33"/>
    </row>
    <row r="575139" spans="19:20">
      <c r="S575139" s="33"/>
      <c r="T575139" s="33"/>
    </row>
    <row r="575156" spans="19:20">
      <c r="S575156" s="33"/>
      <c r="T575156" s="33"/>
    </row>
    <row r="575173" spans="19:20">
      <c r="S575173" s="33"/>
      <c r="T575173" s="33"/>
    </row>
    <row r="575190" spans="19:20">
      <c r="S575190" s="33"/>
      <c r="T575190" s="33"/>
    </row>
    <row r="575207" spans="19:20">
      <c r="S575207" s="33"/>
      <c r="T575207" s="33"/>
    </row>
    <row r="575224" spans="19:20">
      <c r="S575224" s="33"/>
      <c r="T575224" s="33"/>
    </row>
    <row r="575241" spans="19:20">
      <c r="S575241" s="33"/>
      <c r="T575241" s="33"/>
    </row>
    <row r="575258" spans="19:20">
      <c r="S575258" s="33"/>
      <c r="T575258" s="33"/>
    </row>
    <row r="575275" spans="19:20">
      <c r="S575275" s="33"/>
      <c r="T575275" s="33"/>
    </row>
    <row r="575292" spans="19:20">
      <c r="S575292" s="33"/>
      <c r="T575292" s="33"/>
    </row>
    <row r="575309" spans="19:20">
      <c r="S575309" s="33"/>
      <c r="T575309" s="33"/>
    </row>
    <row r="575326" spans="19:20">
      <c r="S575326" s="33"/>
      <c r="T575326" s="33"/>
    </row>
    <row r="575343" spans="19:20">
      <c r="S575343" s="33"/>
      <c r="T575343" s="33"/>
    </row>
    <row r="575360" spans="19:20">
      <c r="S575360" s="33"/>
      <c r="T575360" s="33"/>
    </row>
    <row r="575377" spans="19:20">
      <c r="S575377" s="33"/>
      <c r="T575377" s="33"/>
    </row>
    <row r="575394" spans="19:20">
      <c r="S575394" s="33"/>
      <c r="T575394" s="33"/>
    </row>
    <row r="575411" spans="19:20">
      <c r="S575411" s="33"/>
      <c r="T575411" s="33"/>
    </row>
    <row r="575428" spans="19:20">
      <c r="S575428" s="33"/>
      <c r="T575428" s="33"/>
    </row>
    <row r="575445" spans="19:20">
      <c r="S575445" s="33"/>
      <c r="T575445" s="33"/>
    </row>
    <row r="575462" spans="19:20">
      <c r="S575462" s="33"/>
      <c r="T575462" s="33"/>
    </row>
    <row r="575479" spans="19:20">
      <c r="S575479" s="33"/>
      <c r="T575479" s="33"/>
    </row>
    <row r="575496" spans="19:20">
      <c r="S575496" s="33"/>
      <c r="T575496" s="33"/>
    </row>
    <row r="575513" spans="19:20">
      <c r="S575513" s="33"/>
      <c r="T575513" s="33"/>
    </row>
    <row r="575530" spans="19:20">
      <c r="S575530" s="33"/>
      <c r="T575530" s="33"/>
    </row>
    <row r="575547" spans="19:20">
      <c r="S575547" s="33"/>
      <c r="T575547" s="33"/>
    </row>
    <row r="575564" spans="19:20">
      <c r="S575564" s="33"/>
      <c r="T575564" s="33"/>
    </row>
    <row r="575581" spans="19:20">
      <c r="S575581" s="33"/>
      <c r="T575581" s="33"/>
    </row>
    <row r="575598" spans="19:20">
      <c r="S575598" s="33"/>
      <c r="T575598" s="33"/>
    </row>
    <row r="575615" spans="19:20">
      <c r="S575615" s="33"/>
      <c r="T575615" s="33"/>
    </row>
    <row r="575632" spans="19:20">
      <c r="S575632" s="33"/>
      <c r="T575632" s="33"/>
    </row>
    <row r="575649" spans="19:20">
      <c r="S575649" s="33"/>
      <c r="T575649" s="33"/>
    </row>
    <row r="575666" spans="19:20">
      <c r="S575666" s="33"/>
      <c r="T575666" s="33"/>
    </row>
    <row r="575683" spans="19:20">
      <c r="S575683" s="33"/>
      <c r="T575683" s="33"/>
    </row>
    <row r="575700" spans="19:20">
      <c r="S575700" s="33"/>
      <c r="T575700" s="33"/>
    </row>
    <row r="575717" spans="19:20">
      <c r="S575717" s="33"/>
      <c r="T575717" s="33"/>
    </row>
    <row r="575734" spans="19:20">
      <c r="S575734" s="33"/>
      <c r="T575734" s="33"/>
    </row>
    <row r="575751" spans="19:20">
      <c r="S575751" s="33"/>
      <c r="T575751" s="33"/>
    </row>
    <row r="575768" spans="19:20">
      <c r="S575768" s="33"/>
      <c r="T575768" s="33"/>
    </row>
    <row r="575785" spans="19:20">
      <c r="S575785" s="33"/>
      <c r="T575785" s="33"/>
    </row>
    <row r="575802" spans="19:20">
      <c r="S575802" s="33"/>
      <c r="T575802" s="33"/>
    </row>
    <row r="575819" spans="19:20">
      <c r="S575819" s="33"/>
      <c r="T575819" s="33"/>
    </row>
    <row r="575836" spans="19:20">
      <c r="S575836" s="33"/>
      <c r="T575836" s="33"/>
    </row>
    <row r="575853" spans="19:20">
      <c r="S575853" s="33"/>
      <c r="T575853" s="33"/>
    </row>
    <row r="575870" spans="19:20">
      <c r="S575870" s="33"/>
      <c r="T575870" s="33"/>
    </row>
    <row r="575887" spans="19:20">
      <c r="S575887" s="33"/>
      <c r="T575887" s="33"/>
    </row>
    <row r="575904" spans="19:20">
      <c r="S575904" s="33"/>
      <c r="T575904" s="33"/>
    </row>
    <row r="575921" spans="19:20">
      <c r="S575921" s="33"/>
      <c r="T575921" s="33"/>
    </row>
    <row r="575938" spans="19:20">
      <c r="S575938" s="33"/>
      <c r="T575938" s="33"/>
    </row>
    <row r="575955" spans="19:20">
      <c r="S575955" s="33"/>
      <c r="T575955" s="33"/>
    </row>
    <row r="575972" spans="19:20">
      <c r="S575972" s="33"/>
      <c r="T575972" s="33"/>
    </row>
    <row r="575989" spans="19:20">
      <c r="S575989" s="33"/>
      <c r="T575989" s="33"/>
    </row>
    <row r="576006" spans="19:20">
      <c r="S576006" s="33"/>
      <c r="T576006" s="33"/>
    </row>
    <row r="576023" spans="19:20">
      <c r="S576023" s="33"/>
      <c r="T576023" s="33"/>
    </row>
    <row r="576040" spans="19:20">
      <c r="S576040" s="33"/>
      <c r="T576040" s="33"/>
    </row>
    <row r="576057" spans="19:20">
      <c r="S576057" s="33"/>
      <c r="T576057" s="33"/>
    </row>
    <row r="576074" spans="19:20">
      <c r="S576074" s="33"/>
      <c r="T576074" s="33"/>
    </row>
    <row r="576091" spans="19:20">
      <c r="S576091" s="33"/>
      <c r="T576091" s="33"/>
    </row>
    <row r="576108" spans="19:20">
      <c r="S576108" s="33"/>
      <c r="T576108" s="33"/>
    </row>
    <row r="576125" spans="19:20">
      <c r="S576125" s="33"/>
      <c r="T576125" s="33"/>
    </row>
    <row r="576142" spans="19:20">
      <c r="S576142" s="33"/>
      <c r="T576142" s="33"/>
    </row>
    <row r="576159" spans="19:20">
      <c r="S576159" s="33"/>
      <c r="T576159" s="33"/>
    </row>
    <row r="576176" spans="19:20">
      <c r="S576176" s="33"/>
      <c r="T576176" s="33"/>
    </row>
    <row r="576193" spans="19:20">
      <c r="S576193" s="33"/>
      <c r="T576193" s="33"/>
    </row>
    <row r="576210" spans="19:20">
      <c r="S576210" s="33"/>
      <c r="T576210" s="33"/>
    </row>
    <row r="576227" spans="19:20">
      <c r="S576227" s="33"/>
      <c r="T576227" s="33"/>
    </row>
    <row r="576244" spans="19:20">
      <c r="S576244" s="33"/>
      <c r="T576244" s="33"/>
    </row>
    <row r="576261" spans="19:20">
      <c r="S576261" s="33"/>
      <c r="T576261" s="33"/>
    </row>
    <row r="576278" spans="19:20">
      <c r="S576278" s="33"/>
      <c r="T576278" s="33"/>
    </row>
    <row r="576295" spans="19:20">
      <c r="S576295" s="33"/>
      <c r="T576295" s="33"/>
    </row>
    <row r="576312" spans="19:20">
      <c r="S576312" s="33"/>
      <c r="T576312" s="33"/>
    </row>
    <row r="576329" spans="19:20">
      <c r="S576329" s="33"/>
      <c r="T576329" s="33"/>
    </row>
    <row r="576346" spans="19:20">
      <c r="S576346" s="33"/>
      <c r="T576346" s="33"/>
    </row>
    <row r="576363" spans="19:20">
      <c r="S576363" s="33"/>
      <c r="T576363" s="33"/>
    </row>
    <row r="576380" spans="19:20">
      <c r="S576380" s="33"/>
      <c r="T576380" s="33"/>
    </row>
    <row r="576397" spans="19:20">
      <c r="S576397" s="33"/>
      <c r="T576397" s="33"/>
    </row>
    <row r="576414" spans="19:20">
      <c r="S576414" s="33"/>
      <c r="T576414" s="33"/>
    </row>
    <row r="576431" spans="19:20">
      <c r="S576431" s="33"/>
      <c r="T576431" s="33"/>
    </row>
    <row r="576448" spans="19:20">
      <c r="S576448" s="33"/>
      <c r="T576448" s="33"/>
    </row>
    <row r="576465" spans="19:20">
      <c r="S576465" s="33"/>
      <c r="T576465" s="33"/>
    </row>
    <row r="576482" spans="19:20">
      <c r="S576482" s="33"/>
      <c r="T576482" s="33"/>
    </row>
    <row r="576499" spans="19:20">
      <c r="S576499" s="33"/>
      <c r="T576499" s="33"/>
    </row>
    <row r="576516" spans="19:20">
      <c r="S576516" s="33"/>
      <c r="T576516" s="33"/>
    </row>
    <row r="576533" spans="19:20">
      <c r="S576533" s="33"/>
      <c r="T576533" s="33"/>
    </row>
    <row r="576550" spans="19:20">
      <c r="S576550" s="33"/>
      <c r="T576550" s="33"/>
    </row>
    <row r="576567" spans="19:20">
      <c r="S576567" s="33"/>
      <c r="T576567" s="33"/>
    </row>
    <row r="576584" spans="19:20">
      <c r="S576584" s="33"/>
      <c r="T576584" s="33"/>
    </row>
    <row r="576601" spans="19:20">
      <c r="S576601" s="33"/>
      <c r="T576601" s="33"/>
    </row>
    <row r="576618" spans="19:20">
      <c r="S576618" s="33"/>
      <c r="T576618" s="33"/>
    </row>
    <row r="576635" spans="19:20">
      <c r="S576635" s="33"/>
      <c r="T576635" s="33"/>
    </row>
    <row r="576652" spans="19:20">
      <c r="S576652" s="33"/>
      <c r="T576652" s="33"/>
    </row>
    <row r="576669" spans="19:20">
      <c r="S576669" s="33"/>
      <c r="T576669" s="33"/>
    </row>
    <row r="576686" spans="19:20">
      <c r="S576686" s="33"/>
      <c r="T576686" s="33"/>
    </row>
    <row r="576703" spans="19:20">
      <c r="S576703" s="33"/>
      <c r="T576703" s="33"/>
    </row>
    <row r="576720" spans="19:20">
      <c r="S576720" s="33"/>
      <c r="T576720" s="33"/>
    </row>
    <row r="576737" spans="19:20">
      <c r="S576737" s="33"/>
      <c r="T576737" s="33"/>
    </row>
    <row r="576754" spans="19:20">
      <c r="S576754" s="33"/>
      <c r="T576754" s="33"/>
    </row>
    <row r="576771" spans="19:20">
      <c r="S576771" s="33"/>
      <c r="T576771" s="33"/>
    </row>
    <row r="576788" spans="19:20">
      <c r="S576788" s="33"/>
      <c r="T576788" s="33"/>
    </row>
    <row r="576805" spans="19:20">
      <c r="S576805" s="33"/>
      <c r="T576805" s="33"/>
    </row>
    <row r="576822" spans="19:20">
      <c r="S576822" s="33"/>
      <c r="T576822" s="33"/>
    </row>
    <row r="576839" spans="19:20">
      <c r="S576839" s="33"/>
      <c r="T576839" s="33"/>
    </row>
    <row r="576856" spans="19:20">
      <c r="S576856" s="33"/>
      <c r="T576856" s="33"/>
    </row>
    <row r="576873" spans="19:20">
      <c r="S576873" s="33"/>
      <c r="T576873" s="33"/>
    </row>
    <row r="576890" spans="19:20">
      <c r="S576890" s="33"/>
      <c r="T576890" s="33"/>
    </row>
    <row r="576907" spans="19:20">
      <c r="S576907" s="33"/>
      <c r="T576907" s="33"/>
    </row>
    <row r="576924" spans="19:20">
      <c r="S576924" s="33"/>
      <c r="T576924" s="33"/>
    </row>
    <row r="576941" spans="19:20">
      <c r="S576941" s="33"/>
      <c r="T576941" s="33"/>
    </row>
    <row r="576958" spans="19:20">
      <c r="S576958" s="33"/>
      <c r="T576958" s="33"/>
    </row>
    <row r="576975" spans="19:20">
      <c r="S576975" s="33"/>
      <c r="T576975" s="33"/>
    </row>
    <row r="576992" spans="19:20">
      <c r="S576992" s="33"/>
      <c r="T576992" s="33"/>
    </row>
    <row r="577009" spans="19:20">
      <c r="S577009" s="33"/>
      <c r="T577009" s="33"/>
    </row>
    <row r="577026" spans="19:20">
      <c r="S577026" s="33"/>
      <c r="T577026" s="33"/>
    </row>
    <row r="577043" spans="19:20">
      <c r="S577043" s="33"/>
      <c r="T577043" s="33"/>
    </row>
    <row r="577060" spans="19:20">
      <c r="S577060" s="33"/>
      <c r="T577060" s="33"/>
    </row>
    <row r="577077" spans="19:20">
      <c r="S577077" s="33"/>
      <c r="T577077" s="33"/>
    </row>
    <row r="577094" spans="19:20">
      <c r="S577094" s="33"/>
      <c r="T577094" s="33"/>
    </row>
    <row r="577111" spans="19:20">
      <c r="S577111" s="33"/>
      <c r="T577111" s="33"/>
    </row>
    <row r="577128" spans="19:20">
      <c r="S577128" s="33"/>
      <c r="T577128" s="33"/>
    </row>
    <row r="577145" spans="19:20">
      <c r="S577145" s="33"/>
      <c r="T577145" s="33"/>
    </row>
    <row r="577162" spans="19:20">
      <c r="S577162" s="33"/>
      <c r="T577162" s="33"/>
    </row>
    <row r="577179" spans="19:20">
      <c r="S577179" s="33"/>
      <c r="T577179" s="33"/>
    </row>
    <row r="577196" spans="19:20">
      <c r="S577196" s="33"/>
      <c r="T577196" s="33"/>
    </row>
    <row r="577213" spans="19:20">
      <c r="S577213" s="33"/>
      <c r="T577213" s="33"/>
    </row>
    <row r="577230" spans="19:20">
      <c r="S577230" s="33"/>
      <c r="T577230" s="33"/>
    </row>
    <row r="577247" spans="19:20">
      <c r="S577247" s="33"/>
      <c r="T577247" s="33"/>
    </row>
    <row r="577264" spans="19:20">
      <c r="S577264" s="33"/>
      <c r="T577264" s="33"/>
    </row>
    <row r="577281" spans="19:20">
      <c r="S577281" s="33"/>
      <c r="T577281" s="33"/>
    </row>
    <row r="577298" spans="19:20">
      <c r="S577298" s="33"/>
      <c r="T577298" s="33"/>
    </row>
    <row r="577315" spans="19:20">
      <c r="S577315" s="33"/>
      <c r="T577315" s="33"/>
    </row>
    <row r="577332" spans="19:20">
      <c r="S577332" s="33"/>
      <c r="T577332" s="33"/>
    </row>
    <row r="577349" spans="19:20">
      <c r="S577349" s="33"/>
      <c r="T577349" s="33"/>
    </row>
    <row r="577366" spans="19:20">
      <c r="S577366" s="33"/>
      <c r="T577366" s="33"/>
    </row>
    <row r="577383" spans="19:20">
      <c r="S577383" s="33"/>
      <c r="T577383" s="33"/>
    </row>
    <row r="577400" spans="19:20">
      <c r="S577400" s="33"/>
      <c r="T577400" s="33"/>
    </row>
    <row r="577417" spans="19:20">
      <c r="S577417" s="33"/>
      <c r="T577417" s="33"/>
    </row>
    <row r="577434" spans="19:20">
      <c r="S577434" s="33"/>
      <c r="T577434" s="33"/>
    </row>
    <row r="577451" spans="19:20">
      <c r="S577451" s="33"/>
      <c r="T577451" s="33"/>
    </row>
    <row r="577468" spans="19:20">
      <c r="S577468" s="33"/>
      <c r="T577468" s="33"/>
    </row>
    <row r="577485" spans="19:20">
      <c r="S577485" s="33"/>
      <c r="T577485" s="33"/>
    </row>
    <row r="577502" spans="19:20">
      <c r="S577502" s="33"/>
      <c r="T577502" s="33"/>
    </row>
    <row r="577519" spans="19:20">
      <c r="S577519" s="33"/>
      <c r="T577519" s="33"/>
    </row>
    <row r="577536" spans="19:20">
      <c r="S577536" s="33"/>
      <c r="T577536" s="33"/>
    </row>
    <row r="577553" spans="19:20">
      <c r="S577553" s="33"/>
      <c r="T577553" s="33"/>
    </row>
    <row r="577570" spans="19:20">
      <c r="S577570" s="33"/>
      <c r="T577570" s="33"/>
    </row>
    <row r="577587" spans="19:20">
      <c r="S577587" s="33"/>
      <c r="T577587" s="33"/>
    </row>
    <row r="577604" spans="19:20">
      <c r="S577604" s="33"/>
      <c r="T577604" s="33"/>
    </row>
    <row r="577621" spans="19:20">
      <c r="S577621" s="33"/>
      <c r="T577621" s="33"/>
    </row>
    <row r="577638" spans="19:20">
      <c r="S577638" s="33"/>
      <c r="T577638" s="33"/>
    </row>
    <row r="577655" spans="19:20">
      <c r="S577655" s="33"/>
      <c r="T577655" s="33"/>
    </row>
    <row r="577672" spans="19:20">
      <c r="S577672" s="33"/>
      <c r="T577672" s="33"/>
    </row>
    <row r="577689" spans="19:20">
      <c r="S577689" s="33"/>
      <c r="T577689" s="33"/>
    </row>
    <row r="577706" spans="19:20">
      <c r="S577706" s="33"/>
      <c r="T577706" s="33"/>
    </row>
    <row r="577723" spans="19:20">
      <c r="S577723" s="33"/>
      <c r="T577723" s="33"/>
    </row>
    <row r="577740" spans="19:20">
      <c r="S577740" s="33"/>
      <c r="T577740" s="33"/>
    </row>
    <row r="577757" spans="19:20">
      <c r="S577757" s="33"/>
      <c r="T577757" s="33"/>
    </row>
    <row r="577774" spans="19:20">
      <c r="S577774" s="33"/>
      <c r="T577774" s="33"/>
    </row>
    <row r="577791" spans="19:20">
      <c r="S577791" s="33"/>
      <c r="T577791" s="33"/>
    </row>
    <row r="577808" spans="19:20">
      <c r="S577808" s="33"/>
      <c r="T577808" s="33"/>
    </row>
    <row r="577825" spans="19:20">
      <c r="S577825" s="33"/>
      <c r="T577825" s="33"/>
    </row>
    <row r="577842" spans="19:20">
      <c r="S577842" s="33"/>
      <c r="T577842" s="33"/>
    </row>
    <row r="577859" spans="19:20">
      <c r="S577859" s="33"/>
      <c r="T577859" s="33"/>
    </row>
    <row r="577876" spans="19:20">
      <c r="S577876" s="33"/>
      <c r="T577876" s="33"/>
    </row>
    <row r="577893" spans="19:20">
      <c r="S577893" s="33"/>
      <c r="T577893" s="33"/>
    </row>
    <row r="577910" spans="19:20">
      <c r="S577910" s="33"/>
      <c r="T577910" s="33"/>
    </row>
    <row r="577927" spans="19:20">
      <c r="S577927" s="33"/>
      <c r="T577927" s="33"/>
    </row>
    <row r="577944" spans="19:20">
      <c r="S577944" s="33"/>
      <c r="T577944" s="33"/>
    </row>
    <row r="577961" spans="19:20">
      <c r="S577961" s="33"/>
      <c r="T577961" s="33"/>
    </row>
    <row r="577978" spans="19:20">
      <c r="S577978" s="33"/>
      <c r="T577978" s="33"/>
    </row>
    <row r="577995" spans="19:20">
      <c r="S577995" s="33"/>
      <c r="T577995" s="33"/>
    </row>
    <row r="578012" spans="19:20">
      <c r="S578012" s="33"/>
      <c r="T578012" s="33"/>
    </row>
    <row r="578029" spans="19:20">
      <c r="S578029" s="33"/>
      <c r="T578029" s="33"/>
    </row>
    <row r="578046" spans="19:20">
      <c r="S578046" s="33"/>
      <c r="T578046" s="33"/>
    </row>
    <row r="578063" spans="19:20">
      <c r="S578063" s="33"/>
      <c r="T578063" s="33"/>
    </row>
    <row r="578080" spans="19:20">
      <c r="S578080" s="33"/>
      <c r="T578080" s="33"/>
    </row>
    <row r="578097" spans="19:20">
      <c r="S578097" s="33"/>
      <c r="T578097" s="33"/>
    </row>
    <row r="578114" spans="19:20">
      <c r="S578114" s="33"/>
      <c r="T578114" s="33"/>
    </row>
    <row r="578131" spans="19:20">
      <c r="S578131" s="33"/>
      <c r="T578131" s="33"/>
    </row>
    <row r="578148" spans="19:20">
      <c r="S578148" s="33"/>
      <c r="T578148" s="33"/>
    </row>
    <row r="578165" spans="19:20">
      <c r="S578165" s="33"/>
      <c r="T578165" s="33"/>
    </row>
    <row r="578182" spans="19:20">
      <c r="S578182" s="33"/>
      <c r="T578182" s="33"/>
    </row>
    <row r="578199" spans="19:20">
      <c r="S578199" s="33"/>
      <c r="T578199" s="33"/>
    </row>
    <row r="578216" spans="19:20">
      <c r="S578216" s="33"/>
      <c r="T578216" s="33"/>
    </row>
    <row r="578233" spans="19:20">
      <c r="S578233" s="33"/>
      <c r="T578233" s="33"/>
    </row>
    <row r="578250" spans="19:20">
      <c r="S578250" s="33"/>
      <c r="T578250" s="33"/>
    </row>
    <row r="578267" spans="19:20">
      <c r="S578267" s="33"/>
      <c r="T578267" s="33"/>
    </row>
    <row r="578284" spans="19:20">
      <c r="S578284" s="33"/>
      <c r="T578284" s="33"/>
    </row>
    <row r="578301" spans="19:20">
      <c r="S578301" s="33"/>
      <c r="T578301" s="33"/>
    </row>
    <row r="578318" spans="19:20">
      <c r="S578318" s="33"/>
      <c r="T578318" s="33"/>
    </row>
    <row r="578335" spans="19:20">
      <c r="S578335" s="33"/>
      <c r="T578335" s="33"/>
    </row>
    <row r="578352" spans="19:20">
      <c r="S578352" s="33"/>
      <c r="T578352" s="33"/>
    </row>
    <row r="578369" spans="19:20">
      <c r="S578369" s="33"/>
      <c r="T578369" s="33"/>
    </row>
    <row r="578386" spans="19:20">
      <c r="S578386" s="33"/>
      <c r="T578386" s="33"/>
    </row>
    <row r="578403" spans="19:20">
      <c r="S578403" s="33"/>
      <c r="T578403" s="33"/>
    </row>
    <row r="578420" spans="19:20">
      <c r="S578420" s="33"/>
      <c r="T578420" s="33"/>
    </row>
    <row r="578437" spans="19:20">
      <c r="S578437" s="33"/>
      <c r="T578437" s="33"/>
    </row>
    <row r="578454" spans="19:20">
      <c r="S578454" s="33"/>
      <c r="T578454" s="33"/>
    </row>
    <row r="578471" spans="19:20">
      <c r="S578471" s="33"/>
      <c r="T578471" s="33"/>
    </row>
    <row r="578488" spans="19:20">
      <c r="S578488" s="33"/>
      <c r="T578488" s="33"/>
    </row>
    <row r="578505" spans="19:20">
      <c r="S578505" s="33"/>
      <c r="T578505" s="33"/>
    </row>
    <row r="578522" spans="19:20">
      <c r="S578522" s="33"/>
      <c r="T578522" s="33"/>
    </row>
    <row r="578539" spans="19:20">
      <c r="S578539" s="33"/>
      <c r="T578539" s="33"/>
    </row>
    <row r="578556" spans="19:20">
      <c r="S578556" s="33"/>
      <c r="T578556" s="33"/>
    </row>
    <row r="578573" spans="19:20">
      <c r="S578573" s="33"/>
      <c r="T578573" s="33"/>
    </row>
    <row r="578590" spans="19:20">
      <c r="S578590" s="33"/>
      <c r="T578590" s="33"/>
    </row>
    <row r="578607" spans="19:20">
      <c r="S578607" s="33"/>
      <c r="T578607" s="33"/>
    </row>
    <row r="578624" spans="19:20">
      <c r="S578624" s="33"/>
      <c r="T578624" s="33"/>
    </row>
    <row r="578641" spans="19:20">
      <c r="S578641" s="33"/>
      <c r="T578641" s="33"/>
    </row>
    <row r="578658" spans="19:20">
      <c r="S578658" s="33"/>
      <c r="T578658" s="33"/>
    </row>
    <row r="578675" spans="19:20">
      <c r="S578675" s="33"/>
      <c r="T578675" s="33"/>
    </row>
    <row r="578692" spans="19:20">
      <c r="S578692" s="33"/>
      <c r="T578692" s="33"/>
    </row>
    <row r="578709" spans="19:20">
      <c r="S578709" s="33"/>
      <c r="T578709" s="33"/>
    </row>
    <row r="578726" spans="19:20">
      <c r="S578726" s="33"/>
      <c r="T578726" s="33"/>
    </row>
    <row r="578743" spans="19:20">
      <c r="S578743" s="33"/>
      <c r="T578743" s="33"/>
    </row>
    <row r="578760" spans="19:20">
      <c r="S578760" s="33"/>
      <c r="T578760" s="33"/>
    </row>
    <row r="578777" spans="19:20">
      <c r="S578777" s="33"/>
      <c r="T578777" s="33"/>
    </row>
    <row r="578794" spans="19:20">
      <c r="S578794" s="33"/>
      <c r="T578794" s="33"/>
    </row>
    <row r="578811" spans="19:20">
      <c r="S578811" s="33"/>
      <c r="T578811" s="33"/>
    </row>
    <row r="578828" spans="19:20">
      <c r="S578828" s="33"/>
      <c r="T578828" s="33"/>
    </row>
    <row r="578845" spans="19:20">
      <c r="S578845" s="33"/>
      <c r="T578845" s="33"/>
    </row>
    <row r="578862" spans="19:20">
      <c r="S578862" s="33"/>
      <c r="T578862" s="33"/>
    </row>
    <row r="578879" spans="19:20">
      <c r="S578879" s="33"/>
      <c r="T578879" s="33"/>
    </row>
    <row r="578896" spans="19:20">
      <c r="S578896" s="33"/>
      <c r="T578896" s="33"/>
    </row>
    <row r="578913" spans="19:20">
      <c r="S578913" s="33"/>
      <c r="T578913" s="33"/>
    </row>
    <row r="578930" spans="19:20">
      <c r="S578930" s="33"/>
      <c r="T578930" s="33"/>
    </row>
    <row r="578947" spans="19:20">
      <c r="S578947" s="33"/>
      <c r="T578947" s="33"/>
    </row>
    <row r="578964" spans="19:20">
      <c r="S578964" s="33"/>
      <c r="T578964" s="33"/>
    </row>
    <row r="578981" spans="19:20">
      <c r="S578981" s="33"/>
      <c r="T578981" s="33"/>
    </row>
    <row r="578998" spans="19:20">
      <c r="S578998" s="33"/>
      <c r="T578998" s="33"/>
    </row>
    <row r="579015" spans="19:20">
      <c r="S579015" s="33"/>
      <c r="T579015" s="33"/>
    </row>
    <row r="579032" spans="19:20">
      <c r="S579032" s="33"/>
      <c r="T579032" s="33"/>
    </row>
    <row r="579049" spans="19:20">
      <c r="S579049" s="33"/>
      <c r="T579049" s="33"/>
    </row>
    <row r="579066" spans="19:20">
      <c r="S579066" s="33"/>
      <c r="T579066" s="33"/>
    </row>
    <row r="579083" spans="19:20">
      <c r="S579083" s="33"/>
      <c r="T579083" s="33"/>
    </row>
    <row r="579100" spans="19:20">
      <c r="S579100" s="33"/>
      <c r="T579100" s="33"/>
    </row>
    <row r="579117" spans="19:20">
      <c r="S579117" s="33"/>
      <c r="T579117" s="33"/>
    </row>
    <row r="579134" spans="19:20">
      <c r="S579134" s="33"/>
      <c r="T579134" s="33"/>
    </row>
    <row r="579151" spans="19:20">
      <c r="S579151" s="33"/>
      <c r="T579151" s="33"/>
    </row>
    <row r="579168" spans="19:20">
      <c r="S579168" s="33"/>
      <c r="T579168" s="33"/>
    </row>
    <row r="579185" spans="19:20">
      <c r="S579185" s="33"/>
      <c r="T579185" s="33"/>
    </row>
    <row r="579202" spans="19:20">
      <c r="S579202" s="33"/>
      <c r="T579202" s="33"/>
    </row>
    <row r="579219" spans="19:20">
      <c r="S579219" s="33"/>
      <c r="T579219" s="33"/>
    </row>
    <row r="579236" spans="19:20">
      <c r="S579236" s="33"/>
      <c r="T579236" s="33"/>
    </row>
    <row r="579253" spans="19:20">
      <c r="S579253" s="33"/>
      <c r="T579253" s="33"/>
    </row>
    <row r="579270" spans="19:20">
      <c r="S579270" s="33"/>
      <c r="T579270" s="33"/>
    </row>
    <row r="579287" spans="19:20">
      <c r="S579287" s="33"/>
      <c r="T579287" s="33"/>
    </row>
    <row r="579304" spans="19:20">
      <c r="S579304" s="33"/>
      <c r="T579304" s="33"/>
    </row>
    <row r="579321" spans="19:20">
      <c r="S579321" s="33"/>
      <c r="T579321" s="33"/>
    </row>
    <row r="579338" spans="19:20">
      <c r="S579338" s="33"/>
      <c r="T579338" s="33"/>
    </row>
    <row r="579355" spans="19:20">
      <c r="S579355" s="33"/>
      <c r="T579355" s="33"/>
    </row>
    <row r="579372" spans="19:20">
      <c r="S579372" s="33"/>
      <c r="T579372" s="33"/>
    </row>
    <row r="579389" spans="19:20">
      <c r="S579389" s="33"/>
      <c r="T579389" s="33"/>
    </row>
    <row r="579406" spans="19:20">
      <c r="S579406" s="33"/>
      <c r="T579406" s="33"/>
    </row>
    <row r="579423" spans="19:20">
      <c r="S579423" s="33"/>
      <c r="T579423" s="33"/>
    </row>
    <row r="579440" spans="19:20">
      <c r="S579440" s="33"/>
      <c r="T579440" s="33"/>
    </row>
    <row r="579457" spans="19:20">
      <c r="S579457" s="33"/>
      <c r="T579457" s="33"/>
    </row>
    <row r="579474" spans="19:20">
      <c r="S579474" s="33"/>
      <c r="T579474" s="33"/>
    </row>
    <row r="579491" spans="19:20">
      <c r="S579491" s="33"/>
      <c r="T579491" s="33"/>
    </row>
    <row r="579508" spans="19:20">
      <c r="S579508" s="33"/>
      <c r="T579508" s="33"/>
    </row>
    <row r="579525" spans="19:20">
      <c r="S579525" s="33"/>
      <c r="T579525" s="33"/>
    </row>
    <row r="579542" spans="19:20">
      <c r="S579542" s="33"/>
      <c r="T579542" s="33"/>
    </row>
    <row r="579559" spans="19:20">
      <c r="S579559" s="33"/>
      <c r="T579559" s="33"/>
    </row>
    <row r="579576" spans="19:20">
      <c r="S579576" s="33"/>
      <c r="T579576" s="33"/>
    </row>
    <row r="579593" spans="19:20">
      <c r="S579593" s="33"/>
      <c r="T579593" s="33"/>
    </row>
    <row r="579610" spans="19:20">
      <c r="S579610" s="33"/>
      <c r="T579610" s="33"/>
    </row>
    <row r="579627" spans="19:20">
      <c r="S579627" s="33"/>
      <c r="T579627" s="33"/>
    </row>
    <row r="579644" spans="19:20">
      <c r="S579644" s="33"/>
      <c r="T579644" s="33"/>
    </row>
    <row r="579661" spans="19:20">
      <c r="S579661" s="33"/>
      <c r="T579661" s="33"/>
    </row>
    <row r="579678" spans="19:20">
      <c r="S579678" s="33"/>
      <c r="T579678" s="33"/>
    </row>
    <row r="579695" spans="19:20">
      <c r="S579695" s="33"/>
      <c r="T579695" s="33"/>
    </row>
    <row r="579712" spans="19:20">
      <c r="S579712" s="33"/>
      <c r="T579712" s="33"/>
    </row>
    <row r="579729" spans="19:20">
      <c r="S579729" s="33"/>
      <c r="T579729" s="33"/>
    </row>
    <row r="579746" spans="19:20">
      <c r="S579746" s="33"/>
      <c r="T579746" s="33"/>
    </row>
    <row r="579763" spans="19:20">
      <c r="S579763" s="33"/>
      <c r="T579763" s="33"/>
    </row>
    <row r="579780" spans="19:20">
      <c r="S579780" s="33"/>
      <c r="T579780" s="33"/>
    </row>
    <row r="579797" spans="19:20">
      <c r="S579797" s="33"/>
      <c r="T579797" s="33"/>
    </row>
    <row r="579814" spans="19:20">
      <c r="S579814" s="33"/>
      <c r="T579814" s="33"/>
    </row>
    <row r="579831" spans="19:20">
      <c r="S579831" s="33"/>
      <c r="T579831" s="33"/>
    </row>
    <row r="579848" spans="19:20">
      <c r="S579848" s="33"/>
      <c r="T579848" s="33"/>
    </row>
    <row r="579865" spans="19:20">
      <c r="S579865" s="33"/>
      <c r="T579865" s="33"/>
    </row>
    <row r="579882" spans="19:20">
      <c r="S579882" s="33"/>
      <c r="T579882" s="33"/>
    </row>
    <row r="579899" spans="19:20">
      <c r="S579899" s="33"/>
      <c r="T579899" s="33"/>
    </row>
    <row r="579916" spans="19:20">
      <c r="S579916" s="33"/>
      <c r="T579916" s="33"/>
    </row>
    <row r="579933" spans="19:20">
      <c r="S579933" s="33"/>
      <c r="T579933" s="33"/>
    </row>
    <row r="579950" spans="19:20">
      <c r="S579950" s="33"/>
      <c r="T579950" s="33"/>
    </row>
    <row r="579967" spans="19:20">
      <c r="S579967" s="33"/>
      <c r="T579967" s="33"/>
    </row>
    <row r="579984" spans="19:20">
      <c r="S579984" s="33"/>
      <c r="T579984" s="33"/>
    </row>
    <row r="580001" spans="19:20">
      <c r="S580001" s="33"/>
      <c r="T580001" s="33"/>
    </row>
    <row r="580018" spans="19:20">
      <c r="S580018" s="33"/>
      <c r="T580018" s="33"/>
    </row>
    <row r="580035" spans="19:20">
      <c r="S580035" s="33"/>
      <c r="T580035" s="33"/>
    </row>
    <row r="580052" spans="19:20">
      <c r="S580052" s="33"/>
      <c r="T580052" s="33"/>
    </row>
    <row r="580069" spans="19:20">
      <c r="S580069" s="33"/>
      <c r="T580069" s="33"/>
    </row>
    <row r="580086" spans="19:20">
      <c r="S580086" s="33"/>
      <c r="T580086" s="33"/>
    </row>
    <row r="580103" spans="19:20">
      <c r="S580103" s="33"/>
      <c r="T580103" s="33"/>
    </row>
    <row r="580120" spans="19:20">
      <c r="S580120" s="33"/>
      <c r="T580120" s="33"/>
    </row>
    <row r="580137" spans="19:20">
      <c r="S580137" s="33"/>
      <c r="T580137" s="33"/>
    </row>
    <row r="580154" spans="19:20">
      <c r="S580154" s="33"/>
      <c r="T580154" s="33"/>
    </row>
    <row r="580171" spans="19:20">
      <c r="S580171" s="33"/>
      <c r="T580171" s="33"/>
    </row>
    <row r="580188" spans="19:20">
      <c r="S580188" s="33"/>
      <c r="T580188" s="33"/>
    </row>
    <row r="580205" spans="19:20">
      <c r="S580205" s="33"/>
      <c r="T580205" s="33"/>
    </row>
    <row r="580222" spans="19:20">
      <c r="S580222" s="33"/>
      <c r="T580222" s="33"/>
    </row>
    <row r="580239" spans="19:20">
      <c r="S580239" s="33"/>
      <c r="T580239" s="33"/>
    </row>
    <row r="580256" spans="19:20">
      <c r="S580256" s="33"/>
      <c r="T580256" s="33"/>
    </row>
    <row r="580273" spans="19:20">
      <c r="S580273" s="33"/>
      <c r="T580273" s="33"/>
    </row>
    <row r="580290" spans="19:20">
      <c r="S580290" s="33"/>
      <c r="T580290" s="33"/>
    </row>
    <row r="580307" spans="19:20">
      <c r="S580307" s="33"/>
      <c r="T580307" s="33"/>
    </row>
    <row r="580324" spans="19:20">
      <c r="S580324" s="33"/>
      <c r="T580324" s="33"/>
    </row>
    <row r="580341" spans="19:20">
      <c r="S580341" s="33"/>
      <c r="T580341" s="33"/>
    </row>
    <row r="580358" spans="19:20">
      <c r="S580358" s="33"/>
      <c r="T580358" s="33"/>
    </row>
    <row r="580375" spans="19:20">
      <c r="S580375" s="33"/>
      <c r="T580375" s="33"/>
    </row>
    <row r="580392" spans="19:20">
      <c r="S580392" s="33"/>
      <c r="T580392" s="33"/>
    </row>
    <row r="580409" spans="19:20">
      <c r="S580409" s="33"/>
      <c r="T580409" s="33"/>
    </row>
    <row r="580426" spans="19:20">
      <c r="S580426" s="33"/>
      <c r="T580426" s="33"/>
    </row>
    <row r="580443" spans="19:20">
      <c r="S580443" s="33"/>
      <c r="T580443" s="33"/>
    </row>
    <row r="580460" spans="19:20">
      <c r="S580460" s="33"/>
      <c r="T580460" s="33"/>
    </row>
    <row r="580477" spans="19:20">
      <c r="S580477" s="33"/>
      <c r="T580477" s="33"/>
    </row>
    <row r="580494" spans="19:20">
      <c r="S580494" s="33"/>
      <c r="T580494" s="33"/>
    </row>
    <row r="580511" spans="19:20">
      <c r="S580511" s="33"/>
      <c r="T580511" s="33"/>
    </row>
    <row r="580528" spans="19:20">
      <c r="S580528" s="33"/>
      <c r="T580528" s="33"/>
    </row>
    <row r="580545" spans="19:20">
      <c r="S580545" s="33"/>
      <c r="T580545" s="33"/>
    </row>
    <row r="580562" spans="19:20">
      <c r="S580562" s="33"/>
      <c r="T580562" s="33"/>
    </row>
    <row r="580579" spans="19:20">
      <c r="S580579" s="33"/>
      <c r="T580579" s="33"/>
    </row>
    <row r="580596" spans="19:20">
      <c r="S580596" s="33"/>
      <c r="T580596" s="33"/>
    </row>
    <row r="580613" spans="19:20">
      <c r="S580613" s="33"/>
      <c r="T580613" s="33"/>
    </row>
    <row r="580630" spans="19:20">
      <c r="S580630" s="33"/>
      <c r="T580630" s="33"/>
    </row>
    <row r="580647" spans="19:20">
      <c r="S580647" s="33"/>
      <c r="T580647" s="33"/>
    </row>
    <row r="580664" spans="19:20">
      <c r="S580664" s="33"/>
      <c r="T580664" s="33"/>
    </row>
    <row r="580681" spans="19:20">
      <c r="S580681" s="33"/>
      <c r="T580681" s="33"/>
    </row>
    <row r="580698" spans="19:20">
      <c r="S580698" s="33"/>
      <c r="T580698" s="33"/>
    </row>
    <row r="580715" spans="19:20">
      <c r="S580715" s="33"/>
      <c r="T580715" s="33"/>
    </row>
    <row r="580732" spans="19:20">
      <c r="S580732" s="33"/>
      <c r="T580732" s="33"/>
    </row>
    <row r="580749" spans="19:20">
      <c r="S580749" s="33"/>
      <c r="T580749" s="33"/>
    </row>
    <row r="580766" spans="19:20">
      <c r="S580766" s="33"/>
      <c r="T580766" s="33"/>
    </row>
    <row r="580783" spans="19:20">
      <c r="S580783" s="33"/>
      <c r="T580783" s="33"/>
    </row>
    <row r="580800" spans="19:20">
      <c r="S580800" s="33"/>
      <c r="T580800" s="33"/>
    </row>
    <row r="580817" spans="19:20">
      <c r="S580817" s="33"/>
      <c r="T580817" s="33"/>
    </row>
    <row r="580834" spans="19:20">
      <c r="S580834" s="33"/>
      <c r="T580834" s="33"/>
    </row>
    <row r="580851" spans="19:20">
      <c r="S580851" s="33"/>
      <c r="T580851" s="33"/>
    </row>
    <row r="580868" spans="19:20">
      <c r="S580868" s="33"/>
      <c r="T580868" s="33"/>
    </row>
    <row r="580885" spans="19:20">
      <c r="S580885" s="33"/>
      <c r="T580885" s="33"/>
    </row>
    <row r="580902" spans="19:20">
      <c r="S580902" s="33"/>
      <c r="T580902" s="33"/>
    </row>
    <row r="580919" spans="19:20">
      <c r="S580919" s="33"/>
      <c r="T580919" s="33"/>
    </row>
    <row r="580936" spans="19:20">
      <c r="S580936" s="33"/>
      <c r="T580936" s="33"/>
    </row>
    <row r="580953" spans="19:20">
      <c r="S580953" s="33"/>
      <c r="T580953" s="33"/>
    </row>
    <row r="580970" spans="19:20">
      <c r="S580970" s="33"/>
      <c r="T580970" s="33"/>
    </row>
    <row r="580987" spans="19:20">
      <c r="S580987" s="33"/>
      <c r="T580987" s="33"/>
    </row>
    <row r="581004" spans="19:20">
      <c r="S581004" s="33"/>
      <c r="T581004" s="33"/>
    </row>
    <row r="581021" spans="19:20">
      <c r="S581021" s="33"/>
      <c r="T581021" s="33"/>
    </row>
    <row r="581038" spans="19:20">
      <c r="S581038" s="33"/>
      <c r="T581038" s="33"/>
    </row>
    <row r="581055" spans="19:20">
      <c r="S581055" s="33"/>
      <c r="T581055" s="33"/>
    </row>
    <row r="581072" spans="19:20">
      <c r="S581072" s="33"/>
      <c r="T581072" s="33"/>
    </row>
    <row r="581089" spans="19:20">
      <c r="S581089" s="33"/>
      <c r="T581089" s="33"/>
    </row>
    <row r="581106" spans="19:20">
      <c r="S581106" s="33"/>
      <c r="T581106" s="33"/>
    </row>
    <row r="581123" spans="19:20">
      <c r="S581123" s="33"/>
      <c r="T581123" s="33"/>
    </row>
    <row r="581140" spans="19:20">
      <c r="S581140" s="33"/>
      <c r="T581140" s="33"/>
    </row>
    <row r="581157" spans="19:20">
      <c r="S581157" s="33"/>
      <c r="T581157" s="33"/>
    </row>
    <row r="581174" spans="19:20">
      <c r="S581174" s="33"/>
      <c r="T581174" s="33"/>
    </row>
    <row r="581191" spans="19:20">
      <c r="S581191" s="33"/>
      <c r="T581191" s="33"/>
    </row>
    <row r="581208" spans="19:20">
      <c r="S581208" s="33"/>
      <c r="T581208" s="33"/>
    </row>
    <row r="581225" spans="19:20">
      <c r="S581225" s="33"/>
      <c r="T581225" s="33"/>
    </row>
    <row r="581242" spans="19:20">
      <c r="S581242" s="33"/>
      <c r="T581242" s="33"/>
    </row>
    <row r="581259" spans="19:20">
      <c r="S581259" s="33"/>
      <c r="T581259" s="33"/>
    </row>
    <row r="581276" spans="19:20">
      <c r="S581276" s="33"/>
      <c r="T581276" s="33"/>
    </row>
    <row r="581293" spans="19:20">
      <c r="S581293" s="33"/>
      <c r="T581293" s="33"/>
    </row>
    <row r="581310" spans="19:20">
      <c r="S581310" s="33"/>
      <c r="T581310" s="33"/>
    </row>
    <row r="581327" spans="19:20">
      <c r="S581327" s="33"/>
      <c r="T581327" s="33"/>
    </row>
    <row r="581344" spans="19:20">
      <c r="S581344" s="33"/>
      <c r="T581344" s="33"/>
    </row>
    <row r="581361" spans="19:20">
      <c r="S581361" s="33"/>
      <c r="T581361" s="33"/>
    </row>
    <row r="581378" spans="19:20">
      <c r="S581378" s="33"/>
      <c r="T581378" s="33"/>
    </row>
    <row r="581395" spans="19:20">
      <c r="S581395" s="33"/>
      <c r="T581395" s="33"/>
    </row>
    <row r="581412" spans="19:20">
      <c r="S581412" s="33"/>
      <c r="T581412" s="33"/>
    </row>
    <row r="581429" spans="19:20">
      <c r="S581429" s="33"/>
      <c r="T581429" s="33"/>
    </row>
    <row r="581446" spans="19:20">
      <c r="S581446" s="33"/>
      <c r="T581446" s="33"/>
    </row>
    <row r="581463" spans="19:20">
      <c r="S581463" s="33"/>
      <c r="T581463" s="33"/>
    </row>
    <row r="581480" spans="19:20">
      <c r="S581480" s="33"/>
      <c r="T581480" s="33"/>
    </row>
    <row r="581497" spans="19:20">
      <c r="S581497" s="33"/>
      <c r="T581497" s="33"/>
    </row>
    <row r="581514" spans="19:20">
      <c r="S581514" s="33"/>
      <c r="T581514" s="33"/>
    </row>
    <row r="581531" spans="19:20">
      <c r="S581531" s="33"/>
      <c r="T581531" s="33"/>
    </row>
    <row r="581548" spans="19:20">
      <c r="S581548" s="33"/>
      <c r="T581548" s="33"/>
    </row>
    <row r="581565" spans="19:20">
      <c r="S581565" s="33"/>
      <c r="T581565" s="33"/>
    </row>
    <row r="581582" spans="19:20">
      <c r="S581582" s="33"/>
      <c r="T581582" s="33"/>
    </row>
    <row r="581599" spans="19:20">
      <c r="S581599" s="33"/>
      <c r="T581599" s="33"/>
    </row>
    <row r="581616" spans="19:20">
      <c r="S581616" s="33"/>
      <c r="T581616" s="33"/>
    </row>
    <row r="581633" spans="19:20">
      <c r="S581633" s="33"/>
      <c r="T581633" s="33"/>
    </row>
    <row r="581650" spans="19:20">
      <c r="S581650" s="33"/>
      <c r="T581650" s="33"/>
    </row>
    <row r="581667" spans="19:20">
      <c r="S581667" s="33"/>
      <c r="T581667" s="33"/>
    </row>
    <row r="581684" spans="19:20">
      <c r="S581684" s="33"/>
      <c r="T581684" s="33"/>
    </row>
    <row r="581701" spans="19:20">
      <c r="S581701" s="33"/>
      <c r="T581701" s="33"/>
    </row>
    <row r="581718" spans="19:20">
      <c r="S581718" s="33"/>
      <c r="T581718" s="33"/>
    </row>
    <row r="581735" spans="19:20">
      <c r="S581735" s="33"/>
      <c r="T581735" s="33"/>
    </row>
    <row r="581752" spans="19:20">
      <c r="S581752" s="33"/>
      <c r="T581752" s="33"/>
    </row>
    <row r="581769" spans="19:20">
      <c r="S581769" s="33"/>
      <c r="T581769" s="33"/>
    </row>
    <row r="581786" spans="19:20">
      <c r="S581786" s="33"/>
      <c r="T581786" s="33"/>
    </row>
    <row r="581803" spans="19:20">
      <c r="S581803" s="33"/>
      <c r="T581803" s="33"/>
    </row>
    <row r="581820" spans="19:20">
      <c r="S581820" s="33"/>
      <c r="T581820" s="33"/>
    </row>
    <row r="581837" spans="19:20">
      <c r="S581837" s="33"/>
      <c r="T581837" s="33"/>
    </row>
    <row r="581854" spans="19:20">
      <c r="S581854" s="33"/>
      <c r="T581854" s="33"/>
    </row>
    <row r="581871" spans="19:20">
      <c r="S581871" s="33"/>
      <c r="T581871" s="33"/>
    </row>
    <row r="581888" spans="19:20">
      <c r="S581888" s="33"/>
      <c r="T581888" s="33"/>
    </row>
    <row r="581905" spans="19:20">
      <c r="S581905" s="33"/>
      <c r="T581905" s="33"/>
    </row>
    <row r="581922" spans="19:20">
      <c r="S581922" s="33"/>
      <c r="T581922" s="33"/>
    </row>
    <row r="581939" spans="19:20">
      <c r="S581939" s="33"/>
      <c r="T581939" s="33"/>
    </row>
    <row r="581956" spans="19:20">
      <c r="S581956" s="33"/>
      <c r="T581956" s="33"/>
    </row>
    <row r="581973" spans="19:20">
      <c r="S581973" s="33"/>
      <c r="T581973" s="33"/>
    </row>
    <row r="581990" spans="19:20">
      <c r="S581990" s="33"/>
      <c r="T581990" s="33"/>
    </row>
    <row r="582007" spans="19:20">
      <c r="S582007" s="33"/>
      <c r="T582007" s="33"/>
    </row>
    <row r="582024" spans="19:20">
      <c r="S582024" s="33"/>
      <c r="T582024" s="33"/>
    </row>
    <row r="582041" spans="19:20">
      <c r="S582041" s="33"/>
      <c r="T582041" s="33"/>
    </row>
    <row r="582058" spans="19:20">
      <c r="S582058" s="33"/>
      <c r="T582058" s="33"/>
    </row>
    <row r="582075" spans="19:20">
      <c r="S582075" s="33"/>
      <c r="T582075" s="33"/>
    </row>
    <row r="582092" spans="19:20">
      <c r="S582092" s="33"/>
      <c r="T582092" s="33"/>
    </row>
    <row r="582109" spans="19:20">
      <c r="S582109" s="33"/>
      <c r="T582109" s="33"/>
    </row>
    <row r="582126" spans="19:20">
      <c r="S582126" s="33"/>
      <c r="T582126" s="33"/>
    </row>
    <row r="582143" spans="19:20">
      <c r="S582143" s="33"/>
      <c r="T582143" s="33"/>
    </row>
    <row r="582160" spans="19:20">
      <c r="S582160" s="33"/>
      <c r="T582160" s="33"/>
    </row>
    <row r="582177" spans="19:20">
      <c r="S582177" s="33"/>
      <c r="T582177" s="33"/>
    </row>
    <row r="582194" spans="19:20">
      <c r="S582194" s="33"/>
      <c r="T582194" s="33"/>
    </row>
    <row r="582211" spans="19:20">
      <c r="S582211" s="33"/>
      <c r="T582211" s="33"/>
    </row>
    <row r="582228" spans="19:20">
      <c r="S582228" s="33"/>
      <c r="T582228" s="33"/>
    </row>
    <row r="582245" spans="19:20">
      <c r="S582245" s="33"/>
      <c r="T582245" s="33"/>
    </row>
    <row r="582262" spans="19:20">
      <c r="S582262" s="33"/>
      <c r="T582262" s="33"/>
    </row>
    <row r="582279" spans="19:20">
      <c r="S582279" s="33"/>
      <c r="T582279" s="33"/>
    </row>
    <row r="582296" spans="19:20">
      <c r="S582296" s="33"/>
      <c r="T582296" s="33"/>
    </row>
    <row r="582313" spans="19:20">
      <c r="S582313" s="33"/>
      <c r="T582313" s="33"/>
    </row>
    <row r="582330" spans="19:20">
      <c r="S582330" s="33"/>
      <c r="T582330" s="33"/>
    </row>
    <row r="582347" spans="19:20">
      <c r="S582347" s="33"/>
      <c r="T582347" s="33"/>
    </row>
    <row r="582364" spans="19:20">
      <c r="S582364" s="33"/>
      <c r="T582364" s="33"/>
    </row>
    <row r="582381" spans="19:20">
      <c r="S582381" s="33"/>
      <c r="T582381" s="33"/>
    </row>
    <row r="582398" spans="19:20">
      <c r="S582398" s="33"/>
      <c r="T582398" s="33"/>
    </row>
    <row r="582415" spans="19:20">
      <c r="S582415" s="33"/>
      <c r="T582415" s="33"/>
    </row>
    <row r="582432" spans="19:20">
      <c r="S582432" s="33"/>
      <c r="T582432" s="33"/>
    </row>
    <row r="582449" spans="19:20">
      <c r="S582449" s="33"/>
      <c r="T582449" s="33"/>
    </row>
    <row r="582466" spans="19:20">
      <c r="S582466" s="33"/>
      <c r="T582466" s="33"/>
    </row>
    <row r="582483" spans="19:20">
      <c r="S582483" s="33"/>
      <c r="T582483" s="33"/>
    </row>
    <row r="582500" spans="19:20">
      <c r="S582500" s="33"/>
      <c r="T582500" s="33"/>
    </row>
    <row r="582517" spans="19:20">
      <c r="S582517" s="33"/>
      <c r="T582517" s="33"/>
    </row>
    <row r="582534" spans="19:20">
      <c r="S582534" s="33"/>
      <c r="T582534" s="33"/>
    </row>
    <row r="582551" spans="19:20">
      <c r="S582551" s="33"/>
      <c r="T582551" s="33"/>
    </row>
    <row r="582568" spans="19:20">
      <c r="S582568" s="33"/>
      <c r="T582568" s="33"/>
    </row>
    <row r="582585" spans="19:20">
      <c r="S582585" s="33"/>
      <c r="T582585" s="33"/>
    </row>
    <row r="582602" spans="19:20">
      <c r="S582602" s="33"/>
      <c r="T582602" s="33"/>
    </row>
    <row r="582619" spans="19:20">
      <c r="S582619" s="33"/>
      <c r="T582619" s="33"/>
    </row>
    <row r="582636" spans="19:20">
      <c r="S582636" s="33"/>
      <c r="T582636" s="33"/>
    </row>
    <row r="582653" spans="19:20">
      <c r="S582653" s="33"/>
      <c r="T582653" s="33"/>
    </row>
    <row r="582670" spans="19:20">
      <c r="S582670" s="33"/>
      <c r="T582670" s="33"/>
    </row>
    <row r="582687" spans="19:20">
      <c r="S582687" s="33"/>
      <c r="T582687" s="33"/>
    </row>
    <row r="582704" spans="19:20">
      <c r="S582704" s="33"/>
      <c r="T582704" s="33"/>
    </row>
    <row r="582721" spans="19:20">
      <c r="S582721" s="33"/>
      <c r="T582721" s="33"/>
    </row>
    <row r="582738" spans="19:20">
      <c r="S582738" s="33"/>
      <c r="T582738" s="33"/>
    </row>
    <row r="582755" spans="19:20">
      <c r="S582755" s="33"/>
      <c r="T582755" s="33"/>
    </row>
    <row r="582772" spans="19:20">
      <c r="S582772" s="33"/>
      <c r="T582772" s="33"/>
    </row>
    <row r="582789" spans="19:20">
      <c r="S582789" s="33"/>
      <c r="T582789" s="33"/>
    </row>
    <row r="582806" spans="19:20">
      <c r="S582806" s="33"/>
      <c r="T582806" s="33"/>
    </row>
    <row r="582823" spans="19:20">
      <c r="S582823" s="33"/>
      <c r="T582823" s="33"/>
    </row>
    <row r="582840" spans="19:20">
      <c r="S582840" s="33"/>
      <c r="T582840" s="33"/>
    </row>
    <row r="582857" spans="19:20">
      <c r="S582857" s="33"/>
      <c r="T582857" s="33"/>
    </row>
    <row r="582874" spans="19:20">
      <c r="S582874" s="33"/>
      <c r="T582874" s="33"/>
    </row>
    <row r="582891" spans="19:20">
      <c r="S582891" s="33"/>
      <c r="T582891" s="33"/>
    </row>
    <row r="582908" spans="19:20">
      <c r="S582908" s="33"/>
      <c r="T582908" s="33"/>
    </row>
    <row r="582925" spans="19:20">
      <c r="S582925" s="33"/>
      <c r="T582925" s="33"/>
    </row>
    <row r="582942" spans="19:20">
      <c r="S582942" s="33"/>
      <c r="T582942" s="33"/>
    </row>
    <row r="582959" spans="19:20">
      <c r="S582959" s="33"/>
      <c r="T582959" s="33"/>
    </row>
    <row r="582976" spans="19:20">
      <c r="S582976" s="33"/>
      <c r="T582976" s="33"/>
    </row>
    <row r="582993" spans="19:20">
      <c r="S582993" s="33"/>
      <c r="T582993" s="33"/>
    </row>
    <row r="583010" spans="19:20">
      <c r="S583010" s="33"/>
      <c r="T583010" s="33"/>
    </row>
    <row r="583027" spans="19:20">
      <c r="S583027" s="33"/>
      <c r="T583027" s="33"/>
    </row>
    <row r="583044" spans="19:20">
      <c r="S583044" s="33"/>
      <c r="T583044" s="33"/>
    </row>
    <row r="583061" spans="19:20">
      <c r="S583061" s="33"/>
      <c r="T583061" s="33"/>
    </row>
    <row r="583078" spans="19:20">
      <c r="S583078" s="33"/>
      <c r="T583078" s="33"/>
    </row>
    <row r="583095" spans="19:20">
      <c r="S583095" s="33"/>
      <c r="T583095" s="33"/>
    </row>
    <row r="583112" spans="19:20">
      <c r="S583112" s="33"/>
      <c r="T583112" s="33"/>
    </row>
    <row r="583129" spans="19:20">
      <c r="S583129" s="33"/>
      <c r="T583129" s="33"/>
    </row>
    <row r="583146" spans="19:20">
      <c r="S583146" s="33"/>
      <c r="T583146" s="33"/>
    </row>
    <row r="583163" spans="19:20">
      <c r="S583163" s="33"/>
      <c r="T583163" s="33"/>
    </row>
    <row r="583180" spans="19:20">
      <c r="S583180" s="33"/>
      <c r="T583180" s="33"/>
    </row>
    <row r="583197" spans="19:20">
      <c r="S583197" s="33"/>
      <c r="T583197" s="33"/>
    </row>
    <row r="583214" spans="19:20">
      <c r="S583214" s="33"/>
      <c r="T583214" s="33"/>
    </row>
    <row r="583231" spans="19:20">
      <c r="S583231" s="33"/>
      <c r="T583231" s="33"/>
    </row>
    <row r="583248" spans="19:20">
      <c r="S583248" s="33"/>
      <c r="T583248" s="33"/>
    </row>
    <row r="583265" spans="19:20">
      <c r="S583265" s="33"/>
      <c r="T583265" s="33"/>
    </row>
    <row r="583282" spans="19:20">
      <c r="S583282" s="33"/>
      <c r="T583282" s="33"/>
    </row>
    <row r="583299" spans="19:20">
      <c r="S583299" s="33"/>
      <c r="T583299" s="33"/>
    </row>
    <row r="583316" spans="19:20">
      <c r="S583316" s="33"/>
      <c r="T583316" s="33"/>
    </row>
    <row r="583333" spans="19:20">
      <c r="S583333" s="33"/>
      <c r="T583333" s="33"/>
    </row>
    <row r="583350" spans="19:20">
      <c r="S583350" s="33"/>
      <c r="T583350" s="33"/>
    </row>
    <row r="583367" spans="19:20">
      <c r="S583367" s="33"/>
      <c r="T583367" s="33"/>
    </row>
    <row r="583384" spans="19:20">
      <c r="S583384" s="33"/>
      <c r="T583384" s="33"/>
    </row>
    <row r="583401" spans="19:20">
      <c r="S583401" s="33"/>
      <c r="T583401" s="33"/>
    </row>
    <row r="583418" spans="19:20">
      <c r="S583418" s="33"/>
      <c r="T583418" s="33"/>
    </row>
    <row r="583435" spans="19:20">
      <c r="S583435" s="33"/>
      <c r="T583435" s="33"/>
    </row>
    <row r="583452" spans="19:20">
      <c r="S583452" s="33"/>
      <c r="T583452" s="33"/>
    </row>
    <row r="583469" spans="19:20">
      <c r="S583469" s="33"/>
      <c r="T583469" s="33"/>
    </row>
    <row r="583486" spans="19:20">
      <c r="S583486" s="33"/>
      <c r="T583486" s="33"/>
    </row>
    <row r="583503" spans="19:20">
      <c r="S583503" s="33"/>
      <c r="T583503" s="33"/>
    </row>
    <row r="583520" spans="19:20">
      <c r="S583520" s="33"/>
      <c r="T583520" s="33"/>
    </row>
    <row r="583537" spans="19:20">
      <c r="S583537" s="33"/>
      <c r="T583537" s="33"/>
    </row>
    <row r="583554" spans="19:20">
      <c r="S583554" s="33"/>
      <c r="T583554" s="33"/>
    </row>
    <row r="583571" spans="19:20">
      <c r="S583571" s="33"/>
      <c r="T583571" s="33"/>
    </row>
    <row r="583588" spans="19:20">
      <c r="S583588" s="33"/>
      <c r="T583588" s="33"/>
    </row>
    <row r="583605" spans="19:20">
      <c r="S583605" s="33"/>
      <c r="T583605" s="33"/>
    </row>
    <row r="583622" spans="19:20">
      <c r="S583622" s="33"/>
      <c r="T583622" s="33"/>
    </row>
    <row r="583639" spans="19:20">
      <c r="S583639" s="33"/>
      <c r="T583639" s="33"/>
    </row>
    <row r="583656" spans="19:20">
      <c r="S583656" s="33"/>
      <c r="T583656" s="33"/>
    </row>
    <row r="583673" spans="19:20">
      <c r="S583673" s="33"/>
      <c r="T583673" s="33"/>
    </row>
    <row r="583690" spans="19:20">
      <c r="S583690" s="33"/>
      <c r="T583690" s="33"/>
    </row>
    <row r="583707" spans="19:20">
      <c r="S583707" s="33"/>
      <c r="T583707" s="33"/>
    </row>
    <row r="583724" spans="19:20">
      <c r="S583724" s="33"/>
      <c r="T583724" s="33"/>
    </row>
    <row r="583741" spans="19:20">
      <c r="S583741" s="33"/>
      <c r="T583741" s="33"/>
    </row>
    <row r="583758" spans="19:20">
      <c r="S583758" s="33"/>
      <c r="T583758" s="33"/>
    </row>
    <row r="583775" spans="19:20">
      <c r="S583775" s="33"/>
      <c r="T583775" s="33"/>
    </row>
    <row r="583792" spans="19:20">
      <c r="S583792" s="33"/>
      <c r="T583792" s="33"/>
    </row>
    <row r="583809" spans="19:20">
      <c r="S583809" s="33"/>
      <c r="T583809" s="33"/>
    </row>
    <row r="583826" spans="19:20">
      <c r="S583826" s="33"/>
      <c r="T583826" s="33"/>
    </row>
    <row r="583843" spans="19:20">
      <c r="S583843" s="33"/>
      <c r="T583843" s="33"/>
    </row>
    <row r="583860" spans="19:20">
      <c r="S583860" s="33"/>
      <c r="T583860" s="33"/>
    </row>
    <row r="583877" spans="19:20">
      <c r="S583877" s="33"/>
      <c r="T583877" s="33"/>
    </row>
    <row r="583894" spans="19:20">
      <c r="S583894" s="33"/>
      <c r="T583894" s="33"/>
    </row>
    <row r="583911" spans="19:20">
      <c r="S583911" s="33"/>
      <c r="T583911" s="33"/>
    </row>
    <row r="583928" spans="19:20">
      <c r="S583928" s="33"/>
      <c r="T583928" s="33"/>
    </row>
    <row r="583945" spans="19:20">
      <c r="S583945" s="33"/>
      <c r="T583945" s="33"/>
    </row>
    <row r="583962" spans="19:20">
      <c r="S583962" s="33"/>
      <c r="T583962" s="33"/>
    </row>
    <row r="583979" spans="19:20">
      <c r="S583979" s="33"/>
      <c r="T583979" s="33"/>
    </row>
    <row r="583996" spans="19:20">
      <c r="S583996" s="33"/>
      <c r="T583996" s="33"/>
    </row>
    <row r="584013" spans="19:20">
      <c r="S584013" s="33"/>
      <c r="T584013" s="33"/>
    </row>
    <row r="584030" spans="19:20">
      <c r="S584030" s="33"/>
      <c r="T584030" s="33"/>
    </row>
    <row r="584047" spans="19:20">
      <c r="S584047" s="33"/>
      <c r="T584047" s="33"/>
    </row>
    <row r="584064" spans="19:20">
      <c r="S584064" s="33"/>
      <c r="T584064" s="33"/>
    </row>
    <row r="584081" spans="19:20">
      <c r="S584081" s="33"/>
      <c r="T584081" s="33"/>
    </row>
    <row r="584098" spans="19:20">
      <c r="S584098" s="33"/>
      <c r="T584098" s="33"/>
    </row>
    <row r="584115" spans="19:20">
      <c r="S584115" s="33"/>
      <c r="T584115" s="33"/>
    </row>
    <row r="584132" spans="19:20">
      <c r="S584132" s="33"/>
      <c r="T584132" s="33"/>
    </row>
    <row r="584149" spans="19:20">
      <c r="S584149" s="33"/>
      <c r="T584149" s="33"/>
    </row>
    <row r="584166" spans="19:20">
      <c r="S584166" s="33"/>
      <c r="T584166" s="33"/>
    </row>
    <row r="584183" spans="19:20">
      <c r="S584183" s="33"/>
      <c r="T584183" s="33"/>
    </row>
    <row r="584200" spans="19:20">
      <c r="S584200" s="33"/>
      <c r="T584200" s="33"/>
    </row>
    <row r="584217" spans="19:20">
      <c r="S584217" s="33"/>
      <c r="T584217" s="33"/>
    </row>
    <row r="584234" spans="19:20">
      <c r="S584234" s="33"/>
      <c r="T584234" s="33"/>
    </row>
    <row r="584251" spans="19:20">
      <c r="S584251" s="33"/>
      <c r="T584251" s="33"/>
    </row>
    <row r="584268" spans="19:20">
      <c r="S584268" s="33"/>
      <c r="T584268" s="33"/>
    </row>
    <row r="584285" spans="19:20">
      <c r="S584285" s="33"/>
      <c r="T584285" s="33"/>
    </row>
    <row r="584302" spans="19:20">
      <c r="S584302" s="33"/>
      <c r="T584302" s="33"/>
    </row>
    <row r="584319" spans="19:20">
      <c r="S584319" s="33"/>
      <c r="T584319" s="33"/>
    </row>
    <row r="584336" spans="19:20">
      <c r="S584336" s="33"/>
      <c r="T584336" s="33"/>
    </row>
    <row r="584353" spans="19:20">
      <c r="S584353" s="33"/>
      <c r="T584353" s="33"/>
    </row>
    <row r="584370" spans="19:20">
      <c r="S584370" s="33"/>
      <c r="T584370" s="33"/>
    </row>
    <row r="584387" spans="19:20">
      <c r="S584387" s="33"/>
      <c r="T584387" s="33"/>
    </row>
    <row r="584404" spans="19:20">
      <c r="S584404" s="33"/>
      <c r="T584404" s="33"/>
    </row>
    <row r="584421" spans="19:20">
      <c r="S584421" s="33"/>
      <c r="T584421" s="33"/>
    </row>
    <row r="584438" spans="19:20">
      <c r="S584438" s="33"/>
      <c r="T584438" s="33"/>
    </row>
    <row r="584455" spans="19:20">
      <c r="S584455" s="33"/>
      <c r="T584455" s="33"/>
    </row>
    <row r="584472" spans="19:20">
      <c r="S584472" s="33"/>
      <c r="T584472" s="33"/>
    </row>
    <row r="584489" spans="19:20">
      <c r="S584489" s="33"/>
      <c r="T584489" s="33"/>
    </row>
    <row r="584506" spans="19:20">
      <c r="S584506" s="33"/>
      <c r="T584506" s="33"/>
    </row>
    <row r="584523" spans="19:20">
      <c r="S584523" s="33"/>
      <c r="T584523" s="33"/>
    </row>
    <row r="584540" spans="19:20">
      <c r="S584540" s="33"/>
      <c r="T584540" s="33"/>
    </row>
    <row r="584557" spans="19:20">
      <c r="S584557" s="33"/>
      <c r="T584557" s="33"/>
    </row>
    <row r="584574" spans="19:20">
      <c r="S584574" s="33"/>
      <c r="T584574" s="33"/>
    </row>
    <row r="584591" spans="19:20">
      <c r="S584591" s="33"/>
      <c r="T584591" s="33"/>
    </row>
    <row r="584608" spans="19:20">
      <c r="S584608" s="33"/>
      <c r="T584608" s="33"/>
    </row>
    <row r="584625" spans="19:20">
      <c r="S584625" s="33"/>
      <c r="T584625" s="33"/>
    </row>
    <row r="584642" spans="19:20">
      <c r="S584642" s="33"/>
      <c r="T584642" s="33"/>
    </row>
    <row r="584659" spans="19:20">
      <c r="S584659" s="33"/>
      <c r="T584659" s="33"/>
    </row>
    <row r="584676" spans="19:20">
      <c r="S584676" s="33"/>
      <c r="T584676" s="33"/>
    </row>
    <row r="584693" spans="19:20">
      <c r="S584693" s="33"/>
      <c r="T584693" s="33"/>
    </row>
    <row r="584710" spans="19:20">
      <c r="S584710" s="33"/>
      <c r="T584710" s="33"/>
    </row>
    <row r="584727" spans="19:20">
      <c r="S584727" s="33"/>
      <c r="T584727" s="33"/>
    </row>
    <row r="584744" spans="19:20">
      <c r="S584744" s="33"/>
      <c r="T584744" s="33"/>
    </row>
    <row r="584761" spans="19:20">
      <c r="S584761" s="33"/>
      <c r="T584761" s="33"/>
    </row>
    <row r="584778" spans="19:20">
      <c r="S584778" s="33"/>
      <c r="T584778" s="33"/>
    </row>
    <row r="584795" spans="19:20">
      <c r="S584795" s="33"/>
      <c r="T584795" s="33"/>
    </row>
    <row r="584812" spans="19:20">
      <c r="S584812" s="33"/>
      <c r="T584812" s="33"/>
    </row>
    <row r="584829" spans="19:20">
      <c r="S584829" s="33"/>
      <c r="T584829" s="33"/>
    </row>
    <row r="584846" spans="19:20">
      <c r="S584846" s="33"/>
      <c r="T584846" s="33"/>
    </row>
    <row r="584863" spans="19:20">
      <c r="S584863" s="33"/>
      <c r="T584863" s="33"/>
    </row>
    <row r="584880" spans="19:20">
      <c r="S584880" s="33"/>
      <c r="T584880" s="33"/>
    </row>
    <row r="584897" spans="19:20">
      <c r="S584897" s="33"/>
      <c r="T584897" s="33"/>
    </row>
    <row r="584914" spans="19:20">
      <c r="S584914" s="33"/>
      <c r="T584914" s="33"/>
    </row>
    <row r="584931" spans="19:20">
      <c r="S584931" s="33"/>
      <c r="T584931" s="33"/>
    </row>
    <row r="584948" spans="19:20">
      <c r="S584948" s="33"/>
      <c r="T584948" s="33"/>
    </row>
    <row r="584965" spans="19:20">
      <c r="S584965" s="33"/>
      <c r="T584965" s="33"/>
    </row>
    <row r="584982" spans="19:20">
      <c r="S584982" s="33"/>
      <c r="T584982" s="33"/>
    </row>
    <row r="584999" spans="19:20">
      <c r="S584999" s="33"/>
      <c r="T584999" s="33"/>
    </row>
    <row r="585016" spans="19:20">
      <c r="S585016" s="33"/>
      <c r="T585016" s="33"/>
    </row>
    <row r="585033" spans="19:20">
      <c r="S585033" s="33"/>
      <c r="T585033" s="33"/>
    </row>
    <row r="585050" spans="19:20">
      <c r="S585050" s="33"/>
      <c r="T585050" s="33"/>
    </row>
    <row r="585067" spans="19:20">
      <c r="S585067" s="33"/>
      <c r="T585067" s="33"/>
    </row>
    <row r="585084" spans="19:20">
      <c r="S585084" s="33"/>
      <c r="T585084" s="33"/>
    </row>
    <row r="585101" spans="19:20">
      <c r="S585101" s="33"/>
      <c r="T585101" s="33"/>
    </row>
    <row r="585118" spans="19:20">
      <c r="S585118" s="33"/>
      <c r="T585118" s="33"/>
    </row>
    <row r="585135" spans="19:20">
      <c r="S585135" s="33"/>
      <c r="T585135" s="33"/>
    </row>
    <row r="585152" spans="19:20">
      <c r="S585152" s="33"/>
      <c r="T585152" s="33"/>
    </row>
    <row r="585169" spans="19:20">
      <c r="S585169" s="33"/>
      <c r="T585169" s="33"/>
    </row>
    <row r="585186" spans="19:20">
      <c r="S585186" s="33"/>
      <c r="T585186" s="33"/>
    </row>
    <row r="585203" spans="19:20">
      <c r="S585203" s="33"/>
      <c r="T585203" s="33"/>
    </row>
    <row r="585220" spans="19:20">
      <c r="S585220" s="33"/>
      <c r="T585220" s="33"/>
    </row>
    <row r="585237" spans="19:20">
      <c r="S585237" s="33"/>
      <c r="T585237" s="33"/>
    </row>
    <row r="585254" spans="19:20">
      <c r="S585254" s="33"/>
      <c r="T585254" s="33"/>
    </row>
    <row r="585271" spans="19:20">
      <c r="S585271" s="33"/>
      <c r="T585271" s="33"/>
    </row>
    <row r="585288" spans="19:20">
      <c r="S585288" s="33"/>
      <c r="T585288" s="33"/>
    </row>
    <row r="585305" spans="19:20">
      <c r="S585305" s="33"/>
      <c r="T585305" s="33"/>
    </row>
    <row r="585322" spans="19:20">
      <c r="S585322" s="33"/>
      <c r="T585322" s="33"/>
    </row>
    <row r="585339" spans="19:20">
      <c r="S585339" s="33"/>
      <c r="T585339" s="33"/>
    </row>
    <row r="585356" spans="19:20">
      <c r="S585356" s="33"/>
      <c r="T585356" s="33"/>
    </row>
    <row r="585373" spans="19:20">
      <c r="S585373" s="33"/>
      <c r="T585373" s="33"/>
    </row>
    <row r="585390" spans="19:20">
      <c r="S585390" s="33"/>
      <c r="T585390" s="33"/>
    </row>
    <row r="585407" spans="19:20">
      <c r="S585407" s="33"/>
      <c r="T585407" s="33"/>
    </row>
    <row r="585424" spans="19:20">
      <c r="S585424" s="33"/>
      <c r="T585424" s="33"/>
    </row>
    <row r="585441" spans="19:20">
      <c r="S585441" s="33"/>
      <c r="T585441" s="33"/>
    </row>
    <row r="585458" spans="19:20">
      <c r="S585458" s="33"/>
      <c r="T585458" s="33"/>
    </row>
    <row r="585475" spans="19:20">
      <c r="S585475" s="33"/>
      <c r="T585475" s="33"/>
    </row>
    <row r="585492" spans="19:20">
      <c r="S585492" s="33"/>
      <c r="T585492" s="33"/>
    </row>
    <row r="585509" spans="19:20">
      <c r="S585509" s="33"/>
      <c r="T585509" s="33"/>
    </row>
    <row r="585526" spans="19:20">
      <c r="S585526" s="33"/>
      <c r="T585526" s="33"/>
    </row>
    <row r="585543" spans="19:20">
      <c r="S585543" s="33"/>
      <c r="T585543" s="33"/>
    </row>
    <row r="585560" spans="19:20">
      <c r="S585560" s="33"/>
      <c r="T585560" s="33"/>
    </row>
    <row r="585577" spans="19:20">
      <c r="S585577" s="33"/>
      <c r="T585577" s="33"/>
    </row>
    <row r="585594" spans="19:20">
      <c r="S585594" s="33"/>
      <c r="T585594" s="33"/>
    </row>
    <row r="585611" spans="19:20">
      <c r="S585611" s="33"/>
      <c r="T585611" s="33"/>
    </row>
    <row r="585628" spans="19:20">
      <c r="S585628" s="33"/>
      <c r="T585628" s="33"/>
    </row>
    <row r="585645" spans="19:20">
      <c r="S585645" s="33"/>
      <c r="T585645" s="33"/>
    </row>
    <row r="585662" spans="19:20">
      <c r="S585662" s="33"/>
      <c r="T585662" s="33"/>
    </row>
    <row r="585679" spans="19:20">
      <c r="S585679" s="33"/>
      <c r="T585679" s="33"/>
    </row>
    <row r="585696" spans="19:20">
      <c r="S585696" s="33"/>
      <c r="T585696" s="33"/>
    </row>
    <row r="585713" spans="19:20">
      <c r="S585713" s="33"/>
      <c r="T585713" s="33"/>
    </row>
    <row r="585730" spans="19:20">
      <c r="S585730" s="33"/>
      <c r="T585730" s="33"/>
    </row>
    <row r="585747" spans="19:20">
      <c r="S585747" s="33"/>
      <c r="T585747" s="33"/>
    </row>
    <row r="585764" spans="19:20">
      <c r="S585764" s="33"/>
      <c r="T585764" s="33"/>
    </row>
    <row r="585781" spans="19:20">
      <c r="S585781" s="33"/>
      <c r="T585781" s="33"/>
    </row>
    <row r="585798" spans="19:20">
      <c r="S585798" s="33"/>
      <c r="T585798" s="33"/>
    </row>
    <row r="585815" spans="19:20">
      <c r="S585815" s="33"/>
      <c r="T585815" s="33"/>
    </row>
    <row r="585832" spans="19:20">
      <c r="S585832" s="33"/>
      <c r="T585832" s="33"/>
    </row>
    <row r="585849" spans="19:20">
      <c r="S585849" s="33"/>
      <c r="T585849" s="33"/>
    </row>
    <row r="585866" spans="19:20">
      <c r="S585866" s="33"/>
      <c r="T585866" s="33"/>
    </row>
    <row r="585883" spans="19:20">
      <c r="S585883" s="33"/>
      <c r="T585883" s="33"/>
    </row>
    <row r="585900" spans="19:20">
      <c r="S585900" s="33"/>
      <c r="T585900" s="33"/>
    </row>
    <row r="585917" spans="19:20">
      <c r="S585917" s="33"/>
      <c r="T585917" s="33"/>
    </row>
    <row r="585934" spans="19:20">
      <c r="S585934" s="33"/>
      <c r="T585934" s="33"/>
    </row>
    <row r="585951" spans="19:20">
      <c r="S585951" s="33"/>
      <c r="T585951" s="33"/>
    </row>
    <row r="585968" spans="19:20">
      <c r="S585968" s="33"/>
      <c r="T585968" s="33"/>
    </row>
    <row r="585985" spans="19:20">
      <c r="S585985" s="33"/>
      <c r="T585985" s="33"/>
    </row>
    <row r="586002" spans="19:20">
      <c r="S586002" s="33"/>
      <c r="T586002" s="33"/>
    </row>
    <row r="586019" spans="19:20">
      <c r="S586019" s="33"/>
      <c r="T586019" s="33"/>
    </row>
    <row r="586036" spans="19:20">
      <c r="S586036" s="33"/>
      <c r="T586036" s="33"/>
    </row>
    <row r="586053" spans="19:20">
      <c r="S586053" s="33"/>
      <c r="T586053" s="33"/>
    </row>
    <row r="586070" spans="19:20">
      <c r="S586070" s="33"/>
      <c r="T586070" s="33"/>
    </row>
    <row r="586087" spans="19:20">
      <c r="S586087" s="33"/>
      <c r="T586087" s="33"/>
    </row>
    <row r="586104" spans="19:20">
      <c r="S586104" s="33"/>
      <c r="T586104" s="33"/>
    </row>
    <row r="586121" spans="19:20">
      <c r="S586121" s="33"/>
      <c r="T586121" s="33"/>
    </row>
    <row r="586138" spans="19:20">
      <c r="S586138" s="33"/>
      <c r="T586138" s="33"/>
    </row>
    <row r="586155" spans="19:20">
      <c r="S586155" s="33"/>
      <c r="T586155" s="33"/>
    </row>
    <row r="586172" spans="19:20">
      <c r="S586172" s="33"/>
      <c r="T586172" s="33"/>
    </row>
    <row r="586189" spans="19:20">
      <c r="S586189" s="33"/>
      <c r="T586189" s="33"/>
    </row>
    <row r="586206" spans="19:20">
      <c r="S586206" s="33"/>
      <c r="T586206" s="33"/>
    </row>
    <row r="586223" spans="19:20">
      <c r="S586223" s="33"/>
      <c r="T586223" s="33"/>
    </row>
    <row r="586240" spans="19:20">
      <c r="S586240" s="33"/>
      <c r="T586240" s="33"/>
    </row>
    <row r="586257" spans="19:20">
      <c r="S586257" s="33"/>
      <c r="T586257" s="33"/>
    </row>
    <row r="586274" spans="19:20">
      <c r="S586274" s="33"/>
      <c r="T586274" s="33"/>
    </row>
    <row r="586291" spans="19:20">
      <c r="S586291" s="33"/>
      <c r="T586291" s="33"/>
    </row>
    <row r="586308" spans="19:20">
      <c r="S586308" s="33"/>
      <c r="T586308" s="33"/>
    </row>
    <row r="586325" spans="19:20">
      <c r="S586325" s="33"/>
      <c r="T586325" s="33"/>
    </row>
    <row r="586342" spans="19:20">
      <c r="S586342" s="33"/>
      <c r="T586342" s="33"/>
    </row>
    <row r="586359" spans="19:20">
      <c r="S586359" s="33"/>
      <c r="T586359" s="33"/>
    </row>
    <row r="586376" spans="19:20">
      <c r="S586376" s="33"/>
      <c r="T586376" s="33"/>
    </row>
    <row r="586393" spans="19:20">
      <c r="S586393" s="33"/>
      <c r="T586393" s="33"/>
    </row>
    <row r="586410" spans="19:20">
      <c r="S586410" s="33"/>
      <c r="T586410" s="33"/>
    </row>
    <row r="586427" spans="19:20">
      <c r="S586427" s="33"/>
      <c r="T586427" s="33"/>
    </row>
    <row r="586444" spans="19:20">
      <c r="S586444" s="33"/>
      <c r="T586444" s="33"/>
    </row>
    <row r="586461" spans="19:20">
      <c r="S586461" s="33"/>
      <c r="T586461" s="33"/>
    </row>
    <row r="586478" spans="19:20">
      <c r="S586478" s="33"/>
      <c r="T586478" s="33"/>
    </row>
    <row r="586495" spans="19:20">
      <c r="S586495" s="33"/>
      <c r="T586495" s="33"/>
    </row>
    <row r="586512" spans="19:20">
      <c r="S586512" s="33"/>
      <c r="T586512" s="33"/>
    </row>
    <row r="586529" spans="19:20">
      <c r="S586529" s="33"/>
      <c r="T586529" s="33"/>
    </row>
    <row r="586546" spans="19:20">
      <c r="S586546" s="33"/>
      <c r="T586546" s="33"/>
    </row>
    <row r="586563" spans="19:20">
      <c r="S586563" s="33"/>
      <c r="T586563" s="33"/>
    </row>
    <row r="586580" spans="19:20">
      <c r="S586580" s="33"/>
      <c r="T586580" s="33"/>
    </row>
    <row r="586597" spans="19:20">
      <c r="S586597" s="33"/>
      <c r="T586597" s="33"/>
    </row>
    <row r="586614" spans="19:20">
      <c r="S586614" s="33"/>
      <c r="T586614" s="33"/>
    </row>
    <row r="586631" spans="19:20">
      <c r="S586631" s="33"/>
      <c r="T586631" s="33"/>
    </row>
    <row r="586648" spans="19:20">
      <c r="S586648" s="33"/>
      <c r="T586648" s="33"/>
    </row>
    <row r="586665" spans="19:20">
      <c r="S586665" s="33"/>
      <c r="T586665" s="33"/>
    </row>
    <row r="586682" spans="19:20">
      <c r="S586682" s="33"/>
      <c r="T586682" s="33"/>
    </row>
    <row r="586699" spans="19:20">
      <c r="S586699" s="33"/>
      <c r="T586699" s="33"/>
    </row>
    <row r="586716" spans="19:20">
      <c r="S586716" s="33"/>
      <c r="T586716" s="33"/>
    </row>
    <row r="586733" spans="19:20">
      <c r="S586733" s="33"/>
      <c r="T586733" s="33"/>
    </row>
    <row r="586750" spans="19:20">
      <c r="S586750" s="33"/>
      <c r="T586750" s="33"/>
    </row>
    <row r="586767" spans="19:20">
      <c r="S586767" s="33"/>
      <c r="T586767" s="33"/>
    </row>
    <row r="586784" spans="19:20">
      <c r="S586784" s="33"/>
      <c r="T586784" s="33"/>
    </row>
    <row r="586801" spans="19:20">
      <c r="S586801" s="33"/>
      <c r="T586801" s="33"/>
    </row>
    <row r="586818" spans="19:20">
      <c r="S586818" s="33"/>
      <c r="T586818" s="33"/>
    </row>
    <row r="586835" spans="19:20">
      <c r="S586835" s="33"/>
      <c r="T586835" s="33"/>
    </row>
    <row r="586852" spans="19:20">
      <c r="S586852" s="33"/>
      <c r="T586852" s="33"/>
    </row>
    <row r="586869" spans="19:20">
      <c r="S586869" s="33"/>
      <c r="T586869" s="33"/>
    </row>
    <row r="586886" spans="19:20">
      <c r="S586886" s="33"/>
      <c r="T586886" s="33"/>
    </row>
    <row r="586903" spans="19:20">
      <c r="S586903" s="33"/>
      <c r="T586903" s="33"/>
    </row>
    <row r="586920" spans="19:20">
      <c r="S586920" s="33"/>
      <c r="T586920" s="33"/>
    </row>
    <row r="586937" spans="19:20">
      <c r="S586937" s="33"/>
      <c r="T586937" s="33"/>
    </row>
    <row r="586954" spans="19:20">
      <c r="S586954" s="33"/>
      <c r="T586954" s="33"/>
    </row>
    <row r="586971" spans="19:20">
      <c r="S586971" s="33"/>
      <c r="T586971" s="33"/>
    </row>
    <row r="586988" spans="19:20">
      <c r="S586988" s="33"/>
      <c r="T586988" s="33"/>
    </row>
    <row r="587005" spans="19:20">
      <c r="S587005" s="33"/>
      <c r="T587005" s="33"/>
    </row>
    <row r="587022" spans="19:20">
      <c r="S587022" s="33"/>
      <c r="T587022" s="33"/>
    </row>
    <row r="587039" spans="19:20">
      <c r="S587039" s="33"/>
      <c r="T587039" s="33"/>
    </row>
    <row r="587056" spans="19:20">
      <c r="S587056" s="33"/>
      <c r="T587056" s="33"/>
    </row>
    <row r="587073" spans="19:20">
      <c r="S587073" s="33"/>
      <c r="T587073" s="33"/>
    </row>
    <row r="587090" spans="19:20">
      <c r="S587090" s="33"/>
      <c r="T587090" s="33"/>
    </row>
    <row r="587107" spans="19:20">
      <c r="S587107" s="33"/>
      <c r="T587107" s="33"/>
    </row>
    <row r="587124" spans="19:20">
      <c r="S587124" s="33"/>
      <c r="T587124" s="33"/>
    </row>
    <row r="587141" spans="19:20">
      <c r="S587141" s="33"/>
      <c r="T587141" s="33"/>
    </row>
    <row r="587158" spans="19:20">
      <c r="S587158" s="33"/>
      <c r="T587158" s="33"/>
    </row>
    <row r="587175" spans="19:20">
      <c r="S587175" s="33"/>
      <c r="T587175" s="33"/>
    </row>
    <row r="587192" spans="19:20">
      <c r="S587192" s="33"/>
      <c r="T587192" s="33"/>
    </row>
    <row r="587209" spans="19:20">
      <c r="S587209" s="33"/>
      <c r="T587209" s="33"/>
    </row>
    <row r="587226" spans="19:20">
      <c r="S587226" s="33"/>
      <c r="T587226" s="33"/>
    </row>
    <row r="587243" spans="19:20">
      <c r="S587243" s="33"/>
      <c r="T587243" s="33"/>
    </row>
    <row r="587260" spans="19:20">
      <c r="S587260" s="33"/>
      <c r="T587260" s="33"/>
    </row>
    <row r="587277" spans="19:20">
      <c r="S587277" s="33"/>
      <c r="T587277" s="33"/>
    </row>
    <row r="587294" spans="19:20">
      <c r="S587294" s="33"/>
      <c r="T587294" s="33"/>
    </row>
    <row r="587311" spans="19:20">
      <c r="S587311" s="33"/>
      <c r="T587311" s="33"/>
    </row>
    <row r="587328" spans="19:20">
      <c r="S587328" s="33"/>
      <c r="T587328" s="33"/>
    </row>
    <row r="587345" spans="19:20">
      <c r="S587345" s="33"/>
      <c r="T587345" s="33"/>
    </row>
    <row r="587362" spans="19:20">
      <c r="S587362" s="33"/>
      <c r="T587362" s="33"/>
    </row>
    <row r="587379" spans="19:20">
      <c r="S587379" s="33"/>
      <c r="T587379" s="33"/>
    </row>
    <row r="587396" spans="19:20">
      <c r="S587396" s="33"/>
      <c r="T587396" s="33"/>
    </row>
    <row r="587413" spans="19:20">
      <c r="S587413" s="33"/>
      <c r="T587413" s="33"/>
    </row>
    <row r="587430" spans="19:20">
      <c r="S587430" s="33"/>
      <c r="T587430" s="33"/>
    </row>
    <row r="587447" spans="19:20">
      <c r="S587447" s="33"/>
      <c r="T587447" s="33"/>
    </row>
    <row r="587464" spans="19:20">
      <c r="S587464" s="33"/>
      <c r="T587464" s="33"/>
    </row>
    <row r="587481" spans="19:20">
      <c r="S587481" s="33"/>
      <c r="T587481" s="33"/>
    </row>
    <row r="587498" spans="19:20">
      <c r="S587498" s="33"/>
      <c r="T587498" s="33"/>
    </row>
    <row r="587515" spans="19:20">
      <c r="S587515" s="33"/>
      <c r="T587515" s="33"/>
    </row>
    <row r="587532" spans="19:20">
      <c r="S587532" s="33"/>
      <c r="T587532" s="33"/>
    </row>
    <row r="587549" spans="19:20">
      <c r="S587549" s="33"/>
      <c r="T587549" s="33"/>
    </row>
    <row r="587566" spans="19:20">
      <c r="S587566" s="33"/>
      <c r="T587566" s="33"/>
    </row>
    <row r="587583" spans="19:20">
      <c r="S587583" s="33"/>
      <c r="T587583" s="33"/>
    </row>
    <row r="587600" spans="19:20">
      <c r="S587600" s="33"/>
      <c r="T587600" s="33"/>
    </row>
    <row r="587617" spans="19:20">
      <c r="S587617" s="33"/>
      <c r="T587617" s="33"/>
    </row>
    <row r="587634" spans="19:20">
      <c r="S587634" s="33"/>
      <c r="T587634" s="33"/>
    </row>
    <row r="587651" spans="19:20">
      <c r="S587651" s="33"/>
      <c r="T587651" s="33"/>
    </row>
    <row r="587668" spans="19:20">
      <c r="S587668" s="33"/>
      <c r="T587668" s="33"/>
    </row>
    <row r="587685" spans="19:20">
      <c r="S587685" s="33"/>
      <c r="T587685" s="33"/>
    </row>
    <row r="587702" spans="19:20">
      <c r="S587702" s="33"/>
      <c r="T587702" s="33"/>
    </row>
    <row r="587719" spans="19:20">
      <c r="S587719" s="33"/>
      <c r="T587719" s="33"/>
    </row>
    <row r="587736" spans="19:20">
      <c r="S587736" s="33"/>
      <c r="T587736" s="33"/>
    </row>
    <row r="587753" spans="19:20">
      <c r="S587753" s="33"/>
      <c r="T587753" s="33"/>
    </row>
    <row r="587770" spans="19:20">
      <c r="S587770" s="33"/>
      <c r="T587770" s="33"/>
    </row>
    <row r="587787" spans="19:20">
      <c r="S587787" s="33"/>
      <c r="T587787" s="33"/>
    </row>
    <row r="587804" spans="19:20">
      <c r="S587804" s="33"/>
      <c r="T587804" s="33"/>
    </row>
    <row r="587821" spans="19:20">
      <c r="S587821" s="33"/>
      <c r="T587821" s="33"/>
    </row>
    <row r="587838" spans="19:20">
      <c r="S587838" s="33"/>
      <c r="T587838" s="33"/>
    </row>
    <row r="587855" spans="19:20">
      <c r="S587855" s="33"/>
      <c r="T587855" s="33"/>
    </row>
    <row r="587872" spans="19:20">
      <c r="S587872" s="33"/>
      <c r="T587872" s="33"/>
    </row>
    <row r="587889" spans="19:20">
      <c r="S587889" s="33"/>
      <c r="T587889" s="33"/>
    </row>
    <row r="587906" spans="19:20">
      <c r="S587906" s="33"/>
      <c r="T587906" s="33"/>
    </row>
    <row r="587923" spans="19:20">
      <c r="S587923" s="33"/>
      <c r="T587923" s="33"/>
    </row>
    <row r="587940" spans="19:20">
      <c r="S587940" s="33"/>
      <c r="T587940" s="33"/>
    </row>
    <row r="587957" spans="19:20">
      <c r="S587957" s="33"/>
      <c r="T587957" s="33"/>
    </row>
    <row r="587974" spans="19:20">
      <c r="S587974" s="33"/>
      <c r="T587974" s="33"/>
    </row>
    <row r="587991" spans="19:20">
      <c r="S587991" s="33"/>
      <c r="T587991" s="33"/>
    </row>
    <row r="588008" spans="19:20">
      <c r="S588008" s="33"/>
      <c r="T588008" s="33"/>
    </row>
    <row r="588025" spans="19:20">
      <c r="S588025" s="33"/>
      <c r="T588025" s="33"/>
    </row>
    <row r="588042" spans="19:20">
      <c r="S588042" s="33"/>
      <c r="T588042" s="33"/>
    </row>
    <row r="588059" spans="19:20">
      <c r="S588059" s="33"/>
      <c r="T588059" s="33"/>
    </row>
    <row r="588076" spans="19:20">
      <c r="S588076" s="33"/>
      <c r="T588076" s="33"/>
    </row>
    <row r="588093" spans="19:20">
      <c r="S588093" s="33"/>
      <c r="T588093" s="33"/>
    </row>
    <row r="588110" spans="19:20">
      <c r="S588110" s="33"/>
      <c r="T588110" s="33"/>
    </row>
    <row r="588127" spans="19:20">
      <c r="S588127" s="33"/>
      <c r="T588127" s="33"/>
    </row>
    <row r="588144" spans="19:20">
      <c r="S588144" s="33"/>
      <c r="T588144" s="33"/>
    </row>
    <row r="588161" spans="19:20">
      <c r="S588161" s="33"/>
      <c r="T588161" s="33"/>
    </row>
    <row r="588178" spans="19:20">
      <c r="S588178" s="33"/>
      <c r="T588178" s="33"/>
    </row>
    <row r="588195" spans="19:20">
      <c r="S588195" s="33"/>
      <c r="T588195" s="33"/>
    </row>
    <row r="588212" spans="19:20">
      <c r="S588212" s="33"/>
      <c r="T588212" s="33"/>
    </row>
    <row r="588229" spans="19:20">
      <c r="S588229" s="33"/>
      <c r="T588229" s="33"/>
    </row>
    <row r="588246" spans="19:20">
      <c r="S588246" s="33"/>
      <c r="T588246" s="33"/>
    </row>
    <row r="588263" spans="19:20">
      <c r="S588263" s="33"/>
      <c r="T588263" s="33"/>
    </row>
    <row r="588280" spans="19:20">
      <c r="S588280" s="33"/>
      <c r="T588280" s="33"/>
    </row>
    <row r="588297" spans="19:20">
      <c r="S588297" s="33"/>
      <c r="T588297" s="33"/>
    </row>
    <row r="588314" spans="19:20">
      <c r="S588314" s="33"/>
      <c r="T588314" s="33"/>
    </row>
    <row r="588331" spans="19:20">
      <c r="S588331" s="33"/>
      <c r="T588331" s="33"/>
    </row>
    <row r="588348" spans="19:20">
      <c r="S588348" s="33"/>
      <c r="T588348" s="33"/>
    </row>
    <row r="588365" spans="19:20">
      <c r="S588365" s="33"/>
      <c r="T588365" s="33"/>
    </row>
    <row r="588382" spans="19:20">
      <c r="S588382" s="33"/>
      <c r="T588382" s="33"/>
    </row>
    <row r="588399" spans="19:20">
      <c r="S588399" s="33"/>
      <c r="T588399" s="33"/>
    </row>
    <row r="588416" spans="19:20">
      <c r="S588416" s="33"/>
      <c r="T588416" s="33"/>
    </row>
    <row r="588433" spans="19:20">
      <c r="S588433" s="33"/>
      <c r="T588433" s="33"/>
    </row>
    <row r="588450" spans="19:20">
      <c r="S588450" s="33"/>
      <c r="T588450" s="33"/>
    </row>
    <row r="588467" spans="19:20">
      <c r="S588467" s="33"/>
      <c r="T588467" s="33"/>
    </row>
    <row r="588484" spans="19:20">
      <c r="S588484" s="33"/>
      <c r="T588484" s="33"/>
    </row>
    <row r="588501" spans="19:20">
      <c r="S588501" s="33"/>
      <c r="T588501" s="33"/>
    </row>
    <row r="588518" spans="19:20">
      <c r="S588518" s="33"/>
      <c r="T588518" s="33"/>
    </row>
    <row r="588535" spans="19:20">
      <c r="S588535" s="33"/>
      <c r="T588535" s="33"/>
    </row>
    <row r="588552" spans="19:20">
      <c r="S588552" s="33"/>
      <c r="T588552" s="33"/>
    </row>
    <row r="588569" spans="19:20">
      <c r="S588569" s="33"/>
      <c r="T588569" s="33"/>
    </row>
    <row r="588586" spans="19:20">
      <c r="S588586" s="33"/>
      <c r="T588586" s="33"/>
    </row>
    <row r="588603" spans="19:20">
      <c r="S588603" s="33"/>
      <c r="T588603" s="33"/>
    </row>
    <row r="588620" spans="19:20">
      <c r="S588620" s="33"/>
      <c r="T588620" s="33"/>
    </row>
    <row r="588637" spans="19:20">
      <c r="S588637" s="33"/>
      <c r="T588637" s="33"/>
    </row>
    <row r="588654" spans="19:20">
      <c r="S588654" s="33"/>
      <c r="T588654" s="33"/>
    </row>
    <row r="588671" spans="19:20">
      <c r="S588671" s="33"/>
      <c r="T588671" s="33"/>
    </row>
    <row r="588688" spans="19:20">
      <c r="S588688" s="33"/>
      <c r="T588688" s="33"/>
    </row>
    <row r="588705" spans="19:20">
      <c r="S588705" s="33"/>
      <c r="T588705" s="33"/>
    </row>
    <row r="588722" spans="19:20">
      <c r="S588722" s="33"/>
      <c r="T588722" s="33"/>
    </row>
    <row r="588739" spans="19:20">
      <c r="S588739" s="33"/>
      <c r="T588739" s="33"/>
    </row>
    <row r="588756" spans="19:20">
      <c r="S588756" s="33"/>
      <c r="T588756" s="33"/>
    </row>
    <row r="588773" spans="19:20">
      <c r="S588773" s="33"/>
      <c r="T588773" s="33"/>
    </row>
    <row r="588790" spans="19:20">
      <c r="S588790" s="33"/>
      <c r="T588790" s="33"/>
    </row>
    <row r="588807" spans="19:20">
      <c r="S588807" s="33"/>
      <c r="T588807" s="33"/>
    </row>
    <row r="588824" spans="19:20">
      <c r="S588824" s="33"/>
      <c r="T588824" s="33"/>
    </row>
    <row r="588841" spans="19:20">
      <c r="S588841" s="33"/>
      <c r="T588841" s="33"/>
    </row>
    <row r="588858" spans="19:20">
      <c r="S588858" s="33"/>
      <c r="T588858" s="33"/>
    </row>
    <row r="588875" spans="19:20">
      <c r="S588875" s="33"/>
      <c r="T588875" s="33"/>
    </row>
    <row r="588892" spans="19:20">
      <c r="S588892" s="33"/>
      <c r="T588892" s="33"/>
    </row>
    <row r="588909" spans="19:20">
      <c r="S588909" s="33"/>
      <c r="T588909" s="33"/>
    </row>
    <row r="588926" spans="19:20">
      <c r="S588926" s="33"/>
      <c r="T588926" s="33"/>
    </row>
    <row r="588943" spans="19:20">
      <c r="S588943" s="33"/>
      <c r="T588943" s="33"/>
    </row>
    <row r="588960" spans="19:20">
      <c r="S588960" s="33"/>
      <c r="T588960" s="33"/>
    </row>
    <row r="588977" spans="19:20">
      <c r="S588977" s="33"/>
      <c r="T588977" s="33"/>
    </row>
    <row r="588994" spans="19:20">
      <c r="S588994" s="33"/>
      <c r="T588994" s="33"/>
    </row>
    <row r="589011" spans="19:20">
      <c r="S589011" s="33"/>
      <c r="T589011" s="33"/>
    </row>
    <row r="589028" spans="19:20">
      <c r="S589028" s="33"/>
      <c r="T589028" s="33"/>
    </row>
    <row r="589045" spans="19:20">
      <c r="S589045" s="33"/>
      <c r="T589045" s="33"/>
    </row>
    <row r="589062" spans="19:20">
      <c r="S589062" s="33"/>
      <c r="T589062" s="33"/>
    </row>
    <row r="589079" spans="19:20">
      <c r="S589079" s="33"/>
      <c r="T589079" s="33"/>
    </row>
    <row r="589096" spans="19:20">
      <c r="S589096" s="33"/>
      <c r="T589096" s="33"/>
    </row>
    <row r="589113" spans="19:20">
      <c r="S589113" s="33"/>
      <c r="T589113" s="33"/>
    </row>
    <row r="589130" spans="19:20">
      <c r="S589130" s="33"/>
      <c r="T589130" s="33"/>
    </row>
    <row r="589147" spans="19:20">
      <c r="S589147" s="33"/>
      <c r="T589147" s="33"/>
    </row>
    <row r="589164" spans="19:20">
      <c r="S589164" s="33"/>
      <c r="T589164" s="33"/>
    </row>
    <row r="589181" spans="19:20">
      <c r="S589181" s="33"/>
      <c r="T589181" s="33"/>
    </row>
    <row r="589198" spans="19:20">
      <c r="S589198" s="33"/>
      <c r="T589198" s="33"/>
    </row>
    <row r="589215" spans="19:20">
      <c r="S589215" s="33"/>
      <c r="T589215" s="33"/>
    </row>
    <row r="589232" spans="19:20">
      <c r="S589232" s="33"/>
      <c r="T589232" s="33"/>
    </row>
    <row r="589249" spans="19:20">
      <c r="S589249" s="33"/>
      <c r="T589249" s="33"/>
    </row>
    <row r="589266" spans="19:20">
      <c r="S589266" s="33"/>
      <c r="T589266" s="33"/>
    </row>
    <row r="589283" spans="19:20">
      <c r="S589283" s="33"/>
      <c r="T589283" s="33"/>
    </row>
    <row r="589300" spans="19:20">
      <c r="S589300" s="33"/>
      <c r="T589300" s="33"/>
    </row>
    <row r="589317" spans="19:20">
      <c r="S589317" s="33"/>
      <c r="T589317" s="33"/>
    </row>
    <row r="589334" spans="19:20">
      <c r="S589334" s="33"/>
      <c r="T589334" s="33"/>
    </row>
    <row r="589351" spans="19:20">
      <c r="S589351" s="33"/>
      <c r="T589351" s="33"/>
    </row>
    <row r="589368" spans="19:20">
      <c r="S589368" s="33"/>
      <c r="T589368" s="33"/>
    </row>
    <row r="589385" spans="19:20">
      <c r="S589385" s="33"/>
      <c r="T589385" s="33"/>
    </row>
    <row r="589402" spans="19:20">
      <c r="S589402" s="33"/>
      <c r="T589402" s="33"/>
    </row>
    <row r="589419" spans="19:20">
      <c r="S589419" s="33"/>
      <c r="T589419" s="33"/>
    </row>
    <row r="589436" spans="19:20">
      <c r="S589436" s="33"/>
      <c r="T589436" s="33"/>
    </row>
    <row r="589453" spans="19:20">
      <c r="S589453" s="33"/>
      <c r="T589453" s="33"/>
    </row>
    <row r="589470" spans="19:20">
      <c r="S589470" s="33"/>
      <c r="T589470" s="33"/>
    </row>
    <row r="589487" spans="19:20">
      <c r="S589487" s="33"/>
      <c r="T589487" s="33"/>
    </row>
    <row r="589504" spans="19:20">
      <c r="S589504" s="33"/>
      <c r="T589504" s="33"/>
    </row>
    <row r="589521" spans="19:20">
      <c r="S589521" s="33"/>
      <c r="T589521" s="33"/>
    </row>
    <row r="589538" spans="19:20">
      <c r="S589538" s="33"/>
      <c r="T589538" s="33"/>
    </row>
    <row r="589555" spans="19:20">
      <c r="S589555" s="33"/>
      <c r="T589555" s="33"/>
    </row>
    <row r="589572" spans="19:20">
      <c r="S589572" s="33"/>
      <c r="T589572" s="33"/>
    </row>
    <row r="589589" spans="19:20">
      <c r="S589589" s="33"/>
      <c r="T589589" s="33"/>
    </row>
    <row r="589606" spans="19:20">
      <c r="S589606" s="33"/>
      <c r="T589606" s="33"/>
    </row>
    <row r="589623" spans="19:20">
      <c r="S589623" s="33"/>
      <c r="T589623" s="33"/>
    </row>
    <row r="589640" spans="19:20">
      <c r="S589640" s="33"/>
      <c r="T589640" s="33"/>
    </row>
    <row r="589657" spans="19:20">
      <c r="S589657" s="33"/>
      <c r="T589657" s="33"/>
    </row>
    <row r="589674" spans="19:20">
      <c r="S589674" s="33"/>
      <c r="T589674" s="33"/>
    </row>
    <row r="589691" spans="19:20">
      <c r="S589691" s="33"/>
      <c r="T589691" s="33"/>
    </row>
    <row r="589708" spans="19:20">
      <c r="S589708" s="33"/>
      <c r="T589708" s="33"/>
    </row>
    <row r="589725" spans="19:20">
      <c r="S589725" s="33"/>
      <c r="T589725" s="33"/>
    </row>
    <row r="589742" spans="19:20">
      <c r="S589742" s="33"/>
      <c r="T589742" s="33"/>
    </row>
    <row r="589759" spans="19:20">
      <c r="S589759" s="33"/>
      <c r="T589759" s="33"/>
    </row>
    <row r="589776" spans="19:20">
      <c r="S589776" s="33"/>
      <c r="T589776" s="33"/>
    </row>
    <row r="589793" spans="19:20">
      <c r="S589793" s="33"/>
      <c r="T589793" s="33"/>
    </row>
    <row r="589810" spans="19:20">
      <c r="S589810" s="33"/>
      <c r="T589810" s="33"/>
    </row>
    <row r="589827" spans="19:20">
      <c r="S589827" s="33"/>
      <c r="T589827" s="33"/>
    </row>
    <row r="589844" spans="19:20">
      <c r="S589844" s="33"/>
      <c r="T589844" s="33"/>
    </row>
    <row r="589861" spans="19:20">
      <c r="S589861" s="33"/>
      <c r="T589861" s="33"/>
    </row>
    <row r="589878" spans="19:20">
      <c r="S589878" s="33"/>
      <c r="T589878" s="33"/>
    </row>
    <row r="589895" spans="19:20">
      <c r="S589895" s="33"/>
      <c r="T589895" s="33"/>
    </row>
    <row r="589912" spans="19:20">
      <c r="S589912" s="33"/>
      <c r="T589912" s="33"/>
    </row>
    <row r="589929" spans="19:20">
      <c r="S589929" s="33"/>
      <c r="T589929" s="33"/>
    </row>
    <row r="589946" spans="19:20">
      <c r="S589946" s="33"/>
      <c r="T589946" s="33"/>
    </row>
    <row r="589963" spans="19:20">
      <c r="S589963" s="33"/>
      <c r="T589963" s="33"/>
    </row>
    <row r="589980" spans="19:20">
      <c r="S589980" s="33"/>
      <c r="T589980" s="33"/>
    </row>
    <row r="589997" spans="19:20">
      <c r="S589997" s="33"/>
      <c r="T589997" s="33"/>
    </row>
    <row r="590014" spans="19:20">
      <c r="S590014" s="33"/>
      <c r="T590014" s="33"/>
    </row>
    <row r="590031" spans="19:20">
      <c r="S590031" s="33"/>
      <c r="T590031" s="33"/>
    </row>
    <row r="590048" spans="19:20">
      <c r="S590048" s="33"/>
      <c r="T590048" s="33"/>
    </row>
    <row r="590065" spans="19:20">
      <c r="S590065" s="33"/>
      <c r="T590065" s="33"/>
    </row>
    <row r="590082" spans="19:20">
      <c r="S590082" s="33"/>
      <c r="T590082" s="33"/>
    </row>
    <row r="590099" spans="19:20">
      <c r="S590099" s="33"/>
      <c r="T590099" s="33"/>
    </row>
    <row r="590116" spans="19:20">
      <c r="S590116" s="33"/>
      <c r="T590116" s="33"/>
    </row>
    <row r="590133" spans="19:20">
      <c r="S590133" s="33"/>
      <c r="T590133" s="33"/>
    </row>
    <row r="590150" spans="19:20">
      <c r="S590150" s="33"/>
      <c r="T590150" s="33"/>
    </row>
    <row r="590167" spans="19:20">
      <c r="S590167" s="33"/>
      <c r="T590167" s="33"/>
    </row>
    <row r="590184" spans="19:20">
      <c r="S590184" s="33"/>
      <c r="T590184" s="33"/>
    </row>
    <row r="590201" spans="19:20">
      <c r="S590201" s="33"/>
      <c r="T590201" s="33"/>
    </row>
    <row r="590218" spans="19:20">
      <c r="S590218" s="33"/>
      <c r="T590218" s="33"/>
    </row>
    <row r="590235" spans="19:20">
      <c r="S590235" s="33"/>
      <c r="T590235" s="33"/>
    </row>
    <row r="590252" spans="19:20">
      <c r="S590252" s="33"/>
      <c r="T590252" s="33"/>
    </row>
    <row r="590269" spans="19:20">
      <c r="S590269" s="33"/>
      <c r="T590269" s="33"/>
    </row>
    <row r="590286" spans="19:20">
      <c r="S590286" s="33"/>
      <c r="T590286" s="33"/>
    </row>
    <row r="590303" spans="19:20">
      <c r="S590303" s="33"/>
      <c r="T590303" s="33"/>
    </row>
    <row r="590320" spans="19:20">
      <c r="S590320" s="33"/>
      <c r="T590320" s="33"/>
    </row>
    <row r="590337" spans="19:20">
      <c r="S590337" s="33"/>
      <c r="T590337" s="33"/>
    </row>
    <row r="590354" spans="19:20">
      <c r="S590354" s="33"/>
      <c r="T590354" s="33"/>
    </row>
    <row r="590371" spans="19:20">
      <c r="S590371" s="33"/>
      <c r="T590371" s="33"/>
    </row>
    <row r="590388" spans="19:20">
      <c r="S590388" s="33"/>
      <c r="T590388" s="33"/>
    </row>
    <row r="590405" spans="19:20">
      <c r="S590405" s="33"/>
      <c r="T590405" s="33"/>
    </row>
    <row r="590422" spans="19:20">
      <c r="S590422" s="33"/>
      <c r="T590422" s="33"/>
    </row>
    <row r="590439" spans="19:20">
      <c r="S590439" s="33"/>
      <c r="T590439" s="33"/>
    </row>
    <row r="590456" spans="19:20">
      <c r="S590456" s="33"/>
      <c r="T590456" s="33"/>
    </row>
    <row r="590473" spans="19:20">
      <c r="S590473" s="33"/>
      <c r="T590473" s="33"/>
    </row>
    <row r="590490" spans="19:20">
      <c r="S590490" s="33"/>
      <c r="T590490" s="33"/>
    </row>
    <row r="590507" spans="19:20">
      <c r="S590507" s="33"/>
      <c r="T590507" s="33"/>
    </row>
    <row r="590524" spans="19:20">
      <c r="S590524" s="33"/>
      <c r="T590524" s="33"/>
    </row>
    <row r="590541" spans="19:20">
      <c r="S590541" s="33"/>
      <c r="T590541" s="33"/>
    </row>
    <row r="590558" spans="19:20">
      <c r="S590558" s="33"/>
      <c r="T590558" s="33"/>
    </row>
    <row r="590575" spans="19:20">
      <c r="S590575" s="33"/>
      <c r="T590575" s="33"/>
    </row>
    <row r="590592" spans="19:20">
      <c r="S590592" s="33"/>
      <c r="T590592" s="33"/>
    </row>
    <row r="590609" spans="19:20">
      <c r="S590609" s="33"/>
      <c r="T590609" s="33"/>
    </row>
    <row r="590626" spans="19:20">
      <c r="S590626" s="33"/>
      <c r="T590626" s="33"/>
    </row>
    <row r="590643" spans="19:20">
      <c r="S590643" s="33"/>
      <c r="T590643" s="33"/>
    </row>
    <row r="590660" spans="19:20">
      <c r="S590660" s="33"/>
      <c r="T590660" s="33"/>
    </row>
    <row r="590677" spans="19:20">
      <c r="S590677" s="33"/>
      <c r="T590677" s="33"/>
    </row>
    <row r="590694" spans="19:20">
      <c r="S590694" s="33"/>
      <c r="T590694" s="33"/>
    </row>
    <row r="590711" spans="19:20">
      <c r="S590711" s="33"/>
      <c r="T590711" s="33"/>
    </row>
    <row r="590728" spans="19:20">
      <c r="S590728" s="33"/>
      <c r="T590728" s="33"/>
    </row>
    <row r="590745" spans="19:20">
      <c r="S590745" s="33"/>
      <c r="T590745" s="33"/>
    </row>
    <row r="590762" spans="19:20">
      <c r="S590762" s="33"/>
      <c r="T590762" s="33"/>
    </row>
    <row r="590779" spans="19:20">
      <c r="S590779" s="33"/>
      <c r="T590779" s="33"/>
    </row>
    <row r="590796" spans="19:20">
      <c r="S590796" s="33"/>
      <c r="T590796" s="33"/>
    </row>
    <row r="590813" spans="19:20">
      <c r="S590813" s="33"/>
      <c r="T590813" s="33"/>
    </row>
    <row r="590830" spans="19:20">
      <c r="S590830" s="33"/>
      <c r="T590830" s="33"/>
    </row>
    <row r="590847" spans="19:20">
      <c r="S590847" s="33"/>
      <c r="T590847" s="33"/>
    </row>
    <row r="590864" spans="19:20">
      <c r="S590864" s="33"/>
      <c r="T590864" s="33"/>
    </row>
    <row r="590881" spans="19:20">
      <c r="S590881" s="33"/>
      <c r="T590881" s="33"/>
    </row>
    <row r="590898" spans="19:20">
      <c r="S590898" s="33"/>
      <c r="T590898" s="33"/>
    </row>
    <row r="590915" spans="19:20">
      <c r="S590915" s="33"/>
      <c r="T590915" s="33"/>
    </row>
    <row r="590932" spans="19:20">
      <c r="S590932" s="33"/>
      <c r="T590932" s="33"/>
    </row>
    <row r="590949" spans="19:20">
      <c r="S590949" s="33"/>
      <c r="T590949" s="33"/>
    </row>
    <row r="590966" spans="19:20">
      <c r="S590966" s="33"/>
      <c r="T590966" s="33"/>
    </row>
    <row r="590983" spans="19:20">
      <c r="S590983" s="33"/>
      <c r="T590983" s="33"/>
    </row>
    <row r="591000" spans="19:20">
      <c r="S591000" s="33"/>
      <c r="T591000" s="33"/>
    </row>
    <row r="591017" spans="19:20">
      <c r="S591017" s="33"/>
      <c r="T591017" s="33"/>
    </row>
    <row r="591034" spans="19:20">
      <c r="S591034" s="33"/>
      <c r="T591034" s="33"/>
    </row>
    <row r="591051" spans="19:20">
      <c r="S591051" s="33"/>
      <c r="T591051" s="33"/>
    </row>
    <row r="591068" spans="19:20">
      <c r="S591068" s="33"/>
      <c r="T591068" s="33"/>
    </row>
    <row r="591085" spans="19:20">
      <c r="S591085" s="33"/>
      <c r="T591085" s="33"/>
    </row>
    <row r="591102" spans="19:20">
      <c r="S591102" s="33"/>
      <c r="T591102" s="33"/>
    </row>
    <row r="591119" spans="19:20">
      <c r="S591119" s="33"/>
      <c r="T591119" s="33"/>
    </row>
    <row r="591136" spans="19:20">
      <c r="S591136" s="33"/>
      <c r="T591136" s="33"/>
    </row>
    <row r="591153" spans="19:20">
      <c r="S591153" s="33"/>
      <c r="T591153" s="33"/>
    </row>
    <row r="591170" spans="19:20">
      <c r="S591170" s="33"/>
      <c r="T591170" s="33"/>
    </row>
    <row r="591187" spans="19:20">
      <c r="S591187" s="33"/>
      <c r="T591187" s="33"/>
    </row>
    <row r="591204" spans="19:20">
      <c r="S591204" s="33"/>
      <c r="T591204" s="33"/>
    </row>
    <row r="591221" spans="19:20">
      <c r="S591221" s="33"/>
      <c r="T591221" s="33"/>
    </row>
    <row r="591238" spans="19:20">
      <c r="S591238" s="33"/>
      <c r="T591238" s="33"/>
    </row>
    <row r="591255" spans="19:20">
      <c r="S591255" s="33"/>
      <c r="T591255" s="33"/>
    </row>
    <row r="591272" spans="19:20">
      <c r="S591272" s="33"/>
      <c r="T591272" s="33"/>
    </row>
    <row r="591289" spans="19:20">
      <c r="S591289" s="33"/>
      <c r="T591289" s="33"/>
    </row>
    <row r="591306" spans="19:20">
      <c r="S591306" s="33"/>
      <c r="T591306" s="33"/>
    </row>
    <row r="591323" spans="19:20">
      <c r="S591323" s="33"/>
      <c r="T591323" s="33"/>
    </row>
    <row r="591340" spans="19:20">
      <c r="S591340" s="33"/>
      <c r="T591340" s="33"/>
    </row>
    <row r="591357" spans="19:20">
      <c r="S591357" s="33"/>
      <c r="T591357" s="33"/>
    </row>
    <row r="591374" spans="19:20">
      <c r="S591374" s="33"/>
      <c r="T591374" s="33"/>
    </row>
    <row r="591391" spans="19:20">
      <c r="S591391" s="33"/>
      <c r="T591391" s="33"/>
    </row>
    <row r="591408" spans="19:20">
      <c r="S591408" s="33"/>
      <c r="T591408" s="33"/>
    </row>
    <row r="591425" spans="19:20">
      <c r="S591425" s="33"/>
      <c r="T591425" s="33"/>
    </row>
    <row r="591442" spans="19:20">
      <c r="S591442" s="33"/>
      <c r="T591442" s="33"/>
    </row>
    <row r="591459" spans="19:20">
      <c r="S591459" s="33"/>
      <c r="T591459" s="33"/>
    </row>
    <row r="591476" spans="19:20">
      <c r="S591476" s="33"/>
      <c r="T591476" s="33"/>
    </row>
    <row r="591493" spans="19:20">
      <c r="S591493" s="33"/>
      <c r="T591493" s="33"/>
    </row>
    <row r="591510" spans="19:20">
      <c r="S591510" s="33"/>
      <c r="T591510" s="33"/>
    </row>
    <row r="591527" spans="19:20">
      <c r="S591527" s="33"/>
      <c r="T591527" s="33"/>
    </row>
    <row r="591544" spans="19:20">
      <c r="S591544" s="33"/>
      <c r="T591544" s="33"/>
    </row>
    <row r="591561" spans="19:20">
      <c r="S591561" s="33"/>
      <c r="T591561" s="33"/>
    </row>
    <row r="591578" spans="19:20">
      <c r="S591578" s="33"/>
      <c r="T591578" s="33"/>
    </row>
    <row r="591595" spans="19:20">
      <c r="S591595" s="33"/>
      <c r="T591595" s="33"/>
    </row>
    <row r="591612" spans="19:20">
      <c r="S591612" s="33"/>
      <c r="T591612" s="33"/>
    </row>
    <row r="591629" spans="19:20">
      <c r="S591629" s="33"/>
      <c r="T591629" s="33"/>
    </row>
    <row r="591646" spans="19:20">
      <c r="S591646" s="33"/>
      <c r="T591646" s="33"/>
    </row>
    <row r="591663" spans="19:20">
      <c r="S591663" s="33"/>
      <c r="T591663" s="33"/>
    </row>
    <row r="591680" spans="19:20">
      <c r="S591680" s="33"/>
      <c r="T591680" s="33"/>
    </row>
    <row r="591697" spans="19:20">
      <c r="S591697" s="33"/>
      <c r="T591697" s="33"/>
    </row>
    <row r="591714" spans="19:20">
      <c r="S591714" s="33"/>
      <c r="T591714" s="33"/>
    </row>
    <row r="591731" spans="19:20">
      <c r="S591731" s="33"/>
      <c r="T591731" s="33"/>
    </row>
    <row r="591748" spans="19:20">
      <c r="S591748" s="33"/>
      <c r="T591748" s="33"/>
    </row>
    <row r="591765" spans="19:20">
      <c r="S591765" s="33"/>
      <c r="T591765" s="33"/>
    </row>
    <row r="591782" spans="19:20">
      <c r="S591782" s="33"/>
      <c r="T591782" s="33"/>
    </row>
    <row r="591799" spans="19:20">
      <c r="S591799" s="33"/>
      <c r="T591799" s="33"/>
    </row>
    <row r="591816" spans="19:20">
      <c r="S591816" s="33"/>
      <c r="T591816" s="33"/>
    </row>
    <row r="591833" spans="19:20">
      <c r="S591833" s="33"/>
      <c r="T591833" s="33"/>
    </row>
    <row r="591850" spans="19:20">
      <c r="S591850" s="33"/>
      <c r="T591850" s="33"/>
    </row>
    <row r="591867" spans="19:20">
      <c r="S591867" s="33"/>
      <c r="T591867" s="33"/>
    </row>
    <row r="591884" spans="19:20">
      <c r="S591884" s="33"/>
      <c r="T591884" s="33"/>
    </row>
    <row r="591901" spans="19:20">
      <c r="S591901" s="33"/>
      <c r="T591901" s="33"/>
    </row>
    <row r="591918" spans="19:20">
      <c r="S591918" s="33"/>
      <c r="T591918" s="33"/>
    </row>
    <row r="591935" spans="19:20">
      <c r="S591935" s="33"/>
      <c r="T591935" s="33"/>
    </row>
    <row r="591952" spans="19:20">
      <c r="S591952" s="33"/>
      <c r="T591952" s="33"/>
    </row>
    <row r="591969" spans="19:20">
      <c r="S591969" s="33"/>
      <c r="T591969" s="33"/>
    </row>
    <row r="591986" spans="19:20">
      <c r="S591986" s="33"/>
      <c r="T591986" s="33"/>
    </row>
    <row r="592003" spans="19:20">
      <c r="S592003" s="33"/>
      <c r="T592003" s="33"/>
    </row>
    <row r="592020" spans="19:20">
      <c r="S592020" s="33"/>
      <c r="T592020" s="33"/>
    </row>
    <row r="592037" spans="19:20">
      <c r="S592037" s="33"/>
      <c r="T592037" s="33"/>
    </row>
    <row r="592054" spans="19:20">
      <c r="S592054" s="33"/>
      <c r="T592054" s="33"/>
    </row>
    <row r="592071" spans="19:20">
      <c r="S592071" s="33"/>
      <c r="T592071" s="33"/>
    </row>
    <row r="592088" spans="19:20">
      <c r="S592088" s="33"/>
      <c r="T592088" s="33"/>
    </row>
    <row r="592105" spans="19:20">
      <c r="S592105" s="33"/>
      <c r="T592105" s="33"/>
    </row>
    <row r="592122" spans="19:20">
      <c r="S592122" s="33"/>
      <c r="T592122" s="33"/>
    </row>
    <row r="592139" spans="19:20">
      <c r="S592139" s="33"/>
      <c r="T592139" s="33"/>
    </row>
    <row r="592156" spans="19:20">
      <c r="S592156" s="33"/>
      <c r="T592156" s="33"/>
    </row>
    <row r="592173" spans="19:20">
      <c r="S592173" s="33"/>
      <c r="T592173" s="33"/>
    </row>
    <row r="592190" spans="19:20">
      <c r="S592190" s="33"/>
      <c r="T592190" s="33"/>
    </row>
    <row r="592207" spans="19:20">
      <c r="S592207" s="33"/>
      <c r="T592207" s="33"/>
    </row>
    <row r="592224" spans="19:20">
      <c r="S592224" s="33"/>
      <c r="T592224" s="33"/>
    </row>
    <row r="592241" spans="19:20">
      <c r="S592241" s="33"/>
      <c r="T592241" s="33"/>
    </row>
    <row r="592258" spans="19:20">
      <c r="S592258" s="33"/>
      <c r="T592258" s="33"/>
    </row>
    <row r="592275" spans="19:20">
      <c r="S592275" s="33"/>
      <c r="T592275" s="33"/>
    </row>
    <row r="592292" spans="19:20">
      <c r="S592292" s="33"/>
      <c r="T592292" s="33"/>
    </row>
    <row r="592309" spans="19:20">
      <c r="S592309" s="33"/>
      <c r="T592309" s="33"/>
    </row>
    <row r="592326" spans="19:20">
      <c r="S592326" s="33"/>
      <c r="T592326" s="33"/>
    </row>
    <row r="592343" spans="19:20">
      <c r="S592343" s="33"/>
      <c r="T592343" s="33"/>
    </row>
    <row r="592360" spans="19:20">
      <c r="S592360" s="33"/>
      <c r="T592360" s="33"/>
    </row>
    <row r="592377" spans="19:20">
      <c r="S592377" s="33"/>
      <c r="T592377" s="33"/>
    </row>
    <row r="592394" spans="19:20">
      <c r="S592394" s="33"/>
      <c r="T592394" s="33"/>
    </row>
    <row r="592411" spans="19:20">
      <c r="S592411" s="33"/>
      <c r="T592411" s="33"/>
    </row>
    <row r="592428" spans="19:20">
      <c r="S592428" s="33"/>
      <c r="T592428" s="33"/>
    </row>
    <row r="592445" spans="19:20">
      <c r="S592445" s="33"/>
      <c r="T592445" s="33"/>
    </row>
    <row r="592462" spans="19:20">
      <c r="S592462" s="33"/>
      <c r="T592462" s="33"/>
    </row>
    <row r="592479" spans="19:20">
      <c r="S592479" s="33"/>
      <c r="T592479" s="33"/>
    </row>
    <row r="592496" spans="19:20">
      <c r="S592496" s="33"/>
      <c r="T592496" s="33"/>
    </row>
    <row r="592513" spans="19:20">
      <c r="S592513" s="33"/>
      <c r="T592513" s="33"/>
    </row>
    <row r="592530" spans="19:20">
      <c r="S592530" s="33"/>
      <c r="T592530" s="33"/>
    </row>
    <row r="592547" spans="19:20">
      <c r="S592547" s="33"/>
      <c r="T592547" s="33"/>
    </row>
    <row r="592564" spans="19:20">
      <c r="S592564" s="33"/>
      <c r="T592564" s="33"/>
    </row>
    <row r="592581" spans="19:20">
      <c r="S592581" s="33"/>
      <c r="T592581" s="33"/>
    </row>
    <row r="592598" spans="19:20">
      <c r="S592598" s="33"/>
      <c r="T592598" s="33"/>
    </row>
    <row r="592615" spans="19:20">
      <c r="S592615" s="33"/>
      <c r="T592615" s="33"/>
    </row>
    <row r="592632" spans="19:20">
      <c r="S592632" s="33"/>
      <c r="T592632" s="33"/>
    </row>
    <row r="592649" spans="19:20">
      <c r="S592649" s="33"/>
      <c r="T592649" s="33"/>
    </row>
    <row r="592666" spans="19:20">
      <c r="S592666" s="33"/>
      <c r="T592666" s="33"/>
    </row>
    <row r="592683" spans="19:20">
      <c r="S592683" s="33"/>
      <c r="T592683" s="33"/>
    </row>
    <row r="592700" spans="19:20">
      <c r="S592700" s="33"/>
      <c r="T592700" s="33"/>
    </row>
    <row r="592717" spans="19:20">
      <c r="S592717" s="33"/>
      <c r="T592717" s="33"/>
    </row>
    <row r="592734" spans="19:20">
      <c r="S592734" s="33"/>
      <c r="T592734" s="33"/>
    </row>
    <row r="592751" spans="19:20">
      <c r="S592751" s="33"/>
      <c r="T592751" s="33"/>
    </row>
    <row r="592768" spans="19:20">
      <c r="S592768" s="33"/>
      <c r="T592768" s="33"/>
    </row>
    <row r="592785" spans="19:20">
      <c r="S592785" s="33"/>
      <c r="T592785" s="33"/>
    </row>
    <row r="592802" spans="19:20">
      <c r="S592802" s="33"/>
      <c r="T592802" s="33"/>
    </row>
    <row r="592819" spans="19:20">
      <c r="S592819" s="33"/>
      <c r="T592819" s="33"/>
    </row>
    <row r="592836" spans="19:20">
      <c r="S592836" s="33"/>
      <c r="T592836" s="33"/>
    </row>
    <row r="592853" spans="19:20">
      <c r="S592853" s="33"/>
      <c r="T592853" s="33"/>
    </row>
    <row r="592870" spans="19:20">
      <c r="S592870" s="33"/>
      <c r="T592870" s="33"/>
    </row>
    <row r="592887" spans="19:20">
      <c r="S592887" s="33"/>
      <c r="T592887" s="33"/>
    </row>
    <row r="592904" spans="19:20">
      <c r="S592904" s="33"/>
      <c r="T592904" s="33"/>
    </row>
    <row r="592921" spans="19:20">
      <c r="S592921" s="33"/>
      <c r="T592921" s="33"/>
    </row>
    <row r="592938" spans="19:20">
      <c r="S592938" s="33"/>
      <c r="T592938" s="33"/>
    </row>
    <row r="592955" spans="19:20">
      <c r="S592955" s="33"/>
      <c r="T592955" s="33"/>
    </row>
    <row r="592972" spans="19:20">
      <c r="S592972" s="33"/>
      <c r="T592972" s="33"/>
    </row>
    <row r="592989" spans="19:20">
      <c r="S592989" s="33"/>
      <c r="T592989" s="33"/>
    </row>
    <row r="593006" spans="19:20">
      <c r="S593006" s="33"/>
      <c r="T593006" s="33"/>
    </row>
    <row r="593023" spans="19:20">
      <c r="S593023" s="33"/>
      <c r="T593023" s="33"/>
    </row>
    <row r="593040" spans="19:20">
      <c r="S593040" s="33"/>
      <c r="T593040" s="33"/>
    </row>
    <row r="593057" spans="19:20">
      <c r="S593057" s="33"/>
      <c r="T593057" s="33"/>
    </row>
    <row r="593074" spans="19:20">
      <c r="S593074" s="33"/>
      <c r="T593074" s="33"/>
    </row>
    <row r="593091" spans="19:20">
      <c r="S593091" s="33"/>
      <c r="T593091" s="33"/>
    </row>
    <row r="593108" spans="19:20">
      <c r="S593108" s="33"/>
      <c r="T593108" s="33"/>
    </row>
    <row r="593125" spans="19:20">
      <c r="S593125" s="33"/>
      <c r="T593125" s="33"/>
    </row>
    <row r="593142" spans="19:20">
      <c r="S593142" s="33"/>
      <c r="T593142" s="33"/>
    </row>
    <row r="593159" spans="19:20">
      <c r="S593159" s="33"/>
      <c r="T593159" s="33"/>
    </row>
    <row r="593176" spans="19:20">
      <c r="S593176" s="33"/>
      <c r="T593176" s="33"/>
    </row>
    <row r="593193" spans="19:20">
      <c r="S593193" s="33"/>
      <c r="T593193" s="33"/>
    </row>
    <row r="593210" spans="19:20">
      <c r="S593210" s="33"/>
      <c r="T593210" s="33"/>
    </row>
    <row r="593227" spans="19:20">
      <c r="S593227" s="33"/>
      <c r="T593227" s="33"/>
    </row>
    <row r="593244" spans="19:20">
      <c r="S593244" s="33"/>
      <c r="T593244" s="33"/>
    </row>
    <row r="593261" spans="19:20">
      <c r="S593261" s="33"/>
      <c r="T593261" s="33"/>
    </row>
    <row r="593278" spans="19:20">
      <c r="S593278" s="33"/>
      <c r="T593278" s="33"/>
    </row>
    <row r="593295" spans="19:20">
      <c r="S593295" s="33"/>
      <c r="T593295" s="33"/>
    </row>
    <row r="593312" spans="19:20">
      <c r="S593312" s="33"/>
      <c r="T593312" s="33"/>
    </row>
    <row r="593329" spans="19:20">
      <c r="S593329" s="33"/>
      <c r="T593329" s="33"/>
    </row>
    <row r="593346" spans="19:20">
      <c r="S593346" s="33"/>
      <c r="T593346" s="33"/>
    </row>
    <row r="593363" spans="19:20">
      <c r="S593363" s="33"/>
      <c r="T593363" s="33"/>
    </row>
    <row r="593380" spans="19:20">
      <c r="S593380" s="33"/>
      <c r="T593380" s="33"/>
    </row>
    <row r="593397" spans="19:20">
      <c r="S593397" s="33"/>
      <c r="T593397" s="33"/>
    </row>
    <row r="593414" spans="19:20">
      <c r="S593414" s="33"/>
      <c r="T593414" s="33"/>
    </row>
    <row r="593431" spans="19:20">
      <c r="S593431" s="33"/>
      <c r="T593431" s="33"/>
    </row>
    <row r="593448" spans="19:20">
      <c r="S593448" s="33"/>
      <c r="T593448" s="33"/>
    </row>
    <row r="593465" spans="19:20">
      <c r="S593465" s="33"/>
      <c r="T593465" s="33"/>
    </row>
    <row r="593482" spans="19:20">
      <c r="S593482" s="33"/>
      <c r="T593482" s="33"/>
    </row>
    <row r="593499" spans="19:20">
      <c r="S593499" s="33"/>
      <c r="T593499" s="33"/>
    </row>
    <row r="593516" spans="19:20">
      <c r="S593516" s="33"/>
      <c r="T593516" s="33"/>
    </row>
    <row r="593533" spans="19:20">
      <c r="S593533" s="33"/>
      <c r="T593533" s="33"/>
    </row>
    <row r="593550" spans="19:20">
      <c r="S593550" s="33"/>
      <c r="T593550" s="33"/>
    </row>
    <row r="593567" spans="19:20">
      <c r="S593567" s="33"/>
      <c r="T593567" s="33"/>
    </row>
    <row r="593584" spans="19:20">
      <c r="S593584" s="33"/>
      <c r="T593584" s="33"/>
    </row>
    <row r="593601" spans="19:20">
      <c r="S593601" s="33"/>
      <c r="T593601" s="33"/>
    </row>
    <row r="593618" spans="19:20">
      <c r="S593618" s="33"/>
      <c r="T593618" s="33"/>
    </row>
    <row r="593635" spans="19:20">
      <c r="S593635" s="33"/>
      <c r="T593635" s="33"/>
    </row>
    <row r="593652" spans="19:20">
      <c r="S593652" s="33"/>
      <c r="T593652" s="33"/>
    </row>
    <row r="593669" spans="19:20">
      <c r="S593669" s="33"/>
      <c r="T593669" s="33"/>
    </row>
    <row r="593686" spans="19:20">
      <c r="S593686" s="33"/>
      <c r="T593686" s="33"/>
    </row>
    <row r="593703" spans="19:20">
      <c r="S593703" s="33"/>
      <c r="T593703" s="33"/>
    </row>
    <row r="593720" spans="19:20">
      <c r="S593720" s="33"/>
      <c r="T593720" s="33"/>
    </row>
    <row r="593737" spans="19:20">
      <c r="S593737" s="33"/>
      <c r="T593737" s="33"/>
    </row>
    <row r="593754" spans="19:20">
      <c r="S593754" s="33"/>
      <c r="T593754" s="33"/>
    </row>
    <row r="593771" spans="19:20">
      <c r="S593771" s="33"/>
      <c r="T593771" s="33"/>
    </row>
    <row r="593788" spans="19:20">
      <c r="S593788" s="33"/>
      <c r="T593788" s="33"/>
    </row>
    <row r="593805" spans="19:20">
      <c r="S593805" s="33"/>
      <c r="T593805" s="33"/>
    </row>
    <row r="593822" spans="19:20">
      <c r="S593822" s="33"/>
      <c r="T593822" s="33"/>
    </row>
    <row r="593839" spans="19:20">
      <c r="S593839" s="33"/>
      <c r="T593839" s="33"/>
    </row>
    <row r="593856" spans="19:20">
      <c r="S593856" s="33"/>
      <c r="T593856" s="33"/>
    </row>
    <row r="593873" spans="19:20">
      <c r="S593873" s="33"/>
      <c r="T593873" s="33"/>
    </row>
    <row r="593890" spans="19:20">
      <c r="S593890" s="33"/>
      <c r="T593890" s="33"/>
    </row>
    <row r="593907" spans="19:20">
      <c r="S593907" s="33"/>
      <c r="T593907" s="33"/>
    </row>
    <row r="593924" spans="19:20">
      <c r="S593924" s="33"/>
      <c r="T593924" s="33"/>
    </row>
    <row r="593941" spans="19:20">
      <c r="S593941" s="33"/>
      <c r="T593941" s="33"/>
    </row>
    <row r="593958" spans="19:20">
      <c r="S593958" s="33"/>
      <c r="T593958" s="33"/>
    </row>
    <row r="593975" spans="19:20">
      <c r="S593975" s="33"/>
      <c r="T593975" s="33"/>
    </row>
    <row r="593992" spans="19:20">
      <c r="S593992" s="33"/>
      <c r="T593992" s="33"/>
    </row>
    <row r="594009" spans="19:20">
      <c r="S594009" s="33"/>
      <c r="T594009" s="33"/>
    </row>
    <row r="594026" spans="19:20">
      <c r="S594026" s="33"/>
      <c r="T594026" s="33"/>
    </row>
    <row r="594043" spans="19:20">
      <c r="S594043" s="33"/>
      <c r="T594043" s="33"/>
    </row>
    <row r="594060" spans="19:20">
      <c r="S594060" s="33"/>
      <c r="T594060" s="33"/>
    </row>
    <row r="594077" spans="19:20">
      <c r="S594077" s="33"/>
      <c r="T594077" s="33"/>
    </row>
    <row r="594094" spans="19:20">
      <c r="S594094" s="33"/>
      <c r="T594094" s="33"/>
    </row>
    <row r="594111" spans="19:20">
      <c r="S594111" s="33"/>
      <c r="T594111" s="33"/>
    </row>
    <row r="594128" spans="19:20">
      <c r="S594128" s="33"/>
      <c r="T594128" s="33"/>
    </row>
    <row r="594145" spans="19:20">
      <c r="S594145" s="33"/>
      <c r="T594145" s="33"/>
    </row>
    <row r="594162" spans="19:20">
      <c r="S594162" s="33"/>
      <c r="T594162" s="33"/>
    </row>
    <row r="594179" spans="19:20">
      <c r="S594179" s="33"/>
      <c r="T594179" s="33"/>
    </row>
    <row r="594196" spans="19:20">
      <c r="S594196" s="33"/>
      <c r="T594196" s="33"/>
    </row>
    <row r="594213" spans="19:20">
      <c r="S594213" s="33"/>
      <c r="T594213" s="33"/>
    </row>
    <row r="594230" spans="19:20">
      <c r="S594230" s="33"/>
      <c r="T594230" s="33"/>
    </row>
    <row r="594247" spans="19:20">
      <c r="S594247" s="33"/>
      <c r="T594247" s="33"/>
    </row>
    <row r="594264" spans="19:20">
      <c r="S594264" s="33"/>
      <c r="T594264" s="33"/>
    </row>
    <row r="594281" spans="19:20">
      <c r="S594281" s="33"/>
      <c r="T594281" s="33"/>
    </row>
    <row r="594298" spans="19:20">
      <c r="S594298" s="33"/>
      <c r="T594298" s="33"/>
    </row>
    <row r="594315" spans="19:20">
      <c r="S594315" s="33"/>
      <c r="T594315" s="33"/>
    </row>
    <row r="594332" spans="19:20">
      <c r="S594332" s="33"/>
      <c r="T594332" s="33"/>
    </row>
    <row r="594349" spans="19:20">
      <c r="S594349" s="33"/>
      <c r="T594349" s="33"/>
    </row>
    <row r="594366" spans="19:20">
      <c r="S594366" s="33"/>
      <c r="T594366" s="33"/>
    </row>
    <row r="594383" spans="19:20">
      <c r="S594383" s="33"/>
      <c r="T594383" s="33"/>
    </row>
    <row r="594400" spans="19:20">
      <c r="S594400" s="33"/>
      <c r="T594400" s="33"/>
    </row>
    <row r="594417" spans="19:20">
      <c r="S594417" s="33"/>
      <c r="T594417" s="33"/>
    </row>
    <row r="594434" spans="19:20">
      <c r="S594434" s="33"/>
      <c r="T594434" s="33"/>
    </row>
    <row r="594451" spans="19:20">
      <c r="S594451" s="33"/>
      <c r="T594451" s="33"/>
    </row>
    <row r="594468" spans="19:20">
      <c r="S594468" s="33"/>
      <c r="T594468" s="33"/>
    </row>
    <row r="594485" spans="19:20">
      <c r="S594485" s="33"/>
      <c r="T594485" s="33"/>
    </row>
    <row r="594502" spans="19:20">
      <c r="S594502" s="33"/>
      <c r="T594502" s="33"/>
    </row>
    <row r="594519" spans="19:20">
      <c r="S594519" s="33"/>
      <c r="T594519" s="33"/>
    </row>
    <row r="594536" spans="19:20">
      <c r="S594536" s="33"/>
      <c r="T594536" s="33"/>
    </row>
    <row r="594553" spans="19:20">
      <c r="S594553" s="33"/>
      <c r="T594553" s="33"/>
    </row>
    <row r="594570" spans="19:20">
      <c r="S594570" s="33"/>
      <c r="T594570" s="33"/>
    </row>
    <row r="594587" spans="19:20">
      <c r="S594587" s="33"/>
      <c r="T594587" s="33"/>
    </row>
    <row r="594604" spans="19:20">
      <c r="S594604" s="33"/>
      <c r="T594604" s="33"/>
    </row>
    <row r="594621" spans="19:20">
      <c r="S594621" s="33"/>
      <c r="T594621" s="33"/>
    </row>
    <row r="594638" spans="19:20">
      <c r="S594638" s="33"/>
      <c r="T594638" s="33"/>
    </row>
    <row r="594655" spans="19:20">
      <c r="S594655" s="33"/>
      <c r="T594655" s="33"/>
    </row>
    <row r="594672" spans="19:20">
      <c r="S594672" s="33"/>
      <c r="T594672" s="33"/>
    </row>
    <row r="594689" spans="19:20">
      <c r="S594689" s="33"/>
      <c r="T594689" s="33"/>
    </row>
    <row r="594706" spans="19:20">
      <c r="S594706" s="33"/>
      <c r="T594706" s="33"/>
    </row>
    <row r="594723" spans="19:20">
      <c r="S594723" s="33"/>
      <c r="T594723" s="33"/>
    </row>
    <row r="594740" spans="19:20">
      <c r="S594740" s="33"/>
      <c r="T594740" s="33"/>
    </row>
    <row r="594757" spans="19:20">
      <c r="S594757" s="33"/>
      <c r="T594757" s="33"/>
    </row>
    <row r="594774" spans="19:20">
      <c r="S594774" s="33"/>
      <c r="T594774" s="33"/>
    </row>
    <row r="594791" spans="19:20">
      <c r="S594791" s="33"/>
      <c r="T594791" s="33"/>
    </row>
    <row r="594808" spans="19:20">
      <c r="S594808" s="33"/>
      <c r="T594808" s="33"/>
    </row>
    <row r="594825" spans="19:20">
      <c r="S594825" s="33"/>
      <c r="T594825" s="33"/>
    </row>
    <row r="594842" spans="19:20">
      <c r="S594842" s="33"/>
      <c r="T594842" s="33"/>
    </row>
    <row r="594859" spans="19:20">
      <c r="S594859" s="33"/>
      <c r="T594859" s="33"/>
    </row>
    <row r="594876" spans="19:20">
      <c r="S594876" s="33"/>
      <c r="T594876" s="33"/>
    </row>
    <row r="594893" spans="19:20">
      <c r="S594893" s="33"/>
      <c r="T594893" s="33"/>
    </row>
    <row r="594910" spans="19:20">
      <c r="S594910" s="33"/>
      <c r="T594910" s="33"/>
    </row>
    <row r="594927" spans="19:20">
      <c r="S594927" s="33"/>
      <c r="T594927" s="33"/>
    </row>
    <row r="594944" spans="19:20">
      <c r="S594944" s="33"/>
      <c r="T594944" s="33"/>
    </row>
    <row r="594961" spans="19:20">
      <c r="S594961" s="33"/>
      <c r="T594961" s="33"/>
    </row>
    <row r="594978" spans="19:20">
      <c r="S594978" s="33"/>
      <c r="T594978" s="33"/>
    </row>
    <row r="594995" spans="19:20">
      <c r="S594995" s="33"/>
      <c r="T594995" s="33"/>
    </row>
    <row r="595012" spans="19:20">
      <c r="S595012" s="33"/>
      <c r="T595012" s="33"/>
    </row>
    <row r="595029" spans="19:20">
      <c r="S595029" s="33"/>
      <c r="T595029" s="33"/>
    </row>
    <row r="595046" spans="19:20">
      <c r="S595046" s="33"/>
      <c r="T595046" s="33"/>
    </row>
    <row r="595063" spans="19:20">
      <c r="S595063" s="33"/>
      <c r="T595063" s="33"/>
    </row>
    <row r="595080" spans="19:20">
      <c r="S595080" s="33"/>
      <c r="T595080" s="33"/>
    </row>
    <row r="595097" spans="19:20">
      <c r="S595097" s="33"/>
      <c r="T595097" s="33"/>
    </row>
    <row r="595114" spans="19:20">
      <c r="S595114" s="33"/>
      <c r="T595114" s="33"/>
    </row>
    <row r="595131" spans="19:20">
      <c r="S595131" s="33"/>
      <c r="T595131" s="33"/>
    </row>
    <row r="595148" spans="19:20">
      <c r="S595148" s="33"/>
      <c r="T595148" s="33"/>
    </row>
    <row r="595165" spans="19:20">
      <c r="S595165" s="33"/>
      <c r="T595165" s="33"/>
    </row>
    <row r="595182" spans="19:20">
      <c r="S595182" s="33"/>
      <c r="T595182" s="33"/>
    </row>
    <row r="595199" spans="19:20">
      <c r="S595199" s="33"/>
      <c r="T595199" s="33"/>
    </row>
    <row r="595216" spans="19:20">
      <c r="S595216" s="33"/>
      <c r="T595216" s="33"/>
    </row>
    <row r="595233" spans="19:20">
      <c r="S595233" s="33"/>
      <c r="T595233" s="33"/>
    </row>
    <row r="595250" spans="19:20">
      <c r="S595250" s="33"/>
      <c r="T595250" s="33"/>
    </row>
    <row r="595267" spans="19:20">
      <c r="S595267" s="33"/>
      <c r="T595267" s="33"/>
    </row>
    <row r="595284" spans="19:20">
      <c r="S595284" s="33"/>
      <c r="T595284" s="33"/>
    </row>
    <row r="595301" spans="19:20">
      <c r="S595301" s="33"/>
      <c r="T595301" s="33"/>
    </row>
    <row r="595318" spans="19:20">
      <c r="S595318" s="33"/>
      <c r="T595318" s="33"/>
    </row>
    <row r="595335" spans="19:20">
      <c r="S595335" s="33"/>
      <c r="T595335" s="33"/>
    </row>
    <row r="595352" spans="19:20">
      <c r="S595352" s="33"/>
      <c r="T595352" s="33"/>
    </row>
    <row r="595369" spans="19:20">
      <c r="S595369" s="33"/>
      <c r="T595369" s="33"/>
    </row>
    <row r="595386" spans="19:20">
      <c r="S595386" s="33"/>
      <c r="T595386" s="33"/>
    </row>
    <row r="595403" spans="19:20">
      <c r="S595403" s="33"/>
      <c r="T595403" s="33"/>
    </row>
    <row r="595420" spans="19:20">
      <c r="S595420" s="33"/>
      <c r="T595420" s="33"/>
    </row>
    <row r="595437" spans="19:20">
      <c r="S595437" s="33"/>
      <c r="T595437" s="33"/>
    </row>
    <row r="595454" spans="19:20">
      <c r="S595454" s="33"/>
      <c r="T595454" s="33"/>
    </row>
    <row r="595471" spans="19:20">
      <c r="S595471" s="33"/>
      <c r="T595471" s="33"/>
    </row>
    <row r="595488" spans="19:20">
      <c r="S595488" s="33"/>
      <c r="T595488" s="33"/>
    </row>
    <row r="595505" spans="19:20">
      <c r="S595505" s="33"/>
      <c r="T595505" s="33"/>
    </row>
    <row r="595522" spans="19:20">
      <c r="S595522" s="33"/>
      <c r="T595522" s="33"/>
    </row>
    <row r="595539" spans="19:20">
      <c r="S595539" s="33"/>
      <c r="T595539" s="33"/>
    </row>
    <row r="595556" spans="19:20">
      <c r="S595556" s="33"/>
      <c r="T595556" s="33"/>
    </row>
    <row r="595573" spans="19:20">
      <c r="S595573" s="33"/>
      <c r="T595573" s="33"/>
    </row>
    <row r="595590" spans="19:20">
      <c r="S595590" s="33"/>
      <c r="T595590" s="33"/>
    </row>
    <row r="595607" spans="19:20">
      <c r="S595607" s="33"/>
      <c r="T595607" s="33"/>
    </row>
    <row r="595624" spans="19:20">
      <c r="S595624" s="33"/>
      <c r="T595624" s="33"/>
    </row>
    <row r="595641" spans="19:20">
      <c r="S595641" s="33"/>
      <c r="T595641" s="33"/>
    </row>
    <row r="595658" spans="19:20">
      <c r="S595658" s="33"/>
      <c r="T595658" s="33"/>
    </row>
    <row r="595675" spans="19:20">
      <c r="S595675" s="33"/>
      <c r="T595675" s="33"/>
    </row>
    <row r="595692" spans="19:20">
      <c r="S595692" s="33"/>
      <c r="T595692" s="33"/>
    </row>
    <row r="595709" spans="19:20">
      <c r="S595709" s="33"/>
      <c r="T595709" s="33"/>
    </row>
    <row r="595726" spans="19:20">
      <c r="S595726" s="33"/>
      <c r="T595726" s="33"/>
    </row>
    <row r="595743" spans="19:20">
      <c r="S595743" s="33"/>
      <c r="T595743" s="33"/>
    </row>
    <row r="595760" spans="19:20">
      <c r="S595760" s="33"/>
      <c r="T595760" s="33"/>
    </row>
    <row r="595777" spans="19:20">
      <c r="S595777" s="33"/>
      <c r="T595777" s="33"/>
    </row>
    <row r="595794" spans="19:20">
      <c r="S595794" s="33"/>
      <c r="T595794" s="33"/>
    </row>
    <row r="595811" spans="19:20">
      <c r="S595811" s="33"/>
      <c r="T595811" s="33"/>
    </row>
    <row r="595828" spans="19:20">
      <c r="S595828" s="33"/>
      <c r="T595828" s="33"/>
    </row>
    <row r="595845" spans="19:20">
      <c r="S595845" s="33"/>
      <c r="T595845" s="33"/>
    </row>
    <row r="595862" spans="19:20">
      <c r="S595862" s="33"/>
      <c r="T595862" s="33"/>
    </row>
    <row r="595879" spans="19:20">
      <c r="S595879" s="33"/>
      <c r="T595879" s="33"/>
    </row>
    <row r="595896" spans="19:20">
      <c r="S595896" s="33"/>
      <c r="T595896" s="33"/>
    </row>
    <row r="595913" spans="19:20">
      <c r="S595913" s="33"/>
      <c r="T595913" s="33"/>
    </row>
    <row r="595930" spans="19:20">
      <c r="S595930" s="33"/>
      <c r="T595930" s="33"/>
    </row>
    <row r="595947" spans="19:20">
      <c r="S595947" s="33"/>
      <c r="T595947" s="33"/>
    </row>
    <row r="595964" spans="19:20">
      <c r="S595964" s="33"/>
      <c r="T595964" s="33"/>
    </row>
    <row r="595981" spans="19:20">
      <c r="S595981" s="33"/>
      <c r="T595981" s="33"/>
    </row>
    <row r="595998" spans="19:20">
      <c r="S595998" s="33"/>
      <c r="T595998" s="33"/>
    </row>
    <row r="596015" spans="19:20">
      <c r="S596015" s="33"/>
      <c r="T596015" s="33"/>
    </row>
    <row r="596032" spans="19:20">
      <c r="S596032" s="33"/>
      <c r="T596032" s="33"/>
    </row>
    <row r="596049" spans="19:20">
      <c r="S596049" s="33"/>
      <c r="T596049" s="33"/>
    </row>
    <row r="596066" spans="19:20">
      <c r="S596066" s="33"/>
      <c r="T596066" s="33"/>
    </row>
    <row r="596083" spans="19:20">
      <c r="S596083" s="33"/>
      <c r="T596083" s="33"/>
    </row>
    <row r="596100" spans="19:20">
      <c r="S596100" s="33"/>
      <c r="T596100" s="33"/>
    </row>
    <row r="596117" spans="19:20">
      <c r="S596117" s="33"/>
      <c r="T596117" s="33"/>
    </row>
    <row r="596134" spans="19:20">
      <c r="S596134" s="33"/>
      <c r="T596134" s="33"/>
    </row>
    <row r="596151" spans="19:20">
      <c r="S596151" s="33"/>
      <c r="T596151" s="33"/>
    </row>
    <row r="596168" spans="19:20">
      <c r="S596168" s="33"/>
      <c r="T596168" s="33"/>
    </row>
    <row r="596185" spans="19:20">
      <c r="S596185" s="33"/>
      <c r="T596185" s="33"/>
    </row>
    <row r="596202" spans="19:20">
      <c r="S596202" s="33"/>
      <c r="T596202" s="33"/>
    </row>
    <row r="596219" spans="19:20">
      <c r="S596219" s="33"/>
      <c r="T596219" s="33"/>
    </row>
    <row r="596236" spans="19:20">
      <c r="S596236" s="33"/>
      <c r="T596236" s="33"/>
    </row>
    <row r="596253" spans="19:20">
      <c r="S596253" s="33"/>
      <c r="T596253" s="33"/>
    </row>
    <row r="596270" spans="19:20">
      <c r="S596270" s="33"/>
      <c r="T596270" s="33"/>
    </row>
    <row r="596287" spans="19:20">
      <c r="S596287" s="33"/>
      <c r="T596287" s="33"/>
    </row>
    <row r="596304" spans="19:20">
      <c r="S596304" s="33"/>
      <c r="T596304" s="33"/>
    </row>
    <row r="596321" spans="19:20">
      <c r="S596321" s="33"/>
      <c r="T596321" s="33"/>
    </row>
    <row r="596338" spans="19:20">
      <c r="S596338" s="33"/>
      <c r="T596338" s="33"/>
    </row>
    <row r="596355" spans="19:20">
      <c r="S596355" s="33"/>
      <c r="T596355" s="33"/>
    </row>
    <row r="596372" spans="19:20">
      <c r="S596372" s="33"/>
      <c r="T596372" s="33"/>
    </row>
    <row r="596389" spans="19:20">
      <c r="S596389" s="33"/>
      <c r="T596389" s="33"/>
    </row>
    <row r="596406" spans="19:20">
      <c r="S596406" s="33"/>
      <c r="T596406" s="33"/>
    </row>
    <row r="596423" spans="19:20">
      <c r="S596423" s="33"/>
      <c r="T596423" s="33"/>
    </row>
    <row r="596440" spans="19:20">
      <c r="S596440" s="33"/>
      <c r="T596440" s="33"/>
    </row>
    <row r="596457" spans="19:20">
      <c r="S596457" s="33"/>
      <c r="T596457" s="33"/>
    </row>
    <row r="596474" spans="19:20">
      <c r="S596474" s="33"/>
      <c r="T596474" s="33"/>
    </row>
    <row r="596491" spans="19:20">
      <c r="S596491" s="33"/>
      <c r="T596491" s="33"/>
    </row>
    <row r="596508" spans="19:20">
      <c r="S596508" s="33"/>
      <c r="T596508" s="33"/>
    </row>
    <row r="596525" spans="19:20">
      <c r="S596525" s="33"/>
      <c r="T596525" s="33"/>
    </row>
    <row r="596542" spans="19:20">
      <c r="S596542" s="33"/>
      <c r="T596542" s="33"/>
    </row>
    <row r="596559" spans="19:20">
      <c r="S596559" s="33"/>
      <c r="T596559" s="33"/>
    </row>
    <row r="596576" spans="19:20">
      <c r="S596576" s="33"/>
      <c r="T596576" s="33"/>
    </row>
    <row r="596593" spans="19:20">
      <c r="S596593" s="33"/>
      <c r="T596593" s="33"/>
    </row>
    <row r="596610" spans="19:20">
      <c r="S596610" s="33"/>
      <c r="T596610" s="33"/>
    </row>
    <row r="596627" spans="19:20">
      <c r="S596627" s="33"/>
      <c r="T596627" s="33"/>
    </row>
    <row r="596644" spans="19:20">
      <c r="S596644" s="33"/>
      <c r="T596644" s="33"/>
    </row>
    <row r="596661" spans="19:20">
      <c r="S596661" s="33"/>
      <c r="T596661" s="33"/>
    </row>
    <row r="596678" spans="19:20">
      <c r="S596678" s="33"/>
      <c r="T596678" s="33"/>
    </row>
    <row r="596695" spans="19:20">
      <c r="S596695" s="33"/>
      <c r="T596695" s="33"/>
    </row>
    <row r="596712" spans="19:20">
      <c r="S596712" s="33"/>
      <c r="T596712" s="33"/>
    </row>
    <row r="596729" spans="19:20">
      <c r="S596729" s="33"/>
      <c r="T596729" s="33"/>
    </row>
    <row r="596746" spans="19:20">
      <c r="S596746" s="33"/>
      <c r="T596746" s="33"/>
    </row>
    <row r="596763" spans="19:20">
      <c r="S596763" s="33"/>
      <c r="T596763" s="33"/>
    </row>
    <row r="596780" spans="19:20">
      <c r="S596780" s="33"/>
      <c r="T596780" s="33"/>
    </row>
    <row r="596797" spans="19:20">
      <c r="S596797" s="33"/>
      <c r="T596797" s="33"/>
    </row>
    <row r="596814" spans="19:20">
      <c r="S596814" s="33"/>
      <c r="T596814" s="33"/>
    </row>
    <row r="596831" spans="19:20">
      <c r="S596831" s="33"/>
      <c r="T596831" s="33"/>
    </row>
    <row r="596848" spans="19:20">
      <c r="S596848" s="33"/>
      <c r="T596848" s="33"/>
    </row>
    <row r="596865" spans="19:20">
      <c r="S596865" s="33"/>
      <c r="T596865" s="33"/>
    </row>
    <row r="596882" spans="19:20">
      <c r="S596882" s="33"/>
      <c r="T596882" s="33"/>
    </row>
    <row r="596899" spans="19:20">
      <c r="S596899" s="33"/>
      <c r="T596899" s="33"/>
    </row>
    <row r="596916" spans="19:20">
      <c r="S596916" s="33"/>
      <c r="T596916" s="33"/>
    </row>
    <row r="596933" spans="19:20">
      <c r="S596933" s="33"/>
      <c r="T596933" s="33"/>
    </row>
    <row r="596950" spans="19:20">
      <c r="S596950" s="33"/>
      <c r="T596950" s="33"/>
    </row>
    <row r="596967" spans="19:20">
      <c r="S596967" s="33"/>
      <c r="T596967" s="33"/>
    </row>
    <row r="596984" spans="19:20">
      <c r="S596984" s="33"/>
      <c r="T596984" s="33"/>
    </row>
    <row r="597001" spans="19:20">
      <c r="S597001" s="33"/>
      <c r="T597001" s="33"/>
    </row>
    <row r="597018" spans="19:20">
      <c r="S597018" s="33"/>
      <c r="T597018" s="33"/>
    </row>
    <row r="597035" spans="19:20">
      <c r="S597035" s="33"/>
      <c r="T597035" s="33"/>
    </row>
    <row r="597052" spans="19:20">
      <c r="S597052" s="33"/>
      <c r="T597052" s="33"/>
    </row>
    <row r="597069" spans="19:20">
      <c r="S597069" s="33"/>
      <c r="T597069" s="33"/>
    </row>
    <row r="597086" spans="19:20">
      <c r="S597086" s="33"/>
      <c r="T597086" s="33"/>
    </row>
    <row r="597103" spans="19:20">
      <c r="S597103" s="33"/>
      <c r="T597103" s="33"/>
    </row>
    <row r="597120" spans="19:20">
      <c r="S597120" s="33"/>
      <c r="T597120" s="33"/>
    </row>
    <row r="597137" spans="19:20">
      <c r="S597137" s="33"/>
      <c r="T597137" s="33"/>
    </row>
    <row r="597154" spans="19:20">
      <c r="S597154" s="33"/>
      <c r="T597154" s="33"/>
    </row>
    <row r="597171" spans="19:20">
      <c r="S597171" s="33"/>
      <c r="T597171" s="33"/>
    </row>
    <row r="597188" spans="19:20">
      <c r="S597188" s="33"/>
      <c r="T597188" s="33"/>
    </row>
    <row r="597205" spans="19:20">
      <c r="S597205" s="33"/>
      <c r="T597205" s="33"/>
    </row>
    <row r="597222" spans="19:20">
      <c r="S597222" s="33"/>
      <c r="T597222" s="33"/>
    </row>
    <row r="597239" spans="19:20">
      <c r="S597239" s="33"/>
      <c r="T597239" s="33"/>
    </row>
    <row r="597256" spans="19:20">
      <c r="S597256" s="33"/>
      <c r="T597256" s="33"/>
    </row>
    <row r="597273" spans="19:20">
      <c r="S597273" s="33"/>
      <c r="T597273" s="33"/>
    </row>
    <row r="597290" spans="19:20">
      <c r="S597290" s="33"/>
      <c r="T597290" s="33"/>
    </row>
    <row r="597307" spans="19:20">
      <c r="S597307" s="33"/>
      <c r="T597307" s="33"/>
    </row>
    <row r="597324" spans="19:20">
      <c r="S597324" s="33"/>
      <c r="T597324" s="33"/>
    </row>
    <row r="597341" spans="19:20">
      <c r="S597341" s="33"/>
      <c r="T597341" s="33"/>
    </row>
    <row r="597358" spans="19:20">
      <c r="S597358" s="33"/>
      <c r="T597358" s="33"/>
    </row>
    <row r="597375" spans="19:20">
      <c r="S597375" s="33"/>
      <c r="T597375" s="33"/>
    </row>
    <row r="597392" spans="19:20">
      <c r="S597392" s="33"/>
      <c r="T597392" s="33"/>
    </row>
    <row r="597409" spans="19:20">
      <c r="S597409" s="33"/>
      <c r="T597409" s="33"/>
    </row>
    <row r="597426" spans="19:20">
      <c r="S597426" s="33"/>
      <c r="T597426" s="33"/>
    </row>
    <row r="597443" spans="19:20">
      <c r="S597443" s="33"/>
      <c r="T597443" s="33"/>
    </row>
    <row r="597460" spans="19:20">
      <c r="S597460" s="33"/>
      <c r="T597460" s="33"/>
    </row>
    <row r="597477" spans="19:20">
      <c r="S597477" s="33"/>
      <c r="T597477" s="33"/>
    </row>
    <row r="597494" spans="19:20">
      <c r="S597494" s="33"/>
      <c r="T597494" s="33"/>
    </row>
    <row r="597511" spans="19:20">
      <c r="S597511" s="33"/>
      <c r="T597511" s="33"/>
    </row>
    <row r="597528" spans="19:20">
      <c r="S597528" s="33"/>
      <c r="T597528" s="33"/>
    </row>
    <row r="597545" spans="19:20">
      <c r="S597545" s="33"/>
      <c r="T597545" s="33"/>
    </row>
    <row r="597562" spans="19:20">
      <c r="S597562" s="33"/>
      <c r="T597562" s="33"/>
    </row>
    <row r="597579" spans="19:20">
      <c r="S597579" s="33"/>
      <c r="T597579" s="33"/>
    </row>
    <row r="597596" spans="19:20">
      <c r="S597596" s="33"/>
      <c r="T597596" s="33"/>
    </row>
    <row r="597613" spans="19:20">
      <c r="S597613" s="33"/>
      <c r="T597613" s="33"/>
    </row>
    <row r="597630" spans="19:20">
      <c r="S597630" s="33"/>
      <c r="T597630" s="33"/>
    </row>
    <row r="597647" spans="19:20">
      <c r="S597647" s="33"/>
      <c r="T597647" s="33"/>
    </row>
    <row r="597664" spans="19:20">
      <c r="S597664" s="33"/>
      <c r="T597664" s="33"/>
    </row>
    <row r="597681" spans="19:20">
      <c r="S597681" s="33"/>
      <c r="T597681" s="33"/>
    </row>
    <row r="597698" spans="19:20">
      <c r="S597698" s="33"/>
      <c r="T597698" s="33"/>
    </row>
    <row r="597715" spans="19:20">
      <c r="S597715" s="33"/>
      <c r="T597715" s="33"/>
    </row>
    <row r="597732" spans="19:20">
      <c r="S597732" s="33"/>
      <c r="T597732" s="33"/>
    </row>
    <row r="597749" spans="19:20">
      <c r="S597749" s="33"/>
      <c r="T597749" s="33"/>
    </row>
    <row r="597766" spans="19:20">
      <c r="S597766" s="33"/>
      <c r="T597766" s="33"/>
    </row>
    <row r="597783" spans="19:20">
      <c r="S597783" s="33"/>
      <c r="T597783" s="33"/>
    </row>
    <row r="597800" spans="19:20">
      <c r="S597800" s="33"/>
      <c r="T597800" s="33"/>
    </row>
    <row r="597817" spans="19:20">
      <c r="S597817" s="33"/>
      <c r="T597817" s="33"/>
    </row>
    <row r="597834" spans="19:20">
      <c r="S597834" s="33"/>
      <c r="T597834" s="33"/>
    </row>
    <row r="597851" spans="19:20">
      <c r="S597851" s="33"/>
      <c r="T597851" s="33"/>
    </row>
    <row r="597868" spans="19:20">
      <c r="S597868" s="33"/>
      <c r="T597868" s="33"/>
    </row>
    <row r="597885" spans="19:20">
      <c r="S597885" s="33"/>
      <c r="T597885" s="33"/>
    </row>
    <row r="597902" spans="19:20">
      <c r="S597902" s="33"/>
      <c r="T597902" s="33"/>
    </row>
    <row r="597919" spans="19:20">
      <c r="S597919" s="33"/>
      <c r="T597919" s="33"/>
    </row>
    <row r="597936" spans="19:20">
      <c r="S597936" s="33"/>
      <c r="T597936" s="33"/>
    </row>
    <row r="597953" spans="19:20">
      <c r="S597953" s="33"/>
      <c r="T597953" s="33"/>
    </row>
    <row r="597970" spans="19:20">
      <c r="S597970" s="33"/>
      <c r="T597970" s="33"/>
    </row>
    <row r="597987" spans="19:20">
      <c r="S597987" s="33"/>
      <c r="T597987" s="33"/>
    </row>
    <row r="598004" spans="19:20">
      <c r="S598004" s="33"/>
      <c r="T598004" s="33"/>
    </row>
    <row r="598021" spans="19:20">
      <c r="S598021" s="33"/>
      <c r="T598021" s="33"/>
    </row>
    <row r="598038" spans="19:20">
      <c r="S598038" s="33"/>
      <c r="T598038" s="33"/>
    </row>
    <row r="598055" spans="19:20">
      <c r="S598055" s="33"/>
      <c r="T598055" s="33"/>
    </row>
    <row r="598072" spans="19:20">
      <c r="S598072" s="33"/>
      <c r="T598072" s="33"/>
    </row>
    <row r="598089" spans="19:20">
      <c r="S598089" s="33"/>
      <c r="T598089" s="33"/>
    </row>
    <row r="598106" spans="19:20">
      <c r="S598106" s="33"/>
      <c r="T598106" s="33"/>
    </row>
    <row r="598123" spans="19:20">
      <c r="S598123" s="33"/>
      <c r="T598123" s="33"/>
    </row>
    <row r="598140" spans="19:20">
      <c r="S598140" s="33"/>
      <c r="T598140" s="33"/>
    </row>
    <row r="598157" spans="19:20">
      <c r="S598157" s="33"/>
      <c r="T598157" s="33"/>
    </row>
    <row r="598174" spans="19:20">
      <c r="S598174" s="33"/>
      <c r="T598174" s="33"/>
    </row>
    <row r="598191" spans="19:20">
      <c r="S598191" s="33"/>
      <c r="T598191" s="33"/>
    </row>
    <row r="598208" spans="19:20">
      <c r="S598208" s="33"/>
      <c r="T598208" s="33"/>
    </row>
    <row r="598225" spans="19:20">
      <c r="S598225" s="33"/>
      <c r="T598225" s="33"/>
    </row>
    <row r="598242" spans="19:20">
      <c r="S598242" s="33"/>
      <c r="T598242" s="33"/>
    </row>
    <row r="598259" spans="19:20">
      <c r="S598259" s="33"/>
      <c r="T598259" s="33"/>
    </row>
    <row r="598276" spans="19:20">
      <c r="S598276" s="33"/>
      <c r="T598276" s="33"/>
    </row>
    <row r="598293" spans="19:20">
      <c r="S598293" s="33"/>
      <c r="T598293" s="33"/>
    </row>
    <row r="598310" spans="19:20">
      <c r="S598310" s="33"/>
      <c r="T598310" s="33"/>
    </row>
    <row r="598327" spans="19:20">
      <c r="S598327" s="33"/>
      <c r="T598327" s="33"/>
    </row>
    <row r="598344" spans="19:20">
      <c r="S598344" s="33"/>
      <c r="T598344" s="33"/>
    </row>
    <row r="598361" spans="19:20">
      <c r="S598361" s="33"/>
      <c r="T598361" s="33"/>
    </row>
    <row r="598378" spans="19:20">
      <c r="S598378" s="33"/>
      <c r="T598378" s="33"/>
    </row>
    <row r="598395" spans="19:20">
      <c r="S598395" s="33"/>
      <c r="T598395" s="33"/>
    </row>
    <row r="598412" spans="19:20">
      <c r="S598412" s="33"/>
      <c r="T598412" s="33"/>
    </row>
    <row r="598429" spans="19:20">
      <c r="S598429" s="33"/>
      <c r="T598429" s="33"/>
    </row>
    <row r="598446" spans="19:20">
      <c r="S598446" s="33"/>
      <c r="T598446" s="33"/>
    </row>
    <row r="598463" spans="19:20">
      <c r="S598463" s="33"/>
      <c r="T598463" s="33"/>
    </row>
    <row r="598480" spans="19:20">
      <c r="S598480" s="33"/>
      <c r="T598480" s="33"/>
    </row>
    <row r="598497" spans="19:20">
      <c r="S598497" s="33"/>
      <c r="T598497" s="33"/>
    </row>
    <row r="598514" spans="19:20">
      <c r="S598514" s="33"/>
      <c r="T598514" s="33"/>
    </row>
    <row r="598531" spans="19:20">
      <c r="S598531" s="33"/>
      <c r="T598531" s="33"/>
    </row>
    <row r="598548" spans="19:20">
      <c r="S598548" s="33"/>
      <c r="T598548" s="33"/>
    </row>
    <row r="598565" spans="19:20">
      <c r="S598565" s="33"/>
      <c r="T598565" s="33"/>
    </row>
    <row r="598582" spans="19:20">
      <c r="S598582" s="33"/>
      <c r="T598582" s="33"/>
    </row>
    <row r="598599" spans="19:20">
      <c r="S598599" s="33"/>
      <c r="T598599" s="33"/>
    </row>
    <row r="598616" spans="19:20">
      <c r="S598616" s="33"/>
      <c r="T598616" s="33"/>
    </row>
    <row r="598633" spans="19:20">
      <c r="S598633" s="33"/>
      <c r="T598633" s="33"/>
    </row>
    <row r="598650" spans="19:20">
      <c r="S598650" s="33"/>
      <c r="T598650" s="33"/>
    </row>
    <row r="598667" spans="19:20">
      <c r="S598667" s="33"/>
      <c r="T598667" s="33"/>
    </row>
    <row r="598684" spans="19:20">
      <c r="S598684" s="33"/>
      <c r="T598684" s="33"/>
    </row>
    <row r="598701" spans="19:20">
      <c r="S598701" s="33"/>
      <c r="T598701" s="33"/>
    </row>
    <row r="598718" spans="19:20">
      <c r="S598718" s="33"/>
      <c r="T598718" s="33"/>
    </row>
    <row r="598735" spans="19:20">
      <c r="S598735" s="33"/>
      <c r="T598735" s="33"/>
    </row>
    <row r="598752" spans="19:20">
      <c r="S598752" s="33"/>
      <c r="T598752" s="33"/>
    </row>
    <row r="598769" spans="19:20">
      <c r="S598769" s="33"/>
      <c r="T598769" s="33"/>
    </row>
    <row r="598786" spans="19:20">
      <c r="S598786" s="33"/>
      <c r="T598786" s="33"/>
    </row>
    <row r="598803" spans="19:20">
      <c r="S598803" s="33"/>
      <c r="T598803" s="33"/>
    </row>
    <row r="598820" spans="19:20">
      <c r="S598820" s="33"/>
      <c r="T598820" s="33"/>
    </row>
    <row r="598837" spans="19:20">
      <c r="S598837" s="33"/>
      <c r="T598837" s="33"/>
    </row>
    <row r="598854" spans="19:20">
      <c r="S598854" s="33"/>
      <c r="T598854" s="33"/>
    </row>
    <row r="598871" spans="19:20">
      <c r="S598871" s="33"/>
      <c r="T598871" s="33"/>
    </row>
    <row r="598888" spans="19:20">
      <c r="S598888" s="33"/>
      <c r="T598888" s="33"/>
    </row>
    <row r="598905" spans="19:20">
      <c r="S598905" s="33"/>
      <c r="T598905" s="33"/>
    </row>
    <row r="598922" spans="19:20">
      <c r="S598922" s="33"/>
      <c r="T598922" s="33"/>
    </row>
    <row r="598939" spans="19:20">
      <c r="S598939" s="33"/>
      <c r="T598939" s="33"/>
    </row>
    <row r="598956" spans="19:20">
      <c r="S598956" s="33"/>
      <c r="T598956" s="33"/>
    </row>
    <row r="598973" spans="19:20">
      <c r="S598973" s="33"/>
      <c r="T598973" s="33"/>
    </row>
    <row r="598990" spans="19:20">
      <c r="S598990" s="33"/>
      <c r="T598990" s="33"/>
    </row>
    <row r="599007" spans="19:20">
      <c r="S599007" s="33"/>
      <c r="T599007" s="33"/>
    </row>
    <row r="599024" spans="19:20">
      <c r="S599024" s="33"/>
      <c r="T599024" s="33"/>
    </row>
    <row r="599041" spans="19:20">
      <c r="S599041" s="33"/>
      <c r="T599041" s="33"/>
    </row>
    <row r="599058" spans="19:20">
      <c r="S599058" s="33"/>
      <c r="T599058" s="33"/>
    </row>
    <row r="599075" spans="19:20">
      <c r="S599075" s="33"/>
      <c r="T599075" s="33"/>
    </row>
    <row r="599092" spans="19:20">
      <c r="S599092" s="33"/>
      <c r="T599092" s="33"/>
    </row>
    <row r="599109" spans="19:20">
      <c r="S599109" s="33"/>
      <c r="T599109" s="33"/>
    </row>
    <row r="599126" spans="19:20">
      <c r="S599126" s="33"/>
      <c r="T599126" s="33"/>
    </row>
    <row r="599143" spans="19:20">
      <c r="S599143" s="33"/>
      <c r="T599143" s="33"/>
    </row>
    <row r="599160" spans="19:20">
      <c r="S599160" s="33"/>
      <c r="T599160" s="33"/>
    </row>
    <row r="599177" spans="19:20">
      <c r="S599177" s="33"/>
      <c r="T599177" s="33"/>
    </row>
    <row r="599194" spans="19:20">
      <c r="S599194" s="33"/>
      <c r="T599194" s="33"/>
    </row>
    <row r="599211" spans="19:20">
      <c r="S599211" s="33"/>
      <c r="T599211" s="33"/>
    </row>
    <row r="599228" spans="19:20">
      <c r="S599228" s="33"/>
      <c r="T599228" s="33"/>
    </row>
    <row r="599245" spans="19:20">
      <c r="S599245" s="33"/>
      <c r="T599245" s="33"/>
    </row>
    <row r="599262" spans="19:20">
      <c r="S599262" s="33"/>
      <c r="T599262" s="33"/>
    </row>
    <row r="599279" spans="19:20">
      <c r="S599279" s="33"/>
      <c r="T599279" s="33"/>
    </row>
    <row r="599296" spans="19:20">
      <c r="S599296" s="33"/>
      <c r="T599296" s="33"/>
    </row>
    <row r="599313" spans="19:20">
      <c r="S599313" s="33"/>
      <c r="T599313" s="33"/>
    </row>
    <row r="599330" spans="19:20">
      <c r="S599330" s="33"/>
      <c r="T599330" s="33"/>
    </row>
    <row r="599347" spans="19:20">
      <c r="S599347" s="33"/>
      <c r="T599347" s="33"/>
    </row>
    <row r="599364" spans="19:20">
      <c r="S599364" s="33"/>
      <c r="T599364" s="33"/>
    </row>
    <row r="599381" spans="19:20">
      <c r="S599381" s="33"/>
      <c r="T599381" s="33"/>
    </row>
    <row r="599398" spans="19:20">
      <c r="S599398" s="33"/>
      <c r="T599398" s="33"/>
    </row>
    <row r="599415" spans="19:20">
      <c r="S599415" s="33"/>
      <c r="T599415" s="33"/>
    </row>
    <row r="599432" spans="19:20">
      <c r="S599432" s="33"/>
      <c r="T599432" s="33"/>
    </row>
    <row r="599449" spans="19:20">
      <c r="S599449" s="33"/>
      <c r="T599449" s="33"/>
    </row>
    <row r="599466" spans="19:20">
      <c r="S599466" s="33"/>
      <c r="T599466" s="33"/>
    </row>
    <row r="599483" spans="19:20">
      <c r="S599483" s="33"/>
      <c r="T599483" s="33"/>
    </row>
    <row r="599500" spans="19:20">
      <c r="S599500" s="33"/>
      <c r="T599500" s="33"/>
    </row>
    <row r="599517" spans="19:20">
      <c r="S599517" s="33"/>
      <c r="T599517" s="33"/>
    </row>
    <row r="599534" spans="19:20">
      <c r="S599534" s="33"/>
      <c r="T599534" s="33"/>
    </row>
    <row r="599551" spans="19:20">
      <c r="S599551" s="33"/>
      <c r="T599551" s="33"/>
    </row>
    <row r="599568" spans="19:20">
      <c r="S599568" s="33"/>
      <c r="T599568" s="33"/>
    </row>
    <row r="599585" spans="19:20">
      <c r="S599585" s="33"/>
      <c r="T599585" s="33"/>
    </row>
    <row r="599602" spans="19:20">
      <c r="S599602" s="33"/>
      <c r="T599602" s="33"/>
    </row>
    <row r="599619" spans="19:20">
      <c r="S599619" s="33"/>
      <c r="T599619" s="33"/>
    </row>
    <row r="599636" spans="19:20">
      <c r="S599636" s="33"/>
      <c r="T599636" s="33"/>
    </row>
    <row r="599653" spans="19:20">
      <c r="S599653" s="33"/>
      <c r="T599653" s="33"/>
    </row>
    <row r="599670" spans="19:20">
      <c r="S599670" s="33"/>
      <c r="T599670" s="33"/>
    </row>
    <row r="599687" spans="19:20">
      <c r="S599687" s="33"/>
      <c r="T599687" s="33"/>
    </row>
    <row r="599704" spans="19:20">
      <c r="S599704" s="33"/>
      <c r="T599704" s="33"/>
    </row>
    <row r="599721" spans="19:20">
      <c r="S599721" s="33"/>
      <c r="T599721" s="33"/>
    </row>
    <row r="599738" spans="19:20">
      <c r="S599738" s="33"/>
      <c r="T599738" s="33"/>
    </row>
    <row r="599755" spans="19:20">
      <c r="S599755" s="33"/>
      <c r="T599755" s="33"/>
    </row>
    <row r="599772" spans="19:20">
      <c r="S599772" s="33"/>
      <c r="T599772" s="33"/>
    </row>
    <row r="599789" spans="19:20">
      <c r="S599789" s="33"/>
      <c r="T599789" s="33"/>
    </row>
    <row r="599806" spans="19:20">
      <c r="S599806" s="33"/>
      <c r="T599806" s="33"/>
    </row>
    <row r="599823" spans="19:20">
      <c r="S599823" s="33"/>
      <c r="T599823" s="33"/>
    </row>
    <row r="599840" spans="19:20">
      <c r="S599840" s="33"/>
      <c r="T599840" s="33"/>
    </row>
    <row r="599857" spans="19:20">
      <c r="S599857" s="33"/>
      <c r="T599857" s="33"/>
    </row>
    <row r="599874" spans="19:20">
      <c r="S599874" s="33"/>
      <c r="T599874" s="33"/>
    </row>
    <row r="599891" spans="19:20">
      <c r="S599891" s="33"/>
      <c r="T599891" s="33"/>
    </row>
    <row r="599908" spans="19:20">
      <c r="S599908" s="33"/>
      <c r="T599908" s="33"/>
    </row>
    <row r="599925" spans="19:20">
      <c r="S599925" s="33"/>
      <c r="T599925" s="33"/>
    </row>
    <row r="599942" spans="19:20">
      <c r="S599942" s="33"/>
      <c r="T599942" s="33"/>
    </row>
    <row r="599959" spans="19:20">
      <c r="S599959" s="33"/>
      <c r="T599959" s="33"/>
    </row>
    <row r="599976" spans="19:20">
      <c r="S599976" s="33"/>
      <c r="T599976" s="33"/>
    </row>
    <row r="599993" spans="19:20">
      <c r="S599993" s="33"/>
      <c r="T599993" s="33"/>
    </row>
    <row r="600010" spans="19:20">
      <c r="S600010" s="33"/>
      <c r="T600010" s="33"/>
    </row>
    <row r="600027" spans="19:20">
      <c r="S600027" s="33"/>
      <c r="T600027" s="33"/>
    </row>
    <row r="600044" spans="19:20">
      <c r="S600044" s="33"/>
      <c r="T600044" s="33"/>
    </row>
    <row r="600061" spans="19:20">
      <c r="S600061" s="33"/>
      <c r="T600061" s="33"/>
    </row>
    <row r="600078" spans="19:20">
      <c r="S600078" s="33"/>
      <c r="T600078" s="33"/>
    </row>
    <row r="600095" spans="19:20">
      <c r="S600095" s="33"/>
      <c r="T600095" s="33"/>
    </row>
    <row r="600112" spans="19:20">
      <c r="S600112" s="33"/>
      <c r="T600112" s="33"/>
    </row>
    <row r="600129" spans="19:20">
      <c r="S600129" s="33"/>
      <c r="T600129" s="33"/>
    </row>
    <row r="600146" spans="19:20">
      <c r="S600146" s="33"/>
      <c r="T600146" s="33"/>
    </row>
    <row r="600163" spans="19:20">
      <c r="S600163" s="33"/>
      <c r="T600163" s="33"/>
    </row>
    <row r="600180" spans="19:20">
      <c r="S600180" s="33"/>
      <c r="T600180" s="33"/>
    </row>
    <row r="600197" spans="19:20">
      <c r="S600197" s="33"/>
      <c r="T600197" s="33"/>
    </row>
    <row r="600214" spans="19:20">
      <c r="S600214" s="33"/>
      <c r="T600214" s="33"/>
    </row>
    <row r="600231" spans="19:20">
      <c r="S600231" s="33"/>
      <c r="T600231" s="33"/>
    </row>
    <row r="600248" spans="19:20">
      <c r="S600248" s="33"/>
      <c r="T600248" s="33"/>
    </row>
    <row r="600265" spans="19:20">
      <c r="S600265" s="33"/>
      <c r="T600265" s="33"/>
    </row>
    <row r="600282" spans="19:20">
      <c r="S600282" s="33"/>
      <c r="T600282" s="33"/>
    </row>
    <row r="600299" spans="19:20">
      <c r="S600299" s="33"/>
      <c r="T600299" s="33"/>
    </row>
    <row r="600316" spans="19:20">
      <c r="S600316" s="33"/>
      <c r="T600316" s="33"/>
    </row>
    <row r="600333" spans="19:20">
      <c r="S600333" s="33"/>
      <c r="T600333" s="33"/>
    </row>
    <row r="600350" spans="19:20">
      <c r="S600350" s="33"/>
      <c r="T600350" s="33"/>
    </row>
    <row r="600367" spans="19:20">
      <c r="S600367" s="33"/>
      <c r="T600367" s="33"/>
    </row>
    <row r="600384" spans="19:20">
      <c r="S600384" s="33"/>
      <c r="T600384" s="33"/>
    </row>
    <row r="600401" spans="19:20">
      <c r="S600401" s="33"/>
      <c r="T600401" s="33"/>
    </row>
    <row r="600418" spans="19:20">
      <c r="S600418" s="33"/>
      <c r="T600418" s="33"/>
    </row>
    <row r="600435" spans="19:20">
      <c r="S600435" s="33"/>
      <c r="T600435" s="33"/>
    </row>
    <row r="600452" spans="19:20">
      <c r="S600452" s="33"/>
      <c r="T600452" s="33"/>
    </row>
    <row r="600469" spans="19:20">
      <c r="S600469" s="33"/>
      <c r="T600469" s="33"/>
    </row>
    <row r="600486" spans="19:20">
      <c r="S600486" s="33"/>
      <c r="T600486" s="33"/>
    </row>
    <row r="600503" spans="19:20">
      <c r="S600503" s="33"/>
      <c r="T600503" s="33"/>
    </row>
    <row r="600520" spans="19:20">
      <c r="S600520" s="33"/>
      <c r="T600520" s="33"/>
    </row>
    <row r="600537" spans="19:20">
      <c r="S600537" s="33"/>
      <c r="T600537" s="33"/>
    </row>
    <row r="600554" spans="19:20">
      <c r="S600554" s="33"/>
      <c r="T600554" s="33"/>
    </row>
    <row r="600571" spans="19:20">
      <c r="S600571" s="33"/>
      <c r="T600571" s="33"/>
    </row>
    <row r="600588" spans="19:20">
      <c r="S600588" s="33"/>
      <c r="T600588" s="33"/>
    </row>
    <row r="600605" spans="19:20">
      <c r="S600605" s="33"/>
      <c r="T600605" s="33"/>
    </row>
    <row r="600622" spans="19:20">
      <c r="S600622" s="33"/>
      <c r="T600622" s="33"/>
    </row>
    <row r="600639" spans="19:20">
      <c r="S600639" s="33"/>
      <c r="T600639" s="33"/>
    </row>
    <row r="600656" spans="19:20">
      <c r="S600656" s="33"/>
      <c r="T600656" s="33"/>
    </row>
    <row r="600673" spans="19:20">
      <c r="S600673" s="33"/>
      <c r="T600673" s="33"/>
    </row>
    <row r="600690" spans="19:20">
      <c r="S600690" s="33"/>
      <c r="T600690" s="33"/>
    </row>
    <row r="600707" spans="19:20">
      <c r="S600707" s="33"/>
      <c r="T600707" s="33"/>
    </row>
    <row r="600724" spans="19:20">
      <c r="S600724" s="33"/>
      <c r="T600724" s="33"/>
    </row>
    <row r="600741" spans="19:20">
      <c r="S600741" s="33"/>
      <c r="T600741" s="33"/>
    </row>
    <row r="600758" spans="19:20">
      <c r="S600758" s="33"/>
      <c r="T600758" s="33"/>
    </row>
    <row r="600775" spans="19:20">
      <c r="S600775" s="33"/>
      <c r="T600775" s="33"/>
    </row>
    <row r="600792" spans="19:20">
      <c r="S600792" s="33"/>
      <c r="T600792" s="33"/>
    </row>
    <row r="600809" spans="19:20">
      <c r="S600809" s="33"/>
      <c r="T600809" s="33"/>
    </row>
    <row r="600826" spans="19:20">
      <c r="S600826" s="33"/>
      <c r="T600826" s="33"/>
    </row>
    <row r="600843" spans="19:20">
      <c r="S600843" s="33"/>
      <c r="T600843" s="33"/>
    </row>
    <row r="600860" spans="19:20">
      <c r="S600860" s="33"/>
      <c r="T600860" s="33"/>
    </row>
    <row r="600877" spans="19:20">
      <c r="S600877" s="33"/>
      <c r="T600877" s="33"/>
    </row>
    <row r="600894" spans="19:20">
      <c r="S600894" s="33"/>
      <c r="T600894" s="33"/>
    </row>
    <row r="600911" spans="19:20">
      <c r="S600911" s="33"/>
      <c r="T600911" s="33"/>
    </row>
    <row r="600928" spans="19:20">
      <c r="S600928" s="33"/>
      <c r="T600928" s="33"/>
    </row>
    <row r="600945" spans="19:20">
      <c r="S600945" s="33"/>
      <c r="T600945" s="33"/>
    </row>
    <row r="600962" spans="19:20">
      <c r="S600962" s="33"/>
      <c r="T600962" s="33"/>
    </row>
    <row r="600979" spans="19:20">
      <c r="S600979" s="33"/>
      <c r="T600979" s="33"/>
    </row>
    <row r="600996" spans="19:20">
      <c r="S600996" s="33"/>
      <c r="T600996" s="33"/>
    </row>
    <row r="601013" spans="19:20">
      <c r="S601013" s="33"/>
      <c r="T601013" s="33"/>
    </row>
    <row r="601030" spans="19:20">
      <c r="S601030" s="33"/>
      <c r="T601030" s="33"/>
    </row>
    <row r="601047" spans="19:20">
      <c r="S601047" s="33"/>
      <c r="T601047" s="33"/>
    </row>
    <row r="601064" spans="19:20">
      <c r="S601064" s="33"/>
      <c r="T601064" s="33"/>
    </row>
    <row r="601081" spans="19:20">
      <c r="S601081" s="33"/>
      <c r="T601081" s="33"/>
    </row>
    <row r="601098" spans="19:20">
      <c r="S601098" s="33"/>
      <c r="T601098" s="33"/>
    </row>
    <row r="601115" spans="19:20">
      <c r="S601115" s="33"/>
      <c r="T601115" s="33"/>
    </row>
    <row r="601132" spans="19:20">
      <c r="S601132" s="33"/>
      <c r="T601132" s="33"/>
    </row>
    <row r="601149" spans="19:20">
      <c r="S601149" s="33"/>
      <c r="T601149" s="33"/>
    </row>
    <row r="601166" spans="19:20">
      <c r="S601166" s="33"/>
      <c r="T601166" s="33"/>
    </row>
    <row r="601183" spans="19:20">
      <c r="S601183" s="33"/>
      <c r="T601183" s="33"/>
    </row>
    <row r="601200" spans="19:20">
      <c r="S601200" s="33"/>
      <c r="T601200" s="33"/>
    </row>
    <row r="601217" spans="19:20">
      <c r="S601217" s="33"/>
      <c r="T601217" s="33"/>
    </row>
    <row r="601234" spans="19:20">
      <c r="S601234" s="33"/>
      <c r="T601234" s="33"/>
    </row>
    <row r="601251" spans="19:20">
      <c r="S601251" s="33"/>
      <c r="T601251" s="33"/>
    </row>
    <row r="601268" spans="19:20">
      <c r="S601268" s="33"/>
      <c r="T601268" s="33"/>
    </row>
    <row r="601285" spans="19:20">
      <c r="S601285" s="33"/>
      <c r="T601285" s="33"/>
    </row>
    <row r="601302" spans="19:20">
      <c r="S601302" s="33"/>
      <c r="T601302" s="33"/>
    </row>
    <row r="601319" spans="19:20">
      <c r="S601319" s="33"/>
      <c r="T601319" s="33"/>
    </row>
    <row r="601336" spans="19:20">
      <c r="S601336" s="33"/>
      <c r="T601336" s="33"/>
    </row>
    <row r="601353" spans="19:20">
      <c r="S601353" s="33"/>
      <c r="T601353" s="33"/>
    </row>
    <row r="601370" spans="19:20">
      <c r="S601370" s="33"/>
      <c r="T601370" s="33"/>
    </row>
    <row r="601387" spans="19:20">
      <c r="S601387" s="33"/>
      <c r="T601387" s="33"/>
    </row>
    <row r="601404" spans="19:20">
      <c r="S601404" s="33"/>
      <c r="T601404" s="33"/>
    </row>
    <row r="601421" spans="19:20">
      <c r="S601421" s="33"/>
      <c r="T601421" s="33"/>
    </row>
    <row r="601438" spans="19:20">
      <c r="S601438" s="33"/>
      <c r="T601438" s="33"/>
    </row>
    <row r="601455" spans="19:20">
      <c r="S601455" s="33"/>
      <c r="T601455" s="33"/>
    </row>
    <row r="601472" spans="19:20">
      <c r="S601472" s="33"/>
      <c r="T601472" s="33"/>
    </row>
    <row r="601489" spans="19:20">
      <c r="S601489" s="33"/>
      <c r="T601489" s="33"/>
    </row>
    <row r="601506" spans="19:20">
      <c r="S601506" s="33"/>
      <c r="T601506" s="33"/>
    </row>
    <row r="601523" spans="19:20">
      <c r="S601523" s="33"/>
      <c r="T601523" s="33"/>
    </row>
    <row r="601540" spans="19:20">
      <c r="S601540" s="33"/>
      <c r="T601540" s="33"/>
    </row>
    <row r="601557" spans="19:20">
      <c r="S601557" s="33"/>
      <c r="T601557" s="33"/>
    </row>
    <row r="601574" spans="19:20">
      <c r="S601574" s="33"/>
      <c r="T601574" s="33"/>
    </row>
    <row r="601591" spans="19:20">
      <c r="S601591" s="33"/>
      <c r="T601591" s="33"/>
    </row>
    <row r="601608" spans="19:20">
      <c r="S601608" s="33"/>
      <c r="T601608" s="33"/>
    </row>
    <row r="601625" spans="19:20">
      <c r="S601625" s="33"/>
      <c r="T601625" s="33"/>
    </row>
    <row r="601642" spans="19:20">
      <c r="S601642" s="33"/>
      <c r="T601642" s="33"/>
    </row>
    <row r="601659" spans="19:20">
      <c r="S601659" s="33"/>
      <c r="T601659" s="33"/>
    </row>
    <row r="601676" spans="19:20">
      <c r="S601676" s="33"/>
      <c r="T601676" s="33"/>
    </row>
    <row r="601693" spans="19:20">
      <c r="S601693" s="33"/>
      <c r="T601693" s="33"/>
    </row>
    <row r="601710" spans="19:20">
      <c r="S601710" s="33"/>
      <c r="T601710" s="33"/>
    </row>
    <row r="601727" spans="19:20">
      <c r="S601727" s="33"/>
      <c r="T601727" s="33"/>
    </row>
    <row r="601744" spans="19:20">
      <c r="S601744" s="33"/>
      <c r="T601744" s="33"/>
    </row>
    <row r="601761" spans="19:20">
      <c r="S601761" s="33"/>
      <c r="T601761" s="33"/>
    </row>
    <row r="601778" spans="19:20">
      <c r="S601778" s="33"/>
      <c r="T601778" s="33"/>
    </row>
    <row r="601795" spans="19:20">
      <c r="S601795" s="33"/>
      <c r="T601795" s="33"/>
    </row>
    <row r="601812" spans="19:20">
      <c r="S601812" s="33"/>
      <c r="T601812" s="33"/>
    </row>
    <row r="601829" spans="19:20">
      <c r="S601829" s="33"/>
      <c r="T601829" s="33"/>
    </row>
    <row r="601846" spans="19:20">
      <c r="S601846" s="33"/>
      <c r="T601846" s="33"/>
    </row>
    <row r="601863" spans="19:20">
      <c r="S601863" s="33"/>
      <c r="T601863" s="33"/>
    </row>
    <row r="601880" spans="19:20">
      <c r="S601880" s="33"/>
      <c r="T601880" s="33"/>
    </row>
    <row r="601897" spans="19:20">
      <c r="S601897" s="33"/>
      <c r="T601897" s="33"/>
    </row>
    <row r="601914" spans="19:20">
      <c r="S601914" s="33"/>
      <c r="T601914" s="33"/>
    </row>
    <row r="601931" spans="19:20">
      <c r="S601931" s="33"/>
      <c r="T601931" s="33"/>
    </row>
    <row r="601948" spans="19:20">
      <c r="S601948" s="33"/>
      <c r="T601948" s="33"/>
    </row>
    <row r="601965" spans="19:20">
      <c r="S601965" s="33"/>
      <c r="T601965" s="33"/>
    </row>
    <row r="601982" spans="19:20">
      <c r="S601982" s="33"/>
      <c r="T601982" s="33"/>
    </row>
    <row r="601999" spans="19:20">
      <c r="S601999" s="33"/>
      <c r="T601999" s="33"/>
    </row>
    <row r="602016" spans="19:20">
      <c r="S602016" s="33"/>
      <c r="T602016" s="33"/>
    </row>
    <row r="602033" spans="19:20">
      <c r="S602033" s="33"/>
      <c r="T602033" s="33"/>
    </row>
    <row r="602050" spans="19:20">
      <c r="S602050" s="33"/>
      <c r="T602050" s="33"/>
    </row>
    <row r="602067" spans="19:20">
      <c r="S602067" s="33"/>
      <c r="T602067" s="33"/>
    </row>
    <row r="602084" spans="19:20">
      <c r="S602084" s="33"/>
      <c r="T602084" s="33"/>
    </row>
    <row r="602101" spans="19:20">
      <c r="S602101" s="33"/>
      <c r="T602101" s="33"/>
    </row>
    <row r="602118" spans="19:20">
      <c r="S602118" s="33"/>
      <c r="T602118" s="33"/>
    </row>
    <row r="602135" spans="19:20">
      <c r="S602135" s="33"/>
      <c r="T602135" s="33"/>
    </row>
    <row r="602152" spans="19:20">
      <c r="S602152" s="33"/>
      <c r="T602152" s="33"/>
    </row>
    <row r="602169" spans="19:20">
      <c r="S602169" s="33"/>
      <c r="T602169" s="33"/>
    </row>
    <row r="602186" spans="19:20">
      <c r="S602186" s="33"/>
      <c r="T602186" s="33"/>
    </row>
    <row r="602203" spans="19:20">
      <c r="S602203" s="33"/>
      <c r="T602203" s="33"/>
    </row>
    <row r="602220" spans="19:20">
      <c r="S602220" s="33"/>
      <c r="T602220" s="33"/>
    </row>
    <row r="602237" spans="19:20">
      <c r="S602237" s="33"/>
      <c r="T602237" s="33"/>
    </row>
    <row r="602254" spans="19:20">
      <c r="S602254" s="33"/>
      <c r="T602254" s="33"/>
    </row>
    <row r="602271" spans="19:20">
      <c r="S602271" s="33"/>
      <c r="T602271" s="33"/>
    </row>
    <row r="602288" spans="19:20">
      <c r="S602288" s="33"/>
      <c r="T602288" s="33"/>
    </row>
    <row r="602305" spans="19:20">
      <c r="S602305" s="33"/>
      <c r="T602305" s="33"/>
    </row>
    <row r="602322" spans="19:20">
      <c r="S602322" s="33"/>
      <c r="T602322" s="33"/>
    </row>
    <row r="602339" spans="19:20">
      <c r="S602339" s="33"/>
      <c r="T602339" s="33"/>
    </row>
    <row r="602356" spans="19:20">
      <c r="S602356" s="33"/>
      <c r="T602356" s="33"/>
    </row>
    <row r="602373" spans="19:20">
      <c r="S602373" s="33"/>
      <c r="T602373" s="33"/>
    </row>
    <row r="602390" spans="19:20">
      <c r="S602390" s="33"/>
      <c r="T602390" s="33"/>
    </row>
    <row r="602407" spans="19:20">
      <c r="S602407" s="33"/>
      <c r="T602407" s="33"/>
    </row>
    <row r="602424" spans="19:20">
      <c r="S602424" s="33"/>
      <c r="T602424" s="33"/>
    </row>
    <row r="602441" spans="19:20">
      <c r="S602441" s="33"/>
      <c r="T602441" s="33"/>
    </row>
    <row r="602458" spans="19:20">
      <c r="S602458" s="33"/>
      <c r="T602458" s="33"/>
    </row>
    <row r="602475" spans="19:20">
      <c r="S602475" s="33"/>
      <c r="T602475" s="33"/>
    </row>
    <row r="602492" spans="19:20">
      <c r="S602492" s="33"/>
      <c r="T602492" s="33"/>
    </row>
    <row r="602509" spans="19:20">
      <c r="S602509" s="33"/>
      <c r="T602509" s="33"/>
    </row>
    <row r="602526" spans="19:20">
      <c r="S602526" s="33"/>
      <c r="T602526" s="33"/>
    </row>
    <row r="602543" spans="19:20">
      <c r="S602543" s="33"/>
      <c r="T602543" s="33"/>
    </row>
    <row r="602560" spans="19:20">
      <c r="S602560" s="33"/>
      <c r="T602560" s="33"/>
    </row>
    <row r="602577" spans="19:20">
      <c r="S602577" s="33"/>
      <c r="T602577" s="33"/>
    </row>
    <row r="602594" spans="19:20">
      <c r="S602594" s="33"/>
      <c r="T602594" s="33"/>
    </row>
    <row r="602611" spans="19:20">
      <c r="S602611" s="33"/>
      <c r="T602611" s="33"/>
    </row>
    <row r="602628" spans="19:20">
      <c r="S602628" s="33"/>
      <c r="T602628" s="33"/>
    </row>
    <row r="602645" spans="19:20">
      <c r="S602645" s="33"/>
      <c r="T602645" s="33"/>
    </row>
    <row r="602662" spans="19:20">
      <c r="S602662" s="33"/>
      <c r="T602662" s="33"/>
    </row>
    <row r="602679" spans="19:20">
      <c r="S602679" s="33"/>
      <c r="T602679" s="33"/>
    </row>
    <row r="602696" spans="19:20">
      <c r="S602696" s="33"/>
      <c r="T602696" s="33"/>
    </row>
    <row r="602713" spans="19:20">
      <c r="S602713" s="33"/>
      <c r="T602713" s="33"/>
    </row>
    <row r="602730" spans="19:20">
      <c r="S602730" s="33"/>
      <c r="T602730" s="33"/>
    </row>
    <row r="602747" spans="19:20">
      <c r="S602747" s="33"/>
      <c r="T602747" s="33"/>
    </row>
    <row r="602764" spans="19:20">
      <c r="S602764" s="33"/>
      <c r="T602764" s="33"/>
    </row>
    <row r="602781" spans="19:20">
      <c r="S602781" s="33"/>
      <c r="T602781" s="33"/>
    </row>
    <row r="602798" spans="19:20">
      <c r="S602798" s="33"/>
      <c r="T602798" s="33"/>
    </row>
    <row r="602815" spans="19:20">
      <c r="S602815" s="33"/>
      <c r="T602815" s="33"/>
    </row>
    <row r="602832" spans="19:20">
      <c r="S602832" s="33"/>
      <c r="T602832" s="33"/>
    </row>
    <row r="602849" spans="19:20">
      <c r="S602849" s="33"/>
      <c r="T602849" s="33"/>
    </row>
    <row r="602866" spans="19:20">
      <c r="S602866" s="33"/>
      <c r="T602866" s="33"/>
    </row>
    <row r="602883" spans="19:20">
      <c r="S602883" s="33"/>
      <c r="T602883" s="33"/>
    </row>
    <row r="602900" spans="19:20">
      <c r="S602900" s="33"/>
      <c r="T602900" s="33"/>
    </row>
    <row r="602917" spans="19:20">
      <c r="S602917" s="33"/>
      <c r="T602917" s="33"/>
    </row>
    <row r="602934" spans="19:20">
      <c r="S602934" s="33"/>
      <c r="T602934" s="33"/>
    </row>
    <row r="602951" spans="19:20">
      <c r="S602951" s="33"/>
      <c r="T602951" s="33"/>
    </row>
    <row r="602968" spans="19:20">
      <c r="S602968" s="33"/>
      <c r="T602968" s="33"/>
    </row>
    <row r="602985" spans="19:20">
      <c r="S602985" s="33"/>
      <c r="T602985" s="33"/>
    </row>
    <row r="603002" spans="19:20">
      <c r="S603002" s="33"/>
      <c r="T603002" s="33"/>
    </row>
    <row r="603019" spans="19:20">
      <c r="S603019" s="33"/>
      <c r="T603019" s="33"/>
    </row>
    <row r="603036" spans="19:20">
      <c r="S603036" s="33"/>
      <c r="T603036" s="33"/>
    </row>
    <row r="603053" spans="19:20">
      <c r="S603053" s="33"/>
      <c r="T603053" s="33"/>
    </row>
    <row r="603070" spans="19:20">
      <c r="S603070" s="33"/>
      <c r="T603070" s="33"/>
    </row>
    <row r="603087" spans="19:20">
      <c r="S603087" s="33"/>
      <c r="T603087" s="33"/>
    </row>
    <row r="603104" spans="19:20">
      <c r="S603104" s="33"/>
      <c r="T603104" s="33"/>
    </row>
    <row r="603121" spans="19:20">
      <c r="S603121" s="33"/>
      <c r="T603121" s="33"/>
    </row>
    <row r="603138" spans="19:20">
      <c r="S603138" s="33"/>
      <c r="T603138" s="33"/>
    </row>
    <row r="603155" spans="19:20">
      <c r="S603155" s="33"/>
      <c r="T603155" s="33"/>
    </row>
    <row r="603172" spans="19:20">
      <c r="S603172" s="33"/>
      <c r="T603172" s="33"/>
    </row>
    <row r="603189" spans="19:20">
      <c r="S603189" s="33"/>
      <c r="T603189" s="33"/>
    </row>
    <row r="603206" spans="19:20">
      <c r="S603206" s="33"/>
      <c r="T603206" s="33"/>
    </row>
    <row r="603223" spans="19:20">
      <c r="S603223" s="33"/>
      <c r="T603223" s="33"/>
    </row>
    <row r="603240" spans="19:20">
      <c r="S603240" s="33"/>
      <c r="T603240" s="33"/>
    </row>
    <row r="603257" spans="19:20">
      <c r="S603257" s="33"/>
      <c r="T603257" s="33"/>
    </row>
    <row r="603274" spans="19:20">
      <c r="S603274" s="33"/>
      <c r="T603274" s="33"/>
    </row>
    <row r="603291" spans="19:20">
      <c r="S603291" s="33"/>
      <c r="T603291" s="33"/>
    </row>
    <row r="603308" spans="19:20">
      <c r="S603308" s="33"/>
      <c r="T603308" s="33"/>
    </row>
    <row r="603325" spans="19:20">
      <c r="S603325" s="33"/>
      <c r="T603325" s="33"/>
    </row>
    <row r="603342" spans="19:20">
      <c r="S603342" s="33"/>
      <c r="T603342" s="33"/>
    </row>
    <row r="603359" spans="19:20">
      <c r="S603359" s="33"/>
      <c r="T603359" s="33"/>
    </row>
    <row r="603376" spans="19:20">
      <c r="S603376" s="33"/>
      <c r="T603376" s="33"/>
    </row>
    <row r="603393" spans="19:20">
      <c r="S603393" s="33"/>
      <c r="T603393" s="33"/>
    </row>
    <row r="603410" spans="19:20">
      <c r="S603410" s="33"/>
      <c r="T603410" s="33"/>
    </row>
    <row r="603427" spans="19:20">
      <c r="S603427" s="33"/>
      <c r="T603427" s="33"/>
    </row>
    <row r="603444" spans="19:20">
      <c r="S603444" s="33"/>
      <c r="T603444" s="33"/>
    </row>
    <row r="603461" spans="19:20">
      <c r="S603461" s="33"/>
      <c r="T603461" s="33"/>
    </row>
    <row r="603478" spans="19:20">
      <c r="S603478" s="33"/>
      <c r="T603478" s="33"/>
    </row>
    <row r="603495" spans="19:20">
      <c r="S603495" s="33"/>
      <c r="T603495" s="33"/>
    </row>
    <row r="603512" spans="19:20">
      <c r="S603512" s="33"/>
      <c r="T603512" s="33"/>
    </row>
    <row r="603529" spans="19:20">
      <c r="S603529" s="33"/>
      <c r="T603529" s="33"/>
    </row>
    <row r="603546" spans="19:20">
      <c r="S603546" s="33"/>
      <c r="T603546" s="33"/>
    </row>
    <row r="603563" spans="19:20">
      <c r="S603563" s="33"/>
      <c r="T603563" s="33"/>
    </row>
    <row r="603580" spans="19:20">
      <c r="S603580" s="33"/>
      <c r="T603580" s="33"/>
    </row>
    <row r="603597" spans="19:20">
      <c r="S603597" s="33"/>
      <c r="T603597" s="33"/>
    </row>
    <row r="603614" spans="19:20">
      <c r="S603614" s="33"/>
      <c r="T603614" s="33"/>
    </row>
    <row r="603631" spans="19:20">
      <c r="S603631" s="33"/>
      <c r="T603631" s="33"/>
    </row>
    <row r="603648" spans="19:20">
      <c r="S603648" s="33"/>
      <c r="T603648" s="33"/>
    </row>
    <row r="603665" spans="19:20">
      <c r="S603665" s="33"/>
      <c r="T603665" s="33"/>
    </row>
    <row r="603682" spans="19:20">
      <c r="S603682" s="33"/>
      <c r="T603682" s="33"/>
    </row>
    <row r="603699" spans="19:20">
      <c r="S603699" s="33"/>
      <c r="T603699" s="33"/>
    </row>
    <row r="603716" spans="19:20">
      <c r="S603716" s="33"/>
      <c r="T603716" s="33"/>
    </row>
    <row r="603733" spans="19:20">
      <c r="S603733" s="33"/>
      <c r="T603733" s="33"/>
    </row>
    <row r="603750" spans="19:20">
      <c r="S603750" s="33"/>
      <c r="T603750" s="33"/>
    </row>
    <row r="603767" spans="19:20">
      <c r="S603767" s="33"/>
      <c r="T603767" s="33"/>
    </row>
    <row r="603784" spans="19:20">
      <c r="S603784" s="33"/>
      <c r="T603784" s="33"/>
    </row>
    <row r="603801" spans="19:20">
      <c r="S603801" s="33"/>
      <c r="T603801" s="33"/>
    </row>
    <row r="603818" spans="19:20">
      <c r="S603818" s="33"/>
      <c r="T603818" s="33"/>
    </row>
    <row r="603835" spans="19:20">
      <c r="S603835" s="33"/>
      <c r="T603835" s="33"/>
    </row>
    <row r="603852" spans="19:20">
      <c r="S603852" s="33"/>
      <c r="T603852" s="33"/>
    </row>
    <row r="603869" spans="19:20">
      <c r="S603869" s="33"/>
      <c r="T603869" s="33"/>
    </row>
    <row r="603886" spans="19:20">
      <c r="S603886" s="33"/>
      <c r="T603886" s="33"/>
    </row>
    <row r="603903" spans="19:20">
      <c r="S603903" s="33"/>
      <c r="T603903" s="33"/>
    </row>
    <row r="603920" spans="19:20">
      <c r="S603920" s="33"/>
      <c r="T603920" s="33"/>
    </row>
    <row r="603937" spans="19:20">
      <c r="S603937" s="33"/>
      <c r="T603937" s="33"/>
    </row>
    <row r="603954" spans="19:20">
      <c r="S603954" s="33"/>
      <c r="T603954" s="33"/>
    </row>
    <row r="603971" spans="19:20">
      <c r="S603971" s="33"/>
      <c r="T603971" s="33"/>
    </row>
    <row r="603988" spans="19:20">
      <c r="S603988" s="33"/>
      <c r="T603988" s="33"/>
    </row>
    <row r="604005" spans="19:20">
      <c r="S604005" s="33"/>
      <c r="T604005" s="33"/>
    </row>
    <row r="604022" spans="19:20">
      <c r="S604022" s="33"/>
      <c r="T604022" s="33"/>
    </row>
    <row r="604039" spans="19:20">
      <c r="S604039" s="33"/>
      <c r="T604039" s="33"/>
    </row>
    <row r="604056" spans="19:20">
      <c r="S604056" s="33"/>
      <c r="T604056" s="33"/>
    </row>
    <row r="604073" spans="19:20">
      <c r="S604073" s="33"/>
      <c r="T604073" s="33"/>
    </row>
    <row r="604090" spans="19:20">
      <c r="S604090" s="33"/>
      <c r="T604090" s="33"/>
    </row>
    <row r="604107" spans="19:20">
      <c r="S604107" s="33"/>
      <c r="T604107" s="33"/>
    </row>
    <row r="604124" spans="19:20">
      <c r="S604124" s="33"/>
      <c r="T604124" s="33"/>
    </row>
    <row r="604141" spans="19:20">
      <c r="S604141" s="33"/>
      <c r="T604141" s="33"/>
    </row>
    <row r="604158" spans="19:20">
      <c r="S604158" s="33"/>
      <c r="T604158" s="33"/>
    </row>
    <row r="604175" spans="19:20">
      <c r="S604175" s="33"/>
      <c r="T604175" s="33"/>
    </row>
    <row r="604192" spans="19:20">
      <c r="S604192" s="33"/>
      <c r="T604192" s="33"/>
    </row>
    <row r="604209" spans="19:20">
      <c r="S604209" s="33"/>
      <c r="T604209" s="33"/>
    </row>
    <row r="604226" spans="19:20">
      <c r="S604226" s="33"/>
      <c r="T604226" s="33"/>
    </row>
    <row r="604243" spans="19:20">
      <c r="S604243" s="33"/>
      <c r="T604243" s="33"/>
    </row>
    <row r="604260" spans="19:20">
      <c r="S604260" s="33"/>
      <c r="T604260" s="33"/>
    </row>
    <row r="604277" spans="19:20">
      <c r="S604277" s="33"/>
      <c r="T604277" s="33"/>
    </row>
    <row r="604294" spans="19:20">
      <c r="S604294" s="33"/>
      <c r="T604294" s="33"/>
    </row>
    <row r="604311" spans="19:20">
      <c r="S604311" s="33"/>
      <c r="T604311" s="33"/>
    </row>
    <row r="604328" spans="19:20">
      <c r="S604328" s="33"/>
      <c r="T604328" s="33"/>
    </row>
    <row r="604345" spans="19:20">
      <c r="S604345" s="33"/>
      <c r="T604345" s="33"/>
    </row>
    <row r="604362" spans="19:20">
      <c r="S604362" s="33"/>
      <c r="T604362" s="33"/>
    </row>
    <row r="604379" spans="19:20">
      <c r="S604379" s="33"/>
      <c r="T604379" s="33"/>
    </row>
    <row r="604396" spans="19:20">
      <c r="S604396" s="33"/>
      <c r="T604396" s="33"/>
    </row>
    <row r="604413" spans="19:20">
      <c r="S604413" s="33"/>
      <c r="T604413" s="33"/>
    </row>
    <row r="604430" spans="19:20">
      <c r="S604430" s="33"/>
      <c r="T604430" s="33"/>
    </row>
    <row r="604447" spans="19:20">
      <c r="S604447" s="33"/>
      <c r="T604447" s="33"/>
    </row>
    <row r="604464" spans="19:20">
      <c r="S604464" s="33"/>
      <c r="T604464" s="33"/>
    </row>
    <row r="604481" spans="19:20">
      <c r="S604481" s="33"/>
      <c r="T604481" s="33"/>
    </row>
    <row r="604498" spans="19:20">
      <c r="S604498" s="33"/>
      <c r="T604498" s="33"/>
    </row>
    <row r="604515" spans="19:20">
      <c r="S604515" s="33"/>
      <c r="T604515" s="33"/>
    </row>
    <row r="604532" spans="19:20">
      <c r="S604532" s="33"/>
      <c r="T604532" s="33"/>
    </row>
    <row r="604549" spans="19:20">
      <c r="S604549" s="33"/>
      <c r="T604549" s="33"/>
    </row>
    <row r="604566" spans="19:20">
      <c r="S604566" s="33"/>
      <c r="T604566" s="33"/>
    </row>
    <row r="604583" spans="19:20">
      <c r="S604583" s="33"/>
      <c r="T604583" s="33"/>
    </row>
    <row r="604600" spans="19:20">
      <c r="S604600" s="33"/>
      <c r="T604600" s="33"/>
    </row>
    <row r="604617" spans="19:20">
      <c r="S604617" s="33"/>
      <c r="T604617" s="33"/>
    </row>
    <row r="604634" spans="19:20">
      <c r="S604634" s="33"/>
      <c r="T604634" s="33"/>
    </row>
    <row r="604651" spans="19:20">
      <c r="S604651" s="33"/>
      <c r="T604651" s="33"/>
    </row>
    <row r="604668" spans="19:20">
      <c r="S604668" s="33"/>
      <c r="T604668" s="33"/>
    </row>
    <row r="604685" spans="19:20">
      <c r="S604685" s="33"/>
      <c r="T604685" s="33"/>
    </row>
    <row r="604702" spans="19:20">
      <c r="S604702" s="33"/>
      <c r="T604702" s="33"/>
    </row>
    <row r="604719" spans="19:20">
      <c r="S604719" s="33"/>
      <c r="T604719" s="33"/>
    </row>
    <row r="604736" spans="19:20">
      <c r="S604736" s="33"/>
      <c r="T604736" s="33"/>
    </row>
    <row r="604753" spans="19:20">
      <c r="S604753" s="33"/>
      <c r="T604753" s="33"/>
    </row>
    <row r="604770" spans="19:20">
      <c r="S604770" s="33"/>
      <c r="T604770" s="33"/>
    </row>
    <row r="604787" spans="19:20">
      <c r="S604787" s="33"/>
      <c r="T604787" s="33"/>
    </row>
    <row r="604804" spans="19:20">
      <c r="S604804" s="33"/>
      <c r="T604804" s="33"/>
    </row>
    <row r="604821" spans="19:20">
      <c r="S604821" s="33"/>
      <c r="T604821" s="33"/>
    </row>
    <row r="604838" spans="19:20">
      <c r="S604838" s="33"/>
      <c r="T604838" s="33"/>
    </row>
    <row r="604855" spans="19:20">
      <c r="S604855" s="33"/>
      <c r="T604855" s="33"/>
    </row>
    <row r="604872" spans="19:20">
      <c r="S604872" s="33"/>
      <c r="T604872" s="33"/>
    </row>
    <row r="604889" spans="19:20">
      <c r="S604889" s="33"/>
      <c r="T604889" s="33"/>
    </row>
    <row r="604906" spans="19:20">
      <c r="S604906" s="33"/>
      <c r="T604906" s="33"/>
    </row>
    <row r="604923" spans="19:20">
      <c r="S604923" s="33"/>
      <c r="T604923" s="33"/>
    </row>
    <row r="604940" spans="19:20">
      <c r="S604940" s="33"/>
      <c r="T604940" s="33"/>
    </row>
    <row r="604957" spans="19:20">
      <c r="S604957" s="33"/>
      <c r="T604957" s="33"/>
    </row>
    <row r="604974" spans="19:20">
      <c r="S604974" s="33"/>
      <c r="T604974" s="33"/>
    </row>
    <row r="604991" spans="19:20">
      <c r="S604991" s="33"/>
      <c r="T604991" s="33"/>
    </row>
    <row r="605008" spans="19:20">
      <c r="S605008" s="33"/>
      <c r="T605008" s="33"/>
    </row>
    <row r="605025" spans="19:20">
      <c r="S605025" s="33"/>
      <c r="T605025" s="33"/>
    </row>
    <row r="605042" spans="19:20">
      <c r="S605042" s="33"/>
      <c r="T605042" s="33"/>
    </row>
    <row r="605059" spans="19:20">
      <c r="S605059" s="33"/>
      <c r="T605059" s="33"/>
    </row>
    <row r="605076" spans="19:20">
      <c r="S605076" s="33"/>
      <c r="T605076" s="33"/>
    </row>
    <row r="605093" spans="19:20">
      <c r="S605093" s="33"/>
      <c r="T605093" s="33"/>
    </row>
    <row r="605110" spans="19:20">
      <c r="S605110" s="33"/>
      <c r="T605110" s="33"/>
    </row>
    <row r="605127" spans="19:20">
      <c r="S605127" s="33"/>
      <c r="T605127" s="33"/>
    </row>
    <row r="605144" spans="19:20">
      <c r="S605144" s="33"/>
      <c r="T605144" s="33"/>
    </row>
    <row r="605161" spans="19:20">
      <c r="S605161" s="33"/>
      <c r="T605161" s="33"/>
    </row>
    <row r="605178" spans="19:20">
      <c r="S605178" s="33"/>
      <c r="T605178" s="33"/>
    </row>
    <row r="605195" spans="19:20">
      <c r="S605195" s="33"/>
      <c r="T605195" s="33"/>
    </row>
    <row r="605212" spans="19:20">
      <c r="S605212" s="33"/>
      <c r="T605212" s="33"/>
    </row>
    <row r="605229" spans="19:20">
      <c r="S605229" s="33"/>
      <c r="T605229" s="33"/>
    </row>
    <row r="605246" spans="19:20">
      <c r="S605246" s="33"/>
      <c r="T605246" s="33"/>
    </row>
    <row r="605263" spans="19:20">
      <c r="S605263" s="33"/>
      <c r="T605263" s="33"/>
    </row>
    <row r="605280" spans="19:20">
      <c r="S605280" s="33"/>
      <c r="T605280" s="33"/>
    </row>
    <row r="605297" spans="19:20">
      <c r="S605297" s="33"/>
      <c r="T605297" s="33"/>
    </row>
    <row r="605314" spans="19:20">
      <c r="S605314" s="33"/>
      <c r="T605314" s="33"/>
    </row>
    <row r="605331" spans="19:20">
      <c r="S605331" s="33"/>
      <c r="T605331" s="33"/>
    </row>
    <row r="605348" spans="19:20">
      <c r="S605348" s="33"/>
      <c r="T605348" s="33"/>
    </row>
    <row r="605365" spans="19:20">
      <c r="S605365" s="33"/>
      <c r="T605365" s="33"/>
    </row>
    <row r="605382" spans="19:20">
      <c r="S605382" s="33"/>
      <c r="T605382" s="33"/>
    </row>
    <row r="605399" spans="19:20">
      <c r="S605399" s="33"/>
      <c r="T605399" s="33"/>
    </row>
    <row r="605416" spans="19:20">
      <c r="S605416" s="33"/>
      <c r="T605416" s="33"/>
    </row>
    <row r="605433" spans="19:20">
      <c r="S605433" s="33"/>
      <c r="T605433" s="33"/>
    </row>
    <row r="605450" spans="19:20">
      <c r="S605450" s="33"/>
      <c r="T605450" s="33"/>
    </row>
    <row r="605467" spans="19:20">
      <c r="S605467" s="33"/>
      <c r="T605467" s="33"/>
    </row>
    <row r="605484" spans="19:20">
      <c r="S605484" s="33"/>
      <c r="T605484" s="33"/>
    </row>
    <row r="605501" spans="19:20">
      <c r="S605501" s="33"/>
      <c r="T605501" s="33"/>
    </row>
    <row r="605518" spans="19:20">
      <c r="S605518" s="33"/>
      <c r="T605518" s="33"/>
    </row>
    <row r="605535" spans="19:20">
      <c r="S605535" s="33"/>
      <c r="T605535" s="33"/>
    </row>
    <row r="605552" spans="19:20">
      <c r="S605552" s="33"/>
      <c r="T605552" s="33"/>
    </row>
    <row r="605569" spans="19:20">
      <c r="S605569" s="33"/>
      <c r="T605569" s="33"/>
    </row>
    <row r="605586" spans="19:20">
      <c r="S605586" s="33"/>
      <c r="T605586" s="33"/>
    </row>
    <row r="605603" spans="19:20">
      <c r="S605603" s="33"/>
      <c r="T605603" s="33"/>
    </row>
    <row r="605620" spans="19:20">
      <c r="S605620" s="33"/>
      <c r="T605620" s="33"/>
    </row>
    <row r="605637" spans="19:20">
      <c r="S605637" s="33"/>
      <c r="T605637" s="33"/>
    </row>
    <row r="605654" spans="19:20">
      <c r="S605654" s="33"/>
      <c r="T605654" s="33"/>
    </row>
    <row r="605671" spans="19:20">
      <c r="S605671" s="33"/>
      <c r="T605671" s="33"/>
    </row>
    <row r="605688" spans="19:20">
      <c r="S605688" s="33"/>
      <c r="T605688" s="33"/>
    </row>
    <row r="605705" spans="19:20">
      <c r="S605705" s="33"/>
      <c r="T605705" s="33"/>
    </row>
    <row r="605722" spans="19:20">
      <c r="S605722" s="33"/>
      <c r="T605722" s="33"/>
    </row>
    <row r="605739" spans="19:20">
      <c r="S605739" s="33"/>
      <c r="T605739" s="33"/>
    </row>
    <row r="605756" spans="19:20">
      <c r="S605756" s="33"/>
      <c r="T605756" s="33"/>
    </row>
    <row r="605773" spans="19:20">
      <c r="S605773" s="33"/>
      <c r="T605773" s="33"/>
    </row>
    <row r="605790" spans="19:20">
      <c r="S605790" s="33"/>
      <c r="T605790" s="33"/>
    </row>
    <row r="605807" spans="19:20">
      <c r="S605807" s="33"/>
      <c r="T605807" s="33"/>
    </row>
    <row r="605824" spans="19:20">
      <c r="S605824" s="33"/>
      <c r="T605824" s="33"/>
    </row>
    <row r="605841" spans="19:20">
      <c r="S605841" s="33"/>
      <c r="T605841" s="33"/>
    </row>
    <row r="605858" spans="19:20">
      <c r="S605858" s="33"/>
      <c r="T605858" s="33"/>
    </row>
    <row r="605875" spans="19:20">
      <c r="S605875" s="33"/>
      <c r="T605875" s="33"/>
    </row>
    <row r="605892" spans="19:20">
      <c r="S605892" s="33"/>
      <c r="T605892" s="33"/>
    </row>
    <row r="605909" spans="19:20">
      <c r="S605909" s="33"/>
      <c r="T605909" s="33"/>
    </row>
    <row r="605926" spans="19:20">
      <c r="S605926" s="33"/>
      <c r="T605926" s="33"/>
    </row>
    <row r="605943" spans="19:20">
      <c r="S605943" s="33"/>
      <c r="T605943" s="33"/>
    </row>
    <row r="605960" spans="19:20">
      <c r="S605960" s="33"/>
      <c r="T605960" s="33"/>
    </row>
    <row r="605977" spans="19:20">
      <c r="S605977" s="33"/>
      <c r="T605977" s="33"/>
    </row>
    <row r="605994" spans="19:20">
      <c r="S605994" s="33"/>
      <c r="T605994" s="33"/>
    </row>
    <row r="606011" spans="19:20">
      <c r="S606011" s="33"/>
      <c r="T606011" s="33"/>
    </row>
    <row r="606028" spans="19:20">
      <c r="S606028" s="33"/>
      <c r="T606028" s="33"/>
    </row>
    <row r="606045" spans="19:20">
      <c r="S606045" s="33"/>
      <c r="T606045" s="33"/>
    </row>
    <row r="606062" spans="19:20">
      <c r="S606062" s="33"/>
      <c r="T606062" s="33"/>
    </row>
    <row r="606079" spans="19:20">
      <c r="S606079" s="33"/>
      <c r="T606079" s="33"/>
    </row>
    <row r="606096" spans="19:20">
      <c r="S606096" s="33"/>
      <c r="T606096" s="33"/>
    </row>
    <row r="606113" spans="19:20">
      <c r="S606113" s="33"/>
      <c r="T606113" s="33"/>
    </row>
    <row r="606130" spans="19:20">
      <c r="S606130" s="33"/>
      <c r="T606130" s="33"/>
    </row>
    <row r="606147" spans="19:20">
      <c r="S606147" s="33"/>
      <c r="T606147" s="33"/>
    </row>
    <row r="606164" spans="19:20">
      <c r="S606164" s="33"/>
      <c r="T606164" s="33"/>
    </row>
    <row r="606181" spans="19:20">
      <c r="S606181" s="33"/>
      <c r="T606181" s="33"/>
    </row>
    <row r="606198" spans="19:20">
      <c r="S606198" s="33"/>
      <c r="T606198" s="33"/>
    </row>
    <row r="606215" spans="19:20">
      <c r="S606215" s="33"/>
      <c r="T606215" s="33"/>
    </row>
    <row r="606232" spans="19:20">
      <c r="S606232" s="33"/>
      <c r="T606232" s="33"/>
    </row>
    <row r="606249" spans="19:20">
      <c r="S606249" s="33"/>
      <c r="T606249" s="33"/>
    </row>
    <row r="606266" spans="19:20">
      <c r="S606266" s="33"/>
      <c r="T606266" s="33"/>
    </row>
    <row r="606283" spans="19:20">
      <c r="S606283" s="33"/>
      <c r="T606283" s="33"/>
    </row>
    <row r="606300" spans="19:20">
      <c r="S606300" s="33"/>
      <c r="T606300" s="33"/>
    </row>
    <row r="606317" spans="19:20">
      <c r="S606317" s="33"/>
      <c r="T606317" s="33"/>
    </row>
    <row r="606334" spans="19:20">
      <c r="S606334" s="33"/>
      <c r="T606334" s="33"/>
    </row>
    <row r="606351" spans="19:20">
      <c r="S606351" s="33"/>
      <c r="T606351" s="33"/>
    </row>
    <row r="606368" spans="19:20">
      <c r="S606368" s="33"/>
      <c r="T606368" s="33"/>
    </row>
    <row r="606385" spans="19:20">
      <c r="S606385" s="33"/>
      <c r="T606385" s="33"/>
    </row>
    <row r="606402" spans="19:20">
      <c r="S606402" s="33"/>
      <c r="T606402" s="33"/>
    </row>
    <row r="606419" spans="19:20">
      <c r="S606419" s="33"/>
      <c r="T606419" s="33"/>
    </row>
    <row r="606436" spans="19:20">
      <c r="S606436" s="33"/>
      <c r="T606436" s="33"/>
    </row>
    <row r="606453" spans="19:20">
      <c r="S606453" s="33"/>
      <c r="T606453" s="33"/>
    </row>
    <row r="606470" spans="19:20">
      <c r="S606470" s="33"/>
      <c r="T606470" s="33"/>
    </row>
    <row r="606487" spans="19:20">
      <c r="S606487" s="33"/>
      <c r="T606487" s="33"/>
    </row>
    <row r="606504" spans="19:20">
      <c r="S606504" s="33"/>
      <c r="T606504" s="33"/>
    </row>
    <row r="606521" spans="19:20">
      <c r="S606521" s="33"/>
      <c r="T606521" s="33"/>
    </row>
    <row r="606538" spans="19:20">
      <c r="S606538" s="33"/>
      <c r="T606538" s="33"/>
    </row>
    <row r="606555" spans="19:20">
      <c r="S606555" s="33"/>
      <c r="T606555" s="33"/>
    </row>
    <row r="606572" spans="19:20">
      <c r="S606572" s="33"/>
      <c r="T606572" s="33"/>
    </row>
    <row r="606589" spans="19:20">
      <c r="S606589" s="33"/>
      <c r="T606589" s="33"/>
    </row>
    <row r="606606" spans="19:20">
      <c r="S606606" s="33"/>
      <c r="T606606" s="33"/>
    </row>
    <row r="606623" spans="19:20">
      <c r="S606623" s="33"/>
      <c r="T606623" s="33"/>
    </row>
    <row r="606640" spans="19:20">
      <c r="S606640" s="33"/>
      <c r="T606640" s="33"/>
    </row>
    <row r="606657" spans="19:20">
      <c r="S606657" s="33"/>
      <c r="T606657" s="33"/>
    </row>
    <row r="606674" spans="19:20">
      <c r="S606674" s="33"/>
      <c r="T606674" s="33"/>
    </row>
    <row r="606691" spans="19:20">
      <c r="S606691" s="33"/>
      <c r="T606691" s="33"/>
    </row>
    <row r="606708" spans="19:20">
      <c r="S606708" s="33"/>
      <c r="T606708" s="33"/>
    </row>
    <row r="606725" spans="19:20">
      <c r="S606725" s="33"/>
      <c r="T606725" s="33"/>
    </row>
    <row r="606742" spans="19:20">
      <c r="S606742" s="33"/>
      <c r="T606742" s="33"/>
    </row>
    <row r="606759" spans="19:20">
      <c r="S606759" s="33"/>
      <c r="T606759" s="33"/>
    </row>
    <row r="606776" spans="19:20">
      <c r="S606776" s="33"/>
      <c r="T606776" s="33"/>
    </row>
    <row r="606793" spans="19:20">
      <c r="S606793" s="33"/>
      <c r="T606793" s="33"/>
    </row>
    <row r="606810" spans="19:20">
      <c r="S606810" s="33"/>
      <c r="T606810" s="33"/>
    </row>
    <row r="606827" spans="19:20">
      <c r="S606827" s="33"/>
      <c r="T606827" s="33"/>
    </row>
    <row r="606844" spans="19:20">
      <c r="S606844" s="33"/>
      <c r="T606844" s="33"/>
    </row>
    <row r="606861" spans="19:20">
      <c r="S606861" s="33"/>
      <c r="T606861" s="33"/>
    </row>
    <row r="606878" spans="19:20">
      <c r="S606878" s="33"/>
      <c r="T606878" s="33"/>
    </row>
    <row r="606895" spans="19:20">
      <c r="S606895" s="33"/>
      <c r="T606895" s="33"/>
    </row>
    <row r="606912" spans="19:20">
      <c r="S606912" s="33"/>
      <c r="T606912" s="33"/>
    </row>
    <row r="606929" spans="19:20">
      <c r="S606929" s="33"/>
      <c r="T606929" s="33"/>
    </row>
    <row r="606946" spans="19:20">
      <c r="S606946" s="33"/>
      <c r="T606946" s="33"/>
    </row>
    <row r="606963" spans="19:20">
      <c r="S606963" s="33"/>
      <c r="T606963" s="33"/>
    </row>
    <row r="606980" spans="19:20">
      <c r="S606980" s="33"/>
      <c r="T606980" s="33"/>
    </row>
    <row r="606997" spans="19:20">
      <c r="S606997" s="33"/>
      <c r="T606997" s="33"/>
    </row>
    <row r="607014" spans="19:20">
      <c r="S607014" s="33"/>
      <c r="T607014" s="33"/>
    </row>
    <row r="607031" spans="19:20">
      <c r="S607031" s="33"/>
      <c r="T607031" s="33"/>
    </row>
    <row r="607048" spans="19:20">
      <c r="S607048" s="33"/>
      <c r="T607048" s="33"/>
    </row>
    <row r="607065" spans="19:20">
      <c r="S607065" s="33"/>
      <c r="T607065" s="33"/>
    </row>
    <row r="607082" spans="19:20">
      <c r="S607082" s="33"/>
      <c r="T607082" s="33"/>
    </row>
    <row r="607099" spans="19:20">
      <c r="S607099" s="33"/>
      <c r="T607099" s="33"/>
    </row>
    <row r="607116" spans="19:20">
      <c r="S607116" s="33"/>
      <c r="T607116" s="33"/>
    </row>
    <row r="607133" spans="19:20">
      <c r="S607133" s="33"/>
      <c r="T607133" s="33"/>
    </row>
    <row r="607150" spans="19:20">
      <c r="S607150" s="33"/>
      <c r="T607150" s="33"/>
    </row>
    <row r="607167" spans="19:20">
      <c r="S607167" s="33"/>
      <c r="T607167" s="33"/>
    </row>
    <row r="607184" spans="19:20">
      <c r="S607184" s="33"/>
      <c r="T607184" s="33"/>
    </row>
    <row r="607201" spans="19:20">
      <c r="S607201" s="33"/>
      <c r="T607201" s="33"/>
    </row>
    <row r="607218" spans="19:20">
      <c r="S607218" s="33"/>
      <c r="T607218" s="33"/>
    </row>
    <row r="607235" spans="19:20">
      <c r="S607235" s="33"/>
      <c r="T607235" s="33"/>
    </row>
    <row r="607252" spans="19:20">
      <c r="S607252" s="33"/>
      <c r="T607252" s="33"/>
    </row>
    <row r="607269" spans="19:20">
      <c r="S607269" s="33"/>
      <c r="T607269" s="33"/>
    </row>
    <row r="607286" spans="19:20">
      <c r="S607286" s="33"/>
      <c r="T607286" s="33"/>
    </row>
    <row r="607303" spans="19:20">
      <c r="S607303" s="33"/>
      <c r="T607303" s="33"/>
    </row>
    <row r="607320" spans="19:20">
      <c r="S607320" s="33"/>
      <c r="T607320" s="33"/>
    </row>
    <row r="607337" spans="19:20">
      <c r="S607337" s="33"/>
      <c r="T607337" s="33"/>
    </row>
    <row r="607354" spans="19:20">
      <c r="S607354" s="33"/>
      <c r="T607354" s="33"/>
    </row>
    <row r="607371" spans="19:20">
      <c r="S607371" s="33"/>
      <c r="T607371" s="33"/>
    </row>
    <row r="607388" spans="19:20">
      <c r="S607388" s="33"/>
      <c r="T607388" s="33"/>
    </row>
    <row r="607405" spans="19:20">
      <c r="S607405" s="33"/>
      <c r="T607405" s="33"/>
    </row>
    <row r="607422" spans="19:20">
      <c r="S607422" s="33"/>
      <c r="T607422" s="33"/>
    </row>
    <row r="607439" spans="19:20">
      <c r="S607439" s="33"/>
      <c r="T607439" s="33"/>
    </row>
    <row r="607456" spans="19:20">
      <c r="S607456" s="33"/>
      <c r="T607456" s="33"/>
    </row>
    <row r="607473" spans="19:20">
      <c r="S607473" s="33"/>
      <c r="T607473" s="33"/>
    </row>
    <row r="607490" spans="19:20">
      <c r="S607490" s="33"/>
      <c r="T607490" s="33"/>
    </row>
    <row r="607507" spans="19:20">
      <c r="S607507" s="33"/>
      <c r="T607507" s="33"/>
    </row>
    <row r="607524" spans="19:20">
      <c r="S607524" s="33"/>
      <c r="T607524" s="33"/>
    </row>
    <row r="607541" spans="19:20">
      <c r="S607541" s="33"/>
      <c r="T607541" s="33"/>
    </row>
    <row r="607558" spans="19:20">
      <c r="S607558" s="33"/>
      <c r="T607558" s="33"/>
    </row>
    <row r="607575" spans="19:20">
      <c r="S607575" s="33"/>
      <c r="T607575" s="33"/>
    </row>
    <row r="607592" spans="19:20">
      <c r="S607592" s="33"/>
      <c r="T607592" s="33"/>
    </row>
    <row r="607609" spans="19:20">
      <c r="S607609" s="33"/>
      <c r="T607609" s="33"/>
    </row>
    <row r="607626" spans="19:20">
      <c r="S607626" s="33"/>
      <c r="T607626" s="33"/>
    </row>
    <row r="607643" spans="19:20">
      <c r="S607643" s="33"/>
      <c r="T607643" s="33"/>
    </row>
    <row r="607660" spans="19:20">
      <c r="S607660" s="33"/>
      <c r="T607660" s="33"/>
    </row>
    <row r="607677" spans="19:20">
      <c r="S607677" s="33"/>
      <c r="T607677" s="33"/>
    </row>
    <row r="607694" spans="19:20">
      <c r="S607694" s="33"/>
      <c r="T607694" s="33"/>
    </row>
    <row r="607711" spans="19:20">
      <c r="S607711" s="33"/>
      <c r="T607711" s="33"/>
    </row>
    <row r="607728" spans="19:20">
      <c r="S607728" s="33"/>
      <c r="T607728" s="33"/>
    </row>
    <row r="607745" spans="19:20">
      <c r="S607745" s="33"/>
      <c r="T607745" s="33"/>
    </row>
    <row r="607762" spans="19:20">
      <c r="S607762" s="33"/>
      <c r="T607762" s="33"/>
    </row>
    <row r="607779" spans="19:20">
      <c r="S607779" s="33"/>
      <c r="T607779" s="33"/>
    </row>
    <row r="607796" spans="19:20">
      <c r="S607796" s="33"/>
      <c r="T607796" s="33"/>
    </row>
    <row r="607813" spans="19:20">
      <c r="S607813" s="33"/>
      <c r="T607813" s="33"/>
    </row>
    <row r="607830" spans="19:20">
      <c r="S607830" s="33"/>
      <c r="T607830" s="33"/>
    </row>
    <row r="607847" spans="19:20">
      <c r="S607847" s="33"/>
      <c r="T607847" s="33"/>
    </row>
    <row r="607864" spans="19:20">
      <c r="S607864" s="33"/>
      <c r="T607864" s="33"/>
    </row>
    <row r="607881" spans="19:20">
      <c r="S607881" s="33"/>
      <c r="T607881" s="33"/>
    </row>
    <row r="607898" spans="19:20">
      <c r="S607898" s="33"/>
      <c r="T607898" s="33"/>
    </row>
    <row r="607915" spans="19:20">
      <c r="S607915" s="33"/>
      <c r="T607915" s="33"/>
    </row>
    <row r="607932" spans="19:20">
      <c r="S607932" s="33"/>
      <c r="T607932" s="33"/>
    </row>
    <row r="607949" spans="19:20">
      <c r="S607949" s="33"/>
      <c r="T607949" s="33"/>
    </row>
    <row r="607966" spans="19:20">
      <c r="S607966" s="33"/>
      <c r="T607966" s="33"/>
    </row>
    <row r="607983" spans="19:20">
      <c r="S607983" s="33"/>
      <c r="T607983" s="33"/>
    </row>
    <row r="608000" spans="19:20">
      <c r="S608000" s="33"/>
      <c r="T608000" s="33"/>
    </row>
    <row r="608017" spans="19:20">
      <c r="S608017" s="33"/>
      <c r="T608017" s="33"/>
    </row>
    <row r="608034" spans="19:20">
      <c r="S608034" s="33"/>
      <c r="T608034" s="33"/>
    </row>
    <row r="608051" spans="19:20">
      <c r="S608051" s="33"/>
      <c r="T608051" s="33"/>
    </row>
    <row r="608068" spans="19:20">
      <c r="S608068" s="33"/>
      <c r="T608068" s="33"/>
    </row>
    <row r="608085" spans="19:20">
      <c r="S608085" s="33"/>
      <c r="T608085" s="33"/>
    </row>
    <row r="608102" spans="19:20">
      <c r="S608102" s="33"/>
      <c r="T608102" s="33"/>
    </row>
    <row r="608119" spans="19:20">
      <c r="S608119" s="33"/>
      <c r="T608119" s="33"/>
    </row>
    <row r="608136" spans="19:20">
      <c r="S608136" s="33"/>
      <c r="T608136" s="33"/>
    </row>
    <row r="608153" spans="19:20">
      <c r="S608153" s="33"/>
      <c r="T608153" s="33"/>
    </row>
    <row r="608170" spans="19:20">
      <c r="S608170" s="33"/>
      <c r="T608170" s="33"/>
    </row>
    <row r="608187" spans="19:20">
      <c r="S608187" s="33"/>
      <c r="T608187" s="33"/>
    </row>
    <row r="608204" spans="19:20">
      <c r="S608204" s="33"/>
      <c r="T608204" s="33"/>
    </row>
    <row r="608221" spans="19:20">
      <c r="S608221" s="33"/>
      <c r="T608221" s="33"/>
    </row>
    <row r="608238" spans="19:20">
      <c r="S608238" s="33"/>
      <c r="T608238" s="33"/>
    </row>
    <row r="608255" spans="19:20">
      <c r="S608255" s="33"/>
      <c r="T608255" s="33"/>
    </row>
    <row r="608272" spans="19:20">
      <c r="S608272" s="33"/>
      <c r="T608272" s="33"/>
    </row>
    <row r="608289" spans="19:20">
      <c r="S608289" s="33"/>
      <c r="T608289" s="33"/>
    </row>
    <row r="608306" spans="19:20">
      <c r="S608306" s="33"/>
      <c r="T608306" s="33"/>
    </row>
    <row r="608323" spans="19:20">
      <c r="S608323" s="33"/>
      <c r="T608323" s="33"/>
    </row>
    <row r="608340" spans="19:20">
      <c r="S608340" s="33"/>
      <c r="T608340" s="33"/>
    </row>
    <row r="608357" spans="19:20">
      <c r="S608357" s="33"/>
      <c r="T608357" s="33"/>
    </row>
    <row r="608374" spans="19:20">
      <c r="S608374" s="33"/>
      <c r="T608374" s="33"/>
    </row>
    <row r="608391" spans="19:20">
      <c r="S608391" s="33"/>
      <c r="T608391" s="33"/>
    </row>
    <row r="608408" spans="19:20">
      <c r="S608408" s="33"/>
      <c r="T608408" s="33"/>
    </row>
    <row r="608425" spans="19:20">
      <c r="S608425" s="33"/>
      <c r="T608425" s="33"/>
    </row>
    <row r="608442" spans="19:20">
      <c r="S608442" s="33"/>
      <c r="T608442" s="33"/>
    </row>
    <row r="608459" spans="19:20">
      <c r="S608459" s="33"/>
      <c r="T608459" s="33"/>
    </row>
    <row r="608476" spans="19:20">
      <c r="S608476" s="33"/>
      <c r="T608476" s="33"/>
    </row>
    <row r="608493" spans="19:20">
      <c r="S608493" s="33"/>
      <c r="T608493" s="33"/>
    </row>
    <row r="608510" spans="19:20">
      <c r="S608510" s="33"/>
      <c r="T608510" s="33"/>
    </row>
    <row r="608527" spans="19:20">
      <c r="S608527" s="33"/>
      <c r="T608527" s="33"/>
    </row>
    <row r="608544" spans="19:20">
      <c r="S608544" s="33"/>
      <c r="T608544" s="33"/>
    </row>
    <row r="608561" spans="19:20">
      <c r="S608561" s="33"/>
      <c r="T608561" s="33"/>
    </row>
    <row r="608578" spans="19:20">
      <c r="S608578" s="33"/>
      <c r="T608578" s="33"/>
    </row>
    <row r="608595" spans="19:20">
      <c r="S608595" s="33"/>
      <c r="T608595" s="33"/>
    </row>
    <row r="608612" spans="19:20">
      <c r="S608612" s="33"/>
      <c r="T608612" s="33"/>
    </row>
    <row r="608629" spans="19:20">
      <c r="S608629" s="33"/>
      <c r="T608629" s="33"/>
    </row>
    <row r="608646" spans="19:20">
      <c r="S608646" s="33"/>
      <c r="T608646" s="33"/>
    </row>
    <row r="608663" spans="19:20">
      <c r="S608663" s="33"/>
      <c r="T608663" s="33"/>
    </row>
    <row r="608680" spans="19:20">
      <c r="S608680" s="33"/>
      <c r="T608680" s="33"/>
    </row>
    <row r="608697" spans="19:20">
      <c r="S608697" s="33"/>
      <c r="T608697" s="33"/>
    </row>
    <row r="608714" spans="19:20">
      <c r="S608714" s="33"/>
      <c r="T608714" s="33"/>
    </row>
    <row r="608731" spans="19:20">
      <c r="S608731" s="33"/>
      <c r="T608731" s="33"/>
    </row>
    <row r="608748" spans="19:20">
      <c r="S608748" s="33"/>
      <c r="T608748" s="33"/>
    </row>
    <row r="608765" spans="19:20">
      <c r="S608765" s="33"/>
      <c r="T608765" s="33"/>
    </row>
    <row r="608782" spans="19:20">
      <c r="S608782" s="33"/>
      <c r="T608782" s="33"/>
    </row>
    <row r="608799" spans="19:20">
      <c r="S608799" s="33"/>
      <c r="T608799" s="33"/>
    </row>
    <row r="608816" spans="19:20">
      <c r="S608816" s="33"/>
      <c r="T608816" s="33"/>
    </row>
    <row r="608833" spans="19:20">
      <c r="S608833" s="33"/>
      <c r="T608833" s="33"/>
    </row>
    <row r="608850" spans="19:20">
      <c r="S608850" s="33"/>
      <c r="T608850" s="33"/>
    </row>
    <row r="608867" spans="19:20">
      <c r="S608867" s="33"/>
      <c r="T608867" s="33"/>
    </row>
    <row r="608884" spans="19:20">
      <c r="S608884" s="33"/>
      <c r="T608884" s="33"/>
    </row>
    <row r="608901" spans="19:20">
      <c r="S608901" s="33"/>
      <c r="T608901" s="33"/>
    </row>
    <row r="608918" spans="19:20">
      <c r="S608918" s="33"/>
      <c r="T608918" s="33"/>
    </row>
    <row r="608935" spans="19:20">
      <c r="S608935" s="33"/>
      <c r="T608935" s="33"/>
    </row>
    <row r="608952" spans="19:20">
      <c r="S608952" s="33"/>
      <c r="T608952" s="33"/>
    </row>
    <row r="608969" spans="19:20">
      <c r="S608969" s="33"/>
      <c r="T608969" s="33"/>
    </row>
    <row r="608986" spans="19:20">
      <c r="S608986" s="33"/>
      <c r="T608986" s="33"/>
    </row>
    <row r="609003" spans="19:20">
      <c r="S609003" s="33"/>
      <c r="T609003" s="33"/>
    </row>
    <row r="609020" spans="19:20">
      <c r="S609020" s="33"/>
      <c r="T609020" s="33"/>
    </row>
    <row r="609037" spans="19:20">
      <c r="S609037" s="33"/>
      <c r="T609037" s="33"/>
    </row>
    <row r="609054" spans="19:20">
      <c r="S609054" s="33"/>
      <c r="T609054" s="33"/>
    </row>
    <row r="609071" spans="19:20">
      <c r="S609071" s="33"/>
      <c r="T609071" s="33"/>
    </row>
    <row r="609088" spans="19:20">
      <c r="S609088" s="33"/>
      <c r="T609088" s="33"/>
    </row>
    <row r="609105" spans="19:20">
      <c r="S609105" s="33"/>
      <c r="T609105" s="33"/>
    </row>
    <row r="609122" spans="19:20">
      <c r="S609122" s="33"/>
      <c r="T609122" s="33"/>
    </row>
    <row r="609139" spans="19:20">
      <c r="S609139" s="33"/>
      <c r="T609139" s="33"/>
    </row>
    <row r="609156" spans="19:20">
      <c r="S609156" s="33"/>
      <c r="T609156" s="33"/>
    </row>
    <row r="609173" spans="19:20">
      <c r="S609173" s="33"/>
      <c r="T609173" s="33"/>
    </row>
    <row r="609190" spans="19:20">
      <c r="S609190" s="33"/>
      <c r="T609190" s="33"/>
    </row>
    <row r="609207" spans="19:20">
      <c r="S609207" s="33"/>
      <c r="T609207" s="33"/>
    </row>
    <row r="609224" spans="19:20">
      <c r="S609224" s="33"/>
      <c r="T609224" s="33"/>
    </row>
    <row r="609241" spans="19:20">
      <c r="S609241" s="33"/>
      <c r="T609241" s="33"/>
    </row>
    <row r="609258" spans="19:20">
      <c r="S609258" s="33"/>
      <c r="T609258" s="33"/>
    </row>
    <row r="609275" spans="19:20">
      <c r="S609275" s="33"/>
      <c r="T609275" s="33"/>
    </row>
    <row r="609292" spans="19:20">
      <c r="S609292" s="33"/>
      <c r="T609292" s="33"/>
    </row>
    <row r="609309" spans="19:20">
      <c r="S609309" s="33"/>
      <c r="T609309" s="33"/>
    </row>
    <row r="609326" spans="19:20">
      <c r="S609326" s="33"/>
      <c r="T609326" s="33"/>
    </row>
    <row r="609343" spans="19:20">
      <c r="S609343" s="33"/>
      <c r="T609343" s="33"/>
    </row>
    <row r="609360" spans="19:20">
      <c r="S609360" s="33"/>
      <c r="T609360" s="33"/>
    </row>
    <row r="609377" spans="19:20">
      <c r="S609377" s="33"/>
      <c r="T609377" s="33"/>
    </row>
    <row r="609394" spans="19:20">
      <c r="S609394" s="33"/>
      <c r="T609394" s="33"/>
    </row>
    <row r="609411" spans="19:20">
      <c r="S609411" s="33"/>
      <c r="T609411" s="33"/>
    </row>
    <row r="609428" spans="19:20">
      <c r="S609428" s="33"/>
      <c r="T609428" s="33"/>
    </row>
    <row r="609445" spans="19:20">
      <c r="S609445" s="33"/>
      <c r="T609445" s="33"/>
    </row>
    <row r="609462" spans="19:20">
      <c r="S609462" s="33"/>
      <c r="T609462" s="33"/>
    </row>
    <row r="609479" spans="19:20">
      <c r="S609479" s="33"/>
      <c r="T609479" s="33"/>
    </row>
    <row r="609496" spans="19:20">
      <c r="S609496" s="33"/>
      <c r="T609496" s="33"/>
    </row>
    <row r="609513" spans="19:20">
      <c r="S609513" s="33"/>
      <c r="T609513" s="33"/>
    </row>
    <row r="609530" spans="19:20">
      <c r="S609530" s="33"/>
      <c r="T609530" s="33"/>
    </row>
    <row r="609547" spans="19:20">
      <c r="S609547" s="33"/>
      <c r="T609547" s="33"/>
    </row>
    <row r="609564" spans="19:20">
      <c r="S609564" s="33"/>
      <c r="T609564" s="33"/>
    </row>
    <row r="609581" spans="19:20">
      <c r="S609581" s="33"/>
      <c r="T609581" s="33"/>
    </row>
    <row r="609598" spans="19:20">
      <c r="S609598" s="33"/>
      <c r="T609598" s="33"/>
    </row>
    <row r="609615" spans="19:20">
      <c r="S609615" s="33"/>
      <c r="T609615" s="33"/>
    </row>
    <row r="609632" spans="19:20">
      <c r="S609632" s="33"/>
      <c r="T609632" s="33"/>
    </row>
    <row r="609649" spans="19:20">
      <c r="S609649" s="33"/>
      <c r="T609649" s="33"/>
    </row>
    <row r="609666" spans="19:20">
      <c r="S609666" s="33"/>
      <c r="T609666" s="33"/>
    </row>
    <row r="609683" spans="19:20">
      <c r="S609683" s="33"/>
      <c r="T609683" s="33"/>
    </row>
    <row r="609700" spans="19:20">
      <c r="S609700" s="33"/>
      <c r="T609700" s="33"/>
    </row>
    <row r="609717" spans="19:20">
      <c r="S609717" s="33"/>
      <c r="T609717" s="33"/>
    </row>
    <row r="609734" spans="19:20">
      <c r="S609734" s="33"/>
      <c r="T609734" s="33"/>
    </row>
    <row r="609751" spans="19:20">
      <c r="S609751" s="33"/>
      <c r="T609751" s="33"/>
    </row>
    <row r="609768" spans="19:20">
      <c r="S609768" s="33"/>
      <c r="T609768" s="33"/>
    </row>
    <row r="609785" spans="19:20">
      <c r="S609785" s="33"/>
      <c r="T609785" s="33"/>
    </row>
    <row r="609802" spans="19:20">
      <c r="S609802" s="33"/>
      <c r="T609802" s="33"/>
    </row>
    <row r="609819" spans="19:20">
      <c r="S609819" s="33"/>
      <c r="T609819" s="33"/>
    </row>
    <row r="609836" spans="19:20">
      <c r="S609836" s="33"/>
      <c r="T609836" s="33"/>
    </row>
    <row r="609853" spans="19:20">
      <c r="S609853" s="33"/>
      <c r="T609853" s="33"/>
    </row>
    <row r="609870" spans="19:20">
      <c r="S609870" s="33"/>
      <c r="T609870" s="33"/>
    </row>
    <row r="609887" spans="19:20">
      <c r="S609887" s="33"/>
      <c r="T609887" s="33"/>
    </row>
    <row r="609904" spans="19:20">
      <c r="S609904" s="33"/>
      <c r="T609904" s="33"/>
    </row>
    <row r="609921" spans="19:20">
      <c r="S609921" s="33"/>
      <c r="T609921" s="33"/>
    </row>
    <row r="609938" spans="19:20">
      <c r="S609938" s="33"/>
      <c r="T609938" s="33"/>
    </row>
    <row r="609955" spans="19:20">
      <c r="S609955" s="33"/>
      <c r="T609955" s="33"/>
    </row>
    <row r="609972" spans="19:20">
      <c r="S609972" s="33"/>
      <c r="T609972" s="33"/>
    </row>
    <row r="609989" spans="19:20">
      <c r="S609989" s="33"/>
      <c r="T609989" s="33"/>
    </row>
    <row r="610006" spans="19:20">
      <c r="S610006" s="33"/>
      <c r="T610006" s="33"/>
    </row>
    <row r="610023" spans="19:20">
      <c r="S610023" s="33"/>
      <c r="T610023" s="33"/>
    </row>
    <row r="610040" spans="19:20">
      <c r="S610040" s="33"/>
      <c r="T610040" s="33"/>
    </row>
    <row r="610057" spans="19:20">
      <c r="S610057" s="33"/>
      <c r="T610057" s="33"/>
    </row>
    <row r="610074" spans="19:20">
      <c r="S610074" s="33"/>
      <c r="T610074" s="33"/>
    </row>
    <row r="610091" spans="19:20">
      <c r="S610091" s="33"/>
      <c r="T610091" s="33"/>
    </row>
    <row r="610108" spans="19:20">
      <c r="S610108" s="33"/>
      <c r="T610108" s="33"/>
    </row>
    <row r="610125" spans="19:20">
      <c r="S610125" s="33"/>
      <c r="T610125" s="33"/>
    </row>
    <row r="610142" spans="19:20">
      <c r="S610142" s="33"/>
      <c r="T610142" s="33"/>
    </row>
    <row r="610159" spans="19:20">
      <c r="S610159" s="33"/>
      <c r="T610159" s="33"/>
    </row>
    <row r="610176" spans="19:20">
      <c r="S610176" s="33"/>
      <c r="T610176" s="33"/>
    </row>
    <row r="610193" spans="19:20">
      <c r="S610193" s="33"/>
      <c r="T610193" s="33"/>
    </row>
    <row r="610210" spans="19:20">
      <c r="S610210" s="33"/>
      <c r="T610210" s="33"/>
    </row>
    <row r="610227" spans="19:20">
      <c r="S610227" s="33"/>
      <c r="T610227" s="33"/>
    </row>
    <row r="610244" spans="19:20">
      <c r="S610244" s="33"/>
      <c r="T610244" s="33"/>
    </row>
    <row r="610261" spans="19:20">
      <c r="S610261" s="33"/>
      <c r="T610261" s="33"/>
    </row>
    <row r="610278" spans="19:20">
      <c r="S610278" s="33"/>
      <c r="T610278" s="33"/>
    </row>
    <row r="610295" spans="19:20">
      <c r="S610295" s="33"/>
      <c r="T610295" s="33"/>
    </row>
    <row r="610312" spans="19:20">
      <c r="S610312" s="33"/>
      <c r="T610312" s="33"/>
    </row>
    <row r="610329" spans="19:20">
      <c r="S610329" s="33"/>
      <c r="T610329" s="33"/>
    </row>
    <row r="610346" spans="19:20">
      <c r="S610346" s="33"/>
      <c r="T610346" s="33"/>
    </row>
    <row r="610363" spans="19:20">
      <c r="S610363" s="33"/>
      <c r="T610363" s="33"/>
    </row>
    <row r="610380" spans="19:20">
      <c r="S610380" s="33"/>
      <c r="T610380" s="33"/>
    </row>
    <row r="610397" spans="19:20">
      <c r="S610397" s="33"/>
      <c r="T610397" s="33"/>
    </row>
    <row r="610414" spans="19:20">
      <c r="S610414" s="33"/>
      <c r="T610414" s="33"/>
    </row>
    <row r="610431" spans="19:20">
      <c r="S610431" s="33"/>
      <c r="T610431" s="33"/>
    </row>
    <row r="610448" spans="19:20">
      <c r="S610448" s="33"/>
      <c r="T610448" s="33"/>
    </row>
    <row r="610465" spans="19:20">
      <c r="S610465" s="33"/>
      <c r="T610465" s="33"/>
    </row>
    <row r="610482" spans="19:20">
      <c r="S610482" s="33"/>
      <c r="T610482" s="33"/>
    </row>
    <row r="610499" spans="19:20">
      <c r="S610499" s="33"/>
      <c r="T610499" s="33"/>
    </row>
    <row r="610516" spans="19:20">
      <c r="S610516" s="33"/>
      <c r="T610516" s="33"/>
    </row>
    <row r="610533" spans="19:20">
      <c r="S610533" s="33"/>
      <c r="T610533" s="33"/>
    </row>
    <row r="610550" spans="19:20">
      <c r="S610550" s="33"/>
      <c r="T610550" s="33"/>
    </row>
    <row r="610567" spans="19:20">
      <c r="S610567" s="33"/>
      <c r="T610567" s="33"/>
    </row>
    <row r="610584" spans="19:20">
      <c r="S610584" s="33"/>
      <c r="T610584" s="33"/>
    </row>
    <row r="610601" spans="19:20">
      <c r="S610601" s="33"/>
      <c r="T610601" s="33"/>
    </row>
    <row r="610618" spans="19:20">
      <c r="S610618" s="33"/>
      <c r="T610618" s="33"/>
    </row>
    <row r="610635" spans="19:20">
      <c r="S610635" s="33"/>
      <c r="T610635" s="33"/>
    </row>
    <row r="610652" spans="19:20">
      <c r="S610652" s="33"/>
      <c r="T610652" s="33"/>
    </row>
    <row r="610669" spans="19:20">
      <c r="S610669" s="33"/>
      <c r="T610669" s="33"/>
    </row>
    <row r="610686" spans="19:20">
      <c r="S610686" s="33"/>
      <c r="T610686" s="33"/>
    </row>
    <row r="610703" spans="19:20">
      <c r="S610703" s="33"/>
      <c r="T610703" s="33"/>
    </row>
    <row r="610720" spans="19:20">
      <c r="S610720" s="33"/>
      <c r="T610720" s="33"/>
    </row>
    <row r="610737" spans="19:20">
      <c r="S610737" s="33"/>
      <c r="T610737" s="33"/>
    </row>
    <row r="610754" spans="19:20">
      <c r="S610754" s="33"/>
      <c r="T610754" s="33"/>
    </row>
    <row r="610771" spans="19:20">
      <c r="S610771" s="33"/>
      <c r="T610771" s="33"/>
    </row>
    <row r="610788" spans="19:20">
      <c r="S610788" s="33"/>
      <c r="T610788" s="33"/>
    </row>
    <row r="610805" spans="19:20">
      <c r="S610805" s="33"/>
      <c r="T610805" s="33"/>
    </row>
    <row r="610822" spans="19:20">
      <c r="S610822" s="33"/>
      <c r="T610822" s="33"/>
    </row>
    <row r="610839" spans="19:20">
      <c r="S610839" s="33"/>
      <c r="T610839" s="33"/>
    </row>
    <row r="610856" spans="19:20">
      <c r="S610856" s="33"/>
      <c r="T610856" s="33"/>
    </row>
    <row r="610873" spans="19:20">
      <c r="S610873" s="33"/>
      <c r="T610873" s="33"/>
    </row>
    <row r="610890" spans="19:20">
      <c r="S610890" s="33"/>
      <c r="T610890" s="33"/>
    </row>
    <row r="610907" spans="19:20">
      <c r="S610907" s="33"/>
      <c r="T610907" s="33"/>
    </row>
    <row r="610924" spans="19:20">
      <c r="S610924" s="33"/>
      <c r="T610924" s="33"/>
    </row>
    <row r="610941" spans="19:20">
      <c r="S610941" s="33"/>
      <c r="T610941" s="33"/>
    </row>
    <row r="610958" spans="19:20">
      <c r="S610958" s="33"/>
      <c r="T610958" s="33"/>
    </row>
    <row r="610975" spans="19:20">
      <c r="S610975" s="33"/>
      <c r="T610975" s="33"/>
    </row>
    <row r="610992" spans="19:20">
      <c r="S610992" s="33"/>
      <c r="T610992" s="33"/>
    </row>
    <row r="611009" spans="19:20">
      <c r="S611009" s="33"/>
      <c r="T611009" s="33"/>
    </row>
    <row r="611026" spans="19:20">
      <c r="S611026" s="33"/>
      <c r="T611026" s="33"/>
    </row>
    <row r="611043" spans="19:20">
      <c r="S611043" s="33"/>
      <c r="T611043" s="33"/>
    </row>
    <row r="611060" spans="19:20">
      <c r="S611060" s="33"/>
      <c r="T611060" s="33"/>
    </row>
    <row r="611077" spans="19:20">
      <c r="S611077" s="33"/>
      <c r="T611077" s="33"/>
    </row>
    <row r="611094" spans="19:20">
      <c r="S611094" s="33"/>
      <c r="T611094" s="33"/>
    </row>
    <row r="611111" spans="19:20">
      <c r="S611111" s="33"/>
      <c r="T611111" s="33"/>
    </row>
    <row r="611128" spans="19:20">
      <c r="S611128" s="33"/>
      <c r="T611128" s="33"/>
    </row>
    <row r="611145" spans="19:20">
      <c r="S611145" s="33"/>
      <c r="T611145" s="33"/>
    </row>
    <row r="611162" spans="19:20">
      <c r="S611162" s="33"/>
      <c r="T611162" s="33"/>
    </row>
    <row r="611179" spans="19:20">
      <c r="S611179" s="33"/>
      <c r="T611179" s="33"/>
    </row>
    <row r="611196" spans="19:20">
      <c r="S611196" s="33"/>
      <c r="T611196" s="33"/>
    </row>
    <row r="611213" spans="19:20">
      <c r="S611213" s="33"/>
      <c r="T611213" s="33"/>
    </row>
    <row r="611230" spans="19:20">
      <c r="S611230" s="33"/>
      <c r="T611230" s="33"/>
    </row>
    <row r="611247" spans="19:20">
      <c r="S611247" s="33"/>
      <c r="T611247" s="33"/>
    </row>
    <row r="611264" spans="19:20">
      <c r="S611264" s="33"/>
      <c r="T611264" s="33"/>
    </row>
    <row r="611281" spans="19:20">
      <c r="S611281" s="33"/>
      <c r="T611281" s="33"/>
    </row>
    <row r="611298" spans="19:20">
      <c r="S611298" s="33"/>
      <c r="T611298" s="33"/>
    </row>
    <row r="611315" spans="19:20">
      <c r="S611315" s="33"/>
      <c r="T611315" s="33"/>
    </row>
    <row r="611332" spans="19:20">
      <c r="S611332" s="33"/>
      <c r="T611332" s="33"/>
    </row>
    <row r="611349" spans="19:20">
      <c r="S611349" s="33"/>
      <c r="T611349" s="33"/>
    </row>
    <row r="611366" spans="19:20">
      <c r="S611366" s="33"/>
      <c r="T611366" s="33"/>
    </row>
    <row r="611383" spans="19:20">
      <c r="S611383" s="33"/>
      <c r="T611383" s="33"/>
    </row>
    <row r="611400" spans="19:20">
      <c r="S611400" s="33"/>
      <c r="T611400" s="33"/>
    </row>
    <row r="611417" spans="19:20">
      <c r="S611417" s="33"/>
      <c r="T611417" s="33"/>
    </row>
    <row r="611434" spans="19:20">
      <c r="S611434" s="33"/>
      <c r="T611434" s="33"/>
    </row>
    <row r="611451" spans="19:20">
      <c r="S611451" s="33"/>
      <c r="T611451" s="33"/>
    </row>
    <row r="611468" spans="19:20">
      <c r="S611468" s="33"/>
      <c r="T611468" s="33"/>
    </row>
    <row r="611485" spans="19:20">
      <c r="S611485" s="33"/>
      <c r="T611485" s="33"/>
    </row>
    <row r="611502" spans="19:20">
      <c r="S611502" s="33"/>
      <c r="T611502" s="33"/>
    </row>
    <row r="611519" spans="19:20">
      <c r="S611519" s="33"/>
      <c r="T611519" s="33"/>
    </row>
    <row r="611536" spans="19:20">
      <c r="S611536" s="33"/>
      <c r="T611536" s="33"/>
    </row>
    <row r="611553" spans="19:20">
      <c r="S611553" s="33"/>
      <c r="T611553" s="33"/>
    </row>
    <row r="611570" spans="19:20">
      <c r="S611570" s="33"/>
      <c r="T611570" s="33"/>
    </row>
    <row r="611587" spans="19:20">
      <c r="S611587" s="33"/>
      <c r="T611587" s="33"/>
    </row>
    <row r="611604" spans="19:20">
      <c r="S611604" s="33"/>
      <c r="T611604" s="33"/>
    </row>
    <row r="611621" spans="19:20">
      <c r="S611621" s="33"/>
      <c r="T611621" s="33"/>
    </row>
    <row r="611638" spans="19:20">
      <c r="S611638" s="33"/>
      <c r="T611638" s="33"/>
    </row>
    <row r="611655" spans="19:20">
      <c r="S611655" s="33"/>
      <c r="T611655" s="33"/>
    </row>
    <row r="611672" spans="19:20">
      <c r="S611672" s="33"/>
      <c r="T611672" s="33"/>
    </row>
    <row r="611689" spans="19:20">
      <c r="S611689" s="33"/>
      <c r="T611689" s="33"/>
    </row>
    <row r="611706" spans="19:20">
      <c r="S611706" s="33"/>
      <c r="T611706" s="33"/>
    </row>
    <row r="611723" spans="19:20">
      <c r="S611723" s="33"/>
      <c r="T611723" s="33"/>
    </row>
    <row r="611740" spans="19:20">
      <c r="S611740" s="33"/>
      <c r="T611740" s="33"/>
    </row>
    <row r="611757" spans="19:20">
      <c r="S611757" s="33"/>
      <c r="T611757" s="33"/>
    </row>
    <row r="611774" spans="19:20">
      <c r="S611774" s="33"/>
      <c r="T611774" s="33"/>
    </row>
    <row r="611791" spans="19:20">
      <c r="S611791" s="33"/>
      <c r="T611791" s="33"/>
    </row>
    <row r="611808" spans="19:20">
      <c r="S611808" s="33"/>
      <c r="T611808" s="33"/>
    </row>
    <row r="611825" spans="19:20">
      <c r="S611825" s="33"/>
      <c r="T611825" s="33"/>
    </row>
    <row r="611842" spans="19:20">
      <c r="S611842" s="33"/>
      <c r="T611842" s="33"/>
    </row>
    <row r="611859" spans="19:20">
      <c r="S611859" s="33"/>
      <c r="T611859" s="33"/>
    </row>
    <row r="611876" spans="19:20">
      <c r="S611876" s="33"/>
      <c r="T611876" s="33"/>
    </row>
    <row r="611893" spans="19:20">
      <c r="S611893" s="33"/>
      <c r="T611893" s="33"/>
    </row>
    <row r="611910" spans="19:20">
      <c r="S611910" s="33"/>
      <c r="T611910" s="33"/>
    </row>
    <row r="611927" spans="19:20">
      <c r="S611927" s="33"/>
      <c r="T611927" s="33"/>
    </row>
    <row r="611944" spans="19:20">
      <c r="S611944" s="33"/>
      <c r="T611944" s="33"/>
    </row>
    <row r="611961" spans="19:20">
      <c r="S611961" s="33"/>
      <c r="T611961" s="33"/>
    </row>
    <row r="611978" spans="19:20">
      <c r="S611978" s="33"/>
      <c r="T611978" s="33"/>
    </row>
    <row r="611995" spans="19:20">
      <c r="S611995" s="33"/>
      <c r="T611995" s="33"/>
    </row>
    <row r="612012" spans="19:20">
      <c r="S612012" s="33"/>
      <c r="T612012" s="33"/>
    </row>
    <row r="612029" spans="19:20">
      <c r="S612029" s="33"/>
      <c r="T612029" s="33"/>
    </row>
    <row r="612046" spans="19:20">
      <c r="S612046" s="33"/>
      <c r="T612046" s="33"/>
    </row>
    <row r="612063" spans="19:20">
      <c r="S612063" s="33"/>
      <c r="T612063" s="33"/>
    </row>
    <row r="612080" spans="19:20">
      <c r="S612080" s="33"/>
      <c r="T612080" s="33"/>
    </row>
    <row r="612097" spans="19:20">
      <c r="S612097" s="33"/>
      <c r="T612097" s="33"/>
    </row>
    <row r="612114" spans="19:20">
      <c r="S612114" s="33"/>
      <c r="T612114" s="33"/>
    </row>
    <row r="612131" spans="19:20">
      <c r="S612131" s="33"/>
      <c r="T612131" s="33"/>
    </row>
    <row r="612148" spans="19:20">
      <c r="S612148" s="33"/>
      <c r="T612148" s="33"/>
    </row>
    <row r="612165" spans="19:20">
      <c r="S612165" s="33"/>
      <c r="T612165" s="33"/>
    </row>
    <row r="612182" spans="19:20">
      <c r="S612182" s="33"/>
      <c r="T612182" s="33"/>
    </row>
    <row r="612199" spans="19:20">
      <c r="S612199" s="33"/>
      <c r="T612199" s="33"/>
    </row>
    <row r="612216" spans="19:20">
      <c r="S612216" s="33"/>
      <c r="T612216" s="33"/>
    </row>
    <row r="612233" spans="19:20">
      <c r="S612233" s="33"/>
      <c r="T612233" s="33"/>
    </row>
    <row r="612250" spans="19:20">
      <c r="S612250" s="33"/>
      <c r="T612250" s="33"/>
    </row>
    <row r="612267" spans="19:20">
      <c r="S612267" s="33"/>
      <c r="T612267" s="33"/>
    </row>
    <row r="612284" spans="19:20">
      <c r="S612284" s="33"/>
      <c r="T612284" s="33"/>
    </row>
    <row r="612301" spans="19:20">
      <c r="S612301" s="33"/>
      <c r="T612301" s="33"/>
    </row>
    <row r="612318" spans="19:20">
      <c r="S612318" s="33"/>
      <c r="T612318" s="33"/>
    </row>
    <row r="612335" spans="19:20">
      <c r="S612335" s="33"/>
      <c r="T612335" s="33"/>
    </row>
    <row r="612352" spans="19:20">
      <c r="S612352" s="33"/>
      <c r="T612352" s="33"/>
    </row>
    <row r="612369" spans="19:20">
      <c r="S612369" s="33"/>
      <c r="T612369" s="33"/>
    </row>
    <row r="612386" spans="19:20">
      <c r="S612386" s="33"/>
      <c r="T612386" s="33"/>
    </row>
    <row r="612403" spans="19:20">
      <c r="S612403" s="33"/>
      <c r="T612403" s="33"/>
    </row>
    <row r="612420" spans="19:20">
      <c r="S612420" s="33"/>
      <c r="T612420" s="33"/>
    </row>
    <row r="612437" spans="19:20">
      <c r="S612437" s="33"/>
      <c r="T612437" s="33"/>
    </row>
    <row r="612454" spans="19:20">
      <c r="S612454" s="33"/>
      <c r="T612454" s="33"/>
    </row>
    <row r="612471" spans="19:20">
      <c r="S612471" s="33"/>
      <c r="T612471" s="33"/>
    </row>
    <row r="612488" spans="19:20">
      <c r="S612488" s="33"/>
      <c r="T612488" s="33"/>
    </row>
    <row r="612505" spans="19:20">
      <c r="S612505" s="33"/>
      <c r="T612505" s="33"/>
    </row>
    <row r="612522" spans="19:20">
      <c r="S612522" s="33"/>
      <c r="T612522" s="33"/>
    </row>
    <row r="612539" spans="19:20">
      <c r="S612539" s="33"/>
      <c r="T612539" s="33"/>
    </row>
    <row r="612556" spans="19:20">
      <c r="S612556" s="33"/>
      <c r="T612556" s="33"/>
    </row>
    <row r="612573" spans="19:20">
      <c r="S612573" s="33"/>
      <c r="T612573" s="33"/>
    </row>
    <row r="612590" spans="19:20">
      <c r="S612590" s="33"/>
      <c r="T612590" s="33"/>
    </row>
    <row r="612607" spans="19:20">
      <c r="S612607" s="33"/>
      <c r="T612607" s="33"/>
    </row>
    <row r="612624" spans="19:20">
      <c r="S612624" s="33"/>
      <c r="T612624" s="33"/>
    </row>
    <row r="612641" spans="19:20">
      <c r="S612641" s="33"/>
      <c r="T612641" s="33"/>
    </row>
    <row r="612658" spans="19:20">
      <c r="S612658" s="33"/>
      <c r="T612658" s="33"/>
    </row>
    <row r="612675" spans="19:20">
      <c r="S612675" s="33"/>
      <c r="T612675" s="33"/>
    </row>
    <row r="612692" spans="19:20">
      <c r="S612692" s="33"/>
      <c r="T612692" s="33"/>
    </row>
    <row r="612709" spans="19:20">
      <c r="S612709" s="33"/>
      <c r="T612709" s="33"/>
    </row>
    <row r="612726" spans="19:20">
      <c r="S612726" s="33"/>
      <c r="T612726" s="33"/>
    </row>
    <row r="612743" spans="19:20">
      <c r="S612743" s="33"/>
      <c r="T612743" s="33"/>
    </row>
    <row r="612760" spans="19:20">
      <c r="S612760" s="33"/>
      <c r="T612760" s="33"/>
    </row>
    <row r="612777" spans="19:20">
      <c r="S612777" s="33"/>
      <c r="T612777" s="33"/>
    </row>
    <row r="612794" spans="19:20">
      <c r="S612794" s="33"/>
      <c r="T612794" s="33"/>
    </row>
    <row r="612811" spans="19:20">
      <c r="S612811" s="33"/>
      <c r="T612811" s="33"/>
    </row>
    <row r="612828" spans="19:20">
      <c r="S612828" s="33"/>
      <c r="T612828" s="33"/>
    </row>
    <row r="612845" spans="19:20">
      <c r="S612845" s="33"/>
      <c r="T612845" s="33"/>
    </row>
    <row r="612862" spans="19:20">
      <c r="S612862" s="33"/>
      <c r="T612862" s="33"/>
    </row>
    <row r="612879" spans="19:20">
      <c r="S612879" s="33"/>
      <c r="T612879" s="33"/>
    </row>
    <row r="612896" spans="19:20">
      <c r="S612896" s="33"/>
      <c r="T612896" s="33"/>
    </row>
    <row r="612913" spans="19:20">
      <c r="S612913" s="33"/>
      <c r="T612913" s="33"/>
    </row>
    <row r="612930" spans="19:20">
      <c r="S612930" s="33"/>
      <c r="T612930" s="33"/>
    </row>
    <row r="612947" spans="19:20">
      <c r="S612947" s="33"/>
      <c r="T612947" s="33"/>
    </row>
    <row r="612964" spans="19:20">
      <c r="S612964" s="33"/>
      <c r="T612964" s="33"/>
    </row>
    <row r="612981" spans="19:20">
      <c r="S612981" s="33"/>
      <c r="T612981" s="33"/>
    </row>
    <row r="612998" spans="19:20">
      <c r="S612998" s="33"/>
      <c r="T612998" s="33"/>
    </row>
    <row r="613015" spans="19:20">
      <c r="S613015" s="33"/>
      <c r="T613015" s="33"/>
    </row>
    <row r="613032" spans="19:20">
      <c r="S613032" s="33"/>
      <c r="T613032" s="33"/>
    </row>
    <row r="613049" spans="19:20">
      <c r="S613049" s="33"/>
      <c r="T613049" s="33"/>
    </row>
    <row r="613066" spans="19:20">
      <c r="S613066" s="33"/>
      <c r="T613066" s="33"/>
    </row>
    <row r="613083" spans="19:20">
      <c r="S613083" s="33"/>
      <c r="T613083" s="33"/>
    </row>
    <row r="613100" spans="19:20">
      <c r="S613100" s="33"/>
      <c r="T613100" s="33"/>
    </row>
    <row r="613117" spans="19:20">
      <c r="S613117" s="33"/>
      <c r="T613117" s="33"/>
    </row>
    <row r="613134" spans="19:20">
      <c r="S613134" s="33"/>
      <c r="T613134" s="33"/>
    </row>
    <row r="613151" spans="19:20">
      <c r="S613151" s="33"/>
      <c r="T613151" s="33"/>
    </row>
    <row r="613168" spans="19:20">
      <c r="S613168" s="33"/>
      <c r="T613168" s="33"/>
    </row>
    <row r="613185" spans="19:20">
      <c r="S613185" s="33"/>
      <c r="T613185" s="33"/>
    </row>
    <row r="613202" spans="19:20">
      <c r="S613202" s="33"/>
      <c r="T613202" s="33"/>
    </row>
    <row r="613219" spans="19:20">
      <c r="S613219" s="33"/>
      <c r="T613219" s="33"/>
    </row>
    <row r="613236" spans="19:20">
      <c r="S613236" s="33"/>
      <c r="T613236" s="33"/>
    </row>
    <row r="613253" spans="19:20">
      <c r="S613253" s="33"/>
      <c r="T613253" s="33"/>
    </row>
    <row r="613270" spans="19:20">
      <c r="S613270" s="33"/>
      <c r="T613270" s="33"/>
    </row>
    <row r="613287" spans="19:20">
      <c r="S613287" s="33"/>
      <c r="T613287" s="33"/>
    </row>
    <row r="613304" spans="19:20">
      <c r="S613304" s="33"/>
      <c r="T613304" s="33"/>
    </row>
    <row r="613321" spans="19:20">
      <c r="S613321" s="33"/>
      <c r="T613321" s="33"/>
    </row>
    <row r="613338" spans="19:20">
      <c r="S613338" s="33"/>
      <c r="T613338" s="33"/>
    </row>
    <row r="613355" spans="19:20">
      <c r="S613355" s="33"/>
      <c r="T613355" s="33"/>
    </row>
    <row r="613372" spans="19:20">
      <c r="S613372" s="33"/>
      <c r="T613372" s="33"/>
    </row>
    <row r="613389" spans="19:20">
      <c r="S613389" s="33"/>
      <c r="T613389" s="33"/>
    </row>
    <row r="613406" spans="19:20">
      <c r="S613406" s="33"/>
      <c r="T613406" s="33"/>
    </row>
    <row r="613423" spans="19:20">
      <c r="S613423" s="33"/>
      <c r="T613423" s="33"/>
    </row>
    <row r="613440" spans="19:20">
      <c r="S613440" s="33"/>
      <c r="T613440" s="33"/>
    </row>
    <row r="613457" spans="19:20">
      <c r="S613457" s="33"/>
      <c r="T613457" s="33"/>
    </row>
    <row r="613474" spans="19:20">
      <c r="S613474" s="33"/>
      <c r="T613474" s="33"/>
    </row>
    <row r="613491" spans="19:20">
      <c r="S613491" s="33"/>
      <c r="T613491" s="33"/>
    </row>
    <row r="613508" spans="19:20">
      <c r="S613508" s="33"/>
      <c r="T613508" s="33"/>
    </row>
    <row r="613525" spans="19:20">
      <c r="S613525" s="33"/>
      <c r="T613525" s="33"/>
    </row>
    <row r="613542" spans="19:20">
      <c r="S613542" s="33"/>
      <c r="T613542" s="33"/>
    </row>
    <row r="613559" spans="19:20">
      <c r="S613559" s="33"/>
      <c r="T613559" s="33"/>
    </row>
    <row r="613576" spans="19:20">
      <c r="S613576" s="33"/>
      <c r="T613576" s="33"/>
    </row>
    <row r="613593" spans="19:20">
      <c r="S613593" s="33"/>
      <c r="T613593" s="33"/>
    </row>
    <row r="613610" spans="19:20">
      <c r="S613610" s="33"/>
      <c r="T613610" s="33"/>
    </row>
    <row r="613627" spans="19:20">
      <c r="S613627" s="33"/>
      <c r="T613627" s="33"/>
    </row>
    <row r="613644" spans="19:20">
      <c r="S613644" s="33"/>
      <c r="T613644" s="33"/>
    </row>
    <row r="613661" spans="19:20">
      <c r="S613661" s="33"/>
      <c r="T613661" s="33"/>
    </row>
    <row r="613678" spans="19:20">
      <c r="S613678" s="33"/>
      <c r="T613678" s="33"/>
    </row>
    <row r="613695" spans="19:20">
      <c r="S613695" s="33"/>
      <c r="T613695" s="33"/>
    </row>
    <row r="613712" spans="19:20">
      <c r="S613712" s="33"/>
      <c r="T613712" s="33"/>
    </row>
    <row r="613729" spans="19:20">
      <c r="S613729" s="33"/>
      <c r="T613729" s="33"/>
    </row>
    <row r="613746" spans="19:20">
      <c r="S613746" s="33"/>
      <c r="T613746" s="33"/>
    </row>
    <row r="613763" spans="19:20">
      <c r="S613763" s="33"/>
      <c r="T613763" s="33"/>
    </row>
    <row r="613780" spans="19:20">
      <c r="S613780" s="33"/>
      <c r="T613780" s="33"/>
    </row>
    <row r="613797" spans="19:20">
      <c r="S613797" s="33"/>
      <c r="T613797" s="33"/>
    </row>
    <row r="613814" spans="19:20">
      <c r="S613814" s="33"/>
      <c r="T613814" s="33"/>
    </row>
    <row r="613831" spans="19:20">
      <c r="S613831" s="33"/>
      <c r="T613831" s="33"/>
    </row>
    <row r="613848" spans="19:20">
      <c r="S613848" s="33"/>
      <c r="T613848" s="33"/>
    </row>
    <row r="613865" spans="19:20">
      <c r="S613865" s="33"/>
      <c r="T613865" s="33"/>
    </row>
    <row r="613882" spans="19:20">
      <c r="S613882" s="33"/>
      <c r="T613882" s="33"/>
    </row>
    <row r="613899" spans="19:20">
      <c r="S613899" s="33"/>
      <c r="T613899" s="33"/>
    </row>
    <row r="613916" spans="19:20">
      <c r="S613916" s="33"/>
      <c r="T613916" s="33"/>
    </row>
    <row r="613933" spans="19:20">
      <c r="S613933" s="33"/>
      <c r="T613933" s="33"/>
    </row>
    <row r="613950" spans="19:20">
      <c r="S613950" s="33"/>
      <c r="T613950" s="33"/>
    </row>
    <row r="613967" spans="19:20">
      <c r="S613967" s="33"/>
      <c r="T613967" s="33"/>
    </row>
    <row r="613984" spans="19:20">
      <c r="S613984" s="33"/>
      <c r="T613984" s="33"/>
    </row>
    <row r="614001" spans="19:20">
      <c r="S614001" s="33"/>
      <c r="T614001" s="33"/>
    </row>
    <row r="614018" spans="19:20">
      <c r="S614018" s="33"/>
      <c r="T614018" s="33"/>
    </row>
    <row r="614035" spans="19:20">
      <c r="S614035" s="33"/>
      <c r="T614035" s="33"/>
    </row>
    <row r="614052" spans="19:20">
      <c r="S614052" s="33"/>
      <c r="T614052" s="33"/>
    </row>
    <row r="614069" spans="19:20">
      <c r="S614069" s="33"/>
      <c r="T614069" s="33"/>
    </row>
    <row r="614086" spans="19:20">
      <c r="S614086" s="33"/>
      <c r="T614086" s="33"/>
    </row>
    <row r="614103" spans="19:20">
      <c r="S614103" s="33"/>
      <c r="T614103" s="33"/>
    </row>
    <row r="614120" spans="19:20">
      <c r="S614120" s="33"/>
      <c r="T614120" s="33"/>
    </row>
    <row r="614137" spans="19:20">
      <c r="S614137" s="33"/>
      <c r="T614137" s="33"/>
    </row>
    <row r="614154" spans="19:20">
      <c r="S614154" s="33"/>
      <c r="T614154" s="33"/>
    </row>
    <row r="614171" spans="19:20">
      <c r="S614171" s="33"/>
      <c r="T614171" s="33"/>
    </row>
    <row r="614188" spans="19:20">
      <c r="S614188" s="33"/>
      <c r="T614188" s="33"/>
    </row>
    <row r="614205" spans="19:20">
      <c r="S614205" s="33"/>
      <c r="T614205" s="33"/>
    </row>
    <row r="614222" spans="19:20">
      <c r="S614222" s="33"/>
      <c r="T614222" s="33"/>
    </row>
    <row r="614239" spans="19:20">
      <c r="S614239" s="33"/>
      <c r="T614239" s="33"/>
    </row>
    <row r="614256" spans="19:20">
      <c r="S614256" s="33"/>
      <c r="T614256" s="33"/>
    </row>
    <row r="614273" spans="19:20">
      <c r="S614273" s="33"/>
      <c r="T614273" s="33"/>
    </row>
    <row r="614290" spans="19:20">
      <c r="S614290" s="33"/>
      <c r="T614290" s="33"/>
    </row>
    <row r="614307" spans="19:20">
      <c r="S614307" s="33"/>
      <c r="T614307" s="33"/>
    </row>
    <row r="614324" spans="19:20">
      <c r="S614324" s="33"/>
      <c r="T614324" s="33"/>
    </row>
    <row r="614341" spans="19:20">
      <c r="S614341" s="33"/>
      <c r="T614341" s="33"/>
    </row>
    <row r="614358" spans="19:20">
      <c r="S614358" s="33"/>
      <c r="T614358" s="33"/>
    </row>
    <row r="614375" spans="19:20">
      <c r="S614375" s="33"/>
      <c r="T614375" s="33"/>
    </row>
    <row r="614392" spans="19:20">
      <c r="S614392" s="33"/>
      <c r="T614392" s="33"/>
    </row>
    <row r="614409" spans="19:20">
      <c r="S614409" s="33"/>
      <c r="T614409" s="33"/>
    </row>
    <row r="614426" spans="19:20">
      <c r="S614426" s="33"/>
      <c r="T614426" s="33"/>
    </row>
    <row r="614443" spans="19:20">
      <c r="S614443" s="33"/>
      <c r="T614443" s="33"/>
    </row>
    <row r="614460" spans="19:20">
      <c r="S614460" s="33"/>
      <c r="T614460" s="33"/>
    </row>
    <row r="614477" spans="19:20">
      <c r="S614477" s="33"/>
      <c r="T614477" s="33"/>
    </row>
    <row r="614494" spans="19:20">
      <c r="S614494" s="33"/>
      <c r="T614494" s="33"/>
    </row>
    <row r="614511" spans="19:20">
      <c r="S614511" s="33"/>
      <c r="T614511" s="33"/>
    </row>
    <row r="614528" spans="19:20">
      <c r="S614528" s="33"/>
      <c r="T614528" s="33"/>
    </row>
    <row r="614545" spans="19:20">
      <c r="S614545" s="33"/>
      <c r="T614545" s="33"/>
    </row>
    <row r="614562" spans="19:20">
      <c r="S614562" s="33"/>
      <c r="T614562" s="33"/>
    </row>
    <row r="614579" spans="19:20">
      <c r="S614579" s="33"/>
      <c r="T614579" s="33"/>
    </row>
    <row r="614596" spans="19:20">
      <c r="S614596" s="33"/>
      <c r="T614596" s="33"/>
    </row>
    <row r="614613" spans="19:20">
      <c r="S614613" s="33"/>
      <c r="T614613" s="33"/>
    </row>
    <row r="614630" spans="19:20">
      <c r="S614630" s="33"/>
      <c r="T614630" s="33"/>
    </row>
    <row r="614647" spans="19:20">
      <c r="S614647" s="33"/>
      <c r="T614647" s="33"/>
    </row>
    <row r="614664" spans="19:20">
      <c r="S614664" s="33"/>
      <c r="T614664" s="33"/>
    </row>
    <row r="614681" spans="19:20">
      <c r="S614681" s="33"/>
      <c r="T614681" s="33"/>
    </row>
    <row r="614698" spans="19:20">
      <c r="S614698" s="33"/>
      <c r="T614698" s="33"/>
    </row>
    <row r="614715" spans="19:20">
      <c r="S614715" s="33"/>
      <c r="T614715" s="33"/>
    </row>
    <row r="614732" spans="19:20">
      <c r="S614732" s="33"/>
      <c r="T614732" s="33"/>
    </row>
    <row r="614749" spans="19:20">
      <c r="S614749" s="33"/>
      <c r="T614749" s="33"/>
    </row>
    <row r="614766" spans="19:20">
      <c r="S614766" s="33"/>
      <c r="T614766" s="33"/>
    </row>
    <row r="614783" spans="19:20">
      <c r="S614783" s="33"/>
      <c r="T614783" s="33"/>
    </row>
    <row r="614800" spans="19:20">
      <c r="S614800" s="33"/>
      <c r="T614800" s="33"/>
    </row>
    <row r="614817" spans="19:20">
      <c r="S614817" s="33"/>
      <c r="T614817" s="33"/>
    </row>
    <row r="614834" spans="19:20">
      <c r="S614834" s="33"/>
      <c r="T614834" s="33"/>
    </row>
    <row r="614851" spans="19:20">
      <c r="S614851" s="33"/>
      <c r="T614851" s="33"/>
    </row>
    <row r="614868" spans="19:20">
      <c r="S614868" s="33"/>
      <c r="T614868" s="33"/>
    </row>
    <row r="614885" spans="19:20">
      <c r="S614885" s="33"/>
      <c r="T614885" s="33"/>
    </row>
    <row r="614902" spans="19:20">
      <c r="S614902" s="33"/>
      <c r="T614902" s="33"/>
    </row>
    <row r="614919" spans="19:20">
      <c r="S614919" s="33"/>
      <c r="T614919" s="33"/>
    </row>
    <row r="614936" spans="19:20">
      <c r="S614936" s="33"/>
      <c r="T614936" s="33"/>
    </row>
    <row r="614953" spans="19:20">
      <c r="S614953" s="33"/>
      <c r="T614953" s="33"/>
    </row>
    <row r="614970" spans="19:20">
      <c r="S614970" s="33"/>
      <c r="T614970" s="33"/>
    </row>
    <row r="614987" spans="19:20">
      <c r="S614987" s="33"/>
      <c r="T614987" s="33"/>
    </row>
    <row r="615004" spans="19:20">
      <c r="S615004" s="33"/>
      <c r="T615004" s="33"/>
    </row>
    <row r="615021" spans="19:20">
      <c r="S615021" s="33"/>
      <c r="T615021" s="33"/>
    </row>
    <row r="615038" spans="19:20">
      <c r="S615038" s="33"/>
      <c r="T615038" s="33"/>
    </row>
    <row r="615055" spans="19:20">
      <c r="S615055" s="33"/>
      <c r="T615055" s="33"/>
    </row>
    <row r="615072" spans="19:20">
      <c r="S615072" s="33"/>
      <c r="T615072" s="33"/>
    </row>
    <row r="615089" spans="19:20">
      <c r="S615089" s="33"/>
      <c r="T615089" s="33"/>
    </row>
    <row r="615106" spans="19:20">
      <c r="S615106" s="33"/>
      <c r="T615106" s="33"/>
    </row>
    <row r="615123" spans="19:20">
      <c r="S615123" s="33"/>
      <c r="T615123" s="33"/>
    </row>
    <row r="615140" spans="19:20">
      <c r="S615140" s="33"/>
      <c r="T615140" s="33"/>
    </row>
    <row r="615157" spans="19:20">
      <c r="S615157" s="33"/>
      <c r="T615157" s="33"/>
    </row>
    <row r="615174" spans="19:20">
      <c r="S615174" s="33"/>
      <c r="T615174" s="33"/>
    </row>
    <row r="615191" spans="19:20">
      <c r="S615191" s="33"/>
      <c r="T615191" s="33"/>
    </row>
    <row r="615208" spans="19:20">
      <c r="S615208" s="33"/>
      <c r="T615208" s="33"/>
    </row>
    <row r="615225" spans="19:20">
      <c r="S615225" s="33"/>
      <c r="T615225" s="33"/>
    </row>
    <row r="615242" spans="19:20">
      <c r="S615242" s="33"/>
      <c r="T615242" s="33"/>
    </row>
    <row r="615259" spans="19:20">
      <c r="S615259" s="33"/>
      <c r="T615259" s="33"/>
    </row>
    <row r="615276" spans="19:20">
      <c r="S615276" s="33"/>
      <c r="T615276" s="33"/>
    </row>
    <row r="615293" spans="19:20">
      <c r="S615293" s="33"/>
      <c r="T615293" s="33"/>
    </row>
    <row r="615310" spans="19:20">
      <c r="S615310" s="33"/>
      <c r="T615310" s="33"/>
    </row>
    <row r="615327" spans="19:20">
      <c r="S615327" s="33"/>
      <c r="T615327" s="33"/>
    </row>
    <row r="615344" spans="19:20">
      <c r="S615344" s="33"/>
      <c r="T615344" s="33"/>
    </row>
    <row r="615361" spans="19:20">
      <c r="S615361" s="33"/>
      <c r="T615361" s="33"/>
    </row>
    <row r="615378" spans="19:20">
      <c r="S615378" s="33"/>
      <c r="T615378" s="33"/>
    </row>
    <row r="615395" spans="19:20">
      <c r="S615395" s="33"/>
      <c r="T615395" s="33"/>
    </row>
    <row r="615412" spans="19:20">
      <c r="S615412" s="33"/>
      <c r="T615412" s="33"/>
    </row>
    <row r="615429" spans="19:20">
      <c r="S615429" s="33"/>
      <c r="T615429" s="33"/>
    </row>
    <row r="615446" spans="19:20">
      <c r="S615446" s="33"/>
      <c r="T615446" s="33"/>
    </row>
    <row r="615463" spans="19:20">
      <c r="S615463" s="33"/>
      <c r="T615463" s="33"/>
    </row>
    <row r="615480" spans="19:20">
      <c r="S615480" s="33"/>
      <c r="T615480" s="33"/>
    </row>
    <row r="615497" spans="19:20">
      <c r="S615497" s="33"/>
      <c r="T615497" s="33"/>
    </row>
    <row r="615514" spans="19:20">
      <c r="S615514" s="33"/>
      <c r="T615514" s="33"/>
    </row>
    <row r="615531" spans="19:20">
      <c r="S615531" s="33"/>
      <c r="T615531" s="33"/>
    </row>
    <row r="615548" spans="19:20">
      <c r="S615548" s="33"/>
      <c r="T615548" s="33"/>
    </row>
    <row r="615565" spans="19:20">
      <c r="S615565" s="33"/>
      <c r="T615565" s="33"/>
    </row>
    <row r="615582" spans="19:20">
      <c r="S615582" s="33"/>
      <c r="T615582" s="33"/>
    </row>
    <row r="615599" spans="19:20">
      <c r="S615599" s="33"/>
      <c r="T615599" s="33"/>
    </row>
    <row r="615616" spans="19:20">
      <c r="S615616" s="33"/>
      <c r="T615616" s="33"/>
    </row>
    <row r="615633" spans="19:20">
      <c r="S615633" s="33"/>
      <c r="T615633" s="33"/>
    </row>
    <row r="615650" spans="19:20">
      <c r="S615650" s="33"/>
      <c r="T615650" s="33"/>
    </row>
    <row r="615667" spans="19:20">
      <c r="S615667" s="33"/>
      <c r="T615667" s="33"/>
    </row>
    <row r="615684" spans="19:20">
      <c r="S615684" s="33"/>
      <c r="T615684" s="33"/>
    </row>
    <row r="615701" spans="19:20">
      <c r="S615701" s="33"/>
      <c r="T615701" s="33"/>
    </row>
    <row r="615718" spans="19:20">
      <c r="S615718" s="33"/>
      <c r="T615718" s="33"/>
    </row>
    <row r="615735" spans="19:20">
      <c r="S615735" s="33"/>
      <c r="T615735" s="33"/>
    </row>
    <row r="615752" spans="19:20">
      <c r="S615752" s="33"/>
      <c r="T615752" s="33"/>
    </row>
    <row r="615769" spans="19:20">
      <c r="S615769" s="33"/>
      <c r="T615769" s="33"/>
    </row>
    <row r="615786" spans="19:20">
      <c r="S615786" s="33"/>
      <c r="T615786" s="33"/>
    </row>
    <row r="615803" spans="19:20">
      <c r="S615803" s="33"/>
      <c r="T615803" s="33"/>
    </row>
    <row r="615820" spans="19:20">
      <c r="S615820" s="33"/>
      <c r="T615820" s="33"/>
    </row>
    <row r="615837" spans="19:20">
      <c r="S615837" s="33"/>
      <c r="T615837" s="33"/>
    </row>
    <row r="615854" spans="19:20">
      <c r="S615854" s="33"/>
      <c r="T615854" s="33"/>
    </row>
    <row r="615871" spans="19:20">
      <c r="S615871" s="33"/>
      <c r="T615871" s="33"/>
    </row>
    <row r="615888" spans="19:20">
      <c r="S615888" s="33"/>
      <c r="T615888" s="33"/>
    </row>
    <row r="615905" spans="19:20">
      <c r="S615905" s="33"/>
      <c r="T615905" s="33"/>
    </row>
    <row r="615922" spans="19:20">
      <c r="S615922" s="33"/>
      <c r="T615922" s="33"/>
    </row>
    <row r="615939" spans="19:20">
      <c r="S615939" s="33"/>
      <c r="T615939" s="33"/>
    </row>
    <row r="615956" spans="19:20">
      <c r="S615956" s="33"/>
      <c r="T615956" s="33"/>
    </row>
    <row r="615973" spans="19:20">
      <c r="S615973" s="33"/>
      <c r="T615973" s="33"/>
    </row>
    <row r="615990" spans="19:20">
      <c r="S615990" s="33"/>
      <c r="T615990" s="33"/>
    </row>
    <row r="616007" spans="19:20">
      <c r="S616007" s="33"/>
      <c r="T616007" s="33"/>
    </row>
    <row r="616024" spans="19:20">
      <c r="S616024" s="33"/>
      <c r="T616024" s="33"/>
    </row>
    <row r="616041" spans="19:20">
      <c r="S616041" s="33"/>
      <c r="T616041" s="33"/>
    </row>
    <row r="616058" spans="19:20">
      <c r="S616058" s="33"/>
      <c r="T616058" s="33"/>
    </row>
    <row r="616075" spans="19:20">
      <c r="S616075" s="33"/>
      <c r="T616075" s="33"/>
    </row>
    <row r="616092" spans="19:20">
      <c r="S616092" s="33"/>
      <c r="T616092" s="33"/>
    </row>
    <row r="616109" spans="19:20">
      <c r="S616109" s="33"/>
      <c r="T616109" s="33"/>
    </row>
    <row r="616126" spans="19:20">
      <c r="S616126" s="33"/>
      <c r="T616126" s="33"/>
    </row>
    <row r="616143" spans="19:20">
      <c r="S616143" s="33"/>
      <c r="T616143" s="33"/>
    </row>
    <row r="616160" spans="19:20">
      <c r="S616160" s="33"/>
      <c r="T616160" s="33"/>
    </row>
    <row r="616177" spans="19:20">
      <c r="S616177" s="33"/>
      <c r="T616177" s="33"/>
    </row>
    <row r="616194" spans="19:20">
      <c r="S616194" s="33"/>
      <c r="T616194" s="33"/>
    </row>
    <row r="616211" spans="19:20">
      <c r="S616211" s="33"/>
      <c r="T616211" s="33"/>
    </row>
    <row r="616228" spans="19:20">
      <c r="S616228" s="33"/>
      <c r="T616228" s="33"/>
    </row>
    <row r="616245" spans="19:20">
      <c r="S616245" s="33"/>
      <c r="T616245" s="33"/>
    </row>
    <row r="616262" spans="19:20">
      <c r="S616262" s="33"/>
      <c r="T616262" s="33"/>
    </row>
    <row r="616279" spans="19:20">
      <c r="S616279" s="33"/>
      <c r="T616279" s="33"/>
    </row>
    <row r="616296" spans="19:20">
      <c r="S616296" s="33"/>
      <c r="T616296" s="33"/>
    </row>
    <row r="616313" spans="19:20">
      <c r="S616313" s="33"/>
      <c r="T616313" s="33"/>
    </row>
    <row r="616330" spans="19:20">
      <c r="S616330" s="33"/>
      <c r="T616330" s="33"/>
    </row>
    <row r="616347" spans="19:20">
      <c r="S616347" s="33"/>
      <c r="T616347" s="33"/>
    </row>
    <row r="616364" spans="19:20">
      <c r="S616364" s="33"/>
      <c r="T616364" s="33"/>
    </row>
    <row r="616381" spans="19:20">
      <c r="S616381" s="33"/>
      <c r="T616381" s="33"/>
    </row>
    <row r="616398" spans="19:20">
      <c r="S616398" s="33"/>
      <c r="T616398" s="33"/>
    </row>
    <row r="616415" spans="19:20">
      <c r="S616415" s="33"/>
      <c r="T616415" s="33"/>
    </row>
    <row r="616432" spans="19:20">
      <c r="S616432" s="33"/>
      <c r="T616432" s="33"/>
    </row>
    <row r="616449" spans="19:20">
      <c r="S616449" s="33"/>
      <c r="T616449" s="33"/>
    </row>
    <row r="616466" spans="19:20">
      <c r="S616466" s="33"/>
      <c r="T616466" s="33"/>
    </row>
    <row r="616483" spans="19:20">
      <c r="S616483" s="33"/>
      <c r="T616483" s="33"/>
    </row>
    <row r="616500" spans="19:20">
      <c r="S616500" s="33"/>
      <c r="T616500" s="33"/>
    </row>
    <row r="616517" spans="19:20">
      <c r="S616517" s="33"/>
      <c r="T616517" s="33"/>
    </row>
    <row r="616534" spans="19:20">
      <c r="S616534" s="33"/>
      <c r="T616534" s="33"/>
    </row>
    <row r="616551" spans="19:20">
      <c r="S616551" s="33"/>
      <c r="T616551" s="33"/>
    </row>
    <row r="616568" spans="19:20">
      <c r="S616568" s="33"/>
      <c r="T616568" s="33"/>
    </row>
    <row r="616585" spans="19:20">
      <c r="S616585" s="33"/>
      <c r="T616585" s="33"/>
    </row>
    <row r="616602" spans="19:20">
      <c r="S616602" s="33"/>
      <c r="T616602" s="33"/>
    </row>
    <row r="616619" spans="19:20">
      <c r="S616619" s="33"/>
      <c r="T616619" s="33"/>
    </row>
    <row r="616636" spans="19:20">
      <c r="S616636" s="33"/>
      <c r="T616636" s="33"/>
    </row>
    <row r="616653" spans="19:20">
      <c r="S616653" s="33"/>
      <c r="T616653" s="33"/>
    </row>
    <row r="616670" spans="19:20">
      <c r="S616670" s="33"/>
      <c r="T616670" s="33"/>
    </row>
    <row r="616687" spans="19:20">
      <c r="S616687" s="33"/>
      <c r="T616687" s="33"/>
    </row>
    <row r="616704" spans="19:20">
      <c r="S616704" s="33"/>
      <c r="T616704" s="33"/>
    </row>
    <row r="616721" spans="19:20">
      <c r="S616721" s="33"/>
      <c r="T616721" s="33"/>
    </row>
    <row r="616738" spans="19:20">
      <c r="S616738" s="33"/>
      <c r="T616738" s="33"/>
    </row>
    <row r="616755" spans="19:20">
      <c r="S616755" s="33"/>
      <c r="T616755" s="33"/>
    </row>
    <row r="616772" spans="19:20">
      <c r="S616772" s="33"/>
      <c r="T616772" s="33"/>
    </row>
    <row r="616789" spans="19:20">
      <c r="S616789" s="33"/>
      <c r="T616789" s="33"/>
    </row>
    <row r="616806" spans="19:20">
      <c r="S616806" s="33"/>
      <c r="T616806" s="33"/>
    </row>
    <row r="616823" spans="19:20">
      <c r="S616823" s="33"/>
      <c r="T616823" s="33"/>
    </row>
    <row r="616840" spans="19:20">
      <c r="S616840" s="33"/>
      <c r="T616840" s="33"/>
    </row>
    <row r="616857" spans="19:20">
      <c r="S616857" s="33"/>
      <c r="T616857" s="33"/>
    </row>
    <row r="616874" spans="19:20">
      <c r="S616874" s="33"/>
      <c r="T616874" s="33"/>
    </row>
    <row r="616891" spans="19:20">
      <c r="S616891" s="33"/>
      <c r="T616891" s="33"/>
    </row>
    <row r="616908" spans="19:20">
      <c r="S616908" s="33"/>
      <c r="T616908" s="33"/>
    </row>
    <row r="616925" spans="19:20">
      <c r="S616925" s="33"/>
      <c r="T616925" s="33"/>
    </row>
    <row r="616942" spans="19:20">
      <c r="S616942" s="33"/>
      <c r="T616942" s="33"/>
    </row>
    <row r="616959" spans="19:20">
      <c r="S616959" s="33"/>
      <c r="T616959" s="33"/>
    </row>
    <row r="616976" spans="19:20">
      <c r="S616976" s="33"/>
      <c r="T616976" s="33"/>
    </row>
    <row r="616993" spans="19:20">
      <c r="S616993" s="33"/>
      <c r="T616993" s="33"/>
    </row>
    <row r="617010" spans="19:20">
      <c r="S617010" s="33"/>
      <c r="T617010" s="33"/>
    </row>
    <row r="617027" spans="19:20">
      <c r="S617027" s="33"/>
      <c r="T617027" s="33"/>
    </row>
    <row r="617044" spans="19:20">
      <c r="S617044" s="33"/>
      <c r="T617044" s="33"/>
    </row>
    <row r="617061" spans="19:20">
      <c r="S617061" s="33"/>
      <c r="T617061" s="33"/>
    </row>
    <row r="617078" spans="19:20">
      <c r="S617078" s="33"/>
      <c r="T617078" s="33"/>
    </row>
    <row r="617095" spans="19:20">
      <c r="S617095" s="33"/>
      <c r="T617095" s="33"/>
    </row>
    <row r="617112" spans="19:20">
      <c r="S617112" s="33"/>
      <c r="T617112" s="33"/>
    </row>
    <row r="617129" spans="19:20">
      <c r="S617129" s="33"/>
      <c r="T617129" s="33"/>
    </row>
    <row r="617146" spans="19:20">
      <c r="S617146" s="33"/>
      <c r="T617146" s="33"/>
    </row>
    <row r="617163" spans="19:20">
      <c r="S617163" s="33"/>
      <c r="T617163" s="33"/>
    </row>
    <row r="617180" spans="19:20">
      <c r="S617180" s="33"/>
      <c r="T617180" s="33"/>
    </row>
    <row r="617197" spans="19:20">
      <c r="S617197" s="33"/>
      <c r="T617197" s="33"/>
    </row>
    <row r="617214" spans="19:20">
      <c r="S617214" s="33"/>
      <c r="T617214" s="33"/>
    </row>
    <row r="617231" spans="19:20">
      <c r="S617231" s="33"/>
      <c r="T617231" s="33"/>
    </row>
    <row r="617248" spans="19:20">
      <c r="S617248" s="33"/>
      <c r="T617248" s="33"/>
    </row>
    <row r="617265" spans="19:20">
      <c r="S617265" s="33"/>
      <c r="T617265" s="33"/>
    </row>
    <row r="617282" spans="19:20">
      <c r="S617282" s="33"/>
      <c r="T617282" s="33"/>
    </row>
    <row r="617299" spans="19:20">
      <c r="S617299" s="33"/>
      <c r="T617299" s="33"/>
    </row>
    <row r="617316" spans="19:20">
      <c r="S617316" s="33"/>
      <c r="T617316" s="33"/>
    </row>
    <row r="617333" spans="19:20">
      <c r="S617333" s="33"/>
      <c r="T617333" s="33"/>
    </row>
    <row r="617350" spans="19:20">
      <c r="S617350" s="33"/>
      <c r="T617350" s="33"/>
    </row>
    <row r="617367" spans="19:20">
      <c r="S617367" s="33"/>
      <c r="T617367" s="33"/>
    </row>
    <row r="617384" spans="19:20">
      <c r="S617384" s="33"/>
      <c r="T617384" s="33"/>
    </row>
    <row r="617401" spans="19:20">
      <c r="S617401" s="33"/>
      <c r="T617401" s="33"/>
    </row>
    <row r="617418" spans="19:20">
      <c r="S617418" s="33"/>
      <c r="T617418" s="33"/>
    </row>
    <row r="617435" spans="19:20">
      <c r="S617435" s="33"/>
      <c r="T617435" s="33"/>
    </row>
    <row r="617452" spans="19:20">
      <c r="S617452" s="33"/>
      <c r="T617452" s="33"/>
    </row>
    <row r="617469" spans="19:20">
      <c r="S617469" s="33"/>
      <c r="T617469" s="33"/>
    </row>
    <row r="617486" spans="19:20">
      <c r="S617486" s="33"/>
      <c r="T617486" s="33"/>
    </row>
    <row r="617503" spans="19:20">
      <c r="S617503" s="33"/>
      <c r="T617503" s="33"/>
    </row>
    <row r="617520" spans="19:20">
      <c r="S617520" s="33"/>
      <c r="T617520" s="33"/>
    </row>
    <row r="617537" spans="19:20">
      <c r="S617537" s="33"/>
      <c r="T617537" s="33"/>
    </row>
    <row r="617554" spans="19:20">
      <c r="S617554" s="33"/>
      <c r="T617554" s="33"/>
    </row>
    <row r="617571" spans="19:20">
      <c r="S617571" s="33"/>
      <c r="T617571" s="33"/>
    </row>
    <row r="617588" spans="19:20">
      <c r="S617588" s="33"/>
      <c r="T617588" s="33"/>
    </row>
    <row r="617605" spans="19:20">
      <c r="S617605" s="33"/>
      <c r="T617605" s="33"/>
    </row>
    <row r="617622" spans="19:20">
      <c r="S617622" s="33"/>
      <c r="T617622" s="33"/>
    </row>
    <row r="617639" spans="19:20">
      <c r="S617639" s="33"/>
      <c r="T617639" s="33"/>
    </row>
    <row r="617656" spans="19:20">
      <c r="S617656" s="33"/>
      <c r="T617656" s="33"/>
    </row>
    <row r="617673" spans="19:20">
      <c r="S617673" s="33"/>
      <c r="T617673" s="33"/>
    </row>
    <row r="617690" spans="19:20">
      <c r="S617690" s="33"/>
      <c r="T617690" s="33"/>
    </row>
    <row r="617707" spans="19:20">
      <c r="S617707" s="33"/>
      <c r="T617707" s="33"/>
    </row>
    <row r="617724" spans="19:20">
      <c r="S617724" s="33"/>
      <c r="T617724" s="33"/>
    </row>
    <row r="617741" spans="19:20">
      <c r="S617741" s="33"/>
      <c r="T617741" s="33"/>
    </row>
    <row r="617758" spans="19:20">
      <c r="S617758" s="33"/>
      <c r="T617758" s="33"/>
    </row>
    <row r="617775" spans="19:20">
      <c r="S617775" s="33"/>
      <c r="T617775" s="33"/>
    </row>
    <row r="617792" spans="19:20">
      <c r="S617792" s="33"/>
      <c r="T617792" s="33"/>
    </row>
    <row r="617809" spans="19:20">
      <c r="S617809" s="33"/>
      <c r="T617809" s="33"/>
    </row>
    <row r="617826" spans="19:20">
      <c r="S617826" s="33"/>
      <c r="T617826" s="33"/>
    </row>
    <row r="617843" spans="19:20">
      <c r="S617843" s="33"/>
      <c r="T617843" s="33"/>
    </row>
    <row r="617860" spans="19:20">
      <c r="S617860" s="33"/>
      <c r="T617860" s="33"/>
    </row>
    <row r="617877" spans="19:20">
      <c r="S617877" s="33"/>
      <c r="T617877" s="33"/>
    </row>
    <row r="617894" spans="19:20">
      <c r="S617894" s="33"/>
      <c r="T617894" s="33"/>
    </row>
    <row r="617911" spans="19:20">
      <c r="S617911" s="33"/>
      <c r="T617911" s="33"/>
    </row>
    <row r="617928" spans="19:20">
      <c r="S617928" s="33"/>
      <c r="T617928" s="33"/>
    </row>
    <row r="617945" spans="19:20">
      <c r="S617945" s="33"/>
      <c r="T617945" s="33"/>
    </row>
    <row r="617962" spans="19:20">
      <c r="S617962" s="33"/>
      <c r="T617962" s="33"/>
    </row>
    <row r="617979" spans="19:20">
      <c r="S617979" s="33"/>
      <c r="T617979" s="33"/>
    </row>
    <row r="617996" spans="19:20">
      <c r="S617996" s="33"/>
      <c r="T617996" s="33"/>
    </row>
    <row r="618013" spans="19:20">
      <c r="S618013" s="33"/>
      <c r="T618013" s="33"/>
    </row>
    <row r="618030" spans="19:20">
      <c r="S618030" s="33"/>
      <c r="T618030" s="33"/>
    </row>
    <row r="618047" spans="19:20">
      <c r="S618047" s="33"/>
      <c r="T618047" s="33"/>
    </row>
    <row r="618064" spans="19:20">
      <c r="S618064" s="33"/>
      <c r="T618064" s="33"/>
    </row>
    <row r="618081" spans="19:20">
      <c r="S618081" s="33"/>
      <c r="T618081" s="33"/>
    </row>
    <row r="618098" spans="19:20">
      <c r="S618098" s="33"/>
      <c r="T618098" s="33"/>
    </row>
    <row r="618115" spans="19:20">
      <c r="S618115" s="33"/>
      <c r="T618115" s="33"/>
    </row>
    <row r="618132" spans="19:20">
      <c r="S618132" s="33"/>
      <c r="T618132" s="33"/>
    </row>
    <row r="618149" spans="19:20">
      <c r="S618149" s="33"/>
      <c r="T618149" s="33"/>
    </row>
    <row r="618166" spans="19:20">
      <c r="S618166" s="33"/>
      <c r="T618166" s="33"/>
    </row>
    <row r="618183" spans="19:20">
      <c r="S618183" s="33"/>
      <c r="T618183" s="33"/>
    </row>
    <row r="618200" spans="19:20">
      <c r="S618200" s="33"/>
      <c r="T618200" s="33"/>
    </row>
    <row r="618217" spans="19:20">
      <c r="S618217" s="33"/>
      <c r="T618217" s="33"/>
    </row>
    <row r="618234" spans="19:20">
      <c r="S618234" s="33"/>
      <c r="T618234" s="33"/>
    </row>
    <row r="618251" spans="19:20">
      <c r="S618251" s="33"/>
      <c r="T618251" s="33"/>
    </row>
    <row r="618268" spans="19:20">
      <c r="S618268" s="33"/>
      <c r="T618268" s="33"/>
    </row>
    <row r="618285" spans="19:20">
      <c r="S618285" s="33"/>
      <c r="T618285" s="33"/>
    </row>
    <row r="618302" spans="19:20">
      <c r="S618302" s="33"/>
      <c r="T618302" s="33"/>
    </row>
    <row r="618319" spans="19:20">
      <c r="S618319" s="33"/>
      <c r="T618319" s="33"/>
    </row>
    <row r="618336" spans="19:20">
      <c r="S618336" s="33"/>
      <c r="T618336" s="33"/>
    </row>
    <row r="618353" spans="19:20">
      <c r="S618353" s="33"/>
      <c r="T618353" s="33"/>
    </row>
    <row r="618370" spans="19:20">
      <c r="S618370" s="33"/>
      <c r="T618370" s="33"/>
    </row>
    <row r="618387" spans="19:20">
      <c r="S618387" s="33"/>
      <c r="T618387" s="33"/>
    </row>
    <row r="618404" spans="19:20">
      <c r="S618404" s="33"/>
      <c r="T618404" s="33"/>
    </row>
    <row r="618421" spans="19:20">
      <c r="S618421" s="33"/>
      <c r="T618421" s="33"/>
    </row>
    <row r="618438" spans="19:20">
      <c r="S618438" s="33"/>
      <c r="T618438" s="33"/>
    </row>
    <row r="618455" spans="19:20">
      <c r="S618455" s="33"/>
      <c r="T618455" s="33"/>
    </row>
    <row r="618472" spans="19:20">
      <c r="S618472" s="33"/>
      <c r="T618472" s="33"/>
    </row>
    <row r="618489" spans="19:20">
      <c r="S618489" s="33"/>
      <c r="T618489" s="33"/>
    </row>
    <row r="618506" spans="19:20">
      <c r="S618506" s="33"/>
      <c r="T618506" s="33"/>
    </row>
    <row r="618523" spans="19:20">
      <c r="S618523" s="33"/>
      <c r="T618523" s="33"/>
    </row>
    <row r="618540" spans="19:20">
      <c r="S618540" s="33"/>
      <c r="T618540" s="33"/>
    </row>
    <row r="618557" spans="19:20">
      <c r="S618557" s="33"/>
      <c r="T618557" s="33"/>
    </row>
    <row r="618574" spans="19:20">
      <c r="S618574" s="33"/>
      <c r="T618574" s="33"/>
    </row>
    <row r="618591" spans="19:20">
      <c r="S618591" s="33"/>
      <c r="T618591" s="33"/>
    </row>
    <row r="618608" spans="19:20">
      <c r="S618608" s="33"/>
      <c r="T618608" s="33"/>
    </row>
    <row r="618625" spans="19:20">
      <c r="S618625" s="33"/>
      <c r="T618625" s="33"/>
    </row>
    <row r="618642" spans="19:20">
      <c r="S618642" s="33"/>
      <c r="T618642" s="33"/>
    </row>
    <row r="618659" spans="19:20">
      <c r="S618659" s="33"/>
      <c r="T618659" s="33"/>
    </row>
    <row r="618676" spans="19:20">
      <c r="S618676" s="33"/>
      <c r="T618676" s="33"/>
    </row>
    <row r="618693" spans="19:20">
      <c r="S618693" s="33"/>
      <c r="T618693" s="33"/>
    </row>
    <row r="618710" spans="19:20">
      <c r="S618710" s="33"/>
      <c r="T618710" s="33"/>
    </row>
    <row r="618727" spans="19:20">
      <c r="S618727" s="33"/>
      <c r="T618727" s="33"/>
    </row>
    <row r="618744" spans="19:20">
      <c r="S618744" s="33"/>
      <c r="T618744" s="33"/>
    </row>
    <row r="618761" spans="19:20">
      <c r="S618761" s="33"/>
      <c r="T618761" s="33"/>
    </row>
    <row r="618778" spans="19:20">
      <c r="S618778" s="33"/>
      <c r="T618778" s="33"/>
    </row>
    <row r="618795" spans="19:20">
      <c r="S618795" s="33"/>
      <c r="T618795" s="33"/>
    </row>
    <row r="618812" spans="19:20">
      <c r="S618812" s="33"/>
      <c r="T618812" s="33"/>
    </row>
    <row r="618829" spans="19:20">
      <c r="S618829" s="33"/>
      <c r="T618829" s="33"/>
    </row>
    <row r="618846" spans="19:20">
      <c r="S618846" s="33"/>
      <c r="T618846" s="33"/>
    </row>
    <row r="618863" spans="19:20">
      <c r="S618863" s="33"/>
      <c r="T618863" s="33"/>
    </row>
    <row r="618880" spans="19:20">
      <c r="S618880" s="33"/>
      <c r="T618880" s="33"/>
    </row>
    <row r="618897" spans="19:20">
      <c r="S618897" s="33"/>
      <c r="T618897" s="33"/>
    </row>
    <row r="618914" spans="19:20">
      <c r="S618914" s="33"/>
      <c r="T618914" s="33"/>
    </row>
    <row r="618931" spans="19:20">
      <c r="S618931" s="33"/>
      <c r="T618931" s="33"/>
    </row>
    <row r="618948" spans="19:20">
      <c r="S618948" s="33"/>
      <c r="T618948" s="33"/>
    </row>
    <row r="618965" spans="19:20">
      <c r="S618965" s="33"/>
      <c r="T618965" s="33"/>
    </row>
    <row r="618982" spans="19:20">
      <c r="S618982" s="33"/>
      <c r="T618982" s="33"/>
    </row>
    <row r="618999" spans="19:20">
      <c r="S618999" s="33"/>
      <c r="T618999" s="33"/>
    </row>
    <row r="619016" spans="19:20">
      <c r="S619016" s="33"/>
      <c r="T619016" s="33"/>
    </row>
    <row r="619033" spans="19:20">
      <c r="S619033" s="33"/>
      <c r="T619033" s="33"/>
    </row>
    <row r="619050" spans="19:20">
      <c r="S619050" s="33"/>
      <c r="T619050" s="33"/>
    </row>
    <row r="619067" spans="19:20">
      <c r="S619067" s="33"/>
      <c r="T619067" s="33"/>
    </row>
    <row r="619084" spans="19:20">
      <c r="S619084" s="33"/>
      <c r="T619084" s="33"/>
    </row>
    <row r="619101" spans="19:20">
      <c r="S619101" s="33"/>
      <c r="T619101" s="33"/>
    </row>
    <row r="619118" spans="19:20">
      <c r="S619118" s="33"/>
      <c r="T619118" s="33"/>
    </row>
    <row r="619135" spans="19:20">
      <c r="S619135" s="33"/>
      <c r="T619135" s="33"/>
    </row>
    <row r="619152" spans="19:20">
      <c r="S619152" s="33"/>
      <c r="T619152" s="33"/>
    </row>
    <row r="619169" spans="19:20">
      <c r="S619169" s="33"/>
      <c r="T619169" s="33"/>
    </row>
    <row r="619186" spans="19:20">
      <c r="S619186" s="33"/>
      <c r="T619186" s="33"/>
    </row>
    <row r="619203" spans="19:20">
      <c r="S619203" s="33"/>
      <c r="T619203" s="33"/>
    </row>
    <row r="619220" spans="19:20">
      <c r="S619220" s="33"/>
      <c r="T619220" s="33"/>
    </row>
    <row r="619237" spans="19:20">
      <c r="S619237" s="33"/>
      <c r="T619237" s="33"/>
    </row>
    <row r="619254" spans="19:20">
      <c r="S619254" s="33"/>
      <c r="T619254" s="33"/>
    </row>
    <row r="619271" spans="19:20">
      <c r="S619271" s="33"/>
      <c r="T619271" s="33"/>
    </row>
    <row r="619288" spans="19:20">
      <c r="S619288" s="33"/>
      <c r="T619288" s="33"/>
    </row>
    <row r="619305" spans="19:20">
      <c r="S619305" s="33"/>
      <c r="T619305" s="33"/>
    </row>
    <row r="619322" spans="19:20">
      <c r="S619322" s="33"/>
      <c r="T619322" s="33"/>
    </row>
    <row r="619339" spans="19:20">
      <c r="S619339" s="33"/>
      <c r="T619339" s="33"/>
    </row>
    <row r="619356" spans="19:20">
      <c r="S619356" s="33"/>
      <c r="T619356" s="33"/>
    </row>
    <row r="619373" spans="19:20">
      <c r="S619373" s="33"/>
      <c r="T619373" s="33"/>
    </row>
    <row r="619390" spans="19:20">
      <c r="S619390" s="33"/>
      <c r="T619390" s="33"/>
    </row>
    <row r="619407" spans="19:20">
      <c r="S619407" s="33"/>
      <c r="T619407" s="33"/>
    </row>
    <row r="619424" spans="19:20">
      <c r="S619424" s="33"/>
      <c r="T619424" s="33"/>
    </row>
    <row r="619441" spans="19:20">
      <c r="S619441" s="33"/>
      <c r="T619441" s="33"/>
    </row>
    <row r="619458" spans="19:20">
      <c r="S619458" s="33"/>
      <c r="T619458" s="33"/>
    </row>
    <row r="619475" spans="19:20">
      <c r="S619475" s="33"/>
      <c r="T619475" s="33"/>
    </row>
    <row r="619492" spans="19:20">
      <c r="S619492" s="33"/>
      <c r="T619492" s="33"/>
    </row>
    <row r="619509" spans="19:20">
      <c r="S619509" s="33"/>
      <c r="T619509" s="33"/>
    </row>
    <row r="619526" spans="19:20">
      <c r="S619526" s="33"/>
      <c r="T619526" s="33"/>
    </row>
    <row r="619543" spans="19:20">
      <c r="S619543" s="33"/>
      <c r="T619543" s="33"/>
    </row>
    <row r="619560" spans="19:20">
      <c r="S619560" s="33"/>
      <c r="T619560" s="33"/>
    </row>
    <row r="619577" spans="19:20">
      <c r="S619577" s="33"/>
      <c r="T619577" s="33"/>
    </row>
    <row r="619594" spans="19:20">
      <c r="S619594" s="33"/>
      <c r="T619594" s="33"/>
    </row>
    <row r="619611" spans="19:20">
      <c r="S619611" s="33"/>
      <c r="T619611" s="33"/>
    </row>
    <row r="619628" spans="19:20">
      <c r="S619628" s="33"/>
      <c r="T619628" s="33"/>
    </row>
    <row r="619645" spans="19:20">
      <c r="S619645" s="33"/>
      <c r="T619645" s="33"/>
    </row>
    <row r="619662" spans="19:20">
      <c r="S619662" s="33"/>
      <c r="T619662" s="33"/>
    </row>
    <row r="619679" spans="19:20">
      <c r="S619679" s="33"/>
      <c r="T619679" s="33"/>
    </row>
    <row r="619696" spans="19:20">
      <c r="S619696" s="33"/>
      <c r="T619696" s="33"/>
    </row>
    <row r="619713" spans="19:20">
      <c r="S619713" s="33"/>
      <c r="T619713" s="33"/>
    </row>
    <row r="619730" spans="19:20">
      <c r="S619730" s="33"/>
      <c r="T619730" s="33"/>
    </row>
    <row r="619747" spans="19:20">
      <c r="S619747" s="33"/>
      <c r="T619747" s="33"/>
    </row>
    <row r="619764" spans="19:20">
      <c r="S619764" s="33"/>
      <c r="T619764" s="33"/>
    </row>
    <row r="619781" spans="19:20">
      <c r="S619781" s="33"/>
      <c r="T619781" s="33"/>
    </row>
    <row r="619798" spans="19:20">
      <c r="S619798" s="33"/>
      <c r="T619798" s="33"/>
    </row>
    <row r="619815" spans="19:20">
      <c r="S619815" s="33"/>
      <c r="T619815" s="33"/>
    </row>
    <row r="619832" spans="19:20">
      <c r="S619832" s="33"/>
      <c r="T619832" s="33"/>
    </row>
    <row r="619849" spans="19:20">
      <c r="S619849" s="33"/>
      <c r="T619849" s="33"/>
    </row>
    <row r="619866" spans="19:20">
      <c r="S619866" s="33"/>
      <c r="T619866" s="33"/>
    </row>
    <row r="619883" spans="19:20">
      <c r="S619883" s="33"/>
      <c r="T619883" s="33"/>
    </row>
    <row r="619900" spans="19:20">
      <c r="S619900" s="33"/>
      <c r="T619900" s="33"/>
    </row>
    <row r="619917" spans="19:20">
      <c r="S619917" s="33"/>
      <c r="T619917" s="33"/>
    </row>
    <row r="619934" spans="19:20">
      <c r="S619934" s="33"/>
      <c r="T619934" s="33"/>
    </row>
    <row r="619951" spans="19:20">
      <c r="S619951" s="33"/>
      <c r="T619951" s="33"/>
    </row>
    <row r="619968" spans="19:20">
      <c r="S619968" s="33"/>
      <c r="T619968" s="33"/>
    </row>
    <row r="619985" spans="19:20">
      <c r="S619985" s="33"/>
      <c r="T619985" s="33"/>
    </row>
    <row r="620002" spans="19:20">
      <c r="S620002" s="33"/>
      <c r="T620002" s="33"/>
    </row>
    <row r="620019" spans="19:20">
      <c r="S620019" s="33"/>
      <c r="T620019" s="33"/>
    </row>
    <row r="620036" spans="19:20">
      <c r="S620036" s="33"/>
      <c r="T620036" s="33"/>
    </row>
    <row r="620053" spans="19:20">
      <c r="S620053" s="33"/>
      <c r="T620053" s="33"/>
    </row>
    <row r="620070" spans="19:20">
      <c r="S620070" s="33"/>
      <c r="T620070" s="33"/>
    </row>
    <row r="620087" spans="19:20">
      <c r="S620087" s="33"/>
      <c r="T620087" s="33"/>
    </row>
    <row r="620104" spans="19:20">
      <c r="S620104" s="33"/>
      <c r="T620104" s="33"/>
    </row>
    <row r="620121" spans="19:20">
      <c r="S620121" s="33"/>
      <c r="T620121" s="33"/>
    </row>
    <row r="620138" spans="19:20">
      <c r="S620138" s="33"/>
      <c r="T620138" s="33"/>
    </row>
    <row r="620155" spans="19:20">
      <c r="S620155" s="33"/>
      <c r="T620155" s="33"/>
    </row>
    <row r="620172" spans="19:20">
      <c r="S620172" s="33"/>
      <c r="T620172" s="33"/>
    </row>
    <row r="620189" spans="19:20">
      <c r="S620189" s="33"/>
      <c r="T620189" s="33"/>
    </row>
    <row r="620206" spans="19:20">
      <c r="S620206" s="33"/>
      <c r="T620206" s="33"/>
    </row>
    <row r="620223" spans="19:20">
      <c r="S620223" s="33"/>
      <c r="T620223" s="33"/>
    </row>
    <row r="620240" spans="19:20">
      <c r="S620240" s="33"/>
      <c r="T620240" s="33"/>
    </row>
    <row r="620257" spans="19:20">
      <c r="S620257" s="33"/>
      <c r="T620257" s="33"/>
    </row>
    <row r="620274" spans="19:20">
      <c r="S620274" s="33"/>
      <c r="T620274" s="33"/>
    </row>
    <row r="620291" spans="19:20">
      <c r="S620291" s="33"/>
      <c r="T620291" s="33"/>
    </row>
    <row r="620308" spans="19:20">
      <c r="S620308" s="33"/>
      <c r="T620308" s="33"/>
    </row>
    <row r="620325" spans="19:20">
      <c r="S620325" s="33"/>
      <c r="T620325" s="33"/>
    </row>
    <row r="620342" spans="19:20">
      <c r="S620342" s="33"/>
      <c r="T620342" s="33"/>
    </row>
    <row r="620359" spans="19:20">
      <c r="S620359" s="33"/>
      <c r="T620359" s="33"/>
    </row>
    <row r="620376" spans="19:20">
      <c r="S620376" s="33"/>
      <c r="T620376" s="33"/>
    </row>
    <row r="620393" spans="19:20">
      <c r="S620393" s="33"/>
      <c r="T620393" s="33"/>
    </row>
    <row r="620410" spans="19:20">
      <c r="S620410" s="33"/>
      <c r="T620410" s="33"/>
    </row>
    <row r="620427" spans="19:20">
      <c r="S620427" s="33"/>
      <c r="T620427" s="33"/>
    </row>
    <row r="620444" spans="19:20">
      <c r="S620444" s="33"/>
      <c r="T620444" s="33"/>
    </row>
    <row r="620461" spans="19:20">
      <c r="S620461" s="33"/>
      <c r="T620461" s="33"/>
    </row>
    <row r="620478" spans="19:20">
      <c r="S620478" s="33"/>
      <c r="T620478" s="33"/>
    </row>
    <row r="620495" spans="19:20">
      <c r="S620495" s="33"/>
      <c r="T620495" s="33"/>
    </row>
    <row r="620512" spans="19:20">
      <c r="S620512" s="33"/>
      <c r="T620512" s="33"/>
    </row>
    <row r="620529" spans="19:20">
      <c r="S620529" s="33"/>
      <c r="T620529" s="33"/>
    </row>
    <row r="620546" spans="19:20">
      <c r="S620546" s="33"/>
      <c r="T620546" s="33"/>
    </row>
    <row r="620563" spans="19:20">
      <c r="S620563" s="33"/>
      <c r="T620563" s="33"/>
    </row>
    <row r="620580" spans="19:20">
      <c r="S620580" s="33"/>
      <c r="T620580" s="33"/>
    </row>
    <row r="620597" spans="19:20">
      <c r="S620597" s="33"/>
      <c r="T620597" s="33"/>
    </row>
    <row r="620614" spans="19:20">
      <c r="S620614" s="33"/>
      <c r="T620614" s="33"/>
    </row>
    <row r="620631" spans="19:20">
      <c r="S620631" s="33"/>
      <c r="T620631" s="33"/>
    </row>
    <row r="620648" spans="19:20">
      <c r="S620648" s="33"/>
      <c r="T620648" s="33"/>
    </row>
    <row r="620665" spans="19:20">
      <c r="S620665" s="33"/>
      <c r="T620665" s="33"/>
    </row>
    <row r="620682" spans="19:20">
      <c r="S620682" s="33"/>
      <c r="T620682" s="33"/>
    </row>
    <row r="620699" spans="19:20">
      <c r="S620699" s="33"/>
      <c r="T620699" s="33"/>
    </row>
    <row r="620716" spans="19:20">
      <c r="S620716" s="33"/>
      <c r="T620716" s="33"/>
    </row>
    <row r="620733" spans="19:20">
      <c r="S620733" s="33"/>
      <c r="T620733" s="33"/>
    </row>
    <row r="620750" spans="19:20">
      <c r="S620750" s="33"/>
      <c r="T620750" s="33"/>
    </row>
    <row r="620767" spans="19:20">
      <c r="S620767" s="33"/>
      <c r="T620767" s="33"/>
    </row>
    <row r="620784" spans="19:20">
      <c r="S620784" s="33"/>
      <c r="T620784" s="33"/>
    </row>
    <row r="620801" spans="19:20">
      <c r="S620801" s="33"/>
      <c r="T620801" s="33"/>
    </row>
    <row r="620818" spans="19:20">
      <c r="S620818" s="33"/>
      <c r="T620818" s="33"/>
    </row>
    <row r="620835" spans="19:20">
      <c r="S620835" s="33"/>
      <c r="T620835" s="33"/>
    </row>
    <row r="620852" spans="19:20">
      <c r="S620852" s="33"/>
      <c r="T620852" s="33"/>
    </row>
    <row r="620869" spans="19:20">
      <c r="S620869" s="33"/>
      <c r="T620869" s="33"/>
    </row>
    <row r="620886" spans="19:20">
      <c r="S620886" s="33"/>
      <c r="T620886" s="33"/>
    </row>
    <row r="620903" spans="19:20">
      <c r="S620903" s="33"/>
      <c r="T620903" s="33"/>
    </row>
    <row r="620920" spans="19:20">
      <c r="S620920" s="33"/>
      <c r="T620920" s="33"/>
    </row>
    <row r="620937" spans="19:20">
      <c r="S620937" s="33"/>
      <c r="T620937" s="33"/>
    </row>
    <row r="620954" spans="19:20">
      <c r="S620954" s="33"/>
      <c r="T620954" s="33"/>
    </row>
    <row r="620971" spans="19:20">
      <c r="S620971" s="33"/>
      <c r="T620971" s="33"/>
    </row>
    <row r="620988" spans="19:20">
      <c r="S620988" s="33"/>
      <c r="T620988" s="33"/>
    </row>
    <row r="621005" spans="19:20">
      <c r="S621005" s="33"/>
      <c r="T621005" s="33"/>
    </row>
    <row r="621022" spans="19:20">
      <c r="S621022" s="33"/>
      <c r="T621022" s="33"/>
    </row>
    <row r="621039" spans="19:20">
      <c r="S621039" s="33"/>
      <c r="T621039" s="33"/>
    </row>
    <row r="621056" spans="19:20">
      <c r="S621056" s="33"/>
      <c r="T621056" s="33"/>
    </row>
    <row r="621073" spans="19:20">
      <c r="S621073" s="33"/>
      <c r="T621073" s="33"/>
    </row>
    <row r="621090" spans="19:20">
      <c r="S621090" s="33"/>
      <c r="T621090" s="33"/>
    </row>
    <row r="621107" spans="19:20">
      <c r="S621107" s="33"/>
      <c r="T621107" s="33"/>
    </row>
    <row r="621124" spans="19:20">
      <c r="S621124" s="33"/>
      <c r="T621124" s="33"/>
    </row>
    <row r="621141" spans="19:20">
      <c r="S621141" s="33"/>
      <c r="T621141" s="33"/>
    </row>
    <row r="621158" spans="19:20">
      <c r="S621158" s="33"/>
      <c r="T621158" s="33"/>
    </row>
    <row r="621175" spans="19:20">
      <c r="S621175" s="33"/>
      <c r="T621175" s="33"/>
    </row>
    <row r="621192" spans="19:20">
      <c r="S621192" s="33"/>
      <c r="T621192" s="33"/>
    </row>
    <row r="621209" spans="19:20">
      <c r="S621209" s="33"/>
      <c r="T621209" s="33"/>
    </row>
    <row r="621226" spans="19:20">
      <c r="S621226" s="33"/>
      <c r="T621226" s="33"/>
    </row>
    <row r="621243" spans="19:20">
      <c r="S621243" s="33"/>
      <c r="T621243" s="33"/>
    </row>
    <row r="621260" spans="19:20">
      <c r="S621260" s="33"/>
      <c r="T621260" s="33"/>
    </row>
    <row r="621277" spans="19:20">
      <c r="S621277" s="33"/>
      <c r="T621277" s="33"/>
    </row>
    <row r="621294" spans="19:20">
      <c r="S621294" s="33"/>
      <c r="T621294" s="33"/>
    </row>
    <row r="621311" spans="19:20">
      <c r="S621311" s="33"/>
      <c r="T621311" s="33"/>
    </row>
    <row r="621328" spans="19:20">
      <c r="S621328" s="33"/>
      <c r="T621328" s="33"/>
    </row>
    <row r="621345" spans="19:20">
      <c r="S621345" s="33"/>
      <c r="T621345" s="33"/>
    </row>
    <row r="621362" spans="19:20">
      <c r="S621362" s="33"/>
      <c r="T621362" s="33"/>
    </row>
    <row r="621379" spans="19:20">
      <c r="S621379" s="33"/>
      <c r="T621379" s="33"/>
    </row>
    <row r="621396" spans="19:20">
      <c r="S621396" s="33"/>
      <c r="T621396" s="33"/>
    </row>
    <row r="621413" spans="19:20">
      <c r="S621413" s="33"/>
      <c r="T621413" s="33"/>
    </row>
    <row r="621430" spans="19:20">
      <c r="S621430" s="33"/>
      <c r="T621430" s="33"/>
    </row>
    <row r="621447" spans="19:20">
      <c r="S621447" s="33"/>
      <c r="T621447" s="33"/>
    </row>
    <row r="621464" spans="19:20">
      <c r="S621464" s="33"/>
      <c r="T621464" s="33"/>
    </row>
    <row r="621481" spans="19:20">
      <c r="S621481" s="33"/>
      <c r="T621481" s="33"/>
    </row>
    <row r="621498" spans="19:20">
      <c r="S621498" s="33"/>
      <c r="T621498" s="33"/>
    </row>
    <row r="621515" spans="19:20">
      <c r="S621515" s="33"/>
      <c r="T621515" s="33"/>
    </row>
    <row r="621532" spans="19:20">
      <c r="S621532" s="33"/>
      <c r="T621532" s="33"/>
    </row>
    <row r="621549" spans="19:20">
      <c r="S621549" s="33"/>
      <c r="T621549" s="33"/>
    </row>
    <row r="621566" spans="19:20">
      <c r="S621566" s="33"/>
      <c r="T621566" s="33"/>
    </row>
    <row r="621583" spans="19:20">
      <c r="S621583" s="33"/>
      <c r="T621583" s="33"/>
    </row>
    <row r="621600" spans="19:20">
      <c r="S621600" s="33"/>
      <c r="T621600" s="33"/>
    </row>
    <row r="621617" spans="19:20">
      <c r="S621617" s="33"/>
      <c r="T621617" s="33"/>
    </row>
    <row r="621634" spans="19:20">
      <c r="S621634" s="33"/>
      <c r="T621634" s="33"/>
    </row>
    <row r="621651" spans="19:20">
      <c r="S621651" s="33"/>
      <c r="T621651" s="33"/>
    </row>
    <row r="621668" spans="19:20">
      <c r="S621668" s="33"/>
      <c r="T621668" s="33"/>
    </row>
    <row r="621685" spans="19:20">
      <c r="S621685" s="33"/>
      <c r="T621685" s="33"/>
    </row>
    <row r="621702" spans="19:20">
      <c r="S621702" s="33"/>
      <c r="T621702" s="33"/>
    </row>
    <row r="621719" spans="19:20">
      <c r="S621719" s="33"/>
      <c r="T621719" s="33"/>
    </row>
    <row r="621736" spans="19:20">
      <c r="S621736" s="33"/>
      <c r="T621736" s="33"/>
    </row>
    <row r="621753" spans="19:20">
      <c r="S621753" s="33"/>
      <c r="T621753" s="33"/>
    </row>
    <row r="621770" spans="19:20">
      <c r="S621770" s="33"/>
      <c r="T621770" s="33"/>
    </row>
    <row r="621787" spans="19:20">
      <c r="S621787" s="33"/>
      <c r="T621787" s="33"/>
    </row>
    <row r="621804" spans="19:20">
      <c r="S621804" s="33"/>
      <c r="T621804" s="33"/>
    </row>
    <row r="621821" spans="19:20">
      <c r="S621821" s="33"/>
      <c r="T621821" s="33"/>
    </row>
    <row r="621838" spans="19:20">
      <c r="S621838" s="33"/>
      <c r="T621838" s="33"/>
    </row>
    <row r="621855" spans="19:20">
      <c r="S621855" s="33"/>
      <c r="T621855" s="33"/>
    </row>
    <row r="621872" spans="19:20">
      <c r="S621872" s="33"/>
      <c r="T621872" s="33"/>
    </row>
    <row r="621889" spans="19:20">
      <c r="S621889" s="33"/>
      <c r="T621889" s="33"/>
    </row>
    <row r="621906" spans="19:20">
      <c r="S621906" s="33"/>
      <c r="T621906" s="33"/>
    </row>
    <row r="621923" spans="19:20">
      <c r="S621923" s="33"/>
      <c r="T621923" s="33"/>
    </row>
    <row r="621940" spans="19:20">
      <c r="S621940" s="33"/>
      <c r="T621940" s="33"/>
    </row>
    <row r="621957" spans="19:20">
      <c r="S621957" s="33"/>
      <c r="T621957" s="33"/>
    </row>
    <row r="621974" spans="19:20">
      <c r="S621974" s="33"/>
      <c r="T621974" s="33"/>
    </row>
    <row r="621991" spans="19:20">
      <c r="S621991" s="33"/>
      <c r="T621991" s="33"/>
    </row>
    <row r="622008" spans="19:20">
      <c r="S622008" s="33"/>
      <c r="T622008" s="33"/>
    </row>
    <row r="622025" spans="19:20">
      <c r="S622025" s="33"/>
      <c r="T622025" s="33"/>
    </row>
    <row r="622042" spans="19:20">
      <c r="S622042" s="33"/>
      <c r="T622042" s="33"/>
    </row>
    <row r="622059" spans="19:20">
      <c r="S622059" s="33"/>
      <c r="T622059" s="33"/>
    </row>
    <row r="622076" spans="19:20">
      <c r="S622076" s="33"/>
      <c r="T622076" s="33"/>
    </row>
    <row r="622093" spans="19:20">
      <c r="S622093" s="33"/>
      <c r="T622093" s="33"/>
    </row>
    <row r="622110" spans="19:20">
      <c r="S622110" s="33"/>
      <c r="T622110" s="33"/>
    </row>
    <row r="622127" spans="19:20">
      <c r="S622127" s="33"/>
      <c r="T622127" s="33"/>
    </row>
    <row r="622144" spans="19:20">
      <c r="S622144" s="33"/>
      <c r="T622144" s="33"/>
    </row>
    <row r="622161" spans="19:20">
      <c r="S622161" s="33"/>
      <c r="T622161" s="33"/>
    </row>
    <row r="622178" spans="19:20">
      <c r="S622178" s="33"/>
      <c r="T622178" s="33"/>
    </row>
    <row r="622195" spans="19:20">
      <c r="S622195" s="33"/>
      <c r="T622195" s="33"/>
    </row>
    <row r="622212" spans="19:20">
      <c r="S622212" s="33"/>
      <c r="T622212" s="33"/>
    </row>
    <row r="622229" spans="19:20">
      <c r="S622229" s="33"/>
      <c r="T622229" s="33"/>
    </row>
    <row r="622246" spans="19:20">
      <c r="S622246" s="33"/>
      <c r="T622246" s="33"/>
    </row>
    <row r="622263" spans="19:20">
      <c r="S622263" s="33"/>
      <c r="T622263" s="33"/>
    </row>
    <row r="622280" spans="19:20">
      <c r="S622280" s="33"/>
      <c r="T622280" s="33"/>
    </row>
    <row r="622297" spans="19:20">
      <c r="S622297" s="33"/>
      <c r="T622297" s="33"/>
    </row>
    <row r="622314" spans="19:20">
      <c r="S622314" s="33"/>
      <c r="T622314" s="33"/>
    </row>
    <row r="622331" spans="19:20">
      <c r="S622331" s="33"/>
      <c r="T622331" s="33"/>
    </row>
    <row r="622348" spans="19:20">
      <c r="S622348" s="33"/>
      <c r="T622348" s="33"/>
    </row>
    <row r="622365" spans="19:20">
      <c r="S622365" s="33"/>
      <c r="T622365" s="33"/>
    </row>
    <row r="622382" spans="19:20">
      <c r="S622382" s="33"/>
      <c r="T622382" s="33"/>
    </row>
    <row r="622399" spans="19:20">
      <c r="S622399" s="33"/>
      <c r="T622399" s="33"/>
    </row>
    <row r="622416" spans="19:20">
      <c r="S622416" s="33"/>
      <c r="T622416" s="33"/>
    </row>
    <row r="622433" spans="19:20">
      <c r="S622433" s="33"/>
      <c r="T622433" s="33"/>
    </row>
    <row r="622450" spans="19:20">
      <c r="S622450" s="33"/>
      <c r="T622450" s="33"/>
    </row>
    <row r="622467" spans="19:20">
      <c r="S622467" s="33"/>
      <c r="T622467" s="33"/>
    </row>
    <row r="622484" spans="19:20">
      <c r="S622484" s="33"/>
      <c r="T622484" s="33"/>
    </row>
    <row r="622501" spans="19:20">
      <c r="S622501" s="33"/>
      <c r="T622501" s="33"/>
    </row>
    <row r="622518" spans="19:20">
      <c r="S622518" s="33"/>
      <c r="T622518" s="33"/>
    </row>
    <row r="622535" spans="19:20">
      <c r="S622535" s="33"/>
      <c r="T622535" s="33"/>
    </row>
    <row r="622552" spans="19:20">
      <c r="S622552" s="33"/>
      <c r="T622552" s="33"/>
    </row>
    <row r="622569" spans="19:20">
      <c r="S622569" s="33"/>
      <c r="T622569" s="33"/>
    </row>
    <row r="622586" spans="19:20">
      <c r="S622586" s="33"/>
      <c r="T622586" s="33"/>
    </row>
    <row r="622603" spans="19:20">
      <c r="S622603" s="33"/>
      <c r="T622603" s="33"/>
    </row>
    <row r="622620" spans="19:20">
      <c r="S622620" s="33"/>
      <c r="T622620" s="33"/>
    </row>
    <row r="622637" spans="19:20">
      <c r="S622637" s="33"/>
      <c r="T622637" s="33"/>
    </row>
    <row r="622654" spans="19:20">
      <c r="S622654" s="33"/>
      <c r="T622654" s="33"/>
    </row>
    <row r="622671" spans="19:20">
      <c r="S622671" s="33"/>
      <c r="T622671" s="33"/>
    </row>
    <row r="622688" spans="19:20">
      <c r="S622688" s="33"/>
      <c r="T622688" s="33"/>
    </row>
    <row r="622705" spans="19:20">
      <c r="S622705" s="33"/>
      <c r="T622705" s="33"/>
    </row>
    <row r="622722" spans="19:20">
      <c r="S622722" s="33"/>
      <c r="T622722" s="33"/>
    </row>
    <row r="622739" spans="19:20">
      <c r="S622739" s="33"/>
      <c r="T622739" s="33"/>
    </row>
    <row r="622756" spans="19:20">
      <c r="S622756" s="33"/>
      <c r="T622756" s="33"/>
    </row>
    <row r="622773" spans="19:20">
      <c r="S622773" s="33"/>
      <c r="T622773" s="33"/>
    </row>
    <row r="622790" spans="19:20">
      <c r="S622790" s="33"/>
      <c r="T622790" s="33"/>
    </row>
    <row r="622807" spans="19:20">
      <c r="S622807" s="33"/>
      <c r="T622807" s="33"/>
    </row>
    <row r="622824" spans="19:20">
      <c r="S622824" s="33"/>
      <c r="T622824" s="33"/>
    </row>
    <row r="622841" spans="19:20">
      <c r="S622841" s="33"/>
      <c r="T622841" s="33"/>
    </row>
    <row r="622858" spans="19:20">
      <c r="S622858" s="33"/>
      <c r="T622858" s="33"/>
    </row>
    <row r="622875" spans="19:20">
      <c r="S622875" s="33"/>
      <c r="T622875" s="33"/>
    </row>
    <row r="622892" spans="19:20">
      <c r="S622892" s="33"/>
      <c r="T622892" s="33"/>
    </row>
    <row r="622909" spans="19:20">
      <c r="S622909" s="33"/>
      <c r="T622909" s="33"/>
    </row>
    <row r="622926" spans="19:20">
      <c r="S622926" s="33"/>
      <c r="T622926" s="33"/>
    </row>
    <row r="622943" spans="19:20">
      <c r="S622943" s="33"/>
      <c r="T622943" s="33"/>
    </row>
    <row r="622960" spans="19:20">
      <c r="S622960" s="33"/>
      <c r="T622960" s="33"/>
    </row>
    <row r="622977" spans="19:20">
      <c r="S622977" s="33"/>
      <c r="T622977" s="33"/>
    </row>
    <row r="622994" spans="19:20">
      <c r="S622994" s="33"/>
      <c r="T622994" s="33"/>
    </row>
    <row r="623011" spans="19:20">
      <c r="S623011" s="33"/>
      <c r="T623011" s="33"/>
    </row>
    <row r="623028" spans="19:20">
      <c r="S623028" s="33"/>
      <c r="T623028" s="33"/>
    </row>
    <row r="623045" spans="19:20">
      <c r="S623045" s="33"/>
      <c r="T623045" s="33"/>
    </row>
    <row r="623062" spans="19:20">
      <c r="S623062" s="33"/>
      <c r="T623062" s="33"/>
    </row>
    <row r="623079" spans="19:20">
      <c r="S623079" s="33"/>
      <c r="T623079" s="33"/>
    </row>
    <row r="623096" spans="19:20">
      <c r="S623096" s="33"/>
      <c r="T623096" s="33"/>
    </row>
    <row r="623113" spans="19:20">
      <c r="S623113" s="33"/>
      <c r="T623113" s="33"/>
    </row>
    <row r="623130" spans="19:20">
      <c r="S623130" s="33"/>
      <c r="T623130" s="33"/>
    </row>
    <row r="623147" spans="19:20">
      <c r="S623147" s="33"/>
      <c r="T623147" s="33"/>
    </row>
    <row r="623164" spans="19:20">
      <c r="S623164" s="33"/>
      <c r="T623164" s="33"/>
    </row>
    <row r="623181" spans="19:20">
      <c r="S623181" s="33"/>
      <c r="T623181" s="33"/>
    </row>
    <row r="623198" spans="19:20">
      <c r="S623198" s="33"/>
      <c r="T623198" s="33"/>
    </row>
    <row r="623215" spans="19:20">
      <c r="S623215" s="33"/>
      <c r="T623215" s="33"/>
    </row>
    <row r="623232" spans="19:20">
      <c r="S623232" s="33"/>
      <c r="T623232" s="33"/>
    </row>
    <row r="623249" spans="19:20">
      <c r="S623249" s="33"/>
      <c r="T623249" s="33"/>
    </row>
    <row r="623266" spans="19:20">
      <c r="S623266" s="33"/>
      <c r="T623266" s="33"/>
    </row>
    <row r="623283" spans="19:20">
      <c r="S623283" s="33"/>
      <c r="T623283" s="33"/>
    </row>
    <row r="623300" spans="19:20">
      <c r="S623300" s="33"/>
      <c r="T623300" s="33"/>
    </row>
    <row r="623317" spans="19:20">
      <c r="S623317" s="33"/>
      <c r="T623317" s="33"/>
    </row>
    <row r="623334" spans="19:20">
      <c r="S623334" s="33"/>
      <c r="T623334" s="33"/>
    </row>
    <row r="623351" spans="19:20">
      <c r="S623351" s="33"/>
      <c r="T623351" s="33"/>
    </row>
    <row r="623368" spans="19:20">
      <c r="S623368" s="33"/>
      <c r="T623368" s="33"/>
    </row>
    <row r="623385" spans="19:20">
      <c r="S623385" s="33"/>
      <c r="T623385" s="33"/>
    </row>
    <row r="623402" spans="19:20">
      <c r="S623402" s="33"/>
      <c r="T623402" s="33"/>
    </row>
    <row r="623419" spans="19:20">
      <c r="S623419" s="33"/>
      <c r="T623419" s="33"/>
    </row>
    <row r="623436" spans="19:20">
      <c r="S623436" s="33"/>
      <c r="T623436" s="33"/>
    </row>
    <row r="623453" spans="19:20">
      <c r="S623453" s="33"/>
      <c r="T623453" s="33"/>
    </row>
    <row r="623470" spans="19:20">
      <c r="S623470" s="33"/>
      <c r="T623470" s="33"/>
    </row>
    <row r="623487" spans="19:20">
      <c r="S623487" s="33"/>
      <c r="T623487" s="33"/>
    </row>
    <row r="623504" spans="19:20">
      <c r="S623504" s="33"/>
      <c r="T623504" s="33"/>
    </row>
    <row r="623521" spans="19:20">
      <c r="S623521" s="33"/>
      <c r="T623521" s="33"/>
    </row>
    <row r="623538" spans="19:20">
      <c r="S623538" s="33"/>
      <c r="T623538" s="33"/>
    </row>
    <row r="623555" spans="19:20">
      <c r="S623555" s="33"/>
      <c r="T623555" s="33"/>
    </row>
    <row r="623572" spans="19:20">
      <c r="S623572" s="33"/>
      <c r="T623572" s="33"/>
    </row>
    <row r="623589" spans="19:20">
      <c r="S623589" s="33"/>
      <c r="T623589" s="33"/>
    </row>
    <row r="623606" spans="19:20">
      <c r="S623606" s="33"/>
      <c r="T623606" s="33"/>
    </row>
    <row r="623623" spans="19:20">
      <c r="S623623" s="33"/>
      <c r="T623623" s="33"/>
    </row>
    <row r="623640" spans="19:20">
      <c r="S623640" s="33"/>
      <c r="T623640" s="33"/>
    </row>
    <row r="623657" spans="19:20">
      <c r="S623657" s="33"/>
      <c r="T623657" s="33"/>
    </row>
    <row r="623674" spans="19:20">
      <c r="S623674" s="33"/>
      <c r="T623674" s="33"/>
    </row>
    <row r="623691" spans="19:20">
      <c r="S623691" s="33"/>
      <c r="T623691" s="33"/>
    </row>
    <row r="623708" spans="19:20">
      <c r="S623708" s="33"/>
      <c r="T623708" s="33"/>
    </row>
    <row r="623725" spans="19:20">
      <c r="S623725" s="33"/>
      <c r="T623725" s="33"/>
    </row>
    <row r="623742" spans="19:20">
      <c r="S623742" s="33"/>
      <c r="T623742" s="33"/>
    </row>
    <row r="623759" spans="19:20">
      <c r="S623759" s="33"/>
      <c r="T623759" s="33"/>
    </row>
    <row r="623776" spans="19:20">
      <c r="S623776" s="33"/>
      <c r="T623776" s="33"/>
    </row>
    <row r="623793" spans="19:20">
      <c r="S623793" s="33"/>
      <c r="T623793" s="33"/>
    </row>
    <row r="623810" spans="19:20">
      <c r="S623810" s="33"/>
      <c r="T623810" s="33"/>
    </row>
    <row r="623827" spans="19:20">
      <c r="S623827" s="33"/>
      <c r="T623827" s="33"/>
    </row>
    <row r="623844" spans="19:20">
      <c r="S623844" s="33"/>
      <c r="T623844" s="33"/>
    </row>
    <row r="623861" spans="19:20">
      <c r="S623861" s="33"/>
      <c r="T623861" s="33"/>
    </row>
    <row r="623878" spans="19:20">
      <c r="S623878" s="33"/>
      <c r="T623878" s="33"/>
    </row>
    <row r="623895" spans="19:20">
      <c r="S623895" s="33"/>
      <c r="T623895" s="33"/>
    </row>
    <row r="623912" spans="19:20">
      <c r="S623912" s="33"/>
      <c r="T623912" s="33"/>
    </row>
    <row r="623929" spans="19:20">
      <c r="S623929" s="33"/>
      <c r="T623929" s="33"/>
    </row>
    <row r="623946" spans="19:20">
      <c r="S623946" s="33"/>
      <c r="T623946" s="33"/>
    </row>
    <row r="623963" spans="19:20">
      <c r="S623963" s="33"/>
      <c r="T623963" s="33"/>
    </row>
    <row r="623980" spans="19:20">
      <c r="S623980" s="33"/>
      <c r="T623980" s="33"/>
    </row>
    <row r="623997" spans="19:20">
      <c r="S623997" s="33"/>
      <c r="T623997" s="33"/>
    </row>
    <row r="624014" spans="19:20">
      <c r="S624014" s="33"/>
      <c r="T624014" s="33"/>
    </row>
    <row r="624031" spans="19:20">
      <c r="S624031" s="33"/>
      <c r="T624031" s="33"/>
    </row>
    <row r="624048" spans="19:20">
      <c r="S624048" s="33"/>
      <c r="T624048" s="33"/>
    </row>
    <row r="624065" spans="19:20">
      <c r="S624065" s="33"/>
      <c r="T624065" s="33"/>
    </row>
    <row r="624082" spans="19:20">
      <c r="S624082" s="33"/>
      <c r="T624082" s="33"/>
    </row>
    <row r="624099" spans="19:20">
      <c r="S624099" s="33"/>
      <c r="T624099" s="33"/>
    </row>
    <row r="624116" spans="19:20">
      <c r="S624116" s="33"/>
      <c r="T624116" s="33"/>
    </row>
    <row r="624133" spans="19:20">
      <c r="S624133" s="33"/>
      <c r="T624133" s="33"/>
    </row>
    <row r="624150" spans="19:20">
      <c r="S624150" s="33"/>
      <c r="T624150" s="33"/>
    </row>
    <row r="624167" spans="19:20">
      <c r="S624167" s="33"/>
      <c r="T624167" s="33"/>
    </row>
    <row r="624184" spans="19:20">
      <c r="S624184" s="33"/>
      <c r="T624184" s="33"/>
    </row>
    <row r="624201" spans="19:20">
      <c r="S624201" s="33"/>
      <c r="T624201" s="33"/>
    </row>
    <row r="624218" spans="19:20">
      <c r="S624218" s="33"/>
      <c r="T624218" s="33"/>
    </row>
    <row r="624235" spans="19:20">
      <c r="S624235" s="33"/>
      <c r="T624235" s="33"/>
    </row>
    <row r="624252" spans="19:20">
      <c r="S624252" s="33"/>
      <c r="T624252" s="33"/>
    </row>
    <row r="624269" spans="19:20">
      <c r="S624269" s="33"/>
      <c r="T624269" s="33"/>
    </row>
    <row r="624286" spans="19:20">
      <c r="S624286" s="33"/>
      <c r="T624286" s="33"/>
    </row>
    <row r="624303" spans="19:20">
      <c r="S624303" s="33"/>
      <c r="T624303" s="33"/>
    </row>
    <row r="624320" spans="19:20">
      <c r="S624320" s="33"/>
      <c r="T624320" s="33"/>
    </row>
    <row r="624337" spans="19:20">
      <c r="S624337" s="33"/>
      <c r="T624337" s="33"/>
    </row>
    <row r="624354" spans="19:20">
      <c r="S624354" s="33"/>
      <c r="T624354" s="33"/>
    </row>
    <row r="624371" spans="19:20">
      <c r="S624371" s="33"/>
      <c r="T624371" s="33"/>
    </row>
    <row r="624388" spans="19:20">
      <c r="S624388" s="33"/>
      <c r="T624388" s="33"/>
    </row>
    <row r="624405" spans="19:20">
      <c r="S624405" s="33"/>
      <c r="T624405" s="33"/>
    </row>
    <row r="624422" spans="19:20">
      <c r="S624422" s="33"/>
      <c r="T624422" s="33"/>
    </row>
    <row r="624439" spans="19:20">
      <c r="S624439" s="33"/>
      <c r="T624439" s="33"/>
    </row>
    <row r="624456" spans="19:20">
      <c r="S624456" s="33"/>
      <c r="T624456" s="33"/>
    </row>
    <row r="624473" spans="19:20">
      <c r="S624473" s="33"/>
      <c r="T624473" s="33"/>
    </row>
    <row r="624490" spans="19:20">
      <c r="S624490" s="33"/>
      <c r="T624490" s="33"/>
    </row>
    <row r="624507" spans="19:20">
      <c r="S624507" s="33"/>
      <c r="T624507" s="33"/>
    </row>
    <row r="624524" spans="19:20">
      <c r="S624524" s="33"/>
      <c r="T624524" s="33"/>
    </row>
    <row r="624541" spans="19:20">
      <c r="S624541" s="33"/>
      <c r="T624541" s="33"/>
    </row>
    <row r="624558" spans="19:20">
      <c r="S624558" s="33"/>
      <c r="T624558" s="33"/>
    </row>
    <row r="624575" spans="19:20">
      <c r="S624575" s="33"/>
      <c r="T624575" s="33"/>
    </row>
    <row r="624592" spans="19:20">
      <c r="S624592" s="33"/>
      <c r="T624592" s="33"/>
    </row>
    <row r="624609" spans="19:20">
      <c r="S624609" s="33"/>
      <c r="T624609" s="33"/>
    </row>
    <row r="624626" spans="19:20">
      <c r="S624626" s="33"/>
      <c r="T624626" s="33"/>
    </row>
    <row r="624643" spans="19:20">
      <c r="S624643" s="33"/>
      <c r="T624643" s="33"/>
    </row>
    <row r="624660" spans="19:20">
      <c r="S624660" s="33"/>
      <c r="T624660" s="33"/>
    </row>
    <row r="624677" spans="19:20">
      <c r="S624677" s="33"/>
      <c r="T624677" s="33"/>
    </row>
    <row r="624694" spans="19:20">
      <c r="S624694" s="33"/>
      <c r="T624694" s="33"/>
    </row>
    <row r="624711" spans="19:20">
      <c r="S624711" s="33"/>
      <c r="T624711" s="33"/>
    </row>
    <row r="624728" spans="19:20">
      <c r="S624728" s="33"/>
      <c r="T624728" s="33"/>
    </row>
    <row r="624745" spans="19:20">
      <c r="S624745" s="33"/>
      <c r="T624745" s="33"/>
    </row>
    <row r="624762" spans="19:20">
      <c r="S624762" s="33"/>
      <c r="T624762" s="33"/>
    </row>
    <row r="624779" spans="19:20">
      <c r="S624779" s="33"/>
      <c r="T624779" s="33"/>
    </row>
    <row r="624796" spans="19:20">
      <c r="S624796" s="33"/>
      <c r="T624796" s="33"/>
    </row>
    <row r="624813" spans="19:20">
      <c r="S624813" s="33"/>
      <c r="T624813" s="33"/>
    </row>
    <row r="624830" spans="19:20">
      <c r="S624830" s="33"/>
      <c r="T624830" s="33"/>
    </row>
    <row r="624847" spans="19:20">
      <c r="S624847" s="33"/>
      <c r="T624847" s="33"/>
    </row>
    <row r="624864" spans="19:20">
      <c r="S624864" s="33"/>
      <c r="T624864" s="33"/>
    </row>
    <row r="624881" spans="19:20">
      <c r="S624881" s="33"/>
      <c r="T624881" s="33"/>
    </row>
    <row r="624898" spans="19:20">
      <c r="S624898" s="33"/>
      <c r="T624898" s="33"/>
    </row>
    <row r="624915" spans="19:20">
      <c r="S624915" s="33"/>
      <c r="T624915" s="33"/>
    </row>
    <row r="624932" spans="19:20">
      <c r="S624932" s="33"/>
      <c r="T624932" s="33"/>
    </row>
    <row r="624949" spans="19:20">
      <c r="S624949" s="33"/>
      <c r="T624949" s="33"/>
    </row>
    <row r="624966" spans="19:20">
      <c r="S624966" s="33"/>
      <c r="T624966" s="33"/>
    </row>
    <row r="624983" spans="19:20">
      <c r="S624983" s="33"/>
      <c r="T624983" s="33"/>
    </row>
    <row r="625000" spans="19:20">
      <c r="S625000" s="33"/>
      <c r="T625000" s="33"/>
    </row>
    <row r="625017" spans="19:20">
      <c r="S625017" s="33"/>
      <c r="T625017" s="33"/>
    </row>
    <row r="625034" spans="19:20">
      <c r="S625034" s="33"/>
      <c r="T625034" s="33"/>
    </row>
    <row r="625051" spans="19:20">
      <c r="S625051" s="33"/>
      <c r="T625051" s="33"/>
    </row>
    <row r="625068" spans="19:20">
      <c r="S625068" s="33"/>
      <c r="T625068" s="33"/>
    </row>
    <row r="625085" spans="19:20">
      <c r="S625085" s="33"/>
      <c r="T625085" s="33"/>
    </row>
    <row r="625102" spans="19:20">
      <c r="S625102" s="33"/>
      <c r="T625102" s="33"/>
    </row>
    <row r="625119" spans="19:20">
      <c r="S625119" s="33"/>
      <c r="T625119" s="33"/>
    </row>
    <row r="625136" spans="19:20">
      <c r="S625136" s="33"/>
      <c r="T625136" s="33"/>
    </row>
    <row r="625153" spans="19:20">
      <c r="S625153" s="33"/>
      <c r="T625153" s="33"/>
    </row>
    <row r="625170" spans="19:20">
      <c r="S625170" s="33"/>
      <c r="T625170" s="33"/>
    </row>
    <row r="625187" spans="19:20">
      <c r="S625187" s="33"/>
      <c r="T625187" s="33"/>
    </row>
    <row r="625204" spans="19:20">
      <c r="S625204" s="33"/>
      <c r="T625204" s="33"/>
    </row>
    <row r="625221" spans="19:20">
      <c r="S625221" s="33"/>
      <c r="T625221" s="33"/>
    </row>
    <row r="625238" spans="19:20">
      <c r="S625238" s="33"/>
      <c r="T625238" s="33"/>
    </row>
    <row r="625255" spans="19:20">
      <c r="S625255" s="33"/>
      <c r="T625255" s="33"/>
    </row>
    <row r="625272" spans="19:20">
      <c r="S625272" s="33"/>
      <c r="T625272" s="33"/>
    </row>
    <row r="625289" spans="19:20">
      <c r="S625289" s="33"/>
      <c r="T625289" s="33"/>
    </row>
    <row r="625306" spans="19:20">
      <c r="S625306" s="33"/>
      <c r="T625306" s="33"/>
    </row>
    <row r="625323" spans="19:20">
      <c r="S625323" s="33"/>
      <c r="T625323" s="33"/>
    </row>
    <row r="625340" spans="19:20">
      <c r="S625340" s="33"/>
      <c r="T625340" s="33"/>
    </row>
    <row r="625357" spans="19:20">
      <c r="S625357" s="33"/>
      <c r="T625357" s="33"/>
    </row>
    <row r="625374" spans="19:20">
      <c r="S625374" s="33"/>
      <c r="T625374" s="33"/>
    </row>
    <row r="625391" spans="19:20">
      <c r="S625391" s="33"/>
      <c r="T625391" s="33"/>
    </row>
    <row r="625408" spans="19:20">
      <c r="S625408" s="33"/>
      <c r="T625408" s="33"/>
    </row>
    <row r="625425" spans="19:20">
      <c r="S625425" s="33"/>
      <c r="T625425" s="33"/>
    </row>
    <row r="625442" spans="19:20">
      <c r="S625442" s="33"/>
      <c r="T625442" s="33"/>
    </row>
    <row r="625459" spans="19:20">
      <c r="S625459" s="33"/>
      <c r="T625459" s="33"/>
    </row>
    <row r="625476" spans="19:20">
      <c r="S625476" s="33"/>
      <c r="T625476" s="33"/>
    </row>
    <row r="625493" spans="19:20">
      <c r="S625493" s="33"/>
      <c r="T625493" s="33"/>
    </row>
    <row r="625510" spans="19:20">
      <c r="S625510" s="33"/>
      <c r="T625510" s="33"/>
    </row>
    <row r="625527" spans="19:20">
      <c r="S625527" s="33"/>
      <c r="T625527" s="33"/>
    </row>
    <row r="625544" spans="19:20">
      <c r="S625544" s="33"/>
      <c r="T625544" s="33"/>
    </row>
    <row r="625561" spans="19:20">
      <c r="S625561" s="33"/>
      <c r="T625561" s="33"/>
    </row>
    <row r="625578" spans="19:20">
      <c r="S625578" s="33"/>
      <c r="T625578" s="33"/>
    </row>
    <row r="625595" spans="19:20">
      <c r="S625595" s="33"/>
      <c r="T625595" s="33"/>
    </row>
    <row r="625612" spans="19:20">
      <c r="S625612" s="33"/>
      <c r="T625612" s="33"/>
    </row>
    <row r="625629" spans="19:20">
      <c r="S625629" s="33"/>
      <c r="T625629" s="33"/>
    </row>
    <row r="625646" spans="19:20">
      <c r="S625646" s="33"/>
      <c r="T625646" s="33"/>
    </row>
    <row r="625663" spans="19:20">
      <c r="S625663" s="33"/>
      <c r="T625663" s="33"/>
    </row>
    <row r="625680" spans="19:20">
      <c r="S625680" s="33"/>
      <c r="T625680" s="33"/>
    </row>
    <row r="625697" spans="19:20">
      <c r="S625697" s="33"/>
      <c r="T625697" s="33"/>
    </row>
    <row r="625714" spans="19:20">
      <c r="S625714" s="33"/>
      <c r="T625714" s="33"/>
    </row>
    <row r="625731" spans="19:20">
      <c r="S625731" s="33"/>
      <c r="T625731" s="33"/>
    </row>
    <row r="625748" spans="19:20">
      <c r="S625748" s="33"/>
      <c r="T625748" s="33"/>
    </row>
    <row r="625765" spans="19:20">
      <c r="S625765" s="33"/>
      <c r="T625765" s="33"/>
    </row>
    <row r="625782" spans="19:20">
      <c r="S625782" s="33"/>
      <c r="T625782" s="33"/>
    </row>
    <row r="625799" spans="19:20">
      <c r="S625799" s="33"/>
      <c r="T625799" s="33"/>
    </row>
    <row r="625816" spans="19:20">
      <c r="S625816" s="33"/>
      <c r="T625816" s="33"/>
    </row>
    <row r="625833" spans="19:20">
      <c r="S625833" s="33"/>
      <c r="T625833" s="33"/>
    </row>
    <row r="625850" spans="19:20">
      <c r="S625850" s="33"/>
      <c r="T625850" s="33"/>
    </row>
    <row r="625867" spans="19:20">
      <c r="S625867" s="33"/>
      <c r="T625867" s="33"/>
    </row>
    <row r="625884" spans="19:20">
      <c r="S625884" s="33"/>
      <c r="T625884" s="33"/>
    </row>
    <row r="625901" spans="19:20">
      <c r="S625901" s="33"/>
      <c r="T625901" s="33"/>
    </row>
    <row r="625918" spans="19:20">
      <c r="S625918" s="33"/>
      <c r="T625918" s="33"/>
    </row>
    <row r="625935" spans="19:20">
      <c r="S625935" s="33"/>
      <c r="T625935" s="33"/>
    </row>
    <row r="625952" spans="19:20">
      <c r="S625952" s="33"/>
      <c r="T625952" s="33"/>
    </row>
    <row r="625969" spans="19:20">
      <c r="S625969" s="33"/>
      <c r="T625969" s="33"/>
    </row>
    <row r="625986" spans="19:20">
      <c r="S625986" s="33"/>
      <c r="T625986" s="33"/>
    </row>
    <row r="626003" spans="19:20">
      <c r="S626003" s="33"/>
      <c r="T626003" s="33"/>
    </row>
    <row r="626020" spans="19:20">
      <c r="S626020" s="33"/>
      <c r="T626020" s="33"/>
    </row>
    <row r="626037" spans="19:20">
      <c r="S626037" s="33"/>
      <c r="T626037" s="33"/>
    </row>
    <row r="626054" spans="19:20">
      <c r="S626054" s="33"/>
      <c r="T626054" s="33"/>
    </row>
    <row r="626071" spans="19:20">
      <c r="S626071" s="33"/>
      <c r="T626071" s="33"/>
    </row>
    <row r="626088" spans="19:20">
      <c r="S626088" s="33"/>
      <c r="T626088" s="33"/>
    </row>
    <row r="626105" spans="19:20">
      <c r="S626105" s="33"/>
      <c r="T626105" s="33"/>
    </row>
    <row r="626122" spans="19:20">
      <c r="S626122" s="33"/>
      <c r="T626122" s="33"/>
    </row>
    <row r="626139" spans="19:20">
      <c r="S626139" s="33"/>
      <c r="T626139" s="33"/>
    </row>
    <row r="626156" spans="19:20">
      <c r="S626156" s="33"/>
      <c r="T626156" s="33"/>
    </row>
    <row r="626173" spans="19:20">
      <c r="S626173" s="33"/>
      <c r="T626173" s="33"/>
    </row>
    <row r="626190" spans="19:20">
      <c r="S626190" s="33"/>
      <c r="T626190" s="33"/>
    </row>
    <row r="626207" spans="19:20">
      <c r="S626207" s="33"/>
      <c r="T626207" s="33"/>
    </row>
    <row r="626224" spans="19:20">
      <c r="S626224" s="33"/>
      <c r="T626224" s="33"/>
    </row>
    <row r="626241" spans="19:20">
      <c r="S626241" s="33"/>
      <c r="T626241" s="33"/>
    </row>
    <row r="626258" spans="19:20">
      <c r="S626258" s="33"/>
      <c r="T626258" s="33"/>
    </row>
    <row r="626275" spans="19:20">
      <c r="S626275" s="33"/>
      <c r="T626275" s="33"/>
    </row>
    <row r="626292" spans="19:20">
      <c r="S626292" s="33"/>
      <c r="T626292" s="33"/>
    </row>
    <row r="626309" spans="19:20">
      <c r="S626309" s="33"/>
      <c r="T626309" s="33"/>
    </row>
    <row r="626326" spans="19:20">
      <c r="S626326" s="33"/>
      <c r="T626326" s="33"/>
    </row>
    <row r="626343" spans="19:20">
      <c r="S626343" s="33"/>
      <c r="T626343" s="33"/>
    </row>
    <row r="626360" spans="19:20">
      <c r="S626360" s="33"/>
      <c r="T626360" s="33"/>
    </row>
    <row r="626377" spans="19:20">
      <c r="S626377" s="33"/>
      <c r="T626377" s="33"/>
    </row>
    <row r="626394" spans="19:20">
      <c r="S626394" s="33"/>
      <c r="T626394" s="33"/>
    </row>
    <row r="626411" spans="19:20">
      <c r="S626411" s="33"/>
      <c r="T626411" s="33"/>
    </row>
    <row r="626428" spans="19:20">
      <c r="S626428" s="33"/>
      <c r="T626428" s="33"/>
    </row>
    <row r="626445" spans="19:20">
      <c r="S626445" s="33"/>
      <c r="T626445" s="33"/>
    </row>
    <row r="626462" spans="19:20">
      <c r="S626462" s="33"/>
      <c r="T626462" s="33"/>
    </row>
    <row r="626479" spans="19:20">
      <c r="S626479" s="33"/>
      <c r="T626479" s="33"/>
    </row>
    <row r="626496" spans="19:20">
      <c r="S626496" s="33"/>
      <c r="T626496" s="33"/>
    </row>
    <row r="626513" spans="19:20">
      <c r="S626513" s="33"/>
      <c r="T626513" s="33"/>
    </row>
    <row r="626530" spans="19:20">
      <c r="S626530" s="33"/>
      <c r="T626530" s="33"/>
    </row>
    <row r="626547" spans="19:20">
      <c r="S626547" s="33"/>
      <c r="T626547" s="33"/>
    </row>
    <row r="626564" spans="19:20">
      <c r="S626564" s="33"/>
      <c r="T626564" s="33"/>
    </row>
    <row r="626581" spans="19:20">
      <c r="S626581" s="33"/>
      <c r="T626581" s="33"/>
    </row>
    <row r="626598" spans="19:20">
      <c r="S626598" s="33"/>
      <c r="T626598" s="33"/>
    </row>
    <row r="626615" spans="19:20">
      <c r="S626615" s="33"/>
      <c r="T626615" s="33"/>
    </row>
    <row r="626632" spans="19:20">
      <c r="S626632" s="33"/>
      <c r="T626632" s="33"/>
    </row>
    <row r="626649" spans="19:20">
      <c r="S626649" s="33"/>
      <c r="T626649" s="33"/>
    </row>
    <row r="626666" spans="19:20">
      <c r="S626666" s="33"/>
      <c r="T626666" s="33"/>
    </row>
    <row r="626683" spans="19:20">
      <c r="S626683" s="33"/>
      <c r="T626683" s="33"/>
    </row>
    <row r="626700" spans="19:20">
      <c r="S626700" s="33"/>
      <c r="T626700" s="33"/>
    </row>
    <row r="626717" spans="19:20">
      <c r="S626717" s="33"/>
      <c r="T626717" s="33"/>
    </row>
    <row r="626734" spans="19:20">
      <c r="S626734" s="33"/>
      <c r="T626734" s="33"/>
    </row>
    <row r="626751" spans="19:20">
      <c r="S626751" s="33"/>
      <c r="T626751" s="33"/>
    </row>
    <row r="626768" spans="19:20">
      <c r="S626768" s="33"/>
      <c r="T626768" s="33"/>
    </row>
    <row r="626785" spans="19:20">
      <c r="S626785" s="33"/>
      <c r="T626785" s="33"/>
    </row>
    <row r="626802" spans="19:20">
      <c r="S626802" s="33"/>
      <c r="T626802" s="33"/>
    </row>
    <row r="626819" spans="19:20">
      <c r="S626819" s="33"/>
      <c r="T626819" s="33"/>
    </row>
    <row r="626836" spans="19:20">
      <c r="S626836" s="33"/>
      <c r="T626836" s="33"/>
    </row>
    <row r="626853" spans="19:20">
      <c r="S626853" s="33"/>
      <c r="T626853" s="33"/>
    </row>
    <row r="626870" spans="19:20">
      <c r="S626870" s="33"/>
      <c r="T626870" s="33"/>
    </row>
    <row r="626887" spans="19:20">
      <c r="S626887" s="33"/>
      <c r="T626887" s="33"/>
    </row>
    <row r="626904" spans="19:20">
      <c r="S626904" s="33"/>
      <c r="T626904" s="33"/>
    </row>
    <row r="626921" spans="19:20">
      <c r="S626921" s="33"/>
      <c r="T626921" s="33"/>
    </row>
    <row r="626938" spans="19:20">
      <c r="S626938" s="33"/>
      <c r="T626938" s="33"/>
    </row>
    <row r="626955" spans="19:20">
      <c r="S626955" s="33"/>
      <c r="T626955" s="33"/>
    </row>
    <row r="626972" spans="19:20">
      <c r="S626972" s="33"/>
      <c r="T626972" s="33"/>
    </row>
    <row r="626989" spans="19:20">
      <c r="S626989" s="33"/>
      <c r="T626989" s="33"/>
    </row>
    <row r="627006" spans="19:20">
      <c r="S627006" s="33"/>
      <c r="T627006" s="33"/>
    </row>
    <row r="627023" spans="19:20">
      <c r="S627023" s="33"/>
      <c r="T627023" s="33"/>
    </row>
    <row r="627040" spans="19:20">
      <c r="S627040" s="33"/>
      <c r="T627040" s="33"/>
    </row>
    <row r="627057" spans="19:20">
      <c r="S627057" s="33"/>
      <c r="T627057" s="33"/>
    </row>
    <row r="627074" spans="19:20">
      <c r="S627074" s="33"/>
      <c r="T627074" s="33"/>
    </row>
    <row r="627091" spans="19:20">
      <c r="S627091" s="33"/>
      <c r="T627091" s="33"/>
    </row>
    <row r="627108" spans="19:20">
      <c r="S627108" s="33"/>
      <c r="T627108" s="33"/>
    </row>
    <row r="627125" spans="19:20">
      <c r="S627125" s="33"/>
      <c r="T627125" s="33"/>
    </row>
    <row r="627142" spans="19:20">
      <c r="S627142" s="33"/>
      <c r="T627142" s="33"/>
    </row>
    <row r="627159" spans="19:20">
      <c r="S627159" s="33"/>
      <c r="T627159" s="33"/>
    </row>
    <row r="627176" spans="19:20">
      <c r="S627176" s="33"/>
      <c r="T627176" s="33"/>
    </row>
    <row r="627193" spans="19:20">
      <c r="S627193" s="33"/>
      <c r="T627193" s="33"/>
    </row>
    <row r="627210" spans="19:20">
      <c r="S627210" s="33"/>
      <c r="T627210" s="33"/>
    </row>
    <row r="627227" spans="19:20">
      <c r="S627227" s="33"/>
      <c r="T627227" s="33"/>
    </row>
    <row r="627244" spans="19:20">
      <c r="S627244" s="33"/>
      <c r="T627244" s="33"/>
    </row>
    <row r="627261" spans="19:20">
      <c r="S627261" s="33"/>
      <c r="T627261" s="33"/>
    </row>
    <row r="627278" spans="19:20">
      <c r="S627278" s="33"/>
      <c r="T627278" s="33"/>
    </row>
    <row r="627295" spans="19:20">
      <c r="S627295" s="33"/>
      <c r="T627295" s="33"/>
    </row>
    <row r="627312" spans="19:20">
      <c r="S627312" s="33"/>
      <c r="T627312" s="33"/>
    </row>
    <row r="627329" spans="19:20">
      <c r="S627329" s="33"/>
      <c r="T627329" s="33"/>
    </row>
    <row r="627346" spans="19:20">
      <c r="S627346" s="33"/>
      <c r="T627346" s="33"/>
    </row>
    <row r="627363" spans="19:20">
      <c r="S627363" s="33"/>
      <c r="T627363" s="33"/>
    </row>
    <row r="627380" spans="19:20">
      <c r="S627380" s="33"/>
      <c r="T627380" s="33"/>
    </row>
    <row r="627397" spans="19:20">
      <c r="S627397" s="33"/>
      <c r="T627397" s="33"/>
    </row>
    <row r="627414" spans="19:20">
      <c r="S627414" s="33"/>
      <c r="T627414" s="33"/>
    </row>
    <row r="627431" spans="19:20">
      <c r="S627431" s="33"/>
      <c r="T627431" s="33"/>
    </row>
    <row r="627448" spans="19:20">
      <c r="S627448" s="33"/>
      <c r="T627448" s="33"/>
    </row>
    <row r="627465" spans="19:20">
      <c r="S627465" s="33"/>
      <c r="T627465" s="33"/>
    </row>
    <row r="627482" spans="19:20">
      <c r="S627482" s="33"/>
      <c r="T627482" s="33"/>
    </row>
    <row r="627499" spans="19:20">
      <c r="S627499" s="33"/>
      <c r="T627499" s="33"/>
    </row>
    <row r="627516" spans="19:20">
      <c r="S627516" s="33"/>
      <c r="T627516" s="33"/>
    </row>
    <row r="627533" spans="19:20">
      <c r="S627533" s="33"/>
      <c r="T627533" s="33"/>
    </row>
    <row r="627550" spans="19:20">
      <c r="S627550" s="33"/>
      <c r="T627550" s="33"/>
    </row>
    <row r="627567" spans="19:20">
      <c r="S627567" s="33"/>
      <c r="T627567" s="33"/>
    </row>
    <row r="627584" spans="19:20">
      <c r="S627584" s="33"/>
      <c r="T627584" s="33"/>
    </row>
    <row r="627601" spans="19:20">
      <c r="S627601" s="33"/>
      <c r="T627601" s="33"/>
    </row>
    <row r="627618" spans="19:20">
      <c r="S627618" s="33"/>
      <c r="T627618" s="33"/>
    </row>
    <row r="627635" spans="19:20">
      <c r="S627635" s="33"/>
      <c r="T627635" s="33"/>
    </row>
    <row r="627652" spans="19:20">
      <c r="S627652" s="33"/>
      <c r="T627652" s="33"/>
    </row>
    <row r="627669" spans="19:20">
      <c r="S627669" s="33"/>
      <c r="T627669" s="33"/>
    </row>
    <row r="627686" spans="19:20">
      <c r="S627686" s="33"/>
      <c r="T627686" s="33"/>
    </row>
    <row r="627703" spans="19:20">
      <c r="S627703" s="33"/>
      <c r="T627703" s="33"/>
    </row>
    <row r="627720" spans="19:20">
      <c r="S627720" s="33"/>
      <c r="T627720" s="33"/>
    </row>
    <row r="627737" spans="19:20">
      <c r="S627737" s="33"/>
      <c r="T627737" s="33"/>
    </row>
    <row r="627754" spans="19:20">
      <c r="S627754" s="33"/>
      <c r="T627754" s="33"/>
    </row>
    <row r="627771" spans="19:20">
      <c r="S627771" s="33"/>
      <c r="T627771" s="33"/>
    </row>
    <row r="627788" spans="19:20">
      <c r="S627788" s="33"/>
      <c r="T627788" s="33"/>
    </row>
    <row r="627805" spans="19:20">
      <c r="S627805" s="33"/>
      <c r="T627805" s="33"/>
    </row>
    <row r="627822" spans="19:20">
      <c r="S627822" s="33"/>
      <c r="T627822" s="33"/>
    </row>
    <row r="627839" spans="19:20">
      <c r="S627839" s="33"/>
      <c r="T627839" s="33"/>
    </row>
    <row r="627856" spans="19:20">
      <c r="S627856" s="33"/>
      <c r="T627856" s="33"/>
    </row>
    <row r="627873" spans="19:20">
      <c r="S627873" s="33"/>
      <c r="T627873" s="33"/>
    </row>
    <row r="627890" spans="19:20">
      <c r="S627890" s="33"/>
      <c r="T627890" s="33"/>
    </row>
    <row r="627907" spans="19:20">
      <c r="S627907" s="33"/>
      <c r="T627907" s="33"/>
    </row>
    <row r="627924" spans="19:20">
      <c r="S627924" s="33"/>
      <c r="T627924" s="33"/>
    </row>
    <row r="627941" spans="19:20">
      <c r="S627941" s="33"/>
      <c r="T627941" s="33"/>
    </row>
    <row r="627958" spans="19:20">
      <c r="S627958" s="33"/>
      <c r="T627958" s="33"/>
    </row>
    <row r="627975" spans="19:20">
      <c r="S627975" s="33"/>
      <c r="T627975" s="33"/>
    </row>
    <row r="627992" spans="19:20">
      <c r="S627992" s="33"/>
      <c r="T627992" s="33"/>
    </row>
    <row r="628009" spans="19:20">
      <c r="S628009" s="33"/>
      <c r="T628009" s="33"/>
    </row>
    <row r="628026" spans="19:20">
      <c r="S628026" s="33"/>
      <c r="T628026" s="33"/>
    </row>
    <row r="628043" spans="19:20">
      <c r="S628043" s="33"/>
      <c r="T628043" s="33"/>
    </row>
    <row r="628060" spans="19:20">
      <c r="S628060" s="33"/>
      <c r="T628060" s="33"/>
    </row>
    <row r="628077" spans="19:20">
      <c r="S628077" s="33"/>
      <c r="T628077" s="33"/>
    </row>
    <row r="628094" spans="19:20">
      <c r="S628094" s="33"/>
      <c r="T628094" s="33"/>
    </row>
    <row r="628111" spans="19:20">
      <c r="S628111" s="33"/>
      <c r="T628111" s="33"/>
    </row>
    <row r="628128" spans="19:20">
      <c r="S628128" s="33"/>
      <c r="T628128" s="33"/>
    </row>
    <row r="628145" spans="19:20">
      <c r="S628145" s="33"/>
      <c r="T628145" s="33"/>
    </row>
    <row r="628162" spans="19:20">
      <c r="S628162" s="33"/>
      <c r="T628162" s="33"/>
    </row>
    <row r="628179" spans="19:20">
      <c r="S628179" s="33"/>
      <c r="T628179" s="33"/>
    </row>
    <row r="628196" spans="19:20">
      <c r="S628196" s="33"/>
      <c r="T628196" s="33"/>
    </row>
    <row r="628213" spans="19:20">
      <c r="S628213" s="33"/>
      <c r="T628213" s="33"/>
    </row>
    <row r="628230" spans="19:20">
      <c r="S628230" s="33"/>
      <c r="T628230" s="33"/>
    </row>
    <row r="628247" spans="19:20">
      <c r="S628247" s="33"/>
      <c r="T628247" s="33"/>
    </row>
    <row r="628264" spans="19:20">
      <c r="S628264" s="33"/>
      <c r="T628264" s="33"/>
    </row>
    <row r="628281" spans="19:20">
      <c r="S628281" s="33"/>
      <c r="T628281" s="33"/>
    </row>
    <row r="628298" spans="19:20">
      <c r="S628298" s="33"/>
      <c r="T628298" s="33"/>
    </row>
    <row r="628315" spans="19:20">
      <c r="S628315" s="33"/>
      <c r="T628315" s="33"/>
    </row>
    <row r="628332" spans="19:20">
      <c r="S628332" s="33"/>
      <c r="T628332" s="33"/>
    </row>
    <row r="628349" spans="19:20">
      <c r="S628349" s="33"/>
      <c r="T628349" s="33"/>
    </row>
    <row r="628366" spans="19:20">
      <c r="S628366" s="33"/>
      <c r="T628366" s="33"/>
    </row>
    <row r="628383" spans="19:20">
      <c r="S628383" s="33"/>
      <c r="T628383" s="33"/>
    </row>
    <row r="628400" spans="19:20">
      <c r="S628400" s="33"/>
      <c r="T628400" s="33"/>
    </row>
    <row r="628417" spans="19:20">
      <c r="S628417" s="33"/>
      <c r="T628417" s="33"/>
    </row>
    <row r="628434" spans="19:20">
      <c r="S628434" s="33"/>
      <c r="T628434" s="33"/>
    </row>
    <row r="628451" spans="19:20">
      <c r="S628451" s="33"/>
      <c r="T628451" s="33"/>
    </row>
    <row r="628468" spans="19:20">
      <c r="S628468" s="33"/>
      <c r="T628468" s="33"/>
    </row>
    <row r="628485" spans="19:20">
      <c r="S628485" s="33"/>
      <c r="T628485" s="33"/>
    </row>
    <row r="628502" spans="19:20">
      <c r="S628502" s="33"/>
      <c r="T628502" s="33"/>
    </row>
    <row r="628519" spans="19:20">
      <c r="S628519" s="33"/>
      <c r="T628519" s="33"/>
    </row>
    <row r="628536" spans="19:20">
      <c r="S628536" s="33"/>
      <c r="T628536" s="33"/>
    </row>
    <row r="628553" spans="19:20">
      <c r="S628553" s="33"/>
      <c r="T628553" s="33"/>
    </row>
    <row r="628570" spans="19:20">
      <c r="S628570" s="33"/>
      <c r="T628570" s="33"/>
    </row>
    <row r="628587" spans="19:20">
      <c r="S628587" s="33"/>
      <c r="T628587" s="33"/>
    </row>
    <row r="628604" spans="19:20">
      <c r="S628604" s="33"/>
      <c r="T628604" s="33"/>
    </row>
    <row r="628621" spans="19:20">
      <c r="S628621" s="33"/>
      <c r="T628621" s="33"/>
    </row>
    <row r="628638" spans="19:20">
      <c r="S628638" s="33"/>
      <c r="T628638" s="33"/>
    </row>
    <row r="628655" spans="19:20">
      <c r="S628655" s="33"/>
      <c r="T628655" s="33"/>
    </row>
    <row r="628672" spans="19:20">
      <c r="S628672" s="33"/>
      <c r="T628672" s="33"/>
    </row>
    <row r="628689" spans="19:20">
      <c r="S628689" s="33"/>
      <c r="T628689" s="33"/>
    </row>
    <row r="628706" spans="19:20">
      <c r="S628706" s="33"/>
      <c r="T628706" s="33"/>
    </row>
    <row r="628723" spans="19:20">
      <c r="S628723" s="33"/>
      <c r="T628723" s="33"/>
    </row>
    <row r="628740" spans="19:20">
      <c r="S628740" s="33"/>
      <c r="T628740" s="33"/>
    </row>
    <row r="628757" spans="19:20">
      <c r="S628757" s="33"/>
      <c r="T628757" s="33"/>
    </row>
    <row r="628774" spans="19:20">
      <c r="S628774" s="33"/>
      <c r="T628774" s="33"/>
    </row>
    <row r="628791" spans="19:20">
      <c r="S628791" s="33"/>
      <c r="T628791" s="33"/>
    </row>
    <row r="628808" spans="19:20">
      <c r="S628808" s="33"/>
      <c r="T628808" s="33"/>
    </row>
    <row r="628825" spans="19:20">
      <c r="S628825" s="33"/>
      <c r="T628825" s="33"/>
    </row>
    <row r="628842" spans="19:20">
      <c r="S628842" s="33"/>
      <c r="T628842" s="33"/>
    </row>
    <row r="628859" spans="19:20">
      <c r="S628859" s="33"/>
      <c r="T628859" s="33"/>
    </row>
    <row r="628876" spans="19:20">
      <c r="S628876" s="33"/>
      <c r="T628876" s="33"/>
    </row>
    <row r="628893" spans="19:20">
      <c r="S628893" s="33"/>
      <c r="T628893" s="33"/>
    </row>
    <row r="628910" spans="19:20">
      <c r="S628910" s="33"/>
      <c r="T628910" s="33"/>
    </row>
    <row r="628927" spans="19:20">
      <c r="S628927" s="33"/>
      <c r="T628927" s="33"/>
    </row>
    <row r="628944" spans="19:20">
      <c r="S628944" s="33"/>
      <c r="T628944" s="33"/>
    </row>
    <row r="628961" spans="19:20">
      <c r="S628961" s="33"/>
      <c r="T628961" s="33"/>
    </row>
    <row r="628978" spans="19:20">
      <c r="S628978" s="33"/>
      <c r="T628978" s="33"/>
    </row>
    <row r="628995" spans="19:20">
      <c r="S628995" s="33"/>
      <c r="T628995" s="33"/>
    </row>
    <row r="629012" spans="19:20">
      <c r="S629012" s="33"/>
      <c r="T629012" s="33"/>
    </row>
    <row r="629029" spans="19:20">
      <c r="S629029" s="33"/>
      <c r="T629029" s="33"/>
    </row>
    <row r="629046" spans="19:20">
      <c r="S629046" s="33"/>
      <c r="T629046" s="33"/>
    </row>
    <row r="629063" spans="19:20">
      <c r="S629063" s="33"/>
      <c r="T629063" s="33"/>
    </row>
    <row r="629080" spans="19:20">
      <c r="S629080" s="33"/>
      <c r="T629080" s="33"/>
    </row>
    <row r="629097" spans="19:20">
      <c r="S629097" s="33"/>
      <c r="T629097" s="33"/>
    </row>
    <row r="629114" spans="19:20">
      <c r="S629114" s="33"/>
      <c r="T629114" s="33"/>
    </row>
    <row r="629131" spans="19:20">
      <c r="S629131" s="33"/>
      <c r="T629131" s="33"/>
    </row>
    <row r="629148" spans="19:20">
      <c r="S629148" s="33"/>
      <c r="T629148" s="33"/>
    </row>
    <row r="629165" spans="19:20">
      <c r="S629165" s="33"/>
      <c r="T629165" s="33"/>
    </row>
    <row r="629182" spans="19:20">
      <c r="S629182" s="33"/>
      <c r="T629182" s="33"/>
    </row>
    <row r="629199" spans="19:20">
      <c r="S629199" s="33"/>
      <c r="T629199" s="33"/>
    </row>
    <row r="629216" spans="19:20">
      <c r="S629216" s="33"/>
      <c r="T629216" s="33"/>
    </row>
    <row r="629233" spans="19:20">
      <c r="S629233" s="33"/>
      <c r="T629233" s="33"/>
    </row>
    <row r="629250" spans="19:20">
      <c r="S629250" s="33"/>
      <c r="T629250" s="33"/>
    </row>
    <row r="629267" spans="19:20">
      <c r="S629267" s="33"/>
      <c r="T629267" s="33"/>
    </row>
    <row r="629284" spans="19:20">
      <c r="S629284" s="33"/>
      <c r="T629284" s="33"/>
    </row>
    <row r="629301" spans="19:20">
      <c r="S629301" s="33"/>
      <c r="T629301" s="33"/>
    </row>
    <row r="629318" spans="19:20">
      <c r="S629318" s="33"/>
      <c r="T629318" s="33"/>
    </row>
    <row r="629335" spans="19:20">
      <c r="S629335" s="33"/>
      <c r="T629335" s="33"/>
    </row>
    <row r="629352" spans="19:20">
      <c r="S629352" s="33"/>
      <c r="T629352" s="33"/>
    </row>
    <row r="629369" spans="19:20">
      <c r="S629369" s="33"/>
      <c r="T629369" s="33"/>
    </row>
    <row r="629386" spans="19:20">
      <c r="S629386" s="33"/>
      <c r="T629386" s="33"/>
    </row>
    <row r="629403" spans="19:20">
      <c r="S629403" s="33"/>
      <c r="T629403" s="33"/>
    </row>
    <row r="629420" spans="19:20">
      <c r="S629420" s="33"/>
      <c r="T629420" s="33"/>
    </row>
    <row r="629437" spans="19:20">
      <c r="S629437" s="33"/>
      <c r="T629437" s="33"/>
    </row>
    <row r="629454" spans="19:20">
      <c r="S629454" s="33"/>
      <c r="T629454" s="33"/>
    </row>
    <row r="629471" spans="19:20">
      <c r="S629471" s="33"/>
      <c r="T629471" s="33"/>
    </row>
    <row r="629488" spans="19:20">
      <c r="S629488" s="33"/>
      <c r="T629488" s="33"/>
    </row>
    <row r="629505" spans="19:20">
      <c r="S629505" s="33"/>
      <c r="T629505" s="33"/>
    </row>
    <row r="629522" spans="19:20">
      <c r="S629522" s="33"/>
      <c r="T629522" s="33"/>
    </row>
    <row r="629539" spans="19:20">
      <c r="S629539" s="33"/>
      <c r="T629539" s="33"/>
    </row>
    <row r="629556" spans="19:20">
      <c r="S629556" s="33"/>
      <c r="T629556" s="33"/>
    </row>
    <row r="629573" spans="19:20">
      <c r="S629573" s="33"/>
      <c r="T629573" s="33"/>
    </row>
    <row r="629590" spans="19:20">
      <c r="S629590" s="33"/>
      <c r="T629590" s="33"/>
    </row>
    <row r="629607" spans="19:20">
      <c r="S629607" s="33"/>
      <c r="T629607" s="33"/>
    </row>
    <row r="629624" spans="19:20">
      <c r="S629624" s="33"/>
      <c r="T629624" s="33"/>
    </row>
    <row r="629641" spans="19:20">
      <c r="S629641" s="33"/>
      <c r="T629641" s="33"/>
    </row>
    <row r="629658" spans="19:20">
      <c r="S629658" s="33"/>
      <c r="T629658" s="33"/>
    </row>
    <row r="629675" spans="19:20">
      <c r="S629675" s="33"/>
      <c r="T629675" s="33"/>
    </row>
    <row r="629692" spans="19:20">
      <c r="S629692" s="33"/>
      <c r="T629692" s="33"/>
    </row>
    <row r="629709" spans="19:20">
      <c r="S629709" s="33"/>
      <c r="T629709" s="33"/>
    </row>
    <row r="629726" spans="19:20">
      <c r="S629726" s="33"/>
      <c r="T629726" s="33"/>
    </row>
    <row r="629743" spans="19:20">
      <c r="S629743" s="33"/>
      <c r="T629743" s="33"/>
    </row>
    <row r="629760" spans="19:20">
      <c r="S629760" s="33"/>
      <c r="T629760" s="33"/>
    </row>
    <row r="629777" spans="19:20">
      <c r="S629777" s="33"/>
      <c r="T629777" s="33"/>
    </row>
    <row r="629794" spans="19:20">
      <c r="S629794" s="33"/>
      <c r="T629794" s="33"/>
    </row>
    <row r="629811" spans="19:20">
      <c r="S629811" s="33"/>
      <c r="T629811" s="33"/>
    </row>
    <row r="629828" spans="19:20">
      <c r="S629828" s="33"/>
      <c r="T629828" s="33"/>
    </row>
    <row r="629845" spans="19:20">
      <c r="S629845" s="33"/>
      <c r="T629845" s="33"/>
    </row>
    <row r="629862" spans="19:20">
      <c r="S629862" s="33"/>
      <c r="T629862" s="33"/>
    </row>
    <row r="629879" spans="19:20">
      <c r="S629879" s="33"/>
      <c r="T629879" s="33"/>
    </row>
    <row r="629896" spans="19:20">
      <c r="S629896" s="33"/>
      <c r="T629896" s="33"/>
    </row>
    <row r="629913" spans="19:20">
      <c r="S629913" s="33"/>
      <c r="T629913" s="33"/>
    </row>
    <row r="629930" spans="19:20">
      <c r="S629930" s="33"/>
      <c r="T629930" s="33"/>
    </row>
    <row r="629947" spans="19:20">
      <c r="S629947" s="33"/>
      <c r="T629947" s="33"/>
    </row>
    <row r="629964" spans="19:20">
      <c r="S629964" s="33"/>
      <c r="T629964" s="33"/>
    </row>
    <row r="629981" spans="19:20">
      <c r="S629981" s="33"/>
      <c r="T629981" s="33"/>
    </row>
    <row r="629998" spans="19:20">
      <c r="S629998" s="33"/>
      <c r="T629998" s="33"/>
    </row>
    <row r="630015" spans="19:20">
      <c r="S630015" s="33"/>
      <c r="T630015" s="33"/>
    </row>
    <row r="630032" spans="19:20">
      <c r="S630032" s="33"/>
      <c r="T630032" s="33"/>
    </row>
    <row r="630049" spans="19:20">
      <c r="S630049" s="33"/>
      <c r="T630049" s="33"/>
    </row>
    <row r="630066" spans="19:20">
      <c r="S630066" s="33"/>
      <c r="T630066" s="33"/>
    </row>
    <row r="630083" spans="19:20">
      <c r="S630083" s="33"/>
      <c r="T630083" s="33"/>
    </row>
    <row r="630100" spans="19:20">
      <c r="S630100" s="33"/>
      <c r="T630100" s="33"/>
    </row>
    <row r="630117" spans="19:20">
      <c r="S630117" s="33"/>
      <c r="T630117" s="33"/>
    </row>
    <row r="630134" spans="19:20">
      <c r="S630134" s="33"/>
      <c r="T630134" s="33"/>
    </row>
    <row r="630151" spans="19:20">
      <c r="S630151" s="33"/>
      <c r="T630151" s="33"/>
    </row>
    <row r="630168" spans="19:20">
      <c r="S630168" s="33"/>
      <c r="T630168" s="33"/>
    </row>
    <row r="630185" spans="19:20">
      <c r="S630185" s="33"/>
      <c r="T630185" s="33"/>
    </row>
    <row r="630202" spans="19:20">
      <c r="S630202" s="33"/>
      <c r="T630202" s="33"/>
    </row>
    <row r="630219" spans="19:20">
      <c r="S630219" s="33"/>
      <c r="T630219" s="33"/>
    </row>
    <row r="630236" spans="19:20">
      <c r="S630236" s="33"/>
      <c r="T630236" s="33"/>
    </row>
    <row r="630253" spans="19:20">
      <c r="S630253" s="33"/>
      <c r="T630253" s="33"/>
    </row>
    <row r="630270" spans="19:20">
      <c r="S630270" s="33"/>
      <c r="T630270" s="33"/>
    </row>
    <row r="630287" spans="19:20">
      <c r="S630287" s="33"/>
      <c r="T630287" s="33"/>
    </row>
    <row r="630304" spans="19:20">
      <c r="S630304" s="33"/>
      <c r="T630304" s="33"/>
    </row>
    <row r="630321" spans="19:20">
      <c r="S630321" s="33"/>
      <c r="T630321" s="33"/>
    </row>
    <row r="630338" spans="19:20">
      <c r="S630338" s="33"/>
      <c r="T630338" s="33"/>
    </row>
    <row r="630355" spans="19:20">
      <c r="S630355" s="33"/>
      <c r="T630355" s="33"/>
    </row>
    <row r="630372" spans="19:20">
      <c r="S630372" s="33"/>
      <c r="T630372" s="33"/>
    </row>
    <row r="630389" spans="19:20">
      <c r="S630389" s="33"/>
      <c r="T630389" s="33"/>
    </row>
    <row r="630406" spans="19:20">
      <c r="S630406" s="33"/>
      <c r="T630406" s="33"/>
    </row>
    <row r="630423" spans="19:20">
      <c r="S630423" s="33"/>
      <c r="T630423" s="33"/>
    </row>
    <row r="630440" spans="19:20">
      <c r="S630440" s="33"/>
      <c r="T630440" s="33"/>
    </row>
    <row r="630457" spans="19:20">
      <c r="S630457" s="33"/>
      <c r="T630457" s="33"/>
    </row>
    <row r="630474" spans="19:20">
      <c r="S630474" s="33"/>
      <c r="T630474" s="33"/>
    </row>
    <row r="630491" spans="19:20">
      <c r="S630491" s="33"/>
      <c r="T630491" s="33"/>
    </row>
    <row r="630508" spans="19:20">
      <c r="S630508" s="33"/>
      <c r="T630508" s="33"/>
    </row>
    <row r="630525" spans="19:20">
      <c r="S630525" s="33"/>
      <c r="T630525" s="33"/>
    </row>
    <row r="630542" spans="19:20">
      <c r="S630542" s="33"/>
      <c r="T630542" s="33"/>
    </row>
    <row r="630559" spans="19:20">
      <c r="S630559" s="33"/>
      <c r="T630559" s="33"/>
    </row>
    <row r="630576" spans="19:20">
      <c r="S630576" s="33"/>
      <c r="T630576" s="33"/>
    </row>
    <row r="630593" spans="19:20">
      <c r="S630593" s="33"/>
      <c r="T630593" s="33"/>
    </row>
    <row r="630610" spans="19:20">
      <c r="S630610" s="33"/>
      <c r="T630610" s="33"/>
    </row>
    <row r="630627" spans="19:20">
      <c r="S630627" s="33"/>
      <c r="T630627" s="33"/>
    </row>
    <row r="630644" spans="19:20">
      <c r="S630644" s="33"/>
      <c r="T630644" s="33"/>
    </row>
    <row r="630661" spans="19:20">
      <c r="S630661" s="33"/>
      <c r="T630661" s="33"/>
    </row>
    <row r="630678" spans="19:20">
      <c r="S630678" s="33"/>
      <c r="T630678" s="33"/>
    </row>
    <row r="630695" spans="19:20">
      <c r="S630695" s="33"/>
      <c r="T630695" s="33"/>
    </row>
    <row r="630712" spans="19:20">
      <c r="S630712" s="33"/>
      <c r="T630712" s="33"/>
    </row>
    <row r="630729" spans="19:20">
      <c r="S630729" s="33"/>
      <c r="T630729" s="33"/>
    </row>
    <row r="630746" spans="19:20">
      <c r="S630746" s="33"/>
      <c r="T630746" s="33"/>
    </row>
    <row r="630763" spans="19:20">
      <c r="S630763" s="33"/>
      <c r="T630763" s="33"/>
    </row>
    <row r="630780" spans="19:20">
      <c r="S630780" s="33"/>
      <c r="T630780" s="33"/>
    </row>
    <row r="630797" spans="19:20">
      <c r="S630797" s="33"/>
      <c r="T630797" s="33"/>
    </row>
    <row r="630814" spans="19:20">
      <c r="S630814" s="33"/>
      <c r="T630814" s="33"/>
    </row>
    <row r="630831" spans="19:20">
      <c r="S630831" s="33"/>
      <c r="T630831" s="33"/>
    </row>
    <row r="630848" spans="19:20">
      <c r="S630848" s="33"/>
      <c r="T630848" s="33"/>
    </row>
    <row r="630865" spans="19:20">
      <c r="S630865" s="33"/>
      <c r="T630865" s="33"/>
    </row>
    <row r="630882" spans="19:20">
      <c r="S630882" s="33"/>
      <c r="T630882" s="33"/>
    </row>
    <row r="630899" spans="19:20">
      <c r="S630899" s="33"/>
      <c r="T630899" s="33"/>
    </row>
    <row r="630916" spans="19:20">
      <c r="S630916" s="33"/>
      <c r="T630916" s="33"/>
    </row>
    <row r="630933" spans="19:20">
      <c r="S630933" s="33"/>
      <c r="T630933" s="33"/>
    </row>
    <row r="630950" spans="19:20">
      <c r="S630950" s="33"/>
      <c r="T630950" s="33"/>
    </row>
    <row r="630967" spans="19:20">
      <c r="S630967" s="33"/>
      <c r="T630967" s="33"/>
    </row>
    <row r="630984" spans="19:20">
      <c r="S630984" s="33"/>
      <c r="T630984" s="33"/>
    </row>
    <row r="631001" spans="19:20">
      <c r="S631001" s="33"/>
      <c r="T631001" s="33"/>
    </row>
    <row r="631018" spans="19:20">
      <c r="S631018" s="33"/>
      <c r="T631018" s="33"/>
    </row>
    <row r="631035" spans="19:20">
      <c r="S631035" s="33"/>
      <c r="T631035" s="33"/>
    </row>
    <row r="631052" spans="19:20">
      <c r="S631052" s="33"/>
      <c r="T631052" s="33"/>
    </row>
    <row r="631069" spans="19:20">
      <c r="S631069" s="33"/>
      <c r="T631069" s="33"/>
    </row>
    <row r="631086" spans="19:20">
      <c r="S631086" s="33"/>
      <c r="T631086" s="33"/>
    </row>
    <row r="631103" spans="19:20">
      <c r="S631103" s="33"/>
      <c r="T631103" s="33"/>
    </row>
    <row r="631120" spans="19:20">
      <c r="S631120" s="33"/>
      <c r="T631120" s="33"/>
    </row>
    <row r="631137" spans="19:20">
      <c r="S631137" s="33"/>
      <c r="T631137" s="33"/>
    </row>
    <row r="631154" spans="19:20">
      <c r="S631154" s="33"/>
      <c r="T631154" s="33"/>
    </row>
    <row r="631171" spans="19:20">
      <c r="S631171" s="33"/>
      <c r="T631171" s="33"/>
    </row>
    <row r="631188" spans="19:20">
      <c r="S631188" s="33"/>
      <c r="T631188" s="33"/>
    </row>
    <row r="631205" spans="19:20">
      <c r="S631205" s="33"/>
      <c r="T631205" s="33"/>
    </row>
    <row r="631222" spans="19:20">
      <c r="S631222" s="33"/>
      <c r="T631222" s="33"/>
    </row>
    <row r="631239" spans="19:20">
      <c r="S631239" s="33"/>
      <c r="T631239" s="33"/>
    </row>
    <row r="631256" spans="19:20">
      <c r="S631256" s="33"/>
      <c r="T631256" s="33"/>
    </row>
    <row r="631273" spans="19:20">
      <c r="S631273" s="33"/>
      <c r="T631273" s="33"/>
    </row>
    <row r="631290" spans="19:20">
      <c r="S631290" s="33"/>
      <c r="T631290" s="33"/>
    </row>
    <row r="631307" spans="19:20">
      <c r="S631307" s="33"/>
      <c r="T631307" s="33"/>
    </row>
    <row r="631324" spans="19:20">
      <c r="S631324" s="33"/>
      <c r="T631324" s="33"/>
    </row>
    <row r="631341" spans="19:20">
      <c r="S631341" s="33"/>
      <c r="T631341" s="33"/>
    </row>
    <row r="631358" spans="19:20">
      <c r="S631358" s="33"/>
      <c r="T631358" s="33"/>
    </row>
    <row r="631375" spans="19:20">
      <c r="S631375" s="33"/>
      <c r="T631375" s="33"/>
    </row>
    <row r="631392" spans="19:20">
      <c r="S631392" s="33"/>
      <c r="T631392" s="33"/>
    </row>
    <row r="631409" spans="19:20">
      <c r="S631409" s="33"/>
      <c r="T631409" s="33"/>
    </row>
    <row r="631426" spans="19:20">
      <c r="S631426" s="33"/>
      <c r="T631426" s="33"/>
    </row>
    <row r="631443" spans="19:20">
      <c r="S631443" s="33"/>
      <c r="T631443" s="33"/>
    </row>
    <row r="631460" spans="19:20">
      <c r="S631460" s="33"/>
      <c r="T631460" s="33"/>
    </row>
    <row r="631477" spans="19:20">
      <c r="S631477" s="33"/>
      <c r="T631477" s="33"/>
    </row>
    <row r="631494" spans="19:20">
      <c r="S631494" s="33"/>
      <c r="T631494" s="33"/>
    </row>
    <row r="631511" spans="19:20">
      <c r="S631511" s="33"/>
      <c r="T631511" s="33"/>
    </row>
    <row r="631528" spans="19:20">
      <c r="S631528" s="33"/>
      <c r="T631528" s="33"/>
    </row>
    <row r="631545" spans="19:20">
      <c r="S631545" s="33"/>
      <c r="T631545" s="33"/>
    </row>
    <row r="631562" spans="19:20">
      <c r="S631562" s="33"/>
      <c r="T631562" s="33"/>
    </row>
    <row r="631579" spans="19:20">
      <c r="S631579" s="33"/>
      <c r="T631579" s="33"/>
    </row>
    <row r="631596" spans="19:20">
      <c r="S631596" s="33"/>
      <c r="T631596" s="33"/>
    </row>
    <row r="631613" spans="19:20">
      <c r="S631613" s="33"/>
      <c r="T631613" s="33"/>
    </row>
    <row r="631630" spans="19:20">
      <c r="S631630" s="33"/>
      <c r="T631630" s="33"/>
    </row>
    <row r="631647" spans="19:20">
      <c r="S631647" s="33"/>
      <c r="T631647" s="33"/>
    </row>
    <row r="631664" spans="19:20">
      <c r="S631664" s="33"/>
      <c r="T631664" s="33"/>
    </row>
    <row r="631681" spans="19:20">
      <c r="S631681" s="33"/>
      <c r="T631681" s="33"/>
    </row>
    <row r="631698" spans="19:20">
      <c r="S631698" s="33"/>
      <c r="T631698" s="33"/>
    </row>
    <row r="631715" spans="19:20">
      <c r="S631715" s="33"/>
      <c r="T631715" s="33"/>
    </row>
    <row r="631732" spans="19:20">
      <c r="S631732" s="33"/>
      <c r="T631732" s="33"/>
    </row>
    <row r="631749" spans="19:20">
      <c r="S631749" s="33"/>
      <c r="T631749" s="33"/>
    </row>
    <row r="631766" spans="19:20">
      <c r="S631766" s="33"/>
      <c r="T631766" s="33"/>
    </row>
    <row r="631783" spans="19:20">
      <c r="S631783" s="33"/>
      <c r="T631783" s="33"/>
    </row>
    <row r="631800" spans="19:20">
      <c r="S631800" s="33"/>
      <c r="T631800" s="33"/>
    </row>
    <row r="631817" spans="19:20">
      <c r="S631817" s="33"/>
      <c r="T631817" s="33"/>
    </row>
    <row r="631834" spans="19:20">
      <c r="S631834" s="33"/>
      <c r="T631834" s="33"/>
    </row>
    <row r="631851" spans="19:20">
      <c r="S631851" s="33"/>
      <c r="T631851" s="33"/>
    </row>
    <row r="631868" spans="19:20">
      <c r="S631868" s="33"/>
      <c r="T631868" s="33"/>
    </row>
    <row r="631885" spans="19:20">
      <c r="S631885" s="33"/>
      <c r="T631885" s="33"/>
    </row>
    <row r="631902" spans="19:20">
      <c r="S631902" s="33"/>
      <c r="T631902" s="33"/>
    </row>
    <row r="631919" spans="19:20">
      <c r="S631919" s="33"/>
      <c r="T631919" s="33"/>
    </row>
    <row r="631936" spans="19:20">
      <c r="S631936" s="33"/>
      <c r="T631936" s="33"/>
    </row>
    <row r="631953" spans="19:20">
      <c r="S631953" s="33"/>
      <c r="T631953" s="33"/>
    </row>
    <row r="631970" spans="19:20">
      <c r="S631970" s="33"/>
      <c r="T631970" s="33"/>
    </row>
    <row r="631987" spans="19:20">
      <c r="S631987" s="33"/>
      <c r="T631987" s="33"/>
    </row>
    <row r="632004" spans="19:20">
      <c r="S632004" s="33"/>
      <c r="T632004" s="33"/>
    </row>
    <row r="632021" spans="19:20">
      <c r="S632021" s="33"/>
      <c r="T632021" s="33"/>
    </row>
    <row r="632038" spans="19:20">
      <c r="S632038" s="33"/>
      <c r="T632038" s="33"/>
    </row>
    <row r="632055" spans="19:20">
      <c r="S632055" s="33"/>
      <c r="T632055" s="33"/>
    </row>
    <row r="632072" spans="19:20">
      <c r="S632072" s="33"/>
      <c r="T632072" s="33"/>
    </row>
    <row r="632089" spans="19:20">
      <c r="S632089" s="33"/>
      <c r="T632089" s="33"/>
    </row>
    <row r="632106" spans="19:20">
      <c r="S632106" s="33"/>
      <c r="T632106" s="33"/>
    </row>
    <row r="632123" spans="19:20">
      <c r="S632123" s="33"/>
      <c r="T632123" s="33"/>
    </row>
    <row r="632140" spans="19:20">
      <c r="S632140" s="33"/>
      <c r="T632140" s="33"/>
    </row>
    <row r="632157" spans="19:20">
      <c r="S632157" s="33"/>
      <c r="T632157" s="33"/>
    </row>
    <row r="632174" spans="19:20">
      <c r="S632174" s="33"/>
      <c r="T632174" s="33"/>
    </row>
    <row r="632191" spans="19:20">
      <c r="S632191" s="33"/>
      <c r="T632191" s="33"/>
    </row>
    <row r="632208" spans="19:20">
      <c r="S632208" s="33"/>
      <c r="T632208" s="33"/>
    </row>
    <row r="632225" spans="19:20">
      <c r="S632225" s="33"/>
      <c r="T632225" s="33"/>
    </row>
    <row r="632242" spans="19:20">
      <c r="S632242" s="33"/>
      <c r="T632242" s="33"/>
    </row>
    <row r="632259" spans="19:20">
      <c r="S632259" s="33"/>
      <c r="T632259" s="33"/>
    </row>
    <row r="632276" spans="19:20">
      <c r="S632276" s="33"/>
      <c r="T632276" s="33"/>
    </row>
    <row r="632293" spans="19:20">
      <c r="S632293" s="33"/>
      <c r="T632293" s="33"/>
    </row>
    <row r="632310" spans="19:20">
      <c r="S632310" s="33"/>
      <c r="T632310" s="33"/>
    </row>
    <row r="632327" spans="19:20">
      <c r="S632327" s="33"/>
      <c r="T632327" s="33"/>
    </row>
    <row r="632344" spans="19:20">
      <c r="S632344" s="33"/>
      <c r="T632344" s="33"/>
    </row>
    <row r="632361" spans="19:20">
      <c r="S632361" s="33"/>
      <c r="T632361" s="33"/>
    </row>
    <row r="632378" spans="19:20">
      <c r="S632378" s="33"/>
      <c r="T632378" s="33"/>
    </row>
    <row r="632395" spans="19:20">
      <c r="S632395" s="33"/>
      <c r="T632395" s="33"/>
    </row>
    <row r="632412" spans="19:20">
      <c r="S632412" s="33"/>
      <c r="T632412" s="33"/>
    </row>
    <row r="632429" spans="19:20">
      <c r="S632429" s="33"/>
      <c r="T632429" s="33"/>
    </row>
    <row r="632446" spans="19:20">
      <c r="S632446" s="33"/>
      <c r="T632446" s="33"/>
    </row>
    <row r="632463" spans="19:20">
      <c r="S632463" s="33"/>
      <c r="T632463" s="33"/>
    </row>
    <row r="632480" spans="19:20">
      <c r="S632480" s="33"/>
      <c r="T632480" s="33"/>
    </row>
    <row r="632497" spans="19:20">
      <c r="S632497" s="33"/>
      <c r="T632497" s="33"/>
    </row>
    <row r="632514" spans="19:20">
      <c r="S632514" s="33"/>
      <c r="T632514" s="33"/>
    </row>
    <row r="632531" spans="19:20">
      <c r="S632531" s="33"/>
      <c r="T632531" s="33"/>
    </row>
    <row r="632548" spans="19:20">
      <c r="S632548" s="33"/>
      <c r="T632548" s="33"/>
    </row>
    <row r="632565" spans="19:20">
      <c r="S632565" s="33"/>
      <c r="T632565" s="33"/>
    </row>
    <row r="632582" spans="19:20">
      <c r="S632582" s="33"/>
      <c r="T632582" s="33"/>
    </row>
    <row r="632599" spans="19:20">
      <c r="S632599" s="33"/>
      <c r="T632599" s="33"/>
    </row>
    <row r="632616" spans="19:20">
      <c r="S632616" s="33"/>
      <c r="T632616" s="33"/>
    </row>
    <row r="632633" spans="19:20">
      <c r="S632633" s="33"/>
      <c r="T632633" s="33"/>
    </row>
    <row r="632650" spans="19:20">
      <c r="S632650" s="33"/>
      <c r="T632650" s="33"/>
    </row>
    <row r="632667" spans="19:20">
      <c r="S632667" s="33"/>
      <c r="T632667" s="33"/>
    </row>
    <row r="632684" spans="19:20">
      <c r="S632684" s="33"/>
      <c r="T632684" s="33"/>
    </row>
    <row r="632701" spans="19:20">
      <c r="S632701" s="33"/>
      <c r="T632701" s="33"/>
    </row>
    <row r="632718" spans="19:20">
      <c r="S632718" s="33"/>
      <c r="T632718" s="33"/>
    </row>
    <row r="632735" spans="19:20">
      <c r="S632735" s="33"/>
      <c r="T632735" s="33"/>
    </row>
    <row r="632752" spans="19:20">
      <c r="S632752" s="33"/>
      <c r="T632752" s="33"/>
    </row>
    <row r="632769" spans="19:20">
      <c r="S632769" s="33"/>
      <c r="T632769" s="33"/>
    </row>
    <row r="632786" spans="19:20">
      <c r="S632786" s="33"/>
      <c r="T632786" s="33"/>
    </row>
    <row r="632803" spans="19:20">
      <c r="S632803" s="33"/>
      <c r="T632803" s="33"/>
    </row>
    <row r="632820" spans="19:20">
      <c r="S632820" s="33"/>
      <c r="T632820" s="33"/>
    </row>
    <row r="632837" spans="19:20">
      <c r="S632837" s="33"/>
      <c r="T632837" s="33"/>
    </row>
    <row r="632854" spans="19:20">
      <c r="S632854" s="33"/>
      <c r="T632854" s="33"/>
    </row>
    <row r="632871" spans="19:20">
      <c r="S632871" s="33"/>
      <c r="T632871" s="33"/>
    </row>
    <row r="632888" spans="19:20">
      <c r="S632888" s="33"/>
      <c r="T632888" s="33"/>
    </row>
    <row r="632905" spans="19:20">
      <c r="S632905" s="33"/>
      <c r="T632905" s="33"/>
    </row>
    <row r="632922" spans="19:20">
      <c r="S632922" s="33"/>
      <c r="T632922" s="33"/>
    </row>
    <row r="632939" spans="19:20">
      <c r="S632939" s="33"/>
      <c r="T632939" s="33"/>
    </row>
    <row r="632956" spans="19:20">
      <c r="S632956" s="33"/>
      <c r="T632956" s="33"/>
    </row>
    <row r="632973" spans="19:20">
      <c r="S632973" s="33"/>
      <c r="T632973" s="33"/>
    </row>
    <row r="632990" spans="19:20">
      <c r="S632990" s="33"/>
      <c r="T632990" s="33"/>
    </row>
    <row r="633007" spans="19:20">
      <c r="S633007" s="33"/>
      <c r="T633007" s="33"/>
    </row>
    <row r="633024" spans="19:20">
      <c r="S633024" s="33"/>
      <c r="T633024" s="33"/>
    </row>
    <row r="633041" spans="19:20">
      <c r="S633041" s="33"/>
      <c r="T633041" s="33"/>
    </row>
    <row r="633058" spans="19:20">
      <c r="S633058" s="33"/>
      <c r="T633058" s="33"/>
    </row>
    <row r="633075" spans="19:20">
      <c r="S633075" s="33"/>
      <c r="T633075" s="33"/>
    </row>
    <row r="633092" spans="19:20">
      <c r="S633092" s="33"/>
      <c r="T633092" s="33"/>
    </row>
    <row r="633109" spans="19:20">
      <c r="S633109" s="33"/>
      <c r="T633109" s="33"/>
    </row>
    <row r="633126" spans="19:20">
      <c r="S633126" s="33"/>
      <c r="T633126" s="33"/>
    </row>
    <row r="633143" spans="19:20">
      <c r="S633143" s="33"/>
      <c r="T633143" s="33"/>
    </row>
    <row r="633160" spans="19:20">
      <c r="S633160" s="33"/>
      <c r="T633160" s="33"/>
    </row>
    <row r="633177" spans="19:20">
      <c r="S633177" s="33"/>
      <c r="T633177" s="33"/>
    </row>
    <row r="633194" spans="19:20">
      <c r="S633194" s="33"/>
      <c r="T633194" s="33"/>
    </row>
    <row r="633211" spans="19:20">
      <c r="S633211" s="33"/>
      <c r="T633211" s="33"/>
    </row>
    <row r="633228" spans="19:20">
      <c r="S633228" s="33"/>
      <c r="T633228" s="33"/>
    </row>
    <row r="633245" spans="19:20">
      <c r="S633245" s="33"/>
      <c r="T633245" s="33"/>
    </row>
    <row r="633262" spans="19:20">
      <c r="S633262" s="33"/>
      <c r="T633262" s="33"/>
    </row>
    <row r="633279" spans="19:20">
      <c r="S633279" s="33"/>
      <c r="T633279" s="33"/>
    </row>
    <row r="633296" spans="19:20">
      <c r="S633296" s="33"/>
      <c r="T633296" s="33"/>
    </row>
    <row r="633313" spans="19:20">
      <c r="S633313" s="33"/>
      <c r="T633313" s="33"/>
    </row>
    <row r="633330" spans="19:20">
      <c r="S633330" s="33"/>
      <c r="T633330" s="33"/>
    </row>
    <row r="633347" spans="19:20">
      <c r="S633347" s="33"/>
      <c r="T633347" s="33"/>
    </row>
    <row r="633364" spans="19:20">
      <c r="S633364" s="33"/>
      <c r="T633364" s="33"/>
    </row>
    <row r="633381" spans="19:20">
      <c r="S633381" s="33"/>
      <c r="T633381" s="33"/>
    </row>
    <row r="633398" spans="19:20">
      <c r="S633398" s="33"/>
      <c r="T633398" s="33"/>
    </row>
    <row r="633415" spans="19:20">
      <c r="S633415" s="33"/>
      <c r="T633415" s="33"/>
    </row>
    <row r="633432" spans="19:20">
      <c r="S633432" s="33"/>
      <c r="T633432" s="33"/>
    </row>
    <row r="633449" spans="19:20">
      <c r="S633449" s="33"/>
      <c r="T633449" s="33"/>
    </row>
    <row r="633466" spans="19:20">
      <c r="S633466" s="33"/>
      <c r="T633466" s="33"/>
    </row>
    <row r="633483" spans="19:20">
      <c r="S633483" s="33"/>
      <c r="T633483" s="33"/>
    </row>
    <row r="633500" spans="19:20">
      <c r="S633500" s="33"/>
      <c r="T633500" s="33"/>
    </row>
    <row r="633517" spans="19:20">
      <c r="S633517" s="33"/>
      <c r="T633517" s="33"/>
    </row>
    <row r="633534" spans="19:20">
      <c r="S633534" s="33"/>
      <c r="T633534" s="33"/>
    </row>
    <row r="633551" spans="19:20">
      <c r="S633551" s="33"/>
      <c r="T633551" s="33"/>
    </row>
    <row r="633568" spans="19:20">
      <c r="S633568" s="33"/>
      <c r="T633568" s="33"/>
    </row>
    <row r="633585" spans="19:20">
      <c r="S633585" s="33"/>
      <c r="T633585" s="33"/>
    </row>
    <row r="633602" spans="19:20">
      <c r="S633602" s="33"/>
      <c r="T633602" s="33"/>
    </row>
    <row r="633619" spans="19:20">
      <c r="S633619" s="33"/>
      <c r="T633619" s="33"/>
    </row>
    <row r="633636" spans="19:20">
      <c r="S633636" s="33"/>
      <c r="T633636" s="33"/>
    </row>
    <row r="633653" spans="19:20">
      <c r="S633653" s="33"/>
      <c r="T633653" s="33"/>
    </row>
    <row r="633670" spans="19:20">
      <c r="S633670" s="33"/>
      <c r="T633670" s="33"/>
    </row>
    <row r="633687" spans="19:20">
      <c r="S633687" s="33"/>
      <c r="T633687" s="33"/>
    </row>
    <row r="633704" spans="19:20">
      <c r="S633704" s="33"/>
      <c r="T633704" s="33"/>
    </row>
    <row r="633721" spans="19:20">
      <c r="S633721" s="33"/>
      <c r="T633721" s="33"/>
    </row>
    <row r="633738" spans="19:20">
      <c r="S633738" s="33"/>
      <c r="T633738" s="33"/>
    </row>
    <row r="633755" spans="19:20">
      <c r="S633755" s="33"/>
      <c r="T633755" s="33"/>
    </row>
    <row r="633772" spans="19:20">
      <c r="S633772" s="33"/>
      <c r="T633772" s="33"/>
    </row>
    <row r="633789" spans="19:20">
      <c r="S633789" s="33"/>
      <c r="T633789" s="33"/>
    </row>
    <row r="633806" spans="19:20">
      <c r="S633806" s="33"/>
      <c r="T633806" s="33"/>
    </row>
    <row r="633823" spans="19:20">
      <c r="S633823" s="33"/>
      <c r="T633823" s="33"/>
    </row>
    <row r="633840" spans="19:20">
      <c r="S633840" s="33"/>
      <c r="T633840" s="33"/>
    </row>
    <row r="633857" spans="19:20">
      <c r="S633857" s="33"/>
      <c r="T633857" s="33"/>
    </row>
    <row r="633874" spans="19:20">
      <c r="S633874" s="33"/>
      <c r="T633874" s="33"/>
    </row>
    <row r="633891" spans="19:20">
      <c r="S633891" s="33"/>
      <c r="T633891" s="33"/>
    </row>
    <row r="633908" spans="19:20">
      <c r="S633908" s="33"/>
      <c r="T633908" s="33"/>
    </row>
    <row r="633925" spans="19:20">
      <c r="S633925" s="33"/>
      <c r="T633925" s="33"/>
    </row>
    <row r="633942" spans="19:20">
      <c r="S633942" s="33"/>
      <c r="T633942" s="33"/>
    </row>
    <row r="633959" spans="19:20">
      <c r="S633959" s="33"/>
      <c r="T633959" s="33"/>
    </row>
    <row r="633976" spans="19:20">
      <c r="S633976" s="33"/>
      <c r="T633976" s="33"/>
    </row>
    <row r="633993" spans="19:20">
      <c r="S633993" s="33"/>
      <c r="T633993" s="33"/>
    </row>
    <row r="634010" spans="19:20">
      <c r="S634010" s="33"/>
      <c r="T634010" s="33"/>
    </row>
    <row r="634027" spans="19:20">
      <c r="S634027" s="33"/>
      <c r="T634027" s="33"/>
    </row>
    <row r="634044" spans="19:20">
      <c r="S634044" s="33"/>
      <c r="T634044" s="33"/>
    </row>
    <row r="634061" spans="19:20">
      <c r="S634061" s="33"/>
      <c r="T634061" s="33"/>
    </row>
    <row r="634078" spans="19:20">
      <c r="S634078" s="33"/>
      <c r="T634078" s="33"/>
    </row>
    <row r="634095" spans="19:20">
      <c r="S634095" s="33"/>
      <c r="T634095" s="33"/>
    </row>
    <row r="634112" spans="19:20">
      <c r="S634112" s="33"/>
      <c r="T634112" s="33"/>
    </row>
    <row r="634129" spans="19:20">
      <c r="S634129" s="33"/>
      <c r="T634129" s="33"/>
    </row>
    <row r="634146" spans="19:20">
      <c r="S634146" s="33"/>
      <c r="T634146" s="33"/>
    </row>
    <row r="634163" spans="19:20">
      <c r="S634163" s="33"/>
      <c r="T634163" s="33"/>
    </row>
    <row r="634180" spans="19:20">
      <c r="S634180" s="33"/>
      <c r="T634180" s="33"/>
    </row>
    <row r="634197" spans="19:20">
      <c r="S634197" s="33"/>
      <c r="T634197" s="33"/>
    </row>
    <row r="634214" spans="19:20">
      <c r="S634214" s="33"/>
      <c r="T634214" s="33"/>
    </row>
    <row r="634231" spans="19:20">
      <c r="S634231" s="33"/>
      <c r="T634231" s="33"/>
    </row>
    <row r="634248" spans="19:20">
      <c r="S634248" s="33"/>
      <c r="T634248" s="33"/>
    </row>
    <row r="634265" spans="19:20">
      <c r="S634265" s="33"/>
      <c r="T634265" s="33"/>
    </row>
    <row r="634282" spans="19:20">
      <c r="S634282" s="33"/>
      <c r="T634282" s="33"/>
    </row>
    <row r="634299" spans="19:20">
      <c r="S634299" s="33"/>
      <c r="T634299" s="33"/>
    </row>
    <row r="634316" spans="19:20">
      <c r="S634316" s="33"/>
      <c r="T634316" s="33"/>
    </row>
    <row r="634333" spans="19:20">
      <c r="S634333" s="33"/>
      <c r="T634333" s="33"/>
    </row>
    <row r="634350" spans="19:20">
      <c r="S634350" s="33"/>
      <c r="T634350" s="33"/>
    </row>
    <row r="634367" spans="19:20">
      <c r="S634367" s="33"/>
      <c r="T634367" s="33"/>
    </row>
    <row r="634384" spans="19:20">
      <c r="S634384" s="33"/>
      <c r="T634384" s="33"/>
    </row>
    <row r="634401" spans="19:20">
      <c r="S634401" s="33"/>
      <c r="T634401" s="33"/>
    </row>
    <row r="634418" spans="19:20">
      <c r="S634418" s="33"/>
      <c r="T634418" s="33"/>
    </row>
    <row r="634435" spans="19:20">
      <c r="S634435" s="33"/>
      <c r="T634435" s="33"/>
    </row>
    <row r="634452" spans="19:20">
      <c r="S634452" s="33"/>
      <c r="T634452" s="33"/>
    </row>
    <row r="634469" spans="19:20">
      <c r="S634469" s="33"/>
      <c r="T634469" s="33"/>
    </row>
    <row r="634486" spans="19:20">
      <c r="S634486" s="33"/>
      <c r="T634486" s="33"/>
    </row>
    <row r="634503" spans="19:20">
      <c r="S634503" s="33"/>
      <c r="T634503" s="33"/>
    </row>
    <row r="634520" spans="19:20">
      <c r="S634520" s="33"/>
      <c r="T634520" s="33"/>
    </row>
    <row r="634537" spans="19:20">
      <c r="S634537" s="33"/>
      <c r="T634537" s="33"/>
    </row>
    <row r="634554" spans="19:20">
      <c r="S634554" s="33"/>
      <c r="T634554" s="33"/>
    </row>
    <row r="634571" spans="19:20">
      <c r="S634571" s="33"/>
      <c r="T634571" s="33"/>
    </row>
    <row r="634588" spans="19:20">
      <c r="S634588" s="33"/>
      <c r="T634588" s="33"/>
    </row>
    <row r="634605" spans="19:20">
      <c r="S634605" s="33"/>
      <c r="T634605" s="33"/>
    </row>
    <row r="634622" spans="19:20">
      <c r="S634622" s="33"/>
      <c r="T634622" s="33"/>
    </row>
    <row r="634639" spans="19:20">
      <c r="S634639" s="33"/>
      <c r="T634639" s="33"/>
    </row>
    <row r="634656" spans="19:20">
      <c r="S634656" s="33"/>
      <c r="T634656" s="33"/>
    </row>
    <row r="634673" spans="19:20">
      <c r="S634673" s="33"/>
      <c r="T634673" s="33"/>
    </row>
    <row r="634690" spans="19:20">
      <c r="S634690" s="33"/>
      <c r="T634690" s="33"/>
    </row>
    <row r="634707" spans="19:20">
      <c r="S634707" s="33"/>
      <c r="T634707" s="33"/>
    </row>
    <row r="634724" spans="19:20">
      <c r="S634724" s="33"/>
      <c r="T634724" s="33"/>
    </row>
    <row r="634741" spans="19:20">
      <c r="S634741" s="33"/>
      <c r="T634741" s="33"/>
    </row>
    <row r="634758" spans="19:20">
      <c r="S634758" s="33"/>
      <c r="T634758" s="33"/>
    </row>
    <row r="634775" spans="19:20">
      <c r="S634775" s="33"/>
      <c r="T634775" s="33"/>
    </row>
    <row r="634792" spans="19:20">
      <c r="S634792" s="33"/>
      <c r="T634792" s="33"/>
    </row>
    <row r="634809" spans="19:20">
      <c r="S634809" s="33"/>
      <c r="T634809" s="33"/>
    </row>
    <row r="634826" spans="19:20">
      <c r="S634826" s="33"/>
      <c r="T634826" s="33"/>
    </row>
    <row r="634843" spans="19:20">
      <c r="S634843" s="33"/>
      <c r="T634843" s="33"/>
    </row>
    <row r="634860" spans="19:20">
      <c r="S634860" s="33"/>
      <c r="T634860" s="33"/>
    </row>
    <row r="634877" spans="19:20">
      <c r="S634877" s="33"/>
      <c r="T634877" s="33"/>
    </row>
    <row r="634894" spans="19:20">
      <c r="S634894" s="33"/>
      <c r="T634894" s="33"/>
    </row>
    <row r="634911" spans="19:20">
      <c r="S634911" s="33"/>
      <c r="T634911" s="33"/>
    </row>
    <row r="634928" spans="19:20">
      <c r="S634928" s="33"/>
      <c r="T634928" s="33"/>
    </row>
    <row r="634945" spans="19:20">
      <c r="S634945" s="33"/>
      <c r="T634945" s="33"/>
    </row>
    <row r="634962" spans="19:20">
      <c r="S634962" s="33"/>
      <c r="T634962" s="33"/>
    </row>
    <row r="634979" spans="19:20">
      <c r="S634979" s="33"/>
      <c r="T634979" s="33"/>
    </row>
    <row r="634996" spans="19:20">
      <c r="S634996" s="33"/>
      <c r="T634996" s="33"/>
    </row>
    <row r="635013" spans="19:20">
      <c r="S635013" s="33"/>
      <c r="T635013" s="33"/>
    </row>
    <row r="635030" spans="19:20">
      <c r="S635030" s="33"/>
      <c r="T635030" s="33"/>
    </row>
    <row r="635047" spans="19:20">
      <c r="S635047" s="33"/>
      <c r="T635047" s="33"/>
    </row>
    <row r="635064" spans="19:20">
      <c r="S635064" s="33"/>
      <c r="T635064" s="33"/>
    </row>
    <row r="635081" spans="19:20">
      <c r="S635081" s="33"/>
      <c r="T635081" s="33"/>
    </row>
    <row r="635098" spans="19:20">
      <c r="S635098" s="33"/>
      <c r="T635098" s="33"/>
    </row>
    <row r="635115" spans="19:20">
      <c r="S635115" s="33"/>
      <c r="T635115" s="33"/>
    </row>
    <row r="635132" spans="19:20">
      <c r="S635132" s="33"/>
      <c r="T635132" s="33"/>
    </row>
    <row r="635149" spans="19:20">
      <c r="S635149" s="33"/>
      <c r="T635149" s="33"/>
    </row>
    <row r="635166" spans="19:20">
      <c r="S635166" s="33"/>
      <c r="T635166" s="33"/>
    </row>
    <row r="635183" spans="19:20">
      <c r="S635183" s="33"/>
      <c r="T635183" s="33"/>
    </row>
    <row r="635200" spans="19:20">
      <c r="S635200" s="33"/>
      <c r="T635200" s="33"/>
    </row>
    <row r="635217" spans="19:20">
      <c r="S635217" s="33"/>
      <c r="T635217" s="33"/>
    </row>
    <row r="635234" spans="19:20">
      <c r="S635234" s="33"/>
      <c r="T635234" s="33"/>
    </row>
    <row r="635251" spans="19:20">
      <c r="S635251" s="33"/>
      <c r="T635251" s="33"/>
    </row>
    <row r="635268" spans="19:20">
      <c r="S635268" s="33"/>
      <c r="T635268" s="33"/>
    </row>
    <row r="635285" spans="19:20">
      <c r="S635285" s="33"/>
      <c r="T635285" s="33"/>
    </row>
    <row r="635302" spans="19:20">
      <c r="S635302" s="33"/>
      <c r="T635302" s="33"/>
    </row>
    <row r="635319" spans="19:20">
      <c r="S635319" s="33"/>
      <c r="T635319" s="33"/>
    </row>
    <row r="635336" spans="19:20">
      <c r="S635336" s="33"/>
      <c r="T635336" s="33"/>
    </row>
    <row r="635353" spans="19:20">
      <c r="S635353" s="33"/>
      <c r="T635353" s="33"/>
    </row>
    <row r="635370" spans="19:20">
      <c r="S635370" s="33"/>
      <c r="T635370" s="33"/>
    </row>
    <row r="635387" spans="19:20">
      <c r="S635387" s="33"/>
      <c r="T635387" s="33"/>
    </row>
    <row r="635404" spans="19:20">
      <c r="S635404" s="33"/>
      <c r="T635404" s="33"/>
    </row>
    <row r="635421" spans="19:20">
      <c r="S635421" s="33"/>
      <c r="T635421" s="33"/>
    </row>
    <row r="635438" spans="19:20">
      <c r="S635438" s="33"/>
      <c r="T635438" s="33"/>
    </row>
    <row r="635455" spans="19:20">
      <c r="S635455" s="33"/>
      <c r="T635455" s="33"/>
    </row>
    <row r="635472" spans="19:20">
      <c r="S635472" s="33"/>
      <c r="T635472" s="33"/>
    </row>
    <row r="635489" spans="19:20">
      <c r="S635489" s="33"/>
      <c r="T635489" s="33"/>
    </row>
    <row r="635506" spans="19:20">
      <c r="S635506" s="33"/>
      <c r="T635506" s="33"/>
    </row>
    <row r="635523" spans="19:20">
      <c r="S635523" s="33"/>
      <c r="T635523" s="33"/>
    </row>
    <row r="635540" spans="19:20">
      <c r="S635540" s="33"/>
      <c r="T635540" s="33"/>
    </row>
    <row r="635557" spans="19:20">
      <c r="S635557" s="33"/>
      <c r="T635557" s="33"/>
    </row>
    <row r="635574" spans="19:20">
      <c r="S635574" s="33"/>
      <c r="T635574" s="33"/>
    </row>
    <row r="635591" spans="19:20">
      <c r="S635591" s="33"/>
      <c r="T635591" s="33"/>
    </row>
    <row r="635608" spans="19:20">
      <c r="S635608" s="33"/>
      <c r="T635608" s="33"/>
    </row>
    <row r="635625" spans="19:20">
      <c r="S635625" s="33"/>
      <c r="T635625" s="33"/>
    </row>
    <row r="635642" spans="19:20">
      <c r="S635642" s="33"/>
      <c r="T635642" s="33"/>
    </row>
    <row r="635659" spans="19:20">
      <c r="S635659" s="33"/>
      <c r="T635659" s="33"/>
    </row>
    <row r="635676" spans="19:20">
      <c r="S635676" s="33"/>
      <c r="T635676" s="33"/>
    </row>
    <row r="635693" spans="19:20">
      <c r="S635693" s="33"/>
      <c r="T635693" s="33"/>
    </row>
    <row r="635710" spans="19:20">
      <c r="S635710" s="33"/>
      <c r="T635710" s="33"/>
    </row>
    <row r="635727" spans="19:20">
      <c r="S635727" s="33"/>
      <c r="T635727" s="33"/>
    </row>
    <row r="635744" spans="19:20">
      <c r="S635744" s="33"/>
      <c r="T635744" s="33"/>
    </row>
    <row r="635761" spans="19:20">
      <c r="S635761" s="33"/>
      <c r="T635761" s="33"/>
    </row>
    <row r="635778" spans="19:20">
      <c r="S635778" s="33"/>
      <c r="T635778" s="33"/>
    </row>
    <row r="635795" spans="19:20">
      <c r="S635795" s="33"/>
      <c r="T635795" s="33"/>
    </row>
    <row r="635812" spans="19:20">
      <c r="S635812" s="33"/>
      <c r="T635812" s="33"/>
    </row>
    <row r="635829" spans="19:20">
      <c r="S635829" s="33"/>
      <c r="T635829" s="33"/>
    </row>
    <row r="635846" spans="19:20">
      <c r="S635846" s="33"/>
      <c r="T635846" s="33"/>
    </row>
    <row r="635863" spans="19:20">
      <c r="S635863" s="33"/>
      <c r="T635863" s="33"/>
    </row>
    <row r="635880" spans="19:20">
      <c r="S635880" s="33"/>
      <c r="T635880" s="33"/>
    </row>
    <row r="635897" spans="19:20">
      <c r="S635897" s="33"/>
      <c r="T635897" s="33"/>
    </row>
    <row r="635914" spans="19:20">
      <c r="S635914" s="33"/>
      <c r="T635914" s="33"/>
    </row>
    <row r="635931" spans="19:20">
      <c r="S635931" s="33"/>
      <c r="T635931" s="33"/>
    </row>
    <row r="635948" spans="19:20">
      <c r="S635948" s="33"/>
      <c r="T635948" s="33"/>
    </row>
    <row r="635965" spans="19:20">
      <c r="S635965" s="33"/>
      <c r="T635965" s="33"/>
    </row>
    <row r="635982" spans="19:20">
      <c r="S635982" s="33"/>
      <c r="T635982" s="33"/>
    </row>
    <row r="635999" spans="19:20">
      <c r="S635999" s="33"/>
      <c r="T635999" s="33"/>
    </row>
    <row r="636016" spans="19:20">
      <c r="S636016" s="33"/>
      <c r="T636016" s="33"/>
    </row>
    <row r="636033" spans="19:20">
      <c r="S636033" s="33"/>
      <c r="T636033" s="33"/>
    </row>
    <row r="636050" spans="19:20">
      <c r="S636050" s="33"/>
      <c r="T636050" s="33"/>
    </row>
    <row r="636067" spans="19:20">
      <c r="S636067" s="33"/>
      <c r="T636067" s="33"/>
    </row>
    <row r="636084" spans="19:20">
      <c r="S636084" s="33"/>
      <c r="T636084" s="33"/>
    </row>
    <row r="636101" spans="19:20">
      <c r="S636101" s="33"/>
      <c r="T636101" s="33"/>
    </row>
    <row r="636118" spans="19:20">
      <c r="S636118" s="33"/>
      <c r="T636118" s="33"/>
    </row>
    <row r="636135" spans="19:20">
      <c r="S636135" s="33"/>
      <c r="T636135" s="33"/>
    </row>
    <row r="636152" spans="19:20">
      <c r="S636152" s="33"/>
      <c r="T636152" s="33"/>
    </row>
    <row r="636169" spans="19:20">
      <c r="S636169" s="33"/>
      <c r="T636169" s="33"/>
    </row>
    <row r="636186" spans="19:20">
      <c r="S636186" s="33"/>
      <c r="T636186" s="33"/>
    </row>
    <row r="636203" spans="19:20">
      <c r="S636203" s="33"/>
      <c r="T636203" s="33"/>
    </row>
    <row r="636220" spans="19:20">
      <c r="S636220" s="33"/>
      <c r="T636220" s="33"/>
    </row>
    <row r="636237" spans="19:20">
      <c r="S636237" s="33"/>
      <c r="T636237" s="33"/>
    </row>
    <row r="636254" spans="19:20">
      <c r="S636254" s="33"/>
      <c r="T636254" s="33"/>
    </row>
    <row r="636271" spans="19:20">
      <c r="S636271" s="33"/>
      <c r="T636271" s="33"/>
    </row>
    <row r="636288" spans="19:20">
      <c r="S636288" s="33"/>
      <c r="T636288" s="33"/>
    </row>
    <row r="636305" spans="19:20">
      <c r="S636305" s="33"/>
      <c r="T636305" s="33"/>
    </row>
    <row r="636322" spans="19:20">
      <c r="S636322" s="33"/>
      <c r="T636322" s="33"/>
    </row>
    <row r="636339" spans="19:20">
      <c r="S636339" s="33"/>
      <c r="T636339" s="33"/>
    </row>
    <row r="636356" spans="19:20">
      <c r="S636356" s="33"/>
      <c r="T636356" s="33"/>
    </row>
    <row r="636373" spans="19:20">
      <c r="S636373" s="33"/>
      <c r="T636373" s="33"/>
    </row>
    <row r="636390" spans="19:20">
      <c r="S636390" s="33"/>
      <c r="T636390" s="33"/>
    </row>
    <row r="636407" spans="19:20">
      <c r="S636407" s="33"/>
      <c r="T636407" s="33"/>
    </row>
    <row r="636424" spans="19:20">
      <c r="S636424" s="33"/>
      <c r="T636424" s="33"/>
    </row>
    <row r="636441" spans="19:20">
      <c r="S636441" s="33"/>
      <c r="T636441" s="33"/>
    </row>
    <row r="636458" spans="19:20">
      <c r="S636458" s="33"/>
      <c r="T636458" s="33"/>
    </row>
    <row r="636475" spans="19:20">
      <c r="S636475" s="33"/>
      <c r="T636475" s="33"/>
    </row>
    <row r="636492" spans="19:20">
      <c r="S636492" s="33"/>
      <c r="T636492" s="33"/>
    </row>
    <row r="636509" spans="19:20">
      <c r="S636509" s="33"/>
      <c r="T636509" s="33"/>
    </row>
    <row r="636526" spans="19:20">
      <c r="S636526" s="33"/>
      <c r="T636526" s="33"/>
    </row>
    <row r="636543" spans="19:20">
      <c r="S636543" s="33"/>
      <c r="T636543" s="33"/>
    </row>
    <row r="636560" spans="19:20">
      <c r="S636560" s="33"/>
      <c r="T636560" s="33"/>
    </row>
    <row r="636577" spans="19:20">
      <c r="S636577" s="33"/>
      <c r="T636577" s="33"/>
    </row>
    <row r="636594" spans="19:20">
      <c r="S636594" s="33"/>
      <c r="T636594" s="33"/>
    </row>
    <row r="636611" spans="19:20">
      <c r="S636611" s="33"/>
      <c r="T636611" s="33"/>
    </row>
    <row r="636628" spans="19:20">
      <c r="S636628" s="33"/>
      <c r="T636628" s="33"/>
    </row>
    <row r="636645" spans="19:20">
      <c r="S636645" s="33"/>
      <c r="T636645" s="33"/>
    </row>
    <row r="636662" spans="19:20">
      <c r="S636662" s="33"/>
      <c r="T636662" s="33"/>
    </row>
    <row r="636679" spans="19:20">
      <c r="S636679" s="33"/>
      <c r="T636679" s="33"/>
    </row>
    <row r="636696" spans="19:20">
      <c r="S636696" s="33"/>
      <c r="T636696" s="33"/>
    </row>
    <row r="636713" spans="19:20">
      <c r="S636713" s="33"/>
      <c r="T636713" s="33"/>
    </row>
    <row r="636730" spans="19:20">
      <c r="S636730" s="33"/>
      <c r="T636730" s="33"/>
    </row>
    <row r="636747" spans="19:20">
      <c r="S636747" s="33"/>
      <c r="T636747" s="33"/>
    </row>
    <row r="636764" spans="19:20">
      <c r="S636764" s="33"/>
      <c r="T636764" s="33"/>
    </row>
    <row r="636781" spans="19:20">
      <c r="S636781" s="33"/>
      <c r="T636781" s="33"/>
    </row>
    <row r="636798" spans="19:20">
      <c r="S636798" s="33"/>
      <c r="T636798" s="33"/>
    </row>
    <row r="636815" spans="19:20">
      <c r="S636815" s="33"/>
      <c r="T636815" s="33"/>
    </row>
    <row r="636832" spans="19:20">
      <c r="S636832" s="33"/>
      <c r="T636832" s="33"/>
    </row>
    <row r="636849" spans="19:20">
      <c r="S636849" s="33"/>
      <c r="T636849" s="33"/>
    </row>
    <row r="636866" spans="19:20">
      <c r="S636866" s="33"/>
      <c r="T636866" s="33"/>
    </row>
    <row r="636883" spans="19:20">
      <c r="S636883" s="33"/>
      <c r="T636883" s="33"/>
    </row>
    <row r="636900" spans="19:20">
      <c r="S636900" s="33"/>
      <c r="T636900" s="33"/>
    </row>
    <row r="636917" spans="19:20">
      <c r="S636917" s="33"/>
      <c r="T636917" s="33"/>
    </row>
    <row r="636934" spans="19:20">
      <c r="S636934" s="33"/>
      <c r="T636934" s="33"/>
    </row>
    <row r="636951" spans="19:20">
      <c r="S636951" s="33"/>
      <c r="T636951" s="33"/>
    </row>
    <row r="636968" spans="19:20">
      <c r="S636968" s="33"/>
      <c r="T636968" s="33"/>
    </row>
    <row r="636985" spans="19:20">
      <c r="S636985" s="33"/>
      <c r="T636985" s="33"/>
    </row>
    <row r="637002" spans="19:20">
      <c r="S637002" s="33"/>
      <c r="T637002" s="33"/>
    </row>
    <row r="637019" spans="19:20">
      <c r="S637019" s="33"/>
      <c r="T637019" s="33"/>
    </row>
    <row r="637036" spans="19:20">
      <c r="S637036" s="33"/>
      <c r="T637036" s="33"/>
    </row>
    <row r="637053" spans="19:20">
      <c r="S637053" s="33"/>
      <c r="T637053" s="33"/>
    </row>
    <row r="637070" spans="19:20">
      <c r="S637070" s="33"/>
      <c r="T637070" s="33"/>
    </row>
    <row r="637087" spans="19:20">
      <c r="S637087" s="33"/>
      <c r="T637087" s="33"/>
    </row>
    <row r="637104" spans="19:20">
      <c r="S637104" s="33"/>
      <c r="T637104" s="33"/>
    </row>
    <row r="637121" spans="19:20">
      <c r="S637121" s="33"/>
      <c r="T637121" s="33"/>
    </row>
    <row r="637138" spans="19:20">
      <c r="S637138" s="33"/>
      <c r="T637138" s="33"/>
    </row>
    <row r="637155" spans="19:20">
      <c r="S637155" s="33"/>
      <c r="T637155" s="33"/>
    </row>
    <row r="637172" spans="19:20">
      <c r="S637172" s="33"/>
      <c r="T637172" s="33"/>
    </row>
    <row r="637189" spans="19:20">
      <c r="S637189" s="33"/>
      <c r="T637189" s="33"/>
    </row>
    <row r="637206" spans="19:20">
      <c r="S637206" s="33"/>
      <c r="T637206" s="33"/>
    </row>
    <row r="637223" spans="19:20">
      <c r="S637223" s="33"/>
      <c r="T637223" s="33"/>
    </row>
    <row r="637240" spans="19:20">
      <c r="S637240" s="33"/>
      <c r="T637240" s="33"/>
    </row>
    <row r="637257" spans="19:20">
      <c r="S637257" s="33"/>
      <c r="T637257" s="33"/>
    </row>
    <row r="637274" spans="19:20">
      <c r="S637274" s="33"/>
      <c r="T637274" s="33"/>
    </row>
    <row r="637291" spans="19:20">
      <c r="S637291" s="33"/>
      <c r="T637291" s="33"/>
    </row>
    <row r="637308" spans="19:20">
      <c r="S637308" s="33"/>
      <c r="T637308" s="33"/>
    </row>
    <row r="637325" spans="19:20">
      <c r="S637325" s="33"/>
      <c r="T637325" s="33"/>
    </row>
    <row r="637342" spans="19:20">
      <c r="S637342" s="33"/>
      <c r="T637342" s="33"/>
    </row>
    <row r="637359" spans="19:20">
      <c r="S637359" s="33"/>
      <c r="T637359" s="33"/>
    </row>
    <row r="637376" spans="19:20">
      <c r="S637376" s="33"/>
      <c r="T637376" s="33"/>
    </row>
    <row r="637393" spans="19:20">
      <c r="S637393" s="33"/>
      <c r="T637393" s="33"/>
    </row>
    <row r="637410" spans="19:20">
      <c r="S637410" s="33"/>
      <c r="T637410" s="33"/>
    </row>
    <row r="637427" spans="19:20">
      <c r="S637427" s="33"/>
      <c r="T637427" s="33"/>
    </row>
    <row r="637444" spans="19:20">
      <c r="S637444" s="33"/>
      <c r="T637444" s="33"/>
    </row>
    <row r="637461" spans="19:20">
      <c r="S637461" s="33"/>
      <c r="T637461" s="33"/>
    </row>
    <row r="637478" spans="19:20">
      <c r="S637478" s="33"/>
      <c r="T637478" s="33"/>
    </row>
    <row r="637495" spans="19:20">
      <c r="S637495" s="33"/>
      <c r="T637495" s="33"/>
    </row>
    <row r="637512" spans="19:20">
      <c r="S637512" s="33"/>
      <c r="T637512" s="33"/>
    </row>
    <row r="637529" spans="19:20">
      <c r="S637529" s="33"/>
      <c r="T637529" s="33"/>
    </row>
    <row r="637546" spans="19:20">
      <c r="S637546" s="33"/>
      <c r="T637546" s="33"/>
    </row>
    <row r="637563" spans="19:20">
      <c r="S637563" s="33"/>
      <c r="T637563" s="33"/>
    </row>
    <row r="637580" spans="19:20">
      <c r="S637580" s="33"/>
      <c r="T637580" s="33"/>
    </row>
    <row r="637597" spans="19:20">
      <c r="S637597" s="33"/>
      <c r="T637597" s="33"/>
    </row>
    <row r="637614" spans="19:20">
      <c r="S637614" s="33"/>
      <c r="T637614" s="33"/>
    </row>
    <row r="637631" spans="19:20">
      <c r="S637631" s="33"/>
      <c r="T637631" s="33"/>
    </row>
    <row r="637648" spans="19:20">
      <c r="S637648" s="33"/>
      <c r="T637648" s="33"/>
    </row>
    <row r="637665" spans="19:20">
      <c r="S637665" s="33"/>
      <c r="T637665" s="33"/>
    </row>
    <row r="637682" spans="19:20">
      <c r="S637682" s="33"/>
      <c r="T637682" s="33"/>
    </row>
    <row r="637699" spans="19:20">
      <c r="S637699" s="33"/>
      <c r="T637699" s="33"/>
    </row>
    <row r="637716" spans="19:20">
      <c r="S637716" s="33"/>
      <c r="T637716" s="33"/>
    </row>
    <row r="637733" spans="19:20">
      <c r="S637733" s="33"/>
      <c r="T637733" s="33"/>
    </row>
    <row r="637750" spans="19:20">
      <c r="S637750" s="33"/>
      <c r="T637750" s="33"/>
    </row>
    <row r="637767" spans="19:20">
      <c r="S637767" s="33"/>
      <c r="T637767" s="33"/>
    </row>
    <row r="637784" spans="19:20">
      <c r="S637784" s="33"/>
      <c r="T637784" s="33"/>
    </row>
    <row r="637801" spans="19:20">
      <c r="S637801" s="33"/>
      <c r="T637801" s="33"/>
    </row>
    <row r="637818" spans="19:20">
      <c r="S637818" s="33"/>
      <c r="T637818" s="33"/>
    </row>
    <row r="637835" spans="19:20">
      <c r="S637835" s="33"/>
      <c r="T637835" s="33"/>
    </row>
    <row r="637852" spans="19:20">
      <c r="S637852" s="33"/>
      <c r="T637852" s="33"/>
    </row>
    <row r="637869" spans="19:20">
      <c r="S637869" s="33"/>
      <c r="T637869" s="33"/>
    </row>
    <row r="637886" spans="19:20">
      <c r="S637886" s="33"/>
      <c r="T637886" s="33"/>
    </row>
    <row r="637903" spans="19:20">
      <c r="S637903" s="33"/>
      <c r="T637903" s="33"/>
    </row>
    <row r="637920" spans="19:20">
      <c r="S637920" s="33"/>
      <c r="T637920" s="33"/>
    </row>
    <row r="637937" spans="19:20">
      <c r="S637937" s="33"/>
      <c r="T637937" s="33"/>
    </row>
    <row r="637954" spans="19:20">
      <c r="S637954" s="33"/>
      <c r="T637954" s="33"/>
    </row>
    <row r="637971" spans="19:20">
      <c r="S637971" s="33"/>
      <c r="T637971" s="33"/>
    </row>
    <row r="637988" spans="19:20">
      <c r="S637988" s="33"/>
      <c r="T637988" s="33"/>
    </row>
    <row r="638005" spans="19:20">
      <c r="S638005" s="33"/>
      <c r="T638005" s="33"/>
    </row>
    <row r="638022" spans="19:20">
      <c r="S638022" s="33"/>
      <c r="T638022" s="33"/>
    </row>
    <row r="638039" spans="19:20">
      <c r="S638039" s="33"/>
      <c r="T638039" s="33"/>
    </row>
    <row r="638056" spans="19:20">
      <c r="S638056" s="33"/>
      <c r="T638056" s="33"/>
    </row>
    <row r="638073" spans="19:20">
      <c r="S638073" s="33"/>
      <c r="T638073" s="33"/>
    </row>
    <row r="638090" spans="19:20">
      <c r="S638090" s="33"/>
      <c r="T638090" s="33"/>
    </row>
    <row r="638107" spans="19:20">
      <c r="S638107" s="33"/>
      <c r="T638107" s="33"/>
    </row>
    <row r="638124" spans="19:20">
      <c r="S638124" s="33"/>
      <c r="T638124" s="33"/>
    </row>
    <row r="638141" spans="19:20">
      <c r="S638141" s="33"/>
      <c r="T638141" s="33"/>
    </row>
    <row r="638158" spans="19:20">
      <c r="S638158" s="33"/>
      <c r="T638158" s="33"/>
    </row>
    <row r="638175" spans="19:20">
      <c r="S638175" s="33"/>
      <c r="T638175" s="33"/>
    </row>
    <row r="638192" spans="19:20">
      <c r="S638192" s="33"/>
      <c r="T638192" s="33"/>
    </row>
    <row r="638209" spans="19:20">
      <c r="S638209" s="33"/>
      <c r="T638209" s="33"/>
    </row>
    <row r="638226" spans="19:20">
      <c r="S638226" s="33"/>
      <c r="T638226" s="33"/>
    </row>
    <row r="638243" spans="19:20">
      <c r="S638243" s="33"/>
      <c r="T638243" s="33"/>
    </row>
    <row r="638260" spans="19:20">
      <c r="S638260" s="33"/>
      <c r="T638260" s="33"/>
    </row>
    <row r="638277" spans="19:20">
      <c r="S638277" s="33"/>
      <c r="T638277" s="33"/>
    </row>
    <row r="638294" spans="19:20">
      <c r="S638294" s="33"/>
      <c r="T638294" s="33"/>
    </row>
    <row r="638311" spans="19:20">
      <c r="S638311" s="33"/>
      <c r="T638311" s="33"/>
    </row>
    <row r="638328" spans="19:20">
      <c r="S638328" s="33"/>
      <c r="T638328" s="33"/>
    </row>
    <row r="638345" spans="19:20">
      <c r="S638345" s="33"/>
      <c r="T638345" s="33"/>
    </row>
    <row r="638362" spans="19:20">
      <c r="S638362" s="33"/>
      <c r="T638362" s="33"/>
    </row>
    <row r="638379" spans="19:20">
      <c r="S638379" s="33"/>
      <c r="T638379" s="33"/>
    </row>
    <row r="638396" spans="19:20">
      <c r="S638396" s="33"/>
      <c r="T638396" s="33"/>
    </row>
    <row r="638413" spans="19:20">
      <c r="S638413" s="33"/>
      <c r="T638413" s="33"/>
    </row>
    <row r="638430" spans="19:20">
      <c r="S638430" s="33"/>
      <c r="T638430" s="33"/>
    </row>
    <row r="638447" spans="19:20">
      <c r="S638447" s="33"/>
      <c r="T638447" s="33"/>
    </row>
    <row r="638464" spans="19:20">
      <c r="S638464" s="33"/>
      <c r="T638464" s="33"/>
    </row>
    <row r="638481" spans="19:20">
      <c r="S638481" s="33"/>
      <c r="T638481" s="33"/>
    </row>
    <row r="638498" spans="19:20">
      <c r="S638498" s="33"/>
      <c r="T638498" s="33"/>
    </row>
    <row r="638515" spans="19:20">
      <c r="S638515" s="33"/>
      <c r="T638515" s="33"/>
    </row>
    <row r="638532" spans="19:20">
      <c r="S638532" s="33"/>
      <c r="T638532" s="33"/>
    </row>
    <row r="638549" spans="19:20">
      <c r="S638549" s="33"/>
      <c r="T638549" s="33"/>
    </row>
    <row r="638566" spans="19:20">
      <c r="S638566" s="33"/>
      <c r="T638566" s="33"/>
    </row>
    <row r="638583" spans="19:20">
      <c r="S638583" s="33"/>
      <c r="T638583" s="33"/>
    </row>
    <row r="638600" spans="19:20">
      <c r="S638600" s="33"/>
      <c r="T638600" s="33"/>
    </row>
    <row r="638617" spans="19:20">
      <c r="S638617" s="33"/>
      <c r="T638617" s="33"/>
    </row>
    <row r="638634" spans="19:20">
      <c r="S638634" s="33"/>
      <c r="T638634" s="33"/>
    </row>
    <row r="638651" spans="19:20">
      <c r="S638651" s="33"/>
      <c r="T638651" s="33"/>
    </row>
    <row r="638668" spans="19:20">
      <c r="S638668" s="33"/>
      <c r="T638668" s="33"/>
    </row>
    <row r="638685" spans="19:20">
      <c r="S638685" s="33"/>
      <c r="T638685" s="33"/>
    </row>
    <row r="638702" spans="19:20">
      <c r="S638702" s="33"/>
      <c r="T638702" s="33"/>
    </row>
    <row r="638719" spans="19:20">
      <c r="S638719" s="33"/>
      <c r="T638719" s="33"/>
    </row>
    <row r="638736" spans="19:20">
      <c r="S638736" s="33"/>
      <c r="T638736" s="33"/>
    </row>
    <row r="638753" spans="19:20">
      <c r="S638753" s="33"/>
      <c r="T638753" s="33"/>
    </row>
    <row r="638770" spans="19:20">
      <c r="S638770" s="33"/>
      <c r="T638770" s="33"/>
    </row>
    <row r="638787" spans="19:20">
      <c r="S638787" s="33"/>
      <c r="T638787" s="33"/>
    </row>
    <row r="638804" spans="19:20">
      <c r="S638804" s="33"/>
      <c r="T638804" s="33"/>
    </row>
    <row r="638821" spans="19:20">
      <c r="S638821" s="33"/>
      <c r="T638821" s="33"/>
    </row>
    <row r="638838" spans="19:20">
      <c r="S638838" s="33"/>
      <c r="T638838" s="33"/>
    </row>
    <row r="638855" spans="19:20">
      <c r="S638855" s="33"/>
      <c r="T638855" s="33"/>
    </row>
    <row r="638872" spans="19:20">
      <c r="S638872" s="33"/>
      <c r="T638872" s="33"/>
    </row>
    <row r="638889" spans="19:20">
      <c r="S638889" s="33"/>
      <c r="T638889" s="33"/>
    </row>
    <row r="638906" spans="19:20">
      <c r="S638906" s="33"/>
      <c r="T638906" s="33"/>
    </row>
    <row r="638923" spans="19:20">
      <c r="S638923" s="33"/>
      <c r="T638923" s="33"/>
    </row>
    <row r="638940" spans="19:20">
      <c r="S638940" s="33"/>
      <c r="T638940" s="33"/>
    </row>
    <row r="638957" spans="19:20">
      <c r="S638957" s="33"/>
      <c r="T638957" s="33"/>
    </row>
    <row r="638974" spans="19:20">
      <c r="S638974" s="33"/>
      <c r="T638974" s="33"/>
    </row>
    <row r="638991" spans="19:20">
      <c r="S638991" s="33"/>
      <c r="T638991" s="33"/>
    </row>
    <row r="639008" spans="19:20">
      <c r="S639008" s="33"/>
      <c r="T639008" s="33"/>
    </row>
    <row r="639025" spans="19:20">
      <c r="S639025" s="33"/>
      <c r="T639025" s="33"/>
    </row>
    <row r="639042" spans="19:20">
      <c r="S639042" s="33"/>
      <c r="T639042" s="33"/>
    </row>
    <row r="639059" spans="19:20">
      <c r="S639059" s="33"/>
      <c r="T639059" s="33"/>
    </row>
    <row r="639076" spans="19:20">
      <c r="S639076" s="33"/>
      <c r="T639076" s="33"/>
    </row>
    <row r="639093" spans="19:20">
      <c r="S639093" s="33"/>
      <c r="T639093" s="33"/>
    </row>
    <row r="639110" spans="19:20">
      <c r="S639110" s="33"/>
      <c r="T639110" s="33"/>
    </row>
    <row r="639127" spans="19:20">
      <c r="S639127" s="33"/>
      <c r="T639127" s="33"/>
    </row>
    <row r="639144" spans="19:20">
      <c r="S639144" s="33"/>
      <c r="T639144" s="33"/>
    </row>
    <row r="639161" spans="19:20">
      <c r="S639161" s="33"/>
      <c r="T639161" s="33"/>
    </row>
    <row r="639178" spans="19:20">
      <c r="S639178" s="33"/>
      <c r="T639178" s="33"/>
    </row>
    <row r="639195" spans="19:20">
      <c r="S639195" s="33"/>
      <c r="T639195" s="33"/>
    </row>
    <row r="639212" spans="19:20">
      <c r="S639212" s="33"/>
      <c r="T639212" s="33"/>
    </row>
    <row r="639229" spans="19:20">
      <c r="S639229" s="33"/>
      <c r="T639229" s="33"/>
    </row>
    <row r="639246" spans="19:20">
      <c r="S639246" s="33"/>
      <c r="T639246" s="33"/>
    </row>
    <row r="639263" spans="19:20">
      <c r="S639263" s="33"/>
      <c r="T639263" s="33"/>
    </row>
    <row r="639280" spans="19:20">
      <c r="S639280" s="33"/>
      <c r="T639280" s="33"/>
    </row>
    <row r="639297" spans="19:20">
      <c r="S639297" s="33"/>
      <c r="T639297" s="33"/>
    </row>
    <row r="639314" spans="19:20">
      <c r="S639314" s="33"/>
      <c r="T639314" s="33"/>
    </row>
    <row r="639331" spans="19:20">
      <c r="S639331" s="33"/>
      <c r="T639331" s="33"/>
    </row>
    <row r="639348" spans="19:20">
      <c r="S639348" s="33"/>
      <c r="T639348" s="33"/>
    </row>
    <row r="639365" spans="19:20">
      <c r="S639365" s="33"/>
      <c r="T639365" s="33"/>
    </row>
    <row r="639382" spans="19:20">
      <c r="S639382" s="33"/>
      <c r="T639382" s="33"/>
    </row>
    <row r="639399" spans="19:20">
      <c r="S639399" s="33"/>
      <c r="T639399" s="33"/>
    </row>
    <row r="639416" spans="19:20">
      <c r="S639416" s="33"/>
      <c r="T639416" s="33"/>
    </row>
    <row r="639433" spans="19:20">
      <c r="S639433" s="33"/>
      <c r="T639433" s="33"/>
    </row>
    <row r="639450" spans="19:20">
      <c r="S639450" s="33"/>
      <c r="T639450" s="33"/>
    </row>
    <row r="639467" spans="19:20">
      <c r="S639467" s="33"/>
      <c r="T639467" s="33"/>
    </row>
    <row r="639484" spans="19:20">
      <c r="S639484" s="33"/>
      <c r="T639484" s="33"/>
    </row>
    <row r="639501" spans="19:20">
      <c r="S639501" s="33"/>
      <c r="T639501" s="33"/>
    </row>
    <row r="639518" spans="19:20">
      <c r="S639518" s="33"/>
      <c r="T639518" s="33"/>
    </row>
    <row r="639535" spans="19:20">
      <c r="S639535" s="33"/>
      <c r="T639535" s="33"/>
    </row>
    <row r="639552" spans="19:20">
      <c r="S639552" s="33"/>
      <c r="T639552" s="33"/>
    </row>
    <row r="639569" spans="19:20">
      <c r="S639569" s="33"/>
      <c r="T639569" s="33"/>
    </row>
    <row r="639586" spans="19:20">
      <c r="S639586" s="33"/>
      <c r="T639586" s="33"/>
    </row>
    <row r="639603" spans="19:20">
      <c r="S639603" s="33"/>
      <c r="T639603" s="33"/>
    </row>
    <row r="639620" spans="19:20">
      <c r="S639620" s="33"/>
      <c r="T639620" s="33"/>
    </row>
    <row r="639637" spans="19:20">
      <c r="S639637" s="33"/>
      <c r="T639637" s="33"/>
    </row>
    <row r="639654" spans="19:20">
      <c r="S639654" s="33"/>
      <c r="T639654" s="33"/>
    </row>
    <row r="639671" spans="19:20">
      <c r="S639671" s="33"/>
      <c r="T639671" s="33"/>
    </row>
    <row r="639688" spans="19:20">
      <c r="S639688" s="33"/>
      <c r="T639688" s="33"/>
    </row>
    <row r="639705" spans="19:20">
      <c r="S639705" s="33"/>
      <c r="T639705" s="33"/>
    </row>
    <row r="639722" spans="19:20">
      <c r="S639722" s="33"/>
      <c r="T639722" s="33"/>
    </row>
    <row r="639739" spans="19:20">
      <c r="S639739" s="33"/>
      <c r="T639739" s="33"/>
    </row>
    <row r="639756" spans="19:20">
      <c r="S639756" s="33"/>
      <c r="T639756" s="33"/>
    </row>
    <row r="639773" spans="19:20">
      <c r="S639773" s="33"/>
      <c r="T639773" s="33"/>
    </row>
    <row r="639790" spans="19:20">
      <c r="S639790" s="33"/>
      <c r="T639790" s="33"/>
    </row>
    <row r="639807" spans="19:20">
      <c r="S639807" s="33"/>
      <c r="T639807" s="33"/>
    </row>
    <row r="639824" spans="19:20">
      <c r="S639824" s="33"/>
      <c r="T639824" s="33"/>
    </row>
    <row r="639841" spans="19:20">
      <c r="S639841" s="33"/>
      <c r="T639841" s="33"/>
    </row>
    <row r="639858" spans="19:20">
      <c r="S639858" s="33"/>
      <c r="T639858" s="33"/>
    </row>
    <row r="639875" spans="19:20">
      <c r="S639875" s="33"/>
      <c r="T639875" s="33"/>
    </row>
    <row r="639892" spans="19:20">
      <c r="S639892" s="33"/>
      <c r="T639892" s="33"/>
    </row>
    <row r="639909" spans="19:20">
      <c r="S639909" s="33"/>
      <c r="T639909" s="33"/>
    </row>
    <row r="639926" spans="19:20">
      <c r="S639926" s="33"/>
      <c r="T639926" s="33"/>
    </row>
    <row r="639943" spans="19:20">
      <c r="S639943" s="33"/>
      <c r="T639943" s="33"/>
    </row>
    <row r="639960" spans="19:20">
      <c r="S639960" s="33"/>
      <c r="T639960" s="33"/>
    </row>
    <row r="639977" spans="19:20">
      <c r="S639977" s="33"/>
      <c r="T639977" s="33"/>
    </row>
    <row r="639994" spans="19:20">
      <c r="S639994" s="33"/>
      <c r="T639994" s="33"/>
    </row>
    <row r="640011" spans="19:20">
      <c r="S640011" s="33"/>
      <c r="T640011" s="33"/>
    </row>
    <row r="640028" spans="19:20">
      <c r="S640028" s="33"/>
      <c r="T640028" s="33"/>
    </row>
    <row r="640045" spans="19:20">
      <c r="S640045" s="33"/>
      <c r="T640045" s="33"/>
    </row>
    <row r="640062" spans="19:20">
      <c r="S640062" s="33"/>
      <c r="T640062" s="33"/>
    </row>
    <row r="640079" spans="19:20">
      <c r="S640079" s="33"/>
      <c r="T640079" s="33"/>
    </row>
    <row r="640096" spans="19:20">
      <c r="S640096" s="33"/>
      <c r="T640096" s="33"/>
    </row>
    <row r="640113" spans="19:20">
      <c r="S640113" s="33"/>
      <c r="T640113" s="33"/>
    </row>
    <row r="640130" spans="19:20">
      <c r="S640130" s="33"/>
      <c r="T640130" s="33"/>
    </row>
    <row r="640147" spans="19:20">
      <c r="S640147" s="33"/>
      <c r="T640147" s="33"/>
    </row>
    <row r="640164" spans="19:20">
      <c r="S640164" s="33"/>
      <c r="T640164" s="33"/>
    </row>
    <row r="640181" spans="19:20">
      <c r="S640181" s="33"/>
      <c r="T640181" s="33"/>
    </row>
    <row r="640198" spans="19:20">
      <c r="S640198" s="33"/>
      <c r="T640198" s="33"/>
    </row>
    <row r="640215" spans="19:20">
      <c r="S640215" s="33"/>
      <c r="T640215" s="33"/>
    </row>
    <row r="640232" spans="19:20">
      <c r="S640232" s="33"/>
      <c r="T640232" s="33"/>
    </row>
    <row r="640249" spans="19:20">
      <c r="S640249" s="33"/>
      <c r="T640249" s="33"/>
    </row>
    <row r="640266" spans="19:20">
      <c r="S640266" s="33"/>
      <c r="T640266" s="33"/>
    </row>
    <row r="640283" spans="19:20">
      <c r="S640283" s="33"/>
      <c r="T640283" s="33"/>
    </row>
    <row r="640300" spans="19:20">
      <c r="S640300" s="33"/>
      <c r="T640300" s="33"/>
    </row>
    <row r="640317" spans="19:20">
      <c r="S640317" s="33"/>
      <c r="T640317" s="33"/>
    </row>
    <row r="640334" spans="19:20">
      <c r="S640334" s="33"/>
      <c r="T640334" s="33"/>
    </row>
    <row r="640351" spans="19:20">
      <c r="S640351" s="33"/>
      <c r="T640351" s="33"/>
    </row>
    <row r="640368" spans="19:20">
      <c r="S640368" s="33"/>
      <c r="T640368" s="33"/>
    </row>
    <row r="640385" spans="19:20">
      <c r="S640385" s="33"/>
      <c r="T640385" s="33"/>
    </row>
    <row r="640402" spans="19:20">
      <c r="S640402" s="33"/>
      <c r="T640402" s="33"/>
    </row>
    <row r="640419" spans="19:20">
      <c r="S640419" s="33"/>
      <c r="T640419" s="33"/>
    </row>
    <row r="640436" spans="19:20">
      <c r="S640436" s="33"/>
      <c r="T640436" s="33"/>
    </row>
    <row r="640453" spans="19:20">
      <c r="S640453" s="33"/>
      <c r="T640453" s="33"/>
    </row>
    <row r="640470" spans="19:20">
      <c r="S640470" s="33"/>
      <c r="T640470" s="33"/>
    </row>
    <row r="640487" spans="19:20">
      <c r="S640487" s="33"/>
      <c r="T640487" s="33"/>
    </row>
    <row r="640504" spans="19:20">
      <c r="S640504" s="33"/>
      <c r="T640504" s="33"/>
    </row>
    <row r="640521" spans="19:20">
      <c r="S640521" s="33"/>
      <c r="T640521" s="33"/>
    </row>
    <row r="640538" spans="19:20">
      <c r="S640538" s="33"/>
      <c r="T640538" s="33"/>
    </row>
    <row r="640555" spans="19:20">
      <c r="S640555" s="33"/>
      <c r="T640555" s="33"/>
    </row>
    <row r="640572" spans="19:20">
      <c r="S640572" s="33"/>
      <c r="T640572" s="33"/>
    </row>
    <row r="640589" spans="19:20">
      <c r="S640589" s="33"/>
      <c r="T640589" s="33"/>
    </row>
    <row r="640606" spans="19:20">
      <c r="S640606" s="33"/>
      <c r="T640606" s="33"/>
    </row>
    <row r="640623" spans="19:20">
      <c r="S640623" s="33"/>
      <c r="T640623" s="33"/>
    </row>
    <row r="640640" spans="19:20">
      <c r="S640640" s="33"/>
      <c r="T640640" s="33"/>
    </row>
    <row r="640657" spans="19:20">
      <c r="S640657" s="33"/>
      <c r="T640657" s="33"/>
    </row>
    <row r="640674" spans="19:20">
      <c r="S640674" s="33"/>
      <c r="T640674" s="33"/>
    </row>
    <row r="640691" spans="19:20">
      <c r="S640691" s="33"/>
      <c r="T640691" s="33"/>
    </row>
    <row r="640708" spans="19:20">
      <c r="S640708" s="33"/>
      <c r="T640708" s="33"/>
    </row>
    <row r="640725" spans="19:20">
      <c r="S640725" s="33"/>
      <c r="T640725" s="33"/>
    </row>
    <row r="640742" spans="19:20">
      <c r="S640742" s="33"/>
      <c r="T640742" s="33"/>
    </row>
    <row r="640759" spans="19:20">
      <c r="S640759" s="33"/>
      <c r="T640759" s="33"/>
    </row>
    <row r="640776" spans="19:20">
      <c r="S640776" s="33"/>
      <c r="T640776" s="33"/>
    </row>
    <row r="640793" spans="19:20">
      <c r="S640793" s="33"/>
      <c r="T640793" s="33"/>
    </row>
    <row r="640810" spans="19:20">
      <c r="S640810" s="33"/>
      <c r="T640810" s="33"/>
    </row>
    <row r="640827" spans="19:20">
      <c r="S640827" s="33"/>
      <c r="T640827" s="33"/>
    </row>
    <row r="640844" spans="19:20">
      <c r="S640844" s="33"/>
      <c r="T640844" s="33"/>
    </row>
    <row r="640861" spans="19:20">
      <c r="S640861" s="33"/>
      <c r="T640861" s="33"/>
    </row>
    <row r="640878" spans="19:20">
      <c r="S640878" s="33"/>
      <c r="T640878" s="33"/>
    </row>
    <row r="640895" spans="19:20">
      <c r="S640895" s="33"/>
      <c r="T640895" s="33"/>
    </row>
    <row r="640912" spans="19:20">
      <c r="S640912" s="33"/>
      <c r="T640912" s="33"/>
    </row>
    <row r="640929" spans="19:20">
      <c r="S640929" s="33"/>
      <c r="T640929" s="33"/>
    </row>
    <row r="640946" spans="19:20">
      <c r="S640946" s="33"/>
      <c r="T640946" s="33"/>
    </row>
    <row r="640963" spans="19:20">
      <c r="S640963" s="33"/>
      <c r="T640963" s="33"/>
    </row>
    <row r="640980" spans="19:20">
      <c r="S640980" s="33"/>
      <c r="T640980" s="33"/>
    </row>
    <row r="640997" spans="19:20">
      <c r="S640997" s="33"/>
      <c r="T640997" s="33"/>
    </row>
    <row r="641014" spans="19:20">
      <c r="S641014" s="33"/>
      <c r="T641014" s="33"/>
    </row>
    <row r="641031" spans="19:20">
      <c r="S641031" s="33"/>
      <c r="T641031" s="33"/>
    </row>
    <row r="641048" spans="19:20">
      <c r="S641048" s="33"/>
      <c r="T641048" s="33"/>
    </row>
    <row r="641065" spans="19:20">
      <c r="S641065" s="33"/>
      <c r="T641065" s="33"/>
    </row>
    <row r="641082" spans="19:20">
      <c r="S641082" s="33"/>
      <c r="T641082" s="33"/>
    </row>
    <row r="641099" spans="19:20">
      <c r="S641099" s="33"/>
      <c r="T641099" s="33"/>
    </row>
    <row r="641116" spans="19:20">
      <c r="S641116" s="33"/>
      <c r="T641116" s="33"/>
    </row>
    <row r="641133" spans="19:20">
      <c r="S641133" s="33"/>
      <c r="T641133" s="33"/>
    </row>
    <row r="641150" spans="19:20">
      <c r="S641150" s="33"/>
      <c r="T641150" s="33"/>
    </row>
    <row r="641167" spans="19:20">
      <c r="S641167" s="33"/>
      <c r="T641167" s="33"/>
    </row>
    <row r="641184" spans="19:20">
      <c r="S641184" s="33"/>
      <c r="T641184" s="33"/>
    </row>
    <row r="641201" spans="19:20">
      <c r="S641201" s="33"/>
      <c r="T641201" s="33"/>
    </row>
    <row r="641218" spans="19:20">
      <c r="S641218" s="33"/>
      <c r="T641218" s="33"/>
    </row>
    <row r="641235" spans="19:20">
      <c r="S641235" s="33"/>
      <c r="T641235" s="33"/>
    </row>
    <row r="641252" spans="19:20">
      <c r="S641252" s="33"/>
      <c r="T641252" s="33"/>
    </row>
    <row r="641269" spans="19:20">
      <c r="S641269" s="33"/>
      <c r="T641269" s="33"/>
    </row>
    <row r="641286" spans="19:20">
      <c r="S641286" s="33"/>
      <c r="T641286" s="33"/>
    </row>
    <row r="641303" spans="19:20">
      <c r="S641303" s="33"/>
      <c r="T641303" s="33"/>
    </row>
    <row r="641320" spans="19:20">
      <c r="S641320" s="33"/>
      <c r="T641320" s="33"/>
    </row>
    <row r="641337" spans="19:20">
      <c r="S641337" s="33"/>
      <c r="T641337" s="33"/>
    </row>
    <row r="641354" spans="19:20">
      <c r="S641354" s="33"/>
      <c r="T641354" s="33"/>
    </row>
    <row r="641371" spans="19:20">
      <c r="S641371" s="33"/>
      <c r="T641371" s="33"/>
    </row>
    <row r="641388" spans="19:20">
      <c r="S641388" s="33"/>
      <c r="T641388" s="33"/>
    </row>
    <row r="641405" spans="19:20">
      <c r="S641405" s="33"/>
      <c r="T641405" s="33"/>
    </row>
    <row r="641422" spans="19:20">
      <c r="S641422" s="33"/>
      <c r="T641422" s="33"/>
    </row>
    <row r="641439" spans="19:20">
      <c r="S641439" s="33"/>
      <c r="T641439" s="33"/>
    </row>
    <row r="641456" spans="19:20">
      <c r="S641456" s="33"/>
      <c r="T641456" s="33"/>
    </row>
    <row r="641473" spans="19:20">
      <c r="S641473" s="33"/>
      <c r="T641473" s="33"/>
    </row>
    <row r="641490" spans="19:20">
      <c r="S641490" s="33"/>
      <c r="T641490" s="33"/>
    </row>
    <row r="641507" spans="19:20">
      <c r="S641507" s="33"/>
      <c r="T641507" s="33"/>
    </row>
    <row r="641524" spans="19:20">
      <c r="S641524" s="33"/>
      <c r="T641524" s="33"/>
    </row>
    <row r="641541" spans="19:20">
      <c r="S641541" s="33"/>
      <c r="T641541" s="33"/>
    </row>
    <row r="641558" spans="19:20">
      <c r="S641558" s="33"/>
      <c r="T641558" s="33"/>
    </row>
    <row r="641575" spans="19:20">
      <c r="S641575" s="33"/>
      <c r="T641575" s="33"/>
    </row>
    <row r="641592" spans="19:20">
      <c r="S641592" s="33"/>
      <c r="T641592" s="33"/>
    </row>
    <row r="641609" spans="19:20">
      <c r="S641609" s="33"/>
      <c r="T641609" s="33"/>
    </row>
    <row r="641626" spans="19:20">
      <c r="S641626" s="33"/>
      <c r="T641626" s="33"/>
    </row>
    <row r="641643" spans="19:20">
      <c r="S641643" s="33"/>
      <c r="T641643" s="33"/>
    </row>
    <row r="641660" spans="19:20">
      <c r="S641660" s="33"/>
      <c r="T641660" s="33"/>
    </row>
    <row r="641677" spans="19:20">
      <c r="S641677" s="33"/>
      <c r="T641677" s="33"/>
    </row>
    <row r="641694" spans="19:20">
      <c r="S641694" s="33"/>
      <c r="T641694" s="33"/>
    </row>
    <row r="641711" spans="19:20">
      <c r="S641711" s="33"/>
      <c r="T641711" s="33"/>
    </row>
    <row r="641728" spans="19:20">
      <c r="S641728" s="33"/>
      <c r="T641728" s="33"/>
    </row>
    <row r="641745" spans="19:20">
      <c r="S641745" s="33"/>
      <c r="T641745" s="33"/>
    </row>
    <row r="641762" spans="19:20">
      <c r="S641762" s="33"/>
      <c r="T641762" s="33"/>
    </row>
    <row r="641779" spans="19:20">
      <c r="S641779" s="33"/>
      <c r="T641779" s="33"/>
    </row>
    <row r="641796" spans="19:20">
      <c r="S641796" s="33"/>
      <c r="T641796" s="33"/>
    </row>
    <row r="641813" spans="19:20">
      <c r="S641813" s="33"/>
      <c r="T641813" s="33"/>
    </row>
    <row r="641830" spans="19:20">
      <c r="S641830" s="33"/>
      <c r="T641830" s="33"/>
    </row>
    <row r="641847" spans="19:20">
      <c r="S641847" s="33"/>
      <c r="T641847" s="33"/>
    </row>
    <row r="641864" spans="19:20">
      <c r="S641864" s="33"/>
      <c r="T641864" s="33"/>
    </row>
    <row r="641881" spans="19:20">
      <c r="S641881" s="33"/>
      <c r="T641881" s="33"/>
    </row>
    <row r="641898" spans="19:20">
      <c r="S641898" s="33"/>
      <c r="T641898" s="33"/>
    </row>
    <row r="641915" spans="19:20">
      <c r="S641915" s="33"/>
      <c r="T641915" s="33"/>
    </row>
    <row r="641932" spans="19:20">
      <c r="S641932" s="33"/>
      <c r="T641932" s="33"/>
    </row>
    <row r="641949" spans="19:20">
      <c r="S641949" s="33"/>
      <c r="T641949" s="33"/>
    </row>
    <row r="641966" spans="19:20">
      <c r="S641966" s="33"/>
      <c r="T641966" s="33"/>
    </row>
    <row r="641983" spans="19:20">
      <c r="S641983" s="33"/>
      <c r="T641983" s="33"/>
    </row>
    <row r="642000" spans="19:20">
      <c r="S642000" s="33"/>
      <c r="T642000" s="33"/>
    </row>
    <row r="642017" spans="19:20">
      <c r="S642017" s="33"/>
      <c r="T642017" s="33"/>
    </row>
    <row r="642034" spans="19:20">
      <c r="S642034" s="33"/>
      <c r="T642034" s="33"/>
    </row>
    <row r="642051" spans="19:20">
      <c r="S642051" s="33"/>
      <c r="T642051" s="33"/>
    </row>
    <row r="642068" spans="19:20">
      <c r="S642068" s="33"/>
      <c r="T642068" s="33"/>
    </row>
    <row r="642085" spans="19:20">
      <c r="S642085" s="33"/>
      <c r="T642085" s="33"/>
    </row>
    <row r="642102" spans="19:20">
      <c r="S642102" s="33"/>
      <c r="T642102" s="33"/>
    </row>
    <row r="642119" spans="19:20">
      <c r="S642119" s="33"/>
      <c r="T642119" s="33"/>
    </row>
    <row r="642136" spans="19:20">
      <c r="S642136" s="33"/>
      <c r="T642136" s="33"/>
    </row>
    <row r="642153" spans="19:20">
      <c r="S642153" s="33"/>
      <c r="T642153" s="33"/>
    </row>
    <row r="642170" spans="19:20">
      <c r="S642170" s="33"/>
      <c r="T642170" s="33"/>
    </row>
    <row r="642187" spans="19:20">
      <c r="S642187" s="33"/>
      <c r="T642187" s="33"/>
    </row>
    <row r="642204" spans="19:20">
      <c r="S642204" s="33"/>
      <c r="T642204" s="33"/>
    </row>
    <row r="642221" spans="19:20">
      <c r="S642221" s="33"/>
      <c r="T642221" s="33"/>
    </row>
    <row r="642238" spans="19:20">
      <c r="S642238" s="33"/>
      <c r="T642238" s="33"/>
    </row>
    <row r="642255" spans="19:20">
      <c r="S642255" s="33"/>
      <c r="T642255" s="33"/>
    </row>
    <row r="642272" spans="19:20">
      <c r="S642272" s="33"/>
      <c r="T642272" s="33"/>
    </row>
    <row r="642289" spans="19:20">
      <c r="S642289" s="33"/>
      <c r="T642289" s="33"/>
    </row>
    <row r="642306" spans="19:20">
      <c r="S642306" s="33"/>
      <c r="T642306" s="33"/>
    </row>
    <row r="642323" spans="19:20">
      <c r="S642323" s="33"/>
      <c r="T642323" s="33"/>
    </row>
    <row r="642340" spans="19:20">
      <c r="S642340" s="33"/>
      <c r="T642340" s="33"/>
    </row>
    <row r="642357" spans="19:20">
      <c r="S642357" s="33"/>
      <c r="T642357" s="33"/>
    </row>
    <row r="642374" spans="19:20">
      <c r="S642374" s="33"/>
      <c r="T642374" s="33"/>
    </row>
    <row r="642391" spans="19:20">
      <c r="S642391" s="33"/>
      <c r="T642391" s="33"/>
    </row>
    <row r="642408" spans="19:20">
      <c r="S642408" s="33"/>
      <c r="T642408" s="33"/>
    </row>
    <row r="642425" spans="19:20">
      <c r="S642425" s="33"/>
      <c r="T642425" s="33"/>
    </row>
    <row r="642442" spans="19:20">
      <c r="S642442" s="33"/>
      <c r="T642442" s="33"/>
    </row>
    <row r="642459" spans="19:20">
      <c r="S642459" s="33"/>
      <c r="T642459" s="33"/>
    </row>
    <row r="642476" spans="19:20">
      <c r="S642476" s="33"/>
      <c r="T642476" s="33"/>
    </row>
    <row r="642493" spans="19:20">
      <c r="S642493" s="33"/>
      <c r="T642493" s="33"/>
    </row>
    <row r="642510" spans="19:20">
      <c r="S642510" s="33"/>
      <c r="T642510" s="33"/>
    </row>
    <row r="642527" spans="19:20">
      <c r="S642527" s="33"/>
      <c r="T642527" s="33"/>
    </row>
    <row r="642544" spans="19:20">
      <c r="S642544" s="33"/>
      <c r="T642544" s="33"/>
    </row>
    <row r="642561" spans="19:20">
      <c r="S642561" s="33"/>
      <c r="T642561" s="33"/>
    </row>
    <row r="642578" spans="19:20">
      <c r="S642578" s="33"/>
      <c r="T642578" s="33"/>
    </row>
    <row r="642595" spans="19:20">
      <c r="S642595" s="33"/>
      <c r="T642595" s="33"/>
    </row>
    <row r="642612" spans="19:20">
      <c r="S642612" s="33"/>
      <c r="T642612" s="33"/>
    </row>
    <row r="642629" spans="19:20">
      <c r="S642629" s="33"/>
      <c r="T642629" s="33"/>
    </row>
    <row r="642646" spans="19:20">
      <c r="S642646" s="33"/>
      <c r="T642646" s="33"/>
    </row>
    <row r="642663" spans="19:20">
      <c r="S642663" s="33"/>
      <c r="T642663" s="33"/>
    </row>
    <row r="642680" spans="19:20">
      <c r="S642680" s="33"/>
      <c r="T642680" s="33"/>
    </row>
    <row r="642697" spans="19:20">
      <c r="S642697" s="33"/>
      <c r="T642697" s="33"/>
    </row>
    <row r="642714" spans="19:20">
      <c r="S642714" s="33"/>
      <c r="T642714" s="33"/>
    </row>
    <row r="642731" spans="19:20">
      <c r="S642731" s="33"/>
      <c r="T642731" s="33"/>
    </row>
    <row r="642748" spans="19:20">
      <c r="S642748" s="33"/>
      <c r="T642748" s="33"/>
    </row>
    <row r="642765" spans="19:20">
      <c r="S642765" s="33"/>
      <c r="T642765" s="33"/>
    </row>
    <row r="642782" spans="19:20">
      <c r="S642782" s="33"/>
      <c r="T642782" s="33"/>
    </row>
    <row r="642799" spans="19:20">
      <c r="S642799" s="33"/>
      <c r="T642799" s="33"/>
    </row>
    <row r="642816" spans="19:20">
      <c r="S642816" s="33"/>
      <c r="T642816" s="33"/>
    </row>
    <row r="642833" spans="19:20">
      <c r="S642833" s="33"/>
      <c r="T642833" s="33"/>
    </row>
    <row r="642850" spans="19:20">
      <c r="S642850" s="33"/>
      <c r="T642850" s="33"/>
    </row>
    <row r="642867" spans="19:20">
      <c r="S642867" s="33"/>
      <c r="T642867" s="33"/>
    </row>
    <row r="642884" spans="19:20">
      <c r="S642884" s="33"/>
      <c r="T642884" s="33"/>
    </row>
    <row r="642901" spans="19:20">
      <c r="S642901" s="33"/>
      <c r="T642901" s="33"/>
    </row>
    <row r="642918" spans="19:20">
      <c r="S642918" s="33"/>
      <c r="T642918" s="33"/>
    </row>
    <row r="642935" spans="19:20">
      <c r="S642935" s="33"/>
      <c r="T642935" s="33"/>
    </row>
    <row r="642952" spans="19:20">
      <c r="S642952" s="33"/>
      <c r="T642952" s="33"/>
    </row>
    <row r="642969" spans="19:20">
      <c r="S642969" s="33"/>
      <c r="T642969" s="33"/>
    </row>
    <row r="642986" spans="19:20">
      <c r="S642986" s="33"/>
      <c r="T642986" s="33"/>
    </row>
    <row r="643003" spans="19:20">
      <c r="S643003" s="33"/>
      <c r="T643003" s="33"/>
    </row>
    <row r="643020" spans="19:20">
      <c r="S643020" s="33"/>
      <c r="T643020" s="33"/>
    </row>
    <row r="643037" spans="19:20">
      <c r="S643037" s="33"/>
      <c r="T643037" s="33"/>
    </row>
    <row r="643054" spans="19:20">
      <c r="S643054" s="33"/>
      <c r="T643054" s="33"/>
    </row>
    <row r="643071" spans="19:20">
      <c r="S643071" s="33"/>
      <c r="T643071" s="33"/>
    </row>
    <row r="643088" spans="19:20">
      <c r="S643088" s="33"/>
      <c r="T643088" s="33"/>
    </row>
    <row r="643105" spans="19:20">
      <c r="S643105" s="33"/>
      <c r="T643105" s="33"/>
    </row>
    <row r="643122" spans="19:20">
      <c r="S643122" s="33"/>
      <c r="T643122" s="33"/>
    </row>
    <row r="643139" spans="19:20">
      <c r="S643139" s="33"/>
      <c r="T643139" s="33"/>
    </row>
    <row r="643156" spans="19:20">
      <c r="S643156" s="33"/>
      <c r="T643156" s="33"/>
    </row>
    <row r="643173" spans="19:20">
      <c r="S643173" s="33"/>
      <c r="T643173" s="33"/>
    </row>
    <row r="643190" spans="19:20">
      <c r="S643190" s="33"/>
      <c r="T643190" s="33"/>
    </row>
    <row r="643207" spans="19:20">
      <c r="S643207" s="33"/>
      <c r="T643207" s="33"/>
    </row>
    <row r="643224" spans="19:20">
      <c r="S643224" s="33"/>
      <c r="T643224" s="33"/>
    </row>
    <row r="643241" spans="19:20">
      <c r="S643241" s="33"/>
      <c r="T643241" s="33"/>
    </row>
    <row r="643258" spans="19:20">
      <c r="S643258" s="33"/>
      <c r="T643258" s="33"/>
    </row>
    <row r="643275" spans="19:20">
      <c r="S643275" s="33"/>
      <c r="T643275" s="33"/>
    </row>
    <row r="643292" spans="19:20">
      <c r="S643292" s="33"/>
      <c r="T643292" s="33"/>
    </row>
    <row r="643309" spans="19:20">
      <c r="S643309" s="33"/>
      <c r="T643309" s="33"/>
    </row>
    <row r="643326" spans="19:20">
      <c r="S643326" s="33"/>
      <c r="T643326" s="33"/>
    </row>
    <row r="643343" spans="19:20">
      <c r="S643343" s="33"/>
      <c r="T643343" s="33"/>
    </row>
    <row r="643360" spans="19:20">
      <c r="S643360" s="33"/>
      <c r="T643360" s="33"/>
    </row>
    <row r="643377" spans="19:20">
      <c r="S643377" s="33"/>
      <c r="T643377" s="33"/>
    </row>
    <row r="643394" spans="19:20">
      <c r="S643394" s="33"/>
      <c r="T643394" s="33"/>
    </row>
    <row r="643411" spans="19:20">
      <c r="S643411" s="33"/>
      <c r="T643411" s="33"/>
    </row>
    <row r="643428" spans="19:20">
      <c r="S643428" s="33"/>
      <c r="T643428" s="33"/>
    </row>
    <row r="643445" spans="19:20">
      <c r="S643445" s="33"/>
      <c r="T643445" s="33"/>
    </row>
    <row r="643462" spans="19:20">
      <c r="S643462" s="33"/>
      <c r="T643462" s="33"/>
    </row>
    <row r="643479" spans="19:20">
      <c r="S643479" s="33"/>
      <c r="T643479" s="33"/>
    </row>
    <row r="643496" spans="19:20">
      <c r="S643496" s="33"/>
      <c r="T643496" s="33"/>
    </row>
    <row r="643513" spans="19:20">
      <c r="S643513" s="33"/>
      <c r="T643513" s="33"/>
    </row>
    <row r="643530" spans="19:20">
      <c r="S643530" s="33"/>
      <c r="T643530" s="33"/>
    </row>
    <row r="643547" spans="19:20">
      <c r="S643547" s="33"/>
      <c r="T643547" s="33"/>
    </row>
    <row r="643564" spans="19:20">
      <c r="S643564" s="33"/>
      <c r="T643564" s="33"/>
    </row>
    <row r="643581" spans="19:20">
      <c r="S643581" s="33"/>
      <c r="T643581" s="33"/>
    </row>
    <row r="643598" spans="19:20">
      <c r="S643598" s="33"/>
      <c r="T643598" s="33"/>
    </row>
    <row r="643615" spans="19:20">
      <c r="S643615" s="33"/>
      <c r="T643615" s="33"/>
    </row>
    <row r="643632" spans="19:20">
      <c r="S643632" s="33"/>
      <c r="T643632" s="33"/>
    </row>
    <row r="643649" spans="19:20">
      <c r="S643649" s="33"/>
      <c r="T643649" s="33"/>
    </row>
    <row r="643666" spans="19:20">
      <c r="S643666" s="33"/>
      <c r="T643666" s="33"/>
    </row>
    <row r="643683" spans="19:20">
      <c r="S643683" s="33"/>
      <c r="T643683" s="33"/>
    </row>
    <row r="643700" spans="19:20">
      <c r="S643700" s="33"/>
      <c r="T643700" s="33"/>
    </row>
    <row r="643717" spans="19:20">
      <c r="S643717" s="33"/>
      <c r="T643717" s="33"/>
    </row>
    <row r="643734" spans="19:20">
      <c r="S643734" s="33"/>
      <c r="T643734" s="33"/>
    </row>
    <row r="643751" spans="19:20">
      <c r="S643751" s="33"/>
      <c r="T643751" s="33"/>
    </row>
    <row r="643768" spans="19:20">
      <c r="S643768" s="33"/>
      <c r="T643768" s="33"/>
    </row>
    <row r="643785" spans="19:20">
      <c r="S643785" s="33"/>
      <c r="T643785" s="33"/>
    </row>
    <row r="643802" spans="19:20">
      <c r="S643802" s="33"/>
      <c r="T643802" s="33"/>
    </row>
    <row r="643819" spans="19:20">
      <c r="S643819" s="33"/>
      <c r="T643819" s="33"/>
    </row>
    <row r="643836" spans="19:20">
      <c r="S643836" s="33"/>
      <c r="T643836" s="33"/>
    </row>
    <row r="643853" spans="19:20">
      <c r="S643853" s="33"/>
      <c r="T643853" s="33"/>
    </row>
    <row r="643870" spans="19:20">
      <c r="S643870" s="33"/>
      <c r="T643870" s="33"/>
    </row>
    <row r="643887" spans="19:20">
      <c r="S643887" s="33"/>
      <c r="T643887" s="33"/>
    </row>
    <row r="643904" spans="19:20">
      <c r="S643904" s="33"/>
      <c r="T643904" s="33"/>
    </row>
    <row r="643921" spans="19:20">
      <c r="S643921" s="33"/>
      <c r="T643921" s="33"/>
    </row>
    <row r="643938" spans="19:20">
      <c r="S643938" s="33"/>
      <c r="T643938" s="33"/>
    </row>
    <row r="643955" spans="19:20">
      <c r="S643955" s="33"/>
      <c r="T643955" s="33"/>
    </row>
    <row r="643972" spans="19:20">
      <c r="S643972" s="33"/>
      <c r="T643972" s="33"/>
    </row>
    <row r="643989" spans="19:20">
      <c r="S643989" s="33"/>
      <c r="T643989" s="33"/>
    </row>
    <row r="644006" spans="19:20">
      <c r="S644006" s="33"/>
      <c r="T644006" s="33"/>
    </row>
    <row r="644023" spans="19:20">
      <c r="S644023" s="33"/>
      <c r="T644023" s="33"/>
    </row>
    <row r="644040" spans="19:20">
      <c r="S644040" s="33"/>
      <c r="T644040" s="33"/>
    </row>
    <row r="644057" spans="19:20">
      <c r="S644057" s="33"/>
      <c r="T644057" s="33"/>
    </row>
    <row r="644074" spans="19:20">
      <c r="S644074" s="33"/>
      <c r="T644074" s="33"/>
    </row>
    <row r="644091" spans="19:20">
      <c r="S644091" s="33"/>
      <c r="T644091" s="33"/>
    </row>
    <row r="644108" spans="19:20">
      <c r="S644108" s="33"/>
      <c r="T644108" s="33"/>
    </row>
    <row r="644125" spans="19:20">
      <c r="S644125" s="33"/>
      <c r="T644125" s="33"/>
    </row>
    <row r="644142" spans="19:20">
      <c r="S644142" s="33"/>
      <c r="T644142" s="33"/>
    </row>
    <row r="644159" spans="19:20">
      <c r="S644159" s="33"/>
      <c r="T644159" s="33"/>
    </row>
    <row r="644176" spans="19:20">
      <c r="S644176" s="33"/>
      <c r="T644176" s="33"/>
    </row>
    <row r="644193" spans="19:20">
      <c r="S644193" s="33"/>
      <c r="T644193" s="33"/>
    </row>
    <row r="644210" spans="19:20">
      <c r="S644210" s="33"/>
      <c r="T644210" s="33"/>
    </row>
    <row r="644227" spans="19:20">
      <c r="S644227" s="33"/>
      <c r="T644227" s="33"/>
    </row>
    <row r="644244" spans="19:20">
      <c r="S644244" s="33"/>
      <c r="T644244" s="33"/>
    </row>
    <row r="644261" spans="19:20">
      <c r="S644261" s="33"/>
      <c r="T644261" s="33"/>
    </row>
    <row r="644278" spans="19:20">
      <c r="S644278" s="33"/>
      <c r="T644278" s="33"/>
    </row>
    <row r="644295" spans="19:20">
      <c r="S644295" s="33"/>
      <c r="T644295" s="33"/>
    </row>
    <row r="644312" spans="19:20">
      <c r="S644312" s="33"/>
      <c r="T644312" s="33"/>
    </row>
    <row r="644329" spans="19:20">
      <c r="S644329" s="33"/>
      <c r="T644329" s="33"/>
    </row>
    <row r="644346" spans="19:20">
      <c r="S644346" s="33"/>
      <c r="T644346" s="33"/>
    </row>
    <row r="644363" spans="19:20">
      <c r="S644363" s="33"/>
      <c r="T644363" s="33"/>
    </row>
    <row r="644380" spans="19:20">
      <c r="S644380" s="33"/>
      <c r="T644380" s="33"/>
    </row>
    <row r="644397" spans="19:20">
      <c r="S644397" s="33"/>
      <c r="T644397" s="33"/>
    </row>
    <row r="644414" spans="19:20">
      <c r="S644414" s="33"/>
      <c r="T644414" s="33"/>
    </row>
    <row r="644431" spans="19:20">
      <c r="S644431" s="33"/>
      <c r="T644431" s="33"/>
    </row>
    <row r="644448" spans="19:20">
      <c r="S644448" s="33"/>
      <c r="T644448" s="33"/>
    </row>
    <row r="644465" spans="19:20">
      <c r="S644465" s="33"/>
      <c r="T644465" s="33"/>
    </row>
    <row r="644482" spans="19:20">
      <c r="S644482" s="33"/>
      <c r="T644482" s="33"/>
    </row>
    <row r="644499" spans="19:20">
      <c r="S644499" s="33"/>
      <c r="T644499" s="33"/>
    </row>
    <row r="644516" spans="19:20">
      <c r="S644516" s="33"/>
      <c r="T644516" s="33"/>
    </row>
    <row r="644533" spans="19:20">
      <c r="S644533" s="33"/>
      <c r="T644533" s="33"/>
    </row>
    <row r="644550" spans="19:20">
      <c r="S644550" s="33"/>
      <c r="T644550" s="33"/>
    </row>
    <row r="644567" spans="19:20">
      <c r="S644567" s="33"/>
      <c r="T644567" s="33"/>
    </row>
    <row r="644584" spans="19:20">
      <c r="S644584" s="33"/>
      <c r="T644584" s="33"/>
    </row>
    <row r="644601" spans="19:20">
      <c r="S644601" s="33"/>
      <c r="T644601" s="33"/>
    </row>
    <row r="644618" spans="19:20">
      <c r="S644618" s="33"/>
      <c r="T644618" s="33"/>
    </row>
    <row r="644635" spans="19:20">
      <c r="S644635" s="33"/>
      <c r="T644635" s="33"/>
    </row>
    <row r="644652" spans="19:20">
      <c r="S644652" s="33"/>
      <c r="T644652" s="33"/>
    </row>
    <row r="644669" spans="19:20">
      <c r="S644669" s="33"/>
      <c r="T644669" s="33"/>
    </row>
    <row r="644686" spans="19:20">
      <c r="S644686" s="33"/>
      <c r="T644686" s="33"/>
    </row>
    <row r="644703" spans="19:20">
      <c r="S644703" s="33"/>
      <c r="T644703" s="33"/>
    </row>
    <row r="644720" spans="19:20">
      <c r="S644720" s="33"/>
      <c r="T644720" s="33"/>
    </row>
    <row r="644737" spans="19:20">
      <c r="S644737" s="33"/>
      <c r="T644737" s="33"/>
    </row>
    <row r="644754" spans="19:20">
      <c r="S644754" s="33"/>
      <c r="T644754" s="33"/>
    </row>
    <row r="644771" spans="19:20">
      <c r="S644771" s="33"/>
      <c r="T644771" s="33"/>
    </row>
    <row r="644788" spans="19:20">
      <c r="S644788" s="33"/>
      <c r="T644788" s="33"/>
    </row>
    <row r="644805" spans="19:20">
      <c r="S644805" s="33"/>
      <c r="T644805" s="33"/>
    </row>
    <row r="644822" spans="19:20">
      <c r="S644822" s="33"/>
      <c r="T644822" s="33"/>
    </row>
    <row r="644839" spans="19:20">
      <c r="S644839" s="33"/>
      <c r="T644839" s="33"/>
    </row>
    <row r="644856" spans="19:20">
      <c r="S644856" s="33"/>
      <c r="T644856" s="33"/>
    </row>
    <row r="644873" spans="19:20">
      <c r="S644873" s="33"/>
      <c r="T644873" s="33"/>
    </row>
    <row r="644890" spans="19:20">
      <c r="S644890" s="33"/>
      <c r="T644890" s="33"/>
    </row>
    <row r="644907" spans="19:20">
      <c r="S644907" s="33"/>
      <c r="T644907" s="33"/>
    </row>
    <row r="644924" spans="19:20">
      <c r="S644924" s="33"/>
      <c r="T644924" s="33"/>
    </row>
    <row r="644941" spans="19:20">
      <c r="S644941" s="33"/>
      <c r="T644941" s="33"/>
    </row>
    <row r="644958" spans="19:20">
      <c r="S644958" s="33"/>
      <c r="T644958" s="33"/>
    </row>
    <row r="644975" spans="19:20">
      <c r="S644975" s="33"/>
      <c r="T644975" s="33"/>
    </row>
    <row r="644992" spans="19:20">
      <c r="S644992" s="33"/>
      <c r="T644992" s="33"/>
    </row>
    <row r="645009" spans="19:20">
      <c r="S645009" s="33"/>
      <c r="T645009" s="33"/>
    </row>
    <row r="645026" spans="19:20">
      <c r="S645026" s="33"/>
      <c r="T645026" s="33"/>
    </row>
    <row r="645043" spans="19:20">
      <c r="S645043" s="33"/>
      <c r="T645043" s="33"/>
    </row>
    <row r="645060" spans="19:20">
      <c r="S645060" s="33"/>
      <c r="T645060" s="33"/>
    </row>
    <row r="645077" spans="19:20">
      <c r="S645077" s="33"/>
      <c r="T645077" s="33"/>
    </row>
    <row r="645094" spans="19:20">
      <c r="S645094" s="33"/>
      <c r="T645094" s="33"/>
    </row>
    <row r="645111" spans="19:20">
      <c r="S645111" s="33"/>
      <c r="T645111" s="33"/>
    </row>
    <row r="645128" spans="19:20">
      <c r="S645128" s="33"/>
      <c r="T645128" s="33"/>
    </row>
    <row r="645145" spans="19:20">
      <c r="S645145" s="33"/>
      <c r="T645145" s="33"/>
    </row>
    <row r="645162" spans="19:20">
      <c r="S645162" s="33"/>
      <c r="T645162" s="33"/>
    </row>
    <row r="645179" spans="19:20">
      <c r="S645179" s="33"/>
      <c r="T645179" s="33"/>
    </row>
    <row r="645196" spans="19:20">
      <c r="S645196" s="33"/>
      <c r="T645196" s="33"/>
    </row>
    <row r="645213" spans="19:20">
      <c r="S645213" s="33"/>
      <c r="T645213" s="33"/>
    </row>
    <row r="645230" spans="19:20">
      <c r="S645230" s="33"/>
      <c r="T645230" s="33"/>
    </row>
    <row r="645247" spans="19:20">
      <c r="S645247" s="33"/>
      <c r="T645247" s="33"/>
    </row>
    <row r="645264" spans="19:20">
      <c r="S645264" s="33"/>
      <c r="T645264" s="33"/>
    </row>
    <row r="645281" spans="19:20">
      <c r="S645281" s="33"/>
      <c r="T645281" s="33"/>
    </row>
    <row r="645298" spans="19:20">
      <c r="S645298" s="33"/>
      <c r="T645298" s="33"/>
    </row>
    <row r="645315" spans="19:20">
      <c r="S645315" s="33"/>
      <c r="T645315" s="33"/>
    </row>
    <row r="645332" spans="19:20">
      <c r="S645332" s="33"/>
      <c r="T645332" s="33"/>
    </row>
    <row r="645349" spans="19:20">
      <c r="S645349" s="33"/>
      <c r="T645349" s="33"/>
    </row>
    <row r="645366" spans="19:20">
      <c r="S645366" s="33"/>
      <c r="T645366" s="33"/>
    </row>
    <row r="645383" spans="19:20">
      <c r="S645383" s="33"/>
      <c r="T645383" s="33"/>
    </row>
    <row r="645400" spans="19:20">
      <c r="S645400" s="33"/>
      <c r="T645400" s="33"/>
    </row>
    <row r="645417" spans="19:20">
      <c r="S645417" s="33"/>
      <c r="T645417" s="33"/>
    </row>
    <row r="645434" spans="19:20">
      <c r="S645434" s="33"/>
      <c r="T645434" s="33"/>
    </row>
    <row r="645451" spans="19:20">
      <c r="S645451" s="33"/>
      <c r="T645451" s="33"/>
    </row>
    <row r="645468" spans="19:20">
      <c r="S645468" s="33"/>
      <c r="T645468" s="33"/>
    </row>
    <row r="645485" spans="19:20">
      <c r="S645485" s="33"/>
      <c r="T645485" s="33"/>
    </row>
    <row r="645502" spans="19:20">
      <c r="S645502" s="33"/>
      <c r="T645502" s="33"/>
    </row>
    <row r="645519" spans="19:20">
      <c r="S645519" s="33"/>
      <c r="T645519" s="33"/>
    </row>
    <row r="645536" spans="19:20">
      <c r="S645536" s="33"/>
      <c r="T645536" s="33"/>
    </row>
    <row r="645553" spans="19:20">
      <c r="S645553" s="33"/>
      <c r="T645553" s="33"/>
    </row>
    <row r="645570" spans="19:20">
      <c r="S645570" s="33"/>
      <c r="T645570" s="33"/>
    </row>
    <row r="645587" spans="19:20">
      <c r="S645587" s="33"/>
      <c r="T645587" s="33"/>
    </row>
    <row r="645604" spans="19:20">
      <c r="S645604" s="33"/>
      <c r="T645604" s="33"/>
    </row>
    <row r="645621" spans="19:20">
      <c r="S645621" s="33"/>
      <c r="T645621" s="33"/>
    </row>
    <row r="645638" spans="19:20">
      <c r="S645638" s="33"/>
      <c r="T645638" s="33"/>
    </row>
    <row r="645655" spans="19:20">
      <c r="S645655" s="33"/>
      <c r="T645655" s="33"/>
    </row>
    <row r="645672" spans="19:20">
      <c r="S645672" s="33"/>
      <c r="T645672" s="33"/>
    </row>
    <row r="645689" spans="19:20">
      <c r="S645689" s="33"/>
      <c r="T645689" s="33"/>
    </row>
    <row r="645706" spans="19:20">
      <c r="S645706" s="33"/>
      <c r="T645706" s="33"/>
    </row>
    <row r="645723" spans="19:20">
      <c r="S645723" s="33"/>
      <c r="T645723" s="33"/>
    </row>
    <row r="645740" spans="19:20">
      <c r="S645740" s="33"/>
      <c r="T645740" s="33"/>
    </row>
    <row r="645757" spans="19:20">
      <c r="S645757" s="33"/>
      <c r="T645757" s="33"/>
    </row>
    <row r="645774" spans="19:20">
      <c r="S645774" s="33"/>
      <c r="T645774" s="33"/>
    </row>
    <row r="645791" spans="19:20">
      <c r="S645791" s="33"/>
      <c r="T645791" s="33"/>
    </row>
    <row r="645808" spans="19:20">
      <c r="S645808" s="33"/>
      <c r="T645808" s="33"/>
    </row>
    <row r="645825" spans="19:20">
      <c r="S645825" s="33"/>
      <c r="T645825" s="33"/>
    </row>
    <row r="645842" spans="19:20">
      <c r="S645842" s="33"/>
      <c r="T645842" s="33"/>
    </row>
    <row r="645859" spans="19:20">
      <c r="S645859" s="33"/>
      <c r="T645859" s="33"/>
    </row>
    <row r="645876" spans="19:20">
      <c r="S645876" s="33"/>
      <c r="T645876" s="33"/>
    </row>
    <row r="645893" spans="19:20">
      <c r="S645893" s="33"/>
      <c r="T645893" s="33"/>
    </row>
    <row r="645910" spans="19:20">
      <c r="S645910" s="33"/>
      <c r="T645910" s="33"/>
    </row>
    <row r="645927" spans="19:20">
      <c r="S645927" s="33"/>
      <c r="T645927" s="33"/>
    </row>
    <row r="645944" spans="19:20">
      <c r="S645944" s="33"/>
      <c r="T645944" s="33"/>
    </row>
    <row r="645961" spans="19:20">
      <c r="S645961" s="33"/>
      <c r="T645961" s="33"/>
    </row>
    <row r="645978" spans="19:20">
      <c r="S645978" s="33"/>
      <c r="T645978" s="33"/>
    </row>
    <row r="645995" spans="19:20">
      <c r="S645995" s="33"/>
      <c r="T645995" s="33"/>
    </row>
    <row r="646012" spans="19:20">
      <c r="S646012" s="33"/>
      <c r="T646012" s="33"/>
    </row>
    <row r="646029" spans="19:20">
      <c r="S646029" s="33"/>
      <c r="T646029" s="33"/>
    </row>
    <row r="646046" spans="19:20">
      <c r="S646046" s="33"/>
      <c r="T646046" s="33"/>
    </row>
    <row r="646063" spans="19:20">
      <c r="S646063" s="33"/>
      <c r="T646063" s="33"/>
    </row>
    <row r="646080" spans="19:20">
      <c r="S646080" s="33"/>
      <c r="T646080" s="33"/>
    </row>
    <row r="646097" spans="19:20">
      <c r="S646097" s="33"/>
      <c r="T646097" s="33"/>
    </row>
    <row r="646114" spans="19:20">
      <c r="S646114" s="33"/>
      <c r="T646114" s="33"/>
    </row>
    <row r="646131" spans="19:20">
      <c r="S646131" s="33"/>
      <c r="T646131" s="33"/>
    </row>
    <row r="646148" spans="19:20">
      <c r="S646148" s="33"/>
      <c r="T646148" s="33"/>
    </row>
    <row r="646165" spans="19:20">
      <c r="S646165" s="33"/>
      <c r="T646165" s="33"/>
    </row>
    <row r="646182" spans="19:20">
      <c r="S646182" s="33"/>
      <c r="T646182" s="33"/>
    </row>
    <row r="646199" spans="19:20">
      <c r="S646199" s="33"/>
      <c r="T646199" s="33"/>
    </row>
    <row r="646216" spans="19:20">
      <c r="S646216" s="33"/>
      <c r="T646216" s="33"/>
    </row>
    <row r="646233" spans="19:20">
      <c r="S646233" s="33"/>
      <c r="T646233" s="33"/>
    </row>
    <row r="646250" spans="19:20">
      <c r="S646250" s="33"/>
      <c r="T646250" s="33"/>
    </row>
    <row r="646267" spans="19:20">
      <c r="S646267" s="33"/>
      <c r="T646267" s="33"/>
    </row>
    <row r="646284" spans="19:20">
      <c r="S646284" s="33"/>
      <c r="T646284" s="33"/>
    </row>
    <row r="646301" spans="19:20">
      <c r="S646301" s="33"/>
      <c r="T646301" s="33"/>
    </row>
    <row r="646318" spans="19:20">
      <c r="S646318" s="33"/>
      <c r="T646318" s="33"/>
    </row>
    <row r="646335" spans="19:20">
      <c r="S646335" s="33"/>
      <c r="T646335" s="33"/>
    </row>
    <row r="646352" spans="19:20">
      <c r="S646352" s="33"/>
      <c r="T646352" s="33"/>
    </row>
    <row r="646369" spans="19:20">
      <c r="S646369" s="33"/>
      <c r="T646369" s="33"/>
    </row>
    <row r="646386" spans="19:20">
      <c r="S646386" s="33"/>
      <c r="T646386" s="33"/>
    </row>
    <row r="646403" spans="19:20">
      <c r="S646403" s="33"/>
      <c r="T646403" s="33"/>
    </row>
    <row r="646420" spans="19:20">
      <c r="S646420" s="33"/>
      <c r="T646420" s="33"/>
    </row>
    <row r="646437" spans="19:20">
      <c r="S646437" s="33"/>
      <c r="T646437" s="33"/>
    </row>
    <row r="646454" spans="19:20">
      <c r="S646454" s="33"/>
      <c r="T646454" s="33"/>
    </row>
    <row r="646471" spans="19:20">
      <c r="S646471" s="33"/>
      <c r="T646471" s="33"/>
    </row>
    <row r="646488" spans="19:20">
      <c r="S646488" s="33"/>
      <c r="T646488" s="33"/>
    </row>
    <row r="646505" spans="19:20">
      <c r="S646505" s="33"/>
      <c r="T646505" s="33"/>
    </row>
    <row r="646522" spans="19:20">
      <c r="S646522" s="33"/>
      <c r="T646522" s="33"/>
    </row>
    <row r="646539" spans="19:20">
      <c r="S646539" s="33"/>
      <c r="T646539" s="33"/>
    </row>
    <row r="646556" spans="19:20">
      <c r="S646556" s="33"/>
      <c r="T646556" s="33"/>
    </row>
    <row r="646573" spans="19:20">
      <c r="S646573" s="33"/>
      <c r="T646573" s="33"/>
    </row>
    <row r="646590" spans="19:20">
      <c r="S646590" s="33"/>
      <c r="T646590" s="33"/>
    </row>
    <row r="646607" spans="19:20">
      <c r="S646607" s="33"/>
      <c r="T646607" s="33"/>
    </row>
    <row r="646624" spans="19:20">
      <c r="S646624" s="33"/>
      <c r="T646624" s="33"/>
    </row>
    <row r="646641" spans="19:20">
      <c r="S646641" s="33"/>
      <c r="T646641" s="33"/>
    </row>
    <row r="646658" spans="19:20">
      <c r="S646658" s="33"/>
      <c r="T646658" s="33"/>
    </row>
    <row r="646675" spans="19:20">
      <c r="S646675" s="33"/>
      <c r="T646675" s="33"/>
    </row>
    <row r="646692" spans="19:20">
      <c r="S646692" s="33"/>
      <c r="T646692" s="33"/>
    </row>
    <row r="646709" spans="19:20">
      <c r="S646709" s="33"/>
      <c r="T646709" s="33"/>
    </row>
    <row r="646726" spans="19:20">
      <c r="S646726" s="33"/>
      <c r="T646726" s="33"/>
    </row>
    <row r="646743" spans="19:20">
      <c r="S646743" s="33"/>
      <c r="T646743" s="33"/>
    </row>
    <row r="646760" spans="19:20">
      <c r="S646760" s="33"/>
      <c r="T646760" s="33"/>
    </row>
    <row r="646777" spans="19:20">
      <c r="S646777" s="33"/>
      <c r="T646777" s="33"/>
    </row>
    <row r="646794" spans="19:20">
      <c r="S646794" s="33"/>
      <c r="T646794" s="33"/>
    </row>
    <row r="646811" spans="19:20">
      <c r="S646811" s="33"/>
      <c r="T646811" s="33"/>
    </row>
    <row r="646828" spans="19:20">
      <c r="S646828" s="33"/>
      <c r="T646828" s="33"/>
    </row>
    <row r="646845" spans="19:20">
      <c r="S646845" s="33"/>
      <c r="T646845" s="33"/>
    </row>
    <row r="646862" spans="19:20">
      <c r="S646862" s="33"/>
      <c r="T646862" s="33"/>
    </row>
    <row r="646879" spans="19:20">
      <c r="S646879" s="33"/>
      <c r="T646879" s="33"/>
    </row>
    <row r="646896" spans="19:20">
      <c r="S646896" s="33"/>
      <c r="T646896" s="33"/>
    </row>
    <row r="646913" spans="19:20">
      <c r="S646913" s="33"/>
      <c r="T646913" s="33"/>
    </row>
    <row r="646930" spans="19:20">
      <c r="S646930" s="33"/>
      <c r="T646930" s="33"/>
    </row>
    <row r="646947" spans="19:20">
      <c r="S646947" s="33"/>
      <c r="T646947" s="33"/>
    </row>
    <row r="646964" spans="19:20">
      <c r="S646964" s="33"/>
      <c r="T646964" s="33"/>
    </row>
    <row r="646981" spans="19:20">
      <c r="S646981" s="33"/>
      <c r="T646981" s="33"/>
    </row>
    <row r="646998" spans="19:20">
      <c r="S646998" s="33"/>
      <c r="T646998" s="33"/>
    </row>
    <row r="647015" spans="19:20">
      <c r="S647015" s="33"/>
      <c r="T647015" s="33"/>
    </row>
    <row r="647032" spans="19:20">
      <c r="S647032" s="33"/>
      <c r="T647032" s="33"/>
    </row>
    <row r="647049" spans="19:20">
      <c r="S647049" s="33"/>
      <c r="T647049" s="33"/>
    </row>
    <row r="647066" spans="19:20">
      <c r="S647066" s="33"/>
      <c r="T647066" s="33"/>
    </row>
    <row r="647083" spans="19:20">
      <c r="S647083" s="33"/>
      <c r="T647083" s="33"/>
    </row>
    <row r="647100" spans="19:20">
      <c r="S647100" s="33"/>
      <c r="T647100" s="33"/>
    </row>
    <row r="647117" spans="19:20">
      <c r="S647117" s="33"/>
      <c r="T647117" s="33"/>
    </row>
    <row r="647134" spans="19:20">
      <c r="S647134" s="33"/>
      <c r="T647134" s="33"/>
    </row>
    <row r="647151" spans="19:20">
      <c r="S647151" s="33"/>
      <c r="T647151" s="33"/>
    </row>
    <row r="647168" spans="19:20">
      <c r="S647168" s="33"/>
      <c r="T647168" s="33"/>
    </row>
    <row r="647185" spans="19:20">
      <c r="S647185" s="33"/>
      <c r="T647185" s="33"/>
    </row>
    <row r="647202" spans="19:20">
      <c r="S647202" s="33"/>
      <c r="T647202" s="33"/>
    </row>
    <row r="647219" spans="19:20">
      <c r="S647219" s="33"/>
      <c r="T647219" s="33"/>
    </row>
    <row r="647236" spans="19:20">
      <c r="S647236" s="33"/>
      <c r="T647236" s="33"/>
    </row>
    <row r="647253" spans="19:20">
      <c r="S647253" s="33"/>
      <c r="T647253" s="33"/>
    </row>
    <row r="647270" spans="19:20">
      <c r="S647270" s="33"/>
      <c r="T647270" s="33"/>
    </row>
    <row r="647287" spans="19:20">
      <c r="S647287" s="33"/>
      <c r="T647287" s="33"/>
    </row>
    <row r="647304" spans="19:20">
      <c r="S647304" s="33"/>
      <c r="T647304" s="33"/>
    </row>
    <row r="647321" spans="19:20">
      <c r="S647321" s="33"/>
      <c r="T647321" s="33"/>
    </row>
    <row r="647338" spans="19:20">
      <c r="S647338" s="33"/>
      <c r="T647338" s="33"/>
    </row>
    <row r="647355" spans="19:20">
      <c r="S647355" s="33"/>
      <c r="T647355" s="33"/>
    </row>
    <row r="647372" spans="19:20">
      <c r="S647372" s="33"/>
      <c r="T647372" s="33"/>
    </row>
    <row r="647389" spans="19:20">
      <c r="S647389" s="33"/>
      <c r="T647389" s="33"/>
    </row>
    <row r="647406" spans="19:20">
      <c r="S647406" s="33"/>
      <c r="T647406" s="33"/>
    </row>
    <row r="647423" spans="19:20">
      <c r="S647423" s="33"/>
      <c r="T647423" s="33"/>
    </row>
    <row r="647440" spans="19:20">
      <c r="S647440" s="33"/>
      <c r="T647440" s="33"/>
    </row>
    <row r="647457" spans="19:20">
      <c r="S647457" s="33"/>
      <c r="T647457" s="33"/>
    </row>
    <row r="647474" spans="19:20">
      <c r="S647474" s="33"/>
      <c r="T647474" s="33"/>
    </row>
    <row r="647491" spans="19:20">
      <c r="S647491" s="33"/>
      <c r="T647491" s="33"/>
    </row>
    <row r="647508" spans="19:20">
      <c r="S647508" s="33"/>
      <c r="T647508" s="33"/>
    </row>
    <row r="647525" spans="19:20">
      <c r="S647525" s="33"/>
      <c r="T647525" s="33"/>
    </row>
    <row r="647542" spans="19:20">
      <c r="S647542" s="33"/>
      <c r="T647542" s="33"/>
    </row>
    <row r="647559" spans="19:20">
      <c r="S647559" s="33"/>
      <c r="T647559" s="33"/>
    </row>
    <row r="647576" spans="19:20">
      <c r="S647576" s="33"/>
      <c r="T647576" s="33"/>
    </row>
    <row r="647593" spans="19:20">
      <c r="S647593" s="33"/>
      <c r="T647593" s="33"/>
    </row>
    <row r="647610" spans="19:20">
      <c r="S647610" s="33"/>
      <c r="T647610" s="33"/>
    </row>
    <row r="647627" spans="19:20">
      <c r="S647627" s="33"/>
      <c r="T647627" s="33"/>
    </row>
    <row r="647644" spans="19:20">
      <c r="S647644" s="33"/>
      <c r="T647644" s="33"/>
    </row>
    <row r="647661" spans="19:20">
      <c r="S647661" s="33"/>
      <c r="T647661" s="33"/>
    </row>
    <row r="647678" spans="19:20">
      <c r="S647678" s="33"/>
      <c r="T647678" s="33"/>
    </row>
    <row r="647695" spans="19:20">
      <c r="S647695" s="33"/>
      <c r="T647695" s="33"/>
    </row>
    <row r="647712" spans="19:20">
      <c r="S647712" s="33"/>
      <c r="T647712" s="33"/>
    </row>
    <row r="647729" spans="19:20">
      <c r="S647729" s="33"/>
      <c r="T647729" s="33"/>
    </row>
    <row r="647746" spans="19:20">
      <c r="S647746" s="33"/>
      <c r="T647746" s="33"/>
    </row>
    <row r="647763" spans="19:20">
      <c r="S647763" s="33"/>
      <c r="T647763" s="33"/>
    </row>
    <row r="647780" spans="19:20">
      <c r="S647780" s="33"/>
      <c r="T647780" s="33"/>
    </row>
    <row r="647797" spans="19:20">
      <c r="S647797" s="33"/>
      <c r="T647797" s="33"/>
    </row>
    <row r="647814" spans="19:20">
      <c r="S647814" s="33"/>
      <c r="T647814" s="33"/>
    </row>
    <row r="647831" spans="19:20">
      <c r="S647831" s="33"/>
      <c r="T647831" s="33"/>
    </row>
    <row r="647848" spans="19:20">
      <c r="S647848" s="33"/>
      <c r="T647848" s="33"/>
    </row>
    <row r="647865" spans="19:20">
      <c r="S647865" s="33"/>
      <c r="T647865" s="33"/>
    </row>
    <row r="647882" spans="19:20">
      <c r="S647882" s="33"/>
      <c r="T647882" s="33"/>
    </row>
    <row r="647899" spans="19:20">
      <c r="S647899" s="33"/>
      <c r="T647899" s="33"/>
    </row>
    <row r="647916" spans="19:20">
      <c r="S647916" s="33"/>
      <c r="T647916" s="33"/>
    </row>
    <row r="647933" spans="19:20">
      <c r="S647933" s="33"/>
      <c r="T647933" s="33"/>
    </row>
    <row r="647950" spans="19:20">
      <c r="S647950" s="33"/>
      <c r="T647950" s="33"/>
    </row>
    <row r="647967" spans="19:20">
      <c r="S647967" s="33"/>
      <c r="T647967" s="33"/>
    </row>
    <row r="647984" spans="19:20">
      <c r="S647984" s="33"/>
      <c r="T647984" s="33"/>
    </row>
    <row r="648001" spans="19:20">
      <c r="S648001" s="33"/>
      <c r="T648001" s="33"/>
    </row>
    <row r="648018" spans="19:20">
      <c r="S648018" s="33"/>
      <c r="T648018" s="33"/>
    </row>
    <row r="648035" spans="19:20">
      <c r="S648035" s="33"/>
      <c r="T648035" s="33"/>
    </row>
    <row r="648052" spans="19:20">
      <c r="S648052" s="33"/>
      <c r="T648052" s="33"/>
    </row>
    <row r="648069" spans="19:20">
      <c r="S648069" s="33"/>
      <c r="T648069" s="33"/>
    </row>
    <row r="648086" spans="19:20">
      <c r="S648086" s="33"/>
      <c r="T648086" s="33"/>
    </row>
    <row r="648103" spans="19:20">
      <c r="S648103" s="33"/>
      <c r="T648103" s="33"/>
    </row>
    <row r="648120" spans="19:20">
      <c r="S648120" s="33"/>
      <c r="T648120" s="33"/>
    </row>
    <row r="648137" spans="19:20">
      <c r="S648137" s="33"/>
      <c r="T648137" s="33"/>
    </row>
    <row r="648154" spans="19:20">
      <c r="S648154" s="33"/>
      <c r="T648154" s="33"/>
    </row>
    <row r="648171" spans="19:20">
      <c r="S648171" s="33"/>
      <c r="T648171" s="33"/>
    </row>
    <row r="648188" spans="19:20">
      <c r="S648188" s="33"/>
      <c r="T648188" s="33"/>
    </row>
    <row r="648205" spans="19:20">
      <c r="S648205" s="33"/>
      <c r="T648205" s="33"/>
    </row>
    <row r="648222" spans="19:20">
      <c r="S648222" s="33"/>
      <c r="T648222" s="33"/>
    </row>
    <row r="648239" spans="19:20">
      <c r="S648239" s="33"/>
      <c r="T648239" s="33"/>
    </row>
    <row r="648256" spans="19:20">
      <c r="S648256" s="33"/>
      <c r="T648256" s="33"/>
    </row>
    <row r="648273" spans="19:20">
      <c r="S648273" s="33"/>
      <c r="T648273" s="33"/>
    </row>
    <row r="648290" spans="19:20">
      <c r="S648290" s="33"/>
      <c r="T648290" s="33"/>
    </row>
    <row r="648307" spans="19:20">
      <c r="S648307" s="33"/>
      <c r="T648307" s="33"/>
    </row>
    <row r="648324" spans="19:20">
      <c r="S648324" s="33"/>
      <c r="T648324" s="33"/>
    </row>
    <row r="648341" spans="19:20">
      <c r="S648341" s="33"/>
      <c r="T648341" s="33"/>
    </row>
    <row r="648358" spans="19:20">
      <c r="S648358" s="33"/>
      <c r="T648358" s="33"/>
    </row>
    <row r="648375" spans="19:20">
      <c r="S648375" s="33"/>
      <c r="T648375" s="33"/>
    </row>
    <row r="648392" spans="19:20">
      <c r="S648392" s="33"/>
      <c r="T648392" s="33"/>
    </row>
    <row r="648409" spans="19:20">
      <c r="S648409" s="33"/>
      <c r="T648409" s="33"/>
    </row>
    <row r="648426" spans="19:20">
      <c r="S648426" s="33"/>
      <c r="T648426" s="33"/>
    </row>
    <row r="648443" spans="19:20">
      <c r="S648443" s="33"/>
      <c r="T648443" s="33"/>
    </row>
    <row r="648460" spans="19:20">
      <c r="S648460" s="33"/>
      <c r="T648460" s="33"/>
    </row>
    <row r="648477" spans="19:20">
      <c r="S648477" s="33"/>
      <c r="T648477" s="33"/>
    </row>
    <row r="648494" spans="19:20">
      <c r="S648494" s="33"/>
      <c r="T648494" s="33"/>
    </row>
    <row r="648511" spans="19:20">
      <c r="S648511" s="33"/>
      <c r="T648511" s="33"/>
    </row>
    <row r="648528" spans="19:20">
      <c r="S648528" s="33"/>
      <c r="T648528" s="33"/>
    </row>
    <row r="648545" spans="19:20">
      <c r="S648545" s="33"/>
      <c r="T648545" s="33"/>
    </row>
    <row r="648562" spans="19:20">
      <c r="S648562" s="33"/>
      <c r="T648562" s="33"/>
    </row>
    <row r="648579" spans="19:20">
      <c r="S648579" s="33"/>
      <c r="T648579" s="33"/>
    </row>
    <row r="648596" spans="19:20">
      <c r="S648596" s="33"/>
      <c r="T648596" s="33"/>
    </row>
    <row r="648613" spans="19:20">
      <c r="S648613" s="33"/>
      <c r="T648613" s="33"/>
    </row>
    <row r="648630" spans="19:20">
      <c r="S648630" s="33"/>
      <c r="T648630" s="33"/>
    </row>
    <row r="648647" spans="19:20">
      <c r="S648647" s="33"/>
      <c r="T648647" s="33"/>
    </row>
    <row r="648664" spans="19:20">
      <c r="S648664" s="33"/>
      <c r="T648664" s="33"/>
    </row>
    <row r="648681" spans="19:20">
      <c r="S648681" s="33"/>
      <c r="T648681" s="33"/>
    </row>
    <row r="648698" spans="19:20">
      <c r="S648698" s="33"/>
      <c r="T648698" s="33"/>
    </row>
    <row r="648715" spans="19:20">
      <c r="S648715" s="33"/>
      <c r="T648715" s="33"/>
    </row>
    <row r="648732" spans="19:20">
      <c r="S648732" s="33"/>
      <c r="T648732" s="33"/>
    </row>
    <row r="648749" spans="19:20">
      <c r="S648749" s="33"/>
      <c r="T648749" s="33"/>
    </row>
    <row r="648766" spans="19:20">
      <c r="S648766" s="33"/>
      <c r="T648766" s="33"/>
    </row>
    <row r="648783" spans="19:20">
      <c r="S648783" s="33"/>
      <c r="T648783" s="33"/>
    </row>
    <row r="648800" spans="19:20">
      <c r="S648800" s="33"/>
      <c r="T648800" s="33"/>
    </row>
    <row r="648817" spans="19:20">
      <c r="S648817" s="33"/>
      <c r="T648817" s="33"/>
    </row>
    <row r="648834" spans="19:20">
      <c r="S648834" s="33"/>
      <c r="T648834" s="33"/>
    </row>
    <row r="648851" spans="19:20">
      <c r="S648851" s="33"/>
      <c r="T648851" s="33"/>
    </row>
    <row r="648868" spans="19:20">
      <c r="S648868" s="33"/>
      <c r="T648868" s="33"/>
    </row>
    <row r="648885" spans="19:20">
      <c r="S648885" s="33"/>
      <c r="T648885" s="33"/>
    </row>
    <row r="648902" spans="19:20">
      <c r="S648902" s="33"/>
      <c r="T648902" s="33"/>
    </row>
    <row r="648919" spans="19:20">
      <c r="S648919" s="33"/>
      <c r="T648919" s="33"/>
    </row>
    <row r="648936" spans="19:20">
      <c r="S648936" s="33"/>
      <c r="T648936" s="33"/>
    </row>
    <row r="648953" spans="19:20">
      <c r="S648953" s="33"/>
      <c r="T648953" s="33"/>
    </row>
    <row r="648970" spans="19:20">
      <c r="S648970" s="33"/>
      <c r="T648970" s="33"/>
    </row>
    <row r="648987" spans="19:20">
      <c r="S648987" s="33"/>
      <c r="T648987" s="33"/>
    </row>
    <row r="649004" spans="19:20">
      <c r="S649004" s="33"/>
      <c r="T649004" s="33"/>
    </row>
    <row r="649021" spans="19:20">
      <c r="S649021" s="33"/>
      <c r="T649021" s="33"/>
    </row>
    <row r="649038" spans="19:20">
      <c r="S649038" s="33"/>
      <c r="T649038" s="33"/>
    </row>
    <row r="649055" spans="19:20">
      <c r="S649055" s="33"/>
      <c r="T649055" s="33"/>
    </row>
    <row r="649072" spans="19:20">
      <c r="S649072" s="33"/>
      <c r="T649072" s="33"/>
    </row>
    <row r="649089" spans="19:20">
      <c r="S649089" s="33"/>
      <c r="T649089" s="33"/>
    </row>
    <row r="649106" spans="19:20">
      <c r="S649106" s="33"/>
      <c r="T649106" s="33"/>
    </row>
    <row r="649123" spans="19:20">
      <c r="S649123" s="33"/>
      <c r="T649123" s="33"/>
    </row>
    <row r="649140" spans="19:20">
      <c r="S649140" s="33"/>
      <c r="T649140" s="33"/>
    </row>
    <row r="649157" spans="19:20">
      <c r="S649157" s="33"/>
      <c r="T649157" s="33"/>
    </row>
    <row r="649174" spans="19:20">
      <c r="S649174" s="33"/>
      <c r="T649174" s="33"/>
    </row>
    <row r="649191" spans="19:20">
      <c r="S649191" s="33"/>
      <c r="T649191" s="33"/>
    </row>
    <row r="649208" spans="19:20">
      <c r="S649208" s="33"/>
      <c r="T649208" s="33"/>
    </row>
    <row r="649225" spans="19:20">
      <c r="S649225" s="33"/>
      <c r="T649225" s="33"/>
    </row>
    <row r="649242" spans="19:20">
      <c r="S649242" s="33"/>
      <c r="T649242" s="33"/>
    </row>
    <row r="649259" spans="19:20">
      <c r="S649259" s="33"/>
      <c r="T649259" s="33"/>
    </row>
    <row r="649276" spans="19:20">
      <c r="S649276" s="33"/>
      <c r="T649276" s="33"/>
    </row>
    <row r="649293" spans="19:20">
      <c r="S649293" s="33"/>
      <c r="T649293" s="33"/>
    </row>
    <row r="649310" spans="19:20">
      <c r="S649310" s="33"/>
      <c r="T649310" s="33"/>
    </row>
    <row r="649327" spans="19:20">
      <c r="S649327" s="33"/>
      <c r="T649327" s="33"/>
    </row>
    <row r="649344" spans="19:20">
      <c r="S649344" s="33"/>
      <c r="T649344" s="33"/>
    </row>
    <row r="649361" spans="19:20">
      <c r="S649361" s="33"/>
      <c r="T649361" s="33"/>
    </row>
    <row r="649378" spans="19:20">
      <c r="S649378" s="33"/>
      <c r="T649378" s="33"/>
    </row>
    <row r="649395" spans="19:20">
      <c r="S649395" s="33"/>
      <c r="T649395" s="33"/>
    </row>
    <row r="649412" spans="19:20">
      <c r="S649412" s="33"/>
      <c r="T649412" s="33"/>
    </row>
    <row r="649429" spans="19:20">
      <c r="S649429" s="33"/>
      <c r="T649429" s="33"/>
    </row>
    <row r="649446" spans="19:20">
      <c r="S649446" s="33"/>
      <c r="T649446" s="33"/>
    </row>
    <row r="649463" spans="19:20">
      <c r="S649463" s="33"/>
      <c r="T649463" s="33"/>
    </row>
    <row r="649480" spans="19:20">
      <c r="S649480" s="33"/>
      <c r="T649480" s="33"/>
    </row>
    <row r="649497" spans="19:20">
      <c r="S649497" s="33"/>
      <c r="T649497" s="33"/>
    </row>
    <row r="649514" spans="19:20">
      <c r="S649514" s="33"/>
      <c r="T649514" s="33"/>
    </row>
    <row r="649531" spans="19:20">
      <c r="S649531" s="33"/>
      <c r="T649531" s="33"/>
    </row>
    <row r="649548" spans="19:20">
      <c r="S649548" s="33"/>
      <c r="T649548" s="33"/>
    </row>
    <row r="649565" spans="19:20">
      <c r="S649565" s="33"/>
      <c r="T649565" s="33"/>
    </row>
    <row r="649582" spans="19:20">
      <c r="S649582" s="33"/>
      <c r="T649582" s="33"/>
    </row>
    <row r="649599" spans="19:20">
      <c r="S649599" s="33"/>
      <c r="T649599" s="33"/>
    </row>
    <row r="649616" spans="19:20">
      <c r="S649616" s="33"/>
      <c r="T649616" s="33"/>
    </row>
    <row r="649633" spans="19:20">
      <c r="S649633" s="33"/>
      <c r="T649633" s="33"/>
    </row>
    <row r="649650" spans="19:20">
      <c r="S649650" s="33"/>
      <c r="T649650" s="33"/>
    </row>
    <row r="649667" spans="19:20">
      <c r="S649667" s="33"/>
      <c r="T649667" s="33"/>
    </row>
    <row r="649684" spans="19:20">
      <c r="S649684" s="33"/>
      <c r="T649684" s="33"/>
    </row>
    <row r="649701" spans="19:20">
      <c r="S649701" s="33"/>
      <c r="T649701" s="33"/>
    </row>
    <row r="649718" spans="19:20">
      <c r="S649718" s="33"/>
      <c r="T649718" s="33"/>
    </row>
    <row r="649735" spans="19:20">
      <c r="S649735" s="33"/>
      <c r="T649735" s="33"/>
    </row>
    <row r="649752" spans="19:20">
      <c r="S649752" s="33"/>
      <c r="T649752" s="33"/>
    </row>
    <row r="649769" spans="19:20">
      <c r="S649769" s="33"/>
      <c r="T649769" s="33"/>
    </row>
    <row r="649786" spans="19:20">
      <c r="S649786" s="33"/>
      <c r="T649786" s="33"/>
    </row>
    <row r="649803" spans="19:20">
      <c r="S649803" s="33"/>
      <c r="T649803" s="33"/>
    </row>
    <row r="649820" spans="19:20">
      <c r="S649820" s="33"/>
      <c r="T649820" s="33"/>
    </row>
    <row r="649837" spans="19:20">
      <c r="S649837" s="33"/>
      <c r="T649837" s="33"/>
    </row>
    <row r="649854" spans="19:20">
      <c r="S649854" s="33"/>
      <c r="T649854" s="33"/>
    </row>
    <row r="649871" spans="19:20">
      <c r="S649871" s="33"/>
      <c r="T649871" s="33"/>
    </row>
    <row r="649888" spans="19:20">
      <c r="S649888" s="33"/>
      <c r="T649888" s="33"/>
    </row>
    <row r="649905" spans="19:20">
      <c r="S649905" s="33"/>
      <c r="T649905" s="33"/>
    </row>
    <row r="649922" spans="19:20">
      <c r="S649922" s="33"/>
      <c r="T649922" s="33"/>
    </row>
    <row r="649939" spans="19:20">
      <c r="S649939" s="33"/>
      <c r="T649939" s="33"/>
    </row>
    <row r="649956" spans="19:20">
      <c r="S649956" s="33"/>
      <c r="T649956" s="33"/>
    </row>
    <row r="649973" spans="19:20">
      <c r="S649973" s="33"/>
      <c r="T649973" s="33"/>
    </row>
    <row r="649990" spans="19:20">
      <c r="S649990" s="33"/>
      <c r="T649990" s="33"/>
    </row>
    <row r="650007" spans="19:20">
      <c r="S650007" s="33"/>
      <c r="T650007" s="33"/>
    </row>
    <row r="650024" spans="19:20">
      <c r="S650024" s="33"/>
      <c r="T650024" s="33"/>
    </row>
    <row r="650041" spans="19:20">
      <c r="S650041" s="33"/>
      <c r="T650041" s="33"/>
    </row>
    <row r="650058" spans="19:20">
      <c r="S650058" s="33"/>
      <c r="T650058" s="33"/>
    </row>
    <row r="650075" spans="19:20">
      <c r="S650075" s="33"/>
      <c r="T650075" s="33"/>
    </row>
    <row r="650092" spans="19:20">
      <c r="S650092" s="33"/>
      <c r="T650092" s="33"/>
    </row>
    <row r="650109" spans="19:20">
      <c r="S650109" s="33"/>
      <c r="T650109" s="33"/>
    </row>
    <row r="650126" spans="19:20">
      <c r="S650126" s="33"/>
      <c r="T650126" s="33"/>
    </row>
    <row r="650143" spans="19:20">
      <c r="S650143" s="33"/>
      <c r="T650143" s="33"/>
    </row>
    <row r="650160" spans="19:20">
      <c r="S650160" s="33"/>
      <c r="T650160" s="33"/>
    </row>
    <row r="650177" spans="19:20">
      <c r="S650177" s="33"/>
      <c r="T650177" s="33"/>
    </row>
    <row r="650194" spans="19:20">
      <c r="S650194" s="33"/>
      <c r="T650194" s="33"/>
    </row>
    <row r="650211" spans="19:20">
      <c r="S650211" s="33"/>
      <c r="T650211" s="33"/>
    </row>
    <row r="650228" spans="19:20">
      <c r="S650228" s="33"/>
      <c r="T650228" s="33"/>
    </row>
    <row r="650245" spans="19:20">
      <c r="S650245" s="33"/>
      <c r="T650245" s="33"/>
    </row>
    <row r="650262" spans="19:20">
      <c r="S650262" s="33"/>
      <c r="T650262" s="33"/>
    </row>
    <row r="650279" spans="19:20">
      <c r="S650279" s="33"/>
      <c r="T650279" s="33"/>
    </row>
    <row r="650296" spans="19:20">
      <c r="S650296" s="33"/>
      <c r="T650296" s="33"/>
    </row>
    <row r="650313" spans="19:20">
      <c r="S650313" s="33"/>
      <c r="T650313" s="33"/>
    </row>
    <row r="650330" spans="19:20">
      <c r="S650330" s="33"/>
      <c r="T650330" s="33"/>
    </row>
    <row r="650347" spans="19:20">
      <c r="S650347" s="33"/>
      <c r="T650347" s="33"/>
    </row>
    <row r="650364" spans="19:20">
      <c r="S650364" s="33"/>
      <c r="T650364" s="33"/>
    </row>
    <row r="650381" spans="19:20">
      <c r="S650381" s="33"/>
      <c r="T650381" s="33"/>
    </row>
    <row r="650398" spans="19:20">
      <c r="S650398" s="33"/>
      <c r="T650398" s="33"/>
    </row>
    <row r="650415" spans="19:20">
      <c r="S650415" s="33"/>
      <c r="T650415" s="33"/>
    </row>
    <row r="650432" spans="19:20">
      <c r="S650432" s="33"/>
      <c r="T650432" s="33"/>
    </row>
    <row r="650449" spans="19:20">
      <c r="S650449" s="33"/>
      <c r="T650449" s="33"/>
    </row>
    <row r="650466" spans="19:20">
      <c r="S650466" s="33"/>
      <c r="T650466" s="33"/>
    </row>
    <row r="650483" spans="19:20">
      <c r="S650483" s="33"/>
      <c r="T650483" s="33"/>
    </row>
    <row r="650500" spans="19:20">
      <c r="S650500" s="33"/>
      <c r="T650500" s="33"/>
    </row>
    <row r="650517" spans="19:20">
      <c r="S650517" s="33"/>
      <c r="T650517" s="33"/>
    </row>
    <row r="650534" spans="19:20">
      <c r="S650534" s="33"/>
      <c r="T650534" s="33"/>
    </row>
    <row r="650551" spans="19:20">
      <c r="S650551" s="33"/>
      <c r="T650551" s="33"/>
    </row>
    <row r="650568" spans="19:20">
      <c r="S650568" s="33"/>
      <c r="T650568" s="33"/>
    </row>
    <row r="650585" spans="19:20">
      <c r="S650585" s="33"/>
      <c r="T650585" s="33"/>
    </row>
    <row r="650602" spans="19:20">
      <c r="S650602" s="33"/>
      <c r="T650602" s="33"/>
    </row>
    <row r="650619" spans="19:20">
      <c r="S650619" s="33"/>
      <c r="T650619" s="33"/>
    </row>
    <row r="650636" spans="19:20">
      <c r="S650636" s="33"/>
      <c r="T650636" s="33"/>
    </row>
    <row r="650653" spans="19:20">
      <c r="S650653" s="33"/>
      <c r="T650653" s="33"/>
    </row>
    <row r="650670" spans="19:20">
      <c r="S650670" s="33"/>
      <c r="T650670" s="33"/>
    </row>
    <row r="650687" spans="19:20">
      <c r="S650687" s="33"/>
      <c r="T650687" s="33"/>
    </row>
    <row r="650704" spans="19:20">
      <c r="S650704" s="33"/>
      <c r="T650704" s="33"/>
    </row>
    <row r="650721" spans="19:20">
      <c r="S650721" s="33"/>
      <c r="T650721" s="33"/>
    </row>
    <row r="650738" spans="19:20">
      <c r="S650738" s="33"/>
      <c r="T650738" s="33"/>
    </row>
    <row r="650755" spans="19:20">
      <c r="S650755" s="33"/>
      <c r="T650755" s="33"/>
    </row>
    <row r="650772" spans="19:20">
      <c r="S650772" s="33"/>
      <c r="T650772" s="33"/>
    </row>
    <row r="650789" spans="19:20">
      <c r="S650789" s="33"/>
      <c r="T650789" s="33"/>
    </row>
    <row r="650806" spans="19:20">
      <c r="S650806" s="33"/>
      <c r="T650806" s="33"/>
    </row>
    <row r="650823" spans="19:20">
      <c r="S650823" s="33"/>
      <c r="T650823" s="33"/>
    </row>
    <row r="650840" spans="19:20">
      <c r="S650840" s="33"/>
      <c r="T650840" s="33"/>
    </row>
    <row r="650857" spans="19:20">
      <c r="S650857" s="33"/>
      <c r="T650857" s="33"/>
    </row>
    <row r="650874" spans="19:20">
      <c r="S650874" s="33"/>
      <c r="T650874" s="33"/>
    </row>
    <row r="650891" spans="19:20">
      <c r="S650891" s="33"/>
      <c r="T650891" s="33"/>
    </row>
    <row r="650908" spans="19:20">
      <c r="S650908" s="33"/>
      <c r="T650908" s="33"/>
    </row>
    <row r="650925" spans="19:20">
      <c r="S650925" s="33"/>
      <c r="T650925" s="33"/>
    </row>
    <row r="650942" spans="19:20">
      <c r="S650942" s="33"/>
      <c r="T650942" s="33"/>
    </row>
    <row r="650959" spans="19:20">
      <c r="S650959" s="33"/>
      <c r="T650959" s="33"/>
    </row>
    <row r="650976" spans="19:20">
      <c r="S650976" s="33"/>
      <c r="T650976" s="33"/>
    </row>
    <row r="650993" spans="19:20">
      <c r="S650993" s="33"/>
      <c r="T650993" s="33"/>
    </row>
    <row r="651010" spans="19:20">
      <c r="S651010" s="33"/>
      <c r="T651010" s="33"/>
    </row>
    <row r="651027" spans="19:20">
      <c r="S651027" s="33"/>
      <c r="T651027" s="33"/>
    </row>
    <row r="651044" spans="19:20">
      <c r="S651044" s="33"/>
      <c r="T651044" s="33"/>
    </row>
    <row r="651061" spans="19:20">
      <c r="S651061" s="33"/>
      <c r="T651061" s="33"/>
    </row>
    <row r="651078" spans="19:20">
      <c r="S651078" s="33"/>
      <c r="T651078" s="33"/>
    </row>
    <row r="651095" spans="19:20">
      <c r="S651095" s="33"/>
      <c r="T651095" s="33"/>
    </row>
    <row r="651112" spans="19:20">
      <c r="S651112" s="33"/>
      <c r="T651112" s="33"/>
    </row>
    <row r="651129" spans="19:20">
      <c r="S651129" s="33"/>
      <c r="T651129" s="33"/>
    </row>
    <row r="651146" spans="19:20">
      <c r="S651146" s="33"/>
      <c r="T651146" s="33"/>
    </row>
    <row r="651163" spans="19:20">
      <c r="S651163" s="33"/>
      <c r="T651163" s="33"/>
    </row>
    <row r="651180" spans="19:20">
      <c r="S651180" s="33"/>
      <c r="T651180" s="33"/>
    </row>
    <row r="651197" spans="19:20">
      <c r="S651197" s="33"/>
      <c r="T651197" s="33"/>
    </row>
    <row r="651214" spans="19:20">
      <c r="S651214" s="33"/>
      <c r="T651214" s="33"/>
    </row>
    <row r="651231" spans="19:20">
      <c r="S651231" s="33"/>
      <c r="T651231" s="33"/>
    </row>
    <row r="651248" spans="19:20">
      <c r="S651248" s="33"/>
      <c r="T651248" s="33"/>
    </row>
    <row r="651265" spans="19:20">
      <c r="S651265" s="33"/>
      <c r="T651265" s="33"/>
    </row>
    <row r="651282" spans="19:20">
      <c r="S651282" s="33"/>
      <c r="T651282" s="33"/>
    </row>
    <row r="651299" spans="19:20">
      <c r="S651299" s="33"/>
      <c r="T651299" s="33"/>
    </row>
    <row r="651316" spans="19:20">
      <c r="S651316" s="33"/>
      <c r="T651316" s="33"/>
    </row>
    <row r="651333" spans="19:20">
      <c r="S651333" s="33"/>
      <c r="T651333" s="33"/>
    </row>
    <row r="651350" spans="19:20">
      <c r="S651350" s="33"/>
      <c r="T651350" s="33"/>
    </row>
    <row r="651367" spans="19:20">
      <c r="S651367" s="33"/>
      <c r="T651367" s="33"/>
    </row>
    <row r="651384" spans="19:20">
      <c r="S651384" s="33"/>
      <c r="T651384" s="33"/>
    </row>
    <row r="651401" spans="19:20">
      <c r="S651401" s="33"/>
      <c r="T651401" s="33"/>
    </row>
    <row r="651418" spans="19:20">
      <c r="S651418" s="33"/>
      <c r="T651418" s="33"/>
    </row>
    <row r="651435" spans="19:20">
      <c r="S651435" s="33"/>
      <c r="T651435" s="33"/>
    </row>
    <row r="651452" spans="19:20">
      <c r="S651452" s="33"/>
      <c r="T651452" s="33"/>
    </row>
    <row r="651469" spans="19:20">
      <c r="S651469" s="33"/>
      <c r="T651469" s="33"/>
    </row>
    <row r="651486" spans="19:20">
      <c r="S651486" s="33"/>
      <c r="T651486" s="33"/>
    </row>
    <row r="651503" spans="19:20">
      <c r="S651503" s="33"/>
      <c r="T651503" s="33"/>
    </row>
    <row r="651520" spans="19:20">
      <c r="S651520" s="33"/>
      <c r="T651520" s="33"/>
    </row>
    <row r="651537" spans="19:20">
      <c r="S651537" s="33"/>
      <c r="T651537" s="33"/>
    </row>
    <row r="651554" spans="19:20">
      <c r="S651554" s="33"/>
      <c r="T651554" s="33"/>
    </row>
    <row r="651571" spans="19:20">
      <c r="S651571" s="33"/>
      <c r="T651571" s="33"/>
    </row>
    <row r="651588" spans="19:20">
      <c r="S651588" s="33"/>
      <c r="T651588" s="33"/>
    </row>
    <row r="651605" spans="19:20">
      <c r="S651605" s="33"/>
      <c r="T651605" s="33"/>
    </row>
    <row r="651622" spans="19:20">
      <c r="S651622" s="33"/>
      <c r="T651622" s="33"/>
    </row>
    <row r="651639" spans="19:20">
      <c r="S651639" s="33"/>
      <c r="T651639" s="33"/>
    </row>
    <row r="651656" spans="19:20">
      <c r="S651656" s="33"/>
      <c r="T651656" s="33"/>
    </row>
    <row r="651673" spans="19:20">
      <c r="S651673" s="33"/>
      <c r="T651673" s="33"/>
    </row>
    <row r="651690" spans="19:20">
      <c r="S651690" s="33"/>
      <c r="T651690" s="33"/>
    </row>
    <row r="651707" spans="19:20">
      <c r="S651707" s="33"/>
      <c r="T651707" s="33"/>
    </row>
    <row r="651724" spans="19:20">
      <c r="S651724" s="33"/>
      <c r="T651724" s="33"/>
    </row>
    <row r="651741" spans="19:20">
      <c r="S651741" s="33"/>
      <c r="T651741" s="33"/>
    </row>
    <row r="651758" spans="19:20">
      <c r="S651758" s="33"/>
      <c r="T651758" s="33"/>
    </row>
    <row r="651775" spans="19:20">
      <c r="S651775" s="33"/>
      <c r="T651775" s="33"/>
    </row>
    <row r="651792" spans="19:20">
      <c r="S651792" s="33"/>
      <c r="T651792" s="33"/>
    </row>
    <row r="651809" spans="19:20">
      <c r="S651809" s="33"/>
      <c r="T651809" s="33"/>
    </row>
    <row r="651826" spans="19:20">
      <c r="S651826" s="33"/>
      <c r="T651826" s="33"/>
    </row>
    <row r="651843" spans="19:20">
      <c r="S651843" s="33"/>
      <c r="T651843" s="33"/>
    </row>
    <row r="651860" spans="19:20">
      <c r="S651860" s="33"/>
      <c r="T651860" s="33"/>
    </row>
    <row r="651877" spans="19:20">
      <c r="S651877" s="33"/>
      <c r="T651877" s="33"/>
    </row>
    <row r="651894" spans="19:20">
      <c r="S651894" s="33"/>
      <c r="T651894" s="33"/>
    </row>
    <row r="651911" spans="19:20">
      <c r="S651911" s="33"/>
      <c r="T651911" s="33"/>
    </row>
    <row r="651928" spans="19:20">
      <c r="S651928" s="33"/>
      <c r="T651928" s="33"/>
    </row>
    <row r="651945" spans="19:20">
      <c r="S651945" s="33"/>
      <c r="T651945" s="33"/>
    </row>
    <row r="651962" spans="19:20">
      <c r="S651962" s="33"/>
      <c r="T651962" s="33"/>
    </row>
    <row r="651979" spans="19:20">
      <c r="S651979" s="33"/>
      <c r="T651979" s="33"/>
    </row>
    <row r="651996" spans="19:20">
      <c r="S651996" s="33"/>
      <c r="T651996" s="33"/>
    </row>
    <row r="652013" spans="19:20">
      <c r="S652013" s="33"/>
      <c r="T652013" s="33"/>
    </row>
    <row r="652030" spans="19:20">
      <c r="S652030" s="33"/>
      <c r="T652030" s="33"/>
    </row>
    <row r="652047" spans="19:20">
      <c r="S652047" s="33"/>
      <c r="T652047" s="33"/>
    </row>
    <row r="652064" spans="19:20">
      <c r="S652064" s="33"/>
      <c r="T652064" s="33"/>
    </row>
    <row r="652081" spans="19:20">
      <c r="S652081" s="33"/>
      <c r="T652081" s="33"/>
    </row>
    <row r="652098" spans="19:20">
      <c r="S652098" s="33"/>
      <c r="T652098" s="33"/>
    </row>
    <row r="652115" spans="19:20">
      <c r="S652115" s="33"/>
      <c r="T652115" s="33"/>
    </row>
    <row r="652132" spans="19:20">
      <c r="S652132" s="33"/>
      <c r="T652132" s="33"/>
    </row>
    <row r="652149" spans="19:20">
      <c r="S652149" s="33"/>
      <c r="T652149" s="33"/>
    </row>
    <row r="652166" spans="19:20">
      <c r="S652166" s="33"/>
      <c r="T652166" s="33"/>
    </row>
    <row r="652183" spans="19:20">
      <c r="S652183" s="33"/>
      <c r="T652183" s="33"/>
    </row>
    <row r="652200" spans="19:20">
      <c r="S652200" s="33"/>
      <c r="T652200" s="33"/>
    </row>
    <row r="652217" spans="19:20">
      <c r="S652217" s="33"/>
      <c r="T652217" s="33"/>
    </row>
    <row r="652234" spans="19:20">
      <c r="S652234" s="33"/>
      <c r="T652234" s="33"/>
    </row>
    <row r="652251" spans="19:20">
      <c r="S652251" s="33"/>
      <c r="T652251" s="33"/>
    </row>
    <row r="652268" spans="19:20">
      <c r="S652268" s="33"/>
      <c r="T652268" s="33"/>
    </row>
    <row r="652285" spans="19:20">
      <c r="S652285" s="33"/>
      <c r="T652285" s="33"/>
    </row>
    <row r="652302" spans="19:20">
      <c r="S652302" s="33"/>
      <c r="T652302" s="33"/>
    </row>
    <row r="652319" spans="19:20">
      <c r="S652319" s="33"/>
      <c r="T652319" s="33"/>
    </row>
    <row r="652336" spans="19:20">
      <c r="S652336" s="33"/>
      <c r="T652336" s="33"/>
    </row>
    <row r="652353" spans="19:20">
      <c r="S652353" s="33"/>
      <c r="T652353" s="33"/>
    </row>
    <row r="652370" spans="19:20">
      <c r="S652370" s="33"/>
      <c r="T652370" s="33"/>
    </row>
    <row r="652387" spans="19:20">
      <c r="S652387" s="33"/>
      <c r="T652387" s="33"/>
    </row>
    <row r="652404" spans="19:20">
      <c r="S652404" s="33"/>
      <c r="T652404" s="33"/>
    </row>
    <row r="652421" spans="19:20">
      <c r="S652421" s="33"/>
      <c r="T652421" s="33"/>
    </row>
    <row r="652438" spans="19:20">
      <c r="S652438" s="33"/>
      <c r="T652438" s="33"/>
    </row>
    <row r="652455" spans="19:20">
      <c r="S652455" s="33"/>
      <c r="T652455" s="33"/>
    </row>
    <row r="652472" spans="19:20">
      <c r="S652472" s="33"/>
      <c r="T652472" s="33"/>
    </row>
    <row r="652489" spans="19:20">
      <c r="S652489" s="33"/>
      <c r="T652489" s="33"/>
    </row>
    <row r="652506" spans="19:20">
      <c r="S652506" s="33"/>
      <c r="T652506" s="33"/>
    </row>
    <row r="652523" spans="19:20">
      <c r="S652523" s="33"/>
      <c r="T652523" s="33"/>
    </row>
    <row r="652540" spans="19:20">
      <c r="S652540" s="33"/>
      <c r="T652540" s="33"/>
    </row>
    <row r="652557" spans="19:20">
      <c r="S652557" s="33"/>
      <c r="T652557" s="33"/>
    </row>
    <row r="652574" spans="19:20">
      <c r="S652574" s="33"/>
      <c r="T652574" s="33"/>
    </row>
    <row r="652591" spans="19:20">
      <c r="S652591" s="33"/>
      <c r="T652591" s="33"/>
    </row>
    <row r="652608" spans="19:20">
      <c r="S652608" s="33"/>
      <c r="T652608" s="33"/>
    </row>
    <row r="652625" spans="19:20">
      <c r="S652625" s="33"/>
      <c r="T652625" s="33"/>
    </row>
    <row r="652642" spans="19:20">
      <c r="S652642" s="33"/>
      <c r="T652642" s="33"/>
    </row>
    <row r="652659" spans="19:20">
      <c r="S652659" s="33"/>
      <c r="T652659" s="33"/>
    </row>
    <row r="652676" spans="19:20">
      <c r="S652676" s="33"/>
      <c r="T652676" s="33"/>
    </row>
    <row r="652693" spans="19:20">
      <c r="S652693" s="33"/>
      <c r="T652693" s="33"/>
    </row>
    <row r="652710" spans="19:20">
      <c r="S652710" s="33"/>
      <c r="T652710" s="33"/>
    </row>
    <row r="652727" spans="19:20">
      <c r="S652727" s="33"/>
      <c r="T652727" s="33"/>
    </row>
    <row r="652744" spans="19:20">
      <c r="S652744" s="33"/>
      <c r="T652744" s="33"/>
    </row>
    <row r="652761" spans="19:20">
      <c r="S652761" s="33"/>
      <c r="T652761" s="33"/>
    </row>
    <row r="652778" spans="19:20">
      <c r="S652778" s="33"/>
      <c r="T652778" s="33"/>
    </row>
    <row r="652795" spans="19:20">
      <c r="S652795" s="33"/>
      <c r="T652795" s="33"/>
    </row>
    <row r="652812" spans="19:20">
      <c r="S652812" s="33"/>
      <c r="T652812" s="33"/>
    </row>
    <row r="652829" spans="19:20">
      <c r="S652829" s="33"/>
      <c r="T652829" s="33"/>
    </row>
    <row r="652846" spans="19:20">
      <c r="S652846" s="33"/>
      <c r="T652846" s="33"/>
    </row>
    <row r="652863" spans="19:20">
      <c r="S652863" s="33"/>
      <c r="T652863" s="33"/>
    </row>
    <row r="652880" spans="19:20">
      <c r="S652880" s="33"/>
      <c r="T652880" s="33"/>
    </row>
    <row r="652897" spans="19:20">
      <c r="S652897" s="33"/>
      <c r="T652897" s="33"/>
    </row>
    <row r="652914" spans="19:20">
      <c r="S652914" s="33"/>
      <c r="T652914" s="33"/>
    </row>
    <row r="652931" spans="19:20">
      <c r="S652931" s="33"/>
      <c r="T652931" s="33"/>
    </row>
    <row r="652948" spans="19:20">
      <c r="S652948" s="33"/>
      <c r="T652948" s="33"/>
    </row>
    <row r="652965" spans="19:20">
      <c r="S652965" s="33"/>
      <c r="T652965" s="33"/>
    </row>
    <row r="652982" spans="19:20">
      <c r="S652982" s="33"/>
      <c r="T652982" s="33"/>
    </row>
    <row r="652999" spans="19:20">
      <c r="S652999" s="33"/>
      <c r="T652999" s="33"/>
    </row>
    <row r="653016" spans="19:20">
      <c r="S653016" s="33"/>
      <c r="T653016" s="33"/>
    </row>
    <row r="653033" spans="19:20">
      <c r="S653033" s="33"/>
      <c r="T653033" s="33"/>
    </row>
    <row r="653050" spans="19:20">
      <c r="S653050" s="33"/>
      <c r="T653050" s="33"/>
    </row>
    <row r="653067" spans="19:20">
      <c r="S653067" s="33"/>
      <c r="T653067" s="33"/>
    </row>
    <row r="653084" spans="19:20">
      <c r="S653084" s="33"/>
      <c r="T653084" s="33"/>
    </row>
    <row r="653101" spans="19:20">
      <c r="S653101" s="33"/>
      <c r="T653101" s="33"/>
    </row>
    <row r="653118" spans="19:20">
      <c r="S653118" s="33"/>
      <c r="T653118" s="33"/>
    </row>
    <row r="653135" spans="19:20">
      <c r="S653135" s="33"/>
      <c r="T653135" s="33"/>
    </row>
    <row r="653152" spans="19:20">
      <c r="S653152" s="33"/>
      <c r="T653152" s="33"/>
    </row>
    <row r="653169" spans="19:20">
      <c r="S653169" s="33"/>
      <c r="T653169" s="33"/>
    </row>
    <row r="653186" spans="19:20">
      <c r="S653186" s="33"/>
      <c r="T653186" s="33"/>
    </row>
    <row r="653203" spans="19:20">
      <c r="S653203" s="33"/>
      <c r="T653203" s="33"/>
    </row>
    <row r="653220" spans="19:20">
      <c r="S653220" s="33"/>
      <c r="T653220" s="33"/>
    </row>
    <row r="653237" spans="19:20">
      <c r="S653237" s="33"/>
      <c r="T653237" s="33"/>
    </row>
    <row r="653254" spans="19:20">
      <c r="S653254" s="33"/>
      <c r="T653254" s="33"/>
    </row>
    <row r="653271" spans="19:20">
      <c r="S653271" s="33"/>
      <c r="T653271" s="33"/>
    </row>
    <row r="653288" spans="19:20">
      <c r="S653288" s="33"/>
      <c r="T653288" s="33"/>
    </row>
    <row r="653305" spans="19:20">
      <c r="S653305" s="33"/>
      <c r="T653305" s="33"/>
    </row>
    <row r="653322" spans="19:20">
      <c r="S653322" s="33"/>
      <c r="T653322" s="33"/>
    </row>
    <row r="653339" spans="19:20">
      <c r="S653339" s="33"/>
      <c r="T653339" s="33"/>
    </row>
    <row r="653356" spans="19:20">
      <c r="S653356" s="33"/>
      <c r="T653356" s="33"/>
    </row>
    <row r="653373" spans="19:20">
      <c r="S653373" s="33"/>
      <c r="T653373" s="33"/>
    </row>
    <row r="653390" spans="19:20">
      <c r="S653390" s="33"/>
      <c r="T653390" s="33"/>
    </row>
    <row r="653407" spans="19:20">
      <c r="S653407" s="33"/>
      <c r="T653407" s="33"/>
    </row>
    <row r="653424" spans="19:20">
      <c r="S653424" s="33"/>
      <c r="T653424" s="33"/>
    </row>
    <row r="653441" spans="19:20">
      <c r="S653441" s="33"/>
      <c r="T653441" s="33"/>
    </row>
    <row r="653458" spans="19:20">
      <c r="S653458" s="33"/>
      <c r="T653458" s="33"/>
    </row>
    <row r="653475" spans="19:20">
      <c r="S653475" s="33"/>
      <c r="T653475" s="33"/>
    </row>
    <row r="653492" spans="19:20">
      <c r="S653492" s="33"/>
      <c r="T653492" s="33"/>
    </row>
    <row r="653509" spans="19:20">
      <c r="S653509" s="33"/>
      <c r="T653509" s="33"/>
    </row>
    <row r="653526" spans="19:20">
      <c r="S653526" s="33"/>
      <c r="T653526" s="33"/>
    </row>
    <row r="653543" spans="19:20">
      <c r="S653543" s="33"/>
      <c r="T653543" s="33"/>
    </row>
    <row r="653560" spans="19:20">
      <c r="S653560" s="33"/>
      <c r="T653560" s="33"/>
    </row>
    <row r="653577" spans="19:20">
      <c r="S653577" s="33"/>
      <c r="T653577" s="33"/>
    </row>
    <row r="653594" spans="19:20">
      <c r="S653594" s="33"/>
      <c r="T653594" s="33"/>
    </row>
    <row r="653611" spans="19:20">
      <c r="S653611" s="33"/>
      <c r="T653611" s="33"/>
    </row>
    <row r="653628" spans="19:20">
      <c r="S653628" s="33"/>
      <c r="T653628" s="33"/>
    </row>
    <row r="653645" spans="19:20">
      <c r="S653645" s="33"/>
      <c r="T653645" s="33"/>
    </row>
    <row r="653662" spans="19:20">
      <c r="S653662" s="33"/>
      <c r="T653662" s="33"/>
    </row>
    <row r="653679" spans="19:20">
      <c r="S653679" s="33"/>
      <c r="T653679" s="33"/>
    </row>
    <row r="653696" spans="19:20">
      <c r="S653696" s="33"/>
      <c r="T653696" s="33"/>
    </row>
    <row r="653713" spans="19:20">
      <c r="S653713" s="33"/>
      <c r="T653713" s="33"/>
    </row>
    <row r="653730" spans="19:20">
      <c r="S653730" s="33"/>
      <c r="T653730" s="33"/>
    </row>
    <row r="653747" spans="19:20">
      <c r="S653747" s="33"/>
      <c r="T653747" s="33"/>
    </row>
    <row r="653764" spans="19:20">
      <c r="S653764" s="33"/>
      <c r="T653764" s="33"/>
    </row>
    <row r="653781" spans="19:20">
      <c r="S653781" s="33"/>
      <c r="T653781" s="33"/>
    </row>
    <row r="653798" spans="19:20">
      <c r="S653798" s="33"/>
      <c r="T653798" s="33"/>
    </row>
    <row r="653815" spans="19:20">
      <c r="S653815" s="33"/>
      <c r="T653815" s="33"/>
    </row>
    <row r="653832" spans="19:20">
      <c r="S653832" s="33"/>
      <c r="T653832" s="33"/>
    </row>
    <row r="653849" spans="19:20">
      <c r="S653849" s="33"/>
      <c r="T653849" s="33"/>
    </row>
    <row r="653866" spans="19:20">
      <c r="S653866" s="33"/>
      <c r="T653866" s="33"/>
    </row>
    <row r="653883" spans="19:20">
      <c r="S653883" s="33"/>
      <c r="T653883" s="33"/>
    </row>
    <row r="653900" spans="19:20">
      <c r="S653900" s="33"/>
      <c r="T653900" s="33"/>
    </row>
    <row r="653917" spans="19:20">
      <c r="S653917" s="33"/>
      <c r="T653917" s="33"/>
    </row>
    <row r="653934" spans="19:20">
      <c r="S653934" s="33"/>
      <c r="T653934" s="33"/>
    </row>
    <row r="653951" spans="19:20">
      <c r="S653951" s="33"/>
      <c r="T653951" s="33"/>
    </row>
    <row r="653968" spans="19:20">
      <c r="S653968" s="33"/>
      <c r="T653968" s="33"/>
    </row>
    <row r="653985" spans="19:20">
      <c r="S653985" s="33"/>
      <c r="T653985" s="33"/>
    </row>
    <row r="654002" spans="19:20">
      <c r="S654002" s="33"/>
      <c r="T654002" s="33"/>
    </row>
    <row r="654019" spans="19:20">
      <c r="S654019" s="33"/>
      <c r="T654019" s="33"/>
    </row>
    <row r="654036" spans="19:20">
      <c r="S654036" s="33"/>
      <c r="T654036" s="33"/>
    </row>
    <row r="654053" spans="19:20">
      <c r="S654053" s="33"/>
      <c r="T654053" s="33"/>
    </row>
    <row r="654070" spans="19:20">
      <c r="S654070" s="33"/>
      <c r="T654070" s="33"/>
    </row>
    <row r="654087" spans="19:20">
      <c r="S654087" s="33"/>
      <c r="T654087" s="33"/>
    </row>
    <row r="654104" spans="19:20">
      <c r="S654104" s="33"/>
      <c r="T654104" s="33"/>
    </row>
    <row r="654121" spans="19:20">
      <c r="S654121" s="33"/>
      <c r="T654121" s="33"/>
    </row>
    <row r="654138" spans="19:20">
      <c r="S654138" s="33"/>
      <c r="T654138" s="33"/>
    </row>
    <row r="654155" spans="19:20">
      <c r="S654155" s="33"/>
      <c r="T654155" s="33"/>
    </row>
    <row r="654172" spans="19:20">
      <c r="S654172" s="33"/>
      <c r="T654172" s="33"/>
    </row>
    <row r="654189" spans="19:20">
      <c r="S654189" s="33"/>
      <c r="T654189" s="33"/>
    </row>
    <row r="654206" spans="19:20">
      <c r="S654206" s="33"/>
      <c r="T654206" s="33"/>
    </row>
    <row r="654223" spans="19:20">
      <c r="S654223" s="33"/>
      <c r="T654223" s="33"/>
    </row>
    <row r="654240" spans="19:20">
      <c r="S654240" s="33"/>
      <c r="T654240" s="33"/>
    </row>
    <row r="654257" spans="19:20">
      <c r="S654257" s="33"/>
      <c r="T654257" s="33"/>
    </row>
    <row r="654274" spans="19:20">
      <c r="S654274" s="33"/>
      <c r="T654274" s="33"/>
    </row>
    <row r="654291" spans="19:20">
      <c r="S654291" s="33"/>
      <c r="T654291" s="33"/>
    </row>
    <row r="654308" spans="19:20">
      <c r="S654308" s="33"/>
      <c r="T654308" s="33"/>
    </row>
    <row r="654325" spans="19:20">
      <c r="S654325" s="33"/>
      <c r="T654325" s="33"/>
    </row>
    <row r="654342" spans="19:20">
      <c r="S654342" s="33"/>
      <c r="T654342" s="33"/>
    </row>
    <row r="654359" spans="19:20">
      <c r="S654359" s="33"/>
      <c r="T654359" s="33"/>
    </row>
    <row r="654376" spans="19:20">
      <c r="S654376" s="33"/>
      <c r="T654376" s="33"/>
    </row>
    <row r="654393" spans="19:20">
      <c r="S654393" s="33"/>
      <c r="T654393" s="33"/>
    </row>
    <row r="654410" spans="19:20">
      <c r="S654410" s="33"/>
      <c r="T654410" s="33"/>
    </row>
    <row r="654427" spans="19:20">
      <c r="S654427" s="33"/>
      <c r="T654427" s="33"/>
    </row>
    <row r="654444" spans="19:20">
      <c r="S654444" s="33"/>
      <c r="T654444" s="33"/>
    </row>
    <row r="654461" spans="19:20">
      <c r="S654461" s="33"/>
      <c r="T654461" s="33"/>
    </row>
    <row r="654478" spans="19:20">
      <c r="S654478" s="33"/>
      <c r="T654478" s="33"/>
    </row>
    <row r="654495" spans="19:20">
      <c r="S654495" s="33"/>
      <c r="T654495" s="33"/>
    </row>
    <row r="654512" spans="19:20">
      <c r="S654512" s="33"/>
      <c r="T654512" s="33"/>
    </row>
    <row r="654529" spans="19:20">
      <c r="S654529" s="33"/>
      <c r="T654529" s="33"/>
    </row>
    <row r="654546" spans="19:20">
      <c r="S654546" s="33"/>
      <c r="T654546" s="33"/>
    </row>
    <row r="654563" spans="19:20">
      <c r="S654563" s="33"/>
      <c r="T654563" s="33"/>
    </row>
    <row r="654580" spans="19:20">
      <c r="S654580" s="33"/>
      <c r="T654580" s="33"/>
    </row>
    <row r="654597" spans="19:20">
      <c r="S654597" s="33"/>
      <c r="T654597" s="33"/>
    </row>
    <row r="654614" spans="19:20">
      <c r="S654614" s="33"/>
      <c r="T654614" s="33"/>
    </row>
    <row r="654631" spans="19:20">
      <c r="S654631" s="33"/>
      <c r="T654631" s="33"/>
    </row>
    <row r="654648" spans="19:20">
      <c r="S654648" s="33"/>
      <c r="T654648" s="33"/>
    </row>
    <row r="654665" spans="19:20">
      <c r="S654665" s="33"/>
      <c r="T654665" s="33"/>
    </row>
    <row r="654682" spans="19:20">
      <c r="S654682" s="33"/>
      <c r="T654682" s="33"/>
    </row>
    <row r="654699" spans="19:20">
      <c r="S654699" s="33"/>
      <c r="T654699" s="33"/>
    </row>
    <row r="654716" spans="19:20">
      <c r="S654716" s="33"/>
      <c r="T654716" s="33"/>
    </row>
    <row r="654733" spans="19:20">
      <c r="S654733" s="33"/>
      <c r="T654733" s="33"/>
    </row>
    <row r="654750" spans="19:20">
      <c r="S654750" s="33"/>
      <c r="T654750" s="33"/>
    </row>
    <row r="654767" spans="19:20">
      <c r="S654767" s="33"/>
      <c r="T654767" s="33"/>
    </row>
    <row r="654784" spans="19:20">
      <c r="S654784" s="33"/>
      <c r="T654784" s="33"/>
    </row>
    <row r="654801" spans="19:20">
      <c r="S654801" s="33"/>
      <c r="T654801" s="33"/>
    </row>
    <row r="654818" spans="19:20">
      <c r="S654818" s="33"/>
      <c r="T654818" s="33"/>
    </row>
    <row r="654835" spans="19:20">
      <c r="S654835" s="33"/>
      <c r="T654835" s="33"/>
    </row>
    <row r="654852" spans="19:20">
      <c r="S654852" s="33"/>
      <c r="T654852" s="33"/>
    </row>
    <row r="654869" spans="19:20">
      <c r="S654869" s="33"/>
      <c r="T654869" s="33"/>
    </row>
    <row r="654886" spans="19:20">
      <c r="S654886" s="33"/>
      <c r="T654886" s="33"/>
    </row>
    <row r="654903" spans="19:20">
      <c r="S654903" s="33"/>
      <c r="T654903" s="33"/>
    </row>
    <row r="654920" spans="19:20">
      <c r="S654920" s="33"/>
      <c r="T654920" s="33"/>
    </row>
    <row r="654937" spans="19:20">
      <c r="S654937" s="33"/>
      <c r="T654937" s="33"/>
    </row>
    <row r="654954" spans="19:20">
      <c r="S654954" s="33"/>
      <c r="T654954" s="33"/>
    </row>
    <row r="654971" spans="19:20">
      <c r="S654971" s="33"/>
      <c r="T654971" s="33"/>
    </row>
    <row r="654988" spans="19:20">
      <c r="S654988" s="33"/>
      <c r="T654988" s="33"/>
    </row>
    <row r="655005" spans="19:20">
      <c r="S655005" s="33"/>
      <c r="T655005" s="33"/>
    </row>
    <row r="655022" spans="19:20">
      <c r="S655022" s="33"/>
      <c r="T655022" s="33"/>
    </row>
    <row r="655039" spans="19:20">
      <c r="S655039" s="33"/>
      <c r="T655039" s="33"/>
    </row>
    <row r="655056" spans="19:20">
      <c r="S655056" s="33"/>
      <c r="T655056" s="33"/>
    </row>
    <row r="655073" spans="19:20">
      <c r="S655073" s="33"/>
      <c r="T655073" s="33"/>
    </row>
    <row r="655090" spans="19:20">
      <c r="S655090" s="33"/>
      <c r="T655090" s="33"/>
    </row>
    <row r="655107" spans="19:20">
      <c r="S655107" s="33"/>
      <c r="T655107" s="33"/>
    </row>
    <row r="655124" spans="19:20">
      <c r="S655124" s="33"/>
      <c r="T655124" s="33"/>
    </row>
    <row r="655141" spans="19:20">
      <c r="S655141" s="33"/>
      <c r="T655141" s="33"/>
    </row>
    <row r="655158" spans="19:20">
      <c r="S655158" s="33"/>
      <c r="T655158" s="33"/>
    </row>
    <row r="655175" spans="19:20">
      <c r="S655175" s="33"/>
      <c r="T655175" s="33"/>
    </row>
    <row r="655192" spans="19:20">
      <c r="S655192" s="33"/>
      <c r="T655192" s="33"/>
    </row>
    <row r="655209" spans="19:20">
      <c r="S655209" s="33"/>
      <c r="T655209" s="33"/>
    </row>
    <row r="655226" spans="19:20">
      <c r="S655226" s="33"/>
      <c r="T655226" s="33"/>
    </row>
    <row r="655243" spans="19:20">
      <c r="S655243" s="33"/>
      <c r="T655243" s="33"/>
    </row>
    <row r="655260" spans="19:20">
      <c r="S655260" s="33"/>
      <c r="T655260" s="33"/>
    </row>
    <row r="655277" spans="19:20">
      <c r="S655277" s="33"/>
      <c r="T655277" s="33"/>
    </row>
    <row r="655294" spans="19:20">
      <c r="S655294" s="33"/>
      <c r="T655294" s="33"/>
    </row>
    <row r="655311" spans="19:20">
      <c r="S655311" s="33"/>
      <c r="T655311" s="33"/>
    </row>
    <row r="655328" spans="19:20">
      <c r="S655328" s="33"/>
      <c r="T655328" s="33"/>
    </row>
    <row r="655345" spans="19:20">
      <c r="S655345" s="33"/>
      <c r="T655345" s="33"/>
    </row>
    <row r="655362" spans="19:20">
      <c r="S655362" s="33"/>
      <c r="T655362" s="33"/>
    </row>
    <row r="655379" spans="19:20">
      <c r="S655379" s="33"/>
      <c r="T655379" s="33"/>
    </row>
    <row r="655396" spans="19:20">
      <c r="S655396" s="33"/>
      <c r="T655396" s="33"/>
    </row>
    <row r="655413" spans="19:20">
      <c r="S655413" s="33"/>
      <c r="T655413" s="33"/>
    </row>
    <row r="655430" spans="19:20">
      <c r="S655430" s="33"/>
      <c r="T655430" s="33"/>
    </row>
    <row r="655447" spans="19:20">
      <c r="S655447" s="33"/>
      <c r="T655447" s="33"/>
    </row>
    <row r="655464" spans="19:20">
      <c r="S655464" s="33"/>
      <c r="T655464" s="33"/>
    </row>
    <row r="655481" spans="19:20">
      <c r="S655481" s="33"/>
      <c r="T655481" s="33"/>
    </row>
    <row r="655498" spans="19:20">
      <c r="S655498" s="33"/>
      <c r="T655498" s="33"/>
    </row>
    <row r="655515" spans="19:20">
      <c r="S655515" s="33"/>
      <c r="T655515" s="33"/>
    </row>
    <row r="655532" spans="19:20">
      <c r="S655532" s="33"/>
      <c r="T655532" s="33"/>
    </row>
    <row r="655549" spans="19:20">
      <c r="S655549" s="33"/>
      <c r="T655549" s="33"/>
    </row>
    <row r="655566" spans="19:20">
      <c r="S655566" s="33"/>
      <c r="T655566" s="33"/>
    </row>
    <row r="655583" spans="19:20">
      <c r="S655583" s="33"/>
      <c r="T655583" s="33"/>
    </row>
    <row r="655600" spans="19:20">
      <c r="S655600" s="33"/>
      <c r="T655600" s="33"/>
    </row>
    <row r="655617" spans="19:20">
      <c r="S655617" s="33"/>
      <c r="T655617" s="33"/>
    </row>
    <row r="655634" spans="19:20">
      <c r="S655634" s="33"/>
      <c r="T655634" s="33"/>
    </row>
    <row r="655651" spans="19:20">
      <c r="S655651" s="33"/>
      <c r="T655651" s="33"/>
    </row>
    <row r="655668" spans="19:20">
      <c r="S655668" s="33"/>
      <c r="T655668" s="33"/>
    </row>
    <row r="655685" spans="19:20">
      <c r="S655685" s="33"/>
      <c r="T655685" s="33"/>
    </row>
    <row r="655702" spans="19:20">
      <c r="S655702" s="33"/>
      <c r="T655702" s="33"/>
    </row>
    <row r="655719" spans="19:20">
      <c r="S655719" s="33"/>
      <c r="T655719" s="33"/>
    </row>
    <row r="655736" spans="19:20">
      <c r="S655736" s="33"/>
      <c r="T655736" s="33"/>
    </row>
    <row r="655753" spans="19:20">
      <c r="S655753" s="33"/>
      <c r="T655753" s="33"/>
    </row>
    <row r="655770" spans="19:20">
      <c r="S655770" s="33"/>
      <c r="T655770" s="33"/>
    </row>
    <row r="655787" spans="19:20">
      <c r="S655787" s="33"/>
      <c r="T655787" s="33"/>
    </row>
    <row r="655804" spans="19:20">
      <c r="S655804" s="33"/>
      <c r="T655804" s="33"/>
    </row>
    <row r="655821" spans="19:20">
      <c r="S655821" s="33"/>
      <c r="T655821" s="33"/>
    </row>
    <row r="655838" spans="19:20">
      <c r="S655838" s="33"/>
      <c r="T655838" s="33"/>
    </row>
    <row r="655855" spans="19:20">
      <c r="S655855" s="33"/>
      <c r="T655855" s="33"/>
    </row>
    <row r="655872" spans="19:20">
      <c r="S655872" s="33"/>
      <c r="T655872" s="33"/>
    </row>
    <row r="655889" spans="19:20">
      <c r="S655889" s="33"/>
      <c r="T655889" s="33"/>
    </row>
    <row r="655906" spans="19:20">
      <c r="S655906" s="33"/>
      <c r="T655906" s="33"/>
    </row>
    <row r="655923" spans="19:20">
      <c r="S655923" s="33"/>
      <c r="T655923" s="33"/>
    </row>
    <row r="655940" spans="19:20">
      <c r="S655940" s="33"/>
      <c r="T655940" s="33"/>
    </row>
    <row r="655957" spans="19:20">
      <c r="S655957" s="33"/>
      <c r="T655957" s="33"/>
    </row>
    <row r="655974" spans="19:20">
      <c r="S655974" s="33"/>
      <c r="T655974" s="33"/>
    </row>
    <row r="655991" spans="19:20">
      <c r="S655991" s="33"/>
      <c r="T655991" s="33"/>
    </row>
    <row r="656008" spans="19:20">
      <c r="S656008" s="33"/>
      <c r="T656008" s="33"/>
    </row>
    <row r="656025" spans="19:20">
      <c r="S656025" s="33"/>
      <c r="T656025" s="33"/>
    </row>
    <row r="656042" spans="19:20">
      <c r="S656042" s="33"/>
      <c r="T656042" s="33"/>
    </row>
    <row r="656059" spans="19:20">
      <c r="S656059" s="33"/>
      <c r="T656059" s="33"/>
    </row>
    <row r="656076" spans="19:20">
      <c r="S656076" s="33"/>
      <c r="T656076" s="33"/>
    </row>
    <row r="656093" spans="19:20">
      <c r="S656093" s="33"/>
      <c r="T656093" s="33"/>
    </row>
    <row r="656110" spans="19:20">
      <c r="S656110" s="33"/>
      <c r="T656110" s="33"/>
    </row>
    <row r="656127" spans="19:20">
      <c r="S656127" s="33"/>
      <c r="T656127" s="33"/>
    </row>
    <row r="656144" spans="19:20">
      <c r="S656144" s="33"/>
      <c r="T656144" s="33"/>
    </row>
    <row r="656161" spans="19:20">
      <c r="S656161" s="33"/>
      <c r="T656161" s="33"/>
    </row>
    <row r="656178" spans="19:20">
      <c r="S656178" s="33"/>
      <c r="T656178" s="33"/>
    </row>
    <row r="656195" spans="19:20">
      <c r="S656195" s="33"/>
      <c r="T656195" s="33"/>
    </row>
    <row r="656212" spans="19:20">
      <c r="S656212" s="33"/>
      <c r="T656212" s="33"/>
    </row>
    <row r="656229" spans="19:20">
      <c r="S656229" s="33"/>
      <c r="T656229" s="33"/>
    </row>
    <row r="656246" spans="19:20">
      <c r="S656246" s="33"/>
      <c r="T656246" s="33"/>
    </row>
    <row r="656263" spans="19:20">
      <c r="S656263" s="33"/>
      <c r="T656263" s="33"/>
    </row>
    <row r="656280" spans="19:20">
      <c r="S656280" s="33"/>
      <c r="T656280" s="33"/>
    </row>
    <row r="656297" spans="19:20">
      <c r="S656297" s="33"/>
      <c r="T656297" s="33"/>
    </row>
    <row r="656314" spans="19:20">
      <c r="S656314" s="33"/>
      <c r="T656314" s="33"/>
    </row>
    <row r="656331" spans="19:20">
      <c r="S656331" s="33"/>
      <c r="T656331" s="33"/>
    </row>
    <row r="656348" spans="19:20">
      <c r="S656348" s="33"/>
      <c r="T656348" s="33"/>
    </row>
    <row r="656365" spans="19:20">
      <c r="S656365" s="33"/>
      <c r="T656365" s="33"/>
    </row>
    <row r="656382" spans="19:20">
      <c r="S656382" s="33"/>
      <c r="T656382" s="33"/>
    </row>
    <row r="656399" spans="19:20">
      <c r="S656399" s="33"/>
      <c r="T656399" s="33"/>
    </row>
    <row r="656416" spans="19:20">
      <c r="S656416" s="33"/>
      <c r="T656416" s="33"/>
    </row>
    <row r="656433" spans="19:20">
      <c r="S656433" s="33"/>
      <c r="T656433" s="33"/>
    </row>
    <row r="656450" spans="19:20">
      <c r="S656450" s="33"/>
      <c r="T656450" s="33"/>
    </row>
    <row r="656467" spans="19:20">
      <c r="S656467" s="33"/>
      <c r="T656467" s="33"/>
    </row>
    <row r="656484" spans="19:20">
      <c r="S656484" s="33"/>
      <c r="T656484" s="33"/>
    </row>
    <row r="656501" spans="19:20">
      <c r="S656501" s="33"/>
      <c r="T656501" s="33"/>
    </row>
    <row r="656518" spans="19:20">
      <c r="S656518" s="33"/>
      <c r="T656518" s="33"/>
    </row>
    <row r="656535" spans="19:20">
      <c r="S656535" s="33"/>
      <c r="T656535" s="33"/>
    </row>
    <row r="656552" spans="19:20">
      <c r="S656552" s="33"/>
      <c r="T656552" s="33"/>
    </row>
    <row r="656569" spans="19:20">
      <c r="S656569" s="33"/>
      <c r="T656569" s="33"/>
    </row>
    <row r="656586" spans="19:20">
      <c r="S656586" s="33"/>
      <c r="T656586" s="33"/>
    </row>
    <row r="656603" spans="19:20">
      <c r="S656603" s="33"/>
      <c r="T656603" s="33"/>
    </row>
    <row r="656620" spans="19:20">
      <c r="S656620" s="33"/>
      <c r="T656620" s="33"/>
    </row>
    <row r="656637" spans="19:20">
      <c r="S656637" s="33"/>
      <c r="T656637" s="33"/>
    </row>
    <row r="656654" spans="19:20">
      <c r="S656654" s="33"/>
      <c r="T656654" s="33"/>
    </row>
    <row r="656671" spans="19:20">
      <c r="S656671" s="33"/>
      <c r="T656671" s="33"/>
    </row>
    <row r="656688" spans="19:20">
      <c r="S656688" s="33"/>
      <c r="T656688" s="33"/>
    </row>
    <row r="656705" spans="19:20">
      <c r="S656705" s="33"/>
      <c r="T656705" s="33"/>
    </row>
    <row r="656722" spans="19:20">
      <c r="S656722" s="33"/>
      <c r="T656722" s="33"/>
    </row>
    <row r="656739" spans="19:20">
      <c r="S656739" s="33"/>
      <c r="T656739" s="33"/>
    </row>
    <row r="656756" spans="19:20">
      <c r="S656756" s="33"/>
      <c r="T656756" s="33"/>
    </row>
    <row r="656773" spans="19:20">
      <c r="S656773" s="33"/>
      <c r="T656773" s="33"/>
    </row>
    <row r="656790" spans="19:20">
      <c r="S656790" s="33"/>
      <c r="T656790" s="33"/>
    </row>
    <row r="656807" spans="19:20">
      <c r="S656807" s="33"/>
      <c r="T656807" s="33"/>
    </row>
    <row r="656824" spans="19:20">
      <c r="S656824" s="33"/>
      <c r="T656824" s="33"/>
    </row>
    <row r="656841" spans="19:20">
      <c r="S656841" s="33"/>
      <c r="T656841" s="33"/>
    </row>
    <row r="656858" spans="19:20">
      <c r="S656858" s="33"/>
      <c r="T656858" s="33"/>
    </row>
    <row r="656875" spans="19:20">
      <c r="S656875" s="33"/>
      <c r="T656875" s="33"/>
    </row>
    <row r="656892" spans="19:20">
      <c r="S656892" s="33"/>
      <c r="T656892" s="33"/>
    </row>
    <row r="656909" spans="19:20">
      <c r="S656909" s="33"/>
      <c r="T656909" s="33"/>
    </row>
    <row r="656926" spans="19:20">
      <c r="S656926" s="33"/>
      <c r="T656926" s="33"/>
    </row>
    <row r="656943" spans="19:20">
      <c r="S656943" s="33"/>
      <c r="T656943" s="33"/>
    </row>
    <row r="656960" spans="19:20">
      <c r="S656960" s="33"/>
      <c r="T656960" s="33"/>
    </row>
    <row r="656977" spans="19:20">
      <c r="S656977" s="33"/>
      <c r="T656977" s="33"/>
    </row>
    <row r="656994" spans="19:20">
      <c r="S656994" s="33"/>
      <c r="T656994" s="33"/>
    </row>
    <row r="657011" spans="19:20">
      <c r="S657011" s="33"/>
      <c r="T657011" s="33"/>
    </row>
    <row r="657028" spans="19:20">
      <c r="S657028" s="33"/>
      <c r="T657028" s="33"/>
    </row>
    <row r="657045" spans="19:20">
      <c r="S657045" s="33"/>
      <c r="T657045" s="33"/>
    </row>
    <row r="657062" spans="19:20">
      <c r="S657062" s="33"/>
      <c r="T657062" s="33"/>
    </row>
    <row r="657079" spans="19:20">
      <c r="S657079" s="33"/>
      <c r="T657079" s="33"/>
    </row>
    <row r="657096" spans="19:20">
      <c r="S657096" s="33"/>
      <c r="T657096" s="33"/>
    </row>
    <row r="657113" spans="19:20">
      <c r="S657113" s="33"/>
      <c r="T657113" s="33"/>
    </row>
    <row r="657130" spans="19:20">
      <c r="S657130" s="33"/>
      <c r="T657130" s="33"/>
    </row>
    <row r="657147" spans="19:20">
      <c r="S657147" s="33"/>
      <c r="T657147" s="33"/>
    </row>
    <row r="657164" spans="19:20">
      <c r="S657164" s="33"/>
      <c r="T657164" s="33"/>
    </row>
    <row r="657181" spans="19:20">
      <c r="S657181" s="33"/>
      <c r="T657181" s="33"/>
    </row>
    <row r="657198" spans="19:20">
      <c r="S657198" s="33"/>
      <c r="T657198" s="33"/>
    </row>
    <row r="657215" spans="19:20">
      <c r="S657215" s="33"/>
      <c r="T657215" s="33"/>
    </row>
    <row r="657232" spans="19:20">
      <c r="S657232" s="33"/>
      <c r="T657232" s="33"/>
    </row>
    <row r="657249" spans="19:20">
      <c r="S657249" s="33"/>
      <c r="T657249" s="33"/>
    </row>
    <row r="657266" spans="19:20">
      <c r="S657266" s="33"/>
      <c r="T657266" s="33"/>
    </row>
    <row r="657283" spans="19:20">
      <c r="S657283" s="33"/>
      <c r="T657283" s="33"/>
    </row>
    <row r="657300" spans="19:20">
      <c r="S657300" s="33"/>
      <c r="T657300" s="33"/>
    </row>
    <row r="657317" spans="19:20">
      <c r="S657317" s="33"/>
      <c r="T657317" s="33"/>
    </row>
    <row r="657334" spans="19:20">
      <c r="S657334" s="33"/>
      <c r="T657334" s="33"/>
    </row>
    <row r="657351" spans="19:20">
      <c r="S657351" s="33"/>
      <c r="T657351" s="33"/>
    </row>
    <row r="657368" spans="19:20">
      <c r="S657368" s="33"/>
      <c r="T657368" s="33"/>
    </row>
    <row r="657385" spans="19:20">
      <c r="S657385" s="33"/>
      <c r="T657385" s="33"/>
    </row>
    <row r="657402" spans="19:20">
      <c r="S657402" s="33"/>
      <c r="T657402" s="33"/>
    </row>
    <row r="657419" spans="19:20">
      <c r="S657419" s="33"/>
      <c r="T657419" s="33"/>
    </row>
    <row r="657436" spans="19:20">
      <c r="S657436" s="33"/>
      <c r="T657436" s="33"/>
    </row>
    <row r="657453" spans="19:20">
      <c r="S657453" s="33"/>
      <c r="T657453" s="33"/>
    </row>
    <row r="657470" spans="19:20">
      <c r="S657470" s="33"/>
      <c r="T657470" s="33"/>
    </row>
    <row r="657487" spans="19:20">
      <c r="S657487" s="33"/>
      <c r="T657487" s="33"/>
    </row>
    <row r="657504" spans="19:20">
      <c r="S657504" s="33"/>
      <c r="T657504" s="33"/>
    </row>
    <row r="657521" spans="19:20">
      <c r="S657521" s="33"/>
      <c r="T657521" s="33"/>
    </row>
    <row r="657538" spans="19:20">
      <c r="S657538" s="33"/>
      <c r="T657538" s="33"/>
    </row>
    <row r="657555" spans="19:20">
      <c r="S657555" s="33"/>
      <c r="T657555" s="33"/>
    </row>
    <row r="657572" spans="19:20">
      <c r="S657572" s="33"/>
      <c r="T657572" s="33"/>
    </row>
    <row r="657589" spans="19:20">
      <c r="S657589" s="33"/>
      <c r="T657589" s="33"/>
    </row>
    <row r="657606" spans="19:20">
      <c r="S657606" s="33"/>
      <c r="T657606" s="33"/>
    </row>
    <row r="657623" spans="19:20">
      <c r="S657623" s="33"/>
      <c r="T657623" s="33"/>
    </row>
    <row r="657640" spans="19:20">
      <c r="S657640" s="33"/>
      <c r="T657640" s="33"/>
    </row>
    <row r="657657" spans="19:20">
      <c r="S657657" s="33"/>
      <c r="T657657" s="33"/>
    </row>
    <row r="657674" spans="19:20">
      <c r="S657674" s="33"/>
      <c r="T657674" s="33"/>
    </row>
    <row r="657691" spans="19:20">
      <c r="S657691" s="33"/>
      <c r="T657691" s="33"/>
    </row>
    <row r="657708" spans="19:20">
      <c r="S657708" s="33"/>
      <c r="T657708" s="33"/>
    </row>
    <row r="657725" spans="19:20">
      <c r="S657725" s="33"/>
      <c r="T657725" s="33"/>
    </row>
    <row r="657742" spans="19:20">
      <c r="S657742" s="33"/>
      <c r="T657742" s="33"/>
    </row>
    <row r="657759" spans="19:20">
      <c r="S657759" s="33"/>
      <c r="T657759" s="33"/>
    </row>
    <row r="657776" spans="19:20">
      <c r="S657776" s="33"/>
      <c r="T657776" s="33"/>
    </row>
    <row r="657793" spans="19:20">
      <c r="S657793" s="33"/>
      <c r="T657793" s="33"/>
    </row>
    <row r="657810" spans="19:20">
      <c r="S657810" s="33"/>
      <c r="T657810" s="33"/>
    </row>
    <row r="657827" spans="19:20">
      <c r="S657827" s="33"/>
      <c r="T657827" s="33"/>
    </row>
    <row r="657844" spans="19:20">
      <c r="S657844" s="33"/>
      <c r="T657844" s="33"/>
    </row>
    <row r="657861" spans="19:20">
      <c r="S657861" s="33"/>
      <c r="T657861" s="33"/>
    </row>
    <row r="657878" spans="19:20">
      <c r="S657878" s="33"/>
      <c r="T657878" s="33"/>
    </row>
    <row r="657895" spans="19:20">
      <c r="S657895" s="33"/>
      <c r="T657895" s="33"/>
    </row>
    <row r="657912" spans="19:20">
      <c r="S657912" s="33"/>
      <c r="T657912" s="33"/>
    </row>
    <row r="657929" spans="19:20">
      <c r="S657929" s="33"/>
      <c r="T657929" s="33"/>
    </row>
    <row r="657946" spans="19:20">
      <c r="S657946" s="33"/>
      <c r="T657946" s="33"/>
    </row>
    <row r="657963" spans="19:20">
      <c r="S657963" s="33"/>
      <c r="T657963" s="33"/>
    </row>
    <row r="657980" spans="19:20">
      <c r="S657980" s="33"/>
      <c r="T657980" s="33"/>
    </row>
    <row r="657997" spans="19:20">
      <c r="S657997" s="33"/>
      <c r="T657997" s="33"/>
    </row>
    <row r="658014" spans="19:20">
      <c r="S658014" s="33"/>
      <c r="T658014" s="33"/>
    </row>
    <row r="658031" spans="19:20">
      <c r="S658031" s="33"/>
      <c r="T658031" s="33"/>
    </row>
    <row r="658048" spans="19:20">
      <c r="S658048" s="33"/>
      <c r="T658048" s="33"/>
    </row>
    <row r="658065" spans="19:20">
      <c r="S658065" s="33"/>
      <c r="T658065" s="33"/>
    </row>
    <row r="658082" spans="19:20">
      <c r="S658082" s="33"/>
      <c r="T658082" s="33"/>
    </row>
    <row r="658099" spans="19:20">
      <c r="S658099" s="33"/>
      <c r="T658099" s="33"/>
    </row>
    <row r="658116" spans="19:20">
      <c r="S658116" s="33"/>
      <c r="T658116" s="33"/>
    </row>
    <row r="658133" spans="19:20">
      <c r="S658133" s="33"/>
      <c r="T658133" s="33"/>
    </row>
    <row r="658150" spans="19:20">
      <c r="S658150" s="33"/>
      <c r="T658150" s="33"/>
    </row>
    <row r="658167" spans="19:20">
      <c r="S658167" s="33"/>
      <c r="T658167" s="33"/>
    </row>
    <row r="658184" spans="19:20">
      <c r="S658184" s="33"/>
      <c r="T658184" s="33"/>
    </row>
    <row r="658201" spans="19:20">
      <c r="S658201" s="33"/>
      <c r="T658201" s="33"/>
    </row>
    <row r="658218" spans="19:20">
      <c r="S658218" s="33"/>
      <c r="T658218" s="33"/>
    </row>
    <row r="658235" spans="19:20">
      <c r="S658235" s="33"/>
      <c r="T658235" s="33"/>
    </row>
    <row r="658252" spans="19:20">
      <c r="S658252" s="33"/>
      <c r="T658252" s="33"/>
    </row>
    <row r="658269" spans="19:20">
      <c r="S658269" s="33"/>
      <c r="T658269" s="33"/>
    </row>
    <row r="658286" spans="19:20">
      <c r="S658286" s="33"/>
      <c r="T658286" s="33"/>
    </row>
    <row r="658303" spans="19:20">
      <c r="S658303" s="33"/>
      <c r="T658303" s="33"/>
    </row>
    <row r="658320" spans="19:20">
      <c r="S658320" s="33"/>
      <c r="T658320" s="33"/>
    </row>
    <row r="658337" spans="19:20">
      <c r="S658337" s="33"/>
      <c r="T658337" s="33"/>
    </row>
    <row r="658354" spans="19:20">
      <c r="S658354" s="33"/>
      <c r="T658354" s="33"/>
    </row>
    <row r="658371" spans="19:20">
      <c r="S658371" s="33"/>
      <c r="T658371" s="33"/>
    </row>
    <row r="658388" spans="19:20">
      <c r="S658388" s="33"/>
      <c r="T658388" s="33"/>
    </row>
    <row r="658405" spans="19:20">
      <c r="S658405" s="33"/>
      <c r="T658405" s="33"/>
    </row>
    <row r="658422" spans="19:20">
      <c r="S658422" s="33"/>
      <c r="T658422" s="33"/>
    </row>
    <row r="658439" spans="19:20">
      <c r="S658439" s="33"/>
      <c r="T658439" s="33"/>
    </row>
    <row r="658456" spans="19:20">
      <c r="S658456" s="33"/>
      <c r="T658456" s="33"/>
    </row>
    <row r="658473" spans="19:20">
      <c r="S658473" s="33"/>
      <c r="T658473" s="33"/>
    </row>
    <row r="658490" spans="19:20">
      <c r="S658490" s="33"/>
      <c r="T658490" s="33"/>
    </row>
    <row r="658507" spans="19:20">
      <c r="S658507" s="33"/>
      <c r="T658507" s="33"/>
    </row>
    <row r="658524" spans="19:20">
      <c r="S658524" s="33"/>
      <c r="T658524" s="33"/>
    </row>
    <row r="658541" spans="19:20">
      <c r="S658541" s="33"/>
      <c r="T658541" s="33"/>
    </row>
    <row r="658558" spans="19:20">
      <c r="S658558" s="33"/>
      <c r="T658558" s="33"/>
    </row>
    <row r="658575" spans="19:20">
      <c r="S658575" s="33"/>
      <c r="T658575" s="33"/>
    </row>
    <row r="658592" spans="19:20">
      <c r="S658592" s="33"/>
      <c r="T658592" s="33"/>
    </row>
    <row r="658609" spans="19:20">
      <c r="S658609" s="33"/>
      <c r="T658609" s="33"/>
    </row>
    <row r="658626" spans="19:20">
      <c r="S658626" s="33"/>
      <c r="T658626" s="33"/>
    </row>
    <row r="658643" spans="19:20">
      <c r="S658643" s="33"/>
      <c r="T658643" s="33"/>
    </row>
    <row r="658660" spans="19:20">
      <c r="S658660" s="33"/>
      <c r="T658660" s="33"/>
    </row>
    <row r="658677" spans="19:20">
      <c r="S658677" s="33"/>
      <c r="T658677" s="33"/>
    </row>
    <row r="658694" spans="19:20">
      <c r="S658694" s="33"/>
      <c r="T658694" s="33"/>
    </row>
    <row r="658711" spans="19:20">
      <c r="S658711" s="33"/>
      <c r="T658711" s="33"/>
    </row>
    <row r="658728" spans="19:20">
      <c r="S658728" s="33"/>
      <c r="T658728" s="33"/>
    </row>
    <row r="658745" spans="19:20">
      <c r="S658745" s="33"/>
      <c r="T658745" s="33"/>
    </row>
    <row r="658762" spans="19:20">
      <c r="S658762" s="33"/>
      <c r="T658762" s="33"/>
    </row>
    <row r="658779" spans="19:20">
      <c r="S658779" s="33"/>
      <c r="T658779" s="33"/>
    </row>
    <row r="658796" spans="19:20">
      <c r="S658796" s="33"/>
      <c r="T658796" s="33"/>
    </row>
    <row r="658813" spans="19:20">
      <c r="S658813" s="33"/>
      <c r="T658813" s="33"/>
    </row>
    <row r="658830" spans="19:20">
      <c r="S658830" s="33"/>
      <c r="T658830" s="33"/>
    </row>
    <row r="658847" spans="19:20">
      <c r="S658847" s="33"/>
      <c r="T658847" s="33"/>
    </row>
    <row r="658864" spans="19:20">
      <c r="S658864" s="33"/>
      <c r="T658864" s="33"/>
    </row>
    <row r="658881" spans="19:20">
      <c r="S658881" s="33"/>
      <c r="T658881" s="33"/>
    </row>
    <row r="658898" spans="19:20">
      <c r="S658898" s="33"/>
      <c r="T658898" s="33"/>
    </row>
    <row r="658915" spans="19:20">
      <c r="S658915" s="33"/>
      <c r="T658915" s="33"/>
    </row>
    <row r="658932" spans="19:20">
      <c r="S658932" s="33"/>
      <c r="T658932" s="33"/>
    </row>
    <row r="658949" spans="19:20">
      <c r="S658949" s="33"/>
      <c r="T658949" s="33"/>
    </row>
    <row r="658966" spans="19:20">
      <c r="S658966" s="33"/>
      <c r="T658966" s="33"/>
    </row>
    <row r="658983" spans="19:20">
      <c r="S658983" s="33"/>
      <c r="T658983" s="33"/>
    </row>
    <row r="659000" spans="19:20">
      <c r="S659000" s="33"/>
      <c r="T659000" s="33"/>
    </row>
    <row r="659017" spans="19:20">
      <c r="S659017" s="33"/>
      <c r="T659017" s="33"/>
    </row>
    <row r="659034" spans="19:20">
      <c r="S659034" s="33"/>
      <c r="T659034" s="33"/>
    </row>
    <row r="659051" spans="19:20">
      <c r="S659051" s="33"/>
      <c r="T659051" s="33"/>
    </row>
    <row r="659068" spans="19:20">
      <c r="S659068" s="33"/>
      <c r="T659068" s="33"/>
    </row>
    <row r="659085" spans="19:20">
      <c r="S659085" s="33"/>
      <c r="T659085" s="33"/>
    </row>
    <row r="659102" spans="19:20">
      <c r="S659102" s="33"/>
      <c r="T659102" s="33"/>
    </row>
    <row r="659119" spans="19:20">
      <c r="S659119" s="33"/>
      <c r="T659119" s="33"/>
    </row>
    <row r="659136" spans="19:20">
      <c r="S659136" s="33"/>
      <c r="T659136" s="33"/>
    </row>
    <row r="659153" spans="19:20">
      <c r="S659153" s="33"/>
      <c r="T659153" s="33"/>
    </row>
    <row r="659170" spans="19:20">
      <c r="S659170" s="33"/>
      <c r="T659170" s="33"/>
    </row>
    <row r="659187" spans="19:20">
      <c r="S659187" s="33"/>
      <c r="T659187" s="33"/>
    </row>
    <row r="659204" spans="19:20">
      <c r="S659204" s="33"/>
      <c r="T659204" s="33"/>
    </row>
    <row r="659221" spans="19:20">
      <c r="S659221" s="33"/>
      <c r="T659221" s="33"/>
    </row>
    <row r="659238" spans="19:20">
      <c r="S659238" s="33"/>
      <c r="T659238" s="33"/>
    </row>
    <row r="659255" spans="19:20">
      <c r="S659255" s="33"/>
      <c r="T659255" s="33"/>
    </row>
    <row r="659272" spans="19:20">
      <c r="S659272" s="33"/>
      <c r="T659272" s="33"/>
    </row>
    <row r="659289" spans="19:20">
      <c r="S659289" s="33"/>
      <c r="T659289" s="33"/>
    </row>
    <row r="659306" spans="19:20">
      <c r="S659306" s="33"/>
      <c r="T659306" s="33"/>
    </row>
    <row r="659323" spans="19:20">
      <c r="S659323" s="33"/>
      <c r="T659323" s="33"/>
    </row>
    <row r="659340" spans="19:20">
      <c r="S659340" s="33"/>
      <c r="T659340" s="33"/>
    </row>
    <row r="659357" spans="19:20">
      <c r="S659357" s="33"/>
      <c r="T659357" s="33"/>
    </row>
    <row r="659374" spans="19:20">
      <c r="S659374" s="33"/>
      <c r="T659374" s="33"/>
    </row>
    <row r="659391" spans="19:20">
      <c r="S659391" s="33"/>
      <c r="T659391" s="33"/>
    </row>
    <row r="659408" spans="19:20">
      <c r="S659408" s="33"/>
      <c r="T659408" s="33"/>
    </row>
    <row r="659425" spans="19:20">
      <c r="S659425" s="33"/>
      <c r="T659425" s="33"/>
    </row>
    <row r="659442" spans="19:20">
      <c r="S659442" s="33"/>
      <c r="T659442" s="33"/>
    </row>
    <row r="659459" spans="19:20">
      <c r="S659459" s="33"/>
      <c r="T659459" s="33"/>
    </row>
    <row r="659476" spans="19:20">
      <c r="S659476" s="33"/>
      <c r="T659476" s="33"/>
    </row>
    <row r="659493" spans="19:20">
      <c r="S659493" s="33"/>
      <c r="T659493" s="33"/>
    </row>
    <row r="659510" spans="19:20">
      <c r="S659510" s="33"/>
      <c r="T659510" s="33"/>
    </row>
    <row r="659527" spans="19:20">
      <c r="S659527" s="33"/>
      <c r="T659527" s="33"/>
    </row>
    <row r="659544" spans="19:20">
      <c r="S659544" s="33"/>
      <c r="T659544" s="33"/>
    </row>
    <row r="659561" spans="19:20">
      <c r="S659561" s="33"/>
      <c r="T659561" s="33"/>
    </row>
    <row r="659578" spans="19:20">
      <c r="S659578" s="33"/>
      <c r="T659578" s="33"/>
    </row>
    <row r="659595" spans="19:20">
      <c r="S659595" s="33"/>
      <c r="T659595" s="33"/>
    </row>
    <row r="659612" spans="19:20">
      <c r="S659612" s="33"/>
      <c r="T659612" s="33"/>
    </row>
    <row r="659629" spans="19:20">
      <c r="S659629" s="33"/>
      <c r="T659629" s="33"/>
    </row>
    <row r="659646" spans="19:20">
      <c r="S659646" s="33"/>
      <c r="T659646" s="33"/>
    </row>
    <row r="659663" spans="19:20">
      <c r="S659663" s="33"/>
      <c r="T659663" s="33"/>
    </row>
    <row r="659680" spans="19:20">
      <c r="S659680" s="33"/>
      <c r="T659680" s="33"/>
    </row>
    <row r="659697" spans="19:20">
      <c r="S659697" s="33"/>
      <c r="T659697" s="33"/>
    </row>
    <row r="659714" spans="19:20">
      <c r="S659714" s="33"/>
      <c r="T659714" s="33"/>
    </row>
    <row r="659731" spans="19:20">
      <c r="S659731" s="33"/>
      <c r="T659731" s="33"/>
    </row>
    <row r="659748" spans="19:20">
      <c r="S659748" s="33"/>
      <c r="T659748" s="33"/>
    </row>
    <row r="659765" spans="19:20">
      <c r="S659765" s="33"/>
      <c r="T659765" s="33"/>
    </row>
    <row r="659782" spans="19:20">
      <c r="S659782" s="33"/>
      <c r="T659782" s="33"/>
    </row>
    <row r="659799" spans="19:20">
      <c r="S659799" s="33"/>
      <c r="T659799" s="33"/>
    </row>
    <row r="659816" spans="19:20">
      <c r="S659816" s="33"/>
      <c r="T659816" s="33"/>
    </row>
    <row r="659833" spans="19:20">
      <c r="S659833" s="33"/>
      <c r="T659833" s="33"/>
    </row>
    <row r="659850" spans="19:20">
      <c r="S659850" s="33"/>
      <c r="T659850" s="33"/>
    </row>
    <row r="659867" spans="19:20">
      <c r="S659867" s="33"/>
      <c r="T659867" s="33"/>
    </row>
    <row r="659884" spans="19:20">
      <c r="S659884" s="33"/>
      <c r="T659884" s="33"/>
    </row>
    <row r="659901" spans="19:20">
      <c r="S659901" s="33"/>
      <c r="T659901" s="33"/>
    </row>
    <row r="659918" spans="19:20">
      <c r="S659918" s="33"/>
      <c r="T659918" s="33"/>
    </row>
    <row r="659935" spans="19:20">
      <c r="S659935" s="33"/>
      <c r="T659935" s="33"/>
    </row>
    <row r="659952" spans="19:20">
      <c r="S659952" s="33"/>
      <c r="T659952" s="33"/>
    </row>
    <row r="659969" spans="19:20">
      <c r="S659969" s="33"/>
      <c r="T659969" s="33"/>
    </row>
    <row r="659986" spans="19:20">
      <c r="S659986" s="33"/>
      <c r="T659986" s="33"/>
    </row>
    <row r="660003" spans="19:20">
      <c r="S660003" s="33"/>
      <c r="T660003" s="33"/>
    </row>
    <row r="660020" spans="19:20">
      <c r="S660020" s="33"/>
      <c r="T660020" s="33"/>
    </row>
    <row r="660037" spans="19:20">
      <c r="S660037" s="33"/>
      <c r="T660037" s="33"/>
    </row>
    <row r="660054" spans="19:20">
      <c r="S660054" s="33"/>
      <c r="T660054" s="33"/>
    </row>
    <row r="660071" spans="19:20">
      <c r="S660071" s="33"/>
      <c r="T660071" s="33"/>
    </row>
    <row r="660088" spans="19:20">
      <c r="S660088" s="33"/>
      <c r="T660088" s="33"/>
    </row>
    <row r="660105" spans="19:20">
      <c r="S660105" s="33"/>
      <c r="T660105" s="33"/>
    </row>
    <row r="660122" spans="19:20">
      <c r="S660122" s="33"/>
      <c r="T660122" s="33"/>
    </row>
    <row r="660139" spans="19:20">
      <c r="S660139" s="33"/>
      <c r="T660139" s="33"/>
    </row>
    <row r="660156" spans="19:20">
      <c r="S660156" s="33"/>
      <c r="T660156" s="33"/>
    </row>
    <row r="660173" spans="19:20">
      <c r="S660173" s="33"/>
      <c r="T660173" s="33"/>
    </row>
    <row r="660190" spans="19:20">
      <c r="S660190" s="33"/>
      <c r="T660190" s="33"/>
    </row>
    <row r="660207" spans="19:20">
      <c r="S660207" s="33"/>
      <c r="T660207" s="33"/>
    </row>
    <row r="660224" spans="19:20">
      <c r="S660224" s="33"/>
      <c r="T660224" s="33"/>
    </row>
    <row r="660241" spans="19:20">
      <c r="S660241" s="33"/>
      <c r="T660241" s="33"/>
    </row>
    <row r="660258" spans="19:20">
      <c r="S660258" s="33"/>
      <c r="T660258" s="33"/>
    </row>
    <row r="660275" spans="19:20">
      <c r="S660275" s="33"/>
      <c r="T660275" s="33"/>
    </row>
    <row r="660292" spans="19:20">
      <c r="S660292" s="33"/>
      <c r="T660292" s="33"/>
    </row>
    <row r="660309" spans="19:20">
      <c r="S660309" s="33"/>
      <c r="T660309" s="33"/>
    </row>
    <row r="660326" spans="19:20">
      <c r="S660326" s="33"/>
      <c r="T660326" s="33"/>
    </row>
    <row r="660343" spans="19:20">
      <c r="S660343" s="33"/>
      <c r="T660343" s="33"/>
    </row>
    <row r="660360" spans="19:20">
      <c r="S660360" s="33"/>
      <c r="T660360" s="33"/>
    </row>
    <row r="660377" spans="19:20">
      <c r="S660377" s="33"/>
      <c r="T660377" s="33"/>
    </row>
    <row r="660394" spans="19:20">
      <c r="S660394" s="33"/>
      <c r="T660394" s="33"/>
    </row>
    <row r="660411" spans="19:20">
      <c r="S660411" s="33"/>
      <c r="T660411" s="33"/>
    </row>
    <row r="660428" spans="19:20">
      <c r="S660428" s="33"/>
      <c r="T660428" s="33"/>
    </row>
    <row r="660445" spans="19:20">
      <c r="S660445" s="33"/>
      <c r="T660445" s="33"/>
    </row>
    <row r="660462" spans="19:20">
      <c r="S660462" s="33"/>
      <c r="T660462" s="33"/>
    </row>
    <row r="660479" spans="19:20">
      <c r="S660479" s="33"/>
      <c r="T660479" s="33"/>
    </row>
    <row r="660496" spans="19:20">
      <c r="S660496" s="33"/>
      <c r="T660496" s="33"/>
    </row>
    <row r="660513" spans="19:20">
      <c r="S660513" s="33"/>
      <c r="T660513" s="33"/>
    </row>
    <row r="660530" spans="19:20">
      <c r="S660530" s="33"/>
      <c r="T660530" s="33"/>
    </row>
    <row r="660547" spans="19:20">
      <c r="S660547" s="33"/>
      <c r="T660547" s="33"/>
    </row>
    <row r="660564" spans="19:20">
      <c r="S660564" s="33"/>
      <c r="T660564" s="33"/>
    </row>
    <row r="660581" spans="19:20">
      <c r="S660581" s="33"/>
      <c r="T660581" s="33"/>
    </row>
    <row r="660598" spans="19:20">
      <c r="S660598" s="33"/>
      <c r="T660598" s="33"/>
    </row>
    <row r="660615" spans="19:20">
      <c r="S660615" s="33"/>
      <c r="T660615" s="33"/>
    </row>
    <row r="660632" spans="19:20">
      <c r="S660632" s="33"/>
      <c r="T660632" s="33"/>
    </row>
    <row r="660649" spans="19:20">
      <c r="S660649" s="33"/>
      <c r="T660649" s="33"/>
    </row>
    <row r="660666" spans="19:20">
      <c r="S660666" s="33"/>
      <c r="T660666" s="33"/>
    </row>
    <row r="660683" spans="19:20">
      <c r="S660683" s="33"/>
      <c r="T660683" s="33"/>
    </row>
    <row r="660700" spans="19:20">
      <c r="S660700" s="33"/>
      <c r="T660700" s="33"/>
    </row>
    <row r="660717" spans="19:20">
      <c r="S660717" s="33"/>
      <c r="T660717" s="33"/>
    </row>
    <row r="660734" spans="19:20">
      <c r="S660734" s="33"/>
      <c r="T660734" s="33"/>
    </row>
    <row r="660751" spans="19:20">
      <c r="S660751" s="33"/>
      <c r="T660751" s="33"/>
    </row>
    <row r="660768" spans="19:20">
      <c r="S660768" s="33"/>
      <c r="T660768" s="33"/>
    </row>
    <row r="660785" spans="19:20">
      <c r="S660785" s="33"/>
      <c r="T660785" s="33"/>
    </row>
    <row r="660802" spans="19:20">
      <c r="S660802" s="33"/>
      <c r="T660802" s="33"/>
    </row>
    <row r="660819" spans="19:20">
      <c r="S660819" s="33"/>
      <c r="T660819" s="33"/>
    </row>
    <row r="660836" spans="19:20">
      <c r="S660836" s="33"/>
      <c r="T660836" s="33"/>
    </row>
    <row r="660853" spans="19:20">
      <c r="S660853" s="33"/>
      <c r="T660853" s="33"/>
    </row>
    <row r="660870" spans="19:20">
      <c r="S660870" s="33"/>
      <c r="T660870" s="33"/>
    </row>
    <row r="660887" spans="19:20">
      <c r="S660887" s="33"/>
      <c r="T660887" s="33"/>
    </row>
    <row r="660904" spans="19:20">
      <c r="S660904" s="33"/>
      <c r="T660904" s="33"/>
    </row>
    <row r="660921" spans="19:20">
      <c r="S660921" s="33"/>
      <c r="T660921" s="33"/>
    </row>
    <row r="660938" spans="19:20">
      <c r="S660938" s="33"/>
      <c r="T660938" s="33"/>
    </row>
    <row r="660955" spans="19:20">
      <c r="S660955" s="33"/>
      <c r="T660955" s="33"/>
    </row>
    <row r="660972" spans="19:20">
      <c r="S660972" s="33"/>
      <c r="T660972" s="33"/>
    </row>
    <row r="660989" spans="19:20">
      <c r="S660989" s="33"/>
      <c r="T660989" s="33"/>
    </row>
    <row r="661006" spans="19:20">
      <c r="S661006" s="33"/>
      <c r="T661006" s="33"/>
    </row>
    <row r="661023" spans="19:20">
      <c r="S661023" s="33"/>
      <c r="T661023" s="33"/>
    </row>
    <row r="661040" spans="19:20">
      <c r="S661040" s="33"/>
      <c r="T661040" s="33"/>
    </row>
    <row r="661057" spans="19:20">
      <c r="S661057" s="33"/>
      <c r="T661057" s="33"/>
    </row>
    <row r="661074" spans="19:20">
      <c r="S661074" s="33"/>
      <c r="T661074" s="33"/>
    </row>
    <row r="661091" spans="19:20">
      <c r="S661091" s="33"/>
      <c r="T661091" s="33"/>
    </row>
    <row r="661108" spans="19:20">
      <c r="S661108" s="33"/>
      <c r="T661108" s="33"/>
    </row>
    <row r="661125" spans="19:20">
      <c r="S661125" s="33"/>
      <c r="T661125" s="33"/>
    </row>
    <row r="661142" spans="19:20">
      <c r="S661142" s="33"/>
      <c r="T661142" s="33"/>
    </row>
    <row r="661159" spans="19:20">
      <c r="S661159" s="33"/>
      <c r="T661159" s="33"/>
    </row>
    <row r="661176" spans="19:20">
      <c r="S661176" s="33"/>
      <c r="T661176" s="33"/>
    </row>
    <row r="661193" spans="19:20">
      <c r="S661193" s="33"/>
      <c r="T661193" s="33"/>
    </row>
    <row r="661210" spans="19:20">
      <c r="S661210" s="33"/>
      <c r="T661210" s="33"/>
    </row>
    <row r="661227" spans="19:20">
      <c r="S661227" s="33"/>
      <c r="T661227" s="33"/>
    </row>
    <row r="661244" spans="19:20">
      <c r="S661244" s="33"/>
      <c r="T661244" s="33"/>
    </row>
    <row r="661261" spans="19:20">
      <c r="S661261" s="33"/>
      <c r="T661261" s="33"/>
    </row>
    <row r="661278" spans="19:20">
      <c r="S661278" s="33"/>
      <c r="T661278" s="33"/>
    </row>
    <row r="661295" spans="19:20">
      <c r="S661295" s="33"/>
      <c r="T661295" s="33"/>
    </row>
    <row r="661312" spans="19:20">
      <c r="S661312" s="33"/>
      <c r="T661312" s="33"/>
    </row>
    <row r="661329" spans="19:20">
      <c r="S661329" s="33"/>
      <c r="T661329" s="33"/>
    </row>
    <row r="661346" spans="19:20">
      <c r="S661346" s="33"/>
      <c r="T661346" s="33"/>
    </row>
    <row r="661363" spans="19:20">
      <c r="S661363" s="33"/>
      <c r="T661363" s="33"/>
    </row>
    <row r="661380" spans="19:20">
      <c r="S661380" s="33"/>
      <c r="T661380" s="33"/>
    </row>
    <row r="661397" spans="19:20">
      <c r="S661397" s="33"/>
      <c r="T661397" s="33"/>
    </row>
    <row r="661414" spans="19:20">
      <c r="S661414" s="33"/>
      <c r="T661414" s="33"/>
    </row>
    <row r="661431" spans="19:20">
      <c r="S661431" s="33"/>
      <c r="T661431" s="33"/>
    </row>
    <row r="661448" spans="19:20">
      <c r="S661448" s="33"/>
      <c r="T661448" s="33"/>
    </row>
    <row r="661465" spans="19:20">
      <c r="S661465" s="33"/>
      <c r="T661465" s="33"/>
    </row>
    <row r="661482" spans="19:20">
      <c r="S661482" s="33"/>
      <c r="T661482" s="33"/>
    </row>
    <row r="661499" spans="19:20">
      <c r="S661499" s="33"/>
      <c r="T661499" s="33"/>
    </row>
    <row r="661516" spans="19:20">
      <c r="S661516" s="33"/>
      <c r="T661516" s="33"/>
    </row>
    <row r="661533" spans="19:20">
      <c r="S661533" s="33"/>
      <c r="T661533" s="33"/>
    </row>
    <row r="661550" spans="19:20">
      <c r="S661550" s="33"/>
      <c r="T661550" s="33"/>
    </row>
    <row r="661567" spans="19:20">
      <c r="S661567" s="33"/>
      <c r="T661567" s="33"/>
    </row>
    <row r="661584" spans="19:20">
      <c r="S661584" s="33"/>
      <c r="T661584" s="33"/>
    </row>
    <row r="661601" spans="19:20">
      <c r="S661601" s="33"/>
      <c r="T661601" s="33"/>
    </row>
    <row r="661618" spans="19:20">
      <c r="S661618" s="33"/>
      <c r="T661618" s="33"/>
    </row>
    <row r="661635" spans="19:20">
      <c r="S661635" s="33"/>
      <c r="T661635" s="33"/>
    </row>
    <row r="661652" spans="19:20">
      <c r="S661652" s="33"/>
      <c r="T661652" s="33"/>
    </row>
    <row r="661669" spans="19:20">
      <c r="S661669" s="33"/>
      <c r="T661669" s="33"/>
    </row>
    <row r="661686" spans="19:20">
      <c r="S661686" s="33"/>
      <c r="T661686" s="33"/>
    </row>
    <row r="661703" spans="19:20">
      <c r="S661703" s="33"/>
      <c r="T661703" s="33"/>
    </row>
    <row r="661720" spans="19:20">
      <c r="S661720" s="33"/>
      <c r="T661720" s="33"/>
    </row>
    <row r="661737" spans="19:20">
      <c r="S661737" s="33"/>
      <c r="T661737" s="33"/>
    </row>
    <row r="661754" spans="19:20">
      <c r="S661754" s="33"/>
      <c r="T661754" s="33"/>
    </row>
    <row r="661771" spans="19:20">
      <c r="S661771" s="33"/>
      <c r="T661771" s="33"/>
    </row>
    <row r="661788" spans="19:20">
      <c r="S661788" s="33"/>
      <c r="T661788" s="33"/>
    </row>
    <row r="661805" spans="19:20">
      <c r="S661805" s="33"/>
      <c r="T661805" s="33"/>
    </row>
    <row r="661822" spans="19:20">
      <c r="S661822" s="33"/>
      <c r="T661822" s="33"/>
    </row>
    <row r="661839" spans="19:20">
      <c r="S661839" s="33"/>
      <c r="T661839" s="33"/>
    </row>
    <row r="661856" spans="19:20">
      <c r="S661856" s="33"/>
      <c r="T661856" s="33"/>
    </row>
    <row r="661873" spans="19:20">
      <c r="S661873" s="33"/>
      <c r="T661873" s="33"/>
    </row>
    <row r="661890" spans="19:20">
      <c r="S661890" s="33"/>
      <c r="T661890" s="33"/>
    </row>
    <row r="661907" spans="19:20">
      <c r="S661907" s="33"/>
      <c r="T661907" s="33"/>
    </row>
    <row r="661924" spans="19:20">
      <c r="S661924" s="33"/>
      <c r="T661924" s="33"/>
    </row>
    <row r="661941" spans="19:20">
      <c r="S661941" s="33"/>
      <c r="T661941" s="33"/>
    </row>
    <row r="661958" spans="19:20">
      <c r="S661958" s="33"/>
      <c r="T661958" s="33"/>
    </row>
    <row r="661975" spans="19:20">
      <c r="S661975" s="33"/>
      <c r="T661975" s="33"/>
    </row>
    <row r="661992" spans="19:20">
      <c r="S661992" s="33"/>
      <c r="T661992" s="33"/>
    </row>
    <row r="662009" spans="19:20">
      <c r="S662009" s="33"/>
      <c r="T662009" s="33"/>
    </row>
    <row r="662026" spans="19:20">
      <c r="S662026" s="33"/>
      <c r="T662026" s="33"/>
    </row>
    <row r="662043" spans="19:20">
      <c r="S662043" s="33"/>
      <c r="T662043" s="33"/>
    </row>
    <row r="662060" spans="19:20">
      <c r="S662060" s="33"/>
      <c r="T662060" s="33"/>
    </row>
    <row r="662077" spans="19:20">
      <c r="S662077" s="33"/>
      <c r="T662077" s="33"/>
    </row>
    <row r="662094" spans="19:20">
      <c r="S662094" s="33"/>
      <c r="T662094" s="33"/>
    </row>
    <row r="662111" spans="19:20">
      <c r="S662111" s="33"/>
      <c r="T662111" s="33"/>
    </row>
    <row r="662128" spans="19:20">
      <c r="S662128" s="33"/>
      <c r="T662128" s="33"/>
    </row>
    <row r="662145" spans="19:20">
      <c r="S662145" s="33"/>
      <c r="T662145" s="33"/>
    </row>
    <row r="662162" spans="19:20">
      <c r="S662162" s="33"/>
      <c r="T662162" s="33"/>
    </row>
    <row r="662179" spans="19:20">
      <c r="S662179" s="33"/>
      <c r="T662179" s="33"/>
    </row>
    <row r="662196" spans="19:20">
      <c r="S662196" s="33"/>
      <c r="T662196" s="33"/>
    </row>
    <row r="662213" spans="19:20">
      <c r="S662213" s="33"/>
      <c r="T662213" s="33"/>
    </row>
    <row r="662230" spans="19:20">
      <c r="S662230" s="33"/>
      <c r="T662230" s="33"/>
    </row>
    <row r="662247" spans="19:20">
      <c r="S662247" s="33"/>
      <c r="T662247" s="33"/>
    </row>
    <row r="662264" spans="19:20">
      <c r="S662264" s="33"/>
      <c r="T662264" s="33"/>
    </row>
    <row r="662281" spans="19:20">
      <c r="S662281" s="33"/>
      <c r="T662281" s="33"/>
    </row>
    <row r="662298" spans="19:20">
      <c r="S662298" s="33"/>
      <c r="T662298" s="33"/>
    </row>
    <row r="662315" spans="19:20">
      <c r="S662315" s="33"/>
      <c r="T662315" s="33"/>
    </row>
    <row r="662332" spans="19:20">
      <c r="S662332" s="33"/>
      <c r="T662332" s="33"/>
    </row>
    <row r="662349" spans="19:20">
      <c r="S662349" s="33"/>
      <c r="T662349" s="33"/>
    </row>
    <row r="662366" spans="19:20">
      <c r="S662366" s="33"/>
      <c r="T662366" s="33"/>
    </row>
    <row r="662383" spans="19:20">
      <c r="S662383" s="33"/>
      <c r="T662383" s="33"/>
    </row>
    <row r="662400" spans="19:20">
      <c r="S662400" s="33"/>
      <c r="T662400" s="33"/>
    </row>
    <row r="662417" spans="19:20">
      <c r="S662417" s="33"/>
      <c r="T662417" s="33"/>
    </row>
    <row r="662434" spans="19:20">
      <c r="S662434" s="33"/>
      <c r="T662434" s="33"/>
    </row>
    <row r="662451" spans="19:20">
      <c r="S662451" s="33"/>
      <c r="T662451" s="33"/>
    </row>
    <row r="662468" spans="19:20">
      <c r="S662468" s="33"/>
      <c r="T662468" s="33"/>
    </row>
    <row r="662485" spans="19:20">
      <c r="S662485" s="33"/>
      <c r="T662485" s="33"/>
    </row>
    <row r="662502" spans="19:20">
      <c r="S662502" s="33"/>
      <c r="T662502" s="33"/>
    </row>
    <row r="662519" spans="19:20">
      <c r="S662519" s="33"/>
      <c r="T662519" s="33"/>
    </row>
    <row r="662536" spans="19:20">
      <c r="S662536" s="33"/>
      <c r="T662536" s="33"/>
    </row>
    <row r="662553" spans="19:20">
      <c r="S662553" s="33"/>
      <c r="T662553" s="33"/>
    </row>
    <row r="662570" spans="19:20">
      <c r="S662570" s="33"/>
      <c r="T662570" s="33"/>
    </row>
    <row r="662587" spans="19:20">
      <c r="S662587" s="33"/>
      <c r="T662587" s="33"/>
    </row>
    <row r="662604" spans="19:20">
      <c r="S662604" s="33"/>
      <c r="T662604" s="33"/>
    </row>
    <row r="662621" spans="19:20">
      <c r="S662621" s="33"/>
      <c r="T662621" s="33"/>
    </row>
    <row r="662638" spans="19:20">
      <c r="S662638" s="33"/>
      <c r="T662638" s="33"/>
    </row>
    <row r="662655" spans="19:20">
      <c r="S662655" s="33"/>
      <c r="T662655" s="33"/>
    </row>
    <row r="662672" spans="19:20">
      <c r="S662672" s="33"/>
      <c r="T662672" s="33"/>
    </row>
    <row r="662689" spans="19:20">
      <c r="S662689" s="33"/>
      <c r="T662689" s="33"/>
    </row>
    <row r="662706" spans="19:20">
      <c r="S662706" s="33"/>
      <c r="T662706" s="33"/>
    </row>
    <row r="662723" spans="19:20">
      <c r="S662723" s="33"/>
      <c r="T662723" s="33"/>
    </row>
    <row r="662740" spans="19:20">
      <c r="S662740" s="33"/>
      <c r="T662740" s="33"/>
    </row>
    <row r="662757" spans="19:20">
      <c r="S662757" s="33"/>
      <c r="T662757" s="33"/>
    </row>
    <row r="662774" spans="19:20">
      <c r="S662774" s="33"/>
      <c r="T662774" s="33"/>
    </row>
    <row r="662791" spans="19:20">
      <c r="S662791" s="33"/>
      <c r="T662791" s="33"/>
    </row>
    <row r="662808" spans="19:20">
      <c r="S662808" s="33"/>
      <c r="T662808" s="33"/>
    </row>
    <row r="662825" spans="19:20">
      <c r="S662825" s="33"/>
      <c r="T662825" s="33"/>
    </row>
    <row r="662842" spans="19:20">
      <c r="S662842" s="33"/>
      <c r="T662842" s="33"/>
    </row>
    <row r="662859" spans="19:20">
      <c r="S662859" s="33"/>
      <c r="T662859" s="33"/>
    </row>
    <row r="662876" spans="19:20">
      <c r="S662876" s="33"/>
      <c r="T662876" s="33"/>
    </row>
    <row r="662893" spans="19:20">
      <c r="S662893" s="33"/>
      <c r="T662893" s="33"/>
    </row>
    <row r="662910" spans="19:20">
      <c r="S662910" s="33"/>
      <c r="T662910" s="33"/>
    </row>
    <row r="662927" spans="19:20">
      <c r="S662927" s="33"/>
      <c r="T662927" s="33"/>
    </row>
    <row r="662944" spans="19:20">
      <c r="S662944" s="33"/>
      <c r="T662944" s="33"/>
    </row>
    <row r="662961" spans="19:20">
      <c r="S662961" s="33"/>
      <c r="T662961" s="33"/>
    </row>
    <row r="662978" spans="19:20">
      <c r="S662978" s="33"/>
      <c r="T662978" s="33"/>
    </row>
    <row r="662995" spans="19:20">
      <c r="S662995" s="33"/>
      <c r="T662995" s="33"/>
    </row>
    <row r="663012" spans="19:20">
      <c r="S663012" s="33"/>
      <c r="T663012" s="33"/>
    </row>
    <row r="663029" spans="19:20">
      <c r="S663029" s="33"/>
      <c r="T663029" s="33"/>
    </row>
    <row r="663046" spans="19:20">
      <c r="S663046" s="33"/>
      <c r="T663046" s="33"/>
    </row>
    <row r="663063" spans="19:20">
      <c r="S663063" s="33"/>
      <c r="T663063" s="33"/>
    </row>
    <row r="663080" spans="19:20">
      <c r="S663080" s="33"/>
      <c r="T663080" s="33"/>
    </row>
    <row r="663097" spans="19:20">
      <c r="S663097" s="33"/>
      <c r="T663097" s="33"/>
    </row>
    <row r="663114" spans="19:20">
      <c r="S663114" s="33"/>
      <c r="T663114" s="33"/>
    </row>
    <row r="663131" spans="19:20">
      <c r="S663131" s="33"/>
      <c r="T663131" s="33"/>
    </row>
    <row r="663148" spans="19:20">
      <c r="S663148" s="33"/>
      <c r="T663148" s="33"/>
    </row>
    <row r="663165" spans="19:20">
      <c r="S663165" s="33"/>
      <c r="T663165" s="33"/>
    </row>
    <row r="663182" spans="19:20">
      <c r="S663182" s="33"/>
      <c r="T663182" s="33"/>
    </row>
    <row r="663199" spans="19:20">
      <c r="S663199" s="33"/>
      <c r="T663199" s="33"/>
    </row>
    <row r="663216" spans="19:20">
      <c r="S663216" s="33"/>
      <c r="T663216" s="33"/>
    </row>
    <row r="663233" spans="19:20">
      <c r="S663233" s="33"/>
      <c r="T663233" s="33"/>
    </row>
    <row r="663250" spans="19:20">
      <c r="S663250" s="33"/>
      <c r="T663250" s="33"/>
    </row>
    <row r="663267" spans="19:20">
      <c r="S663267" s="33"/>
      <c r="T663267" s="33"/>
    </row>
    <row r="663284" spans="19:20">
      <c r="S663284" s="33"/>
      <c r="T663284" s="33"/>
    </row>
    <row r="663301" spans="19:20">
      <c r="S663301" s="33"/>
      <c r="T663301" s="33"/>
    </row>
    <row r="663318" spans="19:20">
      <c r="S663318" s="33"/>
      <c r="T663318" s="33"/>
    </row>
    <row r="663335" spans="19:20">
      <c r="S663335" s="33"/>
      <c r="T663335" s="33"/>
    </row>
    <row r="663352" spans="19:20">
      <c r="S663352" s="33"/>
      <c r="T663352" s="33"/>
    </row>
    <row r="663369" spans="19:20">
      <c r="S663369" s="33"/>
      <c r="T663369" s="33"/>
    </row>
    <row r="663386" spans="19:20">
      <c r="S663386" s="33"/>
      <c r="T663386" s="33"/>
    </row>
    <row r="663403" spans="19:20">
      <c r="S663403" s="33"/>
      <c r="T663403" s="33"/>
    </row>
    <row r="663420" spans="19:20">
      <c r="S663420" s="33"/>
      <c r="T663420" s="33"/>
    </row>
    <row r="663437" spans="19:20">
      <c r="S663437" s="33"/>
      <c r="T663437" s="33"/>
    </row>
    <row r="663454" spans="19:20">
      <c r="S663454" s="33"/>
      <c r="T663454" s="33"/>
    </row>
    <row r="663471" spans="19:20">
      <c r="S663471" s="33"/>
      <c r="T663471" s="33"/>
    </row>
    <row r="663488" spans="19:20">
      <c r="S663488" s="33"/>
      <c r="T663488" s="33"/>
    </row>
    <row r="663505" spans="19:20">
      <c r="S663505" s="33"/>
      <c r="T663505" s="33"/>
    </row>
    <row r="663522" spans="19:20">
      <c r="S663522" s="33"/>
      <c r="T663522" s="33"/>
    </row>
    <row r="663539" spans="19:20">
      <c r="S663539" s="33"/>
      <c r="T663539" s="33"/>
    </row>
    <row r="663556" spans="19:20">
      <c r="S663556" s="33"/>
      <c r="T663556" s="33"/>
    </row>
    <row r="663573" spans="19:20">
      <c r="S663573" s="33"/>
      <c r="T663573" s="33"/>
    </row>
    <row r="663590" spans="19:20">
      <c r="S663590" s="33"/>
      <c r="T663590" s="33"/>
    </row>
    <row r="663607" spans="19:20">
      <c r="S663607" s="33"/>
      <c r="T663607" s="33"/>
    </row>
    <row r="663624" spans="19:20">
      <c r="S663624" s="33"/>
      <c r="T663624" s="33"/>
    </row>
    <row r="663641" spans="19:20">
      <c r="S663641" s="33"/>
      <c r="T663641" s="33"/>
    </row>
    <row r="663658" spans="19:20">
      <c r="S663658" s="33"/>
      <c r="T663658" s="33"/>
    </row>
    <row r="663675" spans="19:20">
      <c r="S663675" s="33"/>
      <c r="T663675" s="33"/>
    </row>
    <row r="663692" spans="19:20">
      <c r="S663692" s="33"/>
      <c r="T663692" s="33"/>
    </row>
    <row r="663709" spans="19:20">
      <c r="S663709" s="33"/>
      <c r="T663709" s="33"/>
    </row>
    <row r="663726" spans="19:20">
      <c r="S663726" s="33"/>
      <c r="T663726" s="33"/>
    </row>
    <row r="663743" spans="19:20">
      <c r="S663743" s="33"/>
      <c r="T663743" s="33"/>
    </row>
    <row r="663760" spans="19:20">
      <c r="S663760" s="33"/>
      <c r="T663760" s="33"/>
    </row>
    <row r="663777" spans="19:20">
      <c r="S663777" s="33"/>
      <c r="T663777" s="33"/>
    </row>
    <row r="663794" spans="19:20">
      <c r="S663794" s="33"/>
      <c r="T663794" s="33"/>
    </row>
    <row r="663811" spans="19:20">
      <c r="S663811" s="33"/>
      <c r="T663811" s="33"/>
    </row>
    <row r="663828" spans="19:20">
      <c r="S663828" s="33"/>
      <c r="T663828" s="33"/>
    </row>
    <row r="663845" spans="19:20">
      <c r="S663845" s="33"/>
      <c r="T663845" s="33"/>
    </row>
    <row r="663862" spans="19:20">
      <c r="S663862" s="33"/>
      <c r="T663862" s="33"/>
    </row>
    <row r="663879" spans="19:20">
      <c r="S663879" s="33"/>
      <c r="T663879" s="33"/>
    </row>
    <row r="663896" spans="19:20">
      <c r="S663896" s="33"/>
      <c r="T663896" s="33"/>
    </row>
    <row r="663913" spans="19:20">
      <c r="S663913" s="33"/>
      <c r="T663913" s="33"/>
    </row>
    <row r="663930" spans="19:20">
      <c r="S663930" s="33"/>
      <c r="T663930" s="33"/>
    </row>
    <row r="663947" spans="19:20">
      <c r="S663947" s="33"/>
      <c r="T663947" s="33"/>
    </row>
    <row r="663964" spans="19:20">
      <c r="S663964" s="33"/>
      <c r="T663964" s="33"/>
    </row>
    <row r="663981" spans="19:20">
      <c r="S663981" s="33"/>
      <c r="T663981" s="33"/>
    </row>
    <row r="663998" spans="19:20">
      <c r="S663998" s="33"/>
      <c r="T663998" s="33"/>
    </row>
    <row r="664015" spans="19:20">
      <c r="S664015" s="33"/>
      <c r="T664015" s="33"/>
    </row>
    <row r="664032" spans="19:20">
      <c r="S664032" s="33"/>
      <c r="T664032" s="33"/>
    </row>
    <row r="664049" spans="19:20">
      <c r="S664049" s="33"/>
      <c r="T664049" s="33"/>
    </row>
    <row r="664066" spans="19:20">
      <c r="S664066" s="33"/>
      <c r="T664066" s="33"/>
    </row>
    <row r="664083" spans="19:20">
      <c r="S664083" s="33"/>
      <c r="T664083" s="33"/>
    </row>
    <row r="664100" spans="19:20">
      <c r="S664100" s="33"/>
      <c r="T664100" s="33"/>
    </row>
    <row r="664117" spans="19:20">
      <c r="S664117" s="33"/>
      <c r="T664117" s="33"/>
    </row>
    <row r="664134" spans="19:20">
      <c r="S664134" s="33"/>
      <c r="T664134" s="33"/>
    </row>
    <row r="664151" spans="19:20">
      <c r="S664151" s="33"/>
      <c r="T664151" s="33"/>
    </row>
    <row r="664168" spans="19:20">
      <c r="S664168" s="33"/>
      <c r="T664168" s="33"/>
    </row>
    <row r="664185" spans="19:20">
      <c r="S664185" s="33"/>
      <c r="T664185" s="33"/>
    </row>
    <row r="664202" spans="19:20">
      <c r="S664202" s="33"/>
      <c r="T664202" s="33"/>
    </row>
    <row r="664219" spans="19:20">
      <c r="S664219" s="33"/>
      <c r="T664219" s="33"/>
    </row>
    <row r="664236" spans="19:20">
      <c r="S664236" s="33"/>
      <c r="T664236" s="33"/>
    </row>
    <row r="664253" spans="19:20">
      <c r="S664253" s="33"/>
      <c r="T664253" s="33"/>
    </row>
    <row r="664270" spans="19:20">
      <c r="S664270" s="33"/>
      <c r="T664270" s="33"/>
    </row>
    <row r="664287" spans="19:20">
      <c r="S664287" s="33"/>
      <c r="T664287" s="33"/>
    </row>
    <row r="664304" spans="19:20">
      <c r="S664304" s="33"/>
      <c r="T664304" s="33"/>
    </row>
    <row r="664321" spans="19:20">
      <c r="S664321" s="33"/>
      <c r="T664321" s="33"/>
    </row>
    <row r="664338" spans="19:20">
      <c r="S664338" s="33"/>
      <c r="T664338" s="33"/>
    </row>
    <row r="664355" spans="19:20">
      <c r="S664355" s="33"/>
      <c r="T664355" s="33"/>
    </row>
    <row r="664372" spans="19:20">
      <c r="S664372" s="33"/>
      <c r="T664372" s="33"/>
    </row>
    <row r="664389" spans="19:20">
      <c r="S664389" s="33"/>
      <c r="T664389" s="33"/>
    </row>
    <row r="664406" spans="19:20">
      <c r="S664406" s="33"/>
      <c r="T664406" s="33"/>
    </row>
    <row r="664423" spans="19:20">
      <c r="S664423" s="33"/>
      <c r="T664423" s="33"/>
    </row>
    <row r="664440" spans="19:20">
      <c r="S664440" s="33"/>
      <c r="T664440" s="33"/>
    </row>
    <row r="664457" spans="19:20">
      <c r="S664457" s="33"/>
      <c r="T664457" s="33"/>
    </row>
    <row r="664474" spans="19:20">
      <c r="S664474" s="33"/>
      <c r="T664474" s="33"/>
    </row>
    <row r="664491" spans="19:20">
      <c r="S664491" s="33"/>
      <c r="T664491" s="33"/>
    </row>
    <row r="664508" spans="19:20">
      <c r="S664508" s="33"/>
      <c r="T664508" s="33"/>
    </row>
    <row r="664525" spans="19:20">
      <c r="S664525" s="33"/>
      <c r="T664525" s="33"/>
    </row>
    <row r="664542" spans="19:20">
      <c r="S664542" s="33"/>
      <c r="T664542" s="33"/>
    </row>
    <row r="664559" spans="19:20">
      <c r="S664559" s="33"/>
      <c r="T664559" s="33"/>
    </row>
    <row r="664576" spans="19:20">
      <c r="S664576" s="33"/>
      <c r="T664576" s="33"/>
    </row>
    <row r="664593" spans="19:20">
      <c r="S664593" s="33"/>
      <c r="T664593" s="33"/>
    </row>
    <row r="664610" spans="19:20">
      <c r="S664610" s="33"/>
      <c r="T664610" s="33"/>
    </row>
    <row r="664627" spans="19:20">
      <c r="S664627" s="33"/>
      <c r="T664627" s="33"/>
    </row>
    <row r="664644" spans="19:20">
      <c r="S664644" s="33"/>
      <c r="T664644" s="33"/>
    </row>
    <row r="664661" spans="19:20">
      <c r="S664661" s="33"/>
      <c r="T664661" s="33"/>
    </row>
    <row r="664678" spans="19:20">
      <c r="S664678" s="33"/>
      <c r="T664678" s="33"/>
    </row>
    <row r="664695" spans="19:20">
      <c r="S664695" s="33"/>
      <c r="T664695" s="33"/>
    </row>
    <row r="664712" spans="19:20">
      <c r="S664712" s="33"/>
      <c r="T664712" s="33"/>
    </row>
    <row r="664729" spans="19:20">
      <c r="S664729" s="33"/>
      <c r="T664729" s="33"/>
    </row>
    <row r="664746" spans="19:20">
      <c r="S664746" s="33"/>
      <c r="T664746" s="33"/>
    </row>
    <row r="664763" spans="19:20">
      <c r="S664763" s="33"/>
      <c r="T664763" s="33"/>
    </row>
    <row r="664780" spans="19:20">
      <c r="S664780" s="33"/>
      <c r="T664780" s="33"/>
    </row>
    <row r="664797" spans="19:20">
      <c r="S664797" s="33"/>
      <c r="T664797" s="33"/>
    </row>
    <row r="664814" spans="19:20">
      <c r="S664814" s="33"/>
      <c r="T664814" s="33"/>
    </row>
    <row r="664831" spans="19:20">
      <c r="S664831" s="33"/>
      <c r="T664831" s="33"/>
    </row>
    <row r="664848" spans="19:20">
      <c r="S664848" s="33"/>
      <c r="T664848" s="33"/>
    </row>
    <row r="664865" spans="19:20">
      <c r="S664865" s="33"/>
      <c r="T664865" s="33"/>
    </row>
    <row r="664882" spans="19:20">
      <c r="S664882" s="33"/>
      <c r="T664882" s="33"/>
    </row>
    <row r="664899" spans="19:20">
      <c r="S664899" s="33"/>
      <c r="T664899" s="33"/>
    </row>
    <row r="664916" spans="19:20">
      <c r="S664916" s="33"/>
      <c r="T664916" s="33"/>
    </row>
    <row r="664933" spans="19:20">
      <c r="S664933" s="33"/>
      <c r="T664933" s="33"/>
    </row>
    <row r="664950" spans="19:20">
      <c r="S664950" s="33"/>
      <c r="T664950" s="33"/>
    </row>
    <row r="664967" spans="19:20">
      <c r="S664967" s="33"/>
      <c r="T664967" s="33"/>
    </row>
    <row r="664984" spans="19:20">
      <c r="S664984" s="33"/>
      <c r="T664984" s="33"/>
    </row>
    <row r="665001" spans="19:20">
      <c r="S665001" s="33"/>
      <c r="T665001" s="33"/>
    </row>
    <row r="665018" spans="19:20">
      <c r="S665018" s="33"/>
      <c r="T665018" s="33"/>
    </row>
    <row r="665035" spans="19:20">
      <c r="S665035" s="33"/>
      <c r="T665035" s="33"/>
    </row>
    <row r="665052" spans="19:20">
      <c r="S665052" s="33"/>
      <c r="T665052" s="33"/>
    </row>
    <row r="665069" spans="19:20">
      <c r="S665069" s="33"/>
      <c r="T665069" s="33"/>
    </row>
    <row r="665086" spans="19:20">
      <c r="S665086" s="33"/>
      <c r="T665086" s="33"/>
    </row>
    <row r="665103" spans="19:20">
      <c r="S665103" s="33"/>
      <c r="T665103" s="33"/>
    </row>
    <row r="665120" spans="19:20">
      <c r="S665120" s="33"/>
      <c r="T665120" s="33"/>
    </row>
    <row r="665137" spans="19:20">
      <c r="S665137" s="33"/>
      <c r="T665137" s="33"/>
    </row>
    <row r="665154" spans="19:20">
      <c r="S665154" s="33"/>
      <c r="T665154" s="33"/>
    </row>
    <row r="665171" spans="19:20">
      <c r="S665171" s="33"/>
      <c r="T665171" s="33"/>
    </row>
    <row r="665188" spans="19:20">
      <c r="S665188" s="33"/>
      <c r="T665188" s="33"/>
    </row>
    <row r="665205" spans="19:20">
      <c r="S665205" s="33"/>
      <c r="T665205" s="33"/>
    </row>
    <row r="665222" spans="19:20">
      <c r="S665222" s="33"/>
      <c r="T665222" s="33"/>
    </row>
    <row r="665239" spans="19:20">
      <c r="S665239" s="33"/>
      <c r="T665239" s="33"/>
    </row>
    <row r="665256" spans="19:20">
      <c r="S665256" s="33"/>
      <c r="T665256" s="33"/>
    </row>
    <row r="665273" spans="19:20">
      <c r="S665273" s="33"/>
      <c r="T665273" s="33"/>
    </row>
    <row r="665290" spans="19:20">
      <c r="S665290" s="33"/>
      <c r="T665290" s="33"/>
    </row>
    <row r="665307" spans="19:20">
      <c r="S665307" s="33"/>
      <c r="T665307" s="33"/>
    </row>
    <row r="665324" spans="19:20">
      <c r="S665324" s="33"/>
      <c r="T665324" s="33"/>
    </row>
    <row r="665341" spans="19:20">
      <c r="S665341" s="33"/>
      <c r="T665341" s="33"/>
    </row>
    <row r="665358" spans="19:20">
      <c r="S665358" s="33"/>
      <c r="T665358" s="33"/>
    </row>
    <row r="665375" spans="19:20">
      <c r="S665375" s="33"/>
      <c r="T665375" s="33"/>
    </row>
    <row r="665392" spans="19:20">
      <c r="S665392" s="33"/>
      <c r="T665392" s="33"/>
    </row>
    <row r="665409" spans="19:20">
      <c r="S665409" s="33"/>
      <c r="T665409" s="33"/>
    </row>
    <row r="665426" spans="19:20">
      <c r="S665426" s="33"/>
      <c r="T665426" s="33"/>
    </row>
    <row r="665443" spans="19:20">
      <c r="S665443" s="33"/>
      <c r="T665443" s="33"/>
    </row>
    <row r="665460" spans="19:20">
      <c r="S665460" s="33"/>
      <c r="T665460" s="33"/>
    </row>
    <row r="665477" spans="19:20">
      <c r="S665477" s="33"/>
      <c r="T665477" s="33"/>
    </row>
    <row r="665494" spans="19:20">
      <c r="S665494" s="33"/>
      <c r="T665494" s="33"/>
    </row>
    <row r="665511" spans="19:20">
      <c r="S665511" s="33"/>
      <c r="T665511" s="33"/>
    </row>
    <row r="665528" spans="19:20">
      <c r="S665528" s="33"/>
      <c r="T665528" s="33"/>
    </row>
    <row r="665545" spans="19:20">
      <c r="S665545" s="33"/>
      <c r="T665545" s="33"/>
    </row>
    <row r="665562" spans="19:20">
      <c r="S665562" s="33"/>
      <c r="T665562" s="33"/>
    </row>
    <row r="665579" spans="19:20">
      <c r="S665579" s="33"/>
      <c r="T665579" s="33"/>
    </row>
    <row r="665596" spans="19:20">
      <c r="S665596" s="33"/>
      <c r="T665596" s="33"/>
    </row>
    <row r="665613" spans="19:20">
      <c r="S665613" s="33"/>
      <c r="T665613" s="33"/>
    </row>
    <row r="665630" spans="19:20">
      <c r="S665630" s="33"/>
      <c r="T665630" s="33"/>
    </row>
    <row r="665647" spans="19:20">
      <c r="S665647" s="33"/>
      <c r="T665647" s="33"/>
    </row>
    <row r="665664" spans="19:20">
      <c r="S665664" s="33"/>
      <c r="T665664" s="33"/>
    </row>
    <row r="665681" spans="19:20">
      <c r="S665681" s="33"/>
      <c r="T665681" s="33"/>
    </row>
    <row r="665698" spans="19:20">
      <c r="S665698" s="33"/>
      <c r="T665698" s="33"/>
    </row>
    <row r="665715" spans="19:20">
      <c r="S665715" s="33"/>
      <c r="T665715" s="33"/>
    </row>
    <row r="665732" spans="19:20">
      <c r="S665732" s="33"/>
      <c r="T665732" s="33"/>
    </row>
    <row r="665749" spans="19:20">
      <c r="S665749" s="33"/>
      <c r="T665749" s="33"/>
    </row>
    <row r="665766" spans="19:20">
      <c r="S665766" s="33"/>
      <c r="T665766" s="33"/>
    </row>
    <row r="665783" spans="19:20">
      <c r="S665783" s="33"/>
      <c r="T665783" s="33"/>
    </row>
    <row r="665800" spans="19:20">
      <c r="S665800" s="33"/>
      <c r="T665800" s="33"/>
    </row>
    <row r="665817" spans="19:20">
      <c r="S665817" s="33"/>
      <c r="T665817" s="33"/>
    </row>
    <row r="665834" spans="19:20">
      <c r="S665834" s="33"/>
      <c r="T665834" s="33"/>
    </row>
    <row r="665851" spans="19:20">
      <c r="S665851" s="33"/>
      <c r="T665851" s="33"/>
    </row>
    <row r="665868" spans="19:20">
      <c r="S665868" s="33"/>
      <c r="T665868" s="33"/>
    </row>
    <row r="665885" spans="19:20">
      <c r="S665885" s="33"/>
      <c r="T665885" s="33"/>
    </row>
    <row r="665902" spans="19:20">
      <c r="S665902" s="33"/>
      <c r="T665902" s="33"/>
    </row>
    <row r="665919" spans="19:20">
      <c r="S665919" s="33"/>
      <c r="T665919" s="33"/>
    </row>
    <row r="665936" spans="19:20">
      <c r="S665936" s="33"/>
      <c r="T665936" s="33"/>
    </row>
    <row r="665953" spans="19:20">
      <c r="S665953" s="33"/>
      <c r="T665953" s="33"/>
    </row>
    <row r="665970" spans="19:20">
      <c r="S665970" s="33"/>
      <c r="T665970" s="33"/>
    </row>
    <row r="665987" spans="19:20">
      <c r="S665987" s="33"/>
      <c r="T665987" s="33"/>
    </row>
    <row r="666004" spans="19:20">
      <c r="S666004" s="33"/>
      <c r="T666004" s="33"/>
    </row>
    <row r="666021" spans="19:20">
      <c r="S666021" s="33"/>
      <c r="T666021" s="33"/>
    </row>
    <row r="666038" spans="19:20">
      <c r="S666038" s="33"/>
      <c r="T666038" s="33"/>
    </row>
    <row r="666055" spans="19:20">
      <c r="S666055" s="33"/>
      <c r="T666055" s="33"/>
    </row>
    <row r="666072" spans="19:20">
      <c r="S666072" s="33"/>
      <c r="T666072" s="33"/>
    </row>
    <row r="666089" spans="19:20">
      <c r="S666089" s="33"/>
      <c r="T666089" s="33"/>
    </row>
    <row r="666106" spans="19:20">
      <c r="S666106" s="33"/>
      <c r="T666106" s="33"/>
    </row>
    <row r="666123" spans="19:20">
      <c r="S666123" s="33"/>
      <c r="T666123" s="33"/>
    </row>
    <row r="666140" spans="19:20">
      <c r="S666140" s="33"/>
      <c r="T666140" s="33"/>
    </row>
    <row r="666157" spans="19:20">
      <c r="S666157" s="33"/>
      <c r="T666157" s="33"/>
    </row>
    <row r="666174" spans="19:20">
      <c r="S666174" s="33"/>
      <c r="T666174" s="33"/>
    </row>
    <row r="666191" spans="19:20">
      <c r="S666191" s="33"/>
      <c r="T666191" s="33"/>
    </row>
    <row r="666208" spans="19:20">
      <c r="S666208" s="33"/>
      <c r="T666208" s="33"/>
    </row>
    <row r="666225" spans="19:20">
      <c r="S666225" s="33"/>
      <c r="T666225" s="33"/>
    </row>
    <row r="666242" spans="19:20">
      <c r="S666242" s="33"/>
      <c r="T666242" s="33"/>
    </row>
    <row r="666259" spans="19:20">
      <c r="S666259" s="33"/>
      <c r="T666259" s="33"/>
    </row>
    <row r="666276" spans="19:20">
      <c r="S666276" s="33"/>
      <c r="T666276" s="33"/>
    </row>
    <row r="666293" spans="19:20">
      <c r="S666293" s="33"/>
      <c r="T666293" s="33"/>
    </row>
    <row r="666310" spans="19:20">
      <c r="S666310" s="33"/>
      <c r="T666310" s="33"/>
    </row>
    <row r="666327" spans="19:20">
      <c r="S666327" s="33"/>
      <c r="T666327" s="33"/>
    </row>
    <row r="666344" spans="19:20">
      <c r="S666344" s="33"/>
      <c r="T666344" s="33"/>
    </row>
    <row r="666361" spans="19:20">
      <c r="S666361" s="33"/>
      <c r="T666361" s="33"/>
    </row>
    <row r="666378" spans="19:20">
      <c r="S666378" s="33"/>
      <c r="T666378" s="33"/>
    </row>
    <row r="666395" spans="19:20">
      <c r="S666395" s="33"/>
      <c r="T666395" s="33"/>
    </row>
    <row r="666412" spans="19:20">
      <c r="S666412" s="33"/>
      <c r="T666412" s="33"/>
    </row>
    <row r="666429" spans="19:20">
      <c r="S666429" s="33"/>
      <c r="T666429" s="33"/>
    </row>
    <row r="666446" spans="19:20">
      <c r="S666446" s="33"/>
      <c r="T666446" s="33"/>
    </row>
    <row r="666463" spans="19:20">
      <c r="S666463" s="33"/>
      <c r="T666463" s="33"/>
    </row>
    <row r="666480" spans="19:20">
      <c r="S666480" s="33"/>
      <c r="T666480" s="33"/>
    </row>
    <row r="666497" spans="19:20">
      <c r="S666497" s="33"/>
      <c r="T666497" s="33"/>
    </row>
    <row r="666514" spans="19:20">
      <c r="S666514" s="33"/>
      <c r="T666514" s="33"/>
    </row>
    <row r="666531" spans="19:20">
      <c r="S666531" s="33"/>
      <c r="T666531" s="33"/>
    </row>
    <row r="666548" spans="19:20">
      <c r="S666548" s="33"/>
      <c r="T666548" s="33"/>
    </row>
    <row r="666565" spans="19:20">
      <c r="S666565" s="33"/>
      <c r="T666565" s="33"/>
    </row>
    <row r="666582" spans="19:20">
      <c r="S666582" s="33"/>
      <c r="T666582" s="33"/>
    </row>
    <row r="666599" spans="19:20">
      <c r="S666599" s="33"/>
      <c r="T666599" s="33"/>
    </row>
    <row r="666616" spans="19:20">
      <c r="S666616" s="33"/>
      <c r="T666616" s="33"/>
    </row>
    <row r="666633" spans="19:20">
      <c r="S666633" s="33"/>
      <c r="T666633" s="33"/>
    </row>
    <row r="666650" spans="19:20">
      <c r="S666650" s="33"/>
      <c r="T666650" s="33"/>
    </row>
    <row r="666667" spans="19:20">
      <c r="S666667" s="33"/>
      <c r="T666667" s="33"/>
    </row>
    <row r="666684" spans="19:20">
      <c r="S666684" s="33"/>
      <c r="T666684" s="33"/>
    </row>
    <row r="666701" spans="19:20">
      <c r="S666701" s="33"/>
      <c r="T666701" s="33"/>
    </row>
    <row r="666718" spans="19:20">
      <c r="S666718" s="33"/>
      <c r="T666718" s="33"/>
    </row>
    <row r="666735" spans="19:20">
      <c r="S666735" s="33"/>
      <c r="T666735" s="33"/>
    </row>
    <row r="666752" spans="19:20">
      <c r="S666752" s="33"/>
      <c r="T666752" s="33"/>
    </row>
    <row r="666769" spans="19:20">
      <c r="S666769" s="33"/>
      <c r="T666769" s="33"/>
    </row>
    <row r="666786" spans="19:20">
      <c r="S666786" s="33"/>
      <c r="T666786" s="33"/>
    </row>
    <row r="666803" spans="19:20">
      <c r="S666803" s="33"/>
      <c r="T666803" s="33"/>
    </row>
    <row r="666820" spans="19:20">
      <c r="S666820" s="33"/>
      <c r="T666820" s="33"/>
    </row>
    <row r="666837" spans="19:20">
      <c r="S666837" s="33"/>
      <c r="T666837" s="33"/>
    </row>
    <row r="666854" spans="19:20">
      <c r="S666854" s="33"/>
      <c r="T666854" s="33"/>
    </row>
    <row r="666871" spans="19:20">
      <c r="S666871" s="33"/>
      <c r="T666871" s="33"/>
    </row>
    <row r="666888" spans="19:20">
      <c r="S666888" s="33"/>
      <c r="T666888" s="33"/>
    </row>
    <row r="666905" spans="19:20">
      <c r="S666905" s="33"/>
      <c r="T666905" s="33"/>
    </row>
    <row r="666922" spans="19:20">
      <c r="S666922" s="33"/>
      <c r="T666922" s="33"/>
    </row>
    <row r="666939" spans="19:20">
      <c r="S666939" s="33"/>
      <c r="T666939" s="33"/>
    </row>
    <row r="666956" spans="19:20">
      <c r="S666956" s="33"/>
      <c r="T666956" s="33"/>
    </row>
    <row r="666973" spans="19:20">
      <c r="S666973" s="33"/>
      <c r="T666973" s="33"/>
    </row>
    <row r="666990" spans="19:20">
      <c r="S666990" s="33"/>
      <c r="T666990" s="33"/>
    </row>
    <row r="667007" spans="19:20">
      <c r="S667007" s="33"/>
      <c r="T667007" s="33"/>
    </row>
    <row r="667024" spans="19:20">
      <c r="S667024" s="33"/>
      <c r="T667024" s="33"/>
    </row>
    <row r="667041" spans="19:20">
      <c r="S667041" s="33"/>
      <c r="T667041" s="33"/>
    </row>
    <row r="667058" spans="19:20">
      <c r="S667058" s="33"/>
      <c r="T667058" s="33"/>
    </row>
    <row r="667075" spans="19:20">
      <c r="S667075" s="33"/>
      <c r="T667075" s="33"/>
    </row>
    <row r="667092" spans="19:20">
      <c r="S667092" s="33"/>
      <c r="T667092" s="33"/>
    </row>
    <row r="667109" spans="19:20">
      <c r="S667109" s="33"/>
      <c r="T667109" s="33"/>
    </row>
    <row r="667126" spans="19:20">
      <c r="S667126" s="33"/>
      <c r="T667126" s="33"/>
    </row>
    <row r="667143" spans="19:20">
      <c r="S667143" s="33"/>
      <c r="T667143" s="33"/>
    </row>
    <row r="667160" spans="19:20">
      <c r="S667160" s="33"/>
      <c r="T667160" s="33"/>
    </row>
    <row r="667177" spans="19:20">
      <c r="S667177" s="33"/>
      <c r="T667177" s="33"/>
    </row>
    <row r="667194" spans="19:20">
      <c r="S667194" s="33"/>
      <c r="T667194" s="33"/>
    </row>
    <row r="667211" spans="19:20">
      <c r="S667211" s="33"/>
      <c r="T667211" s="33"/>
    </row>
    <row r="667228" spans="19:20">
      <c r="S667228" s="33"/>
      <c r="T667228" s="33"/>
    </row>
    <row r="667245" spans="19:20">
      <c r="S667245" s="33"/>
      <c r="T667245" s="33"/>
    </row>
    <row r="667262" spans="19:20">
      <c r="S667262" s="33"/>
      <c r="T667262" s="33"/>
    </row>
    <row r="667279" spans="19:20">
      <c r="S667279" s="33"/>
      <c r="T667279" s="33"/>
    </row>
    <row r="667296" spans="19:20">
      <c r="S667296" s="33"/>
      <c r="T667296" s="33"/>
    </row>
    <row r="667313" spans="19:20">
      <c r="S667313" s="33"/>
      <c r="T667313" s="33"/>
    </row>
    <row r="667330" spans="19:20">
      <c r="S667330" s="33"/>
      <c r="T667330" s="33"/>
    </row>
    <row r="667347" spans="19:20">
      <c r="S667347" s="33"/>
      <c r="T667347" s="33"/>
    </row>
    <row r="667364" spans="19:20">
      <c r="S667364" s="33"/>
      <c r="T667364" s="33"/>
    </row>
    <row r="667381" spans="19:20">
      <c r="S667381" s="33"/>
      <c r="T667381" s="33"/>
    </row>
    <row r="667398" spans="19:20">
      <c r="S667398" s="33"/>
      <c r="T667398" s="33"/>
    </row>
    <row r="667415" spans="19:20">
      <c r="S667415" s="33"/>
      <c r="T667415" s="33"/>
    </row>
    <row r="667432" spans="19:20">
      <c r="S667432" s="33"/>
      <c r="T667432" s="33"/>
    </row>
    <row r="667449" spans="19:20">
      <c r="S667449" s="33"/>
      <c r="T667449" s="33"/>
    </row>
    <row r="667466" spans="19:20">
      <c r="S667466" s="33"/>
      <c r="T667466" s="33"/>
    </row>
    <row r="667483" spans="19:20">
      <c r="S667483" s="33"/>
      <c r="T667483" s="33"/>
    </row>
    <row r="667500" spans="19:20">
      <c r="S667500" s="33"/>
      <c r="T667500" s="33"/>
    </row>
    <row r="667517" spans="19:20">
      <c r="S667517" s="33"/>
      <c r="T667517" s="33"/>
    </row>
    <row r="667534" spans="19:20">
      <c r="S667534" s="33"/>
      <c r="T667534" s="33"/>
    </row>
    <row r="667551" spans="19:20">
      <c r="S667551" s="33"/>
      <c r="T667551" s="33"/>
    </row>
    <row r="667568" spans="19:20">
      <c r="S667568" s="33"/>
      <c r="T667568" s="33"/>
    </row>
    <row r="667585" spans="19:20">
      <c r="S667585" s="33"/>
      <c r="T667585" s="33"/>
    </row>
    <row r="667602" spans="19:20">
      <c r="S667602" s="33"/>
      <c r="T667602" s="33"/>
    </row>
    <row r="667619" spans="19:20">
      <c r="S667619" s="33"/>
      <c r="T667619" s="33"/>
    </row>
    <row r="667636" spans="19:20">
      <c r="S667636" s="33"/>
      <c r="T667636" s="33"/>
    </row>
    <row r="667653" spans="19:20">
      <c r="S667653" s="33"/>
      <c r="T667653" s="33"/>
    </row>
    <row r="667670" spans="19:20">
      <c r="S667670" s="33"/>
      <c r="T667670" s="33"/>
    </row>
    <row r="667687" spans="19:20">
      <c r="S667687" s="33"/>
      <c r="T667687" s="33"/>
    </row>
    <row r="667704" spans="19:20">
      <c r="S667704" s="33"/>
      <c r="T667704" s="33"/>
    </row>
    <row r="667721" spans="19:20">
      <c r="S667721" s="33"/>
      <c r="T667721" s="33"/>
    </row>
    <row r="667738" spans="19:20">
      <c r="S667738" s="33"/>
      <c r="T667738" s="33"/>
    </row>
    <row r="667755" spans="19:20">
      <c r="S667755" s="33"/>
      <c r="T667755" s="33"/>
    </row>
    <row r="667772" spans="19:20">
      <c r="S667772" s="33"/>
      <c r="T667772" s="33"/>
    </row>
    <row r="667789" spans="19:20">
      <c r="S667789" s="33"/>
      <c r="T667789" s="33"/>
    </row>
    <row r="667806" spans="19:20">
      <c r="S667806" s="33"/>
      <c r="T667806" s="33"/>
    </row>
    <row r="667823" spans="19:20">
      <c r="S667823" s="33"/>
      <c r="T667823" s="33"/>
    </row>
    <row r="667840" spans="19:20">
      <c r="S667840" s="33"/>
      <c r="T667840" s="33"/>
    </row>
    <row r="667857" spans="19:20">
      <c r="S667857" s="33"/>
      <c r="T667857" s="33"/>
    </row>
    <row r="667874" spans="19:20">
      <c r="S667874" s="33"/>
      <c r="T667874" s="33"/>
    </row>
    <row r="667891" spans="19:20">
      <c r="S667891" s="33"/>
      <c r="T667891" s="33"/>
    </row>
    <row r="667908" spans="19:20">
      <c r="S667908" s="33"/>
      <c r="T667908" s="33"/>
    </row>
    <row r="667925" spans="19:20">
      <c r="S667925" s="33"/>
      <c r="T667925" s="33"/>
    </row>
    <row r="667942" spans="19:20">
      <c r="S667942" s="33"/>
      <c r="T667942" s="33"/>
    </row>
    <row r="667959" spans="19:20">
      <c r="S667959" s="33"/>
      <c r="T667959" s="33"/>
    </row>
    <row r="667976" spans="19:20">
      <c r="S667976" s="33"/>
      <c r="T667976" s="33"/>
    </row>
    <row r="667993" spans="19:20">
      <c r="S667993" s="33"/>
      <c r="T667993" s="33"/>
    </row>
    <row r="668010" spans="19:20">
      <c r="S668010" s="33"/>
      <c r="T668010" s="33"/>
    </row>
    <row r="668027" spans="19:20">
      <c r="S668027" s="33"/>
      <c r="T668027" s="33"/>
    </row>
    <row r="668044" spans="19:20">
      <c r="S668044" s="33"/>
      <c r="T668044" s="33"/>
    </row>
    <row r="668061" spans="19:20">
      <c r="S668061" s="33"/>
      <c r="T668061" s="33"/>
    </row>
    <row r="668078" spans="19:20">
      <c r="S668078" s="33"/>
      <c r="T668078" s="33"/>
    </row>
    <row r="668095" spans="19:20">
      <c r="S668095" s="33"/>
      <c r="T668095" s="33"/>
    </row>
    <row r="668112" spans="19:20">
      <c r="S668112" s="33"/>
      <c r="T668112" s="33"/>
    </row>
    <row r="668129" spans="19:20">
      <c r="S668129" s="33"/>
      <c r="T668129" s="33"/>
    </row>
    <row r="668146" spans="19:20">
      <c r="S668146" s="33"/>
      <c r="T668146" s="33"/>
    </row>
    <row r="668163" spans="19:20">
      <c r="S668163" s="33"/>
      <c r="T668163" s="33"/>
    </row>
    <row r="668180" spans="19:20">
      <c r="S668180" s="33"/>
      <c r="T668180" s="33"/>
    </row>
    <row r="668197" spans="19:20">
      <c r="S668197" s="33"/>
      <c r="T668197" s="33"/>
    </row>
    <row r="668214" spans="19:20">
      <c r="S668214" s="33"/>
      <c r="T668214" s="33"/>
    </row>
    <row r="668231" spans="19:20">
      <c r="S668231" s="33"/>
      <c r="T668231" s="33"/>
    </row>
    <row r="668248" spans="19:20">
      <c r="S668248" s="33"/>
      <c r="T668248" s="33"/>
    </row>
    <row r="668265" spans="19:20">
      <c r="S668265" s="33"/>
      <c r="T668265" s="33"/>
    </row>
    <row r="668282" spans="19:20">
      <c r="S668282" s="33"/>
      <c r="T668282" s="33"/>
    </row>
    <row r="668299" spans="19:20">
      <c r="S668299" s="33"/>
      <c r="T668299" s="33"/>
    </row>
    <row r="668316" spans="19:20">
      <c r="S668316" s="33"/>
      <c r="T668316" s="33"/>
    </row>
    <row r="668333" spans="19:20">
      <c r="S668333" s="33"/>
      <c r="T668333" s="33"/>
    </row>
    <row r="668350" spans="19:20">
      <c r="S668350" s="33"/>
      <c r="T668350" s="33"/>
    </row>
    <row r="668367" spans="19:20">
      <c r="S668367" s="33"/>
      <c r="T668367" s="33"/>
    </row>
    <row r="668384" spans="19:20">
      <c r="S668384" s="33"/>
      <c r="T668384" s="33"/>
    </row>
    <row r="668401" spans="19:20">
      <c r="S668401" s="33"/>
      <c r="T668401" s="33"/>
    </row>
    <row r="668418" spans="19:20">
      <c r="S668418" s="33"/>
      <c r="T668418" s="33"/>
    </row>
    <row r="668435" spans="19:20">
      <c r="S668435" s="33"/>
      <c r="T668435" s="33"/>
    </row>
    <row r="668452" spans="19:20">
      <c r="S668452" s="33"/>
      <c r="T668452" s="33"/>
    </row>
    <row r="668469" spans="19:20">
      <c r="S668469" s="33"/>
      <c r="T668469" s="33"/>
    </row>
    <row r="668486" spans="19:20">
      <c r="S668486" s="33"/>
      <c r="T668486" s="33"/>
    </row>
    <row r="668503" spans="19:20">
      <c r="S668503" s="33"/>
      <c r="T668503" s="33"/>
    </row>
    <row r="668520" spans="19:20">
      <c r="S668520" s="33"/>
      <c r="T668520" s="33"/>
    </row>
    <row r="668537" spans="19:20">
      <c r="S668537" s="33"/>
      <c r="T668537" s="33"/>
    </row>
    <row r="668554" spans="19:20">
      <c r="S668554" s="33"/>
      <c r="T668554" s="33"/>
    </row>
    <row r="668571" spans="19:20">
      <c r="S668571" s="33"/>
      <c r="T668571" s="33"/>
    </row>
    <row r="668588" spans="19:20">
      <c r="S668588" s="33"/>
      <c r="T668588" s="33"/>
    </row>
    <row r="668605" spans="19:20">
      <c r="S668605" s="33"/>
      <c r="T668605" s="33"/>
    </row>
    <row r="668622" spans="19:20">
      <c r="S668622" s="33"/>
      <c r="T668622" s="33"/>
    </row>
    <row r="668639" spans="19:20">
      <c r="S668639" s="33"/>
      <c r="T668639" s="33"/>
    </row>
    <row r="668656" spans="19:20">
      <c r="S668656" s="33"/>
      <c r="T668656" s="33"/>
    </row>
    <row r="668673" spans="19:20">
      <c r="S668673" s="33"/>
      <c r="T668673" s="33"/>
    </row>
    <row r="668690" spans="19:20">
      <c r="S668690" s="33"/>
      <c r="T668690" s="33"/>
    </row>
    <row r="668707" spans="19:20">
      <c r="S668707" s="33"/>
      <c r="T668707" s="33"/>
    </row>
    <row r="668724" spans="19:20">
      <c r="S668724" s="33"/>
      <c r="T668724" s="33"/>
    </row>
    <row r="668741" spans="19:20">
      <c r="S668741" s="33"/>
      <c r="T668741" s="33"/>
    </row>
    <row r="668758" spans="19:20">
      <c r="S668758" s="33"/>
      <c r="T668758" s="33"/>
    </row>
    <row r="668775" spans="19:20">
      <c r="S668775" s="33"/>
      <c r="T668775" s="33"/>
    </row>
    <row r="668792" spans="19:20">
      <c r="S668792" s="33"/>
      <c r="T668792" s="33"/>
    </row>
    <row r="668809" spans="19:20">
      <c r="S668809" s="33"/>
      <c r="T668809" s="33"/>
    </row>
    <row r="668826" spans="19:20">
      <c r="S668826" s="33"/>
      <c r="T668826" s="33"/>
    </row>
    <row r="668843" spans="19:20">
      <c r="S668843" s="33"/>
      <c r="T668843" s="33"/>
    </row>
    <row r="668860" spans="19:20">
      <c r="S668860" s="33"/>
      <c r="T668860" s="33"/>
    </row>
    <row r="668877" spans="19:20">
      <c r="S668877" s="33"/>
      <c r="T668877" s="33"/>
    </row>
    <row r="668894" spans="19:20">
      <c r="S668894" s="33"/>
      <c r="T668894" s="33"/>
    </row>
    <row r="668911" spans="19:20">
      <c r="S668911" s="33"/>
      <c r="T668911" s="33"/>
    </row>
    <row r="668928" spans="19:20">
      <c r="S668928" s="33"/>
      <c r="T668928" s="33"/>
    </row>
    <row r="668945" spans="19:20">
      <c r="S668945" s="33"/>
      <c r="T668945" s="33"/>
    </row>
    <row r="668962" spans="19:20">
      <c r="S668962" s="33"/>
      <c r="T668962" s="33"/>
    </row>
    <row r="668979" spans="19:20">
      <c r="S668979" s="33"/>
      <c r="T668979" s="33"/>
    </row>
    <row r="668996" spans="19:20">
      <c r="S668996" s="33"/>
      <c r="T668996" s="33"/>
    </row>
    <row r="669013" spans="19:20">
      <c r="S669013" s="33"/>
      <c r="T669013" s="33"/>
    </row>
    <row r="669030" spans="19:20">
      <c r="S669030" s="33"/>
      <c r="T669030" s="33"/>
    </row>
    <row r="669047" spans="19:20">
      <c r="S669047" s="33"/>
      <c r="T669047" s="33"/>
    </row>
    <row r="669064" spans="19:20">
      <c r="S669064" s="33"/>
      <c r="T669064" s="33"/>
    </row>
    <row r="669081" spans="19:20">
      <c r="S669081" s="33"/>
      <c r="T669081" s="33"/>
    </row>
    <row r="669098" spans="19:20">
      <c r="S669098" s="33"/>
      <c r="T669098" s="33"/>
    </row>
    <row r="669115" spans="19:20">
      <c r="S669115" s="33"/>
      <c r="T669115" s="33"/>
    </row>
    <row r="669132" spans="19:20">
      <c r="S669132" s="33"/>
      <c r="T669132" s="33"/>
    </row>
    <row r="669149" spans="19:20">
      <c r="S669149" s="33"/>
      <c r="T669149" s="33"/>
    </row>
    <row r="669166" spans="19:20">
      <c r="S669166" s="33"/>
      <c r="T669166" s="33"/>
    </row>
    <row r="669183" spans="19:20">
      <c r="S669183" s="33"/>
      <c r="T669183" s="33"/>
    </row>
    <row r="669200" spans="19:20">
      <c r="S669200" s="33"/>
      <c r="T669200" s="33"/>
    </row>
    <row r="669217" spans="19:20">
      <c r="S669217" s="33"/>
      <c r="T669217" s="33"/>
    </row>
    <row r="669234" spans="19:20">
      <c r="S669234" s="33"/>
      <c r="T669234" s="33"/>
    </row>
    <row r="669251" spans="19:20">
      <c r="S669251" s="33"/>
      <c r="T669251" s="33"/>
    </row>
    <row r="669268" spans="19:20">
      <c r="S669268" s="33"/>
      <c r="T669268" s="33"/>
    </row>
    <row r="669285" spans="19:20">
      <c r="S669285" s="33"/>
      <c r="T669285" s="33"/>
    </row>
    <row r="669302" spans="19:20">
      <c r="S669302" s="33"/>
      <c r="T669302" s="33"/>
    </row>
    <row r="669319" spans="19:20">
      <c r="S669319" s="33"/>
      <c r="T669319" s="33"/>
    </row>
    <row r="669336" spans="19:20">
      <c r="S669336" s="33"/>
      <c r="T669336" s="33"/>
    </row>
    <row r="669353" spans="19:20">
      <c r="S669353" s="33"/>
      <c r="T669353" s="33"/>
    </row>
    <row r="669370" spans="19:20">
      <c r="S669370" s="33"/>
      <c r="T669370" s="33"/>
    </row>
    <row r="669387" spans="19:20">
      <c r="S669387" s="33"/>
      <c r="T669387" s="33"/>
    </row>
    <row r="669404" spans="19:20">
      <c r="S669404" s="33"/>
      <c r="T669404" s="33"/>
    </row>
    <row r="669421" spans="19:20">
      <c r="S669421" s="33"/>
      <c r="T669421" s="33"/>
    </row>
    <row r="669438" spans="19:20">
      <c r="S669438" s="33"/>
      <c r="T669438" s="33"/>
    </row>
    <row r="669455" spans="19:20">
      <c r="S669455" s="33"/>
      <c r="T669455" s="33"/>
    </row>
    <row r="669472" spans="19:20">
      <c r="S669472" s="33"/>
      <c r="T669472" s="33"/>
    </row>
    <row r="669489" spans="19:20">
      <c r="S669489" s="33"/>
      <c r="T669489" s="33"/>
    </row>
    <row r="669506" spans="19:20">
      <c r="S669506" s="33"/>
      <c r="T669506" s="33"/>
    </row>
    <row r="669523" spans="19:20">
      <c r="S669523" s="33"/>
      <c r="T669523" s="33"/>
    </row>
    <row r="669540" spans="19:20">
      <c r="S669540" s="33"/>
      <c r="T669540" s="33"/>
    </row>
    <row r="669557" spans="19:20">
      <c r="S669557" s="33"/>
      <c r="T669557" s="33"/>
    </row>
    <row r="669574" spans="19:20">
      <c r="S669574" s="33"/>
      <c r="T669574" s="33"/>
    </row>
    <row r="669591" spans="19:20">
      <c r="S669591" s="33"/>
      <c r="T669591" s="33"/>
    </row>
    <row r="669608" spans="19:20">
      <c r="S669608" s="33"/>
      <c r="T669608" s="33"/>
    </row>
    <row r="669625" spans="19:20">
      <c r="S669625" s="33"/>
      <c r="T669625" s="33"/>
    </row>
    <row r="669642" spans="19:20">
      <c r="S669642" s="33"/>
      <c r="T669642" s="33"/>
    </row>
    <row r="669659" spans="19:20">
      <c r="S669659" s="33"/>
      <c r="T669659" s="33"/>
    </row>
    <row r="669676" spans="19:20">
      <c r="S669676" s="33"/>
      <c r="T669676" s="33"/>
    </row>
    <row r="669693" spans="19:20">
      <c r="S669693" s="33"/>
      <c r="T669693" s="33"/>
    </row>
    <row r="669710" spans="19:20">
      <c r="S669710" s="33"/>
      <c r="T669710" s="33"/>
    </row>
    <row r="669727" spans="19:20">
      <c r="S669727" s="33"/>
      <c r="T669727" s="33"/>
    </row>
    <row r="669744" spans="19:20">
      <c r="S669744" s="33"/>
      <c r="T669744" s="33"/>
    </row>
    <row r="669761" spans="19:20">
      <c r="S669761" s="33"/>
      <c r="T669761" s="33"/>
    </row>
    <row r="669778" spans="19:20">
      <c r="S669778" s="33"/>
      <c r="T669778" s="33"/>
    </row>
    <row r="669795" spans="19:20">
      <c r="S669795" s="33"/>
      <c r="T669795" s="33"/>
    </row>
    <row r="669812" spans="19:20">
      <c r="S669812" s="33"/>
      <c r="T669812" s="33"/>
    </row>
    <row r="669829" spans="19:20">
      <c r="S669829" s="33"/>
      <c r="T669829" s="33"/>
    </row>
    <row r="669846" spans="19:20">
      <c r="S669846" s="33"/>
      <c r="T669846" s="33"/>
    </row>
    <row r="669863" spans="19:20">
      <c r="S669863" s="33"/>
      <c r="T669863" s="33"/>
    </row>
    <row r="669880" spans="19:20">
      <c r="S669880" s="33"/>
      <c r="T669880" s="33"/>
    </row>
    <row r="669897" spans="19:20">
      <c r="S669897" s="33"/>
      <c r="T669897" s="33"/>
    </row>
    <row r="669914" spans="19:20">
      <c r="S669914" s="33"/>
      <c r="T669914" s="33"/>
    </row>
    <row r="669931" spans="19:20">
      <c r="S669931" s="33"/>
      <c r="T669931" s="33"/>
    </row>
    <row r="669948" spans="19:20">
      <c r="S669948" s="33"/>
      <c r="T669948" s="33"/>
    </row>
    <row r="669965" spans="19:20">
      <c r="S669965" s="33"/>
      <c r="T669965" s="33"/>
    </row>
    <row r="669982" spans="19:20">
      <c r="S669982" s="33"/>
      <c r="T669982" s="33"/>
    </row>
    <row r="669999" spans="19:20">
      <c r="S669999" s="33"/>
      <c r="T669999" s="33"/>
    </row>
    <row r="670016" spans="19:20">
      <c r="S670016" s="33"/>
      <c r="T670016" s="33"/>
    </row>
    <row r="670033" spans="19:20">
      <c r="S670033" s="33"/>
      <c r="T670033" s="33"/>
    </row>
    <row r="670050" spans="19:20">
      <c r="S670050" s="33"/>
      <c r="T670050" s="33"/>
    </row>
    <row r="670067" spans="19:20">
      <c r="S670067" s="33"/>
      <c r="T670067" s="33"/>
    </row>
    <row r="670084" spans="19:20">
      <c r="S670084" s="33"/>
      <c r="T670084" s="33"/>
    </row>
    <row r="670101" spans="19:20">
      <c r="S670101" s="33"/>
      <c r="T670101" s="33"/>
    </row>
    <row r="670118" spans="19:20">
      <c r="S670118" s="33"/>
      <c r="T670118" s="33"/>
    </row>
    <row r="670135" spans="19:20">
      <c r="S670135" s="33"/>
      <c r="T670135" s="33"/>
    </row>
    <row r="670152" spans="19:20">
      <c r="S670152" s="33"/>
      <c r="T670152" s="33"/>
    </row>
    <row r="670169" spans="19:20">
      <c r="S670169" s="33"/>
      <c r="T670169" s="33"/>
    </row>
    <row r="670186" spans="19:20">
      <c r="S670186" s="33"/>
      <c r="T670186" s="33"/>
    </row>
    <row r="670203" spans="19:20">
      <c r="S670203" s="33"/>
      <c r="T670203" s="33"/>
    </row>
    <row r="670220" spans="19:20">
      <c r="S670220" s="33"/>
      <c r="T670220" s="33"/>
    </row>
    <row r="670237" spans="19:20">
      <c r="S670237" s="33"/>
      <c r="T670237" s="33"/>
    </row>
    <row r="670254" spans="19:20">
      <c r="S670254" s="33"/>
      <c r="T670254" s="33"/>
    </row>
    <row r="670271" spans="19:20">
      <c r="S670271" s="33"/>
      <c r="T670271" s="33"/>
    </row>
    <row r="670288" spans="19:20">
      <c r="S670288" s="33"/>
      <c r="T670288" s="33"/>
    </row>
    <row r="670305" spans="19:20">
      <c r="S670305" s="33"/>
      <c r="T670305" s="33"/>
    </row>
    <row r="670322" spans="19:20">
      <c r="S670322" s="33"/>
      <c r="T670322" s="33"/>
    </row>
    <row r="670339" spans="19:20">
      <c r="S670339" s="33"/>
      <c r="T670339" s="33"/>
    </row>
    <row r="670356" spans="19:20">
      <c r="S670356" s="33"/>
      <c r="T670356" s="33"/>
    </row>
    <row r="670373" spans="19:20">
      <c r="S670373" s="33"/>
      <c r="T670373" s="33"/>
    </row>
    <row r="670390" spans="19:20">
      <c r="S670390" s="33"/>
      <c r="T670390" s="33"/>
    </row>
    <row r="670407" spans="19:20">
      <c r="S670407" s="33"/>
      <c r="T670407" s="33"/>
    </row>
    <row r="670424" spans="19:20">
      <c r="S670424" s="33"/>
      <c r="T670424" s="33"/>
    </row>
    <row r="670441" spans="19:20">
      <c r="S670441" s="33"/>
      <c r="T670441" s="33"/>
    </row>
    <row r="670458" spans="19:20">
      <c r="S670458" s="33"/>
      <c r="T670458" s="33"/>
    </row>
    <row r="670475" spans="19:20">
      <c r="S670475" s="33"/>
      <c r="T670475" s="33"/>
    </row>
    <row r="670492" spans="19:20">
      <c r="S670492" s="33"/>
      <c r="T670492" s="33"/>
    </row>
    <row r="670509" spans="19:20">
      <c r="S670509" s="33"/>
      <c r="T670509" s="33"/>
    </row>
    <row r="670526" spans="19:20">
      <c r="S670526" s="33"/>
      <c r="T670526" s="33"/>
    </row>
    <row r="670543" spans="19:20">
      <c r="S670543" s="33"/>
      <c r="T670543" s="33"/>
    </row>
    <row r="670560" spans="19:20">
      <c r="S670560" s="33"/>
      <c r="T670560" s="33"/>
    </row>
    <row r="670577" spans="19:20">
      <c r="S670577" s="33"/>
      <c r="T670577" s="33"/>
    </row>
    <row r="670594" spans="19:20">
      <c r="S670594" s="33"/>
      <c r="T670594" s="33"/>
    </row>
    <row r="670611" spans="19:20">
      <c r="S670611" s="33"/>
      <c r="T670611" s="33"/>
    </row>
    <row r="670628" spans="19:20">
      <c r="S670628" s="33"/>
      <c r="T670628" s="33"/>
    </row>
    <row r="670645" spans="19:20">
      <c r="S670645" s="33"/>
      <c r="T670645" s="33"/>
    </row>
    <row r="670662" spans="19:20">
      <c r="S670662" s="33"/>
      <c r="T670662" s="33"/>
    </row>
    <row r="670679" spans="19:20">
      <c r="S670679" s="33"/>
      <c r="T670679" s="33"/>
    </row>
    <row r="670696" spans="19:20">
      <c r="S670696" s="33"/>
      <c r="T670696" s="33"/>
    </row>
    <row r="670713" spans="19:20">
      <c r="S670713" s="33"/>
      <c r="T670713" s="33"/>
    </row>
    <row r="670730" spans="19:20">
      <c r="S670730" s="33"/>
      <c r="T670730" s="33"/>
    </row>
    <row r="670747" spans="19:20">
      <c r="S670747" s="33"/>
      <c r="T670747" s="33"/>
    </row>
    <row r="670764" spans="19:20">
      <c r="S670764" s="33"/>
      <c r="T670764" s="33"/>
    </row>
    <row r="670781" spans="19:20">
      <c r="S670781" s="33"/>
      <c r="T670781" s="33"/>
    </row>
    <row r="670798" spans="19:20">
      <c r="S670798" s="33"/>
      <c r="T670798" s="33"/>
    </row>
    <row r="670815" spans="19:20">
      <c r="S670815" s="33"/>
      <c r="T670815" s="33"/>
    </row>
    <row r="670832" spans="19:20">
      <c r="S670832" s="33"/>
      <c r="T670832" s="33"/>
    </row>
    <row r="670849" spans="19:20">
      <c r="S670849" s="33"/>
      <c r="T670849" s="33"/>
    </row>
    <row r="670866" spans="19:20">
      <c r="S670866" s="33"/>
      <c r="T670866" s="33"/>
    </row>
    <row r="670883" spans="19:20">
      <c r="S670883" s="33"/>
      <c r="T670883" s="33"/>
    </row>
    <row r="670900" spans="19:20">
      <c r="S670900" s="33"/>
      <c r="T670900" s="33"/>
    </row>
    <row r="670917" spans="19:20">
      <c r="S670917" s="33"/>
      <c r="T670917" s="33"/>
    </row>
    <row r="670934" spans="19:20">
      <c r="S670934" s="33"/>
      <c r="T670934" s="33"/>
    </row>
    <row r="670951" spans="19:20">
      <c r="S670951" s="33"/>
      <c r="T670951" s="33"/>
    </row>
    <row r="670968" spans="19:20">
      <c r="S670968" s="33"/>
      <c r="T670968" s="33"/>
    </row>
    <row r="670985" spans="19:20">
      <c r="S670985" s="33"/>
      <c r="T670985" s="33"/>
    </row>
    <row r="671002" spans="19:20">
      <c r="S671002" s="33"/>
      <c r="T671002" s="33"/>
    </row>
    <row r="671019" spans="19:20">
      <c r="S671019" s="33"/>
      <c r="T671019" s="33"/>
    </row>
    <row r="671036" spans="19:20">
      <c r="S671036" s="33"/>
      <c r="T671036" s="33"/>
    </row>
    <row r="671053" spans="19:20">
      <c r="S671053" s="33"/>
      <c r="T671053" s="33"/>
    </row>
    <row r="671070" spans="19:20">
      <c r="S671070" s="33"/>
      <c r="T671070" s="33"/>
    </row>
    <row r="671087" spans="19:20">
      <c r="S671087" s="33"/>
      <c r="T671087" s="33"/>
    </row>
    <row r="671104" spans="19:20">
      <c r="S671104" s="33"/>
      <c r="T671104" s="33"/>
    </row>
    <row r="671121" spans="19:20">
      <c r="S671121" s="33"/>
      <c r="T671121" s="33"/>
    </row>
    <row r="671138" spans="19:20">
      <c r="S671138" s="33"/>
      <c r="T671138" s="33"/>
    </row>
    <row r="671155" spans="19:20">
      <c r="S671155" s="33"/>
      <c r="T671155" s="33"/>
    </row>
    <row r="671172" spans="19:20">
      <c r="S671172" s="33"/>
      <c r="T671172" s="33"/>
    </row>
    <row r="671189" spans="19:20">
      <c r="S671189" s="33"/>
      <c r="T671189" s="33"/>
    </row>
    <row r="671206" spans="19:20">
      <c r="S671206" s="33"/>
      <c r="T671206" s="33"/>
    </row>
    <row r="671223" spans="19:20">
      <c r="S671223" s="33"/>
      <c r="T671223" s="33"/>
    </row>
    <row r="671240" spans="19:20">
      <c r="S671240" s="33"/>
      <c r="T671240" s="33"/>
    </row>
    <row r="671257" spans="19:20">
      <c r="S671257" s="33"/>
      <c r="T671257" s="33"/>
    </row>
    <row r="671274" spans="19:20">
      <c r="S671274" s="33"/>
      <c r="T671274" s="33"/>
    </row>
    <row r="671291" spans="19:20">
      <c r="S671291" s="33"/>
      <c r="T671291" s="33"/>
    </row>
    <row r="671308" spans="19:20">
      <c r="S671308" s="33"/>
      <c r="T671308" s="33"/>
    </row>
    <row r="671325" spans="19:20">
      <c r="S671325" s="33"/>
      <c r="T671325" s="33"/>
    </row>
    <row r="671342" spans="19:20">
      <c r="S671342" s="33"/>
      <c r="T671342" s="33"/>
    </row>
    <row r="671359" spans="19:20">
      <c r="S671359" s="33"/>
      <c r="T671359" s="33"/>
    </row>
    <row r="671376" spans="19:20">
      <c r="S671376" s="33"/>
      <c r="T671376" s="33"/>
    </row>
    <row r="671393" spans="19:20">
      <c r="S671393" s="33"/>
      <c r="T671393" s="33"/>
    </row>
    <row r="671410" spans="19:20">
      <c r="S671410" s="33"/>
      <c r="T671410" s="33"/>
    </row>
    <row r="671427" spans="19:20">
      <c r="S671427" s="33"/>
      <c r="T671427" s="33"/>
    </row>
    <row r="671444" spans="19:20">
      <c r="S671444" s="33"/>
      <c r="T671444" s="33"/>
    </row>
    <row r="671461" spans="19:20">
      <c r="S671461" s="33"/>
      <c r="T671461" s="33"/>
    </row>
    <row r="671478" spans="19:20">
      <c r="S671478" s="33"/>
      <c r="T671478" s="33"/>
    </row>
    <row r="671495" spans="19:20">
      <c r="S671495" s="33"/>
      <c r="T671495" s="33"/>
    </row>
    <row r="671512" spans="19:20">
      <c r="S671512" s="33"/>
      <c r="T671512" s="33"/>
    </row>
    <row r="671529" spans="19:20">
      <c r="S671529" s="33"/>
      <c r="T671529" s="33"/>
    </row>
    <row r="671546" spans="19:20">
      <c r="S671546" s="33"/>
      <c r="T671546" s="33"/>
    </row>
    <row r="671563" spans="19:20">
      <c r="S671563" s="33"/>
      <c r="T671563" s="33"/>
    </row>
    <row r="671580" spans="19:20">
      <c r="S671580" s="33"/>
      <c r="T671580" s="33"/>
    </row>
    <row r="671597" spans="19:20">
      <c r="S671597" s="33"/>
      <c r="T671597" s="33"/>
    </row>
    <row r="671614" spans="19:20">
      <c r="S671614" s="33"/>
      <c r="T671614" s="33"/>
    </row>
    <row r="671631" spans="19:20">
      <c r="S671631" s="33"/>
      <c r="T671631" s="33"/>
    </row>
    <row r="671648" spans="19:20">
      <c r="S671648" s="33"/>
      <c r="T671648" s="33"/>
    </row>
    <row r="671665" spans="19:20">
      <c r="S671665" s="33"/>
      <c r="T671665" s="33"/>
    </row>
    <row r="671682" spans="19:20">
      <c r="S671682" s="33"/>
      <c r="T671682" s="33"/>
    </row>
    <row r="671699" spans="19:20">
      <c r="S671699" s="33"/>
      <c r="T671699" s="33"/>
    </row>
    <row r="671716" spans="19:20">
      <c r="S671716" s="33"/>
      <c r="T671716" s="33"/>
    </row>
    <row r="671733" spans="19:20">
      <c r="S671733" s="33"/>
      <c r="T671733" s="33"/>
    </row>
    <row r="671750" spans="19:20">
      <c r="S671750" s="33"/>
      <c r="T671750" s="33"/>
    </row>
    <row r="671767" spans="19:20">
      <c r="S671767" s="33"/>
      <c r="T671767" s="33"/>
    </row>
    <row r="671784" spans="19:20">
      <c r="S671784" s="33"/>
      <c r="T671784" s="33"/>
    </row>
    <row r="671801" spans="19:20">
      <c r="S671801" s="33"/>
      <c r="T671801" s="33"/>
    </row>
    <row r="671818" spans="19:20">
      <c r="S671818" s="33"/>
      <c r="T671818" s="33"/>
    </row>
    <row r="671835" spans="19:20">
      <c r="S671835" s="33"/>
      <c r="T671835" s="33"/>
    </row>
    <row r="671852" spans="19:20">
      <c r="S671852" s="33"/>
      <c r="T671852" s="33"/>
    </row>
    <row r="671869" spans="19:20">
      <c r="S671869" s="33"/>
      <c r="T671869" s="33"/>
    </row>
    <row r="671886" spans="19:20">
      <c r="S671886" s="33"/>
      <c r="T671886" s="33"/>
    </row>
    <row r="671903" spans="19:20">
      <c r="S671903" s="33"/>
      <c r="T671903" s="33"/>
    </row>
    <row r="671920" spans="19:20">
      <c r="S671920" s="33"/>
      <c r="T671920" s="33"/>
    </row>
    <row r="671937" spans="19:20">
      <c r="S671937" s="33"/>
      <c r="T671937" s="33"/>
    </row>
    <row r="671954" spans="19:20">
      <c r="S671954" s="33"/>
      <c r="T671954" s="33"/>
    </row>
    <row r="671971" spans="19:20">
      <c r="S671971" s="33"/>
      <c r="T671971" s="33"/>
    </row>
    <row r="671988" spans="19:20">
      <c r="S671988" s="33"/>
      <c r="T671988" s="33"/>
    </row>
    <row r="672005" spans="19:20">
      <c r="S672005" s="33"/>
      <c r="T672005" s="33"/>
    </row>
    <row r="672022" spans="19:20">
      <c r="S672022" s="33"/>
      <c r="T672022" s="33"/>
    </row>
    <row r="672039" spans="19:20">
      <c r="S672039" s="33"/>
      <c r="T672039" s="33"/>
    </row>
    <row r="672056" spans="19:20">
      <c r="S672056" s="33"/>
      <c r="T672056" s="33"/>
    </row>
    <row r="672073" spans="19:20">
      <c r="S672073" s="33"/>
      <c r="T672073" s="33"/>
    </row>
    <row r="672090" spans="19:20">
      <c r="S672090" s="33"/>
      <c r="T672090" s="33"/>
    </row>
    <row r="672107" spans="19:20">
      <c r="S672107" s="33"/>
      <c r="T672107" s="33"/>
    </row>
    <row r="672124" spans="19:20">
      <c r="S672124" s="33"/>
      <c r="T672124" s="33"/>
    </row>
    <row r="672141" spans="19:20">
      <c r="S672141" s="33"/>
      <c r="T672141" s="33"/>
    </row>
    <row r="672158" spans="19:20">
      <c r="S672158" s="33"/>
      <c r="T672158" s="33"/>
    </row>
    <row r="672175" spans="19:20">
      <c r="S672175" s="33"/>
      <c r="T672175" s="33"/>
    </row>
    <row r="672192" spans="19:20">
      <c r="S672192" s="33"/>
      <c r="T672192" s="33"/>
    </row>
    <row r="672209" spans="19:20">
      <c r="S672209" s="33"/>
      <c r="T672209" s="33"/>
    </row>
    <row r="672226" spans="19:20">
      <c r="S672226" s="33"/>
      <c r="T672226" s="33"/>
    </row>
    <row r="672243" spans="19:20">
      <c r="S672243" s="33"/>
      <c r="T672243" s="33"/>
    </row>
    <row r="672260" spans="19:20">
      <c r="S672260" s="33"/>
      <c r="T672260" s="33"/>
    </row>
    <row r="672277" spans="19:20">
      <c r="S672277" s="33"/>
      <c r="T672277" s="33"/>
    </row>
    <row r="672294" spans="19:20">
      <c r="S672294" s="33"/>
      <c r="T672294" s="33"/>
    </row>
    <row r="672311" spans="19:20">
      <c r="S672311" s="33"/>
      <c r="T672311" s="33"/>
    </row>
    <row r="672328" spans="19:20">
      <c r="S672328" s="33"/>
      <c r="T672328" s="33"/>
    </row>
    <row r="672345" spans="19:20">
      <c r="S672345" s="33"/>
      <c r="T672345" s="33"/>
    </row>
    <row r="672362" spans="19:20">
      <c r="S672362" s="33"/>
      <c r="T672362" s="33"/>
    </row>
    <row r="672379" spans="19:20">
      <c r="S672379" s="33"/>
      <c r="T672379" s="33"/>
    </row>
    <row r="672396" spans="19:20">
      <c r="S672396" s="33"/>
      <c r="T672396" s="33"/>
    </row>
    <row r="672413" spans="19:20">
      <c r="S672413" s="33"/>
      <c r="T672413" s="33"/>
    </row>
    <row r="672430" spans="19:20">
      <c r="S672430" s="33"/>
      <c r="T672430" s="33"/>
    </row>
    <row r="672447" spans="19:20">
      <c r="S672447" s="33"/>
      <c r="T672447" s="33"/>
    </row>
    <row r="672464" spans="19:20">
      <c r="S672464" s="33"/>
      <c r="T672464" s="33"/>
    </row>
    <row r="672481" spans="19:20">
      <c r="S672481" s="33"/>
      <c r="T672481" s="33"/>
    </row>
    <row r="672498" spans="19:20">
      <c r="S672498" s="33"/>
      <c r="T672498" s="33"/>
    </row>
    <row r="672515" spans="19:20">
      <c r="S672515" s="33"/>
      <c r="T672515" s="33"/>
    </row>
    <row r="672532" spans="19:20">
      <c r="S672532" s="33"/>
      <c r="T672532" s="33"/>
    </row>
    <row r="672549" spans="19:20">
      <c r="S672549" s="33"/>
      <c r="T672549" s="33"/>
    </row>
    <row r="672566" spans="19:20">
      <c r="S672566" s="33"/>
      <c r="T672566" s="33"/>
    </row>
    <row r="672583" spans="19:20">
      <c r="S672583" s="33"/>
      <c r="T672583" s="33"/>
    </row>
    <row r="672600" spans="19:20">
      <c r="S672600" s="33"/>
      <c r="T672600" s="33"/>
    </row>
    <row r="672617" spans="19:20">
      <c r="S672617" s="33"/>
      <c r="T672617" s="33"/>
    </row>
    <row r="672634" spans="19:20">
      <c r="S672634" s="33"/>
      <c r="T672634" s="33"/>
    </row>
    <row r="672651" spans="19:20">
      <c r="S672651" s="33"/>
      <c r="T672651" s="33"/>
    </row>
    <row r="672668" spans="19:20">
      <c r="S672668" s="33"/>
      <c r="T672668" s="33"/>
    </row>
    <row r="672685" spans="19:20">
      <c r="S672685" s="33"/>
      <c r="T672685" s="33"/>
    </row>
    <row r="672702" spans="19:20">
      <c r="S672702" s="33"/>
      <c r="T672702" s="33"/>
    </row>
    <row r="672719" spans="19:20">
      <c r="S672719" s="33"/>
      <c r="T672719" s="33"/>
    </row>
    <row r="672736" spans="19:20">
      <c r="S672736" s="33"/>
      <c r="T672736" s="33"/>
    </row>
    <row r="672753" spans="19:20">
      <c r="S672753" s="33"/>
      <c r="T672753" s="33"/>
    </row>
    <row r="672770" spans="19:20">
      <c r="S672770" s="33"/>
      <c r="T672770" s="33"/>
    </row>
    <row r="672787" spans="19:20">
      <c r="S672787" s="33"/>
      <c r="T672787" s="33"/>
    </row>
    <row r="672804" spans="19:20">
      <c r="S672804" s="33"/>
      <c r="T672804" s="33"/>
    </row>
    <row r="672821" spans="19:20">
      <c r="S672821" s="33"/>
      <c r="T672821" s="33"/>
    </row>
    <row r="672838" spans="19:20">
      <c r="S672838" s="33"/>
      <c r="T672838" s="33"/>
    </row>
    <row r="672855" spans="19:20">
      <c r="S672855" s="33"/>
      <c r="T672855" s="33"/>
    </row>
    <row r="672872" spans="19:20">
      <c r="S672872" s="33"/>
      <c r="T672872" s="33"/>
    </row>
    <row r="672889" spans="19:20">
      <c r="S672889" s="33"/>
      <c r="T672889" s="33"/>
    </row>
    <row r="672906" spans="19:20">
      <c r="S672906" s="33"/>
      <c r="T672906" s="33"/>
    </row>
    <row r="672923" spans="19:20">
      <c r="S672923" s="33"/>
      <c r="T672923" s="33"/>
    </row>
    <row r="672940" spans="19:20">
      <c r="S672940" s="33"/>
      <c r="T672940" s="33"/>
    </row>
    <row r="672957" spans="19:20">
      <c r="S672957" s="33"/>
      <c r="T672957" s="33"/>
    </row>
    <row r="672974" spans="19:20">
      <c r="S672974" s="33"/>
      <c r="T672974" s="33"/>
    </row>
    <row r="672991" spans="19:20">
      <c r="S672991" s="33"/>
      <c r="T672991" s="33"/>
    </row>
    <row r="673008" spans="19:20">
      <c r="S673008" s="33"/>
      <c r="T673008" s="33"/>
    </row>
    <row r="673025" spans="19:20">
      <c r="S673025" s="33"/>
      <c r="T673025" s="33"/>
    </row>
    <row r="673042" spans="19:20">
      <c r="S673042" s="33"/>
      <c r="T673042" s="33"/>
    </row>
    <row r="673059" spans="19:20">
      <c r="S673059" s="33"/>
      <c r="T673059" s="33"/>
    </row>
    <row r="673076" spans="19:20">
      <c r="S673076" s="33"/>
      <c r="T673076" s="33"/>
    </row>
    <row r="673093" spans="19:20">
      <c r="S673093" s="33"/>
      <c r="T673093" s="33"/>
    </row>
    <row r="673110" spans="19:20">
      <c r="S673110" s="33"/>
      <c r="T673110" s="33"/>
    </row>
    <row r="673127" spans="19:20">
      <c r="S673127" s="33"/>
      <c r="T673127" s="33"/>
    </row>
    <row r="673144" spans="19:20">
      <c r="S673144" s="33"/>
      <c r="T673144" s="33"/>
    </row>
    <row r="673161" spans="19:20">
      <c r="S673161" s="33"/>
      <c r="T673161" s="33"/>
    </row>
    <row r="673178" spans="19:20">
      <c r="S673178" s="33"/>
      <c r="T673178" s="33"/>
    </row>
    <row r="673195" spans="19:20">
      <c r="S673195" s="33"/>
      <c r="T673195" s="33"/>
    </row>
    <row r="673212" spans="19:20">
      <c r="S673212" s="33"/>
      <c r="T673212" s="33"/>
    </row>
    <row r="673229" spans="19:20">
      <c r="S673229" s="33"/>
      <c r="T673229" s="33"/>
    </row>
    <row r="673246" spans="19:20">
      <c r="S673246" s="33"/>
      <c r="T673246" s="33"/>
    </row>
    <row r="673263" spans="19:20">
      <c r="S673263" s="33"/>
      <c r="T673263" s="33"/>
    </row>
    <row r="673280" spans="19:20">
      <c r="S673280" s="33"/>
      <c r="T673280" s="33"/>
    </row>
    <row r="673297" spans="19:20">
      <c r="S673297" s="33"/>
      <c r="T673297" s="33"/>
    </row>
    <row r="673314" spans="19:20">
      <c r="S673314" s="33"/>
      <c r="T673314" s="33"/>
    </row>
    <row r="673331" spans="19:20">
      <c r="S673331" s="33"/>
      <c r="T673331" s="33"/>
    </row>
    <row r="673348" spans="19:20">
      <c r="S673348" s="33"/>
      <c r="T673348" s="33"/>
    </row>
    <row r="673365" spans="19:20">
      <c r="S673365" s="33"/>
      <c r="T673365" s="33"/>
    </row>
    <row r="673382" spans="19:20">
      <c r="S673382" s="33"/>
      <c r="T673382" s="33"/>
    </row>
    <row r="673399" spans="19:20">
      <c r="S673399" s="33"/>
      <c r="T673399" s="33"/>
    </row>
    <row r="673416" spans="19:20">
      <c r="S673416" s="33"/>
      <c r="T673416" s="33"/>
    </row>
    <row r="673433" spans="19:20">
      <c r="S673433" s="33"/>
      <c r="T673433" s="33"/>
    </row>
    <row r="673450" spans="19:20">
      <c r="S673450" s="33"/>
      <c r="T673450" s="33"/>
    </row>
    <row r="673467" spans="19:20">
      <c r="S673467" s="33"/>
      <c r="T673467" s="33"/>
    </row>
    <row r="673484" spans="19:20">
      <c r="S673484" s="33"/>
      <c r="T673484" s="33"/>
    </row>
    <row r="673501" spans="19:20">
      <c r="S673501" s="33"/>
      <c r="T673501" s="33"/>
    </row>
    <row r="673518" spans="19:20">
      <c r="S673518" s="33"/>
      <c r="T673518" s="33"/>
    </row>
    <row r="673535" spans="19:20">
      <c r="S673535" s="33"/>
      <c r="T673535" s="33"/>
    </row>
    <row r="673552" spans="19:20">
      <c r="S673552" s="33"/>
      <c r="T673552" s="33"/>
    </row>
    <row r="673569" spans="19:20">
      <c r="S673569" s="33"/>
      <c r="T673569" s="33"/>
    </row>
    <row r="673586" spans="19:20">
      <c r="S673586" s="33"/>
      <c r="T673586" s="33"/>
    </row>
    <row r="673603" spans="19:20">
      <c r="S673603" s="33"/>
      <c r="T673603" s="33"/>
    </row>
    <row r="673620" spans="19:20">
      <c r="S673620" s="33"/>
      <c r="T673620" s="33"/>
    </row>
    <row r="673637" spans="19:20">
      <c r="S673637" s="33"/>
      <c r="T673637" s="33"/>
    </row>
    <row r="673654" spans="19:20">
      <c r="S673654" s="33"/>
      <c r="T673654" s="33"/>
    </row>
    <row r="673671" spans="19:20">
      <c r="S673671" s="33"/>
      <c r="T673671" s="33"/>
    </row>
    <row r="673688" spans="19:20">
      <c r="S673688" s="33"/>
      <c r="T673688" s="33"/>
    </row>
    <row r="673705" spans="19:20">
      <c r="S673705" s="33"/>
      <c r="T673705" s="33"/>
    </row>
    <row r="673722" spans="19:20">
      <c r="S673722" s="33"/>
      <c r="T673722" s="33"/>
    </row>
    <row r="673739" spans="19:20">
      <c r="S673739" s="33"/>
      <c r="T673739" s="33"/>
    </row>
    <row r="673756" spans="19:20">
      <c r="S673756" s="33"/>
      <c r="T673756" s="33"/>
    </row>
    <row r="673773" spans="19:20">
      <c r="S673773" s="33"/>
      <c r="T673773" s="33"/>
    </row>
    <row r="673790" spans="19:20">
      <c r="S673790" s="33"/>
      <c r="T673790" s="33"/>
    </row>
    <row r="673807" spans="19:20">
      <c r="S673807" s="33"/>
      <c r="T673807" s="33"/>
    </row>
    <row r="673824" spans="19:20">
      <c r="S673824" s="33"/>
      <c r="T673824" s="33"/>
    </row>
    <row r="673841" spans="19:20">
      <c r="S673841" s="33"/>
      <c r="T673841" s="33"/>
    </row>
    <row r="673858" spans="19:20">
      <c r="S673858" s="33"/>
      <c r="T673858" s="33"/>
    </row>
    <row r="673875" spans="19:20">
      <c r="S673875" s="33"/>
      <c r="T673875" s="33"/>
    </row>
    <row r="673892" spans="19:20">
      <c r="S673892" s="33"/>
      <c r="T673892" s="33"/>
    </row>
    <row r="673909" spans="19:20">
      <c r="S673909" s="33"/>
      <c r="T673909" s="33"/>
    </row>
    <row r="673926" spans="19:20">
      <c r="S673926" s="33"/>
      <c r="T673926" s="33"/>
    </row>
    <row r="673943" spans="19:20">
      <c r="S673943" s="33"/>
      <c r="T673943" s="33"/>
    </row>
    <row r="673960" spans="19:20">
      <c r="S673960" s="33"/>
      <c r="T673960" s="33"/>
    </row>
    <row r="673977" spans="19:20">
      <c r="S673977" s="33"/>
      <c r="T673977" s="33"/>
    </row>
    <row r="673994" spans="19:20">
      <c r="S673994" s="33"/>
      <c r="T673994" s="33"/>
    </row>
    <row r="674011" spans="19:20">
      <c r="S674011" s="33"/>
      <c r="T674011" s="33"/>
    </row>
    <row r="674028" spans="19:20">
      <c r="S674028" s="33"/>
      <c r="T674028" s="33"/>
    </row>
    <row r="674045" spans="19:20">
      <c r="S674045" s="33"/>
      <c r="T674045" s="33"/>
    </row>
    <row r="674062" spans="19:20">
      <c r="S674062" s="33"/>
      <c r="T674062" s="33"/>
    </row>
    <row r="674079" spans="19:20">
      <c r="S674079" s="33"/>
      <c r="T674079" s="33"/>
    </row>
    <row r="674096" spans="19:20">
      <c r="S674096" s="33"/>
      <c r="T674096" s="33"/>
    </row>
    <row r="674113" spans="19:20">
      <c r="S674113" s="33"/>
      <c r="T674113" s="33"/>
    </row>
    <row r="674130" spans="19:20">
      <c r="S674130" s="33"/>
      <c r="T674130" s="33"/>
    </row>
    <row r="674147" spans="19:20">
      <c r="S674147" s="33"/>
      <c r="T674147" s="33"/>
    </row>
    <row r="674164" spans="19:20">
      <c r="S674164" s="33"/>
      <c r="T674164" s="33"/>
    </row>
    <row r="674181" spans="19:20">
      <c r="S674181" s="33"/>
      <c r="T674181" s="33"/>
    </row>
    <row r="674198" spans="19:20">
      <c r="S674198" s="33"/>
      <c r="T674198" s="33"/>
    </row>
    <row r="674215" spans="19:20">
      <c r="S674215" s="33"/>
      <c r="T674215" s="33"/>
    </row>
    <row r="674232" spans="19:20">
      <c r="S674232" s="33"/>
      <c r="T674232" s="33"/>
    </row>
    <row r="674249" spans="19:20">
      <c r="S674249" s="33"/>
      <c r="T674249" s="33"/>
    </row>
    <row r="674266" spans="19:20">
      <c r="S674266" s="33"/>
      <c r="T674266" s="33"/>
    </row>
    <row r="674283" spans="19:20">
      <c r="S674283" s="33"/>
      <c r="T674283" s="33"/>
    </row>
    <row r="674300" spans="19:20">
      <c r="S674300" s="33"/>
      <c r="T674300" s="33"/>
    </row>
    <row r="674317" spans="19:20">
      <c r="S674317" s="33"/>
      <c r="T674317" s="33"/>
    </row>
    <row r="674334" spans="19:20">
      <c r="S674334" s="33"/>
      <c r="T674334" s="33"/>
    </row>
    <row r="674351" spans="19:20">
      <c r="S674351" s="33"/>
      <c r="T674351" s="33"/>
    </row>
    <row r="674368" spans="19:20">
      <c r="S674368" s="33"/>
      <c r="T674368" s="33"/>
    </row>
    <row r="674385" spans="19:20">
      <c r="S674385" s="33"/>
      <c r="T674385" s="33"/>
    </row>
    <row r="674402" spans="19:20">
      <c r="S674402" s="33"/>
      <c r="T674402" s="33"/>
    </row>
    <row r="674419" spans="19:20">
      <c r="S674419" s="33"/>
      <c r="T674419" s="33"/>
    </row>
    <row r="674436" spans="19:20">
      <c r="S674436" s="33"/>
      <c r="T674436" s="33"/>
    </row>
    <row r="674453" spans="19:20">
      <c r="S674453" s="33"/>
      <c r="T674453" s="33"/>
    </row>
    <row r="674470" spans="19:20">
      <c r="S674470" s="33"/>
      <c r="T674470" s="33"/>
    </row>
    <row r="674487" spans="19:20">
      <c r="S674487" s="33"/>
      <c r="T674487" s="33"/>
    </row>
    <row r="674504" spans="19:20">
      <c r="S674504" s="33"/>
      <c r="T674504" s="33"/>
    </row>
    <row r="674521" spans="19:20">
      <c r="S674521" s="33"/>
      <c r="T674521" s="33"/>
    </row>
    <row r="674538" spans="19:20">
      <c r="S674538" s="33"/>
      <c r="T674538" s="33"/>
    </row>
    <row r="674555" spans="19:20">
      <c r="S674555" s="33"/>
      <c r="T674555" s="33"/>
    </row>
    <row r="674572" spans="19:20">
      <c r="S674572" s="33"/>
      <c r="T674572" s="33"/>
    </row>
    <row r="674589" spans="19:20">
      <c r="S674589" s="33"/>
      <c r="T674589" s="33"/>
    </row>
    <row r="674606" spans="19:20">
      <c r="S674606" s="33"/>
      <c r="T674606" s="33"/>
    </row>
    <row r="674623" spans="19:20">
      <c r="S674623" s="33"/>
      <c r="T674623" s="33"/>
    </row>
    <row r="674640" spans="19:20">
      <c r="S674640" s="33"/>
      <c r="T674640" s="33"/>
    </row>
    <row r="674657" spans="19:20">
      <c r="S674657" s="33"/>
      <c r="T674657" s="33"/>
    </row>
    <row r="674674" spans="19:20">
      <c r="S674674" s="33"/>
      <c r="T674674" s="33"/>
    </row>
    <row r="674691" spans="19:20">
      <c r="S674691" s="33"/>
      <c r="T674691" s="33"/>
    </row>
    <row r="674708" spans="19:20">
      <c r="S674708" s="33"/>
      <c r="T674708" s="33"/>
    </row>
    <row r="674725" spans="19:20">
      <c r="S674725" s="33"/>
      <c r="T674725" s="33"/>
    </row>
    <row r="674742" spans="19:20">
      <c r="S674742" s="33"/>
      <c r="T674742" s="33"/>
    </row>
    <row r="674759" spans="19:20">
      <c r="S674759" s="33"/>
      <c r="T674759" s="33"/>
    </row>
    <row r="674776" spans="19:20">
      <c r="S674776" s="33"/>
      <c r="T674776" s="33"/>
    </row>
    <row r="674793" spans="19:20">
      <c r="S674793" s="33"/>
      <c r="T674793" s="33"/>
    </row>
    <row r="674810" spans="19:20">
      <c r="S674810" s="33"/>
      <c r="T674810" s="33"/>
    </row>
    <row r="674827" spans="19:20">
      <c r="S674827" s="33"/>
      <c r="T674827" s="33"/>
    </row>
    <row r="674844" spans="19:20">
      <c r="S674844" s="33"/>
      <c r="T674844" s="33"/>
    </row>
    <row r="674861" spans="19:20">
      <c r="S674861" s="33"/>
      <c r="T674861" s="33"/>
    </row>
    <row r="674878" spans="19:20">
      <c r="S674878" s="33"/>
      <c r="T674878" s="33"/>
    </row>
    <row r="674895" spans="19:20">
      <c r="S674895" s="33"/>
      <c r="T674895" s="33"/>
    </row>
    <row r="674912" spans="19:20">
      <c r="S674912" s="33"/>
      <c r="T674912" s="33"/>
    </row>
    <row r="674929" spans="19:20">
      <c r="S674929" s="33"/>
      <c r="T674929" s="33"/>
    </row>
    <row r="674946" spans="19:20">
      <c r="S674946" s="33"/>
      <c r="T674946" s="33"/>
    </row>
    <row r="674963" spans="19:20">
      <c r="S674963" s="33"/>
      <c r="T674963" s="33"/>
    </row>
    <row r="674980" spans="19:20">
      <c r="S674980" s="33"/>
      <c r="T674980" s="33"/>
    </row>
    <row r="674997" spans="19:20">
      <c r="S674997" s="33"/>
      <c r="T674997" s="33"/>
    </row>
    <row r="675014" spans="19:20">
      <c r="S675014" s="33"/>
      <c r="T675014" s="33"/>
    </row>
    <row r="675031" spans="19:20">
      <c r="S675031" s="33"/>
      <c r="T675031" s="33"/>
    </row>
    <row r="675048" spans="19:20">
      <c r="S675048" s="33"/>
      <c r="T675048" s="33"/>
    </row>
    <row r="675065" spans="19:20">
      <c r="S675065" s="33"/>
      <c r="T675065" s="33"/>
    </row>
    <row r="675082" spans="19:20">
      <c r="S675082" s="33"/>
      <c r="T675082" s="33"/>
    </row>
    <row r="675099" spans="19:20">
      <c r="S675099" s="33"/>
      <c r="T675099" s="33"/>
    </row>
    <row r="675116" spans="19:20">
      <c r="S675116" s="33"/>
      <c r="T675116" s="33"/>
    </row>
    <row r="675133" spans="19:20">
      <c r="S675133" s="33"/>
      <c r="T675133" s="33"/>
    </row>
    <row r="675150" spans="19:20">
      <c r="S675150" s="33"/>
      <c r="T675150" s="33"/>
    </row>
    <row r="675167" spans="19:20">
      <c r="S675167" s="33"/>
      <c r="T675167" s="33"/>
    </row>
    <row r="675184" spans="19:20">
      <c r="S675184" s="33"/>
      <c r="T675184" s="33"/>
    </row>
    <row r="675201" spans="19:20">
      <c r="S675201" s="33"/>
      <c r="T675201" s="33"/>
    </row>
    <row r="675218" spans="19:20">
      <c r="S675218" s="33"/>
      <c r="T675218" s="33"/>
    </row>
    <row r="675235" spans="19:20">
      <c r="S675235" s="33"/>
      <c r="T675235" s="33"/>
    </row>
    <row r="675252" spans="19:20">
      <c r="S675252" s="33"/>
      <c r="T675252" s="33"/>
    </row>
    <row r="675269" spans="19:20">
      <c r="S675269" s="33"/>
      <c r="T675269" s="33"/>
    </row>
    <row r="675286" spans="19:20">
      <c r="S675286" s="33"/>
      <c r="T675286" s="33"/>
    </row>
    <row r="675303" spans="19:20">
      <c r="S675303" s="33"/>
      <c r="T675303" s="33"/>
    </row>
    <row r="675320" spans="19:20">
      <c r="S675320" s="33"/>
      <c r="T675320" s="33"/>
    </row>
    <row r="675337" spans="19:20">
      <c r="S675337" s="33"/>
      <c r="T675337" s="33"/>
    </row>
    <row r="675354" spans="19:20">
      <c r="S675354" s="33"/>
      <c r="T675354" s="33"/>
    </row>
    <row r="675371" spans="19:20">
      <c r="S675371" s="33"/>
      <c r="T675371" s="33"/>
    </row>
    <row r="675388" spans="19:20">
      <c r="S675388" s="33"/>
      <c r="T675388" s="33"/>
    </row>
    <row r="675405" spans="19:20">
      <c r="S675405" s="33"/>
      <c r="T675405" s="33"/>
    </row>
    <row r="675422" spans="19:20">
      <c r="S675422" s="33"/>
      <c r="T675422" s="33"/>
    </row>
    <row r="675439" spans="19:20">
      <c r="S675439" s="33"/>
      <c r="T675439" s="33"/>
    </row>
    <row r="675456" spans="19:20">
      <c r="S675456" s="33"/>
      <c r="T675456" s="33"/>
    </row>
    <row r="675473" spans="19:20">
      <c r="S675473" s="33"/>
      <c r="T675473" s="33"/>
    </row>
    <row r="675490" spans="19:20">
      <c r="S675490" s="33"/>
      <c r="T675490" s="33"/>
    </row>
    <row r="675507" spans="19:20">
      <c r="S675507" s="33"/>
      <c r="T675507" s="33"/>
    </row>
    <row r="675524" spans="19:20">
      <c r="S675524" s="33"/>
      <c r="T675524" s="33"/>
    </row>
    <row r="675541" spans="19:20">
      <c r="S675541" s="33"/>
      <c r="T675541" s="33"/>
    </row>
    <row r="675558" spans="19:20">
      <c r="S675558" s="33"/>
      <c r="T675558" s="33"/>
    </row>
    <row r="675575" spans="19:20">
      <c r="S675575" s="33"/>
      <c r="T675575" s="33"/>
    </row>
    <row r="675592" spans="19:20">
      <c r="S675592" s="33"/>
      <c r="T675592" s="33"/>
    </row>
    <row r="675609" spans="19:20">
      <c r="S675609" s="33"/>
      <c r="T675609" s="33"/>
    </row>
    <row r="675626" spans="19:20">
      <c r="S675626" s="33"/>
      <c r="T675626" s="33"/>
    </row>
    <row r="675643" spans="19:20">
      <c r="S675643" s="33"/>
      <c r="T675643" s="33"/>
    </row>
    <row r="675660" spans="19:20">
      <c r="S675660" s="33"/>
      <c r="T675660" s="33"/>
    </row>
    <row r="675677" spans="19:20">
      <c r="S675677" s="33"/>
      <c r="T675677" s="33"/>
    </row>
    <row r="675694" spans="19:20">
      <c r="S675694" s="33"/>
      <c r="T675694" s="33"/>
    </row>
    <row r="675711" spans="19:20">
      <c r="S675711" s="33"/>
      <c r="T675711" s="33"/>
    </row>
    <row r="675728" spans="19:20">
      <c r="S675728" s="33"/>
      <c r="T675728" s="33"/>
    </row>
    <row r="675745" spans="19:20">
      <c r="S675745" s="33"/>
      <c r="T675745" s="33"/>
    </row>
    <row r="675762" spans="19:20">
      <c r="S675762" s="33"/>
      <c r="T675762" s="33"/>
    </row>
    <row r="675779" spans="19:20">
      <c r="S675779" s="33"/>
      <c r="T675779" s="33"/>
    </row>
    <row r="675796" spans="19:20">
      <c r="S675796" s="33"/>
      <c r="T675796" s="33"/>
    </row>
    <row r="675813" spans="19:20">
      <c r="S675813" s="33"/>
      <c r="T675813" s="33"/>
    </row>
    <row r="675830" spans="19:20">
      <c r="S675830" s="33"/>
      <c r="T675830" s="33"/>
    </row>
    <row r="675847" spans="19:20">
      <c r="S675847" s="33"/>
      <c r="T675847" s="33"/>
    </row>
    <row r="675864" spans="19:20">
      <c r="S675864" s="33"/>
      <c r="T675864" s="33"/>
    </row>
    <row r="675881" spans="19:20">
      <c r="S675881" s="33"/>
      <c r="T675881" s="33"/>
    </row>
    <row r="675898" spans="19:20">
      <c r="S675898" s="33"/>
      <c r="T675898" s="33"/>
    </row>
    <row r="675915" spans="19:20">
      <c r="S675915" s="33"/>
      <c r="T675915" s="33"/>
    </row>
    <row r="675932" spans="19:20">
      <c r="S675932" s="33"/>
      <c r="T675932" s="33"/>
    </row>
    <row r="675949" spans="19:20">
      <c r="S675949" s="33"/>
      <c r="T675949" s="33"/>
    </row>
    <row r="675966" spans="19:20">
      <c r="S675966" s="33"/>
      <c r="T675966" s="33"/>
    </row>
    <row r="675983" spans="19:20">
      <c r="S675983" s="33"/>
      <c r="T675983" s="33"/>
    </row>
    <row r="676000" spans="19:20">
      <c r="S676000" s="33"/>
      <c r="T676000" s="33"/>
    </row>
    <row r="676017" spans="19:20">
      <c r="S676017" s="33"/>
      <c r="T676017" s="33"/>
    </row>
    <row r="676034" spans="19:20">
      <c r="S676034" s="33"/>
      <c r="T676034" s="33"/>
    </row>
    <row r="676051" spans="19:20">
      <c r="S676051" s="33"/>
      <c r="T676051" s="33"/>
    </row>
    <row r="676068" spans="19:20">
      <c r="S676068" s="33"/>
      <c r="T676068" s="33"/>
    </row>
    <row r="676085" spans="19:20">
      <c r="S676085" s="33"/>
      <c r="T676085" s="33"/>
    </row>
    <row r="676102" spans="19:20">
      <c r="S676102" s="33"/>
      <c r="T676102" s="33"/>
    </row>
    <row r="676119" spans="19:20">
      <c r="S676119" s="33"/>
      <c r="T676119" s="33"/>
    </row>
    <row r="676136" spans="19:20">
      <c r="S676136" s="33"/>
      <c r="T676136" s="33"/>
    </row>
    <row r="676153" spans="19:20">
      <c r="S676153" s="33"/>
      <c r="T676153" s="33"/>
    </row>
    <row r="676170" spans="19:20">
      <c r="S676170" s="33"/>
      <c r="T676170" s="33"/>
    </row>
    <row r="676187" spans="19:20">
      <c r="S676187" s="33"/>
      <c r="T676187" s="33"/>
    </row>
    <row r="676204" spans="19:20">
      <c r="S676204" s="33"/>
      <c r="T676204" s="33"/>
    </row>
    <row r="676221" spans="19:20">
      <c r="S676221" s="33"/>
      <c r="T676221" s="33"/>
    </row>
    <row r="676238" spans="19:20">
      <c r="S676238" s="33"/>
      <c r="T676238" s="33"/>
    </row>
    <row r="676255" spans="19:20">
      <c r="S676255" s="33"/>
      <c r="T676255" s="33"/>
    </row>
    <row r="676272" spans="19:20">
      <c r="S676272" s="33"/>
      <c r="T676272" s="33"/>
    </row>
    <row r="676289" spans="19:20">
      <c r="S676289" s="33"/>
      <c r="T676289" s="33"/>
    </row>
    <row r="676306" spans="19:20">
      <c r="S676306" s="33"/>
      <c r="T676306" s="33"/>
    </row>
    <row r="676323" spans="19:20">
      <c r="S676323" s="33"/>
      <c r="T676323" s="33"/>
    </row>
    <row r="676340" spans="19:20">
      <c r="S676340" s="33"/>
      <c r="T676340" s="33"/>
    </row>
    <row r="676357" spans="19:20">
      <c r="S676357" s="33"/>
      <c r="T676357" s="33"/>
    </row>
    <row r="676374" spans="19:20">
      <c r="S676374" s="33"/>
      <c r="T676374" s="33"/>
    </row>
    <row r="676391" spans="19:20">
      <c r="S676391" s="33"/>
      <c r="T676391" s="33"/>
    </row>
    <row r="676408" spans="19:20">
      <c r="S676408" s="33"/>
      <c r="T676408" s="33"/>
    </row>
    <row r="676425" spans="19:20">
      <c r="S676425" s="33"/>
      <c r="T676425" s="33"/>
    </row>
    <row r="676442" spans="19:20">
      <c r="S676442" s="33"/>
      <c r="T676442" s="33"/>
    </row>
    <row r="676459" spans="19:20">
      <c r="S676459" s="33"/>
      <c r="T676459" s="33"/>
    </row>
    <row r="676476" spans="19:20">
      <c r="S676476" s="33"/>
      <c r="T676476" s="33"/>
    </row>
    <row r="676493" spans="19:20">
      <c r="S676493" s="33"/>
      <c r="T676493" s="33"/>
    </row>
    <row r="676510" spans="19:20">
      <c r="S676510" s="33"/>
      <c r="T676510" s="33"/>
    </row>
    <row r="676527" spans="19:20">
      <c r="S676527" s="33"/>
      <c r="T676527" s="33"/>
    </row>
    <row r="676544" spans="19:20">
      <c r="S676544" s="33"/>
      <c r="T676544" s="33"/>
    </row>
    <row r="676561" spans="19:20">
      <c r="S676561" s="33"/>
      <c r="T676561" s="33"/>
    </row>
    <row r="676578" spans="19:20">
      <c r="S676578" s="33"/>
      <c r="T676578" s="33"/>
    </row>
    <row r="676595" spans="19:20">
      <c r="S676595" s="33"/>
      <c r="T676595" s="33"/>
    </row>
    <row r="676612" spans="19:20">
      <c r="S676612" s="33"/>
      <c r="T676612" s="33"/>
    </row>
    <row r="676629" spans="19:20">
      <c r="S676629" s="33"/>
      <c r="T676629" s="33"/>
    </row>
    <row r="676646" spans="19:20">
      <c r="S676646" s="33"/>
      <c r="T676646" s="33"/>
    </row>
    <row r="676663" spans="19:20">
      <c r="S676663" s="33"/>
      <c r="T676663" s="33"/>
    </row>
    <row r="676680" spans="19:20">
      <c r="S676680" s="33"/>
      <c r="T676680" s="33"/>
    </row>
    <row r="676697" spans="19:20">
      <c r="S676697" s="33"/>
      <c r="T676697" s="33"/>
    </row>
    <row r="676714" spans="19:20">
      <c r="S676714" s="33"/>
      <c r="T676714" s="33"/>
    </row>
    <row r="676731" spans="19:20">
      <c r="S676731" s="33"/>
      <c r="T676731" s="33"/>
    </row>
    <row r="676748" spans="19:20">
      <c r="S676748" s="33"/>
      <c r="T676748" s="33"/>
    </row>
    <row r="676765" spans="19:20">
      <c r="S676765" s="33"/>
      <c r="T676765" s="33"/>
    </row>
    <row r="676782" spans="19:20">
      <c r="S676782" s="33"/>
      <c r="T676782" s="33"/>
    </row>
    <row r="676799" spans="19:20">
      <c r="S676799" s="33"/>
      <c r="T676799" s="33"/>
    </row>
    <row r="676816" spans="19:20">
      <c r="S676816" s="33"/>
      <c r="T676816" s="33"/>
    </row>
    <row r="676833" spans="19:20">
      <c r="S676833" s="33"/>
      <c r="T676833" s="33"/>
    </row>
    <row r="676850" spans="19:20">
      <c r="S676850" s="33"/>
      <c r="T676850" s="33"/>
    </row>
    <row r="676867" spans="19:20">
      <c r="S676867" s="33"/>
      <c r="T676867" s="33"/>
    </row>
    <row r="676884" spans="19:20">
      <c r="S676884" s="33"/>
      <c r="T676884" s="33"/>
    </row>
    <row r="676901" spans="19:20">
      <c r="S676901" s="33"/>
      <c r="T676901" s="33"/>
    </row>
    <row r="676918" spans="19:20">
      <c r="S676918" s="33"/>
      <c r="T676918" s="33"/>
    </row>
    <row r="676935" spans="19:20">
      <c r="S676935" s="33"/>
      <c r="T676935" s="33"/>
    </row>
    <row r="676952" spans="19:20">
      <c r="S676952" s="33"/>
      <c r="T676952" s="33"/>
    </row>
    <row r="676969" spans="19:20">
      <c r="S676969" s="33"/>
      <c r="T676969" s="33"/>
    </row>
    <row r="676986" spans="19:20">
      <c r="S676986" s="33"/>
      <c r="T676986" s="33"/>
    </row>
    <row r="677003" spans="19:20">
      <c r="S677003" s="33"/>
      <c r="T677003" s="33"/>
    </row>
    <row r="677020" spans="19:20">
      <c r="S677020" s="33"/>
      <c r="T677020" s="33"/>
    </row>
    <row r="677037" spans="19:20">
      <c r="S677037" s="33"/>
      <c r="T677037" s="33"/>
    </row>
    <row r="677054" spans="19:20">
      <c r="S677054" s="33"/>
      <c r="T677054" s="33"/>
    </row>
    <row r="677071" spans="19:20">
      <c r="S677071" s="33"/>
      <c r="T677071" s="33"/>
    </row>
    <row r="677088" spans="19:20">
      <c r="S677088" s="33"/>
      <c r="T677088" s="33"/>
    </row>
    <row r="677105" spans="19:20">
      <c r="S677105" s="33"/>
      <c r="T677105" s="33"/>
    </row>
    <row r="677122" spans="19:20">
      <c r="S677122" s="33"/>
      <c r="T677122" s="33"/>
    </row>
    <row r="677139" spans="19:20">
      <c r="S677139" s="33"/>
      <c r="T677139" s="33"/>
    </row>
    <row r="677156" spans="19:20">
      <c r="S677156" s="33"/>
      <c r="T677156" s="33"/>
    </row>
    <row r="677173" spans="19:20">
      <c r="S677173" s="33"/>
      <c r="T677173" s="33"/>
    </row>
    <row r="677190" spans="19:20">
      <c r="S677190" s="33"/>
      <c r="T677190" s="33"/>
    </row>
    <row r="677207" spans="19:20">
      <c r="S677207" s="33"/>
      <c r="T677207" s="33"/>
    </row>
    <row r="677224" spans="19:20">
      <c r="S677224" s="33"/>
      <c r="T677224" s="33"/>
    </row>
    <row r="677241" spans="19:20">
      <c r="S677241" s="33"/>
      <c r="T677241" s="33"/>
    </row>
    <row r="677258" spans="19:20">
      <c r="S677258" s="33"/>
      <c r="T677258" s="33"/>
    </row>
    <row r="677275" spans="19:20">
      <c r="S677275" s="33"/>
      <c r="T677275" s="33"/>
    </row>
    <row r="677292" spans="19:20">
      <c r="S677292" s="33"/>
      <c r="T677292" s="33"/>
    </row>
    <row r="677309" spans="19:20">
      <c r="S677309" s="33"/>
      <c r="T677309" s="33"/>
    </row>
    <row r="677326" spans="19:20">
      <c r="S677326" s="33"/>
      <c r="T677326" s="33"/>
    </row>
    <row r="677343" spans="19:20">
      <c r="S677343" s="33"/>
      <c r="T677343" s="33"/>
    </row>
    <row r="677360" spans="19:20">
      <c r="S677360" s="33"/>
      <c r="T677360" s="33"/>
    </row>
    <row r="677377" spans="19:20">
      <c r="S677377" s="33"/>
      <c r="T677377" s="33"/>
    </row>
    <row r="677394" spans="19:20">
      <c r="S677394" s="33"/>
      <c r="T677394" s="33"/>
    </row>
    <row r="677411" spans="19:20">
      <c r="S677411" s="33"/>
      <c r="T677411" s="33"/>
    </row>
    <row r="677428" spans="19:20">
      <c r="S677428" s="33"/>
      <c r="T677428" s="33"/>
    </row>
    <row r="677445" spans="19:20">
      <c r="S677445" s="33"/>
      <c r="T677445" s="33"/>
    </row>
    <row r="677462" spans="19:20">
      <c r="S677462" s="33"/>
      <c r="T677462" s="33"/>
    </row>
    <row r="677479" spans="19:20">
      <c r="S677479" s="33"/>
      <c r="T677479" s="33"/>
    </row>
    <row r="677496" spans="19:20">
      <c r="S677496" s="33"/>
      <c r="T677496" s="33"/>
    </row>
    <row r="677513" spans="19:20">
      <c r="S677513" s="33"/>
      <c r="T677513" s="33"/>
    </row>
    <row r="677530" spans="19:20">
      <c r="S677530" s="33"/>
      <c r="T677530" s="33"/>
    </row>
    <row r="677547" spans="19:20">
      <c r="S677547" s="33"/>
      <c r="T677547" s="33"/>
    </row>
    <row r="677564" spans="19:20">
      <c r="S677564" s="33"/>
      <c r="T677564" s="33"/>
    </row>
    <row r="677581" spans="19:20">
      <c r="S677581" s="33"/>
      <c r="T677581" s="33"/>
    </row>
    <row r="677598" spans="19:20">
      <c r="S677598" s="33"/>
      <c r="T677598" s="33"/>
    </row>
    <row r="677615" spans="19:20">
      <c r="S677615" s="33"/>
      <c r="T677615" s="33"/>
    </row>
    <row r="677632" spans="19:20">
      <c r="S677632" s="33"/>
      <c r="T677632" s="33"/>
    </row>
    <row r="677649" spans="19:20">
      <c r="S677649" s="33"/>
      <c r="T677649" s="33"/>
    </row>
    <row r="677666" spans="19:20">
      <c r="S677666" s="33"/>
      <c r="T677666" s="33"/>
    </row>
    <row r="677683" spans="19:20">
      <c r="S677683" s="33"/>
      <c r="T677683" s="33"/>
    </row>
    <row r="677700" spans="19:20">
      <c r="S677700" s="33"/>
      <c r="T677700" s="33"/>
    </row>
    <row r="677717" spans="19:20">
      <c r="S677717" s="33"/>
      <c r="T677717" s="33"/>
    </row>
    <row r="677734" spans="19:20">
      <c r="S677734" s="33"/>
      <c r="T677734" s="33"/>
    </row>
    <row r="677751" spans="19:20">
      <c r="S677751" s="33"/>
      <c r="T677751" s="33"/>
    </row>
    <row r="677768" spans="19:20">
      <c r="S677768" s="33"/>
      <c r="T677768" s="33"/>
    </row>
    <row r="677785" spans="19:20">
      <c r="S677785" s="33"/>
      <c r="T677785" s="33"/>
    </row>
    <row r="677802" spans="19:20">
      <c r="S677802" s="33"/>
      <c r="T677802" s="33"/>
    </row>
    <row r="677819" spans="19:20">
      <c r="S677819" s="33"/>
      <c r="T677819" s="33"/>
    </row>
    <row r="677836" spans="19:20">
      <c r="S677836" s="33"/>
      <c r="T677836" s="33"/>
    </row>
    <row r="677853" spans="19:20">
      <c r="S677853" s="33"/>
      <c r="T677853" s="33"/>
    </row>
    <row r="677870" spans="19:20">
      <c r="S677870" s="33"/>
      <c r="T677870" s="33"/>
    </row>
    <row r="677887" spans="19:20">
      <c r="S677887" s="33"/>
      <c r="T677887" s="33"/>
    </row>
    <row r="677904" spans="19:20">
      <c r="S677904" s="33"/>
      <c r="T677904" s="33"/>
    </row>
    <row r="677921" spans="19:20">
      <c r="S677921" s="33"/>
      <c r="T677921" s="33"/>
    </row>
    <row r="677938" spans="19:20">
      <c r="S677938" s="33"/>
      <c r="T677938" s="33"/>
    </row>
    <row r="677955" spans="19:20">
      <c r="S677955" s="33"/>
      <c r="T677955" s="33"/>
    </row>
    <row r="677972" spans="19:20">
      <c r="S677972" s="33"/>
      <c r="T677972" s="33"/>
    </row>
    <row r="677989" spans="19:20">
      <c r="S677989" s="33"/>
      <c r="T677989" s="33"/>
    </row>
    <row r="678006" spans="19:20">
      <c r="S678006" s="33"/>
      <c r="T678006" s="33"/>
    </row>
    <row r="678023" spans="19:20">
      <c r="S678023" s="33"/>
      <c r="T678023" s="33"/>
    </row>
    <row r="678040" spans="19:20">
      <c r="S678040" s="33"/>
      <c r="T678040" s="33"/>
    </row>
    <row r="678057" spans="19:20">
      <c r="S678057" s="33"/>
      <c r="T678057" s="33"/>
    </row>
    <row r="678074" spans="19:20">
      <c r="S678074" s="33"/>
      <c r="T678074" s="33"/>
    </row>
    <row r="678091" spans="19:20">
      <c r="S678091" s="33"/>
      <c r="T678091" s="33"/>
    </row>
    <row r="678108" spans="19:20">
      <c r="S678108" s="33"/>
      <c r="T678108" s="33"/>
    </row>
    <row r="678125" spans="19:20">
      <c r="S678125" s="33"/>
      <c r="T678125" s="33"/>
    </row>
    <row r="678142" spans="19:20">
      <c r="S678142" s="33"/>
      <c r="T678142" s="33"/>
    </row>
    <row r="678159" spans="19:20">
      <c r="S678159" s="33"/>
      <c r="T678159" s="33"/>
    </row>
    <row r="678176" spans="19:20">
      <c r="S678176" s="33"/>
      <c r="T678176" s="33"/>
    </row>
    <row r="678193" spans="19:20">
      <c r="S678193" s="33"/>
      <c r="T678193" s="33"/>
    </row>
    <row r="678210" spans="19:20">
      <c r="S678210" s="33"/>
      <c r="T678210" s="33"/>
    </row>
    <row r="678227" spans="19:20">
      <c r="S678227" s="33"/>
      <c r="T678227" s="33"/>
    </row>
    <row r="678244" spans="19:20">
      <c r="S678244" s="33"/>
      <c r="T678244" s="33"/>
    </row>
    <row r="678261" spans="19:20">
      <c r="S678261" s="33"/>
      <c r="T678261" s="33"/>
    </row>
    <row r="678278" spans="19:20">
      <c r="S678278" s="33"/>
      <c r="T678278" s="33"/>
    </row>
    <row r="678295" spans="19:20">
      <c r="S678295" s="33"/>
      <c r="T678295" s="33"/>
    </row>
    <row r="678312" spans="19:20">
      <c r="S678312" s="33"/>
      <c r="T678312" s="33"/>
    </row>
    <row r="678329" spans="19:20">
      <c r="S678329" s="33"/>
      <c r="T678329" s="33"/>
    </row>
    <row r="678346" spans="19:20">
      <c r="S678346" s="33"/>
      <c r="T678346" s="33"/>
    </row>
    <row r="678363" spans="19:20">
      <c r="S678363" s="33"/>
      <c r="T678363" s="33"/>
    </row>
    <row r="678380" spans="19:20">
      <c r="S678380" s="33"/>
      <c r="T678380" s="33"/>
    </row>
    <row r="678397" spans="19:20">
      <c r="S678397" s="33"/>
      <c r="T678397" s="33"/>
    </row>
    <row r="678414" spans="19:20">
      <c r="S678414" s="33"/>
      <c r="T678414" s="33"/>
    </row>
    <row r="678431" spans="19:20">
      <c r="S678431" s="33"/>
      <c r="T678431" s="33"/>
    </row>
    <row r="678448" spans="19:20">
      <c r="S678448" s="33"/>
      <c r="T678448" s="33"/>
    </row>
    <row r="678465" spans="19:20">
      <c r="S678465" s="33"/>
      <c r="T678465" s="33"/>
    </row>
    <row r="678482" spans="19:20">
      <c r="S678482" s="33"/>
      <c r="T678482" s="33"/>
    </row>
    <row r="678499" spans="19:20">
      <c r="S678499" s="33"/>
      <c r="T678499" s="33"/>
    </row>
    <row r="678516" spans="19:20">
      <c r="S678516" s="33"/>
      <c r="T678516" s="33"/>
    </row>
    <row r="678533" spans="19:20">
      <c r="S678533" s="33"/>
      <c r="T678533" s="33"/>
    </row>
    <row r="678550" spans="19:20">
      <c r="S678550" s="33"/>
      <c r="T678550" s="33"/>
    </row>
    <row r="678567" spans="19:20">
      <c r="S678567" s="33"/>
      <c r="T678567" s="33"/>
    </row>
    <row r="678584" spans="19:20">
      <c r="S678584" s="33"/>
      <c r="T678584" s="33"/>
    </row>
    <row r="678601" spans="19:20">
      <c r="S678601" s="33"/>
      <c r="T678601" s="33"/>
    </row>
    <row r="678618" spans="19:20">
      <c r="S678618" s="33"/>
      <c r="T678618" s="33"/>
    </row>
    <row r="678635" spans="19:20">
      <c r="S678635" s="33"/>
      <c r="T678635" s="33"/>
    </row>
    <row r="678652" spans="19:20">
      <c r="S678652" s="33"/>
      <c r="T678652" s="33"/>
    </row>
    <row r="678669" spans="19:20">
      <c r="S678669" s="33"/>
      <c r="T678669" s="33"/>
    </row>
    <row r="678686" spans="19:20">
      <c r="S678686" s="33"/>
      <c r="T678686" s="33"/>
    </row>
    <row r="678703" spans="19:20">
      <c r="S678703" s="33"/>
      <c r="T678703" s="33"/>
    </row>
    <row r="678720" spans="19:20">
      <c r="S678720" s="33"/>
      <c r="T678720" s="33"/>
    </row>
    <row r="678737" spans="19:20">
      <c r="S678737" s="33"/>
      <c r="T678737" s="33"/>
    </row>
    <row r="678754" spans="19:20">
      <c r="S678754" s="33"/>
      <c r="T678754" s="33"/>
    </row>
    <row r="678771" spans="19:20">
      <c r="S678771" s="33"/>
      <c r="T678771" s="33"/>
    </row>
    <row r="678788" spans="19:20">
      <c r="S678788" s="33"/>
      <c r="T678788" s="33"/>
    </row>
    <row r="678805" spans="19:20">
      <c r="S678805" s="33"/>
      <c r="T678805" s="33"/>
    </row>
    <row r="678822" spans="19:20">
      <c r="S678822" s="33"/>
      <c r="T678822" s="33"/>
    </row>
    <row r="678839" spans="19:20">
      <c r="S678839" s="33"/>
      <c r="T678839" s="33"/>
    </row>
    <row r="678856" spans="19:20">
      <c r="S678856" s="33"/>
      <c r="T678856" s="33"/>
    </row>
    <row r="678873" spans="19:20">
      <c r="S678873" s="33"/>
      <c r="T678873" s="33"/>
    </row>
    <row r="678890" spans="19:20">
      <c r="S678890" s="33"/>
      <c r="T678890" s="33"/>
    </row>
    <row r="678907" spans="19:20">
      <c r="S678907" s="33"/>
      <c r="T678907" s="33"/>
    </row>
    <row r="678924" spans="19:20">
      <c r="S678924" s="33"/>
      <c r="T678924" s="33"/>
    </row>
    <row r="678941" spans="19:20">
      <c r="S678941" s="33"/>
      <c r="T678941" s="33"/>
    </row>
    <row r="678958" spans="19:20">
      <c r="S678958" s="33"/>
      <c r="T678958" s="33"/>
    </row>
    <row r="678975" spans="19:20">
      <c r="S678975" s="33"/>
      <c r="T678975" s="33"/>
    </row>
    <row r="678992" spans="19:20">
      <c r="S678992" s="33"/>
      <c r="T678992" s="33"/>
    </row>
    <row r="679009" spans="19:20">
      <c r="S679009" s="33"/>
      <c r="T679009" s="33"/>
    </row>
    <row r="679026" spans="19:20">
      <c r="S679026" s="33"/>
      <c r="T679026" s="33"/>
    </row>
    <row r="679043" spans="19:20">
      <c r="S679043" s="33"/>
      <c r="T679043" s="33"/>
    </row>
    <row r="679060" spans="19:20">
      <c r="S679060" s="33"/>
      <c r="T679060" s="33"/>
    </row>
    <row r="679077" spans="19:20">
      <c r="S679077" s="33"/>
      <c r="T679077" s="33"/>
    </row>
    <row r="679094" spans="19:20">
      <c r="S679094" s="33"/>
      <c r="T679094" s="33"/>
    </row>
    <row r="679111" spans="19:20">
      <c r="S679111" s="33"/>
      <c r="T679111" s="33"/>
    </row>
    <row r="679128" spans="19:20">
      <c r="S679128" s="33"/>
      <c r="T679128" s="33"/>
    </row>
    <row r="679145" spans="19:20">
      <c r="S679145" s="33"/>
      <c r="T679145" s="33"/>
    </row>
    <row r="679162" spans="19:20">
      <c r="S679162" s="33"/>
      <c r="T679162" s="33"/>
    </row>
    <row r="679179" spans="19:20">
      <c r="S679179" s="33"/>
      <c r="T679179" s="33"/>
    </row>
    <row r="679196" spans="19:20">
      <c r="S679196" s="33"/>
      <c r="T679196" s="33"/>
    </row>
    <row r="679213" spans="19:20">
      <c r="S679213" s="33"/>
      <c r="T679213" s="33"/>
    </row>
    <row r="679230" spans="19:20">
      <c r="S679230" s="33"/>
      <c r="T679230" s="33"/>
    </row>
    <row r="679247" spans="19:20">
      <c r="S679247" s="33"/>
      <c r="T679247" s="33"/>
    </row>
    <row r="679264" spans="19:20">
      <c r="S679264" s="33"/>
      <c r="T679264" s="33"/>
    </row>
    <row r="679281" spans="19:20">
      <c r="S679281" s="33"/>
      <c r="T679281" s="33"/>
    </row>
    <row r="679298" spans="19:20">
      <c r="S679298" s="33"/>
      <c r="T679298" s="33"/>
    </row>
    <row r="679315" spans="19:20">
      <c r="S679315" s="33"/>
      <c r="T679315" s="33"/>
    </row>
    <row r="679332" spans="19:20">
      <c r="S679332" s="33"/>
      <c r="T679332" s="33"/>
    </row>
    <row r="679349" spans="19:20">
      <c r="S679349" s="33"/>
      <c r="T679349" s="33"/>
    </row>
    <row r="679366" spans="19:20">
      <c r="S679366" s="33"/>
      <c r="T679366" s="33"/>
    </row>
    <row r="679383" spans="19:20">
      <c r="S679383" s="33"/>
      <c r="T679383" s="33"/>
    </row>
    <row r="679400" spans="19:20">
      <c r="S679400" s="33"/>
      <c r="T679400" s="33"/>
    </row>
    <row r="679417" spans="19:20">
      <c r="S679417" s="33"/>
      <c r="T679417" s="33"/>
    </row>
    <row r="679434" spans="19:20">
      <c r="S679434" s="33"/>
      <c r="T679434" s="33"/>
    </row>
    <row r="679451" spans="19:20">
      <c r="S679451" s="33"/>
      <c r="T679451" s="33"/>
    </row>
    <row r="679468" spans="19:20">
      <c r="S679468" s="33"/>
      <c r="T679468" s="33"/>
    </row>
    <row r="679485" spans="19:20">
      <c r="S679485" s="33"/>
      <c r="T679485" s="33"/>
    </row>
    <row r="679502" spans="19:20">
      <c r="S679502" s="33"/>
      <c r="T679502" s="33"/>
    </row>
    <row r="679519" spans="19:20">
      <c r="S679519" s="33"/>
      <c r="T679519" s="33"/>
    </row>
    <row r="679536" spans="19:20">
      <c r="S679536" s="33"/>
      <c r="T679536" s="33"/>
    </row>
    <row r="679553" spans="19:20">
      <c r="S679553" s="33"/>
      <c r="T679553" s="33"/>
    </row>
    <row r="679570" spans="19:20">
      <c r="S679570" s="33"/>
      <c r="T679570" s="33"/>
    </row>
    <row r="679587" spans="19:20">
      <c r="S679587" s="33"/>
      <c r="T679587" s="33"/>
    </row>
    <row r="679604" spans="19:20">
      <c r="S679604" s="33"/>
      <c r="T679604" s="33"/>
    </row>
    <row r="679621" spans="19:20">
      <c r="S679621" s="33"/>
      <c r="T679621" s="33"/>
    </row>
    <row r="679638" spans="19:20">
      <c r="S679638" s="33"/>
      <c r="T679638" s="33"/>
    </row>
    <row r="679655" spans="19:20">
      <c r="S679655" s="33"/>
      <c r="T679655" s="33"/>
    </row>
    <row r="679672" spans="19:20">
      <c r="S679672" s="33"/>
      <c r="T679672" s="33"/>
    </row>
    <row r="679689" spans="19:20">
      <c r="S679689" s="33"/>
      <c r="T679689" s="33"/>
    </row>
    <row r="679706" spans="19:20">
      <c r="S679706" s="33"/>
      <c r="T679706" s="33"/>
    </row>
    <row r="679723" spans="19:20">
      <c r="S679723" s="33"/>
      <c r="T679723" s="33"/>
    </row>
    <row r="679740" spans="19:20">
      <c r="S679740" s="33"/>
      <c r="T679740" s="33"/>
    </row>
    <row r="679757" spans="19:20">
      <c r="S679757" s="33"/>
      <c r="T679757" s="33"/>
    </row>
    <row r="679774" spans="19:20">
      <c r="S679774" s="33"/>
      <c r="T679774" s="33"/>
    </row>
    <row r="679791" spans="19:20">
      <c r="S679791" s="33"/>
      <c r="T679791" s="33"/>
    </row>
    <row r="679808" spans="19:20">
      <c r="S679808" s="33"/>
      <c r="T679808" s="33"/>
    </row>
    <row r="679825" spans="19:20">
      <c r="S679825" s="33"/>
      <c r="T679825" s="33"/>
    </row>
    <row r="679842" spans="19:20">
      <c r="S679842" s="33"/>
      <c r="T679842" s="33"/>
    </row>
    <row r="679859" spans="19:20">
      <c r="S679859" s="33"/>
      <c r="T679859" s="33"/>
    </row>
    <row r="679876" spans="19:20">
      <c r="S679876" s="33"/>
      <c r="T679876" s="33"/>
    </row>
    <row r="679893" spans="19:20">
      <c r="S679893" s="33"/>
      <c r="T679893" s="33"/>
    </row>
    <row r="679910" spans="19:20">
      <c r="S679910" s="33"/>
      <c r="T679910" s="33"/>
    </row>
    <row r="679927" spans="19:20">
      <c r="S679927" s="33"/>
      <c r="T679927" s="33"/>
    </row>
    <row r="679944" spans="19:20">
      <c r="S679944" s="33"/>
      <c r="T679944" s="33"/>
    </row>
    <row r="679961" spans="19:20">
      <c r="S679961" s="33"/>
      <c r="T679961" s="33"/>
    </row>
    <row r="679978" spans="19:20">
      <c r="S679978" s="33"/>
      <c r="T679978" s="33"/>
    </row>
    <row r="679995" spans="19:20">
      <c r="S679995" s="33"/>
      <c r="T679995" s="33"/>
    </row>
    <row r="680012" spans="19:20">
      <c r="S680012" s="33"/>
      <c r="T680012" s="33"/>
    </row>
    <row r="680029" spans="19:20">
      <c r="S680029" s="33"/>
      <c r="T680029" s="33"/>
    </row>
    <row r="680046" spans="19:20">
      <c r="S680046" s="33"/>
      <c r="T680046" s="33"/>
    </row>
    <row r="680063" spans="19:20">
      <c r="S680063" s="33"/>
      <c r="T680063" s="33"/>
    </row>
    <row r="680080" spans="19:20">
      <c r="S680080" s="33"/>
      <c r="T680080" s="33"/>
    </row>
    <row r="680097" spans="19:20">
      <c r="S680097" s="33"/>
      <c r="T680097" s="33"/>
    </row>
    <row r="680114" spans="19:20">
      <c r="S680114" s="33"/>
      <c r="T680114" s="33"/>
    </row>
    <row r="680131" spans="19:20">
      <c r="S680131" s="33"/>
      <c r="T680131" s="33"/>
    </row>
    <row r="680148" spans="19:20">
      <c r="S680148" s="33"/>
      <c r="T680148" s="33"/>
    </row>
    <row r="680165" spans="19:20">
      <c r="S680165" s="33"/>
      <c r="T680165" s="33"/>
    </row>
    <row r="680182" spans="19:20">
      <c r="S680182" s="33"/>
      <c r="T680182" s="33"/>
    </row>
    <row r="680199" spans="19:20">
      <c r="S680199" s="33"/>
      <c r="T680199" s="33"/>
    </row>
    <row r="680216" spans="19:20">
      <c r="S680216" s="33"/>
      <c r="T680216" s="33"/>
    </row>
    <row r="680233" spans="19:20">
      <c r="S680233" s="33"/>
      <c r="T680233" s="33"/>
    </row>
    <row r="680250" spans="19:20">
      <c r="S680250" s="33"/>
      <c r="T680250" s="33"/>
    </row>
    <row r="680267" spans="19:20">
      <c r="S680267" s="33"/>
      <c r="T680267" s="33"/>
    </row>
    <row r="680284" spans="19:20">
      <c r="S680284" s="33"/>
      <c r="T680284" s="33"/>
    </row>
    <row r="680301" spans="19:20">
      <c r="S680301" s="33"/>
      <c r="T680301" s="33"/>
    </row>
    <row r="680318" spans="19:20">
      <c r="S680318" s="33"/>
      <c r="T680318" s="33"/>
    </row>
    <row r="680335" spans="19:20">
      <c r="S680335" s="33"/>
      <c r="T680335" s="33"/>
    </row>
    <row r="680352" spans="19:20">
      <c r="S680352" s="33"/>
      <c r="T680352" s="33"/>
    </row>
    <row r="680369" spans="19:20">
      <c r="S680369" s="33"/>
      <c r="T680369" s="33"/>
    </row>
    <row r="680386" spans="19:20">
      <c r="S680386" s="33"/>
      <c r="T680386" s="33"/>
    </row>
    <row r="680403" spans="19:20">
      <c r="S680403" s="33"/>
      <c r="T680403" s="33"/>
    </row>
    <row r="680420" spans="19:20">
      <c r="S680420" s="33"/>
      <c r="T680420" s="33"/>
    </row>
    <row r="680437" spans="19:20">
      <c r="S680437" s="33"/>
      <c r="T680437" s="33"/>
    </row>
    <row r="680454" spans="19:20">
      <c r="S680454" s="33"/>
      <c r="T680454" s="33"/>
    </row>
    <row r="680471" spans="19:20">
      <c r="S680471" s="33"/>
      <c r="T680471" s="33"/>
    </row>
    <row r="680488" spans="19:20">
      <c r="S680488" s="33"/>
      <c r="T680488" s="33"/>
    </row>
    <row r="680505" spans="19:20">
      <c r="S680505" s="33"/>
      <c r="T680505" s="33"/>
    </row>
    <row r="680522" spans="19:20">
      <c r="S680522" s="33"/>
      <c r="T680522" s="33"/>
    </row>
    <row r="680539" spans="19:20">
      <c r="S680539" s="33"/>
      <c r="T680539" s="33"/>
    </row>
    <row r="680556" spans="19:20">
      <c r="S680556" s="33"/>
      <c r="T680556" s="33"/>
    </row>
    <row r="680573" spans="19:20">
      <c r="S680573" s="33"/>
      <c r="T680573" s="33"/>
    </row>
    <row r="680590" spans="19:20">
      <c r="S680590" s="33"/>
      <c r="T680590" s="33"/>
    </row>
    <row r="680607" spans="19:20">
      <c r="S680607" s="33"/>
      <c r="T680607" s="33"/>
    </row>
    <row r="680624" spans="19:20">
      <c r="S680624" s="33"/>
      <c r="T680624" s="33"/>
    </row>
    <row r="680641" spans="19:20">
      <c r="S680641" s="33"/>
      <c r="T680641" s="33"/>
    </row>
    <row r="680658" spans="19:20">
      <c r="S680658" s="33"/>
      <c r="T680658" s="33"/>
    </row>
    <row r="680675" spans="19:20">
      <c r="S680675" s="33"/>
      <c r="T680675" s="33"/>
    </row>
    <row r="680692" spans="19:20">
      <c r="S680692" s="33"/>
      <c r="T680692" s="33"/>
    </row>
    <row r="680709" spans="19:20">
      <c r="S680709" s="33"/>
      <c r="T680709" s="33"/>
    </row>
    <row r="680726" spans="19:20">
      <c r="S680726" s="33"/>
      <c r="T680726" s="33"/>
    </row>
    <row r="680743" spans="19:20">
      <c r="S680743" s="33"/>
      <c r="T680743" s="33"/>
    </row>
    <row r="680760" spans="19:20">
      <c r="S680760" s="33"/>
      <c r="T680760" s="33"/>
    </row>
    <row r="680777" spans="19:20">
      <c r="S680777" s="33"/>
      <c r="T680777" s="33"/>
    </row>
    <row r="680794" spans="19:20">
      <c r="S680794" s="33"/>
      <c r="T680794" s="33"/>
    </row>
    <row r="680811" spans="19:20">
      <c r="S680811" s="33"/>
      <c r="T680811" s="33"/>
    </row>
    <row r="680828" spans="19:20">
      <c r="S680828" s="33"/>
      <c r="T680828" s="33"/>
    </row>
    <row r="680845" spans="19:20">
      <c r="S680845" s="33"/>
      <c r="T680845" s="33"/>
    </row>
    <row r="680862" spans="19:20">
      <c r="S680862" s="33"/>
      <c r="T680862" s="33"/>
    </row>
    <row r="680879" spans="19:20">
      <c r="S680879" s="33"/>
      <c r="T680879" s="33"/>
    </row>
    <row r="680896" spans="19:20">
      <c r="S680896" s="33"/>
      <c r="T680896" s="33"/>
    </row>
    <row r="680913" spans="19:20">
      <c r="S680913" s="33"/>
      <c r="T680913" s="33"/>
    </row>
    <row r="680930" spans="19:20">
      <c r="S680930" s="33"/>
      <c r="T680930" s="33"/>
    </row>
    <row r="680947" spans="19:20">
      <c r="S680947" s="33"/>
      <c r="T680947" s="33"/>
    </row>
    <row r="680964" spans="19:20">
      <c r="S680964" s="33"/>
      <c r="T680964" s="33"/>
    </row>
    <row r="680981" spans="19:20">
      <c r="S680981" s="33"/>
      <c r="T680981" s="33"/>
    </row>
    <row r="680998" spans="19:20">
      <c r="S680998" s="33"/>
      <c r="T680998" s="33"/>
    </row>
    <row r="681015" spans="19:20">
      <c r="S681015" s="33"/>
      <c r="T681015" s="33"/>
    </row>
    <row r="681032" spans="19:20">
      <c r="S681032" s="33"/>
      <c r="T681032" s="33"/>
    </row>
    <row r="681049" spans="19:20">
      <c r="S681049" s="33"/>
      <c r="T681049" s="33"/>
    </row>
    <row r="681066" spans="19:20">
      <c r="S681066" s="33"/>
      <c r="T681066" s="33"/>
    </row>
    <row r="681083" spans="19:20">
      <c r="S681083" s="33"/>
      <c r="T681083" s="33"/>
    </row>
    <row r="681100" spans="19:20">
      <c r="S681100" s="33"/>
      <c r="T681100" s="33"/>
    </row>
    <row r="681117" spans="19:20">
      <c r="S681117" s="33"/>
      <c r="T681117" s="33"/>
    </row>
    <row r="681134" spans="19:20">
      <c r="S681134" s="33"/>
      <c r="T681134" s="33"/>
    </row>
    <row r="681151" spans="19:20">
      <c r="S681151" s="33"/>
      <c r="T681151" s="33"/>
    </row>
    <row r="681168" spans="19:20">
      <c r="S681168" s="33"/>
      <c r="T681168" s="33"/>
    </row>
    <row r="681185" spans="19:20">
      <c r="S681185" s="33"/>
      <c r="T681185" s="33"/>
    </row>
    <row r="681202" spans="19:20">
      <c r="S681202" s="33"/>
      <c r="T681202" s="33"/>
    </row>
    <row r="681219" spans="19:20">
      <c r="S681219" s="33"/>
      <c r="T681219" s="33"/>
    </row>
    <row r="681236" spans="19:20">
      <c r="S681236" s="33"/>
      <c r="T681236" s="33"/>
    </row>
    <row r="681253" spans="19:20">
      <c r="S681253" s="33"/>
      <c r="T681253" s="33"/>
    </row>
    <row r="681270" spans="19:20">
      <c r="S681270" s="33"/>
      <c r="T681270" s="33"/>
    </row>
    <row r="681287" spans="19:20">
      <c r="S681287" s="33"/>
      <c r="T681287" s="33"/>
    </row>
    <row r="681304" spans="19:20">
      <c r="S681304" s="33"/>
      <c r="T681304" s="33"/>
    </row>
    <row r="681321" spans="19:20">
      <c r="S681321" s="33"/>
      <c r="T681321" s="33"/>
    </row>
    <row r="681338" spans="19:20">
      <c r="S681338" s="33"/>
      <c r="T681338" s="33"/>
    </row>
    <row r="681355" spans="19:20">
      <c r="S681355" s="33"/>
      <c r="T681355" s="33"/>
    </row>
    <row r="681372" spans="19:20">
      <c r="S681372" s="33"/>
      <c r="T681372" s="33"/>
    </row>
    <row r="681389" spans="19:20">
      <c r="S681389" s="33"/>
      <c r="T681389" s="33"/>
    </row>
    <row r="681406" spans="19:20">
      <c r="S681406" s="33"/>
      <c r="T681406" s="33"/>
    </row>
    <row r="681423" spans="19:20">
      <c r="S681423" s="33"/>
      <c r="T681423" s="33"/>
    </row>
    <row r="681440" spans="19:20">
      <c r="S681440" s="33"/>
      <c r="T681440" s="33"/>
    </row>
    <row r="681457" spans="19:20">
      <c r="S681457" s="33"/>
      <c r="T681457" s="33"/>
    </row>
    <row r="681474" spans="19:20">
      <c r="S681474" s="33"/>
      <c r="T681474" s="33"/>
    </row>
    <row r="681491" spans="19:20">
      <c r="S681491" s="33"/>
      <c r="T681491" s="33"/>
    </row>
    <row r="681508" spans="19:20">
      <c r="S681508" s="33"/>
      <c r="T681508" s="33"/>
    </row>
    <row r="681525" spans="19:20">
      <c r="S681525" s="33"/>
      <c r="T681525" s="33"/>
    </row>
    <row r="681542" spans="19:20">
      <c r="S681542" s="33"/>
      <c r="T681542" s="33"/>
    </row>
    <row r="681559" spans="19:20">
      <c r="S681559" s="33"/>
      <c r="T681559" s="33"/>
    </row>
    <row r="681576" spans="19:20">
      <c r="S681576" s="33"/>
      <c r="T681576" s="33"/>
    </row>
    <row r="681593" spans="19:20">
      <c r="S681593" s="33"/>
      <c r="T681593" s="33"/>
    </row>
    <row r="681610" spans="19:20">
      <c r="S681610" s="33"/>
      <c r="T681610" s="33"/>
    </row>
    <row r="681627" spans="19:20">
      <c r="S681627" s="33"/>
      <c r="T681627" s="33"/>
    </row>
    <row r="681644" spans="19:20">
      <c r="S681644" s="33"/>
      <c r="T681644" s="33"/>
    </row>
    <row r="681661" spans="19:20">
      <c r="S681661" s="33"/>
      <c r="T681661" s="33"/>
    </row>
    <row r="681678" spans="19:20">
      <c r="S681678" s="33"/>
      <c r="T681678" s="33"/>
    </row>
    <row r="681695" spans="19:20">
      <c r="S681695" s="33"/>
      <c r="T681695" s="33"/>
    </row>
    <row r="681712" spans="19:20">
      <c r="S681712" s="33"/>
      <c r="T681712" s="33"/>
    </row>
    <row r="681729" spans="19:20">
      <c r="S681729" s="33"/>
      <c r="T681729" s="33"/>
    </row>
    <row r="681746" spans="19:20">
      <c r="S681746" s="33"/>
      <c r="T681746" s="33"/>
    </row>
    <row r="681763" spans="19:20">
      <c r="S681763" s="33"/>
      <c r="T681763" s="33"/>
    </row>
    <row r="681780" spans="19:20">
      <c r="S681780" s="33"/>
      <c r="T681780" s="33"/>
    </row>
    <row r="681797" spans="19:20">
      <c r="S681797" s="33"/>
      <c r="T681797" s="33"/>
    </row>
    <row r="681814" spans="19:20">
      <c r="S681814" s="33"/>
      <c r="T681814" s="33"/>
    </row>
    <row r="681831" spans="19:20">
      <c r="S681831" s="33"/>
      <c r="T681831" s="33"/>
    </row>
    <row r="681848" spans="19:20">
      <c r="S681848" s="33"/>
      <c r="T681848" s="33"/>
    </row>
    <row r="681865" spans="19:20">
      <c r="S681865" s="33"/>
      <c r="T681865" s="33"/>
    </row>
    <row r="681882" spans="19:20">
      <c r="S681882" s="33"/>
      <c r="T681882" s="33"/>
    </row>
    <row r="681899" spans="19:20">
      <c r="S681899" s="33"/>
      <c r="T681899" s="33"/>
    </row>
    <row r="681916" spans="19:20">
      <c r="S681916" s="33"/>
      <c r="T681916" s="33"/>
    </row>
    <row r="681933" spans="19:20">
      <c r="S681933" s="33"/>
      <c r="T681933" s="33"/>
    </row>
    <row r="681950" spans="19:20">
      <c r="S681950" s="33"/>
      <c r="T681950" s="33"/>
    </row>
    <row r="681967" spans="19:20">
      <c r="S681967" s="33"/>
      <c r="T681967" s="33"/>
    </row>
    <row r="681984" spans="19:20">
      <c r="S681984" s="33"/>
      <c r="T681984" s="33"/>
    </row>
    <row r="682001" spans="19:20">
      <c r="S682001" s="33"/>
      <c r="T682001" s="33"/>
    </row>
    <row r="682018" spans="19:20">
      <c r="S682018" s="33"/>
      <c r="T682018" s="33"/>
    </row>
    <row r="682035" spans="19:20">
      <c r="S682035" s="33"/>
      <c r="T682035" s="33"/>
    </row>
    <row r="682052" spans="19:20">
      <c r="S682052" s="33"/>
      <c r="T682052" s="33"/>
    </row>
    <row r="682069" spans="19:20">
      <c r="S682069" s="33"/>
      <c r="T682069" s="33"/>
    </row>
    <row r="682086" spans="19:20">
      <c r="S682086" s="33"/>
      <c r="T682086" s="33"/>
    </row>
    <row r="682103" spans="19:20">
      <c r="S682103" s="33"/>
      <c r="T682103" s="33"/>
    </row>
    <row r="682120" spans="19:20">
      <c r="S682120" s="33"/>
      <c r="T682120" s="33"/>
    </row>
    <row r="682137" spans="19:20">
      <c r="S682137" s="33"/>
      <c r="T682137" s="33"/>
    </row>
    <row r="682154" spans="19:20">
      <c r="S682154" s="33"/>
      <c r="T682154" s="33"/>
    </row>
    <row r="682171" spans="19:20">
      <c r="S682171" s="33"/>
      <c r="T682171" s="33"/>
    </row>
    <row r="682188" spans="19:20">
      <c r="S682188" s="33"/>
      <c r="T682188" s="33"/>
    </row>
    <row r="682205" spans="19:20">
      <c r="S682205" s="33"/>
      <c r="T682205" s="33"/>
    </row>
    <row r="682222" spans="19:20">
      <c r="S682222" s="33"/>
      <c r="T682222" s="33"/>
    </row>
    <row r="682239" spans="19:20">
      <c r="S682239" s="33"/>
      <c r="T682239" s="33"/>
    </row>
    <row r="682256" spans="19:20">
      <c r="S682256" s="33"/>
      <c r="T682256" s="33"/>
    </row>
    <row r="682273" spans="19:20">
      <c r="S682273" s="33"/>
      <c r="T682273" s="33"/>
    </row>
    <row r="682290" spans="19:20">
      <c r="S682290" s="33"/>
      <c r="T682290" s="33"/>
    </row>
    <row r="682307" spans="19:20">
      <c r="S682307" s="33"/>
      <c r="T682307" s="33"/>
    </row>
    <row r="682324" spans="19:20">
      <c r="S682324" s="33"/>
      <c r="T682324" s="33"/>
    </row>
    <row r="682341" spans="19:20">
      <c r="S682341" s="33"/>
      <c r="T682341" s="33"/>
    </row>
    <row r="682358" spans="19:20">
      <c r="S682358" s="33"/>
      <c r="T682358" s="33"/>
    </row>
    <row r="682375" spans="19:20">
      <c r="S682375" s="33"/>
      <c r="T682375" s="33"/>
    </row>
    <row r="682392" spans="19:20">
      <c r="S682392" s="33"/>
      <c r="T682392" s="33"/>
    </row>
    <row r="682409" spans="19:20">
      <c r="S682409" s="33"/>
      <c r="T682409" s="33"/>
    </row>
    <row r="682426" spans="19:20">
      <c r="S682426" s="33"/>
      <c r="T682426" s="33"/>
    </row>
    <row r="682443" spans="19:20">
      <c r="S682443" s="33"/>
      <c r="T682443" s="33"/>
    </row>
    <row r="682460" spans="19:20">
      <c r="S682460" s="33"/>
      <c r="T682460" s="33"/>
    </row>
    <row r="682477" spans="19:20">
      <c r="S682477" s="33"/>
      <c r="T682477" s="33"/>
    </row>
    <row r="682494" spans="19:20">
      <c r="S682494" s="33"/>
      <c r="T682494" s="33"/>
    </row>
    <row r="682511" spans="19:20">
      <c r="S682511" s="33"/>
      <c r="T682511" s="33"/>
    </row>
    <row r="682528" spans="19:20">
      <c r="S682528" s="33"/>
      <c r="T682528" s="33"/>
    </row>
    <row r="682545" spans="19:20">
      <c r="S682545" s="33"/>
      <c r="T682545" s="33"/>
    </row>
    <row r="682562" spans="19:20">
      <c r="S682562" s="33"/>
      <c r="T682562" s="33"/>
    </row>
    <row r="682579" spans="19:20">
      <c r="S682579" s="33"/>
      <c r="T682579" s="33"/>
    </row>
    <row r="682596" spans="19:20">
      <c r="S682596" s="33"/>
      <c r="T682596" s="33"/>
    </row>
    <row r="682613" spans="19:20">
      <c r="S682613" s="33"/>
      <c r="T682613" s="33"/>
    </row>
    <row r="682630" spans="19:20">
      <c r="S682630" s="33"/>
      <c r="T682630" s="33"/>
    </row>
    <row r="682647" spans="19:20">
      <c r="S682647" s="33"/>
      <c r="T682647" s="33"/>
    </row>
    <row r="682664" spans="19:20">
      <c r="S682664" s="33"/>
      <c r="T682664" s="33"/>
    </row>
    <row r="682681" spans="19:20">
      <c r="S682681" s="33"/>
      <c r="T682681" s="33"/>
    </row>
    <row r="682698" spans="19:20">
      <c r="S682698" s="33"/>
      <c r="T682698" s="33"/>
    </row>
    <row r="682715" spans="19:20">
      <c r="S682715" s="33"/>
      <c r="T682715" s="33"/>
    </row>
    <row r="682732" spans="19:20">
      <c r="S682732" s="33"/>
      <c r="T682732" s="33"/>
    </row>
    <row r="682749" spans="19:20">
      <c r="S682749" s="33"/>
      <c r="T682749" s="33"/>
    </row>
    <row r="682766" spans="19:20">
      <c r="S682766" s="33"/>
      <c r="T682766" s="33"/>
    </row>
    <row r="682783" spans="19:20">
      <c r="S682783" s="33"/>
      <c r="T682783" s="33"/>
    </row>
    <row r="682800" spans="19:20">
      <c r="S682800" s="33"/>
      <c r="T682800" s="33"/>
    </row>
    <row r="682817" spans="19:20">
      <c r="S682817" s="33"/>
      <c r="T682817" s="33"/>
    </row>
    <row r="682834" spans="19:20">
      <c r="S682834" s="33"/>
      <c r="T682834" s="33"/>
    </row>
    <row r="682851" spans="19:20">
      <c r="S682851" s="33"/>
      <c r="T682851" s="33"/>
    </row>
    <row r="682868" spans="19:20">
      <c r="S682868" s="33"/>
      <c r="T682868" s="33"/>
    </row>
    <row r="682885" spans="19:20">
      <c r="S682885" s="33"/>
      <c r="T682885" s="33"/>
    </row>
    <row r="682902" spans="19:20">
      <c r="S682902" s="33"/>
      <c r="T682902" s="33"/>
    </row>
    <row r="682919" spans="19:20">
      <c r="S682919" s="33"/>
      <c r="T682919" s="33"/>
    </row>
    <row r="682936" spans="19:20">
      <c r="S682936" s="33"/>
      <c r="T682936" s="33"/>
    </row>
    <row r="682953" spans="19:20">
      <c r="S682953" s="33"/>
      <c r="T682953" s="33"/>
    </row>
    <row r="682970" spans="19:20">
      <c r="S682970" s="33"/>
      <c r="T682970" s="33"/>
    </row>
    <row r="682987" spans="19:20">
      <c r="S682987" s="33"/>
      <c r="T682987" s="33"/>
    </row>
    <row r="683004" spans="19:20">
      <c r="S683004" s="33"/>
      <c r="T683004" s="33"/>
    </row>
    <row r="683021" spans="19:20">
      <c r="S683021" s="33"/>
      <c r="T683021" s="33"/>
    </row>
    <row r="683038" spans="19:20">
      <c r="S683038" s="33"/>
      <c r="T683038" s="33"/>
    </row>
    <row r="683055" spans="19:20">
      <c r="S683055" s="33"/>
      <c r="T683055" s="33"/>
    </row>
    <row r="683072" spans="19:20">
      <c r="S683072" s="33"/>
      <c r="T683072" s="33"/>
    </row>
    <row r="683089" spans="19:20">
      <c r="S683089" s="33"/>
      <c r="T683089" s="33"/>
    </row>
    <row r="683106" spans="19:20">
      <c r="S683106" s="33"/>
      <c r="T683106" s="33"/>
    </row>
    <row r="683123" spans="19:20">
      <c r="S683123" s="33"/>
      <c r="T683123" s="33"/>
    </row>
    <row r="683140" spans="19:20">
      <c r="S683140" s="33"/>
      <c r="T683140" s="33"/>
    </row>
    <row r="683157" spans="19:20">
      <c r="S683157" s="33"/>
      <c r="T683157" s="33"/>
    </row>
    <row r="683174" spans="19:20">
      <c r="S683174" s="33"/>
      <c r="T683174" s="33"/>
    </row>
    <row r="683191" spans="19:20">
      <c r="S683191" s="33"/>
      <c r="T683191" s="33"/>
    </row>
    <row r="683208" spans="19:20">
      <c r="S683208" s="33"/>
      <c r="T683208" s="33"/>
    </row>
    <row r="683225" spans="19:20">
      <c r="S683225" s="33"/>
      <c r="T683225" s="33"/>
    </row>
    <row r="683242" spans="19:20">
      <c r="S683242" s="33"/>
      <c r="T683242" s="33"/>
    </row>
    <row r="683259" spans="19:20">
      <c r="S683259" s="33"/>
      <c r="T683259" s="33"/>
    </row>
    <row r="683276" spans="19:20">
      <c r="S683276" s="33"/>
      <c r="T683276" s="33"/>
    </row>
    <row r="683293" spans="19:20">
      <c r="S683293" s="33"/>
      <c r="T683293" s="33"/>
    </row>
    <row r="683310" spans="19:20">
      <c r="S683310" s="33"/>
      <c r="T683310" s="33"/>
    </row>
    <row r="683327" spans="19:20">
      <c r="S683327" s="33"/>
      <c r="T683327" s="33"/>
    </row>
    <row r="683344" spans="19:20">
      <c r="S683344" s="33"/>
      <c r="T683344" s="33"/>
    </row>
    <row r="683361" spans="19:20">
      <c r="S683361" s="33"/>
      <c r="T683361" s="33"/>
    </row>
    <row r="683378" spans="19:20">
      <c r="S683378" s="33"/>
      <c r="T683378" s="33"/>
    </row>
    <row r="683395" spans="19:20">
      <c r="S683395" s="33"/>
      <c r="T683395" s="33"/>
    </row>
    <row r="683412" spans="19:20">
      <c r="S683412" s="33"/>
      <c r="T683412" s="33"/>
    </row>
    <row r="683429" spans="19:20">
      <c r="S683429" s="33"/>
      <c r="T683429" s="33"/>
    </row>
    <row r="683446" spans="19:20">
      <c r="S683446" s="33"/>
      <c r="T683446" s="33"/>
    </row>
    <row r="683463" spans="19:20">
      <c r="S683463" s="33"/>
      <c r="T683463" s="33"/>
    </row>
    <row r="683480" spans="19:20">
      <c r="S683480" s="33"/>
      <c r="T683480" s="33"/>
    </row>
    <row r="683497" spans="19:20">
      <c r="S683497" s="33"/>
      <c r="T683497" s="33"/>
    </row>
    <row r="683514" spans="19:20">
      <c r="S683514" s="33"/>
      <c r="T683514" s="33"/>
    </row>
    <row r="683531" spans="19:20">
      <c r="S683531" s="33"/>
      <c r="T683531" s="33"/>
    </row>
    <row r="683548" spans="19:20">
      <c r="S683548" s="33"/>
      <c r="T683548" s="33"/>
    </row>
    <row r="683565" spans="19:20">
      <c r="S683565" s="33"/>
      <c r="T683565" s="33"/>
    </row>
    <row r="683582" spans="19:20">
      <c r="S683582" s="33"/>
      <c r="T683582" s="33"/>
    </row>
    <row r="683599" spans="19:20">
      <c r="S683599" s="33"/>
      <c r="T683599" s="33"/>
    </row>
    <row r="683616" spans="19:20">
      <c r="S683616" s="33"/>
      <c r="T683616" s="33"/>
    </row>
    <row r="683633" spans="19:20">
      <c r="S683633" s="33"/>
      <c r="T683633" s="33"/>
    </row>
    <row r="683650" spans="19:20">
      <c r="S683650" s="33"/>
      <c r="T683650" s="33"/>
    </row>
    <row r="683667" spans="19:20">
      <c r="S683667" s="33"/>
      <c r="T683667" s="33"/>
    </row>
    <row r="683684" spans="19:20">
      <c r="S683684" s="33"/>
      <c r="T683684" s="33"/>
    </row>
    <row r="683701" spans="19:20">
      <c r="S683701" s="33"/>
      <c r="T683701" s="33"/>
    </row>
    <row r="683718" spans="19:20">
      <c r="S683718" s="33"/>
      <c r="T683718" s="33"/>
    </row>
    <row r="683735" spans="19:20">
      <c r="S683735" s="33"/>
      <c r="T683735" s="33"/>
    </row>
    <row r="683752" spans="19:20">
      <c r="S683752" s="33"/>
      <c r="T683752" s="33"/>
    </row>
    <row r="683769" spans="19:20">
      <c r="S683769" s="33"/>
      <c r="T683769" s="33"/>
    </row>
    <row r="683786" spans="19:20">
      <c r="S683786" s="33"/>
      <c r="T683786" s="33"/>
    </row>
    <row r="683803" spans="19:20">
      <c r="S683803" s="33"/>
      <c r="T683803" s="33"/>
    </row>
    <row r="683820" spans="19:20">
      <c r="S683820" s="33"/>
      <c r="T683820" s="33"/>
    </row>
    <row r="683837" spans="19:20">
      <c r="S683837" s="33"/>
      <c r="T683837" s="33"/>
    </row>
    <row r="683854" spans="19:20">
      <c r="S683854" s="33"/>
      <c r="T683854" s="33"/>
    </row>
    <row r="683871" spans="19:20">
      <c r="S683871" s="33"/>
      <c r="T683871" s="33"/>
    </row>
    <row r="683888" spans="19:20">
      <c r="S683888" s="33"/>
      <c r="T683888" s="33"/>
    </row>
    <row r="683905" spans="19:20">
      <c r="S683905" s="33"/>
      <c r="T683905" s="33"/>
    </row>
    <row r="683922" spans="19:20">
      <c r="S683922" s="33"/>
      <c r="T683922" s="33"/>
    </row>
    <row r="683939" spans="19:20">
      <c r="S683939" s="33"/>
      <c r="T683939" s="33"/>
    </row>
    <row r="683956" spans="19:20">
      <c r="S683956" s="33"/>
      <c r="T683956" s="33"/>
    </row>
    <row r="683973" spans="19:20">
      <c r="S683973" s="33"/>
      <c r="T683973" s="33"/>
    </row>
    <row r="683990" spans="19:20">
      <c r="S683990" s="33"/>
      <c r="T683990" s="33"/>
    </row>
    <row r="684007" spans="19:20">
      <c r="S684007" s="33"/>
      <c r="T684007" s="33"/>
    </row>
    <row r="684024" spans="19:20">
      <c r="S684024" s="33"/>
      <c r="T684024" s="33"/>
    </row>
    <row r="684041" spans="19:20">
      <c r="S684041" s="33"/>
      <c r="T684041" s="33"/>
    </row>
    <row r="684058" spans="19:20">
      <c r="S684058" s="33"/>
      <c r="T684058" s="33"/>
    </row>
    <row r="684075" spans="19:20">
      <c r="S684075" s="33"/>
      <c r="T684075" s="33"/>
    </row>
    <row r="684092" spans="19:20">
      <c r="S684092" s="33"/>
      <c r="T684092" s="33"/>
    </row>
    <row r="684109" spans="19:20">
      <c r="S684109" s="33"/>
      <c r="T684109" s="33"/>
    </row>
    <row r="684126" spans="19:20">
      <c r="S684126" s="33"/>
      <c r="T684126" s="33"/>
    </row>
    <row r="684143" spans="19:20">
      <c r="S684143" s="33"/>
      <c r="T684143" s="33"/>
    </row>
    <row r="684160" spans="19:20">
      <c r="S684160" s="33"/>
      <c r="T684160" s="33"/>
    </row>
    <row r="684177" spans="19:20">
      <c r="S684177" s="33"/>
      <c r="T684177" s="33"/>
    </row>
    <row r="684194" spans="19:20">
      <c r="S684194" s="33"/>
      <c r="T684194" s="33"/>
    </row>
    <row r="684211" spans="19:20">
      <c r="S684211" s="33"/>
      <c r="T684211" s="33"/>
    </row>
    <row r="684228" spans="19:20">
      <c r="S684228" s="33"/>
      <c r="T684228" s="33"/>
    </row>
    <row r="684245" spans="19:20">
      <c r="S684245" s="33"/>
      <c r="T684245" s="33"/>
    </row>
    <row r="684262" spans="19:20">
      <c r="S684262" s="33"/>
      <c r="T684262" s="33"/>
    </row>
    <row r="684279" spans="19:20">
      <c r="S684279" s="33"/>
      <c r="T684279" s="33"/>
    </row>
    <row r="684296" spans="19:20">
      <c r="S684296" s="33"/>
      <c r="T684296" s="33"/>
    </row>
    <row r="684313" spans="19:20">
      <c r="S684313" s="33"/>
      <c r="T684313" s="33"/>
    </row>
    <row r="684330" spans="19:20">
      <c r="S684330" s="33"/>
      <c r="T684330" s="33"/>
    </row>
    <row r="684347" spans="19:20">
      <c r="S684347" s="33"/>
      <c r="T684347" s="33"/>
    </row>
    <row r="684364" spans="19:20">
      <c r="S684364" s="33"/>
      <c r="T684364" s="33"/>
    </row>
    <row r="684381" spans="19:20">
      <c r="S684381" s="33"/>
      <c r="T684381" s="33"/>
    </row>
    <row r="684398" spans="19:20">
      <c r="S684398" s="33"/>
      <c r="T684398" s="33"/>
    </row>
    <row r="684415" spans="19:20">
      <c r="S684415" s="33"/>
      <c r="T684415" s="33"/>
    </row>
    <row r="684432" spans="19:20">
      <c r="S684432" s="33"/>
      <c r="T684432" s="33"/>
    </row>
    <row r="684449" spans="19:20">
      <c r="S684449" s="33"/>
      <c r="T684449" s="33"/>
    </row>
    <row r="684466" spans="19:20">
      <c r="S684466" s="33"/>
      <c r="T684466" s="33"/>
    </row>
    <row r="684483" spans="19:20">
      <c r="S684483" s="33"/>
      <c r="T684483" s="33"/>
    </row>
    <row r="684500" spans="19:20">
      <c r="S684500" s="33"/>
      <c r="T684500" s="33"/>
    </row>
    <row r="684517" spans="19:20">
      <c r="S684517" s="33"/>
      <c r="T684517" s="33"/>
    </row>
    <row r="684534" spans="19:20">
      <c r="S684534" s="33"/>
      <c r="T684534" s="33"/>
    </row>
    <row r="684551" spans="19:20">
      <c r="S684551" s="33"/>
      <c r="T684551" s="33"/>
    </row>
    <row r="684568" spans="19:20">
      <c r="S684568" s="33"/>
      <c r="T684568" s="33"/>
    </row>
    <row r="684585" spans="19:20">
      <c r="S684585" s="33"/>
      <c r="T684585" s="33"/>
    </row>
    <row r="684602" spans="19:20">
      <c r="S684602" s="33"/>
      <c r="T684602" s="33"/>
    </row>
    <row r="684619" spans="19:20">
      <c r="S684619" s="33"/>
      <c r="T684619" s="33"/>
    </row>
    <row r="684636" spans="19:20">
      <c r="S684636" s="33"/>
      <c r="T684636" s="33"/>
    </row>
    <row r="684653" spans="19:20">
      <c r="S684653" s="33"/>
      <c r="T684653" s="33"/>
    </row>
    <row r="684670" spans="19:20">
      <c r="S684670" s="33"/>
      <c r="T684670" s="33"/>
    </row>
    <row r="684687" spans="19:20">
      <c r="S684687" s="33"/>
      <c r="T684687" s="33"/>
    </row>
    <row r="684704" spans="19:20">
      <c r="S684704" s="33"/>
      <c r="T684704" s="33"/>
    </row>
    <row r="684721" spans="19:20">
      <c r="S684721" s="33"/>
      <c r="T684721" s="33"/>
    </row>
    <row r="684738" spans="19:20">
      <c r="S684738" s="33"/>
      <c r="T684738" s="33"/>
    </row>
    <row r="684755" spans="19:20">
      <c r="S684755" s="33"/>
      <c r="T684755" s="33"/>
    </row>
    <row r="684772" spans="19:20">
      <c r="S684772" s="33"/>
      <c r="T684772" s="33"/>
    </row>
    <row r="684789" spans="19:20">
      <c r="S684789" s="33"/>
      <c r="T684789" s="33"/>
    </row>
    <row r="684806" spans="19:20">
      <c r="S684806" s="33"/>
      <c r="T684806" s="33"/>
    </row>
    <row r="684823" spans="19:20">
      <c r="S684823" s="33"/>
      <c r="T684823" s="33"/>
    </row>
    <row r="684840" spans="19:20">
      <c r="S684840" s="33"/>
      <c r="T684840" s="33"/>
    </row>
    <row r="684857" spans="19:20">
      <c r="S684857" s="33"/>
      <c r="T684857" s="33"/>
    </row>
    <row r="684874" spans="19:20">
      <c r="S684874" s="33"/>
      <c r="T684874" s="33"/>
    </row>
    <row r="684891" spans="19:20">
      <c r="S684891" s="33"/>
      <c r="T684891" s="33"/>
    </row>
    <row r="684908" spans="19:20">
      <c r="S684908" s="33"/>
      <c r="T684908" s="33"/>
    </row>
    <row r="684925" spans="19:20">
      <c r="S684925" s="33"/>
      <c r="T684925" s="33"/>
    </row>
    <row r="684942" spans="19:20">
      <c r="S684942" s="33"/>
      <c r="T684942" s="33"/>
    </row>
    <row r="684959" spans="19:20">
      <c r="S684959" s="33"/>
      <c r="T684959" s="33"/>
    </row>
    <row r="684976" spans="19:20">
      <c r="S684976" s="33"/>
      <c r="T684976" s="33"/>
    </row>
    <row r="684993" spans="19:20">
      <c r="S684993" s="33"/>
      <c r="T684993" s="33"/>
    </row>
    <row r="685010" spans="19:20">
      <c r="S685010" s="33"/>
      <c r="T685010" s="33"/>
    </row>
    <row r="685027" spans="19:20">
      <c r="S685027" s="33"/>
      <c r="T685027" s="33"/>
    </row>
    <row r="685044" spans="19:20">
      <c r="S685044" s="33"/>
      <c r="T685044" s="33"/>
    </row>
    <row r="685061" spans="19:20">
      <c r="S685061" s="33"/>
      <c r="T685061" s="33"/>
    </row>
    <row r="685078" spans="19:20">
      <c r="S685078" s="33"/>
      <c r="T685078" s="33"/>
    </row>
    <row r="685095" spans="19:20">
      <c r="S685095" s="33"/>
      <c r="T685095" s="33"/>
    </row>
    <row r="685112" spans="19:20">
      <c r="S685112" s="33"/>
      <c r="T685112" s="33"/>
    </row>
    <row r="685129" spans="19:20">
      <c r="S685129" s="33"/>
      <c r="T685129" s="33"/>
    </row>
    <row r="685146" spans="19:20">
      <c r="S685146" s="33"/>
      <c r="T685146" s="33"/>
    </row>
    <row r="685163" spans="19:20">
      <c r="S685163" s="33"/>
      <c r="T685163" s="33"/>
    </row>
    <row r="685180" spans="19:20">
      <c r="S685180" s="33"/>
      <c r="T685180" s="33"/>
    </row>
    <row r="685197" spans="19:20">
      <c r="S685197" s="33"/>
      <c r="T685197" s="33"/>
    </row>
    <row r="685214" spans="19:20">
      <c r="S685214" s="33"/>
      <c r="T685214" s="33"/>
    </row>
    <row r="685231" spans="19:20">
      <c r="S685231" s="33"/>
      <c r="T685231" s="33"/>
    </row>
    <row r="685248" spans="19:20">
      <c r="S685248" s="33"/>
      <c r="T685248" s="33"/>
    </row>
    <row r="685265" spans="19:20">
      <c r="S685265" s="33"/>
      <c r="T685265" s="33"/>
    </row>
    <row r="685282" spans="19:20">
      <c r="S685282" s="33"/>
      <c r="T685282" s="33"/>
    </row>
    <row r="685299" spans="19:20">
      <c r="S685299" s="33"/>
      <c r="T685299" s="33"/>
    </row>
    <row r="685316" spans="19:20">
      <c r="S685316" s="33"/>
      <c r="T685316" s="33"/>
    </row>
    <row r="685333" spans="19:20">
      <c r="S685333" s="33"/>
      <c r="T685333" s="33"/>
    </row>
    <row r="685350" spans="19:20">
      <c r="S685350" s="33"/>
      <c r="T685350" s="33"/>
    </row>
    <row r="685367" spans="19:20">
      <c r="S685367" s="33"/>
      <c r="T685367" s="33"/>
    </row>
    <row r="685384" spans="19:20">
      <c r="S685384" s="33"/>
      <c r="T685384" s="33"/>
    </row>
    <row r="685401" spans="19:20">
      <c r="S685401" s="33"/>
      <c r="T685401" s="33"/>
    </row>
    <row r="685418" spans="19:20">
      <c r="S685418" s="33"/>
      <c r="T685418" s="33"/>
    </row>
    <row r="685435" spans="19:20">
      <c r="S685435" s="33"/>
      <c r="T685435" s="33"/>
    </row>
    <row r="685452" spans="19:20">
      <c r="S685452" s="33"/>
      <c r="T685452" s="33"/>
    </row>
    <row r="685469" spans="19:20">
      <c r="S685469" s="33"/>
      <c r="T685469" s="33"/>
    </row>
    <row r="685486" spans="19:20">
      <c r="S685486" s="33"/>
      <c r="T685486" s="33"/>
    </row>
    <row r="685503" spans="19:20">
      <c r="S685503" s="33"/>
      <c r="T685503" s="33"/>
    </row>
    <row r="685520" spans="19:20">
      <c r="S685520" s="33"/>
      <c r="T685520" s="33"/>
    </row>
    <row r="685537" spans="19:20">
      <c r="S685537" s="33"/>
      <c r="T685537" s="33"/>
    </row>
    <row r="685554" spans="19:20">
      <c r="S685554" s="33"/>
      <c r="T685554" s="33"/>
    </row>
    <row r="685571" spans="19:20">
      <c r="S685571" s="33"/>
      <c r="T685571" s="33"/>
    </row>
    <row r="685588" spans="19:20">
      <c r="S685588" s="33"/>
      <c r="T685588" s="33"/>
    </row>
    <row r="685605" spans="19:20">
      <c r="S685605" s="33"/>
      <c r="T685605" s="33"/>
    </row>
    <row r="685622" spans="19:20">
      <c r="S685622" s="33"/>
      <c r="T685622" s="33"/>
    </row>
    <row r="685639" spans="19:20">
      <c r="S685639" s="33"/>
      <c r="T685639" s="33"/>
    </row>
    <row r="685656" spans="19:20">
      <c r="S685656" s="33"/>
      <c r="T685656" s="33"/>
    </row>
    <row r="685673" spans="19:20">
      <c r="S685673" s="33"/>
      <c r="T685673" s="33"/>
    </row>
    <row r="685690" spans="19:20">
      <c r="S685690" s="33"/>
      <c r="T685690" s="33"/>
    </row>
    <row r="685707" spans="19:20">
      <c r="S685707" s="33"/>
      <c r="T685707" s="33"/>
    </row>
    <row r="685724" spans="19:20">
      <c r="S685724" s="33"/>
      <c r="T685724" s="33"/>
    </row>
    <row r="685741" spans="19:20">
      <c r="S685741" s="33"/>
      <c r="T685741" s="33"/>
    </row>
    <row r="685758" spans="19:20">
      <c r="S685758" s="33"/>
      <c r="T685758" s="33"/>
    </row>
    <row r="685775" spans="19:20">
      <c r="S685775" s="33"/>
      <c r="T685775" s="33"/>
    </row>
    <row r="685792" spans="19:20">
      <c r="S685792" s="33"/>
      <c r="T685792" s="33"/>
    </row>
    <row r="685809" spans="19:20">
      <c r="S685809" s="33"/>
      <c r="T685809" s="33"/>
    </row>
    <row r="685826" spans="19:20">
      <c r="S685826" s="33"/>
      <c r="T685826" s="33"/>
    </row>
    <row r="685843" spans="19:20">
      <c r="S685843" s="33"/>
      <c r="T685843" s="33"/>
    </row>
    <row r="685860" spans="19:20">
      <c r="S685860" s="33"/>
      <c r="T685860" s="33"/>
    </row>
    <row r="685877" spans="19:20">
      <c r="S685877" s="33"/>
      <c r="T685877" s="33"/>
    </row>
    <row r="685894" spans="19:20">
      <c r="S685894" s="33"/>
      <c r="T685894" s="33"/>
    </row>
    <row r="685911" spans="19:20">
      <c r="S685911" s="33"/>
      <c r="T685911" s="33"/>
    </row>
    <row r="685928" spans="19:20">
      <c r="S685928" s="33"/>
      <c r="T685928" s="33"/>
    </row>
    <row r="685945" spans="19:20">
      <c r="S685945" s="33"/>
      <c r="T685945" s="33"/>
    </row>
    <row r="685962" spans="19:20">
      <c r="S685962" s="33"/>
      <c r="T685962" s="33"/>
    </row>
    <row r="685979" spans="19:20">
      <c r="S685979" s="33"/>
      <c r="T685979" s="33"/>
    </row>
    <row r="685996" spans="19:20">
      <c r="S685996" s="33"/>
      <c r="T685996" s="33"/>
    </row>
    <row r="686013" spans="19:20">
      <c r="S686013" s="33"/>
      <c r="T686013" s="33"/>
    </row>
    <row r="686030" spans="19:20">
      <c r="S686030" s="33"/>
      <c r="T686030" s="33"/>
    </row>
    <row r="686047" spans="19:20">
      <c r="S686047" s="33"/>
      <c r="T686047" s="33"/>
    </row>
    <row r="686064" spans="19:20">
      <c r="S686064" s="33"/>
      <c r="T686064" s="33"/>
    </row>
    <row r="686081" spans="19:20">
      <c r="S686081" s="33"/>
      <c r="T686081" s="33"/>
    </row>
    <row r="686098" spans="19:20">
      <c r="S686098" s="33"/>
      <c r="T686098" s="33"/>
    </row>
    <row r="686115" spans="19:20">
      <c r="S686115" s="33"/>
      <c r="T686115" s="33"/>
    </row>
    <row r="686132" spans="19:20">
      <c r="S686132" s="33"/>
      <c r="T686132" s="33"/>
    </row>
    <row r="686149" spans="19:20">
      <c r="S686149" s="33"/>
      <c r="T686149" s="33"/>
    </row>
    <row r="686166" spans="19:20">
      <c r="S686166" s="33"/>
      <c r="T686166" s="33"/>
    </row>
    <row r="686183" spans="19:20">
      <c r="S686183" s="33"/>
      <c r="T686183" s="33"/>
    </row>
    <row r="686200" spans="19:20">
      <c r="S686200" s="33"/>
      <c r="T686200" s="33"/>
    </row>
    <row r="686217" spans="19:20">
      <c r="S686217" s="33"/>
      <c r="T686217" s="33"/>
    </row>
    <row r="686234" spans="19:20">
      <c r="S686234" s="33"/>
      <c r="T686234" s="33"/>
    </row>
    <row r="686251" spans="19:20">
      <c r="S686251" s="33"/>
      <c r="T686251" s="33"/>
    </row>
    <row r="686268" spans="19:20">
      <c r="S686268" s="33"/>
      <c r="T686268" s="33"/>
    </row>
    <row r="686285" spans="19:20">
      <c r="S686285" s="33"/>
      <c r="T686285" s="33"/>
    </row>
    <row r="686302" spans="19:20">
      <c r="S686302" s="33"/>
      <c r="T686302" s="33"/>
    </row>
    <row r="686319" spans="19:20">
      <c r="S686319" s="33"/>
      <c r="T686319" s="33"/>
    </row>
    <row r="686336" spans="19:20">
      <c r="S686336" s="33"/>
      <c r="T686336" s="33"/>
    </row>
    <row r="686353" spans="19:20">
      <c r="S686353" s="33"/>
      <c r="T686353" s="33"/>
    </row>
    <row r="686370" spans="19:20">
      <c r="S686370" s="33"/>
      <c r="T686370" s="33"/>
    </row>
    <row r="686387" spans="19:20">
      <c r="S686387" s="33"/>
      <c r="T686387" s="33"/>
    </row>
    <row r="686404" spans="19:20">
      <c r="S686404" s="33"/>
      <c r="T686404" s="33"/>
    </row>
    <row r="686421" spans="19:20">
      <c r="S686421" s="33"/>
      <c r="T686421" s="33"/>
    </row>
    <row r="686438" spans="19:20">
      <c r="S686438" s="33"/>
      <c r="T686438" s="33"/>
    </row>
    <row r="686455" spans="19:20">
      <c r="S686455" s="33"/>
      <c r="T686455" s="33"/>
    </row>
    <row r="686472" spans="19:20">
      <c r="S686472" s="33"/>
      <c r="T686472" s="33"/>
    </row>
    <row r="686489" spans="19:20">
      <c r="S686489" s="33"/>
      <c r="T686489" s="33"/>
    </row>
    <row r="686506" spans="19:20">
      <c r="S686506" s="33"/>
      <c r="T686506" s="33"/>
    </row>
    <row r="686523" spans="19:20">
      <c r="S686523" s="33"/>
      <c r="T686523" s="33"/>
    </row>
    <row r="686540" spans="19:20">
      <c r="S686540" s="33"/>
      <c r="T686540" s="33"/>
    </row>
    <row r="686557" spans="19:20">
      <c r="S686557" s="33"/>
      <c r="T686557" s="33"/>
    </row>
    <row r="686574" spans="19:20">
      <c r="S686574" s="33"/>
      <c r="T686574" s="33"/>
    </row>
    <row r="686591" spans="19:20">
      <c r="S686591" s="33"/>
      <c r="T686591" s="33"/>
    </row>
    <row r="686608" spans="19:20">
      <c r="S686608" s="33"/>
      <c r="T686608" s="33"/>
    </row>
    <row r="686625" spans="19:20">
      <c r="S686625" s="33"/>
      <c r="T686625" s="33"/>
    </row>
    <row r="686642" spans="19:20">
      <c r="S686642" s="33"/>
      <c r="T686642" s="33"/>
    </row>
    <row r="686659" spans="19:20">
      <c r="S686659" s="33"/>
      <c r="T686659" s="33"/>
    </row>
    <row r="686676" spans="19:20">
      <c r="S686676" s="33"/>
      <c r="T686676" s="33"/>
    </row>
    <row r="686693" spans="19:20">
      <c r="S686693" s="33"/>
      <c r="T686693" s="33"/>
    </row>
    <row r="686710" spans="19:20">
      <c r="S686710" s="33"/>
      <c r="T686710" s="33"/>
    </row>
    <row r="686727" spans="19:20">
      <c r="S686727" s="33"/>
      <c r="T686727" s="33"/>
    </row>
    <row r="686744" spans="19:20">
      <c r="S686744" s="33"/>
      <c r="T686744" s="33"/>
    </row>
    <row r="686761" spans="19:20">
      <c r="S686761" s="33"/>
      <c r="T686761" s="33"/>
    </row>
    <row r="686778" spans="19:20">
      <c r="S686778" s="33"/>
      <c r="T686778" s="33"/>
    </row>
    <row r="686795" spans="19:20">
      <c r="S686795" s="33"/>
      <c r="T686795" s="33"/>
    </row>
    <row r="686812" spans="19:20">
      <c r="S686812" s="33"/>
      <c r="T686812" s="33"/>
    </row>
    <row r="686829" spans="19:20">
      <c r="S686829" s="33"/>
      <c r="T686829" s="33"/>
    </row>
    <row r="686846" spans="19:20">
      <c r="S686846" s="33"/>
      <c r="T686846" s="33"/>
    </row>
    <row r="686863" spans="19:20">
      <c r="S686863" s="33"/>
      <c r="T686863" s="33"/>
    </row>
    <row r="686880" spans="19:20">
      <c r="S686880" s="33"/>
      <c r="T686880" s="33"/>
    </row>
    <row r="686897" spans="19:20">
      <c r="S686897" s="33"/>
      <c r="T686897" s="33"/>
    </row>
    <row r="686914" spans="19:20">
      <c r="S686914" s="33"/>
      <c r="T686914" s="33"/>
    </row>
    <row r="686931" spans="19:20">
      <c r="S686931" s="33"/>
      <c r="T686931" s="33"/>
    </row>
    <row r="686948" spans="19:20">
      <c r="S686948" s="33"/>
      <c r="T686948" s="33"/>
    </row>
    <row r="686965" spans="19:20">
      <c r="S686965" s="33"/>
      <c r="T686965" s="33"/>
    </row>
    <row r="686982" spans="19:20">
      <c r="S686982" s="33"/>
      <c r="T686982" s="33"/>
    </row>
    <row r="686999" spans="19:20">
      <c r="S686999" s="33"/>
      <c r="T686999" s="33"/>
    </row>
    <row r="687016" spans="19:20">
      <c r="S687016" s="33"/>
      <c r="T687016" s="33"/>
    </row>
    <row r="687033" spans="19:20">
      <c r="S687033" s="33"/>
      <c r="T687033" s="33"/>
    </row>
    <row r="687050" spans="19:20">
      <c r="S687050" s="33"/>
      <c r="T687050" s="33"/>
    </row>
    <row r="687067" spans="19:20">
      <c r="S687067" s="33"/>
      <c r="T687067" s="33"/>
    </row>
    <row r="687084" spans="19:20">
      <c r="S687084" s="33"/>
      <c r="T687084" s="33"/>
    </row>
    <row r="687101" spans="19:20">
      <c r="S687101" s="33"/>
      <c r="T687101" s="33"/>
    </row>
    <row r="687118" spans="19:20">
      <c r="S687118" s="33"/>
      <c r="T687118" s="33"/>
    </row>
    <row r="687135" spans="19:20">
      <c r="S687135" s="33"/>
      <c r="T687135" s="33"/>
    </row>
    <row r="687152" spans="19:20">
      <c r="S687152" s="33"/>
      <c r="T687152" s="33"/>
    </row>
    <row r="687169" spans="19:20">
      <c r="S687169" s="33"/>
      <c r="T687169" s="33"/>
    </row>
    <row r="687186" spans="19:20">
      <c r="S687186" s="33"/>
      <c r="T687186" s="33"/>
    </row>
    <row r="687203" spans="19:20">
      <c r="S687203" s="33"/>
      <c r="T687203" s="33"/>
    </row>
    <row r="687220" spans="19:20">
      <c r="S687220" s="33"/>
      <c r="T687220" s="33"/>
    </row>
    <row r="687237" spans="19:20">
      <c r="S687237" s="33"/>
      <c r="T687237" s="33"/>
    </row>
    <row r="687254" spans="19:20">
      <c r="S687254" s="33"/>
      <c r="T687254" s="33"/>
    </row>
    <row r="687271" spans="19:20">
      <c r="S687271" s="33"/>
      <c r="T687271" s="33"/>
    </row>
    <row r="687288" spans="19:20">
      <c r="S687288" s="33"/>
      <c r="T687288" s="33"/>
    </row>
    <row r="687305" spans="19:20">
      <c r="S687305" s="33"/>
      <c r="T687305" s="33"/>
    </row>
    <row r="687322" spans="19:20">
      <c r="S687322" s="33"/>
      <c r="T687322" s="33"/>
    </row>
    <row r="687339" spans="19:20">
      <c r="S687339" s="33"/>
      <c r="T687339" s="33"/>
    </row>
    <row r="687356" spans="19:20">
      <c r="S687356" s="33"/>
      <c r="T687356" s="33"/>
    </row>
    <row r="687373" spans="19:20">
      <c r="S687373" s="33"/>
      <c r="T687373" s="33"/>
    </row>
    <row r="687390" spans="19:20">
      <c r="S687390" s="33"/>
      <c r="T687390" s="33"/>
    </row>
    <row r="687407" spans="19:20">
      <c r="S687407" s="33"/>
      <c r="T687407" s="33"/>
    </row>
    <row r="687424" spans="19:20">
      <c r="S687424" s="33"/>
      <c r="T687424" s="33"/>
    </row>
    <row r="687441" spans="19:20">
      <c r="S687441" s="33"/>
      <c r="T687441" s="33"/>
    </row>
    <row r="687458" spans="19:20">
      <c r="S687458" s="33"/>
      <c r="T687458" s="33"/>
    </row>
    <row r="687475" spans="19:20">
      <c r="S687475" s="33"/>
      <c r="T687475" s="33"/>
    </row>
    <row r="687492" spans="19:20">
      <c r="S687492" s="33"/>
      <c r="T687492" s="33"/>
    </row>
    <row r="687509" spans="19:20">
      <c r="S687509" s="33"/>
      <c r="T687509" s="33"/>
    </row>
    <row r="687526" spans="19:20">
      <c r="S687526" s="33"/>
      <c r="T687526" s="33"/>
    </row>
    <row r="687543" spans="19:20">
      <c r="S687543" s="33"/>
      <c r="T687543" s="33"/>
    </row>
    <row r="687560" spans="19:20">
      <c r="S687560" s="33"/>
      <c r="T687560" s="33"/>
    </row>
    <row r="687577" spans="19:20">
      <c r="S687577" s="33"/>
      <c r="T687577" s="33"/>
    </row>
    <row r="687594" spans="19:20">
      <c r="S687594" s="33"/>
      <c r="T687594" s="33"/>
    </row>
    <row r="687611" spans="19:20">
      <c r="S687611" s="33"/>
      <c r="T687611" s="33"/>
    </row>
    <row r="687628" spans="19:20">
      <c r="S687628" s="33"/>
      <c r="T687628" s="33"/>
    </row>
    <row r="687645" spans="19:20">
      <c r="S687645" s="33"/>
      <c r="T687645" s="33"/>
    </row>
    <row r="687662" spans="19:20">
      <c r="S687662" s="33"/>
      <c r="T687662" s="33"/>
    </row>
    <row r="687679" spans="19:20">
      <c r="S687679" s="33"/>
      <c r="T687679" s="33"/>
    </row>
    <row r="687696" spans="19:20">
      <c r="S687696" s="33"/>
      <c r="T687696" s="33"/>
    </row>
    <row r="687713" spans="19:20">
      <c r="S687713" s="33"/>
      <c r="T687713" s="33"/>
    </row>
    <row r="687730" spans="19:20">
      <c r="S687730" s="33"/>
      <c r="T687730" s="33"/>
    </row>
    <row r="687747" spans="19:20">
      <c r="S687747" s="33"/>
      <c r="T687747" s="33"/>
    </row>
    <row r="687764" spans="19:20">
      <c r="S687764" s="33"/>
      <c r="T687764" s="33"/>
    </row>
    <row r="687781" spans="19:20">
      <c r="S687781" s="33"/>
      <c r="T687781" s="33"/>
    </row>
    <row r="687798" spans="19:20">
      <c r="S687798" s="33"/>
      <c r="T687798" s="33"/>
    </row>
    <row r="687815" spans="19:20">
      <c r="S687815" s="33"/>
      <c r="T687815" s="33"/>
    </row>
    <row r="687832" spans="19:20">
      <c r="S687832" s="33"/>
      <c r="T687832" s="33"/>
    </row>
    <row r="687849" spans="19:20">
      <c r="S687849" s="33"/>
      <c r="T687849" s="33"/>
    </row>
    <row r="687866" spans="19:20">
      <c r="S687866" s="33"/>
      <c r="T687866" s="33"/>
    </row>
    <row r="687883" spans="19:20">
      <c r="S687883" s="33"/>
      <c r="T687883" s="33"/>
    </row>
    <row r="687900" spans="19:20">
      <c r="S687900" s="33"/>
      <c r="T687900" s="33"/>
    </row>
    <row r="687917" spans="19:20">
      <c r="S687917" s="33"/>
      <c r="T687917" s="33"/>
    </row>
    <row r="687934" spans="19:20">
      <c r="S687934" s="33"/>
      <c r="T687934" s="33"/>
    </row>
    <row r="687951" spans="19:20">
      <c r="S687951" s="33"/>
      <c r="T687951" s="33"/>
    </row>
    <row r="687968" spans="19:20">
      <c r="S687968" s="33"/>
      <c r="T687968" s="33"/>
    </row>
    <row r="687985" spans="19:20">
      <c r="S687985" s="33"/>
      <c r="T687985" s="33"/>
    </row>
    <row r="688002" spans="19:20">
      <c r="S688002" s="33"/>
      <c r="T688002" s="33"/>
    </row>
    <row r="688019" spans="19:20">
      <c r="S688019" s="33"/>
      <c r="T688019" s="33"/>
    </row>
    <row r="688036" spans="19:20">
      <c r="S688036" s="33"/>
      <c r="T688036" s="33"/>
    </row>
    <row r="688053" spans="19:20">
      <c r="S688053" s="33"/>
      <c r="T688053" s="33"/>
    </row>
    <row r="688070" spans="19:20">
      <c r="S688070" s="33"/>
      <c r="T688070" s="33"/>
    </row>
    <row r="688087" spans="19:20">
      <c r="S688087" s="33"/>
      <c r="T688087" s="33"/>
    </row>
    <row r="688104" spans="19:20">
      <c r="S688104" s="33"/>
      <c r="T688104" s="33"/>
    </row>
    <row r="688121" spans="19:20">
      <c r="S688121" s="33"/>
      <c r="T688121" s="33"/>
    </row>
    <row r="688138" spans="19:20">
      <c r="S688138" s="33"/>
      <c r="T688138" s="33"/>
    </row>
    <row r="688155" spans="19:20">
      <c r="S688155" s="33"/>
      <c r="T688155" s="33"/>
    </row>
    <row r="688172" spans="19:20">
      <c r="S688172" s="33"/>
      <c r="T688172" s="33"/>
    </row>
    <row r="688189" spans="19:20">
      <c r="S688189" s="33"/>
      <c r="T688189" s="33"/>
    </row>
    <row r="688206" spans="19:20">
      <c r="S688206" s="33"/>
      <c r="T688206" s="33"/>
    </row>
    <row r="688223" spans="19:20">
      <c r="S688223" s="33"/>
      <c r="T688223" s="33"/>
    </row>
    <row r="688240" spans="19:20">
      <c r="S688240" s="33"/>
      <c r="T688240" s="33"/>
    </row>
    <row r="688257" spans="19:20">
      <c r="S688257" s="33"/>
      <c r="T688257" s="33"/>
    </row>
    <row r="688274" spans="19:20">
      <c r="S688274" s="33"/>
      <c r="T688274" s="33"/>
    </row>
    <row r="688291" spans="19:20">
      <c r="S688291" s="33"/>
      <c r="T688291" s="33"/>
    </row>
    <row r="688308" spans="19:20">
      <c r="S688308" s="33"/>
      <c r="T688308" s="33"/>
    </row>
    <row r="688325" spans="19:20">
      <c r="S688325" s="33"/>
      <c r="T688325" s="33"/>
    </row>
    <row r="688342" spans="19:20">
      <c r="S688342" s="33"/>
      <c r="T688342" s="33"/>
    </row>
    <row r="688359" spans="19:20">
      <c r="S688359" s="33"/>
      <c r="T688359" s="33"/>
    </row>
    <row r="688376" spans="19:20">
      <c r="S688376" s="33"/>
      <c r="T688376" s="33"/>
    </row>
    <row r="688393" spans="19:20">
      <c r="S688393" s="33"/>
      <c r="T688393" s="33"/>
    </row>
    <row r="688410" spans="19:20">
      <c r="S688410" s="33"/>
      <c r="T688410" s="33"/>
    </row>
    <row r="688427" spans="19:20">
      <c r="S688427" s="33"/>
      <c r="T688427" s="33"/>
    </row>
    <row r="688444" spans="19:20">
      <c r="S688444" s="33"/>
      <c r="T688444" s="33"/>
    </row>
    <row r="688461" spans="19:20">
      <c r="S688461" s="33"/>
      <c r="T688461" s="33"/>
    </row>
    <row r="688478" spans="19:20">
      <c r="S688478" s="33"/>
      <c r="T688478" s="33"/>
    </row>
    <row r="688495" spans="19:20">
      <c r="S688495" s="33"/>
      <c r="T688495" s="33"/>
    </row>
    <row r="688512" spans="19:20">
      <c r="S688512" s="33"/>
      <c r="T688512" s="33"/>
    </row>
    <row r="688529" spans="19:20">
      <c r="S688529" s="33"/>
      <c r="T688529" s="33"/>
    </row>
    <row r="688546" spans="19:20">
      <c r="S688546" s="33"/>
      <c r="T688546" s="33"/>
    </row>
    <row r="688563" spans="19:20">
      <c r="S688563" s="33"/>
      <c r="T688563" s="33"/>
    </row>
    <row r="688580" spans="19:20">
      <c r="S688580" s="33"/>
      <c r="T688580" s="33"/>
    </row>
    <row r="688597" spans="19:20">
      <c r="S688597" s="33"/>
      <c r="T688597" s="33"/>
    </row>
    <row r="688614" spans="19:20">
      <c r="S688614" s="33"/>
      <c r="T688614" s="33"/>
    </row>
    <row r="688631" spans="19:20">
      <c r="S688631" s="33"/>
      <c r="T688631" s="33"/>
    </row>
    <row r="688648" spans="19:20">
      <c r="S688648" s="33"/>
      <c r="T688648" s="33"/>
    </row>
    <row r="688665" spans="19:20">
      <c r="S688665" s="33"/>
      <c r="T688665" s="33"/>
    </row>
    <row r="688682" spans="19:20">
      <c r="S688682" s="33"/>
      <c r="T688682" s="33"/>
    </row>
    <row r="688699" spans="19:20">
      <c r="S688699" s="33"/>
      <c r="T688699" s="33"/>
    </row>
    <row r="688716" spans="19:20">
      <c r="S688716" s="33"/>
      <c r="T688716" s="33"/>
    </row>
    <row r="688733" spans="19:20">
      <c r="S688733" s="33"/>
      <c r="T688733" s="33"/>
    </row>
    <row r="688750" spans="19:20">
      <c r="S688750" s="33"/>
      <c r="T688750" s="33"/>
    </row>
    <row r="688767" spans="19:20">
      <c r="S688767" s="33"/>
      <c r="T688767" s="33"/>
    </row>
    <row r="688784" spans="19:20">
      <c r="S688784" s="33"/>
      <c r="T688784" s="33"/>
    </row>
    <row r="688801" spans="19:20">
      <c r="S688801" s="33"/>
      <c r="T688801" s="33"/>
    </row>
    <row r="688818" spans="19:20">
      <c r="S688818" s="33"/>
      <c r="T688818" s="33"/>
    </row>
    <row r="688835" spans="19:20">
      <c r="S688835" s="33"/>
      <c r="T688835" s="33"/>
    </row>
    <row r="688852" spans="19:20">
      <c r="S688852" s="33"/>
      <c r="T688852" s="33"/>
    </row>
    <row r="688869" spans="19:20">
      <c r="S688869" s="33"/>
      <c r="T688869" s="33"/>
    </row>
    <row r="688886" spans="19:20">
      <c r="S688886" s="33"/>
      <c r="T688886" s="33"/>
    </row>
    <row r="688903" spans="19:20">
      <c r="S688903" s="33"/>
      <c r="T688903" s="33"/>
    </row>
    <row r="688920" spans="19:20">
      <c r="S688920" s="33"/>
      <c r="T688920" s="33"/>
    </row>
    <row r="688937" spans="19:20">
      <c r="S688937" s="33"/>
      <c r="T688937" s="33"/>
    </row>
    <row r="688954" spans="19:20">
      <c r="S688954" s="33"/>
      <c r="T688954" s="33"/>
    </row>
    <row r="688971" spans="19:20">
      <c r="S688971" s="33"/>
      <c r="T688971" s="33"/>
    </row>
    <row r="688988" spans="19:20">
      <c r="S688988" s="33"/>
      <c r="T688988" s="33"/>
    </row>
    <row r="689005" spans="19:20">
      <c r="S689005" s="33"/>
      <c r="T689005" s="33"/>
    </row>
    <row r="689022" spans="19:20">
      <c r="S689022" s="33"/>
      <c r="T689022" s="33"/>
    </row>
    <row r="689039" spans="19:20">
      <c r="S689039" s="33"/>
      <c r="T689039" s="33"/>
    </row>
    <row r="689056" spans="19:20">
      <c r="S689056" s="33"/>
      <c r="T689056" s="33"/>
    </row>
    <row r="689073" spans="19:20">
      <c r="S689073" s="33"/>
      <c r="T689073" s="33"/>
    </row>
    <row r="689090" spans="19:20">
      <c r="S689090" s="33"/>
      <c r="T689090" s="33"/>
    </row>
    <row r="689107" spans="19:20">
      <c r="S689107" s="33"/>
      <c r="T689107" s="33"/>
    </row>
    <row r="689124" spans="19:20">
      <c r="S689124" s="33"/>
      <c r="T689124" s="33"/>
    </row>
    <row r="689141" spans="19:20">
      <c r="S689141" s="33"/>
      <c r="T689141" s="33"/>
    </row>
    <row r="689158" spans="19:20">
      <c r="S689158" s="33"/>
      <c r="T689158" s="33"/>
    </row>
    <row r="689175" spans="19:20">
      <c r="S689175" s="33"/>
      <c r="T689175" s="33"/>
    </row>
    <row r="689192" spans="19:20">
      <c r="S689192" s="33"/>
      <c r="T689192" s="33"/>
    </row>
    <row r="689209" spans="19:20">
      <c r="S689209" s="33"/>
      <c r="T689209" s="33"/>
    </row>
    <row r="689226" spans="19:20">
      <c r="S689226" s="33"/>
      <c r="T689226" s="33"/>
    </row>
    <row r="689243" spans="19:20">
      <c r="S689243" s="33"/>
      <c r="T689243" s="33"/>
    </row>
    <row r="689260" spans="19:20">
      <c r="S689260" s="33"/>
      <c r="T689260" s="33"/>
    </row>
    <row r="689277" spans="19:20">
      <c r="S689277" s="33"/>
      <c r="T689277" s="33"/>
    </row>
    <row r="689294" spans="19:20">
      <c r="S689294" s="33"/>
      <c r="T689294" s="33"/>
    </row>
    <row r="689311" spans="19:20">
      <c r="S689311" s="33"/>
      <c r="T689311" s="33"/>
    </row>
    <row r="689328" spans="19:20">
      <c r="S689328" s="33"/>
      <c r="T689328" s="33"/>
    </row>
    <row r="689345" spans="19:20">
      <c r="S689345" s="33"/>
      <c r="T689345" s="33"/>
    </row>
    <row r="689362" spans="19:20">
      <c r="S689362" s="33"/>
      <c r="T689362" s="33"/>
    </row>
    <row r="689379" spans="19:20">
      <c r="S689379" s="33"/>
      <c r="T689379" s="33"/>
    </row>
    <row r="689396" spans="19:20">
      <c r="S689396" s="33"/>
      <c r="T689396" s="33"/>
    </row>
    <row r="689413" spans="19:20">
      <c r="S689413" s="33"/>
      <c r="T689413" s="33"/>
    </row>
    <row r="689430" spans="19:20">
      <c r="S689430" s="33"/>
      <c r="T689430" s="33"/>
    </row>
    <row r="689447" spans="19:20">
      <c r="S689447" s="33"/>
      <c r="T689447" s="33"/>
    </row>
    <row r="689464" spans="19:20">
      <c r="S689464" s="33"/>
      <c r="T689464" s="33"/>
    </row>
    <row r="689481" spans="19:20">
      <c r="S689481" s="33"/>
      <c r="T689481" s="33"/>
    </row>
    <row r="689498" spans="19:20">
      <c r="S689498" s="33"/>
      <c r="T689498" s="33"/>
    </row>
    <row r="689515" spans="19:20">
      <c r="S689515" s="33"/>
      <c r="T689515" s="33"/>
    </row>
    <row r="689532" spans="19:20">
      <c r="S689532" s="33"/>
      <c r="T689532" s="33"/>
    </row>
    <row r="689549" spans="19:20">
      <c r="S689549" s="33"/>
      <c r="T689549" s="33"/>
    </row>
    <row r="689566" spans="19:20">
      <c r="S689566" s="33"/>
      <c r="T689566" s="33"/>
    </row>
    <row r="689583" spans="19:20">
      <c r="S689583" s="33"/>
      <c r="T689583" s="33"/>
    </row>
    <row r="689600" spans="19:20">
      <c r="S689600" s="33"/>
      <c r="T689600" s="33"/>
    </row>
    <row r="689617" spans="19:20">
      <c r="S689617" s="33"/>
      <c r="T689617" s="33"/>
    </row>
    <row r="689634" spans="19:20">
      <c r="S689634" s="33"/>
      <c r="T689634" s="33"/>
    </row>
    <row r="689651" spans="19:20">
      <c r="S689651" s="33"/>
      <c r="T689651" s="33"/>
    </row>
    <row r="689668" spans="19:20">
      <c r="S689668" s="33"/>
      <c r="T689668" s="33"/>
    </row>
    <row r="689685" spans="19:20">
      <c r="S689685" s="33"/>
      <c r="T689685" s="33"/>
    </row>
    <row r="689702" spans="19:20">
      <c r="S689702" s="33"/>
      <c r="T689702" s="33"/>
    </row>
    <row r="689719" spans="19:20">
      <c r="S689719" s="33"/>
      <c r="T689719" s="33"/>
    </row>
    <row r="689736" spans="19:20">
      <c r="S689736" s="33"/>
      <c r="T689736" s="33"/>
    </row>
    <row r="689753" spans="19:20">
      <c r="S689753" s="33"/>
      <c r="T689753" s="33"/>
    </row>
    <row r="689770" spans="19:20">
      <c r="S689770" s="33"/>
      <c r="T689770" s="33"/>
    </row>
    <row r="689787" spans="19:20">
      <c r="S689787" s="33"/>
      <c r="T689787" s="33"/>
    </row>
    <row r="689804" spans="19:20">
      <c r="S689804" s="33"/>
      <c r="T689804" s="33"/>
    </row>
    <row r="689821" spans="19:20">
      <c r="S689821" s="33"/>
      <c r="T689821" s="33"/>
    </row>
    <row r="689838" spans="19:20">
      <c r="S689838" s="33"/>
      <c r="T689838" s="33"/>
    </row>
    <row r="689855" spans="19:20">
      <c r="S689855" s="33"/>
      <c r="T689855" s="33"/>
    </row>
    <row r="689872" spans="19:20">
      <c r="S689872" s="33"/>
      <c r="T689872" s="33"/>
    </row>
    <row r="689889" spans="19:20">
      <c r="S689889" s="33"/>
      <c r="T689889" s="33"/>
    </row>
    <row r="689906" spans="19:20">
      <c r="S689906" s="33"/>
      <c r="T689906" s="33"/>
    </row>
    <row r="689923" spans="19:20">
      <c r="S689923" s="33"/>
      <c r="T689923" s="33"/>
    </row>
    <row r="689940" spans="19:20">
      <c r="S689940" s="33"/>
      <c r="T689940" s="33"/>
    </row>
    <row r="689957" spans="19:20">
      <c r="S689957" s="33"/>
      <c r="T689957" s="33"/>
    </row>
    <row r="689974" spans="19:20">
      <c r="S689974" s="33"/>
      <c r="T689974" s="33"/>
    </row>
    <row r="689991" spans="19:20">
      <c r="S689991" s="33"/>
      <c r="T689991" s="33"/>
    </row>
    <row r="690008" spans="19:20">
      <c r="S690008" s="33"/>
      <c r="T690008" s="33"/>
    </row>
    <row r="690025" spans="19:20">
      <c r="S690025" s="33"/>
      <c r="T690025" s="33"/>
    </row>
    <row r="690042" spans="19:20">
      <c r="S690042" s="33"/>
      <c r="T690042" s="33"/>
    </row>
    <row r="690059" spans="19:20">
      <c r="S690059" s="33"/>
      <c r="T690059" s="33"/>
    </row>
    <row r="690076" spans="19:20">
      <c r="S690076" s="33"/>
      <c r="T690076" s="33"/>
    </row>
    <row r="690093" spans="19:20">
      <c r="S690093" s="33"/>
      <c r="T690093" s="33"/>
    </row>
    <row r="690110" spans="19:20">
      <c r="S690110" s="33"/>
      <c r="T690110" s="33"/>
    </row>
    <row r="690127" spans="19:20">
      <c r="S690127" s="33"/>
      <c r="T690127" s="33"/>
    </row>
    <row r="690144" spans="19:20">
      <c r="S690144" s="33"/>
      <c r="T690144" s="33"/>
    </row>
    <row r="690161" spans="19:20">
      <c r="S690161" s="33"/>
      <c r="T690161" s="33"/>
    </row>
    <row r="690178" spans="19:20">
      <c r="S690178" s="33"/>
      <c r="T690178" s="33"/>
    </row>
    <row r="690195" spans="19:20">
      <c r="S690195" s="33"/>
      <c r="T690195" s="33"/>
    </row>
    <row r="690212" spans="19:20">
      <c r="S690212" s="33"/>
      <c r="T690212" s="33"/>
    </row>
    <row r="690229" spans="19:20">
      <c r="S690229" s="33"/>
      <c r="T690229" s="33"/>
    </row>
    <row r="690246" spans="19:20">
      <c r="S690246" s="33"/>
      <c r="T690246" s="33"/>
    </row>
    <row r="690263" spans="19:20">
      <c r="S690263" s="33"/>
      <c r="T690263" s="33"/>
    </row>
    <row r="690280" spans="19:20">
      <c r="S690280" s="33"/>
      <c r="T690280" s="33"/>
    </row>
    <row r="690297" spans="19:20">
      <c r="S690297" s="33"/>
      <c r="T690297" s="33"/>
    </row>
    <row r="690314" spans="19:20">
      <c r="S690314" s="33"/>
      <c r="T690314" s="33"/>
    </row>
    <row r="690331" spans="19:20">
      <c r="S690331" s="33"/>
      <c r="T690331" s="33"/>
    </row>
    <row r="690348" spans="19:20">
      <c r="S690348" s="33"/>
      <c r="T690348" s="33"/>
    </row>
    <row r="690365" spans="19:20">
      <c r="S690365" s="33"/>
      <c r="T690365" s="33"/>
    </row>
    <row r="690382" spans="19:20">
      <c r="S690382" s="33"/>
      <c r="T690382" s="33"/>
    </row>
    <row r="690399" spans="19:20">
      <c r="S690399" s="33"/>
      <c r="T690399" s="33"/>
    </row>
    <row r="690416" spans="19:20">
      <c r="S690416" s="33"/>
      <c r="T690416" s="33"/>
    </row>
    <row r="690433" spans="19:20">
      <c r="S690433" s="33"/>
      <c r="T690433" s="33"/>
    </row>
    <row r="690450" spans="19:20">
      <c r="S690450" s="33"/>
      <c r="T690450" s="33"/>
    </row>
    <row r="690467" spans="19:20">
      <c r="S690467" s="33"/>
      <c r="T690467" s="33"/>
    </row>
    <row r="690484" spans="19:20">
      <c r="S690484" s="33"/>
      <c r="T690484" s="33"/>
    </row>
    <row r="690501" spans="19:20">
      <c r="S690501" s="33"/>
      <c r="T690501" s="33"/>
    </row>
    <row r="690518" spans="19:20">
      <c r="S690518" s="33"/>
      <c r="T690518" s="33"/>
    </row>
    <row r="690535" spans="19:20">
      <c r="S690535" s="33"/>
      <c r="T690535" s="33"/>
    </row>
    <row r="690552" spans="19:20">
      <c r="S690552" s="33"/>
      <c r="T690552" s="33"/>
    </row>
    <row r="690569" spans="19:20">
      <c r="S690569" s="33"/>
      <c r="T690569" s="33"/>
    </row>
    <row r="690586" spans="19:20">
      <c r="S690586" s="33"/>
      <c r="T690586" s="33"/>
    </row>
    <row r="690603" spans="19:20">
      <c r="S690603" s="33"/>
      <c r="T690603" s="33"/>
    </row>
    <row r="690620" spans="19:20">
      <c r="S690620" s="33"/>
      <c r="T690620" s="33"/>
    </row>
    <row r="690637" spans="19:20">
      <c r="S690637" s="33"/>
      <c r="T690637" s="33"/>
    </row>
    <row r="690654" spans="19:20">
      <c r="S690654" s="33"/>
      <c r="T690654" s="33"/>
    </row>
    <row r="690671" spans="19:20">
      <c r="S690671" s="33"/>
      <c r="T690671" s="33"/>
    </row>
    <row r="690688" spans="19:20">
      <c r="S690688" s="33"/>
      <c r="T690688" s="33"/>
    </row>
    <row r="690705" spans="19:20">
      <c r="S690705" s="33"/>
      <c r="T690705" s="33"/>
    </row>
    <row r="690722" spans="19:20">
      <c r="S690722" s="33"/>
      <c r="T690722" s="33"/>
    </row>
    <row r="690739" spans="19:20">
      <c r="S690739" s="33"/>
      <c r="T690739" s="33"/>
    </row>
    <row r="690756" spans="19:20">
      <c r="S690756" s="33"/>
      <c r="T690756" s="33"/>
    </row>
    <row r="690773" spans="19:20">
      <c r="S690773" s="33"/>
      <c r="T690773" s="33"/>
    </row>
    <row r="690790" spans="19:20">
      <c r="S690790" s="33"/>
      <c r="T690790" s="33"/>
    </row>
    <row r="690807" spans="19:20">
      <c r="S690807" s="33"/>
      <c r="T690807" s="33"/>
    </row>
    <row r="690824" spans="19:20">
      <c r="S690824" s="33"/>
      <c r="T690824" s="33"/>
    </row>
    <row r="690841" spans="19:20">
      <c r="S690841" s="33"/>
      <c r="T690841" s="33"/>
    </row>
    <row r="690858" spans="19:20">
      <c r="S690858" s="33"/>
      <c r="T690858" s="33"/>
    </row>
    <row r="690875" spans="19:20">
      <c r="S690875" s="33"/>
      <c r="T690875" s="33"/>
    </row>
    <row r="690892" spans="19:20">
      <c r="S690892" s="33"/>
      <c r="T690892" s="33"/>
    </row>
    <row r="690909" spans="19:20">
      <c r="S690909" s="33"/>
      <c r="T690909" s="33"/>
    </row>
    <row r="690926" spans="19:20">
      <c r="S690926" s="33"/>
      <c r="T690926" s="33"/>
    </row>
    <row r="690943" spans="19:20">
      <c r="S690943" s="33"/>
      <c r="T690943" s="33"/>
    </row>
    <row r="690960" spans="19:20">
      <c r="S690960" s="33"/>
      <c r="T690960" s="33"/>
    </row>
    <row r="690977" spans="19:20">
      <c r="S690977" s="33"/>
      <c r="T690977" s="33"/>
    </row>
    <row r="690994" spans="19:20">
      <c r="S690994" s="33"/>
      <c r="T690994" s="33"/>
    </row>
    <row r="691011" spans="19:20">
      <c r="S691011" s="33"/>
      <c r="T691011" s="33"/>
    </row>
    <row r="691028" spans="19:20">
      <c r="S691028" s="33"/>
      <c r="T691028" s="33"/>
    </row>
    <row r="691045" spans="19:20">
      <c r="S691045" s="33"/>
      <c r="T691045" s="33"/>
    </row>
    <row r="691062" spans="19:20">
      <c r="S691062" s="33"/>
      <c r="T691062" s="33"/>
    </row>
    <row r="691079" spans="19:20">
      <c r="S691079" s="33"/>
      <c r="T691079" s="33"/>
    </row>
    <row r="691096" spans="19:20">
      <c r="S691096" s="33"/>
      <c r="T691096" s="33"/>
    </row>
    <row r="691113" spans="19:20">
      <c r="S691113" s="33"/>
      <c r="T691113" s="33"/>
    </row>
    <row r="691130" spans="19:20">
      <c r="S691130" s="33"/>
      <c r="T691130" s="33"/>
    </row>
    <row r="691147" spans="19:20">
      <c r="S691147" s="33"/>
      <c r="T691147" s="33"/>
    </row>
    <row r="691164" spans="19:20">
      <c r="S691164" s="33"/>
      <c r="T691164" s="33"/>
    </row>
    <row r="691181" spans="19:20">
      <c r="S691181" s="33"/>
      <c r="T691181" s="33"/>
    </row>
    <row r="691198" spans="19:20">
      <c r="S691198" s="33"/>
      <c r="T691198" s="33"/>
    </row>
    <row r="691215" spans="19:20">
      <c r="S691215" s="33"/>
      <c r="T691215" s="33"/>
    </row>
    <row r="691232" spans="19:20">
      <c r="S691232" s="33"/>
      <c r="T691232" s="33"/>
    </row>
    <row r="691249" spans="19:20">
      <c r="S691249" s="33"/>
      <c r="T691249" s="33"/>
    </row>
    <row r="691266" spans="19:20">
      <c r="S691266" s="33"/>
      <c r="T691266" s="33"/>
    </row>
    <row r="691283" spans="19:20">
      <c r="S691283" s="33"/>
      <c r="T691283" s="33"/>
    </row>
    <row r="691300" spans="19:20">
      <c r="S691300" s="33"/>
      <c r="T691300" s="33"/>
    </row>
    <row r="691317" spans="19:20">
      <c r="S691317" s="33"/>
      <c r="T691317" s="33"/>
    </row>
    <row r="691334" spans="19:20">
      <c r="S691334" s="33"/>
      <c r="T691334" s="33"/>
    </row>
    <row r="691351" spans="19:20">
      <c r="S691351" s="33"/>
      <c r="T691351" s="33"/>
    </row>
    <row r="691368" spans="19:20">
      <c r="S691368" s="33"/>
      <c r="T691368" s="33"/>
    </row>
    <row r="691385" spans="19:20">
      <c r="S691385" s="33"/>
      <c r="T691385" s="33"/>
    </row>
    <row r="691402" spans="19:20">
      <c r="S691402" s="33"/>
      <c r="T691402" s="33"/>
    </row>
    <row r="691419" spans="19:20">
      <c r="S691419" s="33"/>
      <c r="T691419" s="33"/>
    </row>
    <row r="691436" spans="19:20">
      <c r="S691436" s="33"/>
      <c r="T691436" s="33"/>
    </row>
    <row r="691453" spans="19:20">
      <c r="S691453" s="33"/>
      <c r="T691453" s="33"/>
    </row>
    <row r="691470" spans="19:20">
      <c r="S691470" s="33"/>
      <c r="T691470" s="33"/>
    </row>
    <row r="691487" spans="19:20">
      <c r="S691487" s="33"/>
      <c r="T691487" s="33"/>
    </row>
    <row r="691504" spans="19:20">
      <c r="S691504" s="33"/>
      <c r="T691504" s="33"/>
    </row>
    <row r="691521" spans="19:20">
      <c r="S691521" s="33"/>
      <c r="T691521" s="33"/>
    </row>
    <row r="691538" spans="19:20">
      <c r="S691538" s="33"/>
      <c r="T691538" s="33"/>
    </row>
    <row r="691555" spans="19:20">
      <c r="S691555" s="33"/>
      <c r="T691555" s="33"/>
    </row>
    <row r="691572" spans="19:20">
      <c r="S691572" s="33"/>
      <c r="T691572" s="33"/>
    </row>
    <row r="691589" spans="19:20">
      <c r="S691589" s="33"/>
      <c r="T691589" s="33"/>
    </row>
    <row r="691606" spans="19:20">
      <c r="S691606" s="33"/>
      <c r="T691606" s="33"/>
    </row>
    <row r="691623" spans="19:20">
      <c r="S691623" s="33"/>
      <c r="T691623" s="33"/>
    </row>
    <row r="691640" spans="19:20">
      <c r="S691640" s="33"/>
      <c r="T691640" s="33"/>
    </row>
    <row r="691657" spans="19:20">
      <c r="S691657" s="33"/>
      <c r="T691657" s="33"/>
    </row>
    <row r="691674" spans="19:20">
      <c r="S691674" s="33"/>
      <c r="T691674" s="33"/>
    </row>
    <row r="691691" spans="19:20">
      <c r="S691691" s="33"/>
      <c r="T691691" s="33"/>
    </row>
    <row r="691708" spans="19:20">
      <c r="S691708" s="33"/>
      <c r="T691708" s="33"/>
    </row>
    <row r="691725" spans="19:20">
      <c r="S691725" s="33"/>
      <c r="T691725" s="33"/>
    </row>
    <row r="691742" spans="19:20">
      <c r="S691742" s="33"/>
      <c r="T691742" s="33"/>
    </row>
    <row r="691759" spans="19:20">
      <c r="S691759" s="33"/>
      <c r="T691759" s="33"/>
    </row>
    <row r="691776" spans="19:20">
      <c r="S691776" s="33"/>
      <c r="T691776" s="33"/>
    </row>
    <row r="691793" spans="19:20">
      <c r="S691793" s="33"/>
      <c r="T691793" s="33"/>
    </row>
    <row r="691810" spans="19:20">
      <c r="S691810" s="33"/>
      <c r="T691810" s="33"/>
    </row>
    <row r="691827" spans="19:20">
      <c r="S691827" s="33"/>
      <c r="T691827" s="33"/>
    </row>
    <row r="691844" spans="19:20">
      <c r="S691844" s="33"/>
      <c r="T691844" s="33"/>
    </row>
    <row r="691861" spans="19:20">
      <c r="S691861" s="33"/>
      <c r="T691861" s="33"/>
    </row>
    <row r="691878" spans="19:20">
      <c r="S691878" s="33"/>
      <c r="T691878" s="33"/>
    </row>
    <row r="691895" spans="19:20">
      <c r="S691895" s="33"/>
      <c r="T691895" s="33"/>
    </row>
    <row r="691912" spans="19:20">
      <c r="S691912" s="33"/>
      <c r="T691912" s="33"/>
    </row>
    <row r="691929" spans="19:20">
      <c r="S691929" s="33"/>
      <c r="T691929" s="33"/>
    </row>
    <row r="691946" spans="19:20">
      <c r="S691946" s="33"/>
      <c r="T691946" s="33"/>
    </row>
    <row r="691963" spans="19:20">
      <c r="S691963" s="33"/>
      <c r="T691963" s="33"/>
    </row>
    <row r="691980" spans="19:20">
      <c r="S691980" s="33"/>
      <c r="T691980" s="33"/>
    </row>
    <row r="691997" spans="19:20">
      <c r="S691997" s="33"/>
      <c r="T691997" s="33"/>
    </row>
    <row r="692014" spans="19:20">
      <c r="S692014" s="33"/>
      <c r="T692014" s="33"/>
    </row>
    <row r="692031" spans="19:20">
      <c r="S692031" s="33"/>
      <c r="T692031" s="33"/>
    </row>
    <row r="692048" spans="19:20">
      <c r="S692048" s="33"/>
      <c r="T692048" s="33"/>
    </row>
    <row r="692065" spans="19:20">
      <c r="S692065" s="33"/>
      <c r="T692065" s="33"/>
    </row>
    <row r="692082" spans="19:20">
      <c r="S692082" s="33"/>
      <c r="T692082" s="33"/>
    </row>
    <row r="692099" spans="19:20">
      <c r="S692099" s="33"/>
      <c r="T692099" s="33"/>
    </row>
    <row r="692116" spans="19:20">
      <c r="S692116" s="33"/>
      <c r="T692116" s="33"/>
    </row>
    <row r="692133" spans="19:20">
      <c r="S692133" s="33"/>
      <c r="T692133" s="33"/>
    </row>
    <row r="692150" spans="19:20">
      <c r="S692150" s="33"/>
      <c r="T692150" s="33"/>
    </row>
    <row r="692167" spans="19:20">
      <c r="S692167" s="33"/>
      <c r="T692167" s="33"/>
    </row>
    <row r="692184" spans="19:20">
      <c r="S692184" s="33"/>
      <c r="T692184" s="33"/>
    </row>
    <row r="692201" spans="19:20">
      <c r="S692201" s="33"/>
      <c r="T692201" s="33"/>
    </row>
    <row r="692218" spans="19:20">
      <c r="S692218" s="33"/>
      <c r="T692218" s="33"/>
    </row>
    <row r="692235" spans="19:20">
      <c r="S692235" s="33"/>
      <c r="T692235" s="33"/>
    </row>
    <row r="692252" spans="19:20">
      <c r="S692252" s="33"/>
      <c r="T692252" s="33"/>
    </row>
    <row r="692269" spans="19:20">
      <c r="S692269" s="33"/>
      <c r="T692269" s="33"/>
    </row>
    <row r="692286" spans="19:20">
      <c r="S692286" s="33"/>
      <c r="T692286" s="33"/>
    </row>
    <row r="692303" spans="19:20">
      <c r="S692303" s="33"/>
      <c r="T692303" s="33"/>
    </row>
    <row r="692320" spans="19:20">
      <c r="S692320" s="33"/>
      <c r="T692320" s="33"/>
    </row>
    <row r="692337" spans="19:20">
      <c r="S692337" s="33"/>
      <c r="T692337" s="33"/>
    </row>
    <row r="692354" spans="19:20">
      <c r="S692354" s="33"/>
      <c r="T692354" s="33"/>
    </row>
    <row r="692371" spans="19:20">
      <c r="S692371" s="33"/>
      <c r="T692371" s="33"/>
    </row>
    <row r="692388" spans="19:20">
      <c r="S692388" s="33"/>
      <c r="T692388" s="33"/>
    </row>
    <row r="692405" spans="19:20">
      <c r="S692405" s="33"/>
      <c r="T692405" s="33"/>
    </row>
    <row r="692422" spans="19:20">
      <c r="S692422" s="33"/>
      <c r="T692422" s="33"/>
    </row>
    <row r="692439" spans="19:20">
      <c r="S692439" s="33"/>
      <c r="T692439" s="33"/>
    </row>
    <row r="692456" spans="19:20">
      <c r="S692456" s="33"/>
      <c r="T692456" s="33"/>
    </row>
    <row r="692473" spans="19:20">
      <c r="S692473" s="33"/>
      <c r="T692473" s="33"/>
    </row>
    <row r="692490" spans="19:20">
      <c r="S692490" s="33"/>
      <c r="T692490" s="33"/>
    </row>
    <row r="692507" spans="19:20">
      <c r="S692507" s="33"/>
      <c r="T692507" s="33"/>
    </row>
    <row r="692524" spans="19:20">
      <c r="S692524" s="33"/>
      <c r="T692524" s="33"/>
    </row>
    <row r="692541" spans="19:20">
      <c r="S692541" s="33"/>
      <c r="T692541" s="33"/>
    </row>
    <row r="692558" spans="19:20">
      <c r="S692558" s="33"/>
      <c r="T692558" s="33"/>
    </row>
    <row r="692575" spans="19:20">
      <c r="S692575" s="33"/>
      <c r="T692575" s="33"/>
    </row>
    <row r="692592" spans="19:20">
      <c r="S692592" s="33"/>
      <c r="T692592" s="33"/>
    </row>
    <row r="692609" spans="19:20">
      <c r="S692609" s="33"/>
      <c r="T692609" s="33"/>
    </row>
    <row r="692626" spans="19:20">
      <c r="S692626" s="33"/>
      <c r="T692626" s="33"/>
    </row>
    <row r="692643" spans="19:20">
      <c r="S692643" s="33"/>
      <c r="T692643" s="33"/>
    </row>
    <row r="692660" spans="19:20">
      <c r="S692660" s="33"/>
      <c r="T692660" s="33"/>
    </row>
    <row r="692677" spans="19:20">
      <c r="S692677" s="33"/>
      <c r="T692677" s="33"/>
    </row>
    <row r="692694" spans="19:20">
      <c r="S692694" s="33"/>
      <c r="T692694" s="33"/>
    </row>
    <row r="692711" spans="19:20">
      <c r="S692711" s="33"/>
      <c r="T692711" s="33"/>
    </row>
    <row r="692728" spans="19:20">
      <c r="S692728" s="33"/>
      <c r="T692728" s="33"/>
    </row>
    <row r="692745" spans="19:20">
      <c r="S692745" s="33"/>
      <c r="T692745" s="33"/>
    </row>
    <row r="692762" spans="19:20">
      <c r="S692762" s="33"/>
      <c r="T692762" s="33"/>
    </row>
    <row r="692779" spans="19:20">
      <c r="S692779" s="33"/>
      <c r="T692779" s="33"/>
    </row>
    <row r="692796" spans="19:20">
      <c r="S692796" s="33"/>
      <c r="T692796" s="33"/>
    </row>
    <row r="692813" spans="19:20">
      <c r="S692813" s="33"/>
      <c r="T692813" s="33"/>
    </row>
    <row r="692830" spans="19:20">
      <c r="S692830" s="33"/>
      <c r="T692830" s="33"/>
    </row>
    <row r="692847" spans="19:20">
      <c r="S692847" s="33"/>
      <c r="T692847" s="33"/>
    </row>
    <row r="692864" spans="19:20">
      <c r="S692864" s="33"/>
      <c r="T692864" s="33"/>
    </row>
    <row r="692881" spans="19:20">
      <c r="S692881" s="33"/>
      <c r="T692881" s="33"/>
    </row>
    <row r="692898" spans="19:20">
      <c r="S692898" s="33"/>
      <c r="T692898" s="33"/>
    </row>
    <row r="692915" spans="19:20">
      <c r="S692915" s="33"/>
      <c r="T692915" s="33"/>
    </row>
    <row r="692932" spans="19:20">
      <c r="S692932" s="33"/>
      <c r="T692932" s="33"/>
    </row>
    <row r="692949" spans="19:20">
      <c r="S692949" s="33"/>
      <c r="T692949" s="33"/>
    </row>
    <row r="692966" spans="19:20">
      <c r="S692966" s="33"/>
      <c r="T692966" s="33"/>
    </row>
    <row r="692983" spans="19:20">
      <c r="S692983" s="33"/>
      <c r="T692983" s="33"/>
    </row>
    <row r="693000" spans="19:20">
      <c r="S693000" s="33"/>
      <c r="T693000" s="33"/>
    </row>
    <row r="693017" spans="19:20">
      <c r="S693017" s="33"/>
      <c r="T693017" s="33"/>
    </row>
    <row r="693034" spans="19:20">
      <c r="S693034" s="33"/>
      <c r="T693034" s="33"/>
    </row>
    <row r="693051" spans="19:20">
      <c r="S693051" s="33"/>
      <c r="T693051" s="33"/>
    </row>
    <row r="693068" spans="19:20">
      <c r="S693068" s="33"/>
      <c r="T693068" s="33"/>
    </row>
    <row r="693085" spans="19:20">
      <c r="S693085" s="33"/>
      <c r="T693085" s="33"/>
    </row>
    <row r="693102" spans="19:20">
      <c r="S693102" s="33"/>
      <c r="T693102" s="33"/>
    </row>
    <row r="693119" spans="19:20">
      <c r="S693119" s="33"/>
      <c r="T693119" s="33"/>
    </row>
    <row r="693136" spans="19:20">
      <c r="S693136" s="33"/>
      <c r="T693136" s="33"/>
    </row>
    <row r="693153" spans="19:20">
      <c r="S693153" s="33"/>
      <c r="T693153" s="33"/>
    </row>
    <row r="693170" spans="19:20">
      <c r="S693170" s="33"/>
      <c r="T693170" s="33"/>
    </row>
    <row r="693187" spans="19:20">
      <c r="S693187" s="33"/>
      <c r="T693187" s="33"/>
    </row>
    <row r="693204" spans="19:20">
      <c r="S693204" s="33"/>
      <c r="T693204" s="33"/>
    </row>
    <row r="693221" spans="19:20">
      <c r="S693221" s="33"/>
      <c r="T693221" s="33"/>
    </row>
    <row r="693238" spans="19:20">
      <c r="S693238" s="33"/>
      <c r="T693238" s="33"/>
    </row>
    <row r="693255" spans="19:20">
      <c r="S693255" s="33"/>
      <c r="T693255" s="33"/>
    </row>
    <row r="693272" spans="19:20">
      <c r="S693272" s="33"/>
      <c r="T693272" s="33"/>
    </row>
    <row r="693289" spans="19:20">
      <c r="S693289" s="33"/>
      <c r="T693289" s="33"/>
    </row>
    <row r="693306" spans="19:20">
      <c r="S693306" s="33"/>
      <c r="T693306" s="33"/>
    </row>
    <row r="693323" spans="19:20">
      <c r="S693323" s="33"/>
      <c r="T693323" s="33"/>
    </row>
    <row r="693340" spans="19:20">
      <c r="S693340" s="33"/>
      <c r="T693340" s="33"/>
    </row>
    <row r="693357" spans="19:20">
      <c r="S693357" s="33"/>
      <c r="T693357" s="33"/>
    </row>
    <row r="693374" spans="19:20">
      <c r="S693374" s="33"/>
      <c r="T693374" s="33"/>
    </row>
    <row r="693391" spans="19:20">
      <c r="S693391" s="33"/>
      <c r="T693391" s="33"/>
    </row>
    <row r="693408" spans="19:20">
      <c r="S693408" s="33"/>
      <c r="T693408" s="33"/>
    </row>
    <row r="693425" spans="19:20">
      <c r="S693425" s="33"/>
      <c r="T693425" s="33"/>
    </row>
    <row r="693442" spans="19:20">
      <c r="S693442" s="33"/>
      <c r="T693442" s="33"/>
    </row>
    <row r="693459" spans="19:20">
      <c r="S693459" s="33"/>
      <c r="T693459" s="33"/>
    </row>
    <row r="693476" spans="19:20">
      <c r="S693476" s="33"/>
      <c r="T693476" s="33"/>
    </row>
    <row r="693493" spans="19:20">
      <c r="S693493" s="33"/>
      <c r="T693493" s="33"/>
    </row>
    <row r="693510" spans="19:20">
      <c r="S693510" s="33"/>
      <c r="T693510" s="33"/>
    </row>
    <row r="693527" spans="19:20">
      <c r="S693527" s="33"/>
      <c r="T693527" s="33"/>
    </row>
    <row r="693544" spans="19:20">
      <c r="S693544" s="33"/>
      <c r="T693544" s="33"/>
    </row>
    <row r="693561" spans="19:20">
      <c r="S693561" s="33"/>
      <c r="T693561" s="33"/>
    </row>
    <row r="693578" spans="19:20">
      <c r="S693578" s="33"/>
      <c r="T693578" s="33"/>
    </row>
    <row r="693595" spans="19:20">
      <c r="S693595" s="33"/>
      <c r="T693595" s="33"/>
    </row>
    <row r="693612" spans="19:20">
      <c r="S693612" s="33"/>
      <c r="T693612" s="33"/>
    </row>
    <row r="693629" spans="19:20">
      <c r="S693629" s="33"/>
      <c r="T693629" s="33"/>
    </row>
    <row r="693646" spans="19:20">
      <c r="S693646" s="33"/>
      <c r="T693646" s="33"/>
    </row>
    <row r="693663" spans="19:20">
      <c r="S693663" s="33"/>
      <c r="T693663" s="33"/>
    </row>
    <row r="693680" spans="19:20">
      <c r="S693680" s="33"/>
      <c r="T693680" s="33"/>
    </row>
    <row r="693697" spans="19:20">
      <c r="S693697" s="33"/>
      <c r="T693697" s="33"/>
    </row>
    <row r="693714" spans="19:20">
      <c r="S693714" s="33"/>
      <c r="T693714" s="33"/>
    </row>
    <row r="693731" spans="19:20">
      <c r="S693731" s="33"/>
      <c r="T693731" s="33"/>
    </row>
    <row r="693748" spans="19:20">
      <c r="S693748" s="33"/>
      <c r="T693748" s="33"/>
    </row>
    <row r="693765" spans="19:20">
      <c r="S693765" s="33"/>
      <c r="T693765" s="33"/>
    </row>
    <row r="693782" spans="19:20">
      <c r="S693782" s="33"/>
      <c r="T693782" s="33"/>
    </row>
    <row r="693799" spans="19:20">
      <c r="S693799" s="33"/>
      <c r="T693799" s="33"/>
    </row>
    <row r="693816" spans="19:20">
      <c r="S693816" s="33"/>
      <c r="T693816" s="33"/>
    </row>
    <row r="693833" spans="19:20">
      <c r="S693833" s="33"/>
      <c r="T693833" s="33"/>
    </row>
    <row r="693850" spans="19:20">
      <c r="S693850" s="33"/>
      <c r="T693850" s="33"/>
    </row>
    <row r="693867" spans="19:20">
      <c r="S693867" s="33"/>
      <c r="T693867" s="33"/>
    </row>
    <row r="693884" spans="19:20">
      <c r="S693884" s="33"/>
      <c r="T693884" s="33"/>
    </row>
    <row r="693901" spans="19:20">
      <c r="S693901" s="33"/>
      <c r="T693901" s="33"/>
    </row>
    <row r="693918" spans="19:20">
      <c r="S693918" s="33"/>
      <c r="T693918" s="33"/>
    </row>
    <row r="693935" spans="19:20">
      <c r="S693935" s="33"/>
      <c r="T693935" s="33"/>
    </row>
    <row r="693952" spans="19:20">
      <c r="S693952" s="33"/>
      <c r="T693952" s="33"/>
    </row>
    <row r="693969" spans="19:20">
      <c r="S693969" s="33"/>
      <c r="T693969" s="33"/>
    </row>
    <row r="693986" spans="19:20">
      <c r="S693986" s="33"/>
      <c r="T693986" s="33"/>
    </row>
    <row r="694003" spans="19:20">
      <c r="S694003" s="33"/>
      <c r="T694003" s="33"/>
    </row>
    <row r="694020" spans="19:20">
      <c r="S694020" s="33"/>
      <c r="T694020" s="33"/>
    </row>
    <row r="694037" spans="19:20">
      <c r="S694037" s="33"/>
      <c r="T694037" s="33"/>
    </row>
    <row r="694054" spans="19:20">
      <c r="S694054" s="33"/>
      <c r="T694054" s="33"/>
    </row>
    <row r="694071" spans="19:20">
      <c r="S694071" s="33"/>
      <c r="T694071" s="33"/>
    </row>
    <row r="694088" spans="19:20">
      <c r="S694088" s="33"/>
      <c r="T694088" s="33"/>
    </row>
    <row r="694105" spans="19:20">
      <c r="S694105" s="33"/>
      <c r="T694105" s="33"/>
    </row>
    <row r="694122" spans="19:20">
      <c r="S694122" s="33"/>
      <c r="T694122" s="33"/>
    </row>
    <row r="694139" spans="19:20">
      <c r="S694139" s="33"/>
      <c r="T694139" s="33"/>
    </row>
    <row r="694156" spans="19:20">
      <c r="S694156" s="33"/>
      <c r="T694156" s="33"/>
    </row>
    <row r="694173" spans="19:20">
      <c r="S694173" s="33"/>
      <c r="T694173" s="33"/>
    </row>
    <row r="694190" spans="19:20">
      <c r="S694190" s="33"/>
      <c r="T694190" s="33"/>
    </row>
    <row r="694207" spans="19:20">
      <c r="S694207" s="33"/>
      <c r="T694207" s="33"/>
    </row>
    <row r="694224" spans="19:20">
      <c r="S694224" s="33"/>
      <c r="T694224" s="33"/>
    </row>
    <row r="694241" spans="19:20">
      <c r="S694241" s="33"/>
      <c r="T694241" s="33"/>
    </row>
    <row r="694258" spans="19:20">
      <c r="S694258" s="33"/>
      <c r="T694258" s="33"/>
    </row>
    <row r="694275" spans="19:20">
      <c r="S694275" s="33"/>
      <c r="T694275" s="33"/>
    </row>
    <row r="694292" spans="19:20">
      <c r="S694292" s="33"/>
      <c r="T694292" s="33"/>
    </row>
    <row r="694309" spans="19:20">
      <c r="S694309" s="33"/>
      <c r="T694309" s="33"/>
    </row>
    <row r="694326" spans="19:20">
      <c r="S694326" s="33"/>
      <c r="T694326" s="33"/>
    </row>
    <row r="694343" spans="19:20">
      <c r="S694343" s="33"/>
      <c r="T694343" s="33"/>
    </row>
    <row r="694360" spans="19:20">
      <c r="S694360" s="33"/>
      <c r="T694360" s="33"/>
    </row>
    <row r="694377" spans="19:20">
      <c r="S694377" s="33"/>
      <c r="T694377" s="33"/>
    </row>
    <row r="694394" spans="19:20">
      <c r="S694394" s="33"/>
      <c r="T694394" s="33"/>
    </row>
    <row r="694411" spans="19:20">
      <c r="S694411" s="33"/>
      <c r="T694411" s="33"/>
    </row>
    <row r="694428" spans="19:20">
      <c r="S694428" s="33"/>
      <c r="T694428" s="33"/>
    </row>
    <row r="694445" spans="19:20">
      <c r="S694445" s="33"/>
      <c r="T694445" s="33"/>
    </row>
    <row r="694462" spans="19:20">
      <c r="S694462" s="33"/>
      <c r="T694462" s="33"/>
    </row>
    <row r="694479" spans="19:20">
      <c r="S694479" s="33"/>
      <c r="T694479" s="33"/>
    </row>
    <row r="694496" spans="19:20">
      <c r="S694496" s="33"/>
      <c r="T694496" s="33"/>
    </row>
    <row r="694513" spans="19:20">
      <c r="S694513" s="33"/>
      <c r="T694513" s="33"/>
    </row>
    <row r="694530" spans="19:20">
      <c r="S694530" s="33"/>
      <c r="T694530" s="33"/>
    </row>
    <row r="694547" spans="19:20">
      <c r="S694547" s="33"/>
      <c r="T694547" s="33"/>
    </row>
    <row r="694564" spans="19:20">
      <c r="S694564" s="33"/>
      <c r="T694564" s="33"/>
    </row>
    <row r="694581" spans="19:20">
      <c r="S694581" s="33"/>
      <c r="T694581" s="33"/>
    </row>
    <row r="694598" spans="19:20">
      <c r="S694598" s="33"/>
      <c r="T694598" s="33"/>
    </row>
    <row r="694615" spans="19:20">
      <c r="S694615" s="33"/>
      <c r="T694615" s="33"/>
    </row>
    <row r="694632" spans="19:20">
      <c r="S694632" s="33"/>
      <c r="T694632" s="33"/>
    </row>
    <row r="694649" spans="19:20">
      <c r="S694649" s="33"/>
      <c r="T694649" s="33"/>
    </row>
    <row r="694666" spans="19:20">
      <c r="S694666" s="33"/>
      <c r="T694666" s="33"/>
    </row>
    <row r="694683" spans="19:20">
      <c r="S694683" s="33"/>
      <c r="T694683" s="33"/>
    </row>
    <row r="694700" spans="19:20">
      <c r="S694700" s="33"/>
      <c r="T694700" s="33"/>
    </row>
    <row r="694717" spans="19:20">
      <c r="S694717" s="33"/>
      <c r="T694717" s="33"/>
    </row>
    <row r="694734" spans="19:20">
      <c r="S694734" s="33"/>
      <c r="T694734" s="33"/>
    </row>
    <row r="694751" spans="19:20">
      <c r="S694751" s="33"/>
      <c r="T694751" s="33"/>
    </row>
    <row r="694768" spans="19:20">
      <c r="S694768" s="33"/>
      <c r="T694768" s="33"/>
    </row>
    <row r="694785" spans="19:20">
      <c r="S694785" s="33"/>
      <c r="T694785" s="33"/>
    </row>
    <row r="694802" spans="19:20">
      <c r="S694802" s="33"/>
      <c r="T694802" s="33"/>
    </row>
    <row r="694819" spans="19:20">
      <c r="S694819" s="33"/>
      <c r="T694819" s="33"/>
    </row>
    <row r="694836" spans="19:20">
      <c r="S694836" s="33"/>
      <c r="T694836" s="33"/>
    </row>
    <row r="694853" spans="19:20">
      <c r="S694853" s="33"/>
      <c r="T694853" s="33"/>
    </row>
    <row r="694870" spans="19:20">
      <c r="S694870" s="33"/>
      <c r="T694870" s="33"/>
    </row>
    <row r="694887" spans="19:20">
      <c r="S694887" s="33"/>
      <c r="T694887" s="33"/>
    </row>
    <row r="694904" spans="19:20">
      <c r="S694904" s="33"/>
      <c r="T694904" s="33"/>
    </row>
    <row r="694921" spans="19:20">
      <c r="S694921" s="33"/>
      <c r="T694921" s="33"/>
    </row>
    <row r="694938" spans="19:20">
      <c r="S694938" s="33"/>
      <c r="T694938" s="33"/>
    </row>
    <row r="694955" spans="19:20">
      <c r="S694955" s="33"/>
      <c r="T694955" s="33"/>
    </row>
    <row r="694972" spans="19:20">
      <c r="S694972" s="33"/>
      <c r="T694972" s="33"/>
    </row>
    <row r="694989" spans="19:20">
      <c r="S694989" s="33"/>
      <c r="T694989" s="33"/>
    </row>
    <row r="695006" spans="19:20">
      <c r="S695006" s="33"/>
      <c r="T695006" s="33"/>
    </row>
    <row r="695023" spans="19:20">
      <c r="S695023" s="33"/>
      <c r="T695023" s="33"/>
    </row>
    <row r="695040" spans="19:20">
      <c r="S695040" s="33"/>
      <c r="T695040" s="33"/>
    </row>
    <row r="695057" spans="19:20">
      <c r="S695057" s="33"/>
      <c r="T695057" s="33"/>
    </row>
    <row r="695074" spans="19:20">
      <c r="S695074" s="33"/>
      <c r="T695074" s="33"/>
    </row>
    <row r="695091" spans="19:20">
      <c r="S695091" s="33"/>
      <c r="T695091" s="33"/>
    </row>
    <row r="695108" spans="19:20">
      <c r="S695108" s="33"/>
      <c r="T695108" s="33"/>
    </row>
    <row r="695125" spans="19:20">
      <c r="S695125" s="33"/>
      <c r="T695125" s="33"/>
    </row>
    <row r="695142" spans="19:20">
      <c r="S695142" s="33"/>
      <c r="T695142" s="33"/>
    </row>
    <row r="695159" spans="19:20">
      <c r="S695159" s="33"/>
      <c r="T695159" s="33"/>
    </row>
    <row r="695176" spans="19:20">
      <c r="S695176" s="33"/>
      <c r="T695176" s="33"/>
    </row>
    <row r="695193" spans="19:20">
      <c r="S695193" s="33"/>
      <c r="T695193" s="33"/>
    </row>
    <row r="695210" spans="19:20">
      <c r="S695210" s="33"/>
      <c r="T695210" s="33"/>
    </row>
    <row r="695227" spans="19:20">
      <c r="S695227" s="33"/>
      <c r="T695227" s="33"/>
    </row>
    <row r="695244" spans="19:20">
      <c r="S695244" s="33"/>
      <c r="T695244" s="33"/>
    </row>
    <row r="695261" spans="19:20">
      <c r="S695261" s="33"/>
      <c r="T695261" s="33"/>
    </row>
    <row r="695278" spans="19:20">
      <c r="S695278" s="33"/>
      <c r="T695278" s="33"/>
    </row>
    <row r="695295" spans="19:20">
      <c r="S695295" s="33"/>
      <c r="T695295" s="33"/>
    </row>
    <row r="695312" spans="19:20">
      <c r="S695312" s="33"/>
      <c r="T695312" s="33"/>
    </row>
    <row r="695329" spans="19:20">
      <c r="S695329" s="33"/>
      <c r="T695329" s="33"/>
    </row>
    <row r="695346" spans="19:20">
      <c r="S695346" s="33"/>
      <c r="T695346" s="33"/>
    </row>
    <row r="695363" spans="19:20">
      <c r="S695363" s="33"/>
      <c r="T695363" s="33"/>
    </row>
    <row r="695380" spans="19:20">
      <c r="S695380" s="33"/>
      <c r="T695380" s="33"/>
    </row>
    <row r="695397" spans="19:20">
      <c r="S695397" s="33"/>
      <c r="T695397" s="33"/>
    </row>
    <row r="695414" spans="19:20">
      <c r="S695414" s="33"/>
      <c r="T695414" s="33"/>
    </row>
    <row r="695431" spans="19:20">
      <c r="S695431" s="33"/>
      <c r="T695431" s="33"/>
    </row>
    <row r="695448" spans="19:20">
      <c r="S695448" s="33"/>
      <c r="T695448" s="33"/>
    </row>
    <row r="695465" spans="19:20">
      <c r="S695465" s="33"/>
      <c r="T695465" s="33"/>
    </row>
    <row r="695482" spans="19:20">
      <c r="S695482" s="33"/>
      <c r="T695482" s="33"/>
    </row>
    <row r="695499" spans="19:20">
      <c r="S695499" s="33"/>
      <c r="T695499" s="33"/>
    </row>
    <row r="695516" spans="19:20">
      <c r="S695516" s="33"/>
      <c r="T695516" s="33"/>
    </row>
    <row r="695533" spans="19:20">
      <c r="S695533" s="33"/>
      <c r="T695533" s="33"/>
    </row>
    <row r="695550" spans="19:20">
      <c r="S695550" s="33"/>
      <c r="T695550" s="33"/>
    </row>
    <row r="695567" spans="19:20">
      <c r="S695567" s="33"/>
      <c r="T695567" s="33"/>
    </row>
    <row r="695584" spans="19:20">
      <c r="S695584" s="33"/>
      <c r="T695584" s="33"/>
    </row>
    <row r="695601" spans="19:20">
      <c r="S695601" s="33"/>
      <c r="T695601" s="33"/>
    </row>
    <row r="695618" spans="19:20">
      <c r="S695618" s="33"/>
      <c r="T695618" s="33"/>
    </row>
    <row r="695635" spans="19:20">
      <c r="S695635" s="33"/>
      <c r="T695635" s="33"/>
    </row>
    <row r="695652" spans="19:20">
      <c r="S695652" s="33"/>
      <c r="T695652" s="33"/>
    </row>
    <row r="695669" spans="19:20">
      <c r="S695669" s="33"/>
      <c r="T695669" s="33"/>
    </row>
    <row r="695686" spans="19:20">
      <c r="S695686" s="33"/>
      <c r="T695686" s="33"/>
    </row>
    <row r="695703" spans="19:20">
      <c r="S695703" s="33"/>
      <c r="T695703" s="33"/>
    </row>
    <row r="695720" spans="19:20">
      <c r="S695720" s="33"/>
      <c r="T695720" s="33"/>
    </row>
    <row r="695737" spans="19:20">
      <c r="S695737" s="33"/>
      <c r="T695737" s="33"/>
    </row>
    <row r="695754" spans="19:20">
      <c r="S695754" s="33"/>
      <c r="T695754" s="33"/>
    </row>
    <row r="695771" spans="19:20">
      <c r="S695771" s="33"/>
      <c r="T695771" s="33"/>
    </row>
    <row r="695788" spans="19:20">
      <c r="S695788" s="33"/>
      <c r="T695788" s="33"/>
    </row>
    <row r="695805" spans="19:20">
      <c r="S695805" s="33"/>
      <c r="T695805" s="33"/>
    </row>
    <row r="695822" spans="19:20">
      <c r="S695822" s="33"/>
      <c r="T695822" s="33"/>
    </row>
    <row r="695839" spans="19:20">
      <c r="S695839" s="33"/>
      <c r="T695839" s="33"/>
    </row>
    <row r="695856" spans="19:20">
      <c r="S695856" s="33"/>
      <c r="T695856" s="33"/>
    </row>
    <row r="695873" spans="19:20">
      <c r="S695873" s="33"/>
      <c r="T695873" s="33"/>
    </row>
    <row r="695890" spans="19:20">
      <c r="S695890" s="33"/>
      <c r="T695890" s="33"/>
    </row>
    <row r="695907" spans="19:20">
      <c r="S695907" s="33"/>
      <c r="T695907" s="33"/>
    </row>
    <row r="695924" spans="19:20">
      <c r="S695924" s="33"/>
      <c r="T695924" s="33"/>
    </row>
    <row r="695941" spans="19:20">
      <c r="S695941" s="33"/>
      <c r="T695941" s="33"/>
    </row>
    <row r="695958" spans="19:20">
      <c r="S695958" s="33"/>
      <c r="T695958" s="33"/>
    </row>
    <row r="695975" spans="19:20">
      <c r="S695975" s="33"/>
      <c r="T695975" s="33"/>
    </row>
    <row r="695992" spans="19:20">
      <c r="S695992" s="33"/>
      <c r="T695992" s="33"/>
    </row>
    <row r="696009" spans="19:20">
      <c r="S696009" s="33"/>
      <c r="T696009" s="33"/>
    </row>
    <row r="696026" spans="19:20">
      <c r="S696026" s="33"/>
      <c r="T696026" s="33"/>
    </row>
    <row r="696043" spans="19:20">
      <c r="S696043" s="33"/>
      <c r="T696043" s="33"/>
    </row>
    <row r="696060" spans="19:20">
      <c r="S696060" s="33"/>
      <c r="T696060" s="33"/>
    </row>
    <row r="696077" spans="19:20">
      <c r="S696077" s="33"/>
      <c r="T696077" s="33"/>
    </row>
    <row r="696094" spans="19:20">
      <c r="S696094" s="33"/>
      <c r="T696094" s="33"/>
    </row>
    <row r="696111" spans="19:20">
      <c r="S696111" s="33"/>
      <c r="T696111" s="33"/>
    </row>
    <row r="696128" spans="19:20">
      <c r="S696128" s="33"/>
      <c r="T696128" s="33"/>
    </row>
    <row r="696145" spans="19:20">
      <c r="S696145" s="33"/>
      <c r="T696145" s="33"/>
    </row>
    <row r="696162" spans="19:20">
      <c r="S696162" s="33"/>
      <c r="T696162" s="33"/>
    </row>
    <row r="696179" spans="19:20">
      <c r="S696179" s="33"/>
      <c r="T696179" s="33"/>
    </row>
    <row r="696196" spans="19:20">
      <c r="S696196" s="33"/>
      <c r="T696196" s="33"/>
    </row>
    <row r="696213" spans="19:20">
      <c r="S696213" s="33"/>
      <c r="T696213" s="33"/>
    </row>
    <row r="696230" spans="19:20">
      <c r="S696230" s="33"/>
      <c r="T696230" s="33"/>
    </row>
    <row r="696247" spans="19:20">
      <c r="S696247" s="33"/>
      <c r="T696247" s="33"/>
    </row>
    <row r="696264" spans="19:20">
      <c r="S696264" s="33"/>
      <c r="T696264" s="33"/>
    </row>
    <row r="696281" spans="19:20">
      <c r="S696281" s="33"/>
      <c r="T696281" s="33"/>
    </row>
    <row r="696298" spans="19:20">
      <c r="S696298" s="33"/>
      <c r="T696298" s="33"/>
    </row>
    <row r="696315" spans="19:20">
      <c r="S696315" s="33"/>
      <c r="T696315" s="33"/>
    </row>
    <row r="696332" spans="19:20">
      <c r="S696332" s="33"/>
      <c r="T696332" s="33"/>
    </row>
    <row r="696349" spans="19:20">
      <c r="S696349" s="33"/>
      <c r="T696349" s="33"/>
    </row>
    <row r="696366" spans="19:20">
      <c r="S696366" s="33"/>
      <c r="T696366" s="33"/>
    </row>
    <row r="696383" spans="19:20">
      <c r="S696383" s="33"/>
      <c r="T696383" s="33"/>
    </row>
    <row r="696400" spans="19:20">
      <c r="S696400" s="33"/>
      <c r="T696400" s="33"/>
    </row>
    <row r="696417" spans="19:20">
      <c r="S696417" s="33"/>
      <c r="T696417" s="33"/>
    </row>
    <row r="696434" spans="19:20">
      <c r="S696434" s="33"/>
      <c r="T696434" s="33"/>
    </row>
    <row r="696451" spans="19:20">
      <c r="S696451" s="33"/>
      <c r="T696451" s="33"/>
    </row>
    <row r="696468" spans="19:20">
      <c r="S696468" s="33"/>
      <c r="T696468" s="33"/>
    </row>
    <row r="696485" spans="19:20">
      <c r="S696485" s="33"/>
      <c r="T696485" s="33"/>
    </row>
    <row r="696502" spans="19:20">
      <c r="S696502" s="33"/>
      <c r="T696502" s="33"/>
    </row>
    <row r="696519" spans="19:20">
      <c r="S696519" s="33"/>
      <c r="T696519" s="33"/>
    </row>
    <row r="696536" spans="19:20">
      <c r="S696536" s="33"/>
      <c r="T696536" s="33"/>
    </row>
    <row r="696553" spans="19:20">
      <c r="S696553" s="33"/>
      <c r="T696553" s="33"/>
    </row>
    <row r="696570" spans="19:20">
      <c r="S696570" s="33"/>
      <c r="T696570" s="33"/>
    </row>
    <row r="696587" spans="19:20">
      <c r="S696587" s="33"/>
      <c r="T696587" s="33"/>
    </row>
    <row r="696604" spans="19:20">
      <c r="S696604" s="33"/>
      <c r="T696604" s="33"/>
    </row>
    <row r="696621" spans="19:20">
      <c r="S696621" s="33"/>
      <c r="T696621" s="33"/>
    </row>
    <row r="696638" spans="19:20">
      <c r="S696638" s="33"/>
      <c r="T696638" s="33"/>
    </row>
    <row r="696655" spans="19:20">
      <c r="S696655" s="33"/>
      <c r="T696655" s="33"/>
    </row>
    <row r="696672" spans="19:20">
      <c r="S696672" s="33"/>
      <c r="T696672" s="33"/>
    </row>
    <row r="696689" spans="19:20">
      <c r="S696689" s="33"/>
      <c r="T696689" s="33"/>
    </row>
    <row r="696706" spans="19:20">
      <c r="S696706" s="33"/>
      <c r="T696706" s="33"/>
    </row>
    <row r="696723" spans="19:20">
      <c r="S696723" s="33"/>
      <c r="T696723" s="33"/>
    </row>
    <row r="696740" spans="19:20">
      <c r="S696740" s="33"/>
      <c r="T696740" s="33"/>
    </row>
    <row r="696757" spans="19:20">
      <c r="S696757" s="33"/>
      <c r="T696757" s="33"/>
    </row>
    <row r="696774" spans="19:20">
      <c r="S696774" s="33"/>
      <c r="T696774" s="33"/>
    </row>
    <row r="696791" spans="19:20">
      <c r="S696791" s="33"/>
      <c r="T696791" s="33"/>
    </row>
    <row r="696808" spans="19:20">
      <c r="S696808" s="33"/>
      <c r="T696808" s="33"/>
    </row>
    <row r="696825" spans="19:20">
      <c r="S696825" s="33"/>
      <c r="T696825" s="33"/>
    </row>
    <row r="696842" spans="19:20">
      <c r="S696842" s="33"/>
      <c r="T696842" s="33"/>
    </row>
    <row r="696859" spans="19:20">
      <c r="S696859" s="33"/>
      <c r="T696859" s="33"/>
    </row>
    <row r="696876" spans="19:20">
      <c r="S696876" s="33"/>
      <c r="T696876" s="33"/>
    </row>
    <row r="696893" spans="19:20">
      <c r="S696893" s="33"/>
      <c r="T696893" s="33"/>
    </row>
    <row r="696910" spans="19:20">
      <c r="S696910" s="33"/>
      <c r="T696910" s="33"/>
    </row>
    <row r="696927" spans="19:20">
      <c r="S696927" s="33"/>
      <c r="T696927" s="33"/>
    </row>
    <row r="696944" spans="19:20">
      <c r="S696944" s="33"/>
      <c r="T696944" s="33"/>
    </row>
    <row r="696961" spans="19:20">
      <c r="S696961" s="33"/>
      <c r="T696961" s="33"/>
    </row>
    <row r="696978" spans="19:20">
      <c r="S696978" s="33"/>
      <c r="T696978" s="33"/>
    </row>
    <row r="696995" spans="19:20">
      <c r="S696995" s="33"/>
      <c r="T696995" s="33"/>
    </row>
    <row r="697012" spans="19:20">
      <c r="S697012" s="33"/>
      <c r="T697012" s="33"/>
    </row>
    <row r="697029" spans="19:20">
      <c r="S697029" s="33"/>
      <c r="T697029" s="33"/>
    </row>
    <row r="697046" spans="19:20">
      <c r="S697046" s="33"/>
      <c r="T697046" s="33"/>
    </row>
    <row r="697063" spans="19:20">
      <c r="S697063" s="33"/>
      <c r="T697063" s="33"/>
    </row>
    <row r="697080" spans="19:20">
      <c r="S697080" s="33"/>
      <c r="T697080" s="33"/>
    </row>
    <row r="697097" spans="19:20">
      <c r="S697097" s="33"/>
      <c r="T697097" s="33"/>
    </row>
    <row r="697114" spans="19:20">
      <c r="S697114" s="33"/>
      <c r="T697114" s="33"/>
    </row>
    <row r="697131" spans="19:20">
      <c r="S697131" s="33"/>
      <c r="T697131" s="33"/>
    </row>
    <row r="697148" spans="19:20">
      <c r="S697148" s="33"/>
      <c r="T697148" s="33"/>
    </row>
    <row r="697165" spans="19:20">
      <c r="S697165" s="33"/>
      <c r="T697165" s="33"/>
    </row>
    <row r="697182" spans="19:20">
      <c r="S697182" s="33"/>
      <c r="T697182" s="33"/>
    </row>
    <row r="697199" spans="19:20">
      <c r="S697199" s="33"/>
      <c r="T697199" s="33"/>
    </row>
    <row r="697216" spans="19:20">
      <c r="S697216" s="33"/>
      <c r="T697216" s="33"/>
    </row>
    <row r="697233" spans="19:20">
      <c r="S697233" s="33"/>
      <c r="T697233" s="33"/>
    </row>
    <row r="697250" spans="19:20">
      <c r="S697250" s="33"/>
      <c r="T697250" s="33"/>
    </row>
    <row r="697267" spans="19:20">
      <c r="S697267" s="33"/>
      <c r="T697267" s="33"/>
    </row>
    <row r="697284" spans="19:20">
      <c r="S697284" s="33"/>
      <c r="T697284" s="33"/>
    </row>
    <row r="697301" spans="19:20">
      <c r="S697301" s="33"/>
      <c r="T697301" s="33"/>
    </row>
    <row r="697318" spans="19:20">
      <c r="S697318" s="33"/>
      <c r="T697318" s="33"/>
    </row>
    <row r="697335" spans="19:20">
      <c r="S697335" s="33"/>
      <c r="T697335" s="33"/>
    </row>
    <row r="697352" spans="19:20">
      <c r="S697352" s="33"/>
      <c r="T697352" s="33"/>
    </row>
    <row r="697369" spans="19:20">
      <c r="S697369" s="33"/>
      <c r="T697369" s="33"/>
    </row>
    <row r="697386" spans="19:20">
      <c r="S697386" s="33"/>
      <c r="T697386" s="33"/>
    </row>
    <row r="697403" spans="19:20">
      <c r="S697403" s="33"/>
      <c r="T697403" s="33"/>
    </row>
    <row r="697420" spans="19:20">
      <c r="S697420" s="33"/>
      <c r="T697420" s="33"/>
    </row>
    <row r="697437" spans="19:20">
      <c r="S697437" s="33"/>
      <c r="T697437" s="33"/>
    </row>
    <row r="697454" spans="19:20">
      <c r="S697454" s="33"/>
      <c r="T697454" s="33"/>
    </row>
    <row r="697471" spans="19:20">
      <c r="S697471" s="33"/>
      <c r="T697471" s="33"/>
    </row>
    <row r="697488" spans="19:20">
      <c r="S697488" s="33"/>
      <c r="T697488" s="33"/>
    </row>
    <row r="697505" spans="19:20">
      <c r="S697505" s="33"/>
      <c r="T697505" s="33"/>
    </row>
    <row r="697522" spans="19:20">
      <c r="S697522" s="33"/>
      <c r="T697522" s="33"/>
    </row>
    <row r="697539" spans="19:20">
      <c r="S697539" s="33"/>
      <c r="T697539" s="33"/>
    </row>
    <row r="697556" spans="19:20">
      <c r="S697556" s="33"/>
      <c r="T697556" s="33"/>
    </row>
    <row r="697573" spans="19:20">
      <c r="S697573" s="33"/>
      <c r="T697573" s="33"/>
    </row>
    <row r="697590" spans="19:20">
      <c r="S697590" s="33"/>
      <c r="T697590" s="33"/>
    </row>
    <row r="697607" spans="19:20">
      <c r="S697607" s="33"/>
      <c r="T697607" s="33"/>
    </row>
    <row r="697624" spans="19:20">
      <c r="S697624" s="33"/>
      <c r="T697624" s="33"/>
    </row>
    <row r="697641" spans="19:20">
      <c r="S697641" s="33"/>
      <c r="T697641" s="33"/>
    </row>
    <row r="697658" spans="19:20">
      <c r="S697658" s="33"/>
      <c r="T697658" s="33"/>
    </row>
    <row r="697675" spans="19:20">
      <c r="S697675" s="33"/>
      <c r="T697675" s="33"/>
    </row>
    <row r="697692" spans="19:20">
      <c r="S697692" s="33"/>
      <c r="T697692" s="33"/>
    </row>
    <row r="697709" spans="19:20">
      <c r="S697709" s="33"/>
      <c r="T697709" s="33"/>
    </row>
    <row r="697726" spans="19:20">
      <c r="S697726" s="33"/>
      <c r="T697726" s="33"/>
    </row>
    <row r="697743" spans="19:20">
      <c r="S697743" s="33"/>
      <c r="T697743" s="33"/>
    </row>
    <row r="697760" spans="19:20">
      <c r="S697760" s="33"/>
      <c r="T697760" s="33"/>
    </row>
    <row r="697777" spans="19:20">
      <c r="S697777" s="33"/>
      <c r="T697777" s="33"/>
    </row>
    <row r="697794" spans="19:20">
      <c r="S697794" s="33"/>
      <c r="T697794" s="33"/>
    </row>
    <row r="697811" spans="19:20">
      <c r="S697811" s="33"/>
      <c r="T697811" s="33"/>
    </row>
    <row r="697828" spans="19:20">
      <c r="S697828" s="33"/>
      <c r="T697828" s="33"/>
    </row>
    <row r="697845" spans="19:20">
      <c r="S697845" s="33"/>
      <c r="T697845" s="33"/>
    </row>
    <row r="697862" spans="19:20">
      <c r="S697862" s="33"/>
      <c r="T697862" s="33"/>
    </row>
    <row r="697879" spans="19:20">
      <c r="S697879" s="33"/>
      <c r="T697879" s="33"/>
    </row>
    <row r="697896" spans="19:20">
      <c r="S697896" s="33"/>
      <c r="T697896" s="33"/>
    </row>
    <row r="697913" spans="19:20">
      <c r="S697913" s="33"/>
      <c r="T697913" s="33"/>
    </row>
    <row r="697930" spans="19:20">
      <c r="S697930" s="33"/>
      <c r="T697930" s="33"/>
    </row>
    <row r="697947" spans="19:20">
      <c r="S697947" s="33"/>
      <c r="T697947" s="33"/>
    </row>
    <row r="697964" spans="19:20">
      <c r="S697964" s="33"/>
      <c r="T697964" s="33"/>
    </row>
    <row r="697981" spans="19:20">
      <c r="S697981" s="33"/>
      <c r="T697981" s="33"/>
    </row>
    <row r="697998" spans="19:20">
      <c r="S697998" s="33"/>
      <c r="T697998" s="33"/>
    </row>
    <row r="698015" spans="19:20">
      <c r="S698015" s="33"/>
      <c r="T698015" s="33"/>
    </row>
    <row r="698032" spans="19:20">
      <c r="S698032" s="33"/>
      <c r="T698032" s="33"/>
    </row>
    <row r="698049" spans="19:20">
      <c r="S698049" s="33"/>
      <c r="T698049" s="33"/>
    </row>
    <row r="698066" spans="19:20">
      <c r="S698066" s="33"/>
      <c r="T698066" s="33"/>
    </row>
    <row r="698083" spans="19:20">
      <c r="S698083" s="33"/>
      <c r="T698083" s="33"/>
    </row>
    <row r="698100" spans="19:20">
      <c r="S698100" s="33"/>
      <c r="T698100" s="33"/>
    </row>
    <row r="698117" spans="19:20">
      <c r="S698117" s="33"/>
      <c r="T698117" s="33"/>
    </row>
    <row r="698134" spans="19:20">
      <c r="S698134" s="33"/>
      <c r="T698134" s="33"/>
    </row>
    <row r="698151" spans="19:20">
      <c r="S698151" s="33"/>
      <c r="T698151" s="33"/>
    </row>
    <row r="698168" spans="19:20">
      <c r="S698168" s="33"/>
      <c r="T698168" s="33"/>
    </row>
    <row r="698185" spans="19:20">
      <c r="S698185" s="33"/>
      <c r="T698185" s="33"/>
    </row>
    <row r="698202" spans="19:20">
      <c r="S698202" s="33"/>
      <c r="T698202" s="33"/>
    </row>
    <row r="698219" spans="19:20">
      <c r="S698219" s="33"/>
      <c r="T698219" s="33"/>
    </row>
    <row r="698236" spans="19:20">
      <c r="S698236" s="33"/>
      <c r="T698236" s="33"/>
    </row>
    <row r="698253" spans="19:20">
      <c r="S698253" s="33"/>
      <c r="T698253" s="33"/>
    </row>
    <row r="698270" spans="19:20">
      <c r="S698270" s="33"/>
      <c r="T698270" s="33"/>
    </row>
    <row r="698287" spans="19:20">
      <c r="S698287" s="33"/>
      <c r="T698287" s="33"/>
    </row>
    <row r="698304" spans="19:20">
      <c r="S698304" s="33"/>
      <c r="T698304" s="33"/>
    </row>
    <row r="698321" spans="19:20">
      <c r="S698321" s="33"/>
      <c r="T698321" s="33"/>
    </row>
    <row r="698338" spans="19:20">
      <c r="S698338" s="33"/>
      <c r="T698338" s="33"/>
    </row>
    <row r="698355" spans="19:20">
      <c r="S698355" s="33"/>
      <c r="T698355" s="33"/>
    </row>
    <row r="698372" spans="19:20">
      <c r="S698372" s="33"/>
      <c r="T698372" s="33"/>
    </row>
    <row r="698389" spans="19:20">
      <c r="S698389" s="33"/>
      <c r="T698389" s="33"/>
    </row>
    <row r="698406" spans="19:20">
      <c r="S698406" s="33"/>
      <c r="T698406" s="33"/>
    </row>
    <row r="698423" spans="19:20">
      <c r="S698423" s="33"/>
      <c r="T698423" s="33"/>
    </row>
    <row r="698440" spans="19:20">
      <c r="S698440" s="33"/>
      <c r="T698440" s="33"/>
    </row>
    <row r="698457" spans="19:20">
      <c r="S698457" s="33"/>
      <c r="T698457" s="33"/>
    </row>
    <row r="698474" spans="19:20">
      <c r="S698474" s="33"/>
      <c r="T698474" s="33"/>
    </row>
    <row r="698491" spans="19:20">
      <c r="S698491" s="33"/>
      <c r="T698491" s="33"/>
    </row>
    <row r="698508" spans="19:20">
      <c r="S698508" s="33"/>
      <c r="T698508" s="33"/>
    </row>
    <row r="698525" spans="19:20">
      <c r="S698525" s="33"/>
      <c r="T698525" s="33"/>
    </row>
    <row r="698542" spans="19:20">
      <c r="S698542" s="33"/>
      <c r="T698542" s="33"/>
    </row>
    <row r="698559" spans="19:20">
      <c r="S698559" s="33"/>
      <c r="T698559" s="33"/>
    </row>
    <row r="698576" spans="19:20">
      <c r="S698576" s="33"/>
      <c r="T698576" s="33"/>
    </row>
    <row r="698593" spans="19:20">
      <c r="S698593" s="33"/>
      <c r="T698593" s="33"/>
    </row>
    <row r="698610" spans="19:20">
      <c r="S698610" s="33"/>
      <c r="T698610" s="33"/>
    </row>
    <row r="698627" spans="19:20">
      <c r="S698627" s="33"/>
      <c r="T698627" s="33"/>
    </row>
    <row r="698644" spans="19:20">
      <c r="S698644" s="33"/>
      <c r="T698644" s="33"/>
    </row>
    <row r="698661" spans="19:20">
      <c r="S698661" s="33"/>
      <c r="T698661" s="33"/>
    </row>
    <row r="698678" spans="19:20">
      <c r="S698678" s="33"/>
      <c r="T698678" s="33"/>
    </row>
    <row r="698695" spans="19:20">
      <c r="S698695" s="33"/>
      <c r="T698695" s="33"/>
    </row>
    <row r="698712" spans="19:20">
      <c r="S698712" s="33"/>
      <c r="T698712" s="33"/>
    </row>
    <row r="698729" spans="19:20">
      <c r="S698729" s="33"/>
      <c r="T698729" s="33"/>
    </row>
    <row r="698746" spans="19:20">
      <c r="S698746" s="33"/>
      <c r="T698746" s="33"/>
    </row>
    <row r="698763" spans="19:20">
      <c r="S698763" s="33"/>
      <c r="T698763" s="33"/>
    </row>
    <row r="698780" spans="19:20">
      <c r="S698780" s="33"/>
      <c r="T698780" s="33"/>
    </row>
    <row r="698797" spans="19:20">
      <c r="S698797" s="33"/>
      <c r="T698797" s="33"/>
    </row>
    <row r="698814" spans="19:20">
      <c r="S698814" s="33"/>
      <c r="T698814" s="33"/>
    </row>
    <row r="698831" spans="19:20">
      <c r="S698831" s="33"/>
      <c r="T698831" s="33"/>
    </row>
    <row r="698848" spans="19:20">
      <c r="S698848" s="33"/>
      <c r="T698848" s="33"/>
    </row>
    <row r="698865" spans="19:20">
      <c r="S698865" s="33"/>
      <c r="T698865" s="33"/>
    </row>
    <row r="698882" spans="19:20">
      <c r="S698882" s="33"/>
      <c r="T698882" s="33"/>
    </row>
    <row r="698899" spans="19:20">
      <c r="S698899" s="33"/>
      <c r="T698899" s="33"/>
    </row>
    <row r="698916" spans="19:20">
      <c r="S698916" s="33"/>
      <c r="T698916" s="33"/>
    </row>
    <row r="698933" spans="19:20">
      <c r="S698933" s="33"/>
      <c r="T698933" s="33"/>
    </row>
    <row r="698950" spans="19:20">
      <c r="S698950" s="33"/>
      <c r="T698950" s="33"/>
    </row>
    <row r="698967" spans="19:20">
      <c r="S698967" s="33"/>
      <c r="T698967" s="33"/>
    </row>
    <row r="698984" spans="19:20">
      <c r="S698984" s="33"/>
      <c r="T698984" s="33"/>
    </row>
    <row r="699001" spans="19:20">
      <c r="S699001" s="33"/>
      <c r="T699001" s="33"/>
    </row>
    <row r="699018" spans="19:20">
      <c r="S699018" s="33"/>
      <c r="T699018" s="33"/>
    </row>
    <row r="699035" spans="19:20">
      <c r="S699035" s="33"/>
      <c r="T699035" s="33"/>
    </row>
    <row r="699052" spans="19:20">
      <c r="S699052" s="33"/>
      <c r="T699052" s="33"/>
    </row>
    <row r="699069" spans="19:20">
      <c r="S699069" s="33"/>
      <c r="T699069" s="33"/>
    </row>
    <row r="699086" spans="19:20">
      <c r="S699086" s="33"/>
      <c r="T699086" s="33"/>
    </row>
    <row r="699103" spans="19:20">
      <c r="S699103" s="33"/>
      <c r="T699103" s="33"/>
    </row>
    <row r="699120" spans="19:20">
      <c r="S699120" s="33"/>
      <c r="T699120" s="33"/>
    </row>
    <row r="699137" spans="19:20">
      <c r="S699137" s="33"/>
      <c r="T699137" s="33"/>
    </row>
    <row r="699154" spans="19:20">
      <c r="S699154" s="33"/>
      <c r="T699154" s="33"/>
    </row>
    <row r="699171" spans="19:20">
      <c r="S699171" s="33"/>
      <c r="T699171" s="33"/>
    </row>
    <row r="699188" spans="19:20">
      <c r="S699188" s="33"/>
      <c r="T699188" s="33"/>
    </row>
    <row r="699205" spans="19:20">
      <c r="S699205" s="33"/>
      <c r="T699205" s="33"/>
    </row>
    <row r="699222" spans="19:20">
      <c r="S699222" s="33"/>
      <c r="T699222" s="33"/>
    </row>
    <row r="699239" spans="19:20">
      <c r="S699239" s="33"/>
      <c r="T699239" s="33"/>
    </row>
    <row r="699256" spans="19:20">
      <c r="S699256" s="33"/>
      <c r="T699256" s="33"/>
    </row>
    <row r="699273" spans="19:20">
      <c r="S699273" s="33"/>
      <c r="T699273" s="33"/>
    </row>
    <row r="699290" spans="19:20">
      <c r="S699290" s="33"/>
      <c r="T699290" s="33"/>
    </row>
    <row r="699307" spans="19:20">
      <c r="S699307" s="33"/>
      <c r="T699307" s="33"/>
    </row>
    <row r="699324" spans="19:20">
      <c r="S699324" s="33"/>
      <c r="T699324" s="33"/>
    </row>
    <row r="699341" spans="19:20">
      <c r="S699341" s="33"/>
      <c r="T699341" s="33"/>
    </row>
    <row r="699358" spans="19:20">
      <c r="S699358" s="33"/>
      <c r="T699358" s="33"/>
    </row>
    <row r="699375" spans="19:20">
      <c r="S699375" s="33"/>
      <c r="T699375" s="33"/>
    </row>
    <row r="699392" spans="19:20">
      <c r="S699392" s="33"/>
      <c r="T699392" s="33"/>
    </row>
    <row r="699409" spans="19:20">
      <c r="S699409" s="33"/>
      <c r="T699409" s="33"/>
    </row>
    <row r="699426" spans="19:20">
      <c r="S699426" s="33"/>
      <c r="T699426" s="33"/>
    </row>
    <row r="699443" spans="19:20">
      <c r="S699443" s="33"/>
      <c r="T699443" s="33"/>
    </row>
    <row r="699460" spans="19:20">
      <c r="S699460" s="33"/>
      <c r="T699460" s="33"/>
    </row>
    <row r="699477" spans="19:20">
      <c r="S699477" s="33"/>
      <c r="T699477" s="33"/>
    </row>
    <row r="699494" spans="19:20">
      <c r="S699494" s="33"/>
      <c r="T699494" s="33"/>
    </row>
    <row r="699511" spans="19:20">
      <c r="S699511" s="33"/>
      <c r="T699511" s="33"/>
    </row>
    <row r="699528" spans="19:20">
      <c r="S699528" s="33"/>
      <c r="T699528" s="33"/>
    </row>
    <row r="699545" spans="19:20">
      <c r="S699545" s="33"/>
      <c r="T699545" s="33"/>
    </row>
    <row r="699562" spans="19:20">
      <c r="S699562" s="33"/>
      <c r="T699562" s="33"/>
    </row>
    <row r="699579" spans="19:20">
      <c r="S699579" s="33"/>
      <c r="T699579" s="33"/>
    </row>
    <row r="699596" spans="19:20">
      <c r="S699596" s="33"/>
      <c r="T699596" s="33"/>
    </row>
    <row r="699613" spans="19:20">
      <c r="S699613" s="33"/>
      <c r="T699613" s="33"/>
    </row>
    <row r="699630" spans="19:20">
      <c r="S699630" s="33"/>
      <c r="T699630" s="33"/>
    </row>
    <row r="699647" spans="19:20">
      <c r="S699647" s="33"/>
      <c r="T699647" s="33"/>
    </row>
    <row r="699664" spans="19:20">
      <c r="S699664" s="33"/>
      <c r="T699664" s="33"/>
    </row>
    <row r="699681" spans="19:20">
      <c r="S699681" s="33"/>
      <c r="T699681" s="33"/>
    </row>
    <row r="699698" spans="19:20">
      <c r="S699698" s="33"/>
      <c r="T699698" s="33"/>
    </row>
    <row r="699715" spans="19:20">
      <c r="S699715" s="33"/>
      <c r="T699715" s="33"/>
    </row>
    <row r="699732" spans="19:20">
      <c r="S699732" s="33"/>
      <c r="T699732" s="33"/>
    </row>
    <row r="699749" spans="19:20">
      <c r="S699749" s="33"/>
      <c r="T699749" s="33"/>
    </row>
    <row r="699766" spans="19:20">
      <c r="S699766" s="33"/>
      <c r="T699766" s="33"/>
    </row>
    <row r="699783" spans="19:20">
      <c r="S699783" s="33"/>
      <c r="T699783" s="33"/>
    </row>
    <row r="699800" spans="19:20">
      <c r="S699800" s="33"/>
      <c r="T699800" s="33"/>
    </row>
    <row r="699817" spans="19:20">
      <c r="S699817" s="33"/>
      <c r="T699817" s="33"/>
    </row>
    <row r="699834" spans="19:20">
      <c r="S699834" s="33"/>
      <c r="T699834" s="33"/>
    </row>
    <row r="699851" spans="19:20">
      <c r="S699851" s="33"/>
      <c r="T699851" s="33"/>
    </row>
    <row r="699868" spans="19:20">
      <c r="S699868" s="33"/>
      <c r="T699868" s="33"/>
    </row>
    <row r="699885" spans="19:20">
      <c r="S699885" s="33"/>
      <c r="T699885" s="33"/>
    </row>
    <row r="699902" spans="19:20">
      <c r="S699902" s="33"/>
      <c r="T699902" s="33"/>
    </row>
    <row r="699919" spans="19:20">
      <c r="S699919" s="33"/>
      <c r="T699919" s="33"/>
    </row>
    <row r="699936" spans="19:20">
      <c r="S699936" s="33"/>
      <c r="T699936" s="33"/>
    </row>
    <row r="699953" spans="19:20">
      <c r="S699953" s="33"/>
      <c r="T699953" s="33"/>
    </row>
    <row r="699970" spans="19:20">
      <c r="S699970" s="33"/>
      <c r="T699970" s="33"/>
    </row>
    <row r="699987" spans="19:20">
      <c r="S699987" s="33"/>
      <c r="T699987" s="33"/>
    </row>
    <row r="700004" spans="19:20">
      <c r="S700004" s="33"/>
      <c r="T700004" s="33"/>
    </row>
    <row r="700021" spans="19:20">
      <c r="S700021" s="33"/>
      <c r="T700021" s="33"/>
    </row>
    <row r="700038" spans="19:20">
      <c r="S700038" s="33"/>
      <c r="T700038" s="33"/>
    </row>
    <row r="700055" spans="19:20">
      <c r="S700055" s="33"/>
      <c r="T700055" s="33"/>
    </row>
    <row r="700072" spans="19:20">
      <c r="S700072" s="33"/>
      <c r="T700072" s="33"/>
    </row>
    <row r="700089" spans="19:20">
      <c r="S700089" s="33"/>
      <c r="T700089" s="33"/>
    </row>
    <row r="700106" spans="19:20">
      <c r="S700106" s="33"/>
      <c r="T700106" s="33"/>
    </row>
    <row r="700123" spans="19:20">
      <c r="S700123" s="33"/>
      <c r="T700123" s="33"/>
    </row>
    <row r="700140" spans="19:20">
      <c r="S700140" s="33"/>
      <c r="T700140" s="33"/>
    </row>
    <row r="700157" spans="19:20">
      <c r="S700157" s="33"/>
      <c r="T700157" s="33"/>
    </row>
    <row r="700174" spans="19:20">
      <c r="S700174" s="33"/>
      <c r="T700174" s="33"/>
    </row>
    <row r="700191" spans="19:20">
      <c r="S700191" s="33"/>
      <c r="T700191" s="33"/>
    </row>
    <row r="700208" spans="19:20">
      <c r="S700208" s="33"/>
      <c r="T700208" s="33"/>
    </row>
    <row r="700225" spans="19:20">
      <c r="S700225" s="33"/>
      <c r="T700225" s="33"/>
    </row>
    <row r="700242" spans="19:20">
      <c r="S700242" s="33"/>
      <c r="T700242" s="33"/>
    </row>
    <row r="700259" spans="19:20">
      <c r="S700259" s="33"/>
      <c r="T700259" s="33"/>
    </row>
    <row r="700276" spans="19:20">
      <c r="S700276" s="33"/>
      <c r="T700276" s="33"/>
    </row>
    <row r="700293" spans="19:20">
      <c r="S700293" s="33"/>
      <c r="T700293" s="33"/>
    </row>
    <row r="700310" spans="19:20">
      <c r="S700310" s="33"/>
      <c r="T700310" s="33"/>
    </row>
    <row r="700327" spans="19:20">
      <c r="S700327" s="33"/>
      <c r="T700327" s="33"/>
    </row>
    <row r="700344" spans="19:20">
      <c r="S700344" s="33"/>
      <c r="T700344" s="33"/>
    </row>
    <row r="700361" spans="19:20">
      <c r="S700361" s="33"/>
      <c r="T700361" s="33"/>
    </row>
    <row r="700378" spans="19:20">
      <c r="S700378" s="33"/>
      <c r="T700378" s="33"/>
    </row>
    <row r="700395" spans="19:20">
      <c r="S700395" s="33"/>
      <c r="T700395" s="33"/>
    </row>
    <row r="700412" spans="19:20">
      <c r="S700412" s="33"/>
      <c r="T700412" s="33"/>
    </row>
    <row r="700429" spans="19:20">
      <c r="S700429" s="33"/>
      <c r="T700429" s="33"/>
    </row>
    <row r="700446" spans="19:20">
      <c r="S700446" s="33"/>
      <c r="T700446" s="33"/>
    </row>
    <row r="700463" spans="19:20">
      <c r="S700463" s="33"/>
      <c r="T700463" s="33"/>
    </row>
    <row r="700480" spans="19:20">
      <c r="S700480" s="33"/>
      <c r="T700480" s="33"/>
    </row>
    <row r="700497" spans="19:20">
      <c r="S700497" s="33"/>
      <c r="T700497" s="33"/>
    </row>
    <row r="700514" spans="19:20">
      <c r="S700514" s="33"/>
      <c r="T700514" s="33"/>
    </row>
    <row r="700531" spans="19:20">
      <c r="S700531" s="33"/>
      <c r="T700531" s="33"/>
    </row>
    <row r="700548" spans="19:20">
      <c r="S700548" s="33"/>
      <c r="T700548" s="33"/>
    </row>
    <row r="700565" spans="19:20">
      <c r="S700565" s="33"/>
      <c r="T700565" s="33"/>
    </row>
    <row r="700582" spans="19:20">
      <c r="S700582" s="33"/>
      <c r="T700582" s="33"/>
    </row>
    <row r="700599" spans="19:20">
      <c r="S700599" s="33"/>
      <c r="T700599" s="33"/>
    </row>
    <row r="700616" spans="19:20">
      <c r="S700616" s="33"/>
      <c r="T700616" s="33"/>
    </row>
    <row r="700633" spans="19:20">
      <c r="S700633" s="33"/>
      <c r="T700633" s="33"/>
    </row>
    <row r="700650" spans="19:20">
      <c r="S700650" s="33"/>
      <c r="T700650" s="33"/>
    </row>
    <row r="700667" spans="19:20">
      <c r="S700667" s="33"/>
      <c r="T700667" s="33"/>
    </row>
    <row r="700684" spans="19:20">
      <c r="S700684" s="33"/>
      <c r="T700684" s="33"/>
    </row>
    <row r="700701" spans="19:20">
      <c r="S700701" s="33"/>
      <c r="T700701" s="33"/>
    </row>
    <row r="700718" spans="19:20">
      <c r="S700718" s="33"/>
      <c r="T700718" s="33"/>
    </row>
    <row r="700735" spans="19:20">
      <c r="S700735" s="33"/>
      <c r="T700735" s="33"/>
    </row>
    <row r="700752" spans="19:20">
      <c r="S700752" s="33"/>
      <c r="T700752" s="33"/>
    </row>
    <row r="700769" spans="19:20">
      <c r="S700769" s="33"/>
      <c r="T700769" s="33"/>
    </row>
    <row r="700786" spans="19:20">
      <c r="S700786" s="33"/>
      <c r="T700786" s="33"/>
    </row>
    <row r="700803" spans="19:20">
      <c r="S700803" s="33"/>
      <c r="T700803" s="33"/>
    </row>
    <row r="700820" spans="19:20">
      <c r="S700820" s="33"/>
      <c r="T700820" s="33"/>
    </row>
    <row r="700837" spans="19:20">
      <c r="S700837" s="33"/>
      <c r="T700837" s="33"/>
    </row>
    <row r="700854" spans="19:20">
      <c r="S700854" s="33"/>
      <c r="T700854" s="33"/>
    </row>
    <row r="700871" spans="19:20">
      <c r="S700871" s="33"/>
      <c r="T700871" s="33"/>
    </row>
    <row r="700888" spans="19:20">
      <c r="S700888" s="33"/>
      <c r="T700888" s="33"/>
    </row>
    <row r="700905" spans="19:20">
      <c r="S700905" s="33"/>
      <c r="T700905" s="33"/>
    </row>
    <row r="700922" spans="19:20">
      <c r="S700922" s="33"/>
      <c r="T700922" s="33"/>
    </row>
    <row r="700939" spans="19:20">
      <c r="S700939" s="33"/>
      <c r="T700939" s="33"/>
    </row>
    <row r="700956" spans="19:20">
      <c r="S700956" s="33"/>
      <c r="T700956" s="33"/>
    </row>
    <row r="700973" spans="19:20">
      <c r="S700973" s="33"/>
      <c r="T700973" s="33"/>
    </row>
    <row r="700990" spans="19:20">
      <c r="S700990" s="33"/>
      <c r="T700990" s="33"/>
    </row>
    <row r="701007" spans="19:20">
      <c r="S701007" s="33"/>
      <c r="T701007" s="33"/>
    </row>
    <row r="701024" spans="19:20">
      <c r="S701024" s="33"/>
      <c r="T701024" s="33"/>
    </row>
    <row r="701041" spans="19:20">
      <c r="S701041" s="33"/>
      <c r="T701041" s="33"/>
    </row>
    <row r="701058" spans="19:20">
      <c r="S701058" s="33"/>
      <c r="T701058" s="33"/>
    </row>
    <row r="701075" spans="19:20">
      <c r="S701075" s="33"/>
      <c r="T701075" s="33"/>
    </row>
    <row r="701092" spans="19:20">
      <c r="S701092" s="33"/>
      <c r="T701092" s="33"/>
    </row>
    <row r="701109" spans="19:20">
      <c r="S701109" s="33"/>
      <c r="T701109" s="33"/>
    </row>
    <row r="701126" spans="19:20">
      <c r="S701126" s="33"/>
      <c r="T701126" s="33"/>
    </row>
    <row r="701143" spans="19:20">
      <c r="S701143" s="33"/>
      <c r="T701143" s="33"/>
    </row>
    <row r="701160" spans="19:20">
      <c r="S701160" s="33"/>
      <c r="T701160" s="33"/>
    </row>
    <row r="701177" spans="19:20">
      <c r="S701177" s="33"/>
      <c r="T701177" s="33"/>
    </row>
    <row r="701194" spans="19:20">
      <c r="S701194" s="33"/>
      <c r="T701194" s="33"/>
    </row>
    <row r="701211" spans="19:20">
      <c r="S701211" s="33"/>
      <c r="T701211" s="33"/>
    </row>
    <row r="701228" spans="19:20">
      <c r="S701228" s="33"/>
      <c r="T701228" s="33"/>
    </row>
    <row r="701245" spans="19:20">
      <c r="S701245" s="33"/>
      <c r="T701245" s="33"/>
    </row>
    <row r="701262" spans="19:20">
      <c r="S701262" s="33"/>
      <c r="T701262" s="33"/>
    </row>
    <row r="701279" spans="19:20">
      <c r="S701279" s="33"/>
      <c r="T701279" s="33"/>
    </row>
    <row r="701296" spans="19:20">
      <c r="S701296" s="33"/>
      <c r="T701296" s="33"/>
    </row>
    <row r="701313" spans="19:20">
      <c r="S701313" s="33"/>
      <c r="T701313" s="33"/>
    </row>
    <row r="701330" spans="19:20">
      <c r="S701330" s="33"/>
      <c r="T701330" s="33"/>
    </row>
    <row r="701347" spans="19:20">
      <c r="S701347" s="33"/>
      <c r="T701347" s="33"/>
    </row>
    <row r="701364" spans="19:20">
      <c r="S701364" s="33"/>
      <c r="T701364" s="33"/>
    </row>
    <row r="701381" spans="19:20">
      <c r="S701381" s="33"/>
      <c r="T701381" s="33"/>
    </row>
    <row r="701398" spans="19:20">
      <c r="S701398" s="33"/>
      <c r="T701398" s="33"/>
    </row>
    <row r="701415" spans="19:20">
      <c r="S701415" s="33"/>
      <c r="T701415" s="33"/>
    </row>
    <row r="701432" spans="19:20">
      <c r="S701432" s="33"/>
      <c r="T701432" s="33"/>
    </row>
    <row r="701449" spans="19:20">
      <c r="S701449" s="33"/>
      <c r="T701449" s="33"/>
    </row>
    <row r="701466" spans="19:20">
      <c r="S701466" s="33"/>
      <c r="T701466" s="33"/>
    </row>
    <row r="701483" spans="19:20">
      <c r="S701483" s="33"/>
      <c r="T701483" s="33"/>
    </row>
    <row r="701500" spans="19:20">
      <c r="S701500" s="33"/>
      <c r="T701500" s="33"/>
    </row>
    <row r="701517" spans="19:20">
      <c r="S701517" s="33"/>
      <c r="T701517" s="33"/>
    </row>
    <row r="701534" spans="19:20">
      <c r="S701534" s="33"/>
      <c r="T701534" s="33"/>
    </row>
    <row r="701551" spans="19:20">
      <c r="S701551" s="33"/>
      <c r="T701551" s="33"/>
    </row>
    <row r="701568" spans="19:20">
      <c r="S701568" s="33"/>
      <c r="T701568" s="33"/>
    </row>
    <row r="701585" spans="19:20">
      <c r="S701585" s="33"/>
      <c r="T701585" s="33"/>
    </row>
    <row r="701602" spans="19:20">
      <c r="S701602" s="33"/>
      <c r="T701602" s="33"/>
    </row>
    <row r="701619" spans="19:20">
      <c r="S701619" s="33"/>
      <c r="T701619" s="33"/>
    </row>
    <row r="701636" spans="19:20">
      <c r="S701636" s="33"/>
      <c r="T701636" s="33"/>
    </row>
    <row r="701653" spans="19:20">
      <c r="S701653" s="33"/>
      <c r="T701653" s="33"/>
    </row>
    <row r="701670" spans="19:20">
      <c r="S701670" s="33"/>
      <c r="T701670" s="33"/>
    </row>
    <row r="701687" spans="19:20">
      <c r="S701687" s="33"/>
      <c r="T701687" s="33"/>
    </row>
    <row r="701704" spans="19:20">
      <c r="S701704" s="33"/>
      <c r="T701704" s="33"/>
    </row>
    <row r="701721" spans="19:20">
      <c r="S701721" s="33"/>
      <c r="T701721" s="33"/>
    </row>
    <row r="701738" spans="19:20">
      <c r="S701738" s="33"/>
      <c r="T701738" s="33"/>
    </row>
    <row r="701755" spans="19:20">
      <c r="S701755" s="33"/>
      <c r="T701755" s="33"/>
    </row>
    <row r="701772" spans="19:20">
      <c r="S701772" s="33"/>
      <c r="T701772" s="33"/>
    </row>
    <row r="701789" spans="19:20">
      <c r="S701789" s="33"/>
      <c r="T701789" s="33"/>
    </row>
    <row r="701806" spans="19:20">
      <c r="S701806" s="33"/>
      <c r="T701806" s="33"/>
    </row>
    <row r="701823" spans="19:20">
      <c r="S701823" s="33"/>
      <c r="T701823" s="33"/>
    </row>
    <row r="701840" spans="19:20">
      <c r="S701840" s="33"/>
      <c r="T701840" s="33"/>
    </row>
    <row r="701857" spans="19:20">
      <c r="S701857" s="33"/>
      <c r="T701857" s="33"/>
    </row>
    <row r="701874" spans="19:20">
      <c r="S701874" s="33"/>
      <c r="T701874" s="33"/>
    </row>
    <row r="701891" spans="19:20">
      <c r="S701891" s="33"/>
      <c r="T701891" s="33"/>
    </row>
    <row r="701908" spans="19:20">
      <c r="S701908" s="33"/>
      <c r="T701908" s="33"/>
    </row>
    <row r="701925" spans="19:20">
      <c r="S701925" s="33"/>
      <c r="T701925" s="33"/>
    </row>
    <row r="701942" spans="19:20">
      <c r="S701942" s="33"/>
      <c r="T701942" s="33"/>
    </row>
    <row r="701959" spans="19:20">
      <c r="S701959" s="33"/>
      <c r="T701959" s="33"/>
    </row>
    <row r="701976" spans="19:20">
      <c r="S701976" s="33"/>
      <c r="T701976" s="33"/>
    </row>
    <row r="701993" spans="19:20">
      <c r="S701993" s="33"/>
      <c r="T701993" s="33"/>
    </row>
    <row r="702010" spans="19:20">
      <c r="S702010" s="33"/>
      <c r="T702010" s="33"/>
    </row>
    <row r="702027" spans="19:20">
      <c r="S702027" s="33"/>
      <c r="T702027" s="33"/>
    </row>
    <row r="702044" spans="19:20">
      <c r="S702044" s="33"/>
      <c r="T702044" s="33"/>
    </row>
    <row r="702061" spans="19:20">
      <c r="S702061" s="33"/>
      <c r="T702061" s="33"/>
    </row>
    <row r="702078" spans="19:20">
      <c r="S702078" s="33"/>
      <c r="T702078" s="33"/>
    </row>
    <row r="702095" spans="19:20">
      <c r="S702095" s="33"/>
      <c r="T702095" s="33"/>
    </row>
    <row r="702112" spans="19:20">
      <c r="S702112" s="33"/>
      <c r="T702112" s="33"/>
    </row>
    <row r="702129" spans="19:20">
      <c r="S702129" s="33"/>
      <c r="T702129" s="33"/>
    </row>
    <row r="702146" spans="19:20">
      <c r="S702146" s="33"/>
      <c r="T702146" s="33"/>
    </row>
    <row r="702163" spans="19:20">
      <c r="S702163" s="33"/>
      <c r="T702163" s="33"/>
    </row>
    <row r="702180" spans="19:20">
      <c r="S702180" s="33"/>
      <c r="T702180" s="33"/>
    </row>
    <row r="702197" spans="19:20">
      <c r="S702197" s="33"/>
      <c r="T702197" s="33"/>
    </row>
    <row r="702214" spans="19:20">
      <c r="S702214" s="33"/>
      <c r="T702214" s="33"/>
    </row>
    <row r="702231" spans="19:20">
      <c r="S702231" s="33"/>
      <c r="T702231" s="33"/>
    </row>
    <row r="702248" spans="19:20">
      <c r="S702248" s="33"/>
      <c r="T702248" s="33"/>
    </row>
    <row r="702265" spans="19:20">
      <c r="S702265" s="33"/>
      <c r="T702265" s="33"/>
    </row>
    <row r="702282" spans="19:20">
      <c r="S702282" s="33"/>
      <c r="T702282" s="33"/>
    </row>
    <row r="702299" spans="19:20">
      <c r="S702299" s="33"/>
      <c r="T702299" s="33"/>
    </row>
    <row r="702316" spans="19:20">
      <c r="S702316" s="33"/>
      <c r="T702316" s="33"/>
    </row>
    <row r="702333" spans="19:20">
      <c r="S702333" s="33"/>
      <c r="T702333" s="33"/>
    </row>
    <row r="702350" spans="19:20">
      <c r="S702350" s="33"/>
      <c r="T702350" s="33"/>
    </row>
    <row r="702367" spans="19:20">
      <c r="S702367" s="33"/>
      <c r="T702367" s="33"/>
    </row>
    <row r="702384" spans="19:20">
      <c r="S702384" s="33"/>
      <c r="T702384" s="33"/>
    </row>
    <row r="702401" spans="19:20">
      <c r="S702401" s="33"/>
      <c r="T702401" s="33"/>
    </row>
    <row r="702418" spans="19:20">
      <c r="S702418" s="33"/>
      <c r="T702418" s="33"/>
    </row>
    <row r="702435" spans="19:20">
      <c r="S702435" s="33"/>
      <c r="T702435" s="33"/>
    </row>
    <row r="702452" spans="19:20">
      <c r="S702452" s="33"/>
      <c r="T702452" s="33"/>
    </row>
    <row r="702469" spans="19:20">
      <c r="S702469" s="33"/>
      <c r="T702469" s="33"/>
    </row>
    <row r="702486" spans="19:20">
      <c r="S702486" s="33"/>
      <c r="T702486" s="33"/>
    </row>
    <row r="702503" spans="19:20">
      <c r="S702503" s="33"/>
      <c r="T702503" s="33"/>
    </row>
    <row r="702520" spans="19:20">
      <c r="S702520" s="33"/>
      <c r="T702520" s="33"/>
    </row>
    <row r="702537" spans="19:20">
      <c r="S702537" s="33"/>
      <c r="T702537" s="33"/>
    </row>
    <row r="702554" spans="19:20">
      <c r="S702554" s="33"/>
      <c r="T702554" s="33"/>
    </row>
    <row r="702571" spans="19:20">
      <c r="S702571" s="33"/>
      <c r="T702571" s="33"/>
    </row>
    <row r="702588" spans="19:20">
      <c r="S702588" s="33"/>
      <c r="T702588" s="33"/>
    </row>
    <row r="702605" spans="19:20">
      <c r="S702605" s="33"/>
      <c r="T702605" s="33"/>
    </row>
    <row r="702622" spans="19:20">
      <c r="S702622" s="33"/>
      <c r="T702622" s="33"/>
    </row>
    <row r="702639" spans="19:20">
      <c r="S702639" s="33"/>
      <c r="T702639" s="33"/>
    </row>
    <row r="702656" spans="19:20">
      <c r="S702656" s="33"/>
      <c r="T702656" s="33"/>
    </row>
    <row r="702673" spans="19:20">
      <c r="S702673" s="33"/>
      <c r="T702673" s="33"/>
    </row>
    <row r="702690" spans="19:20">
      <c r="S702690" s="33"/>
      <c r="T702690" s="33"/>
    </row>
    <row r="702707" spans="19:20">
      <c r="S702707" s="33"/>
      <c r="T702707" s="33"/>
    </row>
    <row r="702724" spans="19:20">
      <c r="S702724" s="33"/>
      <c r="T702724" s="33"/>
    </row>
    <row r="702741" spans="19:20">
      <c r="S702741" s="33"/>
      <c r="T702741" s="33"/>
    </row>
    <row r="702758" spans="19:20">
      <c r="S702758" s="33"/>
      <c r="T702758" s="33"/>
    </row>
    <row r="702775" spans="19:20">
      <c r="S702775" s="33"/>
      <c r="T702775" s="33"/>
    </row>
    <row r="702792" spans="19:20">
      <c r="S702792" s="33"/>
      <c r="T702792" s="33"/>
    </row>
    <row r="702809" spans="19:20">
      <c r="S702809" s="33"/>
      <c r="T702809" s="33"/>
    </row>
    <row r="702826" spans="19:20">
      <c r="S702826" s="33"/>
      <c r="T702826" s="33"/>
    </row>
    <row r="702843" spans="19:20">
      <c r="S702843" s="33"/>
      <c r="T702843" s="33"/>
    </row>
    <row r="702860" spans="19:20">
      <c r="S702860" s="33"/>
      <c r="T702860" s="33"/>
    </row>
    <row r="702877" spans="19:20">
      <c r="S702877" s="33"/>
      <c r="T702877" s="33"/>
    </row>
    <row r="702894" spans="19:20">
      <c r="S702894" s="33"/>
      <c r="T702894" s="33"/>
    </row>
    <row r="702911" spans="19:20">
      <c r="S702911" s="33"/>
      <c r="T702911" s="33"/>
    </row>
    <row r="702928" spans="19:20">
      <c r="S702928" s="33"/>
      <c r="T702928" s="33"/>
    </row>
    <row r="702945" spans="19:20">
      <c r="S702945" s="33"/>
      <c r="T702945" s="33"/>
    </row>
    <row r="702962" spans="19:20">
      <c r="S702962" s="33"/>
      <c r="T702962" s="33"/>
    </row>
    <row r="702979" spans="19:20">
      <c r="S702979" s="33"/>
      <c r="T702979" s="33"/>
    </row>
    <row r="702996" spans="19:20">
      <c r="S702996" s="33"/>
      <c r="T702996" s="33"/>
    </row>
    <row r="703013" spans="19:20">
      <c r="S703013" s="33"/>
      <c r="T703013" s="33"/>
    </row>
    <row r="703030" spans="19:20">
      <c r="S703030" s="33"/>
      <c r="T703030" s="33"/>
    </row>
    <row r="703047" spans="19:20">
      <c r="S703047" s="33"/>
      <c r="T703047" s="33"/>
    </row>
    <row r="703064" spans="19:20">
      <c r="S703064" s="33"/>
      <c r="T703064" s="33"/>
    </row>
    <row r="703081" spans="19:20">
      <c r="S703081" s="33"/>
      <c r="T703081" s="33"/>
    </row>
    <row r="703098" spans="19:20">
      <c r="S703098" s="33"/>
      <c r="T703098" s="33"/>
    </row>
    <row r="703115" spans="19:20">
      <c r="S703115" s="33"/>
      <c r="T703115" s="33"/>
    </row>
    <row r="703132" spans="19:20">
      <c r="S703132" s="33"/>
      <c r="T703132" s="33"/>
    </row>
    <row r="703149" spans="19:20">
      <c r="S703149" s="33"/>
      <c r="T703149" s="33"/>
    </row>
    <row r="703166" spans="19:20">
      <c r="S703166" s="33"/>
      <c r="T703166" s="33"/>
    </row>
    <row r="703183" spans="19:20">
      <c r="S703183" s="33"/>
      <c r="T703183" s="33"/>
    </row>
    <row r="703200" spans="19:20">
      <c r="S703200" s="33"/>
      <c r="T703200" s="33"/>
    </row>
    <row r="703217" spans="19:20">
      <c r="S703217" s="33"/>
      <c r="T703217" s="33"/>
    </row>
    <row r="703234" spans="19:20">
      <c r="S703234" s="33"/>
      <c r="T703234" s="33"/>
    </row>
    <row r="703251" spans="19:20">
      <c r="S703251" s="33"/>
      <c r="T703251" s="33"/>
    </row>
    <row r="703268" spans="19:20">
      <c r="S703268" s="33"/>
      <c r="T703268" s="33"/>
    </row>
    <row r="703285" spans="19:20">
      <c r="S703285" s="33"/>
      <c r="T703285" s="33"/>
    </row>
    <row r="703302" spans="19:20">
      <c r="S703302" s="33"/>
      <c r="T703302" s="33"/>
    </row>
    <row r="703319" spans="19:20">
      <c r="S703319" s="33"/>
      <c r="T703319" s="33"/>
    </row>
    <row r="703336" spans="19:20">
      <c r="S703336" s="33"/>
      <c r="T703336" s="33"/>
    </row>
    <row r="703353" spans="19:20">
      <c r="S703353" s="33"/>
      <c r="T703353" s="33"/>
    </row>
    <row r="703370" spans="19:20">
      <c r="S703370" s="33"/>
      <c r="T703370" s="33"/>
    </row>
    <row r="703387" spans="19:20">
      <c r="S703387" s="33"/>
      <c r="T703387" s="33"/>
    </row>
    <row r="703404" spans="19:20">
      <c r="S703404" s="33"/>
      <c r="T703404" s="33"/>
    </row>
    <row r="703421" spans="19:20">
      <c r="S703421" s="33"/>
      <c r="T703421" s="33"/>
    </row>
    <row r="703438" spans="19:20">
      <c r="S703438" s="33"/>
      <c r="T703438" s="33"/>
    </row>
    <row r="703455" spans="19:20">
      <c r="S703455" s="33"/>
      <c r="T703455" s="33"/>
    </row>
    <row r="703472" spans="19:20">
      <c r="S703472" s="33"/>
      <c r="T703472" s="33"/>
    </row>
    <row r="703489" spans="19:20">
      <c r="S703489" s="33"/>
      <c r="T703489" s="33"/>
    </row>
    <row r="703506" spans="19:20">
      <c r="S703506" s="33"/>
      <c r="T703506" s="33"/>
    </row>
    <row r="703523" spans="19:20">
      <c r="S703523" s="33"/>
      <c r="T703523" s="33"/>
    </row>
    <row r="703540" spans="19:20">
      <c r="S703540" s="33"/>
      <c r="T703540" s="33"/>
    </row>
    <row r="703557" spans="19:20">
      <c r="S703557" s="33"/>
      <c r="T703557" s="33"/>
    </row>
    <row r="703574" spans="19:20">
      <c r="S703574" s="33"/>
      <c r="T703574" s="33"/>
    </row>
    <row r="703591" spans="19:20">
      <c r="S703591" s="33"/>
      <c r="T703591" s="33"/>
    </row>
    <row r="703608" spans="19:20">
      <c r="S703608" s="33"/>
      <c r="T703608" s="33"/>
    </row>
    <row r="703625" spans="19:20">
      <c r="S703625" s="33"/>
      <c r="T703625" s="33"/>
    </row>
    <row r="703642" spans="19:20">
      <c r="S703642" s="33"/>
      <c r="T703642" s="33"/>
    </row>
    <row r="703659" spans="19:20">
      <c r="S703659" s="33"/>
      <c r="T703659" s="33"/>
    </row>
    <row r="703676" spans="19:20">
      <c r="S703676" s="33"/>
      <c r="T703676" s="33"/>
    </row>
    <row r="703693" spans="19:20">
      <c r="S703693" s="33"/>
      <c r="T703693" s="33"/>
    </row>
    <row r="703710" spans="19:20">
      <c r="S703710" s="33"/>
      <c r="T703710" s="33"/>
    </row>
    <row r="703727" spans="19:20">
      <c r="S703727" s="33"/>
      <c r="T703727" s="33"/>
    </row>
    <row r="703744" spans="19:20">
      <c r="S703744" s="33"/>
      <c r="T703744" s="33"/>
    </row>
    <row r="703761" spans="19:20">
      <c r="S703761" s="33"/>
      <c r="T703761" s="33"/>
    </row>
    <row r="703778" spans="19:20">
      <c r="S703778" s="33"/>
      <c r="T703778" s="33"/>
    </row>
    <row r="703795" spans="19:20">
      <c r="S703795" s="33"/>
      <c r="T703795" s="33"/>
    </row>
    <row r="703812" spans="19:20">
      <c r="S703812" s="33"/>
      <c r="T703812" s="33"/>
    </row>
    <row r="703829" spans="19:20">
      <c r="S703829" s="33"/>
      <c r="T703829" s="33"/>
    </row>
    <row r="703846" spans="19:20">
      <c r="S703846" s="33"/>
      <c r="T703846" s="33"/>
    </row>
    <row r="703863" spans="19:20">
      <c r="S703863" s="33"/>
      <c r="T703863" s="33"/>
    </row>
    <row r="703880" spans="19:20">
      <c r="S703880" s="33"/>
      <c r="T703880" s="33"/>
    </row>
    <row r="703897" spans="19:20">
      <c r="S703897" s="33"/>
      <c r="T703897" s="33"/>
    </row>
    <row r="703914" spans="19:20">
      <c r="S703914" s="33"/>
      <c r="T703914" s="33"/>
    </row>
    <row r="703931" spans="19:20">
      <c r="S703931" s="33"/>
      <c r="T703931" s="33"/>
    </row>
    <row r="703948" spans="19:20">
      <c r="S703948" s="33"/>
      <c r="T703948" s="33"/>
    </row>
    <row r="703965" spans="19:20">
      <c r="S703965" s="33"/>
      <c r="T703965" s="33"/>
    </row>
    <row r="703982" spans="19:20">
      <c r="S703982" s="33"/>
      <c r="T703982" s="33"/>
    </row>
    <row r="703999" spans="19:20">
      <c r="S703999" s="33"/>
      <c r="T703999" s="33"/>
    </row>
    <row r="704016" spans="19:20">
      <c r="S704016" s="33"/>
      <c r="T704016" s="33"/>
    </row>
    <row r="704033" spans="19:20">
      <c r="S704033" s="33"/>
      <c r="T704033" s="33"/>
    </row>
    <row r="704050" spans="19:20">
      <c r="S704050" s="33"/>
      <c r="T704050" s="33"/>
    </row>
    <row r="704067" spans="19:20">
      <c r="S704067" s="33"/>
      <c r="T704067" s="33"/>
    </row>
    <row r="704084" spans="19:20">
      <c r="S704084" s="33"/>
      <c r="T704084" s="33"/>
    </row>
    <row r="704101" spans="19:20">
      <c r="S704101" s="33"/>
      <c r="T704101" s="33"/>
    </row>
    <row r="704118" spans="19:20">
      <c r="S704118" s="33"/>
      <c r="T704118" s="33"/>
    </row>
    <row r="704135" spans="19:20">
      <c r="S704135" s="33"/>
      <c r="T704135" s="33"/>
    </row>
    <row r="704152" spans="19:20">
      <c r="S704152" s="33"/>
      <c r="T704152" s="33"/>
    </row>
    <row r="704169" spans="19:20">
      <c r="S704169" s="33"/>
      <c r="T704169" s="33"/>
    </row>
    <row r="704186" spans="19:20">
      <c r="S704186" s="33"/>
      <c r="T704186" s="33"/>
    </row>
    <row r="704203" spans="19:20">
      <c r="S704203" s="33"/>
      <c r="T704203" s="33"/>
    </row>
    <row r="704220" spans="19:20">
      <c r="S704220" s="33"/>
      <c r="T704220" s="33"/>
    </row>
    <row r="704237" spans="19:20">
      <c r="S704237" s="33"/>
      <c r="T704237" s="33"/>
    </row>
    <row r="704254" spans="19:20">
      <c r="S704254" s="33"/>
      <c r="T704254" s="33"/>
    </row>
    <row r="704271" spans="19:20">
      <c r="S704271" s="33"/>
      <c r="T704271" s="33"/>
    </row>
    <row r="704288" spans="19:20">
      <c r="S704288" s="33"/>
      <c r="T704288" s="33"/>
    </row>
    <row r="704305" spans="19:20">
      <c r="S704305" s="33"/>
      <c r="T704305" s="33"/>
    </row>
    <row r="704322" spans="19:20">
      <c r="S704322" s="33"/>
      <c r="T704322" s="33"/>
    </row>
    <row r="704339" spans="19:20">
      <c r="S704339" s="33"/>
      <c r="T704339" s="33"/>
    </row>
    <row r="704356" spans="19:20">
      <c r="S704356" s="33"/>
      <c r="T704356" s="33"/>
    </row>
    <row r="704373" spans="19:20">
      <c r="S704373" s="33"/>
      <c r="T704373" s="33"/>
    </row>
    <row r="704390" spans="19:20">
      <c r="S704390" s="33"/>
      <c r="T704390" s="33"/>
    </row>
    <row r="704407" spans="19:20">
      <c r="S704407" s="33"/>
      <c r="T704407" s="33"/>
    </row>
    <row r="704424" spans="19:20">
      <c r="S704424" s="33"/>
      <c r="T704424" s="33"/>
    </row>
    <row r="704441" spans="19:20">
      <c r="S704441" s="33"/>
      <c r="T704441" s="33"/>
    </row>
    <row r="704458" spans="19:20">
      <c r="S704458" s="33"/>
      <c r="T704458" s="33"/>
    </row>
    <row r="704475" spans="19:20">
      <c r="S704475" s="33"/>
      <c r="T704475" s="33"/>
    </row>
    <row r="704492" spans="19:20">
      <c r="S704492" s="33"/>
      <c r="T704492" s="33"/>
    </row>
    <row r="704509" spans="19:20">
      <c r="S704509" s="33"/>
      <c r="T704509" s="33"/>
    </row>
    <row r="704526" spans="19:20">
      <c r="S704526" s="33"/>
      <c r="T704526" s="33"/>
    </row>
    <row r="704543" spans="19:20">
      <c r="S704543" s="33"/>
      <c r="T704543" s="33"/>
    </row>
    <row r="704560" spans="19:20">
      <c r="S704560" s="33"/>
      <c r="T704560" s="33"/>
    </row>
    <row r="704577" spans="19:20">
      <c r="S704577" s="33"/>
      <c r="T704577" s="33"/>
    </row>
    <row r="704594" spans="19:20">
      <c r="S704594" s="33"/>
      <c r="T704594" s="33"/>
    </row>
    <row r="704611" spans="19:20">
      <c r="S704611" s="33"/>
      <c r="T704611" s="33"/>
    </row>
    <row r="704628" spans="19:20">
      <c r="S704628" s="33"/>
      <c r="T704628" s="33"/>
    </row>
    <row r="704645" spans="19:20">
      <c r="S704645" s="33"/>
      <c r="T704645" s="33"/>
    </row>
    <row r="704662" spans="19:20">
      <c r="S704662" s="33"/>
      <c r="T704662" s="33"/>
    </row>
    <row r="704679" spans="19:20">
      <c r="S704679" s="33"/>
      <c r="T704679" s="33"/>
    </row>
    <row r="704696" spans="19:20">
      <c r="S704696" s="33"/>
      <c r="T704696" s="33"/>
    </row>
    <row r="704713" spans="19:20">
      <c r="S704713" s="33"/>
      <c r="T704713" s="33"/>
    </row>
    <row r="704730" spans="19:20">
      <c r="S704730" s="33"/>
      <c r="T704730" s="33"/>
    </row>
    <row r="704747" spans="19:20">
      <c r="S704747" s="33"/>
      <c r="T704747" s="33"/>
    </row>
    <row r="704764" spans="19:20">
      <c r="S704764" s="33"/>
      <c r="T704764" s="33"/>
    </row>
    <row r="704781" spans="19:20">
      <c r="S704781" s="33"/>
      <c r="T704781" s="33"/>
    </row>
    <row r="704798" spans="19:20">
      <c r="S704798" s="33"/>
      <c r="T704798" s="33"/>
    </row>
    <row r="704815" spans="19:20">
      <c r="S704815" s="33"/>
      <c r="T704815" s="33"/>
    </row>
    <row r="704832" spans="19:20">
      <c r="S704832" s="33"/>
      <c r="T704832" s="33"/>
    </row>
    <row r="704849" spans="19:20">
      <c r="S704849" s="33"/>
      <c r="T704849" s="33"/>
    </row>
    <row r="704866" spans="19:20">
      <c r="S704866" s="33"/>
      <c r="T704866" s="33"/>
    </row>
    <row r="704883" spans="19:20">
      <c r="S704883" s="33"/>
      <c r="T704883" s="33"/>
    </row>
    <row r="704900" spans="19:20">
      <c r="S704900" s="33"/>
      <c r="T704900" s="33"/>
    </row>
    <row r="704917" spans="19:20">
      <c r="S704917" s="33"/>
      <c r="T704917" s="33"/>
    </row>
    <row r="704934" spans="19:20">
      <c r="S704934" s="33"/>
      <c r="T704934" s="33"/>
    </row>
    <row r="704951" spans="19:20">
      <c r="S704951" s="33"/>
      <c r="T704951" s="33"/>
    </row>
    <row r="704968" spans="19:20">
      <c r="S704968" s="33"/>
      <c r="T704968" s="33"/>
    </row>
    <row r="704985" spans="19:20">
      <c r="S704985" s="33"/>
      <c r="T704985" s="33"/>
    </row>
    <row r="705002" spans="19:20">
      <c r="S705002" s="33"/>
      <c r="T705002" s="33"/>
    </row>
    <row r="705019" spans="19:20">
      <c r="S705019" s="33"/>
      <c r="T705019" s="33"/>
    </row>
    <row r="705036" spans="19:20">
      <c r="S705036" s="33"/>
      <c r="T705036" s="33"/>
    </row>
    <row r="705053" spans="19:20">
      <c r="S705053" s="33"/>
      <c r="T705053" s="33"/>
    </row>
    <row r="705070" spans="19:20">
      <c r="S705070" s="33"/>
      <c r="T705070" s="33"/>
    </row>
    <row r="705087" spans="19:20">
      <c r="S705087" s="33"/>
      <c r="T705087" s="33"/>
    </row>
    <row r="705104" spans="19:20">
      <c r="S705104" s="33"/>
      <c r="T705104" s="33"/>
    </row>
    <row r="705121" spans="19:20">
      <c r="S705121" s="33"/>
      <c r="T705121" s="33"/>
    </row>
    <row r="705138" spans="19:20">
      <c r="S705138" s="33"/>
      <c r="T705138" s="33"/>
    </row>
    <row r="705155" spans="19:20">
      <c r="S705155" s="33"/>
      <c r="T705155" s="33"/>
    </row>
    <row r="705172" spans="19:20">
      <c r="S705172" s="33"/>
      <c r="T705172" s="33"/>
    </row>
    <row r="705189" spans="19:20">
      <c r="S705189" s="33"/>
      <c r="T705189" s="33"/>
    </row>
    <row r="705206" spans="19:20">
      <c r="S705206" s="33"/>
      <c r="T705206" s="33"/>
    </row>
    <row r="705223" spans="19:20">
      <c r="S705223" s="33"/>
      <c r="T705223" s="33"/>
    </row>
    <row r="705240" spans="19:20">
      <c r="S705240" s="33"/>
      <c r="T705240" s="33"/>
    </row>
    <row r="705257" spans="19:20">
      <c r="S705257" s="33"/>
      <c r="T705257" s="33"/>
    </row>
    <row r="705274" spans="19:20">
      <c r="S705274" s="33"/>
      <c r="T705274" s="33"/>
    </row>
    <row r="705291" spans="19:20">
      <c r="S705291" s="33"/>
      <c r="T705291" s="33"/>
    </row>
    <row r="705308" spans="19:20">
      <c r="S705308" s="33"/>
      <c r="T705308" s="33"/>
    </row>
    <row r="705325" spans="19:20">
      <c r="S705325" s="33"/>
      <c r="T705325" s="33"/>
    </row>
    <row r="705342" spans="19:20">
      <c r="S705342" s="33"/>
      <c r="T705342" s="33"/>
    </row>
    <row r="705359" spans="19:20">
      <c r="S705359" s="33"/>
      <c r="T705359" s="33"/>
    </row>
    <row r="705376" spans="19:20">
      <c r="S705376" s="33"/>
      <c r="T705376" s="33"/>
    </row>
    <row r="705393" spans="19:20">
      <c r="S705393" s="33"/>
      <c r="T705393" s="33"/>
    </row>
    <row r="705410" spans="19:20">
      <c r="S705410" s="33"/>
      <c r="T705410" s="33"/>
    </row>
    <row r="705427" spans="19:20">
      <c r="S705427" s="33"/>
      <c r="T705427" s="33"/>
    </row>
    <row r="705444" spans="19:20">
      <c r="S705444" s="33"/>
      <c r="T705444" s="33"/>
    </row>
    <row r="705461" spans="19:20">
      <c r="S705461" s="33"/>
      <c r="T705461" s="33"/>
    </row>
    <row r="705478" spans="19:20">
      <c r="S705478" s="33"/>
      <c r="T705478" s="33"/>
    </row>
    <row r="705495" spans="19:20">
      <c r="S705495" s="33"/>
      <c r="T705495" s="33"/>
    </row>
    <row r="705512" spans="19:20">
      <c r="S705512" s="33"/>
      <c r="T705512" s="33"/>
    </row>
    <row r="705529" spans="19:20">
      <c r="S705529" s="33"/>
      <c r="T705529" s="33"/>
    </row>
    <row r="705546" spans="19:20">
      <c r="S705546" s="33"/>
      <c r="T705546" s="33"/>
    </row>
    <row r="705563" spans="19:20">
      <c r="S705563" s="33"/>
      <c r="T705563" s="33"/>
    </row>
    <row r="705580" spans="19:20">
      <c r="S705580" s="33"/>
      <c r="T705580" s="33"/>
    </row>
    <row r="705597" spans="19:20">
      <c r="S705597" s="33"/>
      <c r="T705597" s="33"/>
    </row>
    <row r="705614" spans="19:20">
      <c r="S705614" s="33"/>
      <c r="T705614" s="33"/>
    </row>
    <row r="705631" spans="19:20">
      <c r="S705631" s="33"/>
      <c r="T705631" s="33"/>
    </row>
    <row r="705648" spans="19:20">
      <c r="S705648" s="33"/>
      <c r="T705648" s="33"/>
    </row>
    <row r="705665" spans="19:20">
      <c r="S705665" s="33"/>
      <c r="T705665" s="33"/>
    </row>
    <row r="705682" spans="19:20">
      <c r="S705682" s="33"/>
      <c r="T705682" s="33"/>
    </row>
    <row r="705699" spans="19:20">
      <c r="S705699" s="33"/>
      <c r="T705699" s="33"/>
    </row>
    <row r="705716" spans="19:20">
      <c r="S705716" s="33"/>
      <c r="T705716" s="33"/>
    </row>
    <row r="705733" spans="19:20">
      <c r="S705733" s="33"/>
      <c r="T705733" s="33"/>
    </row>
    <row r="705750" spans="19:20">
      <c r="S705750" s="33"/>
      <c r="T705750" s="33"/>
    </row>
    <row r="705767" spans="19:20">
      <c r="S705767" s="33"/>
      <c r="T705767" s="33"/>
    </row>
    <row r="705784" spans="19:20">
      <c r="S705784" s="33"/>
      <c r="T705784" s="33"/>
    </row>
    <row r="705801" spans="19:20">
      <c r="S705801" s="33"/>
      <c r="T705801" s="33"/>
    </row>
    <row r="705818" spans="19:20">
      <c r="S705818" s="33"/>
      <c r="T705818" s="33"/>
    </row>
    <row r="705835" spans="19:20">
      <c r="S705835" s="33"/>
      <c r="T705835" s="33"/>
    </row>
    <row r="705852" spans="19:20">
      <c r="S705852" s="33"/>
      <c r="T705852" s="33"/>
    </row>
    <row r="705869" spans="19:20">
      <c r="S705869" s="33"/>
      <c r="T705869" s="33"/>
    </row>
    <row r="705886" spans="19:20">
      <c r="S705886" s="33"/>
      <c r="T705886" s="33"/>
    </row>
    <row r="705903" spans="19:20">
      <c r="S705903" s="33"/>
      <c r="T705903" s="33"/>
    </row>
    <row r="705920" spans="19:20">
      <c r="S705920" s="33"/>
      <c r="T705920" s="33"/>
    </row>
    <row r="705937" spans="19:20">
      <c r="S705937" s="33"/>
      <c r="T705937" s="33"/>
    </row>
    <row r="705954" spans="19:20">
      <c r="S705954" s="33"/>
      <c r="T705954" s="33"/>
    </row>
    <row r="705971" spans="19:20">
      <c r="S705971" s="33"/>
      <c r="T705971" s="33"/>
    </row>
    <row r="705988" spans="19:20">
      <c r="S705988" s="33"/>
      <c r="T705988" s="33"/>
    </row>
    <row r="706005" spans="19:20">
      <c r="S706005" s="33"/>
      <c r="T706005" s="33"/>
    </row>
    <row r="706022" spans="19:20">
      <c r="S706022" s="33"/>
      <c r="T706022" s="33"/>
    </row>
    <row r="706039" spans="19:20">
      <c r="S706039" s="33"/>
      <c r="T706039" s="33"/>
    </row>
    <row r="706056" spans="19:20">
      <c r="S706056" s="33"/>
      <c r="T706056" s="33"/>
    </row>
    <row r="706073" spans="19:20">
      <c r="S706073" s="33"/>
      <c r="T706073" s="33"/>
    </row>
    <row r="706090" spans="19:20">
      <c r="S706090" s="33"/>
      <c r="T706090" s="33"/>
    </row>
    <row r="706107" spans="19:20">
      <c r="S706107" s="33"/>
      <c r="T706107" s="33"/>
    </row>
    <row r="706124" spans="19:20">
      <c r="S706124" s="33"/>
      <c r="T706124" s="33"/>
    </row>
    <row r="706141" spans="19:20">
      <c r="S706141" s="33"/>
      <c r="T706141" s="33"/>
    </row>
    <row r="706158" spans="19:20">
      <c r="S706158" s="33"/>
      <c r="T706158" s="33"/>
    </row>
    <row r="706175" spans="19:20">
      <c r="S706175" s="33"/>
      <c r="T706175" s="33"/>
    </row>
    <row r="706192" spans="19:20">
      <c r="S706192" s="33"/>
      <c r="T706192" s="33"/>
    </row>
    <row r="706209" spans="19:20">
      <c r="S706209" s="33"/>
      <c r="T706209" s="33"/>
    </row>
    <row r="706226" spans="19:20">
      <c r="S706226" s="33"/>
      <c r="T706226" s="33"/>
    </row>
    <row r="706243" spans="19:20">
      <c r="S706243" s="33"/>
      <c r="T706243" s="33"/>
    </row>
    <row r="706260" spans="19:20">
      <c r="S706260" s="33"/>
      <c r="T706260" s="33"/>
    </row>
    <row r="706277" spans="19:20">
      <c r="S706277" s="33"/>
      <c r="T706277" s="33"/>
    </row>
    <row r="706294" spans="19:20">
      <c r="S706294" s="33"/>
      <c r="T706294" s="33"/>
    </row>
    <row r="706311" spans="19:20">
      <c r="S706311" s="33"/>
      <c r="T706311" s="33"/>
    </row>
    <row r="706328" spans="19:20">
      <c r="S706328" s="33"/>
      <c r="T706328" s="33"/>
    </row>
    <row r="706345" spans="19:20">
      <c r="S706345" s="33"/>
      <c r="T706345" s="33"/>
    </row>
    <row r="706362" spans="19:20">
      <c r="S706362" s="33"/>
      <c r="T706362" s="33"/>
    </row>
    <row r="706379" spans="19:20">
      <c r="S706379" s="33"/>
      <c r="T706379" s="33"/>
    </row>
    <row r="706396" spans="19:20">
      <c r="S706396" s="33"/>
      <c r="T706396" s="33"/>
    </row>
    <row r="706413" spans="19:20">
      <c r="S706413" s="33"/>
      <c r="T706413" s="33"/>
    </row>
    <row r="706430" spans="19:20">
      <c r="S706430" s="33"/>
      <c r="T706430" s="33"/>
    </row>
    <row r="706447" spans="19:20">
      <c r="S706447" s="33"/>
      <c r="T706447" s="33"/>
    </row>
    <row r="706464" spans="19:20">
      <c r="S706464" s="33"/>
      <c r="T706464" s="33"/>
    </row>
    <row r="706481" spans="19:20">
      <c r="S706481" s="33"/>
      <c r="T706481" s="33"/>
    </row>
    <row r="706498" spans="19:20">
      <c r="S706498" s="33"/>
      <c r="T706498" s="33"/>
    </row>
    <row r="706515" spans="19:20">
      <c r="S706515" s="33"/>
      <c r="T706515" s="33"/>
    </row>
    <row r="706532" spans="19:20">
      <c r="S706532" s="33"/>
      <c r="T706532" s="33"/>
    </row>
    <row r="706549" spans="19:20">
      <c r="S706549" s="33"/>
      <c r="T706549" s="33"/>
    </row>
    <row r="706566" spans="19:20">
      <c r="S706566" s="33"/>
      <c r="T706566" s="33"/>
    </row>
    <row r="706583" spans="19:20">
      <c r="S706583" s="33"/>
      <c r="T706583" s="33"/>
    </row>
    <row r="706600" spans="19:20">
      <c r="S706600" s="33"/>
      <c r="T706600" s="33"/>
    </row>
    <row r="706617" spans="19:20">
      <c r="S706617" s="33"/>
      <c r="T706617" s="33"/>
    </row>
    <row r="706634" spans="19:20">
      <c r="S706634" s="33"/>
      <c r="T706634" s="33"/>
    </row>
    <row r="706651" spans="19:20">
      <c r="S706651" s="33"/>
      <c r="T706651" s="33"/>
    </row>
    <row r="706668" spans="19:20">
      <c r="S706668" s="33"/>
      <c r="T706668" s="33"/>
    </row>
    <row r="706685" spans="19:20">
      <c r="S706685" s="33"/>
      <c r="T706685" s="33"/>
    </row>
    <row r="706702" spans="19:20">
      <c r="S706702" s="33"/>
      <c r="T706702" s="33"/>
    </row>
    <row r="706719" spans="19:20">
      <c r="S706719" s="33"/>
      <c r="T706719" s="33"/>
    </row>
    <row r="706736" spans="19:20">
      <c r="S706736" s="33"/>
      <c r="T706736" s="33"/>
    </row>
    <row r="706753" spans="19:20">
      <c r="S706753" s="33"/>
      <c r="T706753" s="33"/>
    </row>
    <row r="706770" spans="19:20">
      <c r="S706770" s="33"/>
      <c r="T706770" s="33"/>
    </row>
    <row r="706787" spans="19:20">
      <c r="S706787" s="33"/>
      <c r="T706787" s="33"/>
    </row>
    <row r="706804" spans="19:20">
      <c r="S706804" s="33"/>
      <c r="T706804" s="33"/>
    </row>
    <row r="706821" spans="19:20">
      <c r="S706821" s="33"/>
      <c r="T706821" s="33"/>
    </row>
    <row r="706838" spans="19:20">
      <c r="S706838" s="33"/>
      <c r="T706838" s="33"/>
    </row>
    <row r="706855" spans="19:20">
      <c r="S706855" s="33"/>
      <c r="T706855" s="33"/>
    </row>
    <row r="706872" spans="19:20">
      <c r="S706872" s="33"/>
      <c r="T706872" s="33"/>
    </row>
    <row r="706889" spans="19:20">
      <c r="S706889" s="33"/>
      <c r="T706889" s="33"/>
    </row>
    <row r="706906" spans="19:20">
      <c r="S706906" s="33"/>
      <c r="T706906" s="33"/>
    </row>
    <row r="706923" spans="19:20">
      <c r="S706923" s="33"/>
      <c r="T706923" s="33"/>
    </row>
    <row r="706940" spans="19:20">
      <c r="S706940" s="33"/>
      <c r="T706940" s="33"/>
    </row>
    <row r="706957" spans="19:20">
      <c r="S706957" s="33"/>
      <c r="T706957" s="33"/>
    </row>
    <row r="706974" spans="19:20">
      <c r="S706974" s="33"/>
      <c r="T706974" s="33"/>
    </row>
    <row r="706991" spans="19:20">
      <c r="S706991" s="33"/>
      <c r="T706991" s="33"/>
    </row>
    <row r="707008" spans="19:20">
      <c r="S707008" s="33"/>
      <c r="T707008" s="33"/>
    </row>
    <row r="707025" spans="19:20">
      <c r="S707025" s="33"/>
      <c r="T707025" s="33"/>
    </row>
    <row r="707042" spans="19:20">
      <c r="S707042" s="33"/>
      <c r="T707042" s="33"/>
    </row>
    <row r="707059" spans="19:20">
      <c r="S707059" s="33"/>
      <c r="T707059" s="33"/>
    </row>
    <row r="707076" spans="19:20">
      <c r="S707076" s="33"/>
      <c r="T707076" s="33"/>
    </row>
    <row r="707093" spans="19:20">
      <c r="S707093" s="33"/>
      <c r="T707093" s="33"/>
    </row>
    <row r="707110" spans="19:20">
      <c r="S707110" s="33"/>
      <c r="T707110" s="33"/>
    </row>
    <row r="707127" spans="19:20">
      <c r="S707127" s="33"/>
      <c r="T707127" s="33"/>
    </row>
    <row r="707144" spans="19:20">
      <c r="S707144" s="33"/>
      <c r="T707144" s="33"/>
    </row>
    <row r="707161" spans="19:20">
      <c r="S707161" s="33"/>
      <c r="T707161" s="33"/>
    </row>
    <row r="707178" spans="19:20">
      <c r="S707178" s="33"/>
      <c r="T707178" s="33"/>
    </row>
    <row r="707195" spans="19:20">
      <c r="S707195" s="33"/>
      <c r="T707195" s="33"/>
    </row>
    <row r="707212" spans="19:20">
      <c r="S707212" s="33"/>
      <c r="T707212" s="33"/>
    </row>
    <row r="707229" spans="19:20">
      <c r="S707229" s="33"/>
      <c r="T707229" s="33"/>
    </row>
    <row r="707246" spans="19:20">
      <c r="S707246" s="33"/>
      <c r="T707246" s="33"/>
    </row>
    <row r="707263" spans="19:20">
      <c r="S707263" s="33"/>
      <c r="T707263" s="33"/>
    </row>
    <row r="707280" spans="19:20">
      <c r="S707280" s="33"/>
      <c r="T707280" s="33"/>
    </row>
    <row r="707297" spans="19:20">
      <c r="S707297" s="33"/>
      <c r="T707297" s="33"/>
    </row>
    <row r="707314" spans="19:20">
      <c r="S707314" s="33"/>
      <c r="T707314" s="33"/>
    </row>
    <row r="707331" spans="19:20">
      <c r="S707331" s="33"/>
      <c r="T707331" s="33"/>
    </row>
    <row r="707348" spans="19:20">
      <c r="S707348" s="33"/>
      <c r="T707348" s="33"/>
    </row>
    <row r="707365" spans="19:20">
      <c r="S707365" s="33"/>
      <c r="T707365" s="33"/>
    </row>
    <row r="707382" spans="19:20">
      <c r="S707382" s="33"/>
      <c r="T707382" s="33"/>
    </row>
    <row r="707399" spans="19:20">
      <c r="S707399" s="33"/>
      <c r="T707399" s="33"/>
    </row>
    <row r="707416" spans="19:20">
      <c r="S707416" s="33"/>
      <c r="T707416" s="33"/>
    </row>
    <row r="707433" spans="19:20">
      <c r="S707433" s="33"/>
      <c r="T707433" s="33"/>
    </row>
    <row r="707450" spans="19:20">
      <c r="S707450" s="33"/>
      <c r="T707450" s="33"/>
    </row>
    <row r="707467" spans="19:20">
      <c r="S707467" s="33"/>
      <c r="T707467" s="33"/>
    </row>
    <row r="707484" spans="19:20">
      <c r="S707484" s="33"/>
      <c r="T707484" s="33"/>
    </row>
    <row r="707501" spans="19:20">
      <c r="S707501" s="33"/>
      <c r="T707501" s="33"/>
    </row>
    <row r="707518" spans="19:20">
      <c r="S707518" s="33"/>
      <c r="T707518" s="33"/>
    </row>
    <row r="707535" spans="19:20">
      <c r="S707535" s="33"/>
      <c r="T707535" s="33"/>
    </row>
    <row r="707552" spans="19:20">
      <c r="S707552" s="33"/>
      <c r="T707552" s="33"/>
    </row>
    <row r="707569" spans="19:20">
      <c r="S707569" s="33"/>
      <c r="T707569" s="33"/>
    </row>
    <row r="707586" spans="19:20">
      <c r="S707586" s="33"/>
      <c r="T707586" s="33"/>
    </row>
    <row r="707603" spans="19:20">
      <c r="S707603" s="33"/>
      <c r="T707603" s="33"/>
    </row>
    <row r="707620" spans="19:20">
      <c r="S707620" s="33"/>
      <c r="T707620" s="33"/>
    </row>
    <row r="707637" spans="19:20">
      <c r="S707637" s="33"/>
      <c r="T707637" s="33"/>
    </row>
    <row r="707654" spans="19:20">
      <c r="S707654" s="33"/>
      <c r="T707654" s="33"/>
    </row>
    <row r="707671" spans="19:20">
      <c r="S707671" s="33"/>
      <c r="T707671" s="33"/>
    </row>
    <row r="707688" spans="19:20">
      <c r="S707688" s="33"/>
      <c r="T707688" s="33"/>
    </row>
    <row r="707705" spans="19:20">
      <c r="S707705" s="33"/>
      <c r="T707705" s="33"/>
    </row>
    <row r="707722" spans="19:20">
      <c r="S707722" s="33"/>
      <c r="T707722" s="33"/>
    </row>
    <row r="707739" spans="19:20">
      <c r="S707739" s="33"/>
      <c r="T707739" s="33"/>
    </row>
    <row r="707756" spans="19:20">
      <c r="S707756" s="33"/>
      <c r="T707756" s="33"/>
    </row>
    <row r="707773" spans="19:20">
      <c r="S707773" s="33"/>
      <c r="T707773" s="33"/>
    </row>
    <row r="707790" spans="19:20">
      <c r="S707790" s="33"/>
      <c r="T707790" s="33"/>
    </row>
    <row r="707807" spans="19:20">
      <c r="S707807" s="33"/>
      <c r="T707807" s="33"/>
    </row>
    <row r="707824" spans="19:20">
      <c r="S707824" s="33"/>
      <c r="T707824" s="33"/>
    </row>
    <row r="707841" spans="19:20">
      <c r="S707841" s="33"/>
      <c r="T707841" s="33"/>
    </row>
    <row r="707858" spans="19:20">
      <c r="S707858" s="33"/>
      <c r="T707858" s="33"/>
    </row>
    <row r="707875" spans="19:20">
      <c r="S707875" s="33"/>
      <c r="T707875" s="33"/>
    </row>
    <row r="707892" spans="19:20">
      <c r="S707892" s="33"/>
      <c r="T707892" s="33"/>
    </row>
    <row r="707909" spans="19:20">
      <c r="S707909" s="33"/>
      <c r="T707909" s="33"/>
    </row>
    <row r="707926" spans="19:20">
      <c r="S707926" s="33"/>
      <c r="T707926" s="33"/>
    </row>
    <row r="707943" spans="19:20">
      <c r="S707943" s="33"/>
      <c r="T707943" s="33"/>
    </row>
    <row r="707960" spans="19:20">
      <c r="S707960" s="33"/>
      <c r="T707960" s="33"/>
    </row>
    <row r="707977" spans="19:20">
      <c r="S707977" s="33"/>
      <c r="T707977" s="33"/>
    </row>
    <row r="707994" spans="19:20">
      <c r="S707994" s="33"/>
      <c r="T707994" s="33"/>
    </row>
    <row r="708011" spans="19:20">
      <c r="S708011" s="33"/>
      <c r="T708011" s="33"/>
    </row>
    <row r="708028" spans="19:20">
      <c r="S708028" s="33"/>
      <c r="T708028" s="33"/>
    </row>
    <row r="708045" spans="19:20">
      <c r="S708045" s="33"/>
      <c r="T708045" s="33"/>
    </row>
    <row r="708062" spans="19:20">
      <c r="S708062" s="33"/>
      <c r="T708062" s="33"/>
    </row>
    <row r="708079" spans="19:20">
      <c r="S708079" s="33"/>
      <c r="T708079" s="33"/>
    </row>
    <row r="708096" spans="19:20">
      <c r="S708096" s="33"/>
      <c r="T708096" s="33"/>
    </row>
    <row r="708113" spans="19:20">
      <c r="S708113" s="33"/>
      <c r="T708113" s="33"/>
    </row>
    <row r="708130" spans="19:20">
      <c r="S708130" s="33"/>
      <c r="T708130" s="33"/>
    </row>
    <row r="708147" spans="19:20">
      <c r="S708147" s="33"/>
      <c r="T708147" s="33"/>
    </row>
    <row r="708164" spans="19:20">
      <c r="S708164" s="33"/>
      <c r="T708164" s="33"/>
    </row>
    <row r="708181" spans="19:20">
      <c r="S708181" s="33"/>
      <c r="T708181" s="33"/>
    </row>
    <row r="708198" spans="19:20">
      <c r="S708198" s="33"/>
      <c r="T708198" s="33"/>
    </row>
    <row r="708215" spans="19:20">
      <c r="S708215" s="33"/>
      <c r="T708215" s="33"/>
    </row>
    <row r="708232" spans="19:20">
      <c r="S708232" s="33"/>
      <c r="T708232" s="33"/>
    </row>
    <row r="708249" spans="19:20">
      <c r="S708249" s="33"/>
      <c r="T708249" s="33"/>
    </row>
    <row r="708266" spans="19:20">
      <c r="S708266" s="33"/>
      <c r="T708266" s="33"/>
    </row>
    <row r="708283" spans="19:20">
      <c r="S708283" s="33"/>
      <c r="T708283" s="33"/>
    </row>
    <row r="708300" spans="19:20">
      <c r="S708300" s="33"/>
      <c r="T708300" s="33"/>
    </row>
    <row r="708317" spans="19:20">
      <c r="S708317" s="33"/>
      <c r="T708317" s="33"/>
    </row>
    <row r="708334" spans="19:20">
      <c r="S708334" s="33"/>
      <c r="T708334" s="33"/>
    </row>
    <row r="708351" spans="19:20">
      <c r="S708351" s="33"/>
      <c r="T708351" s="33"/>
    </row>
    <row r="708368" spans="19:20">
      <c r="S708368" s="33"/>
      <c r="T708368" s="33"/>
    </row>
    <row r="708385" spans="19:20">
      <c r="S708385" s="33"/>
      <c r="T708385" s="33"/>
    </row>
    <row r="708402" spans="19:20">
      <c r="S708402" s="33"/>
      <c r="T708402" s="33"/>
    </row>
    <row r="708419" spans="19:20">
      <c r="S708419" s="33"/>
      <c r="T708419" s="33"/>
    </row>
    <row r="708436" spans="19:20">
      <c r="S708436" s="33"/>
      <c r="T708436" s="33"/>
    </row>
    <row r="708453" spans="19:20">
      <c r="S708453" s="33"/>
      <c r="T708453" s="33"/>
    </row>
    <row r="708470" spans="19:20">
      <c r="S708470" s="33"/>
      <c r="T708470" s="33"/>
    </row>
    <row r="708487" spans="19:20">
      <c r="S708487" s="33"/>
      <c r="T708487" s="33"/>
    </row>
    <row r="708504" spans="19:20">
      <c r="S708504" s="33"/>
      <c r="T708504" s="33"/>
    </row>
    <row r="708521" spans="19:20">
      <c r="S708521" s="33"/>
      <c r="T708521" s="33"/>
    </row>
    <row r="708538" spans="19:20">
      <c r="S708538" s="33"/>
      <c r="T708538" s="33"/>
    </row>
    <row r="708555" spans="19:20">
      <c r="S708555" s="33"/>
      <c r="T708555" s="33"/>
    </row>
    <row r="708572" spans="19:20">
      <c r="S708572" s="33"/>
      <c r="T708572" s="33"/>
    </row>
    <row r="708589" spans="19:20">
      <c r="S708589" s="33"/>
      <c r="T708589" s="33"/>
    </row>
    <row r="708606" spans="19:20">
      <c r="S708606" s="33"/>
      <c r="T708606" s="33"/>
    </row>
    <row r="708623" spans="19:20">
      <c r="S708623" s="33"/>
      <c r="T708623" s="33"/>
    </row>
    <row r="708640" spans="19:20">
      <c r="S708640" s="33"/>
      <c r="T708640" s="33"/>
    </row>
    <row r="708657" spans="19:20">
      <c r="S708657" s="33"/>
      <c r="T708657" s="33"/>
    </row>
    <row r="708674" spans="19:20">
      <c r="S708674" s="33"/>
      <c r="T708674" s="33"/>
    </row>
    <row r="708691" spans="19:20">
      <c r="S708691" s="33"/>
      <c r="T708691" s="33"/>
    </row>
    <row r="708708" spans="19:20">
      <c r="S708708" s="33"/>
      <c r="T708708" s="33"/>
    </row>
    <row r="708725" spans="19:20">
      <c r="S708725" s="33"/>
      <c r="T708725" s="33"/>
    </row>
    <row r="708742" spans="19:20">
      <c r="S708742" s="33"/>
      <c r="T708742" s="33"/>
    </row>
    <row r="708759" spans="19:20">
      <c r="S708759" s="33"/>
      <c r="T708759" s="33"/>
    </row>
    <row r="708776" spans="19:20">
      <c r="S708776" s="33"/>
      <c r="T708776" s="33"/>
    </row>
    <row r="708793" spans="19:20">
      <c r="S708793" s="33"/>
      <c r="T708793" s="33"/>
    </row>
    <row r="708810" spans="19:20">
      <c r="S708810" s="33"/>
      <c r="T708810" s="33"/>
    </row>
    <row r="708827" spans="19:20">
      <c r="S708827" s="33"/>
      <c r="T708827" s="33"/>
    </row>
    <row r="708844" spans="19:20">
      <c r="S708844" s="33"/>
      <c r="T708844" s="33"/>
    </row>
    <row r="708861" spans="19:20">
      <c r="S708861" s="33"/>
      <c r="T708861" s="33"/>
    </row>
    <row r="708878" spans="19:20">
      <c r="S708878" s="33"/>
      <c r="T708878" s="33"/>
    </row>
    <row r="708895" spans="19:20">
      <c r="S708895" s="33"/>
      <c r="T708895" s="33"/>
    </row>
    <row r="708912" spans="19:20">
      <c r="S708912" s="33"/>
      <c r="T708912" s="33"/>
    </row>
    <row r="708929" spans="19:20">
      <c r="S708929" s="33"/>
      <c r="T708929" s="33"/>
    </row>
    <row r="708946" spans="19:20">
      <c r="S708946" s="33"/>
      <c r="T708946" s="33"/>
    </row>
    <row r="708963" spans="19:20">
      <c r="S708963" s="33"/>
      <c r="T708963" s="33"/>
    </row>
    <row r="708980" spans="19:20">
      <c r="S708980" s="33"/>
      <c r="T708980" s="33"/>
    </row>
    <row r="708997" spans="19:20">
      <c r="S708997" s="33"/>
      <c r="T708997" s="33"/>
    </row>
    <row r="709014" spans="19:20">
      <c r="S709014" s="33"/>
      <c r="T709014" s="33"/>
    </row>
    <row r="709031" spans="19:20">
      <c r="S709031" s="33"/>
      <c r="T709031" s="33"/>
    </row>
    <row r="709048" spans="19:20">
      <c r="S709048" s="33"/>
      <c r="T709048" s="33"/>
    </row>
    <row r="709065" spans="19:20">
      <c r="S709065" s="33"/>
      <c r="T709065" s="33"/>
    </row>
    <row r="709082" spans="19:20">
      <c r="S709082" s="33"/>
      <c r="T709082" s="33"/>
    </row>
    <row r="709099" spans="19:20">
      <c r="S709099" s="33"/>
      <c r="T709099" s="33"/>
    </row>
    <row r="709116" spans="19:20">
      <c r="S709116" s="33"/>
      <c r="T709116" s="33"/>
    </row>
    <row r="709133" spans="19:20">
      <c r="S709133" s="33"/>
      <c r="T709133" s="33"/>
    </row>
    <row r="709150" spans="19:20">
      <c r="S709150" s="33"/>
      <c r="T709150" s="33"/>
    </row>
    <row r="709167" spans="19:20">
      <c r="S709167" s="33"/>
      <c r="T709167" s="33"/>
    </row>
    <row r="709184" spans="19:20">
      <c r="S709184" s="33"/>
      <c r="T709184" s="33"/>
    </row>
    <row r="709201" spans="19:20">
      <c r="S709201" s="33"/>
      <c r="T709201" s="33"/>
    </row>
    <row r="709218" spans="19:20">
      <c r="S709218" s="33"/>
      <c r="T709218" s="33"/>
    </row>
    <row r="709235" spans="19:20">
      <c r="S709235" s="33"/>
      <c r="T709235" s="33"/>
    </row>
    <row r="709252" spans="19:20">
      <c r="S709252" s="33"/>
      <c r="T709252" s="33"/>
    </row>
    <row r="709269" spans="19:20">
      <c r="S709269" s="33"/>
      <c r="T709269" s="33"/>
    </row>
    <row r="709286" spans="19:20">
      <c r="S709286" s="33"/>
      <c r="T709286" s="33"/>
    </row>
    <row r="709303" spans="19:20">
      <c r="S709303" s="33"/>
      <c r="T709303" s="33"/>
    </row>
    <row r="709320" spans="19:20">
      <c r="S709320" s="33"/>
      <c r="T709320" s="33"/>
    </row>
    <row r="709337" spans="19:20">
      <c r="S709337" s="33"/>
      <c r="T709337" s="33"/>
    </row>
    <row r="709354" spans="19:20">
      <c r="S709354" s="33"/>
      <c r="T709354" s="33"/>
    </row>
    <row r="709371" spans="19:20">
      <c r="S709371" s="33"/>
      <c r="T709371" s="33"/>
    </row>
    <row r="709388" spans="19:20">
      <c r="S709388" s="33"/>
      <c r="T709388" s="33"/>
    </row>
    <row r="709405" spans="19:20">
      <c r="S709405" s="33"/>
      <c r="T709405" s="33"/>
    </row>
    <row r="709422" spans="19:20">
      <c r="S709422" s="33"/>
      <c r="T709422" s="33"/>
    </row>
    <row r="709439" spans="19:20">
      <c r="S709439" s="33"/>
      <c r="T709439" s="33"/>
    </row>
    <row r="709456" spans="19:20">
      <c r="S709456" s="33"/>
      <c r="T709456" s="33"/>
    </row>
    <row r="709473" spans="19:20">
      <c r="S709473" s="33"/>
      <c r="T709473" s="33"/>
    </row>
    <row r="709490" spans="19:20">
      <c r="S709490" s="33"/>
      <c r="T709490" s="33"/>
    </row>
    <row r="709507" spans="19:20">
      <c r="S709507" s="33"/>
      <c r="T709507" s="33"/>
    </row>
    <row r="709524" spans="19:20">
      <c r="S709524" s="33"/>
      <c r="T709524" s="33"/>
    </row>
    <row r="709541" spans="19:20">
      <c r="S709541" s="33"/>
      <c r="T709541" s="33"/>
    </row>
    <row r="709558" spans="19:20">
      <c r="S709558" s="33"/>
      <c r="T709558" s="33"/>
    </row>
    <row r="709575" spans="19:20">
      <c r="S709575" s="33"/>
      <c r="T709575" s="33"/>
    </row>
    <row r="709592" spans="19:20">
      <c r="S709592" s="33"/>
      <c r="T709592" s="33"/>
    </row>
    <row r="709609" spans="19:20">
      <c r="S709609" s="33"/>
      <c r="T709609" s="33"/>
    </row>
    <row r="709626" spans="19:20">
      <c r="S709626" s="33"/>
      <c r="T709626" s="33"/>
    </row>
    <row r="709643" spans="19:20">
      <c r="S709643" s="33"/>
      <c r="T709643" s="33"/>
    </row>
    <row r="709660" spans="19:20">
      <c r="S709660" s="33"/>
      <c r="T709660" s="33"/>
    </row>
    <row r="709677" spans="19:20">
      <c r="S709677" s="33"/>
      <c r="T709677" s="33"/>
    </row>
    <row r="709694" spans="19:20">
      <c r="S709694" s="33"/>
      <c r="T709694" s="33"/>
    </row>
    <row r="709711" spans="19:20">
      <c r="S709711" s="33"/>
      <c r="T709711" s="33"/>
    </row>
    <row r="709728" spans="19:20">
      <c r="S709728" s="33"/>
      <c r="T709728" s="33"/>
    </row>
    <row r="709745" spans="19:20">
      <c r="S709745" s="33"/>
      <c r="T709745" s="33"/>
    </row>
    <row r="709762" spans="19:20">
      <c r="S709762" s="33"/>
      <c r="T709762" s="33"/>
    </row>
    <row r="709779" spans="19:20">
      <c r="S709779" s="33"/>
      <c r="T709779" s="33"/>
    </row>
    <row r="709796" spans="19:20">
      <c r="S709796" s="33"/>
      <c r="T709796" s="33"/>
    </row>
    <row r="709813" spans="19:20">
      <c r="S709813" s="33"/>
      <c r="T709813" s="33"/>
    </row>
    <row r="709830" spans="19:20">
      <c r="S709830" s="33"/>
      <c r="T709830" s="33"/>
    </row>
    <row r="709847" spans="19:20">
      <c r="S709847" s="33"/>
      <c r="T709847" s="33"/>
    </row>
    <row r="709864" spans="19:20">
      <c r="S709864" s="33"/>
      <c r="T709864" s="33"/>
    </row>
    <row r="709881" spans="19:20">
      <c r="S709881" s="33"/>
      <c r="T709881" s="33"/>
    </row>
    <row r="709898" spans="19:20">
      <c r="S709898" s="33"/>
      <c r="T709898" s="33"/>
    </row>
    <row r="709915" spans="19:20">
      <c r="S709915" s="33"/>
      <c r="T709915" s="33"/>
    </row>
    <row r="709932" spans="19:20">
      <c r="S709932" s="33"/>
      <c r="T709932" s="33"/>
    </row>
    <row r="709949" spans="19:20">
      <c r="S709949" s="33"/>
      <c r="T709949" s="33"/>
    </row>
    <row r="709966" spans="19:20">
      <c r="S709966" s="33"/>
      <c r="T709966" s="33"/>
    </row>
    <row r="709983" spans="19:20">
      <c r="S709983" s="33"/>
      <c r="T709983" s="33"/>
    </row>
    <row r="710000" spans="19:20">
      <c r="S710000" s="33"/>
      <c r="T710000" s="33"/>
    </row>
    <row r="710017" spans="19:20">
      <c r="S710017" s="33"/>
      <c r="T710017" s="33"/>
    </row>
    <row r="710034" spans="19:20">
      <c r="S710034" s="33"/>
      <c r="T710034" s="33"/>
    </row>
    <row r="710051" spans="19:20">
      <c r="S710051" s="33"/>
      <c r="T710051" s="33"/>
    </row>
    <row r="710068" spans="19:20">
      <c r="S710068" s="33"/>
      <c r="T710068" s="33"/>
    </row>
    <row r="710085" spans="19:20">
      <c r="S710085" s="33"/>
      <c r="T710085" s="33"/>
    </row>
    <row r="710102" spans="19:20">
      <c r="S710102" s="33"/>
      <c r="T710102" s="33"/>
    </row>
    <row r="710119" spans="19:20">
      <c r="S710119" s="33"/>
      <c r="T710119" s="33"/>
    </row>
    <row r="710136" spans="19:20">
      <c r="S710136" s="33"/>
      <c r="T710136" s="33"/>
    </row>
    <row r="710153" spans="19:20">
      <c r="S710153" s="33"/>
      <c r="T710153" s="33"/>
    </row>
    <row r="710170" spans="19:20">
      <c r="S710170" s="33"/>
      <c r="T710170" s="33"/>
    </row>
    <row r="710187" spans="19:20">
      <c r="S710187" s="33"/>
      <c r="T710187" s="33"/>
    </row>
    <row r="710204" spans="19:20">
      <c r="S710204" s="33"/>
      <c r="T710204" s="33"/>
    </row>
    <row r="710221" spans="19:20">
      <c r="S710221" s="33"/>
      <c r="T710221" s="33"/>
    </row>
    <row r="710238" spans="19:20">
      <c r="S710238" s="33"/>
      <c r="T710238" s="33"/>
    </row>
    <row r="710255" spans="19:20">
      <c r="S710255" s="33"/>
      <c r="T710255" s="33"/>
    </row>
    <row r="710272" spans="19:20">
      <c r="S710272" s="33"/>
      <c r="T710272" s="33"/>
    </row>
    <row r="710289" spans="19:20">
      <c r="S710289" s="33"/>
      <c r="T710289" s="33"/>
    </row>
    <row r="710306" spans="19:20">
      <c r="S710306" s="33"/>
      <c r="T710306" s="33"/>
    </row>
    <row r="710323" spans="19:20">
      <c r="S710323" s="33"/>
      <c r="T710323" s="33"/>
    </row>
    <row r="710340" spans="19:20">
      <c r="S710340" s="33"/>
      <c r="T710340" s="33"/>
    </row>
    <row r="710357" spans="19:20">
      <c r="S710357" s="33"/>
      <c r="T710357" s="33"/>
    </row>
    <row r="710374" spans="19:20">
      <c r="S710374" s="33"/>
      <c r="T710374" s="33"/>
    </row>
    <row r="710391" spans="19:20">
      <c r="S710391" s="33"/>
      <c r="T710391" s="33"/>
    </row>
    <row r="710408" spans="19:20">
      <c r="S710408" s="33"/>
      <c r="T710408" s="33"/>
    </row>
    <row r="710425" spans="19:20">
      <c r="S710425" s="33"/>
      <c r="T710425" s="33"/>
    </row>
    <row r="710442" spans="19:20">
      <c r="S710442" s="33"/>
      <c r="T710442" s="33"/>
    </row>
    <row r="710459" spans="19:20">
      <c r="S710459" s="33"/>
      <c r="T710459" s="33"/>
    </row>
    <row r="710476" spans="19:20">
      <c r="S710476" s="33"/>
      <c r="T710476" s="33"/>
    </row>
    <row r="710493" spans="19:20">
      <c r="S710493" s="33"/>
      <c r="T710493" s="33"/>
    </row>
    <row r="710510" spans="19:20">
      <c r="S710510" s="33"/>
      <c r="T710510" s="33"/>
    </row>
    <row r="710527" spans="19:20">
      <c r="S710527" s="33"/>
      <c r="T710527" s="33"/>
    </row>
    <row r="710544" spans="19:20">
      <c r="S710544" s="33"/>
      <c r="T710544" s="33"/>
    </row>
    <row r="710561" spans="19:20">
      <c r="S710561" s="33"/>
      <c r="T710561" s="33"/>
    </row>
    <row r="710578" spans="19:20">
      <c r="S710578" s="33"/>
      <c r="T710578" s="33"/>
    </row>
    <row r="710595" spans="19:20">
      <c r="S710595" s="33"/>
      <c r="T710595" s="33"/>
    </row>
    <row r="710612" spans="19:20">
      <c r="S710612" s="33"/>
      <c r="T710612" s="33"/>
    </row>
    <row r="710629" spans="19:20">
      <c r="S710629" s="33"/>
      <c r="T710629" s="33"/>
    </row>
    <row r="710646" spans="19:20">
      <c r="S710646" s="33"/>
      <c r="T710646" s="33"/>
    </row>
    <row r="710663" spans="19:20">
      <c r="S710663" s="33"/>
      <c r="T710663" s="33"/>
    </row>
    <row r="710680" spans="19:20">
      <c r="S710680" s="33"/>
      <c r="T710680" s="33"/>
    </row>
    <row r="710697" spans="19:20">
      <c r="S710697" s="33"/>
      <c r="T710697" s="33"/>
    </row>
    <row r="710714" spans="19:20">
      <c r="S710714" s="33"/>
      <c r="T710714" s="33"/>
    </row>
    <row r="710731" spans="19:20">
      <c r="S710731" s="33"/>
      <c r="T710731" s="33"/>
    </row>
    <row r="710748" spans="19:20">
      <c r="S710748" s="33"/>
      <c r="T710748" s="33"/>
    </row>
    <row r="710765" spans="19:20">
      <c r="S710765" s="33"/>
      <c r="T710765" s="33"/>
    </row>
    <row r="710782" spans="19:20">
      <c r="S710782" s="33"/>
      <c r="T710782" s="33"/>
    </row>
    <row r="710799" spans="19:20">
      <c r="S710799" s="33"/>
      <c r="T710799" s="33"/>
    </row>
    <row r="710816" spans="19:20">
      <c r="S710816" s="33"/>
      <c r="T710816" s="33"/>
    </row>
    <row r="710833" spans="19:20">
      <c r="S710833" s="33"/>
      <c r="T710833" s="33"/>
    </row>
    <row r="710850" spans="19:20">
      <c r="S710850" s="33"/>
      <c r="T710850" s="33"/>
    </row>
    <row r="710867" spans="19:20">
      <c r="S710867" s="33"/>
      <c r="T710867" s="33"/>
    </row>
    <row r="710884" spans="19:20">
      <c r="S710884" s="33"/>
      <c r="T710884" s="33"/>
    </row>
    <row r="710901" spans="19:20">
      <c r="S710901" s="33"/>
      <c r="T710901" s="33"/>
    </row>
    <row r="710918" spans="19:20">
      <c r="S710918" s="33"/>
      <c r="T710918" s="33"/>
    </row>
    <row r="710935" spans="19:20">
      <c r="S710935" s="33"/>
      <c r="T710935" s="33"/>
    </row>
    <row r="710952" spans="19:20">
      <c r="S710952" s="33"/>
      <c r="T710952" s="33"/>
    </row>
    <row r="710969" spans="19:20">
      <c r="S710969" s="33"/>
      <c r="T710969" s="33"/>
    </row>
    <row r="710986" spans="19:20">
      <c r="S710986" s="33"/>
      <c r="T710986" s="33"/>
    </row>
    <row r="711003" spans="19:20">
      <c r="S711003" s="33"/>
      <c r="T711003" s="33"/>
    </row>
    <row r="711020" spans="19:20">
      <c r="S711020" s="33"/>
      <c r="T711020" s="33"/>
    </row>
    <row r="711037" spans="19:20">
      <c r="S711037" s="33"/>
      <c r="T711037" s="33"/>
    </row>
    <row r="711054" spans="19:20">
      <c r="S711054" s="33"/>
      <c r="T711054" s="33"/>
    </row>
    <row r="711071" spans="19:20">
      <c r="S711071" s="33"/>
      <c r="T711071" s="33"/>
    </row>
    <row r="711088" spans="19:20">
      <c r="S711088" s="33"/>
      <c r="T711088" s="33"/>
    </row>
    <row r="711105" spans="19:20">
      <c r="S711105" s="33"/>
      <c r="T711105" s="33"/>
    </row>
    <row r="711122" spans="19:20">
      <c r="S711122" s="33"/>
      <c r="T711122" s="33"/>
    </row>
    <row r="711139" spans="19:20">
      <c r="S711139" s="33"/>
      <c r="T711139" s="33"/>
    </row>
    <row r="711156" spans="19:20">
      <c r="S711156" s="33"/>
      <c r="T711156" s="33"/>
    </row>
    <row r="711173" spans="19:20">
      <c r="S711173" s="33"/>
      <c r="T711173" s="33"/>
    </row>
    <row r="711190" spans="19:20">
      <c r="S711190" s="33"/>
      <c r="T711190" s="33"/>
    </row>
    <row r="711207" spans="19:20">
      <c r="S711207" s="33"/>
      <c r="T711207" s="33"/>
    </row>
    <row r="711224" spans="19:20">
      <c r="S711224" s="33"/>
      <c r="T711224" s="33"/>
    </row>
    <row r="711241" spans="19:20">
      <c r="S711241" s="33"/>
      <c r="T711241" s="33"/>
    </row>
    <row r="711258" spans="19:20">
      <c r="S711258" s="33"/>
      <c r="T711258" s="33"/>
    </row>
    <row r="711275" spans="19:20">
      <c r="S711275" s="33"/>
      <c r="T711275" s="33"/>
    </row>
    <row r="711292" spans="19:20">
      <c r="S711292" s="33"/>
      <c r="T711292" s="33"/>
    </row>
    <row r="711309" spans="19:20">
      <c r="S711309" s="33"/>
      <c r="T711309" s="33"/>
    </row>
    <row r="711326" spans="19:20">
      <c r="S711326" s="33"/>
      <c r="T711326" s="33"/>
    </row>
    <row r="711343" spans="19:20">
      <c r="S711343" s="33"/>
      <c r="T711343" s="33"/>
    </row>
    <row r="711360" spans="19:20">
      <c r="S711360" s="33"/>
      <c r="T711360" s="33"/>
    </row>
    <row r="711377" spans="19:20">
      <c r="S711377" s="33"/>
      <c r="T711377" s="33"/>
    </row>
    <row r="711394" spans="19:20">
      <c r="S711394" s="33"/>
      <c r="T711394" s="33"/>
    </row>
    <row r="711411" spans="19:20">
      <c r="S711411" s="33"/>
      <c r="T711411" s="33"/>
    </row>
    <row r="711428" spans="19:20">
      <c r="S711428" s="33"/>
      <c r="T711428" s="33"/>
    </row>
    <row r="711445" spans="19:20">
      <c r="S711445" s="33"/>
      <c r="T711445" s="33"/>
    </row>
    <row r="711462" spans="19:20">
      <c r="S711462" s="33"/>
      <c r="T711462" s="33"/>
    </row>
    <row r="711479" spans="19:20">
      <c r="S711479" s="33"/>
      <c r="T711479" s="33"/>
    </row>
    <row r="711496" spans="19:20">
      <c r="S711496" s="33"/>
      <c r="T711496" s="33"/>
    </row>
    <row r="711513" spans="19:20">
      <c r="S711513" s="33"/>
      <c r="T711513" s="33"/>
    </row>
    <row r="711530" spans="19:20">
      <c r="S711530" s="33"/>
      <c r="T711530" s="33"/>
    </row>
    <row r="711547" spans="19:20">
      <c r="S711547" s="33"/>
      <c r="T711547" s="33"/>
    </row>
    <row r="711564" spans="19:20">
      <c r="S711564" s="33"/>
      <c r="T711564" s="33"/>
    </row>
    <row r="711581" spans="19:20">
      <c r="S711581" s="33"/>
      <c r="T711581" s="33"/>
    </row>
    <row r="711598" spans="19:20">
      <c r="S711598" s="33"/>
      <c r="T711598" s="33"/>
    </row>
    <row r="711615" spans="19:20">
      <c r="S711615" s="33"/>
      <c r="T711615" s="33"/>
    </row>
    <row r="711632" spans="19:20">
      <c r="S711632" s="33"/>
      <c r="T711632" s="33"/>
    </row>
    <row r="711649" spans="19:20">
      <c r="S711649" s="33"/>
      <c r="T711649" s="33"/>
    </row>
    <row r="711666" spans="19:20">
      <c r="S711666" s="33"/>
      <c r="T711666" s="33"/>
    </row>
    <row r="711683" spans="19:20">
      <c r="S711683" s="33"/>
      <c r="T711683" s="33"/>
    </row>
    <row r="711700" spans="19:20">
      <c r="S711700" s="33"/>
      <c r="T711700" s="33"/>
    </row>
    <row r="711717" spans="19:20">
      <c r="S711717" s="33"/>
      <c r="T711717" s="33"/>
    </row>
    <row r="711734" spans="19:20">
      <c r="S711734" s="33"/>
      <c r="T711734" s="33"/>
    </row>
    <row r="711751" spans="19:20">
      <c r="S711751" s="33"/>
      <c r="T711751" s="33"/>
    </row>
    <row r="711768" spans="19:20">
      <c r="S711768" s="33"/>
      <c r="T711768" s="33"/>
    </row>
    <row r="711785" spans="19:20">
      <c r="S711785" s="33"/>
      <c r="T711785" s="33"/>
    </row>
    <row r="711802" spans="19:20">
      <c r="S711802" s="33"/>
      <c r="T711802" s="33"/>
    </row>
    <row r="711819" spans="19:20">
      <c r="S711819" s="33"/>
      <c r="T711819" s="33"/>
    </row>
    <row r="711836" spans="19:20">
      <c r="S711836" s="33"/>
      <c r="T711836" s="33"/>
    </row>
    <row r="711853" spans="19:20">
      <c r="S711853" s="33"/>
      <c r="T711853" s="33"/>
    </row>
    <row r="711870" spans="19:20">
      <c r="S711870" s="33"/>
      <c r="T711870" s="33"/>
    </row>
    <row r="711887" spans="19:20">
      <c r="S711887" s="33"/>
      <c r="T711887" s="33"/>
    </row>
    <row r="711904" spans="19:20">
      <c r="S711904" s="33"/>
      <c r="T711904" s="33"/>
    </row>
    <row r="711921" spans="19:20">
      <c r="S711921" s="33"/>
      <c r="T711921" s="33"/>
    </row>
    <row r="711938" spans="19:20">
      <c r="S711938" s="33"/>
      <c r="T711938" s="33"/>
    </row>
    <row r="711955" spans="19:20">
      <c r="S711955" s="33"/>
      <c r="T711955" s="33"/>
    </row>
    <row r="711972" spans="19:20">
      <c r="S711972" s="33"/>
      <c r="T711972" s="33"/>
    </row>
    <row r="711989" spans="19:20">
      <c r="S711989" s="33"/>
      <c r="T711989" s="33"/>
    </row>
    <row r="712006" spans="19:20">
      <c r="S712006" s="33"/>
      <c r="T712006" s="33"/>
    </row>
    <row r="712023" spans="19:20">
      <c r="S712023" s="33"/>
      <c r="T712023" s="33"/>
    </row>
    <row r="712040" spans="19:20">
      <c r="S712040" s="33"/>
      <c r="T712040" s="33"/>
    </row>
    <row r="712057" spans="19:20">
      <c r="S712057" s="33"/>
      <c r="T712057" s="33"/>
    </row>
    <row r="712074" spans="19:20">
      <c r="S712074" s="33"/>
      <c r="T712074" s="33"/>
    </row>
    <row r="712091" spans="19:20">
      <c r="S712091" s="33"/>
      <c r="T712091" s="33"/>
    </row>
    <row r="712108" spans="19:20">
      <c r="S712108" s="33"/>
      <c r="T712108" s="33"/>
    </row>
    <row r="712125" spans="19:20">
      <c r="S712125" s="33"/>
      <c r="T712125" s="33"/>
    </row>
    <row r="712142" spans="19:20">
      <c r="S712142" s="33"/>
      <c r="T712142" s="33"/>
    </row>
    <row r="712159" spans="19:20">
      <c r="S712159" s="33"/>
      <c r="T712159" s="33"/>
    </row>
    <row r="712176" spans="19:20">
      <c r="S712176" s="33"/>
      <c r="T712176" s="33"/>
    </row>
    <row r="712193" spans="19:20">
      <c r="S712193" s="33"/>
      <c r="T712193" s="33"/>
    </row>
    <row r="712210" spans="19:20">
      <c r="S712210" s="33"/>
      <c r="T712210" s="33"/>
    </row>
    <row r="712227" spans="19:20">
      <c r="S712227" s="33"/>
      <c r="T712227" s="33"/>
    </row>
    <row r="712244" spans="19:20">
      <c r="S712244" s="33"/>
      <c r="T712244" s="33"/>
    </row>
    <row r="712261" spans="19:20">
      <c r="S712261" s="33"/>
      <c r="T712261" s="33"/>
    </row>
    <row r="712278" spans="19:20">
      <c r="S712278" s="33"/>
      <c r="T712278" s="33"/>
    </row>
    <row r="712295" spans="19:20">
      <c r="S712295" s="33"/>
      <c r="T712295" s="33"/>
    </row>
    <row r="712312" spans="19:20">
      <c r="S712312" s="33"/>
      <c r="T712312" s="33"/>
    </row>
    <row r="712329" spans="19:20">
      <c r="S712329" s="33"/>
      <c r="T712329" s="33"/>
    </row>
    <row r="712346" spans="19:20">
      <c r="S712346" s="33"/>
      <c r="T712346" s="33"/>
    </row>
    <row r="712363" spans="19:20">
      <c r="S712363" s="33"/>
      <c r="T712363" s="33"/>
    </row>
    <row r="712380" spans="19:20">
      <c r="S712380" s="33"/>
      <c r="T712380" s="33"/>
    </row>
    <row r="712397" spans="19:20">
      <c r="S712397" s="33"/>
      <c r="T712397" s="33"/>
    </row>
    <row r="712414" spans="19:20">
      <c r="S712414" s="33"/>
      <c r="T712414" s="33"/>
    </row>
    <row r="712431" spans="19:20">
      <c r="S712431" s="33"/>
      <c r="T712431" s="33"/>
    </row>
    <row r="712448" spans="19:20">
      <c r="S712448" s="33"/>
      <c r="T712448" s="33"/>
    </row>
    <row r="712465" spans="19:20">
      <c r="S712465" s="33"/>
      <c r="T712465" s="33"/>
    </row>
    <row r="712482" spans="19:20">
      <c r="S712482" s="33"/>
      <c r="T712482" s="33"/>
    </row>
    <row r="712499" spans="19:20">
      <c r="S712499" s="33"/>
      <c r="T712499" s="33"/>
    </row>
    <row r="712516" spans="19:20">
      <c r="S712516" s="33"/>
      <c r="T712516" s="33"/>
    </row>
    <row r="712533" spans="19:20">
      <c r="S712533" s="33"/>
      <c r="T712533" s="33"/>
    </row>
    <row r="712550" spans="19:20">
      <c r="S712550" s="33"/>
      <c r="T712550" s="33"/>
    </row>
    <row r="712567" spans="19:20">
      <c r="S712567" s="33"/>
      <c r="T712567" s="33"/>
    </row>
    <row r="712584" spans="19:20">
      <c r="S712584" s="33"/>
      <c r="T712584" s="33"/>
    </row>
    <row r="712601" spans="19:20">
      <c r="S712601" s="33"/>
      <c r="T712601" s="33"/>
    </row>
    <row r="712618" spans="19:20">
      <c r="S712618" s="33"/>
      <c r="T712618" s="33"/>
    </row>
    <row r="712635" spans="19:20">
      <c r="S712635" s="33"/>
      <c r="T712635" s="33"/>
    </row>
    <row r="712652" spans="19:20">
      <c r="S712652" s="33"/>
      <c r="T712652" s="33"/>
    </row>
    <row r="712669" spans="19:20">
      <c r="S712669" s="33"/>
      <c r="T712669" s="33"/>
    </row>
    <row r="712686" spans="19:20">
      <c r="S712686" s="33"/>
      <c r="T712686" s="33"/>
    </row>
    <row r="712703" spans="19:20">
      <c r="S712703" s="33"/>
      <c r="T712703" s="33"/>
    </row>
    <row r="712720" spans="19:20">
      <c r="S712720" s="33"/>
      <c r="T712720" s="33"/>
    </row>
    <row r="712737" spans="19:20">
      <c r="S712737" s="33"/>
      <c r="T712737" s="33"/>
    </row>
    <row r="712754" spans="19:20">
      <c r="S712754" s="33"/>
      <c r="T712754" s="33"/>
    </row>
    <row r="712771" spans="19:20">
      <c r="S712771" s="33"/>
      <c r="T712771" s="33"/>
    </row>
    <row r="712788" spans="19:20">
      <c r="S712788" s="33"/>
      <c r="T712788" s="33"/>
    </row>
    <row r="712805" spans="19:20">
      <c r="S712805" s="33"/>
      <c r="T712805" s="33"/>
    </row>
    <row r="712822" spans="19:20">
      <c r="S712822" s="33"/>
      <c r="T712822" s="33"/>
    </row>
    <row r="712839" spans="19:20">
      <c r="S712839" s="33"/>
      <c r="T712839" s="33"/>
    </row>
    <row r="712856" spans="19:20">
      <c r="S712856" s="33"/>
      <c r="T712856" s="33"/>
    </row>
    <row r="712873" spans="19:20">
      <c r="S712873" s="33"/>
      <c r="T712873" s="33"/>
    </row>
    <row r="712890" spans="19:20">
      <c r="S712890" s="33"/>
      <c r="T712890" s="33"/>
    </row>
    <row r="712907" spans="19:20">
      <c r="S712907" s="33"/>
      <c r="T712907" s="33"/>
    </row>
    <row r="712924" spans="19:20">
      <c r="S712924" s="33"/>
      <c r="T712924" s="33"/>
    </row>
    <row r="712941" spans="19:20">
      <c r="S712941" s="33"/>
      <c r="T712941" s="33"/>
    </row>
    <row r="712958" spans="19:20">
      <c r="S712958" s="33"/>
      <c r="T712958" s="33"/>
    </row>
    <row r="712975" spans="19:20">
      <c r="S712975" s="33"/>
      <c r="T712975" s="33"/>
    </row>
    <row r="712992" spans="19:20">
      <c r="S712992" s="33"/>
      <c r="T712992" s="33"/>
    </row>
    <row r="713009" spans="19:20">
      <c r="S713009" s="33"/>
      <c r="T713009" s="33"/>
    </row>
    <row r="713026" spans="19:20">
      <c r="S713026" s="33"/>
      <c r="T713026" s="33"/>
    </row>
    <row r="713043" spans="19:20">
      <c r="S713043" s="33"/>
      <c r="T713043" s="33"/>
    </row>
    <row r="713060" spans="19:20">
      <c r="S713060" s="33"/>
      <c r="T713060" s="33"/>
    </row>
    <row r="713077" spans="19:20">
      <c r="S713077" s="33"/>
      <c r="T713077" s="33"/>
    </row>
    <row r="713094" spans="19:20">
      <c r="S713094" s="33"/>
      <c r="T713094" s="33"/>
    </row>
    <row r="713111" spans="19:20">
      <c r="S713111" s="33"/>
      <c r="T713111" s="33"/>
    </row>
    <row r="713128" spans="19:20">
      <c r="S713128" s="33"/>
      <c r="T713128" s="33"/>
    </row>
    <row r="713145" spans="19:20">
      <c r="S713145" s="33"/>
      <c r="T713145" s="33"/>
    </row>
    <row r="713162" spans="19:20">
      <c r="S713162" s="33"/>
      <c r="T713162" s="33"/>
    </row>
    <row r="713179" spans="19:20">
      <c r="S713179" s="33"/>
      <c r="T713179" s="33"/>
    </row>
    <row r="713196" spans="19:20">
      <c r="S713196" s="33"/>
      <c r="T713196" s="33"/>
    </row>
    <row r="713213" spans="19:20">
      <c r="S713213" s="33"/>
      <c r="T713213" s="33"/>
    </row>
    <row r="713230" spans="19:20">
      <c r="S713230" s="33"/>
      <c r="T713230" s="33"/>
    </row>
    <row r="713247" spans="19:20">
      <c r="S713247" s="33"/>
      <c r="T713247" s="33"/>
    </row>
    <row r="713264" spans="19:20">
      <c r="S713264" s="33"/>
      <c r="T713264" s="33"/>
    </row>
    <row r="713281" spans="19:20">
      <c r="S713281" s="33"/>
      <c r="T713281" s="33"/>
    </row>
    <row r="713298" spans="19:20">
      <c r="S713298" s="33"/>
      <c r="T713298" s="33"/>
    </row>
    <row r="713315" spans="19:20">
      <c r="S713315" s="33"/>
      <c r="T713315" s="33"/>
    </row>
    <row r="713332" spans="19:20">
      <c r="S713332" s="33"/>
      <c r="T713332" s="33"/>
    </row>
    <row r="713349" spans="19:20">
      <c r="S713349" s="33"/>
      <c r="T713349" s="33"/>
    </row>
    <row r="713366" spans="19:20">
      <c r="S713366" s="33"/>
      <c r="T713366" s="33"/>
    </row>
    <row r="713383" spans="19:20">
      <c r="S713383" s="33"/>
      <c r="T713383" s="33"/>
    </row>
    <row r="713400" spans="19:20">
      <c r="S713400" s="33"/>
      <c r="T713400" s="33"/>
    </row>
    <row r="713417" spans="19:20">
      <c r="S713417" s="33"/>
      <c r="T713417" s="33"/>
    </row>
    <row r="713434" spans="19:20">
      <c r="S713434" s="33"/>
      <c r="T713434" s="33"/>
    </row>
    <row r="713451" spans="19:20">
      <c r="S713451" s="33"/>
      <c r="T713451" s="33"/>
    </row>
    <row r="713468" spans="19:20">
      <c r="S713468" s="33"/>
      <c r="T713468" s="33"/>
    </row>
    <row r="713485" spans="19:20">
      <c r="S713485" s="33"/>
      <c r="T713485" s="33"/>
    </row>
    <row r="713502" spans="19:20">
      <c r="S713502" s="33"/>
      <c r="T713502" s="33"/>
    </row>
    <row r="713519" spans="19:20">
      <c r="S713519" s="33"/>
      <c r="T713519" s="33"/>
    </row>
    <row r="713536" spans="19:20">
      <c r="S713536" s="33"/>
      <c r="T713536" s="33"/>
    </row>
    <row r="713553" spans="19:20">
      <c r="S713553" s="33"/>
      <c r="T713553" s="33"/>
    </row>
    <row r="713570" spans="19:20">
      <c r="S713570" s="33"/>
      <c r="T713570" s="33"/>
    </row>
    <row r="713587" spans="19:20">
      <c r="S713587" s="33"/>
      <c r="T713587" s="33"/>
    </row>
    <row r="713604" spans="19:20">
      <c r="S713604" s="33"/>
      <c r="T713604" s="33"/>
    </row>
    <row r="713621" spans="19:20">
      <c r="S713621" s="33"/>
      <c r="T713621" s="33"/>
    </row>
    <row r="713638" spans="19:20">
      <c r="S713638" s="33"/>
      <c r="T713638" s="33"/>
    </row>
    <row r="713655" spans="19:20">
      <c r="S713655" s="33"/>
      <c r="T713655" s="33"/>
    </row>
    <row r="713672" spans="19:20">
      <c r="S713672" s="33"/>
      <c r="T713672" s="33"/>
    </row>
    <row r="713689" spans="19:20">
      <c r="S713689" s="33"/>
      <c r="T713689" s="33"/>
    </row>
    <row r="713706" spans="19:20">
      <c r="S713706" s="33"/>
      <c r="T713706" s="33"/>
    </row>
    <row r="713723" spans="19:20">
      <c r="S713723" s="33"/>
      <c r="T713723" s="33"/>
    </row>
    <row r="713740" spans="19:20">
      <c r="S713740" s="33"/>
      <c r="T713740" s="33"/>
    </row>
    <row r="713757" spans="19:20">
      <c r="S713757" s="33"/>
      <c r="T713757" s="33"/>
    </row>
    <row r="713774" spans="19:20">
      <c r="S713774" s="33"/>
      <c r="T713774" s="33"/>
    </row>
    <row r="713791" spans="19:20">
      <c r="S713791" s="33"/>
      <c r="T713791" s="33"/>
    </row>
    <row r="713808" spans="19:20">
      <c r="S713808" s="33"/>
      <c r="T713808" s="33"/>
    </row>
    <row r="713825" spans="19:20">
      <c r="S713825" s="33"/>
      <c r="T713825" s="33"/>
    </row>
    <row r="713842" spans="19:20">
      <c r="S713842" s="33"/>
      <c r="T713842" s="33"/>
    </row>
    <row r="713859" spans="19:20">
      <c r="S713859" s="33"/>
      <c r="T713859" s="33"/>
    </row>
    <row r="713876" spans="19:20">
      <c r="S713876" s="33"/>
      <c r="T713876" s="33"/>
    </row>
    <row r="713893" spans="19:20">
      <c r="S713893" s="33"/>
      <c r="T713893" s="33"/>
    </row>
    <row r="713910" spans="19:20">
      <c r="S713910" s="33"/>
      <c r="T713910" s="33"/>
    </row>
    <row r="713927" spans="19:20">
      <c r="S713927" s="33"/>
      <c r="T713927" s="33"/>
    </row>
    <row r="713944" spans="19:20">
      <c r="S713944" s="33"/>
      <c r="T713944" s="33"/>
    </row>
    <row r="713961" spans="19:20">
      <c r="S713961" s="33"/>
      <c r="T713961" s="33"/>
    </row>
    <row r="713978" spans="19:20">
      <c r="S713978" s="33"/>
      <c r="T713978" s="33"/>
    </row>
    <row r="713995" spans="19:20">
      <c r="S713995" s="33"/>
      <c r="T713995" s="33"/>
    </row>
    <row r="714012" spans="19:20">
      <c r="S714012" s="33"/>
      <c r="T714012" s="33"/>
    </row>
    <row r="714029" spans="19:20">
      <c r="S714029" s="33"/>
      <c r="T714029" s="33"/>
    </row>
    <row r="714046" spans="19:20">
      <c r="S714046" s="33"/>
      <c r="T714046" s="33"/>
    </row>
    <row r="714063" spans="19:20">
      <c r="S714063" s="33"/>
      <c r="T714063" s="33"/>
    </row>
    <row r="714080" spans="19:20">
      <c r="S714080" s="33"/>
      <c r="T714080" s="33"/>
    </row>
    <row r="714097" spans="19:20">
      <c r="S714097" s="33"/>
      <c r="T714097" s="33"/>
    </row>
    <row r="714114" spans="19:20">
      <c r="S714114" s="33"/>
      <c r="T714114" s="33"/>
    </row>
    <row r="714131" spans="19:20">
      <c r="S714131" s="33"/>
      <c r="T714131" s="33"/>
    </row>
    <row r="714148" spans="19:20">
      <c r="S714148" s="33"/>
      <c r="T714148" s="33"/>
    </row>
    <row r="714165" spans="19:20">
      <c r="S714165" s="33"/>
      <c r="T714165" s="33"/>
    </row>
    <row r="714182" spans="19:20">
      <c r="S714182" s="33"/>
      <c r="T714182" s="33"/>
    </row>
    <row r="714199" spans="19:20">
      <c r="S714199" s="33"/>
      <c r="T714199" s="33"/>
    </row>
    <row r="714216" spans="19:20">
      <c r="S714216" s="33"/>
      <c r="T714216" s="33"/>
    </row>
    <row r="714233" spans="19:20">
      <c r="S714233" s="33"/>
      <c r="T714233" s="33"/>
    </row>
    <row r="714250" spans="19:20">
      <c r="S714250" s="33"/>
      <c r="T714250" s="33"/>
    </row>
    <row r="714267" spans="19:20">
      <c r="S714267" s="33"/>
      <c r="T714267" s="33"/>
    </row>
    <row r="714284" spans="19:20">
      <c r="S714284" s="33"/>
      <c r="T714284" s="33"/>
    </row>
    <row r="714301" spans="19:20">
      <c r="S714301" s="33"/>
      <c r="T714301" s="33"/>
    </row>
    <row r="714318" spans="19:20">
      <c r="S714318" s="33"/>
      <c r="T714318" s="33"/>
    </row>
    <row r="714335" spans="19:20">
      <c r="S714335" s="33"/>
      <c r="T714335" s="33"/>
    </row>
    <row r="714352" spans="19:20">
      <c r="S714352" s="33"/>
      <c r="T714352" s="33"/>
    </row>
    <row r="714369" spans="19:20">
      <c r="S714369" s="33"/>
      <c r="T714369" s="33"/>
    </row>
    <row r="714386" spans="19:20">
      <c r="S714386" s="33"/>
      <c r="T714386" s="33"/>
    </row>
    <row r="714403" spans="19:20">
      <c r="S714403" s="33"/>
      <c r="T714403" s="33"/>
    </row>
    <row r="714420" spans="19:20">
      <c r="S714420" s="33"/>
      <c r="T714420" s="33"/>
    </row>
    <row r="714437" spans="19:20">
      <c r="S714437" s="33"/>
      <c r="T714437" s="33"/>
    </row>
    <row r="714454" spans="19:20">
      <c r="S714454" s="33"/>
      <c r="T714454" s="33"/>
    </row>
    <row r="714471" spans="19:20">
      <c r="S714471" s="33"/>
      <c r="T714471" s="33"/>
    </row>
    <row r="714488" spans="19:20">
      <c r="S714488" s="33"/>
      <c r="T714488" s="33"/>
    </row>
    <row r="714505" spans="19:20">
      <c r="S714505" s="33"/>
      <c r="T714505" s="33"/>
    </row>
    <row r="714522" spans="19:20">
      <c r="S714522" s="33"/>
      <c r="T714522" s="33"/>
    </row>
    <row r="714539" spans="19:20">
      <c r="S714539" s="33"/>
      <c r="T714539" s="33"/>
    </row>
    <row r="714556" spans="19:20">
      <c r="S714556" s="33"/>
      <c r="T714556" s="33"/>
    </row>
    <row r="714573" spans="19:20">
      <c r="S714573" s="33"/>
      <c r="T714573" s="33"/>
    </row>
    <row r="714590" spans="19:20">
      <c r="S714590" s="33"/>
      <c r="T714590" s="33"/>
    </row>
    <row r="714607" spans="19:20">
      <c r="S714607" s="33"/>
      <c r="T714607" s="33"/>
    </row>
    <row r="714624" spans="19:20">
      <c r="S714624" s="33"/>
      <c r="T714624" s="33"/>
    </row>
    <row r="714641" spans="19:20">
      <c r="S714641" s="33"/>
      <c r="T714641" s="33"/>
    </row>
    <row r="714658" spans="19:20">
      <c r="S714658" s="33"/>
      <c r="T714658" s="33"/>
    </row>
    <row r="714675" spans="19:20">
      <c r="S714675" s="33"/>
      <c r="T714675" s="33"/>
    </row>
    <row r="714692" spans="19:20">
      <c r="S714692" s="33"/>
      <c r="T714692" s="33"/>
    </row>
    <row r="714709" spans="19:20">
      <c r="S714709" s="33"/>
      <c r="T714709" s="33"/>
    </row>
    <row r="714726" spans="19:20">
      <c r="S714726" s="33"/>
      <c r="T714726" s="33"/>
    </row>
    <row r="714743" spans="19:20">
      <c r="S714743" s="33"/>
      <c r="T714743" s="33"/>
    </row>
    <row r="714760" spans="19:20">
      <c r="S714760" s="33"/>
      <c r="T714760" s="33"/>
    </row>
    <row r="714777" spans="19:20">
      <c r="S714777" s="33"/>
      <c r="T714777" s="33"/>
    </row>
    <row r="714794" spans="19:20">
      <c r="S714794" s="33"/>
      <c r="T714794" s="33"/>
    </row>
    <row r="714811" spans="19:20">
      <c r="S714811" s="33"/>
      <c r="T714811" s="33"/>
    </row>
    <row r="714828" spans="19:20">
      <c r="S714828" s="33"/>
      <c r="T714828" s="33"/>
    </row>
    <row r="714845" spans="19:20">
      <c r="S714845" s="33"/>
      <c r="T714845" s="33"/>
    </row>
    <row r="714862" spans="19:20">
      <c r="S714862" s="33"/>
      <c r="T714862" s="33"/>
    </row>
    <row r="714879" spans="19:20">
      <c r="S714879" s="33"/>
      <c r="T714879" s="33"/>
    </row>
    <row r="714896" spans="19:20">
      <c r="S714896" s="33"/>
      <c r="T714896" s="33"/>
    </row>
    <row r="714913" spans="19:20">
      <c r="S714913" s="33"/>
      <c r="T714913" s="33"/>
    </row>
    <row r="714930" spans="19:20">
      <c r="S714930" s="33"/>
      <c r="T714930" s="33"/>
    </row>
    <row r="714947" spans="19:20">
      <c r="S714947" s="33"/>
      <c r="T714947" s="33"/>
    </row>
    <row r="714964" spans="19:20">
      <c r="S714964" s="33"/>
      <c r="T714964" s="33"/>
    </row>
    <row r="714981" spans="19:20">
      <c r="S714981" s="33"/>
      <c r="T714981" s="33"/>
    </row>
    <row r="714998" spans="19:20">
      <c r="S714998" s="33"/>
      <c r="T714998" s="33"/>
    </row>
    <row r="715015" spans="19:20">
      <c r="S715015" s="33"/>
      <c r="T715015" s="33"/>
    </row>
    <row r="715032" spans="19:20">
      <c r="S715032" s="33"/>
      <c r="T715032" s="33"/>
    </row>
    <row r="715049" spans="19:20">
      <c r="S715049" s="33"/>
      <c r="T715049" s="33"/>
    </row>
    <row r="715066" spans="19:20">
      <c r="S715066" s="33"/>
      <c r="T715066" s="33"/>
    </row>
    <row r="715083" spans="19:20">
      <c r="S715083" s="33"/>
      <c r="T715083" s="33"/>
    </row>
    <row r="715100" spans="19:20">
      <c r="S715100" s="33"/>
      <c r="T715100" s="33"/>
    </row>
    <row r="715117" spans="19:20">
      <c r="S715117" s="33"/>
      <c r="T715117" s="33"/>
    </row>
    <row r="715134" spans="19:20">
      <c r="S715134" s="33"/>
      <c r="T715134" s="33"/>
    </row>
    <row r="715151" spans="19:20">
      <c r="S715151" s="33"/>
      <c r="T715151" s="33"/>
    </row>
    <row r="715168" spans="19:20">
      <c r="S715168" s="33"/>
      <c r="T715168" s="33"/>
    </row>
    <row r="715185" spans="19:20">
      <c r="S715185" s="33"/>
      <c r="T715185" s="33"/>
    </row>
    <row r="715202" spans="19:20">
      <c r="S715202" s="33"/>
      <c r="T715202" s="33"/>
    </row>
    <row r="715219" spans="19:20">
      <c r="S715219" s="33"/>
      <c r="T715219" s="33"/>
    </row>
    <row r="715236" spans="19:20">
      <c r="S715236" s="33"/>
      <c r="T715236" s="33"/>
    </row>
    <row r="715253" spans="19:20">
      <c r="S715253" s="33"/>
      <c r="T715253" s="33"/>
    </row>
    <row r="715270" spans="19:20">
      <c r="S715270" s="33"/>
      <c r="T715270" s="33"/>
    </row>
    <row r="715287" spans="19:20">
      <c r="S715287" s="33"/>
      <c r="T715287" s="33"/>
    </row>
    <row r="715304" spans="19:20">
      <c r="S715304" s="33"/>
      <c r="T715304" s="33"/>
    </row>
    <row r="715321" spans="19:20">
      <c r="S715321" s="33"/>
      <c r="T715321" s="33"/>
    </row>
    <row r="715338" spans="19:20">
      <c r="S715338" s="33"/>
      <c r="T715338" s="33"/>
    </row>
    <row r="715355" spans="19:20">
      <c r="S715355" s="33"/>
      <c r="T715355" s="33"/>
    </row>
    <row r="715372" spans="19:20">
      <c r="S715372" s="33"/>
      <c r="T715372" s="33"/>
    </row>
    <row r="715389" spans="19:20">
      <c r="S715389" s="33"/>
      <c r="T715389" s="33"/>
    </row>
    <row r="715406" spans="19:20">
      <c r="S715406" s="33"/>
      <c r="T715406" s="33"/>
    </row>
    <row r="715423" spans="19:20">
      <c r="S715423" s="33"/>
      <c r="T715423" s="33"/>
    </row>
    <row r="715440" spans="19:20">
      <c r="S715440" s="33"/>
      <c r="T715440" s="33"/>
    </row>
    <row r="715457" spans="19:20">
      <c r="S715457" s="33"/>
      <c r="T715457" s="33"/>
    </row>
    <row r="715474" spans="19:20">
      <c r="S715474" s="33"/>
      <c r="T715474" s="33"/>
    </row>
    <row r="715491" spans="19:20">
      <c r="S715491" s="33"/>
      <c r="T715491" s="33"/>
    </row>
    <row r="715508" spans="19:20">
      <c r="S715508" s="33"/>
      <c r="T715508" s="33"/>
    </row>
    <row r="715525" spans="19:20">
      <c r="S715525" s="33"/>
      <c r="T715525" s="33"/>
    </row>
    <row r="715542" spans="19:20">
      <c r="S715542" s="33"/>
      <c r="T715542" s="33"/>
    </row>
    <row r="715559" spans="19:20">
      <c r="S715559" s="33"/>
      <c r="T715559" s="33"/>
    </row>
    <row r="715576" spans="19:20">
      <c r="S715576" s="33"/>
      <c r="T715576" s="33"/>
    </row>
    <row r="715593" spans="19:20">
      <c r="S715593" s="33"/>
      <c r="T715593" s="33"/>
    </row>
    <row r="715610" spans="19:20">
      <c r="S715610" s="33"/>
      <c r="T715610" s="33"/>
    </row>
    <row r="715627" spans="19:20">
      <c r="S715627" s="33"/>
      <c r="T715627" s="33"/>
    </row>
    <row r="715644" spans="19:20">
      <c r="S715644" s="33"/>
      <c r="T715644" s="33"/>
    </row>
    <row r="715661" spans="19:20">
      <c r="S715661" s="33"/>
      <c r="T715661" s="33"/>
    </row>
    <row r="715678" spans="19:20">
      <c r="S715678" s="33"/>
      <c r="T715678" s="33"/>
    </row>
    <row r="715695" spans="19:20">
      <c r="S715695" s="33"/>
      <c r="T715695" s="33"/>
    </row>
    <row r="715712" spans="19:20">
      <c r="S715712" s="33"/>
      <c r="T715712" s="33"/>
    </row>
    <row r="715729" spans="19:20">
      <c r="S715729" s="33"/>
      <c r="T715729" s="33"/>
    </row>
    <row r="715746" spans="19:20">
      <c r="S715746" s="33"/>
      <c r="T715746" s="33"/>
    </row>
    <row r="715763" spans="19:20">
      <c r="S715763" s="33"/>
      <c r="T715763" s="33"/>
    </row>
    <row r="715780" spans="19:20">
      <c r="S715780" s="33"/>
      <c r="T715780" s="33"/>
    </row>
    <row r="715797" spans="19:20">
      <c r="S715797" s="33"/>
      <c r="T715797" s="33"/>
    </row>
    <row r="715814" spans="19:20">
      <c r="S715814" s="33"/>
      <c r="T715814" s="33"/>
    </row>
    <row r="715831" spans="19:20">
      <c r="S715831" s="33"/>
      <c r="T715831" s="33"/>
    </row>
    <row r="715848" spans="19:20">
      <c r="S715848" s="33"/>
      <c r="T715848" s="33"/>
    </row>
    <row r="715865" spans="19:20">
      <c r="S715865" s="33"/>
      <c r="T715865" s="33"/>
    </row>
    <row r="715882" spans="19:20">
      <c r="S715882" s="33"/>
      <c r="T715882" s="33"/>
    </row>
    <row r="715899" spans="19:20">
      <c r="S715899" s="33"/>
      <c r="T715899" s="33"/>
    </row>
    <row r="715916" spans="19:20">
      <c r="S715916" s="33"/>
      <c r="T715916" s="33"/>
    </row>
    <row r="715933" spans="19:20">
      <c r="S715933" s="33"/>
      <c r="T715933" s="33"/>
    </row>
    <row r="715950" spans="19:20">
      <c r="S715950" s="33"/>
      <c r="T715950" s="33"/>
    </row>
    <row r="715967" spans="19:20">
      <c r="S715967" s="33"/>
      <c r="T715967" s="33"/>
    </row>
    <row r="715984" spans="19:20">
      <c r="S715984" s="33"/>
      <c r="T715984" s="33"/>
    </row>
    <row r="716001" spans="19:20">
      <c r="S716001" s="33"/>
      <c r="T716001" s="33"/>
    </row>
    <row r="716018" spans="19:20">
      <c r="S716018" s="33"/>
      <c r="T716018" s="33"/>
    </row>
    <row r="716035" spans="19:20">
      <c r="S716035" s="33"/>
      <c r="T716035" s="33"/>
    </row>
    <row r="716052" spans="19:20">
      <c r="S716052" s="33"/>
      <c r="T716052" s="33"/>
    </row>
    <row r="716069" spans="19:20">
      <c r="S716069" s="33"/>
      <c r="T716069" s="33"/>
    </row>
    <row r="716086" spans="19:20">
      <c r="S716086" s="33"/>
      <c r="T716086" s="33"/>
    </row>
    <row r="716103" spans="19:20">
      <c r="S716103" s="33"/>
      <c r="T716103" s="33"/>
    </row>
    <row r="716120" spans="19:20">
      <c r="S716120" s="33"/>
      <c r="T716120" s="33"/>
    </row>
    <row r="716137" spans="19:20">
      <c r="S716137" s="33"/>
      <c r="T716137" s="33"/>
    </row>
    <row r="716154" spans="19:20">
      <c r="S716154" s="33"/>
      <c r="T716154" s="33"/>
    </row>
    <row r="716171" spans="19:20">
      <c r="S716171" s="33"/>
      <c r="T716171" s="33"/>
    </row>
    <row r="716188" spans="19:20">
      <c r="S716188" s="33"/>
      <c r="T716188" s="33"/>
    </row>
    <row r="716205" spans="19:20">
      <c r="S716205" s="33"/>
      <c r="T716205" s="33"/>
    </row>
    <row r="716222" spans="19:20">
      <c r="S716222" s="33"/>
      <c r="T716222" s="33"/>
    </row>
    <row r="716239" spans="19:20">
      <c r="S716239" s="33"/>
      <c r="T716239" s="33"/>
    </row>
    <row r="716256" spans="19:20">
      <c r="S716256" s="33"/>
      <c r="T716256" s="33"/>
    </row>
    <row r="716273" spans="19:20">
      <c r="S716273" s="33"/>
      <c r="T716273" s="33"/>
    </row>
    <row r="716290" spans="19:20">
      <c r="S716290" s="33"/>
      <c r="T716290" s="33"/>
    </row>
    <row r="716307" spans="19:20">
      <c r="S716307" s="33"/>
      <c r="T716307" s="33"/>
    </row>
    <row r="716324" spans="19:20">
      <c r="S716324" s="33"/>
      <c r="T716324" s="33"/>
    </row>
    <row r="716341" spans="19:20">
      <c r="S716341" s="33"/>
      <c r="T716341" s="33"/>
    </row>
    <row r="716358" spans="19:20">
      <c r="S716358" s="33"/>
      <c r="T716358" s="33"/>
    </row>
    <row r="716375" spans="19:20">
      <c r="S716375" s="33"/>
      <c r="T716375" s="33"/>
    </row>
    <row r="716392" spans="19:20">
      <c r="S716392" s="33"/>
      <c r="T716392" s="33"/>
    </row>
    <row r="716409" spans="19:20">
      <c r="S716409" s="33"/>
      <c r="T716409" s="33"/>
    </row>
    <row r="716426" spans="19:20">
      <c r="S716426" s="33"/>
      <c r="T716426" s="33"/>
    </row>
    <row r="716443" spans="19:20">
      <c r="S716443" s="33"/>
      <c r="T716443" s="33"/>
    </row>
    <row r="716460" spans="19:20">
      <c r="S716460" s="33"/>
      <c r="T716460" s="33"/>
    </row>
    <row r="716477" spans="19:20">
      <c r="S716477" s="33"/>
      <c r="T716477" s="33"/>
    </row>
    <row r="716494" spans="19:20">
      <c r="S716494" s="33"/>
      <c r="T716494" s="33"/>
    </row>
    <row r="716511" spans="19:20">
      <c r="S716511" s="33"/>
      <c r="T716511" s="33"/>
    </row>
    <row r="716528" spans="19:20">
      <c r="S716528" s="33"/>
      <c r="T716528" s="33"/>
    </row>
    <row r="716545" spans="19:20">
      <c r="S716545" s="33"/>
      <c r="T716545" s="33"/>
    </row>
    <row r="716562" spans="19:20">
      <c r="S716562" s="33"/>
      <c r="T716562" s="33"/>
    </row>
    <row r="716579" spans="19:20">
      <c r="S716579" s="33"/>
      <c r="T716579" s="33"/>
    </row>
    <row r="716596" spans="19:20">
      <c r="S716596" s="33"/>
      <c r="T716596" s="33"/>
    </row>
    <row r="716613" spans="19:20">
      <c r="S716613" s="33"/>
      <c r="T716613" s="33"/>
    </row>
    <row r="716630" spans="19:20">
      <c r="S716630" s="33"/>
      <c r="T716630" s="33"/>
    </row>
    <row r="716647" spans="19:20">
      <c r="S716647" s="33"/>
      <c r="T716647" s="33"/>
    </row>
    <row r="716664" spans="19:20">
      <c r="S716664" s="33"/>
      <c r="T716664" s="33"/>
    </row>
    <row r="716681" spans="19:20">
      <c r="S716681" s="33"/>
      <c r="T716681" s="33"/>
    </row>
    <row r="716698" spans="19:20">
      <c r="S716698" s="33"/>
      <c r="T716698" s="33"/>
    </row>
    <row r="716715" spans="19:20">
      <c r="S716715" s="33"/>
      <c r="T716715" s="33"/>
    </row>
    <row r="716732" spans="19:20">
      <c r="S716732" s="33"/>
      <c r="T716732" s="33"/>
    </row>
    <row r="716749" spans="19:20">
      <c r="S716749" s="33"/>
      <c r="T716749" s="33"/>
    </row>
    <row r="716766" spans="19:20">
      <c r="S716766" s="33"/>
      <c r="T716766" s="33"/>
    </row>
    <row r="716783" spans="19:20">
      <c r="S716783" s="33"/>
      <c r="T716783" s="33"/>
    </row>
    <row r="716800" spans="19:20">
      <c r="S716800" s="33"/>
      <c r="T716800" s="33"/>
    </row>
    <row r="716817" spans="19:20">
      <c r="S716817" s="33"/>
      <c r="T716817" s="33"/>
    </row>
    <row r="716834" spans="19:20">
      <c r="S716834" s="33"/>
      <c r="T716834" s="33"/>
    </row>
    <row r="716851" spans="19:20">
      <c r="S716851" s="33"/>
      <c r="T716851" s="33"/>
    </row>
    <row r="716868" spans="19:20">
      <c r="S716868" s="33"/>
      <c r="T716868" s="33"/>
    </row>
    <row r="716885" spans="19:20">
      <c r="S716885" s="33"/>
      <c r="T716885" s="33"/>
    </row>
    <row r="716902" spans="19:20">
      <c r="S716902" s="33"/>
      <c r="T716902" s="33"/>
    </row>
    <row r="716919" spans="19:20">
      <c r="S716919" s="33"/>
      <c r="T716919" s="33"/>
    </row>
    <row r="716936" spans="19:20">
      <c r="S716936" s="33"/>
      <c r="T716936" s="33"/>
    </row>
    <row r="716953" spans="19:20">
      <c r="S716953" s="33"/>
      <c r="T716953" s="33"/>
    </row>
    <row r="716970" spans="19:20">
      <c r="S716970" s="33"/>
      <c r="T716970" s="33"/>
    </row>
    <row r="716987" spans="19:20">
      <c r="S716987" s="33"/>
      <c r="T716987" s="33"/>
    </row>
    <row r="717004" spans="19:20">
      <c r="S717004" s="33"/>
      <c r="T717004" s="33"/>
    </row>
    <row r="717021" spans="19:20">
      <c r="S717021" s="33"/>
      <c r="T717021" s="33"/>
    </row>
    <row r="717038" spans="19:20">
      <c r="S717038" s="33"/>
      <c r="T717038" s="33"/>
    </row>
    <row r="717055" spans="19:20">
      <c r="S717055" s="33"/>
      <c r="T717055" s="33"/>
    </row>
    <row r="717072" spans="19:20">
      <c r="S717072" s="33"/>
      <c r="T717072" s="33"/>
    </row>
    <row r="717089" spans="19:20">
      <c r="S717089" s="33"/>
      <c r="T717089" s="33"/>
    </row>
    <row r="717106" spans="19:20">
      <c r="S717106" s="33"/>
      <c r="T717106" s="33"/>
    </row>
    <row r="717123" spans="19:20">
      <c r="S717123" s="33"/>
      <c r="T717123" s="33"/>
    </row>
    <row r="717140" spans="19:20">
      <c r="S717140" s="33"/>
      <c r="T717140" s="33"/>
    </row>
    <row r="717157" spans="19:20">
      <c r="S717157" s="33"/>
      <c r="T717157" s="33"/>
    </row>
    <row r="717174" spans="19:20">
      <c r="S717174" s="33"/>
      <c r="T717174" s="33"/>
    </row>
    <row r="717191" spans="19:20">
      <c r="S717191" s="33"/>
      <c r="T717191" s="33"/>
    </row>
    <row r="717208" spans="19:20">
      <c r="S717208" s="33"/>
      <c r="T717208" s="33"/>
    </row>
    <row r="717225" spans="19:20">
      <c r="S717225" s="33"/>
      <c r="T717225" s="33"/>
    </row>
    <row r="717242" spans="19:20">
      <c r="S717242" s="33"/>
      <c r="T717242" s="33"/>
    </row>
    <row r="717259" spans="19:20">
      <c r="S717259" s="33"/>
      <c r="T717259" s="33"/>
    </row>
    <row r="717276" spans="19:20">
      <c r="S717276" s="33"/>
      <c r="T717276" s="33"/>
    </row>
    <row r="717293" spans="19:20">
      <c r="S717293" s="33"/>
      <c r="T717293" s="33"/>
    </row>
    <row r="717310" spans="19:20">
      <c r="S717310" s="33"/>
      <c r="T717310" s="33"/>
    </row>
    <row r="717327" spans="19:20">
      <c r="S717327" s="33"/>
      <c r="T717327" s="33"/>
    </row>
    <row r="717344" spans="19:20">
      <c r="S717344" s="33"/>
      <c r="T717344" s="33"/>
    </row>
    <row r="717361" spans="19:20">
      <c r="S717361" s="33"/>
      <c r="T717361" s="33"/>
    </row>
    <row r="717378" spans="19:20">
      <c r="S717378" s="33"/>
      <c r="T717378" s="33"/>
    </row>
    <row r="717395" spans="19:20">
      <c r="S717395" s="33"/>
      <c r="T717395" s="33"/>
    </row>
    <row r="717412" spans="19:20">
      <c r="S717412" s="33"/>
      <c r="T717412" s="33"/>
    </row>
    <row r="717429" spans="19:20">
      <c r="S717429" s="33"/>
      <c r="T717429" s="33"/>
    </row>
    <row r="717446" spans="19:20">
      <c r="S717446" s="33"/>
      <c r="T717446" s="33"/>
    </row>
    <row r="717463" spans="19:20">
      <c r="S717463" s="33"/>
      <c r="T717463" s="33"/>
    </row>
    <row r="717480" spans="19:20">
      <c r="S717480" s="33"/>
      <c r="T717480" s="33"/>
    </row>
    <row r="717497" spans="19:20">
      <c r="S717497" s="33"/>
      <c r="T717497" s="33"/>
    </row>
    <row r="717514" spans="19:20">
      <c r="S717514" s="33"/>
      <c r="T717514" s="33"/>
    </row>
    <row r="717531" spans="19:20">
      <c r="S717531" s="33"/>
      <c r="T717531" s="33"/>
    </row>
    <row r="717548" spans="19:20">
      <c r="S717548" s="33"/>
      <c r="T717548" s="33"/>
    </row>
    <row r="717565" spans="19:20">
      <c r="S717565" s="33"/>
      <c r="T717565" s="33"/>
    </row>
    <row r="717582" spans="19:20">
      <c r="S717582" s="33"/>
      <c r="T717582" s="33"/>
    </row>
    <row r="717599" spans="19:20">
      <c r="S717599" s="33"/>
      <c r="T717599" s="33"/>
    </row>
    <row r="717616" spans="19:20">
      <c r="S717616" s="33"/>
      <c r="T717616" s="33"/>
    </row>
    <row r="717633" spans="19:20">
      <c r="S717633" s="33"/>
      <c r="T717633" s="33"/>
    </row>
    <row r="717650" spans="19:20">
      <c r="S717650" s="33"/>
      <c r="T717650" s="33"/>
    </row>
    <row r="717667" spans="19:20">
      <c r="S717667" s="33"/>
      <c r="T717667" s="33"/>
    </row>
    <row r="717684" spans="19:20">
      <c r="S717684" s="33"/>
      <c r="T717684" s="33"/>
    </row>
    <row r="717701" spans="19:20">
      <c r="S717701" s="33"/>
      <c r="T717701" s="33"/>
    </row>
    <row r="717718" spans="19:20">
      <c r="S717718" s="33"/>
      <c r="T717718" s="33"/>
    </row>
    <row r="717735" spans="19:20">
      <c r="S717735" s="33"/>
      <c r="T717735" s="33"/>
    </row>
    <row r="717752" spans="19:20">
      <c r="S717752" s="33"/>
      <c r="T717752" s="33"/>
    </row>
    <row r="717769" spans="19:20">
      <c r="S717769" s="33"/>
      <c r="T717769" s="33"/>
    </row>
    <row r="717786" spans="19:20">
      <c r="S717786" s="33"/>
      <c r="T717786" s="33"/>
    </row>
    <row r="717803" spans="19:20">
      <c r="S717803" s="33"/>
      <c r="T717803" s="33"/>
    </row>
    <row r="717820" spans="19:20">
      <c r="S717820" s="33"/>
      <c r="T717820" s="33"/>
    </row>
    <row r="717837" spans="19:20">
      <c r="S717837" s="33"/>
      <c r="T717837" s="33"/>
    </row>
    <row r="717854" spans="19:20">
      <c r="S717854" s="33"/>
      <c r="T717854" s="33"/>
    </row>
    <row r="717871" spans="19:20">
      <c r="S717871" s="33"/>
      <c r="T717871" s="33"/>
    </row>
    <row r="717888" spans="19:20">
      <c r="S717888" s="33"/>
      <c r="T717888" s="33"/>
    </row>
    <row r="717905" spans="19:20">
      <c r="S717905" s="33"/>
      <c r="T717905" s="33"/>
    </row>
    <row r="717922" spans="19:20">
      <c r="S717922" s="33"/>
      <c r="T717922" s="33"/>
    </row>
    <row r="717939" spans="19:20">
      <c r="S717939" s="33"/>
      <c r="T717939" s="33"/>
    </row>
    <row r="717956" spans="19:20">
      <c r="S717956" s="33"/>
      <c r="T717956" s="33"/>
    </row>
    <row r="717973" spans="19:20">
      <c r="S717973" s="33"/>
      <c r="T717973" s="33"/>
    </row>
    <row r="717990" spans="19:20">
      <c r="S717990" s="33"/>
      <c r="T717990" s="33"/>
    </row>
    <row r="718007" spans="19:20">
      <c r="S718007" s="33"/>
      <c r="T718007" s="33"/>
    </row>
    <row r="718024" spans="19:20">
      <c r="S718024" s="33"/>
      <c r="T718024" s="33"/>
    </row>
    <row r="718041" spans="19:20">
      <c r="S718041" s="33"/>
      <c r="T718041" s="33"/>
    </row>
    <row r="718058" spans="19:20">
      <c r="S718058" s="33"/>
      <c r="T718058" s="33"/>
    </row>
    <row r="718075" spans="19:20">
      <c r="S718075" s="33"/>
      <c r="T718075" s="33"/>
    </row>
    <row r="718092" spans="19:20">
      <c r="S718092" s="33"/>
      <c r="T718092" s="33"/>
    </row>
    <row r="718109" spans="19:20">
      <c r="S718109" s="33"/>
      <c r="T718109" s="33"/>
    </row>
    <row r="718126" spans="19:20">
      <c r="S718126" s="33"/>
      <c r="T718126" s="33"/>
    </row>
    <row r="718143" spans="19:20">
      <c r="S718143" s="33"/>
      <c r="T718143" s="33"/>
    </row>
    <row r="718160" spans="19:20">
      <c r="S718160" s="33"/>
      <c r="T718160" s="33"/>
    </row>
    <row r="718177" spans="19:20">
      <c r="S718177" s="33"/>
      <c r="T718177" s="33"/>
    </row>
    <row r="718194" spans="19:20">
      <c r="S718194" s="33"/>
      <c r="T718194" s="33"/>
    </row>
    <row r="718211" spans="19:20">
      <c r="S718211" s="33"/>
      <c r="T718211" s="33"/>
    </row>
    <row r="718228" spans="19:20">
      <c r="S718228" s="33"/>
      <c r="T718228" s="33"/>
    </row>
    <row r="718245" spans="19:20">
      <c r="S718245" s="33"/>
      <c r="T718245" s="33"/>
    </row>
    <row r="718262" spans="19:20">
      <c r="S718262" s="33"/>
      <c r="T718262" s="33"/>
    </row>
    <row r="718279" spans="19:20">
      <c r="S718279" s="33"/>
      <c r="T718279" s="33"/>
    </row>
    <row r="718296" spans="19:20">
      <c r="S718296" s="33"/>
      <c r="T718296" s="33"/>
    </row>
    <row r="718313" spans="19:20">
      <c r="S718313" s="33"/>
      <c r="T718313" s="33"/>
    </row>
    <row r="718330" spans="19:20">
      <c r="S718330" s="33"/>
      <c r="T718330" s="33"/>
    </row>
    <row r="718347" spans="19:20">
      <c r="S718347" s="33"/>
      <c r="T718347" s="33"/>
    </row>
    <row r="718364" spans="19:20">
      <c r="S718364" s="33"/>
      <c r="T718364" s="33"/>
    </row>
    <row r="718381" spans="19:20">
      <c r="S718381" s="33"/>
      <c r="T718381" s="33"/>
    </row>
    <row r="718398" spans="19:20">
      <c r="S718398" s="33"/>
      <c r="T718398" s="33"/>
    </row>
    <row r="718415" spans="19:20">
      <c r="S718415" s="33"/>
      <c r="T718415" s="33"/>
    </row>
    <row r="718432" spans="19:20">
      <c r="S718432" s="33"/>
      <c r="T718432" s="33"/>
    </row>
    <row r="718449" spans="19:20">
      <c r="S718449" s="33"/>
      <c r="T718449" s="33"/>
    </row>
    <row r="718466" spans="19:20">
      <c r="S718466" s="33"/>
      <c r="T718466" s="33"/>
    </row>
    <row r="718483" spans="19:20">
      <c r="S718483" s="33"/>
      <c r="T718483" s="33"/>
    </row>
    <row r="718500" spans="19:20">
      <c r="S718500" s="33"/>
      <c r="T718500" s="33"/>
    </row>
    <row r="718517" spans="19:20">
      <c r="S718517" s="33"/>
      <c r="T718517" s="33"/>
    </row>
    <row r="718534" spans="19:20">
      <c r="S718534" s="33"/>
      <c r="T718534" s="33"/>
    </row>
    <row r="718551" spans="19:20">
      <c r="S718551" s="33"/>
      <c r="T718551" s="33"/>
    </row>
    <row r="718568" spans="19:20">
      <c r="S718568" s="33"/>
      <c r="T718568" s="33"/>
    </row>
    <row r="718585" spans="19:20">
      <c r="S718585" s="33"/>
      <c r="T718585" s="33"/>
    </row>
    <row r="718602" spans="19:20">
      <c r="S718602" s="33"/>
      <c r="T718602" s="33"/>
    </row>
    <row r="718619" spans="19:20">
      <c r="S718619" s="33"/>
      <c r="T718619" s="33"/>
    </row>
    <row r="718636" spans="19:20">
      <c r="S718636" s="33"/>
      <c r="T718636" s="33"/>
    </row>
    <row r="718653" spans="19:20">
      <c r="S718653" s="33"/>
      <c r="T718653" s="33"/>
    </row>
    <row r="718670" spans="19:20">
      <c r="S718670" s="33"/>
      <c r="T718670" s="33"/>
    </row>
    <row r="718687" spans="19:20">
      <c r="S718687" s="33"/>
      <c r="T718687" s="33"/>
    </row>
    <row r="718704" spans="19:20">
      <c r="S718704" s="33"/>
      <c r="T718704" s="33"/>
    </row>
    <row r="718721" spans="19:20">
      <c r="S718721" s="33"/>
      <c r="T718721" s="33"/>
    </row>
    <row r="718738" spans="19:20">
      <c r="S718738" s="33"/>
      <c r="T718738" s="33"/>
    </row>
    <row r="718755" spans="19:20">
      <c r="S718755" s="33"/>
      <c r="T718755" s="33"/>
    </row>
    <row r="718772" spans="19:20">
      <c r="S718772" s="33"/>
      <c r="T718772" s="33"/>
    </row>
    <row r="718789" spans="19:20">
      <c r="S718789" s="33"/>
      <c r="T718789" s="33"/>
    </row>
    <row r="718806" spans="19:20">
      <c r="S718806" s="33"/>
      <c r="T718806" s="33"/>
    </row>
    <row r="718823" spans="19:20">
      <c r="S718823" s="33"/>
      <c r="T718823" s="33"/>
    </row>
    <row r="718840" spans="19:20">
      <c r="S718840" s="33"/>
      <c r="T718840" s="33"/>
    </row>
    <row r="718857" spans="19:20">
      <c r="S718857" s="33"/>
      <c r="T718857" s="33"/>
    </row>
    <row r="718874" spans="19:20">
      <c r="S718874" s="33"/>
      <c r="T718874" s="33"/>
    </row>
    <row r="718891" spans="19:20">
      <c r="S718891" s="33"/>
      <c r="T718891" s="33"/>
    </row>
    <row r="718908" spans="19:20">
      <c r="S718908" s="33"/>
      <c r="T718908" s="33"/>
    </row>
    <row r="718925" spans="19:20">
      <c r="S718925" s="33"/>
      <c r="T718925" s="33"/>
    </row>
    <row r="718942" spans="19:20">
      <c r="S718942" s="33"/>
      <c r="T718942" s="33"/>
    </row>
    <row r="718959" spans="19:20">
      <c r="S718959" s="33"/>
      <c r="T718959" s="33"/>
    </row>
    <row r="718976" spans="19:20">
      <c r="S718976" s="33"/>
      <c r="T718976" s="33"/>
    </row>
    <row r="718993" spans="19:20">
      <c r="S718993" s="33"/>
      <c r="T718993" s="33"/>
    </row>
    <row r="719010" spans="19:20">
      <c r="S719010" s="33"/>
      <c r="T719010" s="33"/>
    </row>
    <row r="719027" spans="19:20">
      <c r="S719027" s="33"/>
      <c r="T719027" s="33"/>
    </row>
    <row r="719044" spans="19:20">
      <c r="S719044" s="33"/>
      <c r="T719044" s="33"/>
    </row>
    <row r="719061" spans="19:20">
      <c r="S719061" s="33"/>
      <c r="T719061" s="33"/>
    </row>
    <row r="719078" spans="19:20">
      <c r="S719078" s="33"/>
      <c r="T719078" s="33"/>
    </row>
    <row r="719095" spans="19:20">
      <c r="S719095" s="33"/>
      <c r="T719095" s="33"/>
    </row>
    <row r="719112" spans="19:20">
      <c r="S719112" s="33"/>
      <c r="T719112" s="33"/>
    </row>
    <row r="719129" spans="19:20">
      <c r="S719129" s="33"/>
      <c r="T719129" s="33"/>
    </row>
    <row r="719146" spans="19:20">
      <c r="S719146" s="33"/>
      <c r="T719146" s="33"/>
    </row>
    <row r="719163" spans="19:20">
      <c r="S719163" s="33"/>
      <c r="T719163" s="33"/>
    </row>
    <row r="719180" spans="19:20">
      <c r="S719180" s="33"/>
      <c r="T719180" s="33"/>
    </row>
    <row r="719197" spans="19:20">
      <c r="S719197" s="33"/>
      <c r="T719197" s="33"/>
    </row>
    <row r="719214" spans="19:20">
      <c r="S719214" s="33"/>
      <c r="T719214" s="33"/>
    </row>
    <row r="719231" spans="19:20">
      <c r="S719231" s="33"/>
      <c r="T719231" s="33"/>
    </row>
    <row r="719248" spans="19:20">
      <c r="S719248" s="33"/>
      <c r="T719248" s="33"/>
    </row>
    <row r="719265" spans="19:20">
      <c r="S719265" s="33"/>
      <c r="T719265" s="33"/>
    </row>
    <row r="719282" spans="19:20">
      <c r="S719282" s="33"/>
      <c r="T719282" s="33"/>
    </row>
    <row r="719299" spans="19:20">
      <c r="S719299" s="33"/>
      <c r="T719299" s="33"/>
    </row>
    <row r="719316" spans="19:20">
      <c r="S719316" s="33"/>
      <c r="T719316" s="33"/>
    </row>
    <row r="719333" spans="19:20">
      <c r="S719333" s="33"/>
      <c r="T719333" s="33"/>
    </row>
    <row r="719350" spans="19:20">
      <c r="S719350" s="33"/>
      <c r="T719350" s="33"/>
    </row>
    <row r="719367" spans="19:20">
      <c r="S719367" s="33"/>
      <c r="T719367" s="33"/>
    </row>
    <row r="719384" spans="19:20">
      <c r="S719384" s="33"/>
      <c r="T719384" s="33"/>
    </row>
    <row r="719401" spans="19:20">
      <c r="S719401" s="33"/>
      <c r="T719401" s="33"/>
    </row>
    <row r="719418" spans="19:20">
      <c r="S719418" s="33"/>
      <c r="T719418" s="33"/>
    </row>
    <row r="719435" spans="19:20">
      <c r="S719435" s="33"/>
      <c r="T719435" s="33"/>
    </row>
    <row r="719452" spans="19:20">
      <c r="S719452" s="33"/>
      <c r="T719452" s="33"/>
    </row>
    <row r="719469" spans="19:20">
      <c r="S719469" s="33"/>
      <c r="T719469" s="33"/>
    </row>
    <row r="719486" spans="19:20">
      <c r="S719486" s="33"/>
      <c r="T719486" s="33"/>
    </row>
    <row r="719503" spans="19:20">
      <c r="S719503" s="33"/>
      <c r="T719503" s="33"/>
    </row>
    <row r="719520" spans="19:20">
      <c r="S719520" s="33"/>
      <c r="T719520" s="33"/>
    </row>
    <row r="719537" spans="19:20">
      <c r="S719537" s="33"/>
      <c r="T719537" s="33"/>
    </row>
    <row r="719554" spans="19:20">
      <c r="S719554" s="33"/>
      <c r="T719554" s="33"/>
    </row>
    <row r="719571" spans="19:20">
      <c r="S719571" s="33"/>
      <c r="T719571" s="33"/>
    </row>
    <row r="719588" spans="19:20">
      <c r="S719588" s="33"/>
      <c r="T719588" s="33"/>
    </row>
    <row r="719605" spans="19:20">
      <c r="S719605" s="33"/>
      <c r="T719605" s="33"/>
    </row>
    <row r="719622" spans="19:20">
      <c r="S719622" s="33"/>
      <c r="T719622" s="33"/>
    </row>
    <row r="719639" spans="19:20">
      <c r="S719639" s="33"/>
      <c r="T719639" s="33"/>
    </row>
    <row r="719656" spans="19:20">
      <c r="S719656" s="33"/>
      <c r="T719656" s="33"/>
    </row>
    <row r="719673" spans="19:20">
      <c r="S719673" s="33"/>
      <c r="T719673" s="33"/>
    </row>
    <row r="719690" spans="19:20">
      <c r="S719690" s="33"/>
      <c r="T719690" s="33"/>
    </row>
    <row r="719707" spans="19:20">
      <c r="S719707" s="33"/>
      <c r="T719707" s="33"/>
    </row>
    <row r="719724" spans="19:20">
      <c r="S719724" s="33"/>
      <c r="T719724" s="33"/>
    </row>
    <row r="719741" spans="19:20">
      <c r="S719741" s="33"/>
      <c r="T719741" s="33"/>
    </row>
    <row r="719758" spans="19:20">
      <c r="S719758" s="33"/>
      <c r="T719758" s="33"/>
    </row>
    <row r="719775" spans="19:20">
      <c r="S719775" s="33"/>
      <c r="T719775" s="33"/>
    </row>
    <row r="719792" spans="19:20">
      <c r="S719792" s="33"/>
      <c r="T719792" s="33"/>
    </row>
    <row r="719809" spans="19:20">
      <c r="S719809" s="33"/>
      <c r="T719809" s="33"/>
    </row>
    <row r="719826" spans="19:20">
      <c r="S719826" s="33"/>
      <c r="T719826" s="33"/>
    </row>
    <row r="719843" spans="19:20">
      <c r="S719843" s="33"/>
      <c r="T719843" s="33"/>
    </row>
    <row r="719860" spans="19:20">
      <c r="S719860" s="33"/>
      <c r="T719860" s="33"/>
    </row>
    <row r="719877" spans="19:20">
      <c r="S719877" s="33"/>
      <c r="T719877" s="33"/>
    </row>
    <row r="719894" spans="19:20">
      <c r="S719894" s="33"/>
      <c r="T719894" s="33"/>
    </row>
    <row r="719911" spans="19:20">
      <c r="S719911" s="33"/>
      <c r="T719911" s="33"/>
    </row>
    <row r="719928" spans="19:20">
      <c r="S719928" s="33"/>
      <c r="T719928" s="33"/>
    </row>
    <row r="719945" spans="19:20">
      <c r="S719945" s="33"/>
      <c r="T719945" s="33"/>
    </row>
    <row r="719962" spans="19:20">
      <c r="S719962" s="33"/>
      <c r="T719962" s="33"/>
    </row>
    <row r="719979" spans="19:20">
      <c r="S719979" s="33"/>
      <c r="T719979" s="33"/>
    </row>
    <row r="719996" spans="19:20">
      <c r="S719996" s="33"/>
      <c r="T719996" s="33"/>
    </row>
    <row r="720013" spans="19:20">
      <c r="S720013" s="33"/>
      <c r="T720013" s="33"/>
    </row>
    <row r="720030" spans="19:20">
      <c r="S720030" s="33"/>
      <c r="T720030" s="33"/>
    </row>
    <row r="720047" spans="19:20">
      <c r="S720047" s="33"/>
      <c r="T720047" s="33"/>
    </row>
    <row r="720064" spans="19:20">
      <c r="S720064" s="33"/>
      <c r="T720064" s="33"/>
    </row>
    <row r="720081" spans="19:20">
      <c r="S720081" s="33"/>
      <c r="T720081" s="33"/>
    </row>
    <row r="720098" spans="19:20">
      <c r="S720098" s="33"/>
      <c r="T720098" s="33"/>
    </row>
    <row r="720115" spans="19:20">
      <c r="S720115" s="33"/>
      <c r="T720115" s="33"/>
    </row>
    <row r="720132" spans="19:20">
      <c r="S720132" s="33"/>
      <c r="T720132" s="33"/>
    </row>
    <row r="720149" spans="19:20">
      <c r="S720149" s="33"/>
      <c r="T720149" s="33"/>
    </row>
    <row r="720166" spans="19:20">
      <c r="S720166" s="33"/>
      <c r="T720166" s="33"/>
    </row>
    <row r="720183" spans="19:20">
      <c r="S720183" s="33"/>
      <c r="T720183" s="33"/>
    </row>
    <row r="720200" spans="19:20">
      <c r="S720200" s="33"/>
      <c r="T720200" s="33"/>
    </row>
    <row r="720217" spans="19:20">
      <c r="S720217" s="33"/>
      <c r="T720217" s="33"/>
    </row>
    <row r="720234" spans="19:20">
      <c r="S720234" s="33"/>
      <c r="T720234" s="33"/>
    </row>
    <row r="720251" spans="19:20">
      <c r="S720251" s="33"/>
      <c r="T720251" s="33"/>
    </row>
    <row r="720268" spans="19:20">
      <c r="S720268" s="33"/>
      <c r="T720268" s="33"/>
    </row>
    <row r="720285" spans="19:20">
      <c r="S720285" s="33"/>
      <c r="T720285" s="33"/>
    </row>
    <row r="720302" spans="19:20">
      <c r="S720302" s="33"/>
      <c r="T720302" s="33"/>
    </row>
    <row r="720319" spans="19:20">
      <c r="S720319" s="33"/>
      <c r="T720319" s="33"/>
    </row>
    <row r="720336" spans="19:20">
      <c r="S720336" s="33"/>
      <c r="T720336" s="33"/>
    </row>
    <row r="720353" spans="19:20">
      <c r="S720353" s="33"/>
      <c r="T720353" s="33"/>
    </row>
    <row r="720370" spans="19:20">
      <c r="S720370" s="33"/>
      <c r="T720370" s="33"/>
    </row>
    <row r="720387" spans="19:20">
      <c r="S720387" s="33"/>
      <c r="T720387" s="33"/>
    </row>
    <row r="720404" spans="19:20">
      <c r="S720404" s="33"/>
      <c r="T720404" s="33"/>
    </row>
    <row r="720421" spans="19:20">
      <c r="S720421" s="33"/>
      <c r="T720421" s="33"/>
    </row>
    <row r="720438" spans="19:20">
      <c r="S720438" s="33"/>
      <c r="T720438" s="33"/>
    </row>
    <row r="720455" spans="19:20">
      <c r="S720455" s="33"/>
      <c r="T720455" s="33"/>
    </row>
    <row r="720472" spans="19:20">
      <c r="S720472" s="33"/>
      <c r="T720472" s="33"/>
    </row>
    <row r="720489" spans="19:20">
      <c r="S720489" s="33"/>
      <c r="T720489" s="33"/>
    </row>
    <row r="720506" spans="19:20">
      <c r="S720506" s="33"/>
      <c r="T720506" s="33"/>
    </row>
    <row r="720523" spans="19:20">
      <c r="S720523" s="33"/>
      <c r="T720523" s="33"/>
    </row>
    <row r="720540" spans="19:20">
      <c r="S720540" s="33"/>
      <c r="T720540" s="33"/>
    </row>
    <row r="720557" spans="19:20">
      <c r="S720557" s="33"/>
      <c r="T720557" s="33"/>
    </row>
    <row r="720574" spans="19:20">
      <c r="S720574" s="33"/>
      <c r="T720574" s="33"/>
    </row>
    <row r="720591" spans="19:20">
      <c r="S720591" s="33"/>
      <c r="T720591" s="33"/>
    </row>
    <row r="720608" spans="19:20">
      <c r="S720608" s="33"/>
      <c r="T720608" s="33"/>
    </row>
    <row r="720625" spans="19:20">
      <c r="S720625" s="33"/>
      <c r="T720625" s="33"/>
    </row>
    <row r="720642" spans="19:20">
      <c r="S720642" s="33"/>
      <c r="T720642" s="33"/>
    </row>
    <row r="720659" spans="19:20">
      <c r="S720659" s="33"/>
      <c r="T720659" s="33"/>
    </row>
    <row r="720676" spans="19:20">
      <c r="S720676" s="33"/>
      <c r="T720676" s="33"/>
    </row>
    <row r="720693" spans="19:20">
      <c r="S720693" s="33"/>
      <c r="T720693" s="33"/>
    </row>
    <row r="720710" spans="19:20">
      <c r="S720710" s="33"/>
      <c r="T720710" s="33"/>
    </row>
    <row r="720727" spans="19:20">
      <c r="S720727" s="33"/>
      <c r="T720727" s="33"/>
    </row>
    <row r="720744" spans="19:20">
      <c r="S720744" s="33"/>
      <c r="T720744" s="33"/>
    </row>
    <row r="720761" spans="19:20">
      <c r="S720761" s="33"/>
      <c r="T720761" s="33"/>
    </row>
    <row r="720778" spans="19:20">
      <c r="S720778" s="33"/>
      <c r="T720778" s="33"/>
    </row>
    <row r="720795" spans="19:20">
      <c r="S720795" s="33"/>
      <c r="T720795" s="33"/>
    </row>
    <row r="720812" spans="19:20">
      <c r="S720812" s="33"/>
      <c r="T720812" s="33"/>
    </row>
    <row r="720829" spans="19:20">
      <c r="S720829" s="33"/>
      <c r="T720829" s="33"/>
    </row>
    <row r="720846" spans="19:20">
      <c r="S720846" s="33"/>
      <c r="T720846" s="33"/>
    </row>
    <row r="720863" spans="19:20">
      <c r="S720863" s="33"/>
      <c r="T720863" s="33"/>
    </row>
    <row r="720880" spans="19:20">
      <c r="S720880" s="33"/>
      <c r="T720880" s="33"/>
    </row>
    <row r="720897" spans="19:20">
      <c r="S720897" s="33"/>
      <c r="T720897" s="33"/>
    </row>
    <row r="720914" spans="19:20">
      <c r="S720914" s="33"/>
      <c r="T720914" s="33"/>
    </row>
    <row r="720931" spans="19:20">
      <c r="S720931" s="33"/>
      <c r="T720931" s="33"/>
    </row>
    <row r="720948" spans="19:20">
      <c r="S720948" s="33"/>
      <c r="T720948" s="33"/>
    </row>
    <row r="720965" spans="19:20">
      <c r="S720965" s="33"/>
      <c r="T720965" s="33"/>
    </row>
    <row r="720982" spans="19:20">
      <c r="S720982" s="33"/>
      <c r="T720982" s="33"/>
    </row>
    <row r="720999" spans="19:20">
      <c r="S720999" s="33"/>
      <c r="T720999" s="33"/>
    </row>
    <row r="721016" spans="19:20">
      <c r="S721016" s="33"/>
      <c r="T721016" s="33"/>
    </row>
    <row r="721033" spans="19:20">
      <c r="S721033" s="33"/>
      <c r="T721033" s="33"/>
    </row>
    <row r="721050" spans="19:20">
      <c r="S721050" s="33"/>
      <c r="T721050" s="33"/>
    </row>
    <row r="721067" spans="19:20">
      <c r="S721067" s="33"/>
      <c r="T721067" s="33"/>
    </row>
    <row r="721084" spans="19:20">
      <c r="S721084" s="33"/>
      <c r="T721084" s="33"/>
    </row>
    <row r="721101" spans="19:20">
      <c r="S721101" s="33"/>
      <c r="T721101" s="33"/>
    </row>
    <row r="721118" spans="19:20">
      <c r="S721118" s="33"/>
      <c r="T721118" s="33"/>
    </row>
    <row r="721135" spans="19:20">
      <c r="S721135" s="33"/>
      <c r="T721135" s="33"/>
    </row>
    <row r="721152" spans="19:20">
      <c r="S721152" s="33"/>
      <c r="T721152" s="33"/>
    </row>
    <row r="721169" spans="19:20">
      <c r="S721169" s="33"/>
      <c r="T721169" s="33"/>
    </row>
    <row r="721186" spans="19:20">
      <c r="S721186" s="33"/>
      <c r="T721186" s="33"/>
    </row>
    <row r="721203" spans="19:20">
      <c r="S721203" s="33"/>
      <c r="T721203" s="33"/>
    </row>
    <row r="721220" spans="19:20">
      <c r="S721220" s="33"/>
      <c r="T721220" s="33"/>
    </row>
    <row r="721237" spans="19:20">
      <c r="S721237" s="33"/>
      <c r="T721237" s="33"/>
    </row>
    <row r="721254" spans="19:20">
      <c r="S721254" s="33"/>
      <c r="T721254" s="33"/>
    </row>
    <row r="721271" spans="19:20">
      <c r="S721271" s="33"/>
      <c r="T721271" s="33"/>
    </row>
    <row r="721288" spans="19:20">
      <c r="S721288" s="33"/>
      <c r="T721288" s="33"/>
    </row>
    <row r="721305" spans="19:20">
      <c r="S721305" s="33"/>
      <c r="T721305" s="33"/>
    </row>
    <row r="721322" spans="19:20">
      <c r="S721322" s="33"/>
      <c r="T721322" s="33"/>
    </row>
    <row r="721339" spans="19:20">
      <c r="S721339" s="33"/>
      <c r="T721339" s="33"/>
    </row>
    <row r="721356" spans="19:20">
      <c r="S721356" s="33"/>
      <c r="T721356" s="33"/>
    </row>
    <row r="721373" spans="19:20">
      <c r="S721373" s="33"/>
      <c r="T721373" s="33"/>
    </row>
    <row r="721390" spans="19:20">
      <c r="S721390" s="33"/>
      <c r="T721390" s="33"/>
    </row>
    <row r="721407" spans="19:20">
      <c r="S721407" s="33"/>
      <c r="T721407" s="33"/>
    </row>
    <row r="721424" spans="19:20">
      <c r="S721424" s="33"/>
      <c r="T721424" s="33"/>
    </row>
    <row r="721441" spans="19:20">
      <c r="S721441" s="33"/>
      <c r="T721441" s="33"/>
    </row>
    <row r="721458" spans="19:20">
      <c r="S721458" s="33"/>
      <c r="T721458" s="33"/>
    </row>
    <row r="721475" spans="19:20">
      <c r="S721475" s="33"/>
      <c r="T721475" s="33"/>
    </row>
    <row r="721492" spans="19:20">
      <c r="S721492" s="33"/>
      <c r="T721492" s="33"/>
    </row>
    <row r="721509" spans="19:20">
      <c r="S721509" s="33"/>
      <c r="T721509" s="33"/>
    </row>
    <row r="721526" spans="19:20">
      <c r="S721526" s="33"/>
      <c r="T721526" s="33"/>
    </row>
    <row r="721543" spans="19:20">
      <c r="S721543" s="33"/>
      <c r="T721543" s="33"/>
    </row>
    <row r="721560" spans="19:20">
      <c r="S721560" s="33"/>
      <c r="T721560" s="33"/>
    </row>
    <row r="721577" spans="19:20">
      <c r="S721577" s="33"/>
      <c r="T721577" s="33"/>
    </row>
    <row r="721594" spans="19:20">
      <c r="S721594" s="33"/>
      <c r="T721594" s="33"/>
    </row>
    <row r="721611" spans="19:20">
      <c r="S721611" s="33"/>
      <c r="T721611" s="33"/>
    </row>
    <row r="721628" spans="19:20">
      <c r="S721628" s="33"/>
      <c r="T721628" s="33"/>
    </row>
    <row r="721645" spans="19:20">
      <c r="S721645" s="33"/>
      <c r="T721645" s="33"/>
    </row>
    <row r="721662" spans="19:20">
      <c r="S721662" s="33"/>
      <c r="T721662" s="33"/>
    </row>
    <row r="721679" spans="19:20">
      <c r="S721679" s="33"/>
      <c r="T721679" s="33"/>
    </row>
    <row r="721696" spans="19:20">
      <c r="S721696" s="33"/>
      <c r="T721696" s="33"/>
    </row>
    <row r="721713" spans="19:20">
      <c r="S721713" s="33"/>
      <c r="T721713" s="33"/>
    </row>
    <row r="721730" spans="19:20">
      <c r="S721730" s="33"/>
      <c r="T721730" s="33"/>
    </row>
    <row r="721747" spans="19:20">
      <c r="S721747" s="33"/>
      <c r="T721747" s="33"/>
    </row>
    <row r="721764" spans="19:20">
      <c r="S721764" s="33"/>
      <c r="T721764" s="33"/>
    </row>
    <row r="721781" spans="19:20">
      <c r="S721781" s="33"/>
      <c r="T721781" s="33"/>
    </row>
    <row r="721798" spans="19:20">
      <c r="S721798" s="33"/>
      <c r="T721798" s="33"/>
    </row>
    <row r="721815" spans="19:20">
      <c r="S721815" s="33"/>
      <c r="T721815" s="33"/>
    </row>
    <row r="721832" spans="19:20">
      <c r="S721832" s="33"/>
      <c r="T721832" s="33"/>
    </row>
    <row r="721849" spans="19:20">
      <c r="S721849" s="33"/>
      <c r="T721849" s="33"/>
    </row>
    <row r="721866" spans="19:20">
      <c r="S721866" s="33"/>
      <c r="T721866" s="33"/>
    </row>
    <row r="721883" spans="19:20">
      <c r="S721883" s="33"/>
      <c r="T721883" s="33"/>
    </row>
    <row r="721900" spans="19:20">
      <c r="S721900" s="33"/>
      <c r="T721900" s="33"/>
    </row>
    <row r="721917" spans="19:20">
      <c r="S721917" s="33"/>
      <c r="T721917" s="33"/>
    </row>
    <row r="721934" spans="19:20">
      <c r="S721934" s="33"/>
      <c r="T721934" s="33"/>
    </row>
    <row r="721951" spans="19:20">
      <c r="S721951" s="33"/>
      <c r="T721951" s="33"/>
    </row>
    <row r="721968" spans="19:20">
      <c r="S721968" s="33"/>
      <c r="T721968" s="33"/>
    </row>
    <row r="721985" spans="19:20">
      <c r="S721985" s="33"/>
      <c r="T721985" s="33"/>
    </row>
    <row r="722002" spans="19:20">
      <c r="S722002" s="33"/>
      <c r="T722002" s="33"/>
    </row>
    <row r="722019" spans="19:20">
      <c r="S722019" s="33"/>
      <c r="T722019" s="33"/>
    </row>
    <row r="722036" spans="19:20">
      <c r="S722036" s="33"/>
      <c r="T722036" s="33"/>
    </row>
    <row r="722053" spans="19:20">
      <c r="S722053" s="33"/>
      <c r="T722053" s="33"/>
    </row>
    <row r="722070" spans="19:20">
      <c r="S722070" s="33"/>
      <c r="T722070" s="33"/>
    </row>
    <row r="722087" spans="19:20">
      <c r="S722087" s="33"/>
      <c r="T722087" s="33"/>
    </row>
    <row r="722104" spans="19:20">
      <c r="S722104" s="33"/>
      <c r="T722104" s="33"/>
    </row>
    <row r="722121" spans="19:20">
      <c r="S722121" s="33"/>
      <c r="T722121" s="33"/>
    </row>
    <row r="722138" spans="19:20">
      <c r="S722138" s="33"/>
      <c r="T722138" s="33"/>
    </row>
    <row r="722155" spans="19:20">
      <c r="S722155" s="33"/>
      <c r="T722155" s="33"/>
    </row>
    <row r="722172" spans="19:20">
      <c r="S722172" s="33"/>
      <c r="T722172" s="33"/>
    </row>
    <row r="722189" spans="19:20">
      <c r="S722189" s="33"/>
      <c r="T722189" s="33"/>
    </row>
    <row r="722206" spans="19:20">
      <c r="S722206" s="33"/>
      <c r="T722206" s="33"/>
    </row>
    <row r="722223" spans="19:20">
      <c r="S722223" s="33"/>
      <c r="T722223" s="33"/>
    </row>
    <row r="722240" spans="19:20">
      <c r="S722240" s="33"/>
      <c r="T722240" s="33"/>
    </row>
    <row r="722257" spans="19:20">
      <c r="S722257" s="33"/>
      <c r="T722257" s="33"/>
    </row>
    <row r="722274" spans="19:20">
      <c r="S722274" s="33"/>
      <c r="T722274" s="33"/>
    </row>
    <row r="722291" spans="19:20">
      <c r="S722291" s="33"/>
      <c r="T722291" s="33"/>
    </row>
    <row r="722308" spans="19:20">
      <c r="S722308" s="33"/>
      <c r="T722308" s="33"/>
    </row>
    <row r="722325" spans="19:20">
      <c r="S722325" s="33"/>
      <c r="T722325" s="33"/>
    </row>
    <row r="722342" spans="19:20">
      <c r="S722342" s="33"/>
      <c r="T722342" s="33"/>
    </row>
    <row r="722359" spans="19:20">
      <c r="S722359" s="33"/>
      <c r="T722359" s="33"/>
    </row>
    <row r="722376" spans="19:20">
      <c r="S722376" s="33"/>
      <c r="T722376" s="33"/>
    </row>
    <row r="722393" spans="19:20">
      <c r="S722393" s="33"/>
      <c r="T722393" s="33"/>
    </row>
    <row r="722410" spans="19:20">
      <c r="S722410" s="33"/>
      <c r="T722410" s="33"/>
    </row>
    <row r="722427" spans="19:20">
      <c r="S722427" s="33"/>
      <c r="T722427" s="33"/>
    </row>
    <row r="722444" spans="19:20">
      <c r="S722444" s="33"/>
      <c r="T722444" s="33"/>
    </row>
    <row r="722461" spans="19:20">
      <c r="S722461" s="33"/>
      <c r="T722461" s="33"/>
    </row>
    <row r="722478" spans="19:20">
      <c r="S722478" s="33"/>
      <c r="T722478" s="33"/>
    </row>
    <row r="722495" spans="19:20">
      <c r="S722495" s="33"/>
      <c r="T722495" s="33"/>
    </row>
    <row r="722512" spans="19:20">
      <c r="S722512" s="33"/>
      <c r="T722512" s="33"/>
    </row>
    <row r="722529" spans="19:20">
      <c r="S722529" s="33"/>
      <c r="T722529" s="33"/>
    </row>
    <row r="722546" spans="19:20">
      <c r="S722546" s="33"/>
      <c r="T722546" s="33"/>
    </row>
    <row r="722563" spans="19:20">
      <c r="S722563" s="33"/>
      <c r="T722563" s="33"/>
    </row>
    <row r="722580" spans="19:20">
      <c r="S722580" s="33"/>
      <c r="T722580" s="33"/>
    </row>
    <row r="722597" spans="19:20">
      <c r="S722597" s="33"/>
      <c r="T722597" s="33"/>
    </row>
    <row r="722614" spans="19:20">
      <c r="S722614" s="33"/>
      <c r="T722614" s="33"/>
    </row>
    <row r="722631" spans="19:20">
      <c r="S722631" s="33"/>
      <c r="T722631" s="33"/>
    </row>
    <row r="722648" spans="19:20">
      <c r="S722648" s="33"/>
      <c r="T722648" s="33"/>
    </row>
    <row r="722665" spans="19:20">
      <c r="S722665" s="33"/>
      <c r="T722665" s="33"/>
    </row>
    <row r="722682" spans="19:20">
      <c r="S722682" s="33"/>
      <c r="T722682" s="33"/>
    </row>
    <row r="722699" spans="19:20">
      <c r="S722699" s="33"/>
      <c r="T722699" s="33"/>
    </row>
    <row r="722716" spans="19:20">
      <c r="S722716" s="33"/>
      <c r="T722716" s="33"/>
    </row>
    <row r="722733" spans="19:20">
      <c r="S722733" s="33"/>
      <c r="T722733" s="33"/>
    </row>
    <row r="722750" spans="19:20">
      <c r="S722750" s="33"/>
      <c r="T722750" s="33"/>
    </row>
    <row r="722767" spans="19:20">
      <c r="S722767" s="33"/>
      <c r="T722767" s="33"/>
    </row>
    <row r="722784" spans="19:20">
      <c r="S722784" s="33"/>
      <c r="T722784" s="33"/>
    </row>
    <row r="722801" spans="19:20">
      <c r="S722801" s="33"/>
      <c r="T722801" s="33"/>
    </row>
    <row r="722818" spans="19:20">
      <c r="S722818" s="33"/>
      <c r="T722818" s="33"/>
    </row>
    <row r="722835" spans="19:20">
      <c r="S722835" s="33"/>
      <c r="T722835" s="33"/>
    </row>
    <row r="722852" spans="19:20">
      <c r="S722852" s="33"/>
      <c r="T722852" s="33"/>
    </row>
    <row r="722869" spans="19:20">
      <c r="S722869" s="33"/>
      <c r="T722869" s="33"/>
    </row>
    <row r="722886" spans="19:20">
      <c r="S722886" s="33"/>
      <c r="T722886" s="33"/>
    </row>
    <row r="722903" spans="19:20">
      <c r="S722903" s="33"/>
      <c r="T722903" s="33"/>
    </row>
    <row r="722920" spans="19:20">
      <c r="S722920" s="33"/>
      <c r="T722920" s="33"/>
    </row>
    <row r="722937" spans="19:20">
      <c r="S722937" s="33"/>
      <c r="T722937" s="33"/>
    </row>
    <row r="722954" spans="19:20">
      <c r="S722954" s="33"/>
      <c r="T722954" s="33"/>
    </row>
    <row r="722971" spans="19:20">
      <c r="S722971" s="33"/>
      <c r="T722971" s="33"/>
    </row>
    <row r="722988" spans="19:20">
      <c r="S722988" s="33"/>
      <c r="T722988" s="33"/>
    </row>
    <row r="723005" spans="19:20">
      <c r="S723005" s="33"/>
      <c r="T723005" s="33"/>
    </row>
    <row r="723022" spans="19:20">
      <c r="S723022" s="33"/>
      <c r="T723022" s="33"/>
    </row>
    <row r="723039" spans="19:20">
      <c r="S723039" s="33"/>
      <c r="T723039" s="33"/>
    </row>
    <row r="723056" spans="19:20">
      <c r="S723056" s="33"/>
      <c r="T723056" s="33"/>
    </row>
    <row r="723073" spans="19:20">
      <c r="S723073" s="33"/>
      <c r="T723073" s="33"/>
    </row>
    <row r="723090" spans="19:20">
      <c r="S723090" s="33"/>
      <c r="T723090" s="33"/>
    </row>
    <row r="723107" spans="19:20">
      <c r="S723107" s="33"/>
      <c r="T723107" s="33"/>
    </row>
    <row r="723124" spans="19:20">
      <c r="S723124" s="33"/>
      <c r="T723124" s="33"/>
    </row>
    <row r="723141" spans="19:20">
      <c r="S723141" s="33"/>
      <c r="T723141" s="33"/>
    </row>
    <row r="723158" spans="19:20">
      <c r="S723158" s="33"/>
      <c r="T723158" s="33"/>
    </row>
    <row r="723175" spans="19:20">
      <c r="S723175" s="33"/>
      <c r="T723175" s="33"/>
    </row>
    <row r="723192" spans="19:20">
      <c r="S723192" s="33"/>
      <c r="T723192" s="33"/>
    </row>
    <row r="723209" spans="19:20">
      <c r="S723209" s="33"/>
      <c r="T723209" s="33"/>
    </row>
    <row r="723226" spans="19:20">
      <c r="S723226" s="33"/>
      <c r="T723226" s="33"/>
    </row>
    <row r="723243" spans="19:20">
      <c r="S723243" s="33"/>
      <c r="T723243" s="33"/>
    </row>
    <row r="723260" spans="19:20">
      <c r="S723260" s="33"/>
      <c r="T723260" s="33"/>
    </row>
    <row r="723277" spans="19:20">
      <c r="S723277" s="33"/>
      <c r="T723277" s="33"/>
    </row>
    <row r="723294" spans="19:20">
      <c r="S723294" s="33"/>
      <c r="T723294" s="33"/>
    </row>
    <row r="723311" spans="19:20">
      <c r="S723311" s="33"/>
      <c r="T723311" s="33"/>
    </row>
    <row r="723328" spans="19:20">
      <c r="S723328" s="33"/>
      <c r="T723328" s="33"/>
    </row>
    <row r="723345" spans="19:20">
      <c r="S723345" s="33"/>
      <c r="T723345" s="33"/>
    </row>
    <row r="723362" spans="19:20">
      <c r="S723362" s="33"/>
      <c r="T723362" s="33"/>
    </row>
    <row r="723379" spans="19:20">
      <c r="S723379" s="33"/>
      <c r="T723379" s="33"/>
    </row>
    <row r="723396" spans="19:20">
      <c r="S723396" s="33"/>
      <c r="T723396" s="33"/>
    </row>
    <row r="723413" spans="19:20">
      <c r="S723413" s="33"/>
      <c r="T723413" s="33"/>
    </row>
    <row r="723430" spans="19:20">
      <c r="S723430" s="33"/>
      <c r="T723430" s="33"/>
    </row>
    <row r="723447" spans="19:20">
      <c r="S723447" s="33"/>
      <c r="T723447" s="33"/>
    </row>
    <row r="723464" spans="19:20">
      <c r="S723464" s="33"/>
      <c r="T723464" s="33"/>
    </row>
    <row r="723481" spans="19:20">
      <c r="S723481" s="33"/>
      <c r="T723481" s="33"/>
    </row>
    <row r="723498" spans="19:20">
      <c r="S723498" s="33"/>
      <c r="T723498" s="33"/>
    </row>
    <row r="723515" spans="19:20">
      <c r="S723515" s="33"/>
      <c r="T723515" s="33"/>
    </row>
    <row r="723532" spans="19:20">
      <c r="S723532" s="33"/>
      <c r="T723532" s="33"/>
    </row>
    <row r="723549" spans="19:20">
      <c r="S723549" s="33"/>
      <c r="T723549" s="33"/>
    </row>
    <row r="723566" spans="19:20">
      <c r="S723566" s="33"/>
      <c r="T723566" s="33"/>
    </row>
    <row r="723583" spans="19:20">
      <c r="S723583" s="33"/>
      <c r="T723583" s="33"/>
    </row>
    <row r="723600" spans="19:20">
      <c r="S723600" s="33"/>
      <c r="T723600" s="33"/>
    </row>
    <row r="723617" spans="19:20">
      <c r="S723617" s="33"/>
      <c r="T723617" s="33"/>
    </row>
    <row r="723634" spans="19:20">
      <c r="S723634" s="33"/>
      <c r="T723634" s="33"/>
    </row>
    <row r="723651" spans="19:20">
      <c r="S723651" s="33"/>
      <c r="T723651" s="33"/>
    </row>
    <row r="723668" spans="19:20">
      <c r="S723668" s="33"/>
      <c r="T723668" s="33"/>
    </row>
    <row r="723685" spans="19:20">
      <c r="S723685" s="33"/>
      <c r="T723685" s="33"/>
    </row>
    <row r="723702" spans="19:20">
      <c r="S723702" s="33"/>
      <c r="T723702" s="33"/>
    </row>
    <row r="723719" spans="19:20">
      <c r="S723719" s="33"/>
      <c r="T723719" s="33"/>
    </row>
    <row r="723736" spans="19:20">
      <c r="S723736" s="33"/>
      <c r="T723736" s="33"/>
    </row>
    <row r="723753" spans="19:20">
      <c r="S723753" s="33"/>
      <c r="T723753" s="33"/>
    </row>
    <row r="723770" spans="19:20">
      <c r="S723770" s="33"/>
      <c r="T723770" s="33"/>
    </row>
    <row r="723787" spans="19:20">
      <c r="S723787" s="33"/>
      <c r="T723787" s="33"/>
    </row>
    <row r="723804" spans="19:20">
      <c r="S723804" s="33"/>
      <c r="T723804" s="33"/>
    </row>
    <row r="723821" spans="19:20">
      <c r="S723821" s="33"/>
      <c r="T723821" s="33"/>
    </row>
    <row r="723838" spans="19:20">
      <c r="S723838" s="33"/>
      <c r="T723838" s="33"/>
    </row>
    <row r="723855" spans="19:20">
      <c r="S723855" s="33"/>
      <c r="T723855" s="33"/>
    </row>
    <row r="723872" spans="19:20">
      <c r="S723872" s="33"/>
      <c r="T723872" s="33"/>
    </row>
    <row r="723889" spans="19:20">
      <c r="S723889" s="33"/>
      <c r="T723889" s="33"/>
    </row>
    <row r="723906" spans="19:20">
      <c r="S723906" s="33"/>
      <c r="T723906" s="33"/>
    </row>
    <row r="723923" spans="19:20">
      <c r="S723923" s="33"/>
      <c r="T723923" s="33"/>
    </row>
    <row r="723940" spans="19:20">
      <c r="S723940" s="33"/>
      <c r="T723940" s="33"/>
    </row>
    <row r="723957" spans="19:20">
      <c r="S723957" s="33"/>
      <c r="T723957" s="33"/>
    </row>
    <row r="723974" spans="19:20">
      <c r="S723974" s="33"/>
      <c r="T723974" s="33"/>
    </row>
    <row r="723991" spans="19:20">
      <c r="S723991" s="33"/>
      <c r="T723991" s="33"/>
    </row>
    <row r="724008" spans="19:20">
      <c r="S724008" s="33"/>
      <c r="T724008" s="33"/>
    </row>
    <row r="724025" spans="19:20">
      <c r="S724025" s="33"/>
      <c r="T724025" s="33"/>
    </row>
    <row r="724042" spans="19:20">
      <c r="S724042" s="33"/>
      <c r="T724042" s="33"/>
    </row>
    <row r="724059" spans="19:20">
      <c r="S724059" s="33"/>
      <c r="T724059" s="33"/>
    </row>
    <row r="724076" spans="19:20">
      <c r="S724076" s="33"/>
      <c r="T724076" s="33"/>
    </row>
    <row r="724093" spans="19:20">
      <c r="S724093" s="33"/>
      <c r="T724093" s="33"/>
    </row>
    <row r="724110" spans="19:20">
      <c r="S724110" s="33"/>
      <c r="T724110" s="33"/>
    </row>
    <row r="724127" spans="19:20">
      <c r="S724127" s="33"/>
      <c r="T724127" s="33"/>
    </row>
    <row r="724144" spans="19:20">
      <c r="S724144" s="33"/>
      <c r="T724144" s="33"/>
    </row>
    <row r="724161" spans="19:20">
      <c r="S724161" s="33"/>
      <c r="T724161" s="33"/>
    </row>
    <row r="724178" spans="19:20">
      <c r="S724178" s="33"/>
      <c r="T724178" s="33"/>
    </row>
    <row r="724195" spans="19:20">
      <c r="S724195" s="33"/>
      <c r="T724195" s="33"/>
    </row>
    <row r="724212" spans="19:20">
      <c r="S724212" s="33"/>
      <c r="T724212" s="33"/>
    </row>
    <row r="724229" spans="19:20">
      <c r="S724229" s="33"/>
      <c r="T724229" s="33"/>
    </row>
    <row r="724246" spans="19:20">
      <c r="S724246" s="33"/>
      <c r="T724246" s="33"/>
    </row>
    <row r="724263" spans="19:20">
      <c r="S724263" s="33"/>
      <c r="T724263" s="33"/>
    </row>
    <row r="724280" spans="19:20">
      <c r="S724280" s="33"/>
      <c r="T724280" s="33"/>
    </row>
    <row r="724297" spans="19:20">
      <c r="S724297" s="33"/>
      <c r="T724297" s="33"/>
    </row>
    <row r="724314" spans="19:20">
      <c r="S724314" s="33"/>
      <c r="T724314" s="33"/>
    </row>
    <row r="724331" spans="19:20">
      <c r="S724331" s="33"/>
      <c r="T724331" s="33"/>
    </row>
    <row r="724348" spans="19:20">
      <c r="S724348" s="33"/>
      <c r="T724348" s="33"/>
    </row>
    <row r="724365" spans="19:20">
      <c r="S724365" s="33"/>
      <c r="T724365" s="33"/>
    </row>
    <row r="724382" spans="19:20">
      <c r="S724382" s="33"/>
      <c r="T724382" s="33"/>
    </row>
    <row r="724399" spans="19:20">
      <c r="S724399" s="33"/>
      <c r="T724399" s="33"/>
    </row>
    <row r="724416" spans="19:20">
      <c r="S724416" s="33"/>
      <c r="T724416" s="33"/>
    </row>
    <row r="724433" spans="19:20">
      <c r="S724433" s="33"/>
      <c r="T724433" s="33"/>
    </row>
    <row r="724450" spans="19:20">
      <c r="S724450" s="33"/>
      <c r="T724450" s="33"/>
    </row>
    <row r="724467" spans="19:20">
      <c r="S724467" s="33"/>
      <c r="T724467" s="33"/>
    </row>
    <row r="724484" spans="19:20">
      <c r="S724484" s="33"/>
      <c r="T724484" s="33"/>
    </row>
    <row r="724501" spans="19:20">
      <c r="S724501" s="33"/>
      <c r="T724501" s="33"/>
    </row>
    <row r="724518" spans="19:20">
      <c r="S724518" s="33"/>
      <c r="T724518" s="33"/>
    </row>
    <row r="724535" spans="19:20">
      <c r="S724535" s="33"/>
      <c r="T724535" s="33"/>
    </row>
    <row r="724552" spans="19:20">
      <c r="S724552" s="33"/>
      <c r="T724552" s="33"/>
    </row>
    <row r="724569" spans="19:20">
      <c r="S724569" s="33"/>
      <c r="T724569" s="33"/>
    </row>
    <row r="724586" spans="19:20">
      <c r="S724586" s="33"/>
      <c r="T724586" s="33"/>
    </row>
    <row r="724603" spans="19:20">
      <c r="S724603" s="33"/>
      <c r="T724603" s="33"/>
    </row>
    <row r="724620" spans="19:20">
      <c r="S724620" s="33"/>
      <c r="T724620" s="33"/>
    </row>
    <row r="724637" spans="19:20">
      <c r="S724637" s="33"/>
      <c r="T724637" s="33"/>
    </row>
    <row r="724654" spans="19:20">
      <c r="S724654" s="33"/>
      <c r="T724654" s="33"/>
    </row>
    <row r="724671" spans="19:20">
      <c r="S724671" s="33"/>
      <c r="T724671" s="33"/>
    </row>
    <row r="724688" spans="19:20">
      <c r="S724688" s="33"/>
      <c r="T724688" s="33"/>
    </row>
    <row r="724705" spans="19:20">
      <c r="S724705" s="33"/>
      <c r="T724705" s="33"/>
    </row>
    <row r="724722" spans="19:20">
      <c r="S724722" s="33"/>
      <c r="T724722" s="33"/>
    </row>
    <row r="724739" spans="19:20">
      <c r="S724739" s="33"/>
      <c r="T724739" s="33"/>
    </row>
    <row r="724756" spans="19:20">
      <c r="S724756" s="33"/>
      <c r="T724756" s="33"/>
    </row>
    <row r="724773" spans="19:20">
      <c r="S724773" s="33"/>
      <c r="T724773" s="33"/>
    </row>
    <row r="724790" spans="19:20">
      <c r="S724790" s="33"/>
      <c r="T724790" s="33"/>
    </row>
    <row r="724807" spans="19:20">
      <c r="S724807" s="33"/>
      <c r="T724807" s="33"/>
    </row>
    <row r="724824" spans="19:20">
      <c r="S724824" s="33"/>
      <c r="T724824" s="33"/>
    </row>
    <row r="724841" spans="19:20">
      <c r="S724841" s="33"/>
      <c r="T724841" s="33"/>
    </row>
    <row r="724858" spans="19:20">
      <c r="S724858" s="33"/>
      <c r="T724858" s="33"/>
    </row>
    <row r="724875" spans="19:20">
      <c r="S724875" s="33"/>
      <c r="T724875" s="33"/>
    </row>
    <row r="724892" spans="19:20">
      <c r="S724892" s="33"/>
      <c r="T724892" s="33"/>
    </row>
    <row r="724909" spans="19:20">
      <c r="S724909" s="33"/>
      <c r="T724909" s="33"/>
    </row>
    <row r="724926" spans="19:20">
      <c r="S724926" s="33"/>
      <c r="T724926" s="33"/>
    </row>
    <row r="724943" spans="19:20">
      <c r="S724943" s="33"/>
      <c r="T724943" s="33"/>
    </row>
    <row r="724960" spans="19:20">
      <c r="S724960" s="33"/>
      <c r="T724960" s="33"/>
    </row>
    <row r="724977" spans="19:20">
      <c r="S724977" s="33"/>
      <c r="T724977" s="33"/>
    </row>
    <row r="724994" spans="19:20">
      <c r="S724994" s="33"/>
      <c r="T724994" s="33"/>
    </row>
    <row r="725011" spans="19:20">
      <c r="S725011" s="33"/>
      <c r="T725011" s="33"/>
    </row>
    <row r="725028" spans="19:20">
      <c r="S725028" s="33"/>
      <c r="T725028" s="33"/>
    </row>
    <row r="725045" spans="19:20">
      <c r="S725045" s="33"/>
      <c r="T725045" s="33"/>
    </row>
    <row r="725062" spans="19:20">
      <c r="S725062" s="33"/>
      <c r="T725062" s="33"/>
    </row>
    <row r="725079" spans="19:20">
      <c r="S725079" s="33"/>
      <c r="T725079" s="33"/>
    </row>
    <row r="725096" spans="19:20">
      <c r="S725096" s="33"/>
      <c r="T725096" s="33"/>
    </row>
    <row r="725113" spans="19:20">
      <c r="S725113" s="33"/>
      <c r="T725113" s="33"/>
    </row>
    <row r="725130" spans="19:20">
      <c r="S725130" s="33"/>
      <c r="T725130" s="33"/>
    </row>
    <row r="725147" spans="19:20">
      <c r="S725147" s="33"/>
      <c r="T725147" s="33"/>
    </row>
    <row r="725164" spans="19:20">
      <c r="S725164" s="33"/>
      <c r="T725164" s="33"/>
    </row>
    <row r="725181" spans="19:20">
      <c r="S725181" s="33"/>
      <c r="T725181" s="33"/>
    </row>
    <row r="725198" spans="19:20">
      <c r="S725198" s="33"/>
      <c r="T725198" s="33"/>
    </row>
    <row r="725215" spans="19:20">
      <c r="S725215" s="33"/>
      <c r="T725215" s="33"/>
    </row>
    <row r="725232" spans="19:20">
      <c r="S725232" s="33"/>
      <c r="T725232" s="33"/>
    </row>
    <row r="725249" spans="19:20">
      <c r="S725249" s="33"/>
      <c r="T725249" s="33"/>
    </row>
    <row r="725266" spans="19:20">
      <c r="S725266" s="33"/>
      <c r="T725266" s="33"/>
    </row>
    <row r="725283" spans="19:20">
      <c r="S725283" s="33"/>
      <c r="T725283" s="33"/>
    </row>
    <row r="725300" spans="19:20">
      <c r="S725300" s="33"/>
      <c r="T725300" s="33"/>
    </row>
    <row r="725317" spans="19:20">
      <c r="S725317" s="33"/>
      <c r="T725317" s="33"/>
    </row>
    <row r="725334" spans="19:20">
      <c r="S725334" s="33"/>
      <c r="T725334" s="33"/>
    </row>
    <row r="725351" spans="19:20">
      <c r="S725351" s="33"/>
      <c r="T725351" s="33"/>
    </row>
    <row r="725368" spans="19:20">
      <c r="S725368" s="33"/>
      <c r="T725368" s="33"/>
    </row>
    <row r="725385" spans="19:20">
      <c r="S725385" s="33"/>
      <c r="T725385" s="33"/>
    </row>
    <row r="725402" spans="19:20">
      <c r="S725402" s="33"/>
      <c r="T725402" s="33"/>
    </row>
    <row r="725419" spans="19:20">
      <c r="S725419" s="33"/>
      <c r="T725419" s="33"/>
    </row>
    <row r="725436" spans="19:20">
      <c r="S725436" s="33"/>
      <c r="T725436" s="33"/>
    </row>
    <row r="725453" spans="19:20">
      <c r="S725453" s="33"/>
      <c r="T725453" s="33"/>
    </row>
    <row r="725470" spans="19:20">
      <c r="S725470" s="33"/>
      <c r="T725470" s="33"/>
    </row>
    <row r="725487" spans="19:20">
      <c r="S725487" s="33"/>
      <c r="T725487" s="33"/>
    </row>
    <row r="725504" spans="19:20">
      <c r="S725504" s="33"/>
      <c r="T725504" s="33"/>
    </row>
    <row r="725521" spans="19:20">
      <c r="S725521" s="33"/>
      <c r="T725521" s="33"/>
    </row>
    <row r="725538" spans="19:20">
      <c r="S725538" s="33"/>
      <c r="T725538" s="33"/>
    </row>
    <row r="725555" spans="19:20">
      <c r="S725555" s="33"/>
      <c r="T725555" s="33"/>
    </row>
    <row r="725572" spans="19:20">
      <c r="S725572" s="33"/>
      <c r="T725572" s="33"/>
    </row>
    <row r="725589" spans="19:20">
      <c r="S725589" s="33"/>
      <c r="T725589" s="33"/>
    </row>
    <row r="725606" spans="19:20">
      <c r="S725606" s="33"/>
      <c r="T725606" s="33"/>
    </row>
    <row r="725623" spans="19:20">
      <c r="S725623" s="33"/>
      <c r="T725623" s="33"/>
    </row>
    <row r="725640" spans="19:20">
      <c r="S725640" s="33"/>
      <c r="T725640" s="33"/>
    </row>
    <row r="725657" spans="19:20">
      <c r="S725657" s="33"/>
      <c r="T725657" s="33"/>
    </row>
    <row r="725674" spans="19:20">
      <c r="S725674" s="33"/>
      <c r="T725674" s="33"/>
    </row>
    <row r="725691" spans="19:20">
      <c r="S725691" s="33"/>
      <c r="T725691" s="33"/>
    </row>
    <row r="725708" spans="19:20">
      <c r="S725708" s="33"/>
      <c r="T725708" s="33"/>
    </row>
    <row r="725725" spans="19:20">
      <c r="S725725" s="33"/>
      <c r="T725725" s="33"/>
    </row>
    <row r="725742" spans="19:20">
      <c r="S725742" s="33"/>
      <c r="T725742" s="33"/>
    </row>
    <row r="725759" spans="19:20">
      <c r="S725759" s="33"/>
      <c r="T725759" s="33"/>
    </row>
    <row r="725776" spans="19:20">
      <c r="S725776" s="33"/>
      <c r="T725776" s="33"/>
    </row>
    <row r="725793" spans="19:20">
      <c r="S725793" s="33"/>
      <c r="T725793" s="33"/>
    </row>
    <row r="725810" spans="19:20">
      <c r="S725810" s="33"/>
      <c r="T725810" s="33"/>
    </row>
    <row r="725827" spans="19:20">
      <c r="S725827" s="33"/>
      <c r="T725827" s="33"/>
    </row>
    <row r="725844" spans="19:20">
      <c r="S725844" s="33"/>
      <c r="T725844" s="33"/>
    </row>
    <row r="725861" spans="19:20">
      <c r="S725861" s="33"/>
      <c r="T725861" s="33"/>
    </row>
    <row r="725878" spans="19:20">
      <c r="S725878" s="33"/>
      <c r="T725878" s="33"/>
    </row>
    <row r="725895" spans="19:20">
      <c r="S725895" s="33"/>
      <c r="T725895" s="33"/>
    </row>
    <row r="725912" spans="19:20">
      <c r="S725912" s="33"/>
      <c r="T725912" s="33"/>
    </row>
    <row r="725929" spans="19:20">
      <c r="S725929" s="33"/>
      <c r="T725929" s="33"/>
    </row>
    <row r="725946" spans="19:20">
      <c r="S725946" s="33"/>
      <c r="T725946" s="33"/>
    </row>
    <row r="725963" spans="19:20">
      <c r="S725963" s="33"/>
      <c r="T725963" s="33"/>
    </row>
    <row r="725980" spans="19:20">
      <c r="S725980" s="33"/>
      <c r="T725980" s="33"/>
    </row>
    <row r="725997" spans="19:20">
      <c r="S725997" s="33"/>
      <c r="T725997" s="33"/>
    </row>
    <row r="726014" spans="19:20">
      <c r="S726014" s="33"/>
      <c r="T726014" s="33"/>
    </row>
    <row r="726031" spans="19:20">
      <c r="S726031" s="33"/>
      <c r="T726031" s="33"/>
    </row>
    <row r="726048" spans="19:20">
      <c r="S726048" s="33"/>
      <c r="T726048" s="33"/>
    </row>
    <row r="726065" spans="19:20">
      <c r="S726065" s="33"/>
      <c r="T726065" s="33"/>
    </row>
    <row r="726082" spans="19:20">
      <c r="S726082" s="33"/>
      <c r="T726082" s="33"/>
    </row>
    <row r="726099" spans="19:20">
      <c r="S726099" s="33"/>
      <c r="T726099" s="33"/>
    </row>
    <row r="726116" spans="19:20">
      <c r="S726116" s="33"/>
      <c r="T726116" s="33"/>
    </row>
    <row r="726133" spans="19:20">
      <c r="S726133" s="33"/>
      <c r="T726133" s="33"/>
    </row>
    <row r="726150" spans="19:20">
      <c r="S726150" s="33"/>
      <c r="T726150" s="33"/>
    </row>
    <row r="726167" spans="19:20">
      <c r="S726167" s="33"/>
      <c r="T726167" s="33"/>
    </row>
    <row r="726184" spans="19:20">
      <c r="S726184" s="33"/>
      <c r="T726184" s="33"/>
    </row>
    <row r="726201" spans="19:20">
      <c r="S726201" s="33"/>
      <c r="T726201" s="33"/>
    </row>
    <row r="726218" spans="19:20">
      <c r="S726218" s="33"/>
      <c r="T726218" s="33"/>
    </row>
    <row r="726235" spans="19:20">
      <c r="S726235" s="33"/>
      <c r="T726235" s="33"/>
    </row>
    <row r="726252" spans="19:20">
      <c r="S726252" s="33"/>
      <c r="T726252" s="33"/>
    </row>
    <row r="726269" spans="19:20">
      <c r="S726269" s="33"/>
      <c r="T726269" s="33"/>
    </row>
    <row r="726286" spans="19:20">
      <c r="S726286" s="33"/>
      <c r="T726286" s="33"/>
    </row>
    <row r="726303" spans="19:20">
      <c r="S726303" s="33"/>
      <c r="T726303" s="33"/>
    </row>
    <row r="726320" spans="19:20">
      <c r="S726320" s="33"/>
      <c r="T726320" s="33"/>
    </row>
    <row r="726337" spans="19:20">
      <c r="S726337" s="33"/>
      <c r="T726337" s="33"/>
    </row>
    <row r="726354" spans="19:20">
      <c r="S726354" s="33"/>
      <c r="T726354" s="33"/>
    </row>
    <row r="726371" spans="19:20">
      <c r="S726371" s="33"/>
      <c r="T726371" s="33"/>
    </row>
    <row r="726388" spans="19:20">
      <c r="S726388" s="33"/>
      <c r="T726388" s="33"/>
    </row>
    <row r="726405" spans="19:20">
      <c r="S726405" s="33"/>
      <c r="T726405" s="33"/>
    </row>
    <row r="726422" spans="19:20">
      <c r="S726422" s="33"/>
      <c r="T726422" s="33"/>
    </row>
    <row r="726439" spans="19:20">
      <c r="S726439" s="33"/>
      <c r="T726439" s="33"/>
    </row>
    <row r="726456" spans="19:20">
      <c r="S726456" s="33"/>
      <c r="T726456" s="33"/>
    </row>
    <row r="726473" spans="19:20">
      <c r="S726473" s="33"/>
      <c r="T726473" s="33"/>
    </row>
    <row r="726490" spans="19:20">
      <c r="S726490" s="33"/>
      <c r="T726490" s="33"/>
    </row>
    <row r="726507" spans="19:20">
      <c r="S726507" s="33"/>
      <c r="T726507" s="33"/>
    </row>
    <row r="726524" spans="19:20">
      <c r="S726524" s="33"/>
      <c r="T726524" s="33"/>
    </row>
    <row r="726541" spans="19:20">
      <c r="S726541" s="33"/>
      <c r="T726541" s="33"/>
    </row>
    <row r="726558" spans="19:20">
      <c r="S726558" s="33"/>
      <c r="T726558" s="33"/>
    </row>
    <row r="726575" spans="19:20">
      <c r="S726575" s="33"/>
      <c r="T726575" s="33"/>
    </row>
    <row r="726592" spans="19:20">
      <c r="S726592" s="33"/>
      <c r="T726592" s="33"/>
    </row>
    <row r="726609" spans="19:20">
      <c r="S726609" s="33"/>
      <c r="T726609" s="33"/>
    </row>
    <row r="726626" spans="19:20">
      <c r="S726626" s="33"/>
      <c r="T726626" s="33"/>
    </row>
    <row r="726643" spans="19:20">
      <c r="S726643" s="33"/>
      <c r="T726643" s="33"/>
    </row>
    <row r="726660" spans="19:20">
      <c r="S726660" s="33"/>
      <c r="T726660" s="33"/>
    </row>
    <row r="726677" spans="19:20">
      <c r="S726677" s="33"/>
      <c r="T726677" s="33"/>
    </row>
    <row r="726694" spans="19:20">
      <c r="S726694" s="33"/>
      <c r="T726694" s="33"/>
    </row>
    <row r="726711" spans="19:20">
      <c r="S726711" s="33"/>
      <c r="T726711" s="33"/>
    </row>
    <row r="726728" spans="19:20">
      <c r="S726728" s="33"/>
      <c r="T726728" s="33"/>
    </row>
    <row r="726745" spans="19:20">
      <c r="S726745" s="33"/>
      <c r="T726745" s="33"/>
    </row>
    <row r="726762" spans="19:20">
      <c r="S726762" s="33"/>
      <c r="T726762" s="33"/>
    </row>
    <row r="726779" spans="19:20">
      <c r="S726779" s="33"/>
      <c r="T726779" s="33"/>
    </row>
    <row r="726796" spans="19:20">
      <c r="S726796" s="33"/>
      <c r="T726796" s="33"/>
    </row>
    <row r="726813" spans="19:20">
      <c r="S726813" s="33"/>
      <c r="T726813" s="33"/>
    </row>
    <row r="726830" spans="19:20">
      <c r="S726830" s="33"/>
      <c r="T726830" s="33"/>
    </row>
    <row r="726847" spans="19:20">
      <c r="S726847" s="33"/>
      <c r="T726847" s="33"/>
    </row>
    <row r="726864" spans="19:20">
      <c r="S726864" s="33"/>
      <c r="T726864" s="33"/>
    </row>
    <row r="726881" spans="19:20">
      <c r="S726881" s="33"/>
      <c r="T726881" s="33"/>
    </row>
    <row r="726898" spans="19:20">
      <c r="S726898" s="33"/>
      <c r="T726898" s="33"/>
    </row>
    <row r="726915" spans="19:20">
      <c r="S726915" s="33"/>
      <c r="T726915" s="33"/>
    </row>
    <row r="726932" spans="19:20">
      <c r="S726932" s="33"/>
      <c r="T726932" s="33"/>
    </row>
    <row r="726949" spans="19:20">
      <c r="S726949" s="33"/>
      <c r="T726949" s="33"/>
    </row>
    <row r="726966" spans="19:20">
      <c r="S726966" s="33"/>
      <c r="T726966" s="33"/>
    </row>
    <row r="726983" spans="19:20">
      <c r="S726983" s="33"/>
      <c r="T726983" s="33"/>
    </row>
    <row r="727000" spans="19:20">
      <c r="S727000" s="33"/>
      <c r="T727000" s="33"/>
    </row>
    <row r="727017" spans="19:20">
      <c r="S727017" s="33"/>
      <c r="T727017" s="33"/>
    </row>
    <row r="727034" spans="19:20">
      <c r="S727034" s="33"/>
      <c r="T727034" s="33"/>
    </row>
    <row r="727051" spans="19:20">
      <c r="S727051" s="33"/>
      <c r="T727051" s="33"/>
    </row>
    <row r="727068" spans="19:20">
      <c r="S727068" s="33"/>
      <c r="T727068" s="33"/>
    </row>
    <row r="727085" spans="19:20">
      <c r="S727085" s="33"/>
      <c r="T727085" s="33"/>
    </row>
    <row r="727102" spans="19:20">
      <c r="S727102" s="33"/>
      <c r="T727102" s="33"/>
    </row>
    <row r="727119" spans="19:20">
      <c r="S727119" s="33"/>
      <c r="T727119" s="33"/>
    </row>
    <row r="727136" spans="19:20">
      <c r="S727136" s="33"/>
      <c r="T727136" s="33"/>
    </row>
    <row r="727153" spans="19:20">
      <c r="S727153" s="33"/>
      <c r="T727153" s="33"/>
    </row>
    <row r="727170" spans="19:20">
      <c r="S727170" s="33"/>
      <c r="T727170" s="33"/>
    </row>
    <row r="727187" spans="19:20">
      <c r="S727187" s="33"/>
      <c r="T727187" s="33"/>
    </row>
    <row r="727204" spans="19:20">
      <c r="S727204" s="33"/>
      <c r="T727204" s="33"/>
    </row>
    <row r="727221" spans="19:20">
      <c r="S727221" s="33"/>
      <c r="T727221" s="33"/>
    </row>
    <row r="727238" spans="19:20">
      <c r="S727238" s="33"/>
      <c r="T727238" s="33"/>
    </row>
    <row r="727255" spans="19:20">
      <c r="S727255" s="33"/>
      <c r="T727255" s="33"/>
    </row>
    <row r="727272" spans="19:20">
      <c r="S727272" s="33"/>
      <c r="T727272" s="33"/>
    </row>
    <row r="727289" spans="19:20">
      <c r="S727289" s="33"/>
      <c r="T727289" s="33"/>
    </row>
    <row r="727306" spans="19:20">
      <c r="S727306" s="33"/>
      <c r="T727306" s="33"/>
    </row>
    <row r="727323" spans="19:20">
      <c r="S727323" s="33"/>
      <c r="T727323" s="33"/>
    </row>
    <row r="727340" spans="19:20">
      <c r="S727340" s="33"/>
      <c r="T727340" s="33"/>
    </row>
    <row r="727357" spans="19:20">
      <c r="S727357" s="33"/>
      <c r="T727357" s="33"/>
    </row>
    <row r="727374" spans="19:20">
      <c r="S727374" s="33"/>
      <c r="T727374" s="33"/>
    </row>
    <row r="727391" spans="19:20">
      <c r="S727391" s="33"/>
      <c r="T727391" s="33"/>
    </row>
    <row r="727408" spans="19:20">
      <c r="S727408" s="33"/>
      <c r="T727408" s="33"/>
    </row>
    <row r="727425" spans="19:20">
      <c r="S727425" s="33"/>
      <c r="T727425" s="33"/>
    </row>
    <row r="727442" spans="19:20">
      <c r="S727442" s="33"/>
      <c r="T727442" s="33"/>
    </row>
    <row r="727459" spans="19:20">
      <c r="S727459" s="33"/>
      <c r="T727459" s="33"/>
    </row>
    <row r="727476" spans="19:20">
      <c r="S727476" s="33"/>
      <c r="T727476" s="33"/>
    </row>
    <row r="727493" spans="19:20">
      <c r="S727493" s="33"/>
      <c r="T727493" s="33"/>
    </row>
    <row r="727510" spans="19:20">
      <c r="S727510" s="33"/>
      <c r="T727510" s="33"/>
    </row>
    <row r="727527" spans="19:20">
      <c r="S727527" s="33"/>
      <c r="T727527" s="33"/>
    </row>
    <row r="727544" spans="19:20">
      <c r="S727544" s="33"/>
      <c r="T727544" s="33"/>
    </row>
    <row r="727561" spans="19:20">
      <c r="S727561" s="33"/>
      <c r="T727561" s="33"/>
    </row>
    <row r="727578" spans="19:20">
      <c r="S727578" s="33"/>
      <c r="T727578" s="33"/>
    </row>
    <row r="727595" spans="19:20">
      <c r="S727595" s="33"/>
      <c r="T727595" s="33"/>
    </row>
    <row r="727612" spans="19:20">
      <c r="S727612" s="33"/>
      <c r="T727612" s="33"/>
    </row>
    <row r="727629" spans="19:20">
      <c r="S727629" s="33"/>
      <c r="T727629" s="33"/>
    </row>
    <row r="727646" spans="19:20">
      <c r="S727646" s="33"/>
      <c r="T727646" s="33"/>
    </row>
    <row r="727663" spans="19:20">
      <c r="S727663" s="33"/>
      <c r="T727663" s="33"/>
    </row>
    <row r="727680" spans="19:20">
      <c r="S727680" s="33"/>
      <c r="T727680" s="33"/>
    </row>
    <row r="727697" spans="19:20">
      <c r="S727697" s="33"/>
      <c r="T727697" s="33"/>
    </row>
    <row r="727714" spans="19:20">
      <c r="S727714" s="33"/>
      <c r="T727714" s="33"/>
    </row>
    <row r="727731" spans="19:20">
      <c r="S727731" s="33"/>
      <c r="T727731" s="33"/>
    </row>
    <row r="727748" spans="19:20">
      <c r="S727748" s="33"/>
      <c r="T727748" s="33"/>
    </row>
    <row r="727765" spans="19:20">
      <c r="S727765" s="33"/>
      <c r="T727765" s="33"/>
    </row>
    <row r="727782" spans="19:20">
      <c r="S727782" s="33"/>
      <c r="T727782" s="33"/>
    </row>
    <row r="727799" spans="19:20">
      <c r="S727799" s="33"/>
      <c r="T727799" s="33"/>
    </row>
    <row r="727816" spans="19:20">
      <c r="S727816" s="33"/>
      <c r="T727816" s="33"/>
    </row>
    <row r="727833" spans="19:20">
      <c r="S727833" s="33"/>
      <c r="T727833" s="33"/>
    </row>
    <row r="727850" spans="19:20">
      <c r="S727850" s="33"/>
      <c r="T727850" s="33"/>
    </row>
    <row r="727867" spans="19:20">
      <c r="S727867" s="33"/>
      <c r="T727867" s="33"/>
    </row>
    <row r="727884" spans="19:20">
      <c r="S727884" s="33"/>
      <c r="T727884" s="33"/>
    </row>
    <row r="727901" spans="19:20">
      <c r="S727901" s="33"/>
      <c r="T727901" s="33"/>
    </row>
    <row r="727918" spans="19:20">
      <c r="S727918" s="33"/>
      <c r="T727918" s="33"/>
    </row>
    <row r="727935" spans="19:20">
      <c r="S727935" s="33"/>
      <c r="T727935" s="33"/>
    </row>
    <row r="727952" spans="19:20">
      <c r="S727952" s="33"/>
      <c r="T727952" s="33"/>
    </row>
    <row r="727969" spans="19:20">
      <c r="S727969" s="33"/>
      <c r="T727969" s="33"/>
    </row>
    <row r="727986" spans="19:20">
      <c r="S727986" s="33"/>
      <c r="T727986" s="33"/>
    </row>
    <row r="728003" spans="19:20">
      <c r="S728003" s="33"/>
      <c r="T728003" s="33"/>
    </row>
    <row r="728020" spans="19:20">
      <c r="S728020" s="33"/>
      <c r="T728020" s="33"/>
    </row>
    <row r="728037" spans="19:20">
      <c r="S728037" s="33"/>
      <c r="T728037" s="33"/>
    </row>
    <row r="728054" spans="19:20">
      <c r="S728054" s="33"/>
      <c r="T728054" s="33"/>
    </row>
    <row r="728071" spans="19:20">
      <c r="S728071" s="33"/>
      <c r="T728071" s="33"/>
    </row>
    <row r="728088" spans="19:20">
      <c r="S728088" s="33"/>
      <c r="T728088" s="33"/>
    </row>
    <row r="728105" spans="19:20">
      <c r="S728105" s="33"/>
      <c r="T728105" s="33"/>
    </row>
    <row r="728122" spans="19:20">
      <c r="S728122" s="33"/>
      <c r="T728122" s="33"/>
    </row>
    <row r="728139" spans="19:20">
      <c r="S728139" s="33"/>
      <c r="T728139" s="33"/>
    </row>
    <row r="728156" spans="19:20">
      <c r="S728156" s="33"/>
      <c r="T728156" s="33"/>
    </row>
    <row r="728173" spans="19:20">
      <c r="S728173" s="33"/>
      <c r="T728173" s="33"/>
    </row>
    <row r="728190" spans="19:20">
      <c r="S728190" s="33"/>
      <c r="T728190" s="33"/>
    </row>
    <row r="728207" spans="19:20">
      <c r="S728207" s="33"/>
      <c r="T728207" s="33"/>
    </row>
    <row r="728224" spans="19:20">
      <c r="S728224" s="33"/>
      <c r="T728224" s="33"/>
    </row>
    <row r="728241" spans="19:20">
      <c r="S728241" s="33"/>
      <c r="T728241" s="33"/>
    </row>
    <row r="728258" spans="19:20">
      <c r="S728258" s="33"/>
      <c r="T728258" s="33"/>
    </row>
    <row r="728275" spans="19:20">
      <c r="S728275" s="33"/>
      <c r="T728275" s="33"/>
    </row>
    <row r="728292" spans="19:20">
      <c r="S728292" s="33"/>
      <c r="T728292" s="33"/>
    </row>
    <row r="728309" spans="19:20">
      <c r="S728309" s="33"/>
      <c r="T728309" s="33"/>
    </row>
    <row r="728326" spans="19:20">
      <c r="S728326" s="33"/>
      <c r="T728326" s="33"/>
    </row>
    <row r="728343" spans="19:20">
      <c r="S728343" s="33"/>
      <c r="T728343" s="33"/>
    </row>
    <row r="728360" spans="19:20">
      <c r="S728360" s="33"/>
      <c r="T728360" s="33"/>
    </row>
    <row r="728377" spans="19:20">
      <c r="S728377" s="33"/>
      <c r="T728377" s="33"/>
    </row>
    <row r="728394" spans="19:20">
      <c r="S728394" s="33"/>
      <c r="T728394" s="33"/>
    </row>
    <row r="728411" spans="19:20">
      <c r="S728411" s="33"/>
      <c r="T728411" s="33"/>
    </row>
    <row r="728428" spans="19:20">
      <c r="S728428" s="33"/>
      <c r="T728428" s="33"/>
    </row>
    <row r="728445" spans="19:20">
      <c r="S728445" s="33"/>
      <c r="T728445" s="33"/>
    </row>
    <row r="728462" spans="19:20">
      <c r="S728462" s="33"/>
      <c r="T728462" s="33"/>
    </row>
    <row r="728479" spans="19:20">
      <c r="S728479" s="33"/>
      <c r="T728479" s="33"/>
    </row>
    <row r="728496" spans="19:20">
      <c r="S728496" s="33"/>
      <c r="T728496" s="33"/>
    </row>
    <row r="728513" spans="19:20">
      <c r="S728513" s="33"/>
      <c r="T728513" s="33"/>
    </row>
    <row r="728530" spans="19:20">
      <c r="S728530" s="33"/>
      <c r="T728530" s="33"/>
    </row>
    <row r="728547" spans="19:20">
      <c r="S728547" s="33"/>
      <c r="T728547" s="33"/>
    </row>
    <row r="728564" spans="19:20">
      <c r="S728564" s="33"/>
      <c r="T728564" s="33"/>
    </row>
    <row r="728581" spans="19:20">
      <c r="S728581" s="33"/>
      <c r="T728581" s="33"/>
    </row>
    <row r="728598" spans="19:20">
      <c r="S728598" s="33"/>
      <c r="T728598" s="33"/>
    </row>
    <row r="728615" spans="19:20">
      <c r="S728615" s="33"/>
      <c r="T728615" s="33"/>
    </row>
    <row r="728632" spans="19:20">
      <c r="S728632" s="33"/>
      <c r="T728632" s="33"/>
    </row>
    <row r="728649" spans="19:20">
      <c r="S728649" s="33"/>
      <c r="T728649" s="33"/>
    </row>
    <row r="728666" spans="19:20">
      <c r="S728666" s="33"/>
      <c r="T728666" s="33"/>
    </row>
    <row r="728683" spans="19:20">
      <c r="S728683" s="33"/>
      <c r="T728683" s="33"/>
    </row>
    <row r="728700" spans="19:20">
      <c r="S728700" s="33"/>
      <c r="T728700" s="33"/>
    </row>
    <row r="728717" spans="19:20">
      <c r="S728717" s="33"/>
      <c r="T728717" s="33"/>
    </row>
    <row r="728734" spans="19:20">
      <c r="S728734" s="33"/>
      <c r="T728734" s="33"/>
    </row>
    <row r="728751" spans="19:20">
      <c r="S728751" s="33"/>
      <c r="T728751" s="33"/>
    </row>
    <row r="728768" spans="19:20">
      <c r="S728768" s="33"/>
      <c r="T728768" s="33"/>
    </row>
    <row r="728785" spans="19:20">
      <c r="S728785" s="33"/>
      <c r="T728785" s="33"/>
    </row>
    <row r="728802" spans="19:20">
      <c r="S728802" s="33"/>
      <c r="T728802" s="33"/>
    </row>
    <row r="728819" spans="19:20">
      <c r="S728819" s="33"/>
      <c r="T728819" s="33"/>
    </row>
    <row r="728836" spans="19:20">
      <c r="S728836" s="33"/>
      <c r="T728836" s="33"/>
    </row>
    <row r="728853" spans="19:20">
      <c r="S728853" s="33"/>
      <c r="T728853" s="33"/>
    </row>
    <row r="728870" spans="19:20">
      <c r="S728870" s="33"/>
      <c r="T728870" s="33"/>
    </row>
    <row r="728887" spans="19:20">
      <c r="S728887" s="33"/>
      <c r="T728887" s="33"/>
    </row>
    <row r="728904" spans="19:20">
      <c r="S728904" s="33"/>
      <c r="T728904" s="33"/>
    </row>
    <row r="728921" spans="19:20">
      <c r="S728921" s="33"/>
      <c r="T728921" s="33"/>
    </row>
    <row r="728938" spans="19:20">
      <c r="S728938" s="33"/>
      <c r="T728938" s="33"/>
    </row>
    <row r="728955" spans="19:20">
      <c r="S728955" s="33"/>
      <c r="T728955" s="33"/>
    </row>
    <row r="728972" spans="19:20">
      <c r="S728972" s="33"/>
      <c r="T728972" s="33"/>
    </row>
    <row r="728989" spans="19:20">
      <c r="S728989" s="33"/>
      <c r="T728989" s="33"/>
    </row>
    <row r="729006" spans="19:20">
      <c r="S729006" s="33"/>
      <c r="T729006" s="33"/>
    </row>
    <row r="729023" spans="19:20">
      <c r="S729023" s="33"/>
      <c r="T729023" s="33"/>
    </row>
    <row r="729040" spans="19:20">
      <c r="S729040" s="33"/>
      <c r="T729040" s="33"/>
    </row>
    <row r="729057" spans="19:20">
      <c r="S729057" s="33"/>
      <c r="T729057" s="33"/>
    </row>
    <row r="729074" spans="19:20">
      <c r="S729074" s="33"/>
      <c r="T729074" s="33"/>
    </row>
    <row r="729091" spans="19:20">
      <c r="S729091" s="33"/>
      <c r="T729091" s="33"/>
    </row>
    <row r="729108" spans="19:20">
      <c r="S729108" s="33"/>
      <c r="T729108" s="33"/>
    </row>
    <row r="729125" spans="19:20">
      <c r="S729125" s="33"/>
      <c r="T729125" s="33"/>
    </row>
    <row r="729142" spans="19:20">
      <c r="S729142" s="33"/>
      <c r="T729142" s="33"/>
    </row>
    <row r="729159" spans="19:20">
      <c r="S729159" s="33"/>
      <c r="T729159" s="33"/>
    </row>
    <row r="729176" spans="19:20">
      <c r="S729176" s="33"/>
      <c r="T729176" s="33"/>
    </row>
    <row r="729193" spans="19:20">
      <c r="S729193" s="33"/>
      <c r="T729193" s="33"/>
    </row>
    <row r="729210" spans="19:20">
      <c r="S729210" s="33"/>
      <c r="T729210" s="33"/>
    </row>
    <row r="729227" spans="19:20">
      <c r="S729227" s="33"/>
      <c r="T729227" s="33"/>
    </row>
    <row r="729244" spans="19:20">
      <c r="S729244" s="33"/>
      <c r="T729244" s="33"/>
    </row>
    <row r="729261" spans="19:20">
      <c r="S729261" s="33"/>
      <c r="T729261" s="33"/>
    </row>
    <row r="729278" spans="19:20">
      <c r="S729278" s="33"/>
      <c r="T729278" s="33"/>
    </row>
    <row r="729295" spans="19:20">
      <c r="S729295" s="33"/>
      <c r="T729295" s="33"/>
    </row>
    <row r="729312" spans="19:20">
      <c r="S729312" s="33"/>
      <c r="T729312" s="33"/>
    </row>
    <row r="729329" spans="19:20">
      <c r="S729329" s="33"/>
      <c r="T729329" s="33"/>
    </row>
    <row r="729346" spans="19:20">
      <c r="S729346" s="33"/>
      <c r="T729346" s="33"/>
    </row>
    <row r="729363" spans="19:20">
      <c r="S729363" s="33"/>
      <c r="T729363" s="33"/>
    </row>
    <row r="729380" spans="19:20">
      <c r="S729380" s="33"/>
      <c r="T729380" s="33"/>
    </row>
    <row r="729397" spans="19:20">
      <c r="S729397" s="33"/>
      <c r="T729397" s="33"/>
    </row>
    <row r="729414" spans="19:20">
      <c r="S729414" s="33"/>
      <c r="T729414" s="33"/>
    </row>
    <row r="729431" spans="19:20">
      <c r="S729431" s="33"/>
      <c r="T729431" s="33"/>
    </row>
    <row r="729448" spans="19:20">
      <c r="S729448" s="33"/>
      <c r="T729448" s="33"/>
    </row>
    <row r="729465" spans="19:20">
      <c r="S729465" s="33"/>
      <c r="T729465" s="33"/>
    </row>
    <row r="729482" spans="19:20">
      <c r="S729482" s="33"/>
      <c r="T729482" s="33"/>
    </row>
    <row r="729499" spans="19:20">
      <c r="S729499" s="33"/>
      <c r="T729499" s="33"/>
    </row>
    <row r="729516" spans="19:20">
      <c r="S729516" s="33"/>
      <c r="T729516" s="33"/>
    </row>
    <row r="729533" spans="19:20">
      <c r="S729533" s="33"/>
      <c r="T729533" s="33"/>
    </row>
    <row r="729550" spans="19:20">
      <c r="S729550" s="33"/>
      <c r="T729550" s="33"/>
    </row>
    <row r="729567" spans="19:20">
      <c r="S729567" s="33"/>
      <c r="T729567" s="33"/>
    </row>
    <row r="729584" spans="19:20">
      <c r="S729584" s="33"/>
      <c r="T729584" s="33"/>
    </row>
    <row r="729601" spans="19:20">
      <c r="S729601" s="33"/>
      <c r="T729601" s="33"/>
    </row>
    <row r="729618" spans="19:20">
      <c r="S729618" s="33"/>
      <c r="T729618" s="33"/>
    </row>
    <row r="729635" spans="19:20">
      <c r="S729635" s="33"/>
      <c r="T729635" s="33"/>
    </row>
    <row r="729652" spans="19:20">
      <c r="S729652" s="33"/>
      <c r="T729652" s="33"/>
    </row>
    <row r="729669" spans="19:20">
      <c r="S729669" s="33"/>
      <c r="T729669" s="33"/>
    </row>
    <row r="729686" spans="19:20">
      <c r="S729686" s="33"/>
      <c r="T729686" s="33"/>
    </row>
    <row r="729703" spans="19:20">
      <c r="S729703" s="33"/>
      <c r="T729703" s="33"/>
    </row>
    <row r="729720" spans="19:20">
      <c r="S729720" s="33"/>
      <c r="T729720" s="33"/>
    </row>
    <row r="729737" spans="19:20">
      <c r="S729737" s="33"/>
      <c r="T729737" s="33"/>
    </row>
    <row r="729754" spans="19:20">
      <c r="S729754" s="33"/>
      <c r="T729754" s="33"/>
    </row>
    <row r="729771" spans="19:20">
      <c r="S729771" s="33"/>
      <c r="T729771" s="33"/>
    </row>
    <row r="729788" spans="19:20">
      <c r="S729788" s="33"/>
      <c r="T729788" s="33"/>
    </row>
    <row r="729805" spans="19:20">
      <c r="S729805" s="33"/>
      <c r="T729805" s="33"/>
    </row>
    <row r="729822" spans="19:20">
      <c r="S729822" s="33"/>
      <c r="T729822" s="33"/>
    </row>
    <row r="729839" spans="19:20">
      <c r="S729839" s="33"/>
      <c r="T729839" s="33"/>
    </row>
    <row r="729856" spans="19:20">
      <c r="S729856" s="33"/>
      <c r="T729856" s="33"/>
    </row>
    <row r="729873" spans="19:20">
      <c r="S729873" s="33"/>
      <c r="T729873" s="33"/>
    </row>
    <row r="729890" spans="19:20">
      <c r="S729890" s="33"/>
      <c r="T729890" s="33"/>
    </row>
    <row r="729907" spans="19:20">
      <c r="S729907" s="33"/>
      <c r="T729907" s="33"/>
    </row>
    <row r="729924" spans="19:20">
      <c r="S729924" s="33"/>
      <c r="T729924" s="33"/>
    </row>
    <row r="729941" spans="19:20">
      <c r="S729941" s="33"/>
      <c r="T729941" s="33"/>
    </row>
    <row r="729958" spans="19:20">
      <c r="S729958" s="33"/>
      <c r="T729958" s="33"/>
    </row>
    <row r="729975" spans="19:20">
      <c r="S729975" s="33"/>
      <c r="T729975" s="33"/>
    </row>
    <row r="729992" spans="19:20">
      <c r="S729992" s="33"/>
      <c r="T729992" s="33"/>
    </row>
    <row r="730009" spans="19:20">
      <c r="S730009" s="33"/>
      <c r="T730009" s="33"/>
    </row>
    <row r="730026" spans="19:20">
      <c r="S730026" s="33"/>
      <c r="T730026" s="33"/>
    </row>
    <row r="730043" spans="19:20">
      <c r="S730043" s="33"/>
      <c r="T730043" s="33"/>
    </row>
    <row r="730060" spans="19:20">
      <c r="S730060" s="33"/>
      <c r="T730060" s="33"/>
    </row>
    <row r="730077" spans="19:20">
      <c r="S730077" s="33"/>
      <c r="T730077" s="33"/>
    </row>
    <row r="730094" spans="19:20">
      <c r="S730094" s="33"/>
      <c r="T730094" s="33"/>
    </row>
    <row r="730111" spans="19:20">
      <c r="S730111" s="33"/>
      <c r="T730111" s="33"/>
    </row>
    <row r="730128" spans="19:20">
      <c r="S730128" s="33"/>
      <c r="T730128" s="33"/>
    </row>
    <row r="730145" spans="19:20">
      <c r="S730145" s="33"/>
      <c r="T730145" s="33"/>
    </row>
    <row r="730162" spans="19:20">
      <c r="S730162" s="33"/>
      <c r="T730162" s="33"/>
    </row>
    <row r="730179" spans="19:20">
      <c r="S730179" s="33"/>
      <c r="T730179" s="33"/>
    </row>
    <row r="730196" spans="19:20">
      <c r="S730196" s="33"/>
      <c r="T730196" s="33"/>
    </row>
    <row r="730213" spans="19:20">
      <c r="S730213" s="33"/>
      <c r="T730213" s="33"/>
    </row>
    <row r="730230" spans="19:20">
      <c r="S730230" s="33"/>
      <c r="T730230" s="33"/>
    </row>
    <row r="730247" spans="19:20">
      <c r="S730247" s="33"/>
      <c r="T730247" s="33"/>
    </row>
    <row r="730264" spans="19:20">
      <c r="S730264" s="33"/>
      <c r="T730264" s="33"/>
    </row>
    <row r="730281" spans="19:20">
      <c r="S730281" s="33"/>
      <c r="T730281" s="33"/>
    </row>
    <row r="730298" spans="19:20">
      <c r="S730298" s="33"/>
      <c r="T730298" s="33"/>
    </row>
    <row r="730315" spans="19:20">
      <c r="S730315" s="33"/>
      <c r="T730315" s="33"/>
    </row>
    <row r="730332" spans="19:20">
      <c r="S730332" s="33"/>
      <c r="T730332" s="33"/>
    </row>
    <row r="730349" spans="19:20">
      <c r="S730349" s="33"/>
      <c r="T730349" s="33"/>
    </row>
    <row r="730366" spans="19:20">
      <c r="S730366" s="33"/>
      <c r="T730366" s="33"/>
    </row>
    <row r="730383" spans="19:20">
      <c r="S730383" s="33"/>
      <c r="T730383" s="33"/>
    </row>
    <row r="730400" spans="19:20">
      <c r="S730400" s="33"/>
      <c r="T730400" s="33"/>
    </row>
    <row r="730417" spans="19:20">
      <c r="S730417" s="33"/>
      <c r="T730417" s="33"/>
    </row>
    <row r="730434" spans="19:20">
      <c r="S730434" s="33"/>
      <c r="T730434" s="33"/>
    </row>
    <row r="730451" spans="19:20">
      <c r="S730451" s="33"/>
      <c r="T730451" s="33"/>
    </row>
    <row r="730468" spans="19:20">
      <c r="S730468" s="33"/>
      <c r="T730468" s="33"/>
    </row>
    <row r="730485" spans="19:20">
      <c r="S730485" s="33"/>
      <c r="T730485" s="33"/>
    </row>
    <row r="730502" spans="19:20">
      <c r="S730502" s="33"/>
      <c r="T730502" s="33"/>
    </row>
    <row r="730519" spans="19:20">
      <c r="S730519" s="33"/>
      <c r="T730519" s="33"/>
    </row>
    <row r="730536" spans="19:20">
      <c r="S730536" s="33"/>
      <c r="T730536" s="33"/>
    </row>
    <row r="730553" spans="19:20">
      <c r="S730553" s="33"/>
      <c r="T730553" s="33"/>
    </row>
    <row r="730570" spans="19:20">
      <c r="S730570" s="33"/>
      <c r="T730570" s="33"/>
    </row>
    <row r="730587" spans="19:20">
      <c r="S730587" s="33"/>
      <c r="T730587" s="33"/>
    </row>
    <row r="730604" spans="19:20">
      <c r="S730604" s="33"/>
      <c r="T730604" s="33"/>
    </row>
    <row r="730621" spans="19:20">
      <c r="S730621" s="33"/>
      <c r="T730621" s="33"/>
    </row>
    <row r="730638" spans="19:20">
      <c r="S730638" s="33"/>
      <c r="T730638" s="33"/>
    </row>
    <row r="730655" spans="19:20">
      <c r="S730655" s="33"/>
      <c r="T730655" s="33"/>
    </row>
    <row r="730672" spans="19:20">
      <c r="S730672" s="33"/>
      <c r="T730672" s="33"/>
    </row>
    <row r="730689" spans="19:20">
      <c r="S730689" s="33"/>
      <c r="T730689" s="33"/>
    </row>
    <row r="730706" spans="19:20">
      <c r="S730706" s="33"/>
      <c r="T730706" s="33"/>
    </row>
    <row r="730723" spans="19:20">
      <c r="S730723" s="33"/>
      <c r="T730723" s="33"/>
    </row>
    <row r="730740" spans="19:20">
      <c r="S730740" s="33"/>
      <c r="T730740" s="33"/>
    </row>
    <row r="730757" spans="19:20">
      <c r="S730757" s="33"/>
      <c r="T730757" s="33"/>
    </row>
    <row r="730774" spans="19:20">
      <c r="S730774" s="33"/>
      <c r="T730774" s="33"/>
    </row>
    <row r="730791" spans="19:20">
      <c r="S730791" s="33"/>
      <c r="T730791" s="33"/>
    </row>
    <row r="730808" spans="19:20">
      <c r="S730808" s="33"/>
      <c r="T730808" s="33"/>
    </row>
    <row r="730825" spans="19:20">
      <c r="S730825" s="33"/>
      <c r="T730825" s="33"/>
    </row>
    <row r="730842" spans="19:20">
      <c r="S730842" s="33"/>
      <c r="T730842" s="33"/>
    </row>
    <row r="730859" spans="19:20">
      <c r="S730859" s="33"/>
      <c r="T730859" s="33"/>
    </row>
    <row r="730876" spans="19:20">
      <c r="S730876" s="33"/>
      <c r="T730876" s="33"/>
    </row>
    <row r="730893" spans="19:20">
      <c r="S730893" s="33"/>
      <c r="T730893" s="33"/>
    </row>
    <row r="730910" spans="19:20">
      <c r="S730910" s="33"/>
      <c r="T730910" s="33"/>
    </row>
    <row r="730927" spans="19:20">
      <c r="S730927" s="33"/>
      <c r="T730927" s="33"/>
    </row>
    <row r="730944" spans="19:20">
      <c r="S730944" s="33"/>
      <c r="T730944" s="33"/>
    </row>
    <row r="730961" spans="19:20">
      <c r="S730961" s="33"/>
      <c r="T730961" s="33"/>
    </row>
    <row r="730978" spans="19:20">
      <c r="S730978" s="33"/>
      <c r="T730978" s="33"/>
    </row>
    <row r="730995" spans="19:20">
      <c r="S730995" s="33"/>
      <c r="T730995" s="33"/>
    </row>
    <row r="731012" spans="19:20">
      <c r="S731012" s="33"/>
      <c r="T731012" s="33"/>
    </row>
    <row r="731029" spans="19:20">
      <c r="S731029" s="33"/>
      <c r="T731029" s="33"/>
    </row>
    <row r="731046" spans="19:20">
      <c r="S731046" s="33"/>
      <c r="T731046" s="33"/>
    </row>
    <row r="731063" spans="19:20">
      <c r="S731063" s="33"/>
      <c r="T731063" s="33"/>
    </row>
    <row r="731080" spans="19:20">
      <c r="S731080" s="33"/>
      <c r="T731080" s="33"/>
    </row>
    <row r="731097" spans="19:20">
      <c r="S731097" s="33"/>
      <c r="T731097" s="33"/>
    </row>
    <row r="731114" spans="19:20">
      <c r="S731114" s="33"/>
      <c r="T731114" s="33"/>
    </row>
    <row r="731131" spans="19:20">
      <c r="S731131" s="33"/>
      <c r="T731131" s="33"/>
    </row>
    <row r="731148" spans="19:20">
      <c r="S731148" s="33"/>
      <c r="T731148" s="33"/>
    </row>
    <row r="731165" spans="19:20">
      <c r="S731165" s="33"/>
      <c r="T731165" s="33"/>
    </row>
    <row r="731182" spans="19:20">
      <c r="S731182" s="33"/>
      <c r="T731182" s="33"/>
    </row>
    <row r="731199" spans="19:20">
      <c r="S731199" s="33"/>
      <c r="T731199" s="33"/>
    </row>
    <row r="731216" spans="19:20">
      <c r="S731216" s="33"/>
      <c r="T731216" s="33"/>
    </row>
    <row r="731233" spans="19:20">
      <c r="S731233" s="33"/>
      <c r="T731233" s="33"/>
    </row>
    <row r="731250" spans="19:20">
      <c r="S731250" s="33"/>
      <c r="T731250" s="33"/>
    </row>
    <row r="731267" spans="19:20">
      <c r="S731267" s="33"/>
      <c r="T731267" s="33"/>
    </row>
    <row r="731284" spans="19:20">
      <c r="S731284" s="33"/>
      <c r="T731284" s="33"/>
    </row>
    <row r="731301" spans="19:20">
      <c r="S731301" s="33"/>
      <c r="T731301" s="33"/>
    </row>
    <row r="731318" spans="19:20">
      <c r="S731318" s="33"/>
      <c r="T731318" s="33"/>
    </row>
    <row r="731335" spans="19:20">
      <c r="S731335" s="33"/>
      <c r="T731335" s="33"/>
    </row>
    <row r="731352" spans="19:20">
      <c r="S731352" s="33"/>
      <c r="T731352" s="33"/>
    </row>
    <row r="731369" spans="19:20">
      <c r="S731369" s="33"/>
      <c r="T731369" s="33"/>
    </row>
    <row r="731386" spans="19:20">
      <c r="S731386" s="33"/>
      <c r="T731386" s="33"/>
    </row>
    <row r="731403" spans="19:20">
      <c r="S731403" s="33"/>
      <c r="T731403" s="33"/>
    </row>
    <row r="731420" spans="19:20">
      <c r="S731420" s="33"/>
      <c r="T731420" s="33"/>
    </row>
    <row r="731437" spans="19:20">
      <c r="S731437" s="33"/>
      <c r="T731437" s="33"/>
    </row>
    <row r="731454" spans="19:20">
      <c r="S731454" s="33"/>
      <c r="T731454" s="33"/>
    </row>
    <row r="731471" spans="19:20">
      <c r="S731471" s="33"/>
      <c r="T731471" s="33"/>
    </row>
    <row r="731488" spans="19:20">
      <c r="S731488" s="33"/>
      <c r="T731488" s="33"/>
    </row>
    <row r="731505" spans="19:20">
      <c r="S731505" s="33"/>
      <c r="T731505" s="33"/>
    </row>
    <row r="731522" spans="19:20">
      <c r="S731522" s="33"/>
      <c r="T731522" s="33"/>
    </row>
    <row r="731539" spans="19:20">
      <c r="S731539" s="33"/>
      <c r="T731539" s="33"/>
    </row>
    <row r="731556" spans="19:20">
      <c r="S731556" s="33"/>
      <c r="T731556" s="33"/>
    </row>
    <row r="731573" spans="19:20">
      <c r="S731573" s="33"/>
      <c r="T731573" s="33"/>
    </row>
    <row r="731590" spans="19:20">
      <c r="S731590" s="33"/>
      <c r="T731590" s="33"/>
    </row>
    <row r="731607" spans="19:20">
      <c r="S731607" s="33"/>
      <c r="T731607" s="33"/>
    </row>
    <row r="731624" spans="19:20">
      <c r="S731624" s="33"/>
      <c r="T731624" s="33"/>
    </row>
    <row r="731641" spans="19:20">
      <c r="S731641" s="33"/>
      <c r="T731641" s="33"/>
    </row>
    <row r="731658" spans="19:20">
      <c r="S731658" s="33"/>
      <c r="T731658" s="33"/>
    </row>
    <row r="731675" spans="19:20">
      <c r="S731675" s="33"/>
      <c r="T731675" s="33"/>
    </row>
    <row r="731692" spans="19:20">
      <c r="S731692" s="33"/>
      <c r="T731692" s="33"/>
    </row>
    <row r="731709" spans="19:20">
      <c r="S731709" s="33"/>
      <c r="T731709" s="33"/>
    </row>
    <row r="731726" spans="19:20">
      <c r="S731726" s="33"/>
      <c r="T731726" s="33"/>
    </row>
    <row r="731743" spans="19:20">
      <c r="S731743" s="33"/>
      <c r="T731743" s="33"/>
    </row>
    <row r="731760" spans="19:20">
      <c r="S731760" s="33"/>
      <c r="T731760" s="33"/>
    </row>
    <row r="731777" spans="19:20">
      <c r="S731777" s="33"/>
      <c r="T731777" s="33"/>
    </row>
    <row r="731794" spans="19:20">
      <c r="S731794" s="33"/>
      <c r="T731794" s="33"/>
    </row>
    <row r="731811" spans="19:20">
      <c r="S731811" s="33"/>
      <c r="T731811" s="33"/>
    </row>
    <row r="731828" spans="19:20">
      <c r="S731828" s="33"/>
      <c r="T731828" s="33"/>
    </row>
    <row r="731845" spans="19:20">
      <c r="S731845" s="33"/>
      <c r="T731845" s="33"/>
    </row>
    <row r="731862" spans="19:20">
      <c r="S731862" s="33"/>
      <c r="T731862" s="33"/>
    </row>
    <row r="731879" spans="19:20">
      <c r="S731879" s="33"/>
      <c r="T731879" s="33"/>
    </row>
    <row r="731896" spans="19:20">
      <c r="S731896" s="33"/>
      <c r="T731896" s="33"/>
    </row>
    <row r="731913" spans="19:20">
      <c r="S731913" s="33"/>
      <c r="T731913" s="33"/>
    </row>
    <row r="731930" spans="19:20">
      <c r="S731930" s="33"/>
      <c r="T731930" s="33"/>
    </row>
    <row r="731947" spans="19:20">
      <c r="S731947" s="33"/>
      <c r="T731947" s="33"/>
    </row>
    <row r="731964" spans="19:20">
      <c r="S731964" s="33"/>
      <c r="T731964" s="33"/>
    </row>
    <row r="731981" spans="19:20">
      <c r="S731981" s="33"/>
      <c r="T731981" s="33"/>
    </row>
    <row r="731998" spans="19:20">
      <c r="S731998" s="33"/>
      <c r="T731998" s="33"/>
    </row>
    <row r="732015" spans="19:20">
      <c r="S732015" s="33"/>
      <c r="T732015" s="33"/>
    </row>
    <row r="732032" spans="19:20">
      <c r="S732032" s="33"/>
      <c r="T732032" s="33"/>
    </row>
    <row r="732049" spans="19:20">
      <c r="S732049" s="33"/>
      <c r="T732049" s="33"/>
    </row>
    <row r="732066" spans="19:20">
      <c r="S732066" s="33"/>
      <c r="T732066" s="33"/>
    </row>
    <row r="732083" spans="19:20">
      <c r="S732083" s="33"/>
      <c r="T732083" s="33"/>
    </row>
    <row r="732100" spans="19:20">
      <c r="S732100" s="33"/>
      <c r="T732100" s="33"/>
    </row>
    <row r="732117" spans="19:20">
      <c r="S732117" s="33"/>
      <c r="T732117" s="33"/>
    </row>
    <row r="732134" spans="19:20">
      <c r="S732134" s="33"/>
      <c r="T732134" s="33"/>
    </row>
    <row r="732151" spans="19:20">
      <c r="S732151" s="33"/>
      <c r="T732151" s="33"/>
    </row>
    <row r="732168" spans="19:20">
      <c r="S732168" s="33"/>
      <c r="T732168" s="33"/>
    </row>
    <row r="732185" spans="19:20">
      <c r="S732185" s="33"/>
      <c r="T732185" s="33"/>
    </row>
    <row r="732202" spans="19:20">
      <c r="S732202" s="33"/>
      <c r="T732202" s="33"/>
    </row>
    <row r="732219" spans="19:20">
      <c r="S732219" s="33"/>
      <c r="T732219" s="33"/>
    </row>
    <row r="732236" spans="19:20">
      <c r="S732236" s="33"/>
      <c r="T732236" s="33"/>
    </row>
    <row r="732253" spans="19:20">
      <c r="S732253" s="33"/>
      <c r="T732253" s="33"/>
    </row>
    <row r="732270" spans="19:20">
      <c r="S732270" s="33"/>
      <c r="T732270" s="33"/>
    </row>
    <row r="732287" spans="19:20">
      <c r="S732287" s="33"/>
      <c r="T732287" s="33"/>
    </row>
    <row r="732304" spans="19:20">
      <c r="S732304" s="33"/>
      <c r="T732304" s="33"/>
    </row>
    <row r="732321" spans="19:20">
      <c r="S732321" s="33"/>
      <c r="T732321" s="33"/>
    </row>
    <row r="732338" spans="19:20">
      <c r="S732338" s="33"/>
      <c r="T732338" s="33"/>
    </row>
    <row r="732355" spans="19:20">
      <c r="S732355" s="33"/>
      <c r="T732355" s="33"/>
    </row>
    <row r="732372" spans="19:20">
      <c r="S732372" s="33"/>
      <c r="T732372" s="33"/>
    </row>
    <row r="732389" spans="19:20">
      <c r="S732389" s="33"/>
      <c r="T732389" s="33"/>
    </row>
    <row r="732406" spans="19:20">
      <c r="S732406" s="33"/>
      <c r="T732406" s="33"/>
    </row>
    <row r="732423" spans="19:20">
      <c r="S732423" s="33"/>
      <c r="T732423" s="33"/>
    </row>
    <row r="732440" spans="19:20">
      <c r="S732440" s="33"/>
      <c r="T732440" s="33"/>
    </row>
    <row r="732457" spans="19:20">
      <c r="S732457" s="33"/>
      <c r="T732457" s="33"/>
    </row>
    <row r="732474" spans="19:20">
      <c r="S732474" s="33"/>
      <c r="T732474" s="33"/>
    </row>
    <row r="732491" spans="19:20">
      <c r="S732491" s="33"/>
      <c r="T732491" s="33"/>
    </row>
    <row r="732508" spans="19:20">
      <c r="S732508" s="33"/>
      <c r="T732508" s="33"/>
    </row>
    <row r="732525" spans="19:20">
      <c r="S732525" s="33"/>
      <c r="T732525" s="33"/>
    </row>
    <row r="732542" spans="19:20">
      <c r="S732542" s="33"/>
      <c r="T732542" s="33"/>
    </row>
    <row r="732559" spans="19:20">
      <c r="S732559" s="33"/>
      <c r="T732559" s="33"/>
    </row>
    <row r="732576" spans="19:20">
      <c r="S732576" s="33"/>
      <c r="T732576" s="33"/>
    </row>
    <row r="732593" spans="19:20">
      <c r="S732593" s="33"/>
      <c r="T732593" s="33"/>
    </row>
    <row r="732610" spans="19:20">
      <c r="S732610" s="33"/>
      <c r="T732610" s="33"/>
    </row>
    <row r="732627" spans="19:20">
      <c r="S732627" s="33"/>
      <c r="T732627" s="33"/>
    </row>
    <row r="732644" spans="19:20">
      <c r="S732644" s="33"/>
      <c r="T732644" s="33"/>
    </row>
    <row r="732661" spans="19:20">
      <c r="S732661" s="33"/>
      <c r="T732661" s="33"/>
    </row>
    <row r="732678" spans="19:20">
      <c r="S732678" s="33"/>
      <c r="T732678" s="33"/>
    </row>
    <row r="732695" spans="19:20">
      <c r="S732695" s="33"/>
      <c r="T732695" s="33"/>
    </row>
    <row r="732712" spans="19:20">
      <c r="S732712" s="33"/>
      <c r="T732712" s="33"/>
    </row>
    <row r="732729" spans="19:20">
      <c r="S732729" s="33"/>
      <c r="T732729" s="33"/>
    </row>
    <row r="732746" spans="19:20">
      <c r="S732746" s="33"/>
      <c r="T732746" s="33"/>
    </row>
    <row r="732763" spans="19:20">
      <c r="S732763" s="33"/>
      <c r="T732763" s="33"/>
    </row>
    <row r="732780" spans="19:20">
      <c r="S732780" s="33"/>
      <c r="T732780" s="33"/>
    </row>
    <row r="732797" spans="19:20">
      <c r="S732797" s="33"/>
      <c r="T732797" s="33"/>
    </row>
    <row r="732814" spans="19:20">
      <c r="S732814" s="33"/>
      <c r="T732814" s="33"/>
    </row>
    <row r="732831" spans="19:20">
      <c r="S732831" s="33"/>
      <c r="T732831" s="33"/>
    </row>
    <row r="732848" spans="19:20">
      <c r="S732848" s="33"/>
      <c r="T732848" s="33"/>
    </row>
    <row r="732865" spans="19:20">
      <c r="S732865" s="33"/>
      <c r="T732865" s="33"/>
    </row>
    <row r="732882" spans="19:20">
      <c r="S732882" s="33"/>
      <c r="T732882" s="33"/>
    </row>
    <row r="732899" spans="19:20">
      <c r="S732899" s="33"/>
      <c r="T732899" s="33"/>
    </row>
    <row r="732916" spans="19:20">
      <c r="S732916" s="33"/>
      <c r="T732916" s="33"/>
    </row>
    <row r="732933" spans="19:20">
      <c r="S732933" s="33"/>
      <c r="T732933" s="33"/>
    </row>
    <row r="732950" spans="19:20">
      <c r="S732950" s="33"/>
      <c r="T732950" s="33"/>
    </row>
    <row r="732967" spans="19:20">
      <c r="S732967" s="33"/>
      <c r="T732967" s="33"/>
    </row>
    <row r="732984" spans="19:20">
      <c r="S732984" s="33"/>
      <c r="T732984" s="33"/>
    </row>
    <row r="733001" spans="19:20">
      <c r="S733001" s="33"/>
      <c r="T733001" s="33"/>
    </row>
    <row r="733018" spans="19:20">
      <c r="S733018" s="33"/>
      <c r="T733018" s="33"/>
    </row>
    <row r="733035" spans="19:20">
      <c r="S733035" s="33"/>
      <c r="T733035" s="33"/>
    </row>
    <row r="733052" spans="19:20">
      <c r="S733052" s="33"/>
      <c r="T733052" s="33"/>
    </row>
    <row r="733069" spans="19:20">
      <c r="S733069" s="33"/>
      <c r="T733069" s="33"/>
    </row>
    <row r="733086" spans="19:20">
      <c r="S733086" s="33"/>
      <c r="T733086" s="33"/>
    </row>
    <row r="733103" spans="19:20">
      <c r="S733103" s="33"/>
      <c r="T733103" s="33"/>
    </row>
    <row r="733120" spans="19:20">
      <c r="S733120" s="33"/>
      <c r="T733120" s="33"/>
    </row>
    <row r="733137" spans="19:20">
      <c r="S733137" s="33"/>
      <c r="T733137" s="33"/>
    </row>
    <row r="733154" spans="19:20">
      <c r="S733154" s="33"/>
      <c r="T733154" s="33"/>
    </row>
    <row r="733171" spans="19:20">
      <c r="S733171" s="33"/>
      <c r="T733171" s="33"/>
    </row>
    <row r="733188" spans="19:20">
      <c r="S733188" s="33"/>
      <c r="T733188" s="33"/>
    </row>
    <row r="733205" spans="19:20">
      <c r="S733205" s="33"/>
      <c r="T733205" s="33"/>
    </row>
    <row r="733222" spans="19:20">
      <c r="S733222" s="33"/>
      <c r="T733222" s="33"/>
    </row>
    <row r="733239" spans="19:20">
      <c r="S733239" s="33"/>
      <c r="T733239" s="33"/>
    </row>
    <row r="733256" spans="19:20">
      <c r="S733256" s="33"/>
      <c r="T733256" s="33"/>
    </row>
    <row r="733273" spans="19:20">
      <c r="S733273" s="33"/>
      <c r="T733273" s="33"/>
    </row>
    <row r="733290" spans="19:20">
      <c r="S733290" s="33"/>
      <c r="T733290" s="33"/>
    </row>
    <row r="733307" spans="19:20">
      <c r="S733307" s="33"/>
      <c r="T733307" s="33"/>
    </row>
    <row r="733324" spans="19:20">
      <c r="S733324" s="33"/>
      <c r="T733324" s="33"/>
    </row>
    <row r="733341" spans="19:20">
      <c r="S733341" s="33"/>
      <c r="T733341" s="33"/>
    </row>
    <row r="733358" spans="19:20">
      <c r="S733358" s="33"/>
      <c r="T733358" s="33"/>
    </row>
    <row r="733375" spans="19:20">
      <c r="S733375" s="33"/>
      <c r="T733375" s="33"/>
    </row>
    <row r="733392" spans="19:20">
      <c r="S733392" s="33"/>
      <c r="T733392" s="33"/>
    </row>
    <row r="733409" spans="19:20">
      <c r="S733409" s="33"/>
      <c r="T733409" s="33"/>
    </row>
    <row r="733426" spans="19:20">
      <c r="S733426" s="33"/>
      <c r="T733426" s="33"/>
    </row>
    <row r="733443" spans="19:20">
      <c r="S733443" s="33"/>
      <c r="T733443" s="33"/>
    </row>
    <row r="733460" spans="19:20">
      <c r="S733460" s="33"/>
      <c r="T733460" s="33"/>
    </row>
    <row r="733477" spans="19:20">
      <c r="S733477" s="33"/>
      <c r="T733477" s="33"/>
    </row>
    <row r="733494" spans="19:20">
      <c r="S733494" s="33"/>
      <c r="T733494" s="33"/>
    </row>
    <row r="733511" spans="19:20">
      <c r="S733511" s="33"/>
      <c r="T733511" s="33"/>
    </row>
    <row r="733528" spans="19:20">
      <c r="S733528" s="33"/>
      <c r="T733528" s="33"/>
    </row>
    <row r="733545" spans="19:20">
      <c r="S733545" s="33"/>
      <c r="T733545" s="33"/>
    </row>
    <row r="733562" spans="19:20">
      <c r="S733562" s="33"/>
      <c r="T733562" s="33"/>
    </row>
    <row r="733579" spans="19:20">
      <c r="S733579" s="33"/>
      <c r="T733579" s="33"/>
    </row>
    <row r="733596" spans="19:20">
      <c r="S733596" s="33"/>
      <c r="T733596" s="33"/>
    </row>
    <row r="733613" spans="19:20">
      <c r="S733613" s="33"/>
      <c r="T733613" s="33"/>
    </row>
    <row r="733630" spans="19:20">
      <c r="S733630" s="33"/>
      <c r="T733630" s="33"/>
    </row>
    <row r="733647" spans="19:20">
      <c r="S733647" s="33"/>
      <c r="T733647" s="33"/>
    </row>
    <row r="733664" spans="19:20">
      <c r="S733664" s="33"/>
      <c r="T733664" s="33"/>
    </row>
    <row r="733681" spans="19:20">
      <c r="S733681" s="33"/>
      <c r="T733681" s="33"/>
    </row>
    <row r="733698" spans="19:20">
      <c r="S733698" s="33"/>
      <c r="T733698" s="33"/>
    </row>
    <row r="733715" spans="19:20">
      <c r="S733715" s="33"/>
      <c r="T733715" s="33"/>
    </row>
    <row r="733732" spans="19:20">
      <c r="S733732" s="33"/>
      <c r="T733732" s="33"/>
    </row>
    <row r="733749" spans="19:20">
      <c r="S733749" s="33"/>
      <c r="T733749" s="33"/>
    </row>
    <row r="733766" spans="19:20">
      <c r="S733766" s="33"/>
      <c r="T733766" s="33"/>
    </row>
    <row r="733783" spans="19:20">
      <c r="S733783" s="33"/>
      <c r="T733783" s="33"/>
    </row>
    <row r="733800" spans="19:20">
      <c r="S733800" s="33"/>
      <c r="T733800" s="33"/>
    </row>
    <row r="733817" spans="19:20">
      <c r="S733817" s="33"/>
      <c r="T733817" s="33"/>
    </row>
    <row r="733834" spans="19:20">
      <c r="S733834" s="33"/>
      <c r="T733834" s="33"/>
    </row>
    <row r="733851" spans="19:20">
      <c r="S733851" s="33"/>
      <c r="T733851" s="33"/>
    </row>
    <row r="733868" spans="19:20">
      <c r="S733868" s="33"/>
      <c r="T733868" s="33"/>
    </row>
    <row r="733885" spans="19:20">
      <c r="S733885" s="33"/>
      <c r="T733885" s="33"/>
    </row>
    <row r="733902" spans="19:20">
      <c r="S733902" s="33"/>
      <c r="T733902" s="33"/>
    </row>
    <row r="733919" spans="19:20">
      <c r="S733919" s="33"/>
      <c r="T733919" s="33"/>
    </row>
    <row r="733936" spans="19:20">
      <c r="S733936" s="33"/>
      <c r="T733936" s="33"/>
    </row>
    <row r="733953" spans="19:20">
      <c r="S733953" s="33"/>
      <c r="T733953" s="33"/>
    </row>
    <row r="733970" spans="19:20">
      <c r="S733970" s="33"/>
      <c r="T733970" s="33"/>
    </row>
    <row r="733987" spans="19:20">
      <c r="S733987" s="33"/>
      <c r="T733987" s="33"/>
    </row>
    <row r="734004" spans="19:20">
      <c r="S734004" s="33"/>
      <c r="T734004" s="33"/>
    </row>
    <row r="734021" spans="19:20">
      <c r="S734021" s="33"/>
      <c r="T734021" s="33"/>
    </row>
    <row r="734038" spans="19:20">
      <c r="S734038" s="33"/>
      <c r="T734038" s="33"/>
    </row>
    <row r="734055" spans="19:20">
      <c r="S734055" s="33"/>
      <c r="T734055" s="33"/>
    </row>
    <row r="734072" spans="19:20">
      <c r="S734072" s="33"/>
      <c r="T734072" s="33"/>
    </row>
    <row r="734089" spans="19:20">
      <c r="S734089" s="33"/>
      <c r="T734089" s="33"/>
    </row>
    <row r="734106" spans="19:20">
      <c r="S734106" s="33"/>
      <c r="T734106" s="33"/>
    </row>
    <row r="734123" spans="19:20">
      <c r="S734123" s="33"/>
      <c r="T734123" s="33"/>
    </row>
    <row r="734140" spans="19:20">
      <c r="S734140" s="33"/>
      <c r="T734140" s="33"/>
    </row>
    <row r="734157" spans="19:20">
      <c r="S734157" s="33"/>
      <c r="T734157" s="33"/>
    </row>
    <row r="734174" spans="19:20">
      <c r="S734174" s="33"/>
      <c r="T734174" s="33"/>
    </row>
    <row r="734191" spans="19:20">
      <c r="S734191" s="33"/>
      <c r="T734191" s="33"/>
    </row>
    <row r="734208" spans="19:20">
      <c r="S734208" s="33"/>
      <c r="T734208" s="33"/>
    </row>
    <row r="734225" spans="19:20">
      <c r="S734225" s="33"/>
      <c r="T734225" s="33"/>
    </row>
    <row r="734242" spans="19:20">
      <c r="S734242" s="33"/>
      <c r="T734242" s="33"/>
    </row>
    <row r="734259" spans="19:20">
      <c r="S734259" s="33"/>
      <c r="T734259" s="33"/>
    </row>
    <row r="734276" spans="19:20">
      <c r="S734276" s="33"/>
      <c r="T734276" s="33"/>
    </row>
    <row r="734293" spans="19:20">
      <c r="S734293" s="33"/>
      <c r="T734293" s="33"/>
    </row>
    <row r="734310" spans="19:20">
      <c r="S734310" s="33"/>
      <c r="T734310" s="33"/>
    </row>
    <row r="734327" spans="19:20">
      <c r="S734327" s="33"/>
      <c r="T734327" s="33"/>
    </row>
    <row r="734344" spans="19:20">
      <c r="S734344" s="33"/>
      <c r="T734344" s="33"/>
    </row>
    <row r="734361" spans="19:20">
      <c r="S734361" s="33"/>
      <c r="T734361" s="33"/>
    </row>
    <row r="734378" spans="19:20">
      <c r="S734378" s="33"/>
      <c r="T734378" s="33"/>
    </row>
    <row r="734395" spans="19:20">
      <c r="S734395" s="33"/>
      <c r="T734395" s="33"/>
    </row>
    <row r="734412" spans="19:20">
      <c r="S734412" s="33"/>
      <c r="T734412" s="33"/>
    </row>
    <row r="734429" spans="19:20">
      <c r="S734429" s="33"/>
      <c r="T734429" s="33"/>
    </row>
    <row r="734446" spans="19:20">
      <c r="S734446" s="33"/>
      <c r="T734446" s="33"/>
    </row>
    <row r="734463" spans="19:20">
      <c r="S734463" s="33"/>
      <c r="T734463" s="33"/>
    </row>
    <row r="734480" spans="19:20">
      <c r="S734480" s="33"/>
      <c r="T734480" s="33"/>
    </row>
    <row r="734497" spans="19:20">
      <c r="S734497" s="33"/>
      <c r="T734497" s="33"/>
    </row>
    <row r="734514" spans="19:20">
      <c r="S734514" s="33"/>
      <c r="T734514" s="33"/>
    </row>
    <row r="734531" spans="19:20">
      <c r="S734531" s="33"/>
      <c r="T734531" s="33"/>
    </row>
    <row r="734548" spans="19:20">
      <c r="S734548" s="33"/>
      <c r="T734548" s="33"/>
    </row>
    <row r="734565" spans="19:20">
      <c r="S734565" s="33"/>
      <c r="T734565" s="33"/>
    </row>
    <row r="734582" spans="19:20">
      <c r="S734582" s="33"/>
      <c r="T734582" s="33"/>
    </row>
    <row r="734599" spans="19:20">
      <c r="S734599" s="33"/>
      <c r="T734599" s="33"/>
    </row>
    <row r="734616" spans="19:20">
      <c r="S734616" s="33"/>
      <c r="T734616" s="33"/>
    </row>
    <row r="734633" spans="19:20">
      <c r="S734633" s="33"/>
      <c r="T734633" s="33"/>
    </row>
    <row r="734650" spans="19:20">
      <c r="S734650" s="33"/>
      <c r="T734650" s="33"/>
    </row>
    <row r="734667" spans="19:20">
      <c r="S734667" s="33"/>
      <c r="T734667" s="33"/>
    </row>
    <row r="734684" spans="19:20">
      <c r="S734684" s="33"/>
      <c r="T734684" s="33"/>
    </row>
    <row r="734701" spans="19:20">
      <c r="S734701" s="33"/>
      <c r="T734701" s="33"/>
    </row>
    <row r="734718" spans="19:20">
      <c r="S734718" s="33"/>
      <c r="T734718" s="33"/>
    </row>
    <row r="734735" spans="19:20">
      <c r="S734735" s="33"/>
      <c r="T734735" s="33"/>
    </row>
    <row r="734752" spans="19:20">
      <c r="S734752" s="33"/>
      <c r="T734752" s="33"/>
    </row>
    <row r="734769" spans="19:20">
      <c r="S734769" s="33"/>
      <c r="T734769" s="33"/>
    </row>
    <row r="734786" spans="19:20">
      <c r="S734786" s="33"/>
      <c r="T734786" s="33"/>
    </row>
    <row r="734803" spans="19:20">
      <c r="S734803" s="33"/>
      <c r="T734803" s="33"/>
    </row>
    <row r="734820" spans="19:20">
      <c r="S734820" s="33"/>
      <c r="T734820" s="33"/>
    </row>
    <row r="734837" spans="19:20">
      <c r="S734837" s="33"/>
      <c r="T734837" s="33"/>
    </row>
    <row r="734854" spans="19:20">
      <c r="S734854" s="33"/>
      <c r="T734854" s="33"/>
    </row>
    <row r="734871" spans="19:20">
      <c r="S734871" s="33"/>
      <c r="T734871" s="33"/>
    </row>
    <row r="734888" spans="19:20">
      <c r="S734888" s="33"/>
      <c r="T734888" s="33"/>
    </row>
    <row r="734905" spans="19:20">
      <c r="S734905" s="33"/>
      <c r="T734905" s="33"/>
    </row>
    <row r="734922" spans="19:20">
      <c r="S734922" s="33"/>
      <c r="T734922" s="33"/>
    </row>
    <row r="734939" spans="19:20">
      <c r="S734939" s="33"/>
      <c r="T734939" s="33"/>
    </row>
    <row r="734956" spans="19:20">
      <c r="S734956" s="33"/>
      <c r="T734956" s="33"/>
    </row>
    <row r="734973" spans="19:20">
      <c r="S734973" s="33"/>
      <c r="T734973" s="33"/>
    </row>
    <row r="734990" spans="19:20">
      <c r="S734990" s="33"/>
      <c r="T734990" s="33"/>
    </row>
    <row r="735007" spans="19:20">
      <c r="S735007" s="33"/>
      <c r="T735007" s="33"/>
    </row>
    <row r="735024" spans="19:20">
      <c r="S735024" s="33"/>
      <c r="T735024" s="33"/>
    </row>
    <row r="735041" spans="19:20">
      <c r="S735041" s="33"/>
      <c r="T735041" s="33"/>
    </row>
    <row r="735058" spans="19:20">
      <c r="S735058" s="33"/>
      <c r="T735058" s="33"/>
    </row>
    <row r="735075" spans="19:20">
      <c r="S735075" s="33"/>
      <c r="T735075" s="33"/>
    </row>
    <row r="735092" spans="19:20">
      <c r="S735092" s="33"/>
      <c r="T735092" s="33"/>
    </row>
    <row r="735109" spans="19:20">
      <c r="S735109" s="33"/>
      <c r="T735109" s="33"/>
    </row>
    <row r="735126" spans="19:20">
      <c r="S735126" s="33"/>
      <c r="T735126" s="33"/>
    </row>
    <row r="735143" spans="19:20">
      <c r="S735143" s="33"/>
      <c r="T735143" s="33"/>
    </row>
    <row r="735160" spans="19:20">
      <c r="S735160" s="33"/>
      <c r="T735160" s="33"/>
    </row>
    <row r="735177" spans="19:20">
      <c r="S735177" s="33"/>
      <c r="T735177" s="33"/>
    </row>
    <row r="735194" spans="19:20">
      <c r="S735194" s="33"/>
      <c r="T735194" s="33"/>
    </row>
    <row r="735211" spans="19:20">
      <c r="S735211" s="33"/>
      <c r="T735211" s="33"/>
    </row>
    <row r="735228" spans="19:20">
      <c r="S735228" s="33"/>
      <c r="T735228" s="33"/>
    </row>
    <row r="735245" spans="19:20">
      <c r="S735245" s="33"/>
      <c r="T735245" s="33"/>
    </row>
    <row r="735262" spans="19:20">
      <c r="S735262" s="33"/>
      <c r="T735262" s="33"/>
    </row>
    <row r="735279" spans="19:20">
      <c r="S735279" s="33"/>
      <c r="T735279" s="33"/>
    </row>
    <row r="735296" spans="19:20">
      <c r="S735296" s="33"/>
      <c r="T735296" s="33"/>
    </row>
    <row r="735313" spans="19:20">
      <c r="S735313" s="33"/>
      <c r="T735313" s="33"/>
    </row>
    <row r="735330" spans="19:20">
      <c r="S735330" s="33"/>
      <c r="T735330" s="33"/>
    </row>
    <row r="735347" spans="19:20">
      <c r="S735347" s="33"/>
      <c r="T735347" s="33"/>
    </row>
    <row r="735364" spans="19:20">
      <c r="S735364" s="33"/>
      <c r="T735364" s="33"/>
    </row>
    <row r="735381" spans="19:20">
      <c r="S735381" s="33"/>
      <c r="T735381" s="33"/>
    </row>
    <row r="735398" spans="19:20">
      <c r="S735398" s="33"/>
      <c r="T735398" s="33"/>
    </row>
    <row r="735415" spans="19:20">
      <c r="S735415" s="33"/>
      <c r="T735415" s="33"/>
    </row>
    <row r="735432" spans="19:20">
      <c r="S735432" s="33"/>
      <c r="T735432" s="33"/>
    </row>
    <row r="735449" spans="19:20">
      <c r="S735449" s="33"/>
      <c r="T735449" s="33"/>
    </row>
    <row r="735466" spans="19:20">
      <c r="S735466" s="33"/>
      <c r="T735466" s="33"/>
    </row>
    <row r="735483" spans="19:20">
      <c r="S735483" s="33"/>
      <c r="T735483" s="33"/>
    </row>
    <row r="735500" spans="19:20">
      <c r="S735500" s="33"/>
      <c r="T735500" s="33"/>
    </row>
    <row r="735517" spans="19:20">
      <c r="S735517" s="33"/>
      <c r="T735517" s="33"/>
    </row>
    <row r="735534" spans="19:20">
      <c r="S735534" s="33"/>
      <c r="T735534" s="33"/>
    </row>
    <row r="735551" spans="19:20">
      <c r="S735551" s="33"/>
      <c r="T735551" s="33"/>
    </row>
    <row r="735568" spans="19:20">
      <c r="S735568" s="33"/>
      <c r="T735568" s="33"/>
    </row>
    <row r="735585" spans="19:20">
      <c r="S735585" s="33"/>
      <c r="T735585" s="33"/>
    </row>
    <row r="735602" spans="19:20">
      <c r="S735602" s="33"/>
      <c r="T735602" s="33"/>
    </row>
    <row r="735619" spans="19:20">
      <c r="S735619" s="33"/>
      <c r="T735619" s="33"/>
    </row>
    <row r="735636" spans="19:20">
      <c r="S735636" s="33"/>
      <c r="T735636" s="33"/>
    </row>
    <row r="735653" spans="19:20">
      <c r="S735653" s="33"/>
      <c r="T735653" s="33"/>
    </row>
    <row r="735670" spans="19:20">
      <c r="S735670" s="33"/>
      <c r="T735670" s="33"/>
    </row>
    <row r="735687" spans="19:20">
      <c r="S735687" s="33"/>
      <c r="T735687" s="33"/>
    </row>
    <row r="735704" spans="19:20">
      <c r="S735704" s="33"/>
      <c r="T735704" s="33"/>
    </row>
    <row r="735721" spans="19:20">
      <c r="S735721" s="33"/>
      <c r="T735721" s="33"/>
    </row>
    <row r="735738" spans="19:20">
      <c r="S735738" s="33"/>
      <c r="T735738" s="33"/>
    </row>
    <row r="735755" spans="19:20">
      <c r="S735755" s="33"/>
      <c r="T735755" s="33"/>
    </row>
    <row r="735772" spans="19:20">
      <c r="S735772" s="33"/>
      <c r="T735772" s="33"/>
    </row>
    <row r="735789" spans="19:20">
      <c r="S735789" s="33"/>
      <c r="T735789" s="33"/>
    </row>
    <row r="735806" spans="19:20">
      <c r="S735806" s="33"/>
      <c r="T735806" s="33"/>
    </row>
    <row r="735823" spans="19:20">
      <c r="S735823" s="33"/>
      <c r="T735823" s="33"/>
    </row>
    <row r="735840" spans="19:20">
      <c r="S735840" s="33"/>
      <c r="T735840" s="33"/>
    </row>
    <row r="735857" spans="19:20">
      <c r="S735857" s="33"/>
      <c r="T735857" s="33"/>
    </row>
    <row r="735874" spans="19:20">
      <c r="S735874" s="33"/>
      <c r="T735874" s="33"/>
    </row>
    <row r="735891" spans="19:20">
      <c r="S735891" s="33"/>
      <c r="T735891" s="33"/>
    </row>
    <row r="735908" spans="19:20">
      <c r="S735908" s="33"/>
      <c r="T735908" s="33"/>
    </row>
    <row r="735925" spans="19:20">
      <c r="S735925" s="33"/>
      <c r="T735925" s="33"/>
    </row>
    <row r="735942" spans="19:20">
      <c r="S735942" s="33"/>
      <c r="T735942" s="33"/>
    </row>
    <row r="735959" spans="19:20">
      <c r="S735959" s="33"/>
      <c r="T735959" s="33"/>
    </row>
    <row r="735976" spans="19:20">
      <c r="S735976" s="33"/>
      <c r="T735976" s="33"/>
    </row>
    <row r="735993" spans="19:20">
      <c r="S735993" s="33"/>
      <c r="T735993" s="33"/>
    </row>
    <row r="736010" spans="19:20">
      <c r="S736010" s="33"/>
      <c r="T736010" s="33"/>
    </row>
    <row r="736027" spans="19:20">
      <c r="S736027" s="33"/>
      <c r="T736027" s="33"/>
    </row>
    <row r="736044" spans="19:20">
      <c r="S736044" s="33"/>
      <c r="T736044" s="33"/>
    </row>
    <row r="736061" spans="19:20">
      <c r="S736061" s="33"/>
      <c r="T736061" s="33"/>
    </row>
    <row r="736078" spans="19:20">
      <c r="S736078" s="33"/>
      <c r="T736078" s="33"/>
    </row>
    <row r="736095" spans="19:20">
      <c r="S736095" s="33"/>
      <c r="T736095" s="33"/>
    </row>
    <row r="736112" spans="19:20">
      <c r="S736112" s="33"/>
      <c r="T736112" s="33"/>
    </row>
    <row r="736129" spans="19:20">
      <c r="S736129" s="33"/>
      <c r="T736129" s="33"/>
    </row>
    <row r="736146" spans="19:20">
      <c r="S736146" s="33"/>
      <c r="T736146" s="33"/>
    </row>
    <row r="736163" spans="19:20">
      <c r="S736163" s="33"/>
      <c r="T736163" s="33"/>
    </row>
    <row r="736180" spans="19:20">
      <c r="S736180" s="33"/>
      <c r="T736180" s="33"/>
    </row>
    <row r="736197" spans="19:20">
      <c r="S736197" s="33"/>
      <c r="T736197" s="33"/>
    </row>
    <row r="736214" spans="19:20">
      <c r="S736214" s="33"/>
      <c r="T736214" s="33"/>
    </row>
    <row r="736231" spans="19:20">
      <c r="S736231" s="33"/>
      <c r="T736231" s="33"/>
    </row>
    <row r="736248" spans="19:20">
      <c r="S736248" s="33"/>
      <c r="T736248" s="33"/>
    </row>
    <row r="736265" spans="19:20">
      <c r="S736265" s="33"/>
      <c r="T736265" s="33"/>
    </row>
    <row r="736282" spans="19:20">
      <c r="S736282" s="33"/>
      <c r="T736282" s="33"/>
    </row>
    <row r="736299" spans="19:20">
      <c r="S736299" s="33"/>
      <c r="T736299" s="33"/>
    </row>
    <row r="736316" spans="19:20">
      <c r="S736316" s="33"/>
      <c r="T736316" s="33"/>
    </row>
    <row r="736333" spans="19:20">
      <c r="S736333" s="33"/>
      <c r="T736333" s="33"/>
    </row>
    <row r="736350" spans="19:20">
      <c r="S736350" s="33"/>
      <c r="T736350" s="33"/>
    </row>
    <row r="736367" spans="19:20">
      <c r="S736367" s="33"/>
      <c r="T736367" s="33"/>
    </row>
    <row r="736384" spans="19:20">
      <c r="S736384" s="33"/>
      <c r="T736384" s="33"/>
    </row>
    <row r="736401" spans="19:20">
      <c r="S736401" s="33"/>
      <c r="T736401" s="33"/>
    </row>
    <row r="736418" spans="19:20">
      <c r="S736418" s="33"/>
      <c r="T736418" s="33"/>
    </row>
    <row r="736435" spans="19:20">
      <c r="S736435" s="33"/>
      <c r="T736435" s="33"/>
    </row>
    <row r="736452" spans="19:20">
      <c r="S736452" s="33"/>
      <c r="T736452" s="33"/>
    </row>
    <row r="736469" spans="19:20">
      <c r="S736469" s="33"/>
      <c r="T736469" s="33"/>
    </row>
    <row r="736486" spans="19:20">
      <c r="S736486" s="33"/>
      <c r="T736486" s="33"/>
    </row>
    <row r="736503" spans="19:20">
      <c r="S736503" s="33"/>
      <c r="T736503" s="33"/>
    </row>
    <row r="736520" spans="19:20">
      <c r="S736520" s="33"/>
      <c r="T736520" s="33"/>
    </row>
    <row r="736537" spans="19:20">
      <c r="S736537" s="33"/>
      <c r="T736537" s="33"/>
    </row>
    <row r="736554" spans="19:20">
      <c r="S736554" s="33"/>
      <c r="T736554" s="33"/>
    </row>
    <row r="736571" spans="19:20">
      <c r="S736571" s="33"/>
      <c r="T736571" s="33"/>
    </row>
    <row r="736588" spans="19:20">
      <c r="S736588" s="33"/>
      <c r="T736588" s="33"/>
    </row>
    <row r="736605" spans="19:20">
      <c r="S736605" s="33"/>
      <c r="T736605" s="33"/>
    </row>
    <row r="736622" spans="19:20">
      <c r="S736622" s="33"/>
      <c r="T736622" s="33"/>
    </row>
    <row r="736639" spans="19:20">
      <c r="S736639" s="33"/>
      <c r="T736639" s="33"/>
    </row>
    <row r="736656" spans="19:20">
      <c r="S736656" s="33"/>
      <c r="T736656" s="33"/>
    </row>
    <row r="736673" spans="19:20">
      <c r="S736673" s="33"/>
      <c r="T736673" s="33"/>
    </row>
    <row r="736690" spans="19:20">
      <c r="S736690" s="33"/>
      <c r="T736690" s="33"/>
    </row>
    <row r="736707" spans="19:20">
      <c r="S736707" s="33"/>
      <c r="T736707" s="33"/>
    </row>
    <row r="736724" spans="19:20">
      <c r="S736724" s="33"/>
      <c r="T736724" s="33"/>
    </row>
    <row r="736741" spans="19:20">
      <c r="S736741" s="33"/>
      <c r="T736741" s="33"/>
    </row>
    <row r="736758" spans="19:20">
      <c r="S736758" s="33"/>
      <c r="T736758" s="33"/>
    </row>
    <row r="736775" spans="19:20">
      <c r="S736775" s="33"/>
      <c r="T736775" s="33"/>
    </row>
    <row r="736792" spans="19:20">
      <c r="S736792" s="33"/>
      <c r="T736792" s="33"/>
    </row>
    <row r="736809" spans="19:20">
      <c r="S736809" s="33"/>
      <c r="T736809" s="33"/>
    </row>
    <row r="736826" spans="19:20">
      <c r="S736826" s="33"/>
      <c r="T736826" s="33"/>
    </row>
    <row r="736843" spans="19:20">
      <c r="S736843" s="33"/>
      <c r="T736843" s="33"/>
    </row>
    <row r="736860" spans="19:20">
      <c r="S736860" s="33"/>
      <c r="T736860" s="33"/>
    </row>
    <row r="736877" spans="19:20">
      <c r="S736877" s="33"/>
      <c r="T736877" s="33"/>
    </row>
    <row r="736894" spans="19:20">
      <c r="S736894" s="33"/>
      <c r="T736894" s="33"/>
    </row>
    <row r="736911" spans="19:20">
      <c r="S736911" s="33"/>
      <c r="T736911" s="33"/>
    </row>
    <row r="736928" spans="19:20">
      <c r="S736928" s="33"/>
      <c r="T736928" s="33"/>
    </row>
    <row r="736945" spans="19:20">
      <c r="S736945" s="33"/>
      <c r="T736945" s="33"/>
    </row>
    <row r="736962" spans="19:20">
      <c r="S736962" s="33"/>
      <c r="T736962" s="33"/>
    </row>
    <row r="736979" spans="19:20">
      <c r="S736979" s="33"/>
      <c r="T736979" s="33"/>
    </row>
    <row r="736996" spans="19:20">
      <c r="S736996" s="33"/>
      <c r="T736996" s="33"/>
    </row>
    <row r="737013" spans="19:20">
      <c r="S737013" s="33"/>
      <c r="T737013" s="33"/>
    </row>
    <row r="737030" spans="19:20">
      <c r="S737030" s="33"/>
      <c r="T737030" s="33"/>
    </row>
    <row r="737047" spans="19:20">
      <c r="S737047" s="33"/>
      <c r="T737047" s="33"/>
    </row>
    <row r="737064" spans="19:20">
      <c r="S737064" s="33"/>
      <c r="T737064" s="33"/>
    </row>
    <row r="737081" spans="19:20">
      <c r="S737081" s="33"/>
      <c r="T737081" s="33"/>
    </row>
    <row r="737098" spans="19:20">
      <c r="S737098" s="33"/>
      <c r="T737098" s="33"/>
    </row>
    <row r="737115" spans="19:20">
      <c r="S737115" s="33"/>
      <c r="T737115" s="33"/>
    </row>
    <row r="737132" spans="19:20">
      <c r="S737132" s="33"/>
      <c r="T737132" s="33"/>
    </row>
    <row r="737149" spans="19:20">
      <c r="S737149" s="33"/>
      <c r="T737149" s="33"/>
    </row>
    <row r="737166" spans="19:20">
      <c r="S737166" s="33"/>
      <c r="T737166" s="33"/>
    </row>
    <row r="737183" spans="19:20">
      <c r="S737183" s="33"/>
      <c r="T737183" s="33"/>
    </row>
    <row r="737200" spans="19:20">
      <c r="S737200" s="33"/>
      <c r="T737200" s="33"/>
    </row>
    <row r="737217" spans="19:20">
      <c r="S737217" s="33"/>
      <c r="T737217" s="33"/>
    </row>
    <row r="737234" spans="19:20">
      <c r="S737234" s="33"/>
      <c r="T737234" s="33"/>
    </row>
    <row r="737251" spans="19:20">
      <c r="S737251" s="33"/>
      <c r="T737251" s="33"/>
    </row>
    <row r="737268" spans="19:20">
      <c r="S737268" s="33"/>
      <c r="T737268" s="33"/>
    </row>
    <row r="737285" spans="19:20">
      <c r="S737285" s="33"/>
      <c r="T737285" s="33"/>
    </row>
    <row r="737302" spans="19:20">
      <c r="S737302" s="33"/>
      <c r="T737302" s="33"/>
    </row>
    <row r="737319" spans="19:20">
      <c r="S737319" s="33"/>
      <c r="T737319" s="33"/>
    </row>
    <row r="737336" spans="19:20">
      <c r="S737336" s="33"/>
      <c r="T737336" s="33"/>
    </row>
    <row r="737353" spans="19:20">
      <c r="S737353" s="33"/>
      <c r="T737353" s="33"/>
    </row>
    <row r="737370" spans="19:20">
      <c r="S737370" s="33"/>
      <c r="T737370" s="33"/>
    </row>
    <row r="737387" spans="19:20">
      <c r="S737387" s="33"/>
      <c r="T737387" s="33"/>
    </row>
    <row r="737404" spans="19:20">
      <c r="S737404" s="33"/>
      <c r="T737404" s="33"/>
    </row>
    <row r="737421" spans="19:20">
      <c r="S737421" s="33"/>
      <c r="T737421" s="33"/>
    </row>
    <row r="737438" spans="19:20">
      <c r="S737438" s="33"/>
      <c r="T737438" s="33"/>
    </row>
    <row r="737455" spans="19:20">
      <c r="S737455" s="33"/>
      <c r="T737455" s="33"/>
    </row>
    <row r="737472" spans="19:20">
      <c r="S737472" s="33"/>
      <c r="T737472" s="33"/>
    </row>
    <row r="737489" spans="19:20">
      <c r="S737489" s="33"/>
      <c r="T737489" s="33"/>
    </row>
    <row r="737506" spans="19:20">
      <c r="S737506" s="33"/>
      <c r="T737506" s="33"/>
    </row>
    <row r="737523" spans="19:20">
      <c r="S737523" s="33"/>
      <c r="T737523" s="33"/>
    </row>
    <row r="737540" spans="19:20">
      <c r="S737540" s="33"/>
      <c r="T737540" s="33"/>
    </row>
    <row r="737557" spans="19:20">
      <c r="S737557" s="33"/>
      <c r="T737557" s="33"/>
    </row>
    <row r="737574" spans="19:20">
      <c r="S737574" s="33"/>
      <c r="T737574" s="33"/>
    </row>
    <row r="737591" spans="19:20">
      <c r="S737591" s="33"/>
      <c r="T737591" s="33"/>
    </row>
    <row r="737608" spans="19:20">
      <c r="S737608" s="33"/>
      <c r="T737608" s="33"/>
    </row>
    <row r="737625" spans="19:20">
      <c r="S737625" s="33"/>
      <c r="T737625" s="33"/>
    </row>
    <row r="737642" spans="19:20">
      <c r="S737642" s="33"/>
      <c r="T737642" s="33"/>
    </row>
    <row r="737659" spans="19:20">
      <c r="S737659" s="33"/>
      <c r="T737659" s="33"/>
    </row>
    <row r="737676" spans="19:20">
      <c r="S737676" s="33"/>
      <c r="T737676" s="33"/>
    </row>
    <row r="737693" spans="19:20">
      <c r="S737693" s="33"/>
      <c r="T737693" s="33"/>
    </row>
    <row r="737710" spans="19:20">
      <c r="S737710" s="33"/>
      <c r="T737710" s="33"/>
    </row>
    <row r="737727" spans="19:20">
      <c r="S737727" s="33"/>
      <c r="T737727" s="33"/>
    </row>
    <row r="737744" spans="19:20">
      <c r="S737744" s="33"/>
      <c r="T737744" s="33"/>
    </row>
    <row r="737761" spans="19:20">
      <c r="S737761" s="33"/>
      <c r="T737761" s="33"/>
    </row>
    <row r="737778" spans="19:20">
      <c r="S737778" s="33"/>
      <c r="T737778" s="33"/>
    </row>
    <row r="737795" spans="19:20">
      <c r="S737795" s="33"/>
      <c r="T737795" s="33"/>
    </row>
    <row r="737812" spans="19:20">
      <c r="S737812" s="33"/>
      <c r="T737812" s="33"/>
    </row>
    <row r="737829" spans="19:20">
      <c r="S737829" s="33"/>
      <c r="T737829" s="33"/>
    </row>
    <row r="737846" spans="19:20">
      <c r="S737846" s="33"/>
      <c r="T737846" s="33"/>
    </row>
    <row r="737863" spans="19:20">
      <c r="S737863" s="33"/>
      <c r="T737863" s="33"/>
    </row>
    <row r="737880" spans="19:20">
      <c r="S737880" s="33"/>
      <c r="T737880" s="33"/>
    </row>
    <row r="737897" spans="19:20">
      <c r="S737897" s="33"/>
      <c r="T737897" s="33"/>
    </row>
    <row r="737914" spans="19:20">
      <c r="S737914" s="33"/>
      <c r="T737914" s="33"/>
    </row>
    <row r="737931" spans="19:20">
      <c r="S737931" s="33"/>
      <c r="T737931" s="33"/>
    </row>
    <row r="737948" spans="19:20">
      <c r="S737948" s="33"/>
      <c r="T737948" s="33"/>
    </row>
    <row r="737965" spans="19:20">
      <c r="S737965" s="33"/>
      <c r="T737965" s="33"/>
    </row>
    <row r="737982" spans="19:20">
      <c r="S737982" s="33"/>
      <c r="T737982" s="33"/>
    </row>
    <row r="737999" spans="19:20">
      <c r="S737999" s="33"/>
      <c r="T737999" s="33"/>
    </row>
    <row r="738016" spans="19:20">
      <c r="S738016" s="33"/>
      <c r="T738016" s="33"/>
    </row>
    <row r="738033" spans="19:20">
      <c r="S738033" s="33"/>
      <c r="T738033" s="33"/>
    </row>
    <row r="738050" spans="19:20">
      <c r="S738050" s="33"/>
      <c r="T738050" s="33"/>
    </row>
    <row r="738067" spans="19:20">
      <c r="S738067" s="33"/>
      <c r="T738067" s="33"/>
    </row>
    <row r="738084" spans="19:20">
      <c r="S738084" s="33"/>
      <c r="T738084" s="33"/>
    </row>
    <row r="738101" spans="19:20">
      <c r="S738101" s="33"/>
      <c r="T738101" s="33"/>
    </row>
    <row r="738118" spans="19:20">
      <c r="S738118" s="33"/>
      <c r="T738118" s="33"/>
    </row>
    <row r="738135" spans="19:20">
      <c r="S738135" s="33"/>
      <c r="T738135" s="33"/>
    </row>
    <row r="738152" spans="19:20">
      <c r="S738152" s="33"/>
      <c r="T738152" s="33"/>
    </row>
    <row r="738169" spans="19:20">
      <c r="S738169" s="33"/>
      <c r="T738169" s="33"/>
    </row>
    <row r="738186" spans="19:20">
      <c r="S738186" s="33"/>
      <c r="T738186" s="33"/>
    </row>
    <row r="738203" spans="19:20">
      <c r="S738203" s="33"/>
      <c r="T738203" s="33"/>
    </row>
    <row r="738220" spans="19:20">
      <c r="S738220" s="33"/>
      <c r="T738220" s="33"/>
    </row>
    <row r="738237" spans="19:20">
      <c r="S738237" s="33"/>
      <c r="T738237" s="33"/>
    </row>
    <row r="738254" spans="19:20">
      <c r="S738254" s="33"/>
      <c r="T738254" s="33"/>
    </row>
    <row r="738271" spans="19:20">
      <c r="S738271" s="33"/>
      <c r="T738271" s="33"/>
    </row>
    <row r="738288" spans="19:20">
      <c r="S738288" s="33"/>
      <c r="T738288" s="33"/>
    </row>
    <row r="738305" spans="19:20">
      <c r="S738305" s="33"/>
      <c r="T738305" s="33"/>
    </row>
    <row r="738322" spans="19:20">
      <c r="S738322" s="33"/>
      <c r="T738322" s="33"/>
    </row>
    <row r="738339" spans="19:20">
      <c r="S738339" s="33"/>
      <c r="T738339" s="33"/>
    </row>
    <row r="738356" spans="19:20">
      <c r="S738356" s="33"/>
      <c r="T738356" s="33"/>
    </row>
    <row r="738373" spans="19:20">
      <c r="S738373" s="33"/>
      <c r="T738373" s="33"/>
    </row>
    <row r="738390" spans="19:20">
      <c r="S738390" s="33"/>
      <c r="T738390" s="33"/>
    </row>
    <row r="738407" spans="19:20">
      <c r="S738407" s="33"/>
      <c r="T738407" s="33"/>
    </row>
    <row r="738424" spans="19:20">
      <c r="S738424" s="33"/>
      <c r="T738424" s="33"/>
    </row>
    <row r="738441" spans="19:20">
      <c r="S738441" s="33"/>
      <c r="T738441" s="33"/>
    </row>
    <row r="738458" spans="19:20">
      <c r="S738458" s="33"/>
      <c r="T738458" s="33"/>
    </row>
    <row r="738475" spans="19:20">
      <c r="S738475" s="33"/>
      <c r="T738475" s="33"/>
    </row>
    <row r="738492" spans="19:20">
      <c r="S738492" s="33"/>
      <c r="T738492" s="33"/>
    </row>
    <row r="738509" spans="19:20">
      <c r="S738509" s="33"/>
      <c r="T738509" s="33"/>
    </row>
    <row r="738526" spans="19:20">
      <c r="S738526" s="33"/>
      <c r="T738526" s="33"/>
    </row>
    <row r="738543" spans="19:20">
      <c r="S738543" s="33"/>
      <c r="T738543" s="33"/>
    </row>
    <row r="738560" spans="19:20">
      <c r="S738560" s="33"/>
      <c r="T738560" s="33"/>
    </row>
    <row r="738577" spans="19:20">
      <c r="S738577" s="33"/>
      <c r="T738577" s="33"/>
    </row>
    <row r="738594" spans="19:20">
      <c r="S738594" s="33"/>
      <c r="T738594" s="33"/>
    </row>
    <row r="738611" spans="19:20">
      <c r="S738611" s="33"/>
      <c r="T738611" s="33"/>
    </row>
    <row r="738628" spans="19:20">
      <c r="S738628" s="33"/>
      <c r="T738628" s="33"/>
    </row>
    <row r="738645" spans="19:20">
      <c r="S738645" s="33"/>
      <c r="T738645" s="33"/>
    </row>
    <row r="738662" spans="19:20">
      <c r="S738662" s="33"/>
      <c r="T738662" s="33"/>
    </row>
    <row r="738679" spans="19:20">
      <c r="S738679" s="33"/>
      <c r="T738679" s="33"/>
    </row>
    <row r="738696" spans="19:20">
      <c r="S738696" s="33"/>
      <c r="T738696" s="33"/>
    </row>
    <row r="738713" spans="19:20">
      <c r="S738713" s="33"/>
      <c r="T738713" s="33"/>
    </row>
    <row r="738730" spans="19:20">
      <c r="S738730" s="33"/>
      <c r="T738730" s="33"/>
    </row>
    <row r="738747" spans="19:20">
      <c r="S738747" s="33"/>
      <c r="T738747" s="33"/>
    </row>
    <row r="738764" spans="19:20">
      <c r="S738764" s="33"/>
      <c r="T738764" s="33"/>
    </row>
    <row r="738781" spans="19:20">
      <c r="S738781" s="33"/>
      <c r="T738781" s="33"/>
    </row>
    <row r="738798" spans="19:20">
      <c r="S738798" s="33"/>
      <c r="T738798" s="33"/>
    </row>
    <row r="738815" spans="19:20">
      <c r="S738815" s="33"/>
      <c r="T738815" s="33"/>
    </row>
    <row r="738832" spans="19:20">
      <c r="S738832" s="33"/>
      <c r="T738832" s="33"/>
    </row>
    <row r="738849" spans="19:20">
      <c r="S738849" s="33"/>
      <c r="T738849" s="33"/>
    </row>
    <row r="738866" spans="19:20">
      <c r="S738866" s="33"/>
      <c r="T738866" s="33"/>
    </row>
    <row r="738883" spans="19:20">
      <c r="S738883" s="33"/>
      <c r="T738883" s="33"/>
    </row>
    <row r="738900" spans="19:20">
      <c r="S738900" s="33"/>
      <c r="T738900" s="33"/>
    </row>
    <row r="738917" spans="19:20">
      <c r="S738917" s="33"/>
      <c r="T738917" s="33"/>
    </row>
    <row r="738934" spans="19:20">
      <c r="S738934" s="33"/>
      <c r="T738934" s="33"/>
    </row>
    <row r="738951" spans="19:20">
      <c r="S738951" s="33"/>
      <c r="T738951" s="33"/>
    </row>
    <row r="738968" spans="19:20">
      <c r="S738968" s="33"/>
      <c r="T738968" s="33"/>
    </row>
    <row r="738985" spans="19:20">
      <c r="S738985" s="33"/>
      <c r="T738985" s="33"/>
    </row>
    <row r="739002" spans="19:20">
      <c r="S739002" s="33"/>
      <c r="T739002" s="33"/>
    </row>
    <row r="739019" spans="19:20">
      <c r="S739019" s="33"/>
      <c r="T739019" s="33"/>
    </row>
    <row r="739036" spans="19:20">
      <c r="S739036" s="33"/>
      <c r="T739036" s="33"/>
    </row>
    <row r="739053" spans="19:20">
      <c r="S739053" s="33"/>
      <c r="T739053" s="33"/>
    </row>
    <row r="739070" spans="19:20">
      <c r="S739070" s="33"/>
      <c r="T739070" s="33"/>
    </row>
    <row r="739087" spans="19:20">
      <c r="S739087" s="33"/>
      <c r="T739087" s="33"/>
    </row>
    <row r="739104" spans="19:20">
      <c r="S739104" s="33"/>
      <c r="T739104" s="33"/>
    </row>
    <row r="739121" spans="19:20">
      <c r="S739121" s="33"/>
      <c r="T739121" s="33"/>
    </row>
    <row r="739138" spans="19:20">
      <c r="S739138" s="33"/>
      <c r="T739138" s="33"/>
    </row>
    <row r="739155" spans="19:20">
      <c r="S739155" s="33"/>
      <c r="T739155" s="33"/>
    </row>
    <row r="739172" spans="19:20">
      <c r="S739172" s="33"/>
      <c r="T739172" s="33"/>
    </row>
    <row r="739189" spans="19:20">
      <c r="S739189" s="33"/>
      <c r="T739189" s="33"/>
    </row>
    <row r="739206" spans="19:20">
      <c r="S739206" s="33"/>
      <c r="T739206" s="33"/>
    </row>
    <row r="739223" spans="19:20">
      <c r="S739223" s="33"/>
      <c r="T739223" s="33"/>
    </row>
    <row r="739240" spans="19:20">
      <c r="S739240" s="33"/>
      <c r="T739240" s="33"/>
    </row>
    <row r="739257" spans="19:20">
      <c r="S739257" s="33"/>
      <c r="T739257" s="33"/>
    </row>
    <row r="739274" spans="19:20">
      <c r="S739274" s="33"/>
      <c r="T739274" s="33"/>
    </row>
    <row r="739291" spans="19:20">
      <c r="S739291" s="33"/>
      <c r="T739291" s="33"/>
    </row>
    <row r="739308" spans="19:20">
      <c r="S739308" s="33"/>
      <c r="T739308" s="33"/>
    </row>
    <row r="739325" spans="19:20">
      <c r="S739325" s="33"/>
      <c r="T739325" s="33"/>
    </row>
    <row r="739342" spans="19:20">
      <c r="S739342" s="33"/>
      <c r="T739342" s="33"/>
    </row>
    <row r="739359" spans="19:20">
      <c r="S739359" s="33"/>
      <c r="T739359" s="33"/>
    </row>
    <row r="739376" spans="19:20">
      <c r="S739376" s="33"/>
      <c r="T739376" s="33"/>
    </row>
    <row r="739393" spans="19:20">
      <c r="S739393" s="33"/>
      <c r="T739393" s="33"/>
    </row>
    <row r="739410" spans="19:20">
      <c r="S739410" s="33"/>
      <c r="T739410" s="33"/>
    </row>
    <row r="739427" spans="19:20">
      <c r="S739427" s="33"/>
      <c r="T739427" s="33"/>
    </row>
    <row r="739444" spans="19:20">
      <c r="S739444" s="33"/>
      <c r="T739444" s="33"/>
    </row>
    <row r="739461" spans="19:20">
      <c r="S739461" s="33"/>
      <c r="T739461" s="33"/>
    </row>
    <row r="739478" spans="19:20">
      <c r="S739478" s="33"/>
      <c r="T739478" s="33"/>
    </row>
    <row r="739495" spans="19:20">
      <c r="S739495" s="33"/>
      <c r="T739495" s="33"/>
    </row>
    <row r="739512" spans="19:20">
      <c r="S739512" s="33"/>
      <c r="T739512" s="33"/>
    </row>
    <row r="739529" spans="19:20">
      <c r="S739529" s="33"/>
      <c r="T739529" s="33"/>
    </row>
    <row r="739546" spans="19:20">
      <c r="S739546" s="33"/>
      <c r="T739546" s="33"/>
    </row>
    <row r="739563" spans="19:20">
      <c r="S739563" s="33"/>
      <c r="T739563" s="33"/>
    </row>
    <row r="739580" spans="19:20">
      <c r="S739580" s="33"/>
      <c r="T739580" s="33"/>
    </row>
    <row r="739597" spans="19:20">
      <c r="S739597" s="33"/>
      <c r="T739597" s="33"/>
    </row>
    <row r="739614" spans="19:20">
      <c r="S739614" s="33"/>
      <c r="T739614" s="33"/>
    </row>
    <row r="739631" spans="19:20">
      <c r="S739631" s="33"/>
      <c r="T739631" s="33"/>
    </row>
    <row r="739648" spans="19:20">
      <c r="S739648" s="33"/>
      <c r="T739648" s="33"/>
    </row>
    <row r="739665" spans="19:20">
      <c r="S739665" s="33"/>
      <c r="T739665" s="33"/>
    </row>
    <row r="739682" spans="19:20">
      <c r="S739682" s="33"/>
      <c r="T739682" s="33"/>
    </row>
    <row r="739699" spans="19:20">
      <c r="S739699" s="33"/>
      <c r="T739699" s="33"/>
    </row>
    <row r="739716" spans="19:20">
      <c r="S739716" s="33"/>
      <c r="T739716" s="33"/>
    </row>
    <row r="739733" spans="19:20">
      <c r="S739733" s="33"/>
      <c r="T739733" s="33"/>
    </row>
    <row r="739750" spans="19:20">
      <c r="S739750" s="33"/>
      <c r="T739750" s="33"/>
    </row>
    <row r="739767" spans="19:20">
      <c r="S739767" s="33"/>
      <c r="T739767" s="33"/>
    </row>
    <row r="739784" spans="19:20">
      <c r="S739784" s="33"/>
      <c r="T739784" s="33"/>
    </row>
    <row r="739801" spans="19:20">
      <c r="S739801" s="33"/>
      <c r="T739801" s="33"/>
    </row>
    <row r="739818" spans="19:20">
      <c r="S739818" s="33"/>
      <c r="T739818" s="33"/>
    </row>
    <row r="739835" spans="19:20">
      <c r="S739835" s="33"/>
      <c r="T739835" s="33"/>
    </row>
    <row r="739852" spans="19:20">
      <c r="S739852" s="33"/>
      <c r="T739852" s="33"/>
    </row>
    <row r="739869" spans="19:20">
      <c r="S739869" s="33"/>
      <c r="T739869" s="33"/>
    </row>
    <row r="739886" spans="19:20">
      <c r="S739886" s="33"/>
      <c r="T739886" s="33"/>
    </row>
    <row r="739903" spans="19:20">
      <c r="S739903" s="33"/>
      <c r="T739903" s="33"/>
    </row>
    <row r="739920" spans="19:20">
      <c r="S739920" s="33"/>
      <c r="T739920" s="33"/>
    </row>
    <row r="739937" spans="19:20">
      <c r="S739937" s="33"/>
      <c r="T739937" s="33"/>
    </row>
    <row r="739954" spans="19:20">
      <c r="S739954" s="33"/>
      <c r="T739954" s="33"/>
    </row>
    <row r="739971" spans="19:20">
      <c r="S739971" s="33"/>
      <c r="T739971" s="33"/>
    </row>
    <row r="739988" spans="19:20">
      <c r="S739988" s="33"/>
      <c r="T739988" s="33"/>
    </row>
    <row r="740005" spans="19:20">
      <c r="S740005" s="33"/>
      <c r="T740005" s="33"/>
    </row>
    <row r="740022" spans="19:20">
      <c r="S740022" s="33"/>
      <c r="T740022" s="33"/>
    </row>
    <row r="740039" spans="19:20">
      <c r="S740039" s="33"/>
      <c r="T740039" s="33"/>
    </row>
    <row r="740056" spans="19:20">
      <c r="S740056" s="33"/>
      <c r="T740056" s="33"/>
    </row>
    <row r="740073" spans="19:20">
      <c r="S740073" s="33"/>
      <c r="T740073" s="33"/>
    </row>
    <row r="740090" spans="19:20">
      <c r="S740090" s="33"/>
      <c r="T740090" s="33"/>
    </row>
    <row r="740107" spans="19:20">
      <c r="S740107" s="33"/>
      <c r="T740107" s="33"/>
    </row>
    <row r="740124" spans="19:20">
      <c r="S740124" s="33"/>
      <c r="T740124" s="33"/>
    </row>
    <row r="740141" spans="19:20">
      <c r="S740141" s="33"/>
      <c r="T740141" s="33"/>
    </row>
    <row r="740158" spans="19:20">
      <c r="S740158" s="33"/>
      <c r="T740158" s="33"/>
    </row>
    <row r="740175" spans="19:20">
      <c r="S740175" s="33"/>
      <c r="T740175" s="33"/>
    </row>
    <row r="740192" spans="19:20">
      <c r="S740192" s="33"/>
      <c r="T740192" s="33"/>
    </row>
    <row r="740209" spans="19:20">
      <c r="S740209" s="33"/>
      <c r="T740209" s="33"/>
    </row>
    <row r="740226" spans="19:20">
      <c r="S740226" s="33"/>
      <c r="T740226" s="33"/>
    </row>
    <row r="740243" spans="19:20">
      <c r="S740243" s="33"/>
      <c r="T740243" s="33"/>
    </row>
    <row r="740260" spans="19:20">
      <c r="S740260" s="33"/>
      <c r="T740260" s="33"/>
    </row>
    <row r="740277" spans="19:20">
      <c r="S740277" s="33"/>
      <c r="T740277" s="33"/>
    </row>
    <row r="740294" spans="19:20">
      <c r="S740294" s="33"/>
      <c r="T740294" s="33"/>
    </row>
    <row r="740311" spans="19:20">
      <c r="S740311" s="33"/>
      <c r="T740311" s="33"/>
    </row>
    <row r="740328" spans="19:20">
      <c r="S740328" s="33"/>
      <c r="T740328" s="33"/>
    </row>
    <row r="740345" spans="19:20">
      <c r="S740345" s="33"/>
      <c r="T740345" s="33"/>
    </row>
    <row r="740362" spans="19:20">
      <c r="S740362" s="33"/>
      <c r="T740362" s="33"/>
    </row>
    <row r="740379" spans="19:20">
      <c r="S740379" s="33"/>
      <c r="T740379" s="33"/>
    </row>
    <row r="740396" spans="19:20">
      <c r="S740396" s="33"/>
      <c r="T740396" s="33"/>
    </row>
    <row r="740413" spans="19:20">
      <c r="S740413" s="33"/>
      <c r="T740413" s="33"/>
    </row>
    <row r="740430" spans="19:20">
      <c r="S740430" s="33"/>
      <c r="T740430" s="33"/>
    </row>
    <row r="740447" spans="19:20">
      <c r="S740447" s="33"/>
      <c r="T740447" s="33"/>
    </row>
    <row r="740464" spans="19:20">
      <c r="S740464" s="33"/>
      <c r="T740464" s="33"/>
    </row>
    <row r="740481" spans="19:20">
      <c r="S740481" s="33"/>
      <c r="T740481" s="33"/>
    </row>
    <row r="740498" spans="19:20">
      <c r="S740498" s="33"/>
      <c r="T740498" s="33"/>
    </row>
    <row r="740515" spans="19:20">
      <c r="S740515" s="33"/>
      <c r="T740515" s="33"/>
    </row>
    <row r="740532" spans="19:20">
      <c r="S740532" s="33"/>
      <c r="T740532" s="33"/>
    </row>
    <row r="740549" spans="19:20">
      <c r="S740549" s="33"/>
      <c r="T740549" s="33"/>
    </row>
    <row r="740566" spans="19:20">
      <c r="S740566" s="33"/>
      <c r="T740566" s="33"/>
    </row>
    <row r="740583" spans="19:20">
      <c r="S740583" s="33"/>
      <c r="T740583" s="33"/>
    </row>
    <row r="740600" spans="19:20">
      <c r="S740600" s="33"/>
      <c r="T740600" s="33"/>
    </row>
    <row r="740617" spans="19:20">
      <c r="S740617" s="33"/>
      <c r="T740617" s="33"/>
    </row>
    <row r="740634" spans="19:20">
      <c r="S740634" s="33"/>
      <c r="T740634" s="33"/>
    </row>
    <row r="740651" spans="19:20">
      <c r="S740651" s="33"/>
      <c r="T740651" s="33"/>
    </row>
    <row r="740668" spans="19:20">
      <c r="S740668" s="33"/>
      <c r="T740668" s="33"/>
    </row>
    <row r="740685" spans="19:20">
      <c r="S740685" s="33"/>
      <c r="T740685" s="33"/>
    </row>
    <row r="740702" spans="19:20">
      <c r="S740702" s="33"/>
      <c r="T740702" s="33"/>
    </row>
    <row r="740719" spans="19:20">
      <c r="S740719" s="33"/>
      <c r="T740719" s="33"/>
    </row>
    <row r="740736" spans="19:20">
      <c r="S740736" s="33"/>
      <c r="T740736" s="33"/>
    </row>
    <row r="740753" spans="19:20">
      <c r="S740753" s="33"/>
      <c r="T740753" s="33"/>
    </row>
    <row r="740770" spans="19:20">
      <c r="S740770" s="33"/>
      <c r="T740770" s="33"/>
    </row>
    <row r="740787" spans="19:20">
      <c r="S740787" s="33"/>
      <c r="T740787" s="33"/>
    </row>
    <row r="740804" spans="19:20">
      <c r="S740804" s="33"/>
      <c r="T740804" s="33"/>
    </row>
    <row r="740821" spans="19:20">
      <c r="S740821" s="33"/>
      <c r="T740821" s="33"/>
    </row>
    <row r="740838" spans="19:20">
      <c r="S740838" s="33"/>
      <c r="T740838" s="33"/>
    </row>
    <row r="740855" spans="19:20">
      <c r="S740855" s="33"/>
      <c r="T740855" s="33"/>
    </row>
    <row r="740872" spans="19:20">
      <c r="S740872" s="33"/>
      <c r="T740872" s="33"/>
    </row>
    <row r="740889" spans="19:20">
      <c r="S740889" s="33"/>
      <c r="T740889" s="33"/>
    </row>
    <row r="740906" spans="19:20">
      <c r="S740906" s="33"/>
      <c r="T740906" s="33"/>
    </row>
    <row r="740923" spans="19:20">
      <c r="S740923" s="33"/>
      <c r="T740923" s="33"/>
    </row>
    <row r="740940" spans="19:20">
      <c r="S740940" s="33"/>
      <c r="T740940" s="33"/>
    </row>
    <row r="740957" spans="19:20">
      <c r="S740957" s="33"/>
      <c r="T740957" s="33"/>
    </row>
    <row r="740974" spans="19:20">
      <c r="S740974" s="33"/>
      <c r="T740974" s="33"/>
    </row>
    <row r="740991" spans="19:20">
      <c r="S740991" s="33"/>
      <c r="T740991" s="33"/>
    </row>
    <row r="741008" spans="19:20">
      <c r="S741008" s="33"/>
      <c r="T741008" s="33"/>
    </row>
    <row r="741025" spans="19:20">
      <c r="S741025" s="33"/>
      <c r="T741025" s="33"/>
    </row>
    <row r="741042" spans="19:20">
      <c r="S741042" s="33"/>
      <c r="T741042" s="33"/>
    </row>
    <row r="741059" spans="19:20">
      <c r="S741059" s="33"/>
      <c r="T741059" s="33"/>
    </row>
    <row r="741076" spans="19:20">
      <c r="S741076" s="33"/>
      <c r="T741076" s="33"/>
    </row>
    <row r="741093" spans="19:20">
      <c r="S741093" s="33"/>
      <c r="T741093" s="33"/>
    </row>
    <row r="741110" spans="19:20">
      <c r="S741110" s="33"/>
      <c r="T741110" s="33"/>
    </row>
    <row r="741127" spans="19:20">
      <c r="S741127" s="33"/>
      <c r="T741127" s="33"/>
    </row>
    <row r="741144" spans="19:20">
      <c r="S741144" s="33"/>
      <c r="T741144" s="33"/>
    </row>
    <row r="741161" spans="19:20">
      <c r="S741161" s="33"/>
      <c r="T741161" s="33"/>
    </row>
    <row r="741178" spans="19:20">
      <c r="S741178" s="33"/>
      <c r="T741178" s="33"/>
    </row>
    <row r="741195" spans="19:20">
      <c r="S741195" s="33"/>
      <c r="T741195" s="33"/>
    </row>
    <row r="741212" spans="19:20">
      <c r="S741212" s="33"/>
      <c r="T741212" s="33"/>
    </row>
    <row r="741229" spans="19:20">
      <c r="S741229" s="33"/>
      <c r="T741229" s="33"/>
    </row>
    <row r="741246" spans="19:20">
      <c r="S741246" s="33"/>
      <c r="T741246" s="33"/>
    </row>
    <row r="741263" spans="19:20">
      <c r="S741263" s="33"/>
      <c r="T741263" s="33"/>
    </row>
    <row r="741280" spans="19:20">
      <c r="S741280" s="33"/>
      <c r="T741280" s="33"/>
    </row>
    <row r="741297" spans="19:20">
      <c r="S741297" s="33"/>
      <c r="T741297" s="33"/>
    </row>
    <row r="741314" spans="19:20">
      <c r="S741314" s="33"/>
      <c r="T741314" s="33"/>
    </row>
    <row r="741331" spans="19:20">
      <c r="S741331" s="33"/>
      <c r="T741331" s="33"/>
    </row>
    <row r="741348" spans="19:20">
      <c r="S741348" s="33"/>
      <c r="T741348" s="33"/>
    </row>
    <row r="741365" spans="19:20">
      <c r="S741365" s="33"/>
      <c r="T741365" s="33"/>
    </row>
    <row r="741382" spans="19:20">
      <c r="S741382" s="33"/>
      <c r="T741382" s="33"/>
    </row>
    <row r="741399" spans="19:20">
      <c r="S741399" s="33"/>
      <c r="T741399" s="33"/>
    </row>
    <row r="741416" spans="19:20">
      <c r="S741416" s="33"/>
      <c r="T741416" s="33"/>
    </row>
    <row r="741433" spans="19:20">
      <c r="S741433" s="33"/>
      <c r="T741433" s="33"/>
    </row>
    <row r="741450" spans="19:20">
      <c r="S741450" s="33"/>
      <c r="T741450" s="33"/>
    </row>
    <row r="741467" spans="19:20">
      <c r="S741467" s="33"/>
      <c r="T741467" s="33"/>
    </row>
    <row r="741484" spans="19:20">
      <c r="S741484" s="33"/>
      <c r="T741484" s="33"/>
    </row>
    <row r="741501" spans="19:20">
      <c r="S741501" s="33"/>
      <c r="T741501" s="33"/>
    </row>
    <row r="741518" spans="19:20">
      <c r="S741518" s="33"/>
      <c r="T741518" s="33"/>
    </row>
    <row r="741535" spans="19:20">
      <c r="S741535" s="33"/>
      <c r="T741535" s="33"/>
    </row>
    <row r="741552" spans="19:20">
      <c r="S741552" s="33"/>
      <c r="T741552" s="33"/>
    </row>
    <row r="741569" spans="19:20">
      <c r="S741569" s="33"/>
      <c r="T741569" s="33"/>
    </row>
    <row r="741586" spans="19:20">
      <c r="S741586" s="33"/>
      <c r="T741586" s="33"/>
    </row>
    <row r="741603" spans="19:20">
      <c r="S741603" s="33"/>
      <c r="T741603" s="33"/>
    </row>
    <row r="741620" spans="19:20">
      <c r="S741620" s="33"/>
      <c r="T741620" s="33"/>
    </row>
    <row r="741637" spans="19:20">
      <c r="S741637" s="33"/>
      <c r="T741637" s="33"/>
    </row>
    <row r="741654" spans="19:20">
      <c r="S741654" s="33"/>
      <c r="T741654" s="33"/>
    </row>
    <row r="741671" spans="19:20">
      <c r="S741671" s="33"/>
      <c r="T741671" s="33"/>
    </row>
    <row r="741688" spans="19:20">
      <c r="S741688" s="33"/>
      <c r="T741688" s="33"/>
    </row>
    <row r="741705" spans="19:20">
      <c r="S741705" s="33"/>
      <c r="T741705" s="33"/>
    </row>
    <row r="741722" spans="19:20">
      <c r="S741722" s="33"/>
      <c r="T741722" s="33"/>
    </row>
    <row r="741739" spans="19:20">
      <c r="S741739" s="33"/>
      <c r="T741739" s="33"/>
    </row>
    <row r="741756" spans="19:20">
      <c r="S741756" s="33"/>
      <c r="T741756" s="33"/>
    </row>
    <row r="741773" spans="19:20">
      <c r="S741773" s="33"/>
      <c r="T741773" s="33"/>
    </row>
    <row r="741790" spans="19:20">
      <c r="S741790" s="33"/>
      <c r="T741790" s="33"/>
    </row>
    <row r="741807" spans="19:20">
      <c r="S741807" s="33"/>
      <c r="T741807" s="33"/>
    </row>
    <row r="741824" spans="19:20">
      <c r="S741824" s="33"/>
      <c r="T741824" s="33"/>
    </row>
    <row r="741841" spans="19:20">
      <c r="S741841" s="33"/>
      <c r="T741841" s="33"/>
    </row>
    <row r="741858" spans="19:20">
      <c r="S741858" s="33"/>
      <c r="T741858" s="33"/>
    </row>
    <row r="741875" spans="19:20">
      <c r="S741875" s="33"/>
      <c r="T741875" s="33"/>
    </row>
    <row r="741892" spans="19:20">
      <c r="S741892" s="33"/>
      <c r="T741892" s="33"/>
    </row>
    <row r="741909" spans="19:20">
      <c r="S741909" s="33"/>
      <c r="T741909" s="33"/>
    </row>
    <row r="741926" spans="19:20">
      <c r="S741926" s="33"/>
      <c r="T741926" s="33"/>
    </row>
    <row r="741943" spans="19:20">
      <c r="S741943" s="33"/>
      <c r="T741943" s="33"/>
    </row>
    <row r="741960" spans="19:20">
      <c r="S741960" s="33"/>
      <c r="T741960" s="33"/>
    </row>
    <row r="741977" spans="19:20">
      <c r="S741977" s="33"/>
      <c r="T741977" s="33"/>
    </row>
    <row r="741994" spans="19:20">
      <c r="S741994" s="33"/>
      <c r="T741994" s="33"/>
    </row>
    <row r="742011" spans="19:20">
      <c r="S742011" s="33"/>
      <c r="T742011" s="33"/>
    </row>
    <row r="742028" spans="19:20">
      <c r="S742028" s="33"/>
      <c r="T742028" s="33"/>
    </row>
    <row r="742045" spans="19:20">
      <c r="S742045" s="33"/>
      <c r="T742045" s="33"/>
    </row>
    <row r="742062" spans="19:20">
      <c r="S742062" s="33"/>
      <c r="T742062" s="33"/>
    </row>
    <row r="742079" spans="19:20">
      <c r="S742079" s="33"/>
      <c r="T742079" s="33"/>
    </row>
    <row r="742096" spans="19:20">
      <c r="S742096" s="33"/>
      <c r="T742096" s="33"/>
    </row>
    <row r="742113" spans="19:20">
      <c r="S742113" s="33"/>
      <c r="T742113" s="33"/>
    </row>
    <row r="742130" spans="19:20">
      <c r="S742130" s="33"/>
      <c r="T742130" s="33"/>
    </row>
    <row r="742147" spans="19:20">
      <c r="S742147" s="33"/>
      <c r="T742147" s="33"/>
    </row>
    <row r="742164" spans="19:20">
      <c r="S742164" s="33"/>
      <c r="T742164" s="33"/>
    </row>
    <row r="742181" spans="19:20">
      <c r="S742181" s="33"/>
      <c r="T742181" s="33"/>
    </row>
    <row r="742198" spans="19:20">
      <c r="S742198" s="33"/>
      <c r="T742198" s="33"/>
    </row>
    <row r="742215" spans="19:20">
      <c r="S742215" s="33"/>
      <c r="T742215" s="33"/>
    </row>
    <row r="742232" spans="19:20">
      <c r="S742232" s="33"/>
      <c r="T742232" s="33"/>
    </row>
    <row r="742249" spans="19:20">
      <c r="S742249" s="33"/>
      <c r="T742249" s="33"/>
    </row>
    <row r="742266" spans="19:20">
      <c r="S742266" s="33"/>
      <c r="T742266" s="33"/>
    </row>
    <row r="742283" spans="19:20">
      <c r="S742283" s="33"/>
      <c r="T742283" s="33"/>
    </row>
    <row r="742300" spans="19:20">
      <c r="S742300" s="33"/>
      <c r="T742300" s="33"/>
    </row>
    <row r="742317" spans="19:20">
      <c r="S742317" s="33"/>
      <c r="T742317" s="33"/>
    </row>
    <row r="742334" spans="19:20">
      <c r="S742334" s="33"/>
      <c r="T742334" s="33"/>
    </row>
    <row r="742351" spans="19:20">
      <c r="S742351" s="33"/>
      <c r="T742351" s="33"/>
    </row>
    <row r="742368" spans="19:20">
      <c r="S742368" s="33"/>
      <c r="T742368" s="33"/>
    </row>
    <row r="742385" spans="19:20">
      <c r="S742385" s="33"/>
      <c r="T742385" s="33"/>
    </row>
    <row r="742402" spans="19:20">
      <c r="S742402" s="33"/>
      <c r="T742402" s="33"/>
    </row>
    <row r="742419" spans="19:20">
      <c r="S742419" s="33"/>
      <c r="T742419" s="33"/>
    </row>
    <row r="742436" spans="19:20">
      <c r="S742436" s="33"/>
      <c r="T742436" s="33"/>
    </row>
    <row r="742453" spans="19:20">
      <c r="S742453" s="33"/>
      <c r="T742453" s="33"/>
    </row>
    <row r="742470" spans="19:20">
      <c r="S742470" s="33"/>
      <c r="T742470" s="33"/>
    </row>
    <row r="742487" spans="19:20">
      <c r="S742487" s="33"/>
      <c r="T742487" s="33"/>
    </row>
    <row r="742504" spans="19:20">
      <c r="S742504" s="33"/>
      <c r="T742504" s="33"/>
    </row>
    <row r="742521" spans="19:20">
      <c r="S742521" s="33"/>
      <c r="T742521" s="33"/>
    </row>
    <row r="742538" spans="19:20">
      <c r="S742538" s="33"/>
      <c r="T742538" s="33"/>
    </row>
    <row r="742555" spans="19:20">
      <c r="S742555" s="33"/>
      <c r="T742555" s="33"/>
    </row>
    <row r="742572" spans="19:20">
      <c r="S742572" s="33"/>
      <c r="T742572" s="33"/>
    </row>
    <row r="742589" spans="19:20">
      <c r="S742589" s="33"/>
      <c r="T742589" s="33"/>
    </row>
    <row r="742606" spans="19:20">
      <c r="S742606" s="33"/>
      <c r="T742606" s="33"/>
    </row>
    <row r="742623" spans="19:20">
      <c r="S742623" s="33"/>
      <c r="T742623" s="33"/>
    </row>
    <row r="742640" spans="19:20">
      <c r="S742640" s="33"/>
      <c r="T742640" s="33"/>
    </row>
    <row r="742657" spans="19:20">
      <c r="S742657" s="33"/>
      <c r="T742657" s="33"/>
    </row>
    <row r="742674" spans="19:20">
      <c r="S742674" s="33"/>
      <c r="T742674" s="33"/>
    </row>
    <row r="742691" spans="19:20">
      <c r="S742691" s="33"/>
      <c r="T742691" s="33"/>
    </row>
    <row r="742708" spans="19:20">
      <c r="S742708" s="33"/>
      <c r="T742708" s="33"/>
    </row>
    <row r="742725" spans="19:20">
      <c r="S742725" s="33"/>
      <c r="T742725" s="33"/>
    </row>
    <row r="742742" spans="19:20">
      <c r="S742742" s="33"/>
      <c r="T742742" s="33"/>
    </row>
    <row r="742759" spans="19:20">
      <c r="S742759" s="33"/>
      <c r="T742759" s="33"/>
    </row>
    <row r="742776" spans="19:20">
      <c r="S742776" s="33"/>
      <c r="T742776" s="33"/>
    </row>
    <row r="742793" spans="19:20">
      <c r="S742793" s="33"/>
      <c r="T742793" s="33"/>
    </row>
    <row r="742810" spans="19:20">
      <c r="S742810" s="33"/>
      <c r="T742810" s="33"/>
    </row>
    <row r="742827" spans="19:20">
      <c r="S742827" s="33"/>
      <c r="T742827" s="33"/>
    </row>
    <row r="742844" spans="19:20">
      <c r="S742844" s="33"/>
      <c r="T742844" s="33"/>
    </row>
    <row r="742861" spans="19:20">
      <c r="S742861" s="33"/>
      <c r="T742861" s="33"/>
    </row>
    <row r="742878" spans="19:20">
      <c r="S742878" s="33"/>
      <c r="T742878" s="33"/>
    </row>
    <row r="742895" spans="19:20">
      <c r="S742895" s="33"/>
      <c r="T742895" s="33"/>
    </row>
    <row r="742912" spans="19:20">
      <c r="S742912" s="33"/>
      <c r="T742912" s="33"/>
    </row>
    <row r="742929" spans="19:20">
      <c r="S742929" s="33"/>
      <c r="T742929" s="33"/>
    </row>
    <row r="742946" spans="19:20">
      <c r="S742946" s="33"/>
      <c r="T742946" s="33"/>
    </row>
    <row r="742963" spans="19:20">
      <c r="S742963" s="33"/>
      <c r="T742963" s="33"/>
    </row>
    <row r="742980" spans="19:20">
      <c r="S742980" s="33"/>
      <c r="T742980" s="33"/>
    </row>
    <row r="742997" spans="19:20">
      <c r="S742997" s="33"/>
      <c r="T742997" s="33"/>
    </row>
    <row r="743014" spans="19:20">
      <c r="S743014" s="33"/>
      <c r="T743014" s="33"/>
    </row>
    <row r="743031" spans="19:20">
      <c r="S743031" s="33"/>
      <c r="T743031" s="33"/>
    </row>
    <row r="743048" spans="19:20">
      <c r="S743048" s="33"/>
      <c r="T743048" s="33"/>
    </row>
    <row r="743065" spans="19:20">
      <c r="S743065" s="33"/>
      <c r="T743065" s="33"/>
    </row>
    <row r="743082" spans="19:20">
      <c r="S743082" s="33"/>
      <c r="T743082" s="33"/>
    </row>
    <row r="743099" spans="19:20">
      <c r="S743099" s="33"/>
      <c r="T743099" s="33"/>
    </row>
    <row r="743116" spans="19:20">
      <c r="S743116" s="33"/>
      <c r="T743116" s="33"/>
    </row>
    <row r="743133" spans="19:20">
      <c r="S743133" s="33"/>
      <c r="T743133" s="33"/>
    </row>
    <row r="743150" spans="19:20">
      <c r="S743150" s="33"/>
      <c r="T743150" s="33"/>
    </row>
    <row r="743167" spans="19:20">
      <c r="S743167" s="33"/>
      <c r="T743167" s="33"/>
    </row>
    <row r="743184" spans="19:20">
      <c r="S743184" s="33"/>
      <c r="T743184" s="33"/>
    </row>
    <row r="743201" spans="19:20">
      <c r="S743201" s="33"/>
      <c r="T743201" s="33"/>
    </row>
    <row r="743218" spans="19:20">
      <c r="S743218" s="33"/>
      <c r="T743218" s="33"/>
    </row>
    <row r="743235" spans="19:20">
      <c r="S743235" s="33"/>
      <c r="T743235" s="33"/>
    </row>
    <row r="743252" spans="19:20">
      <c r="S743252" s="33"/>
      <c r="T743252" s="33"/>
    </row>
    <row r="743269" spans="19:20">
      <c r="S743269" s="33"/>
      <c r="T743269" s="33"/>
    </row>
    <row r="743286" spans="19:20">
      <c r="S743286" s="33"/>
      <c r="T743286" s="33"/>
    </row>
    <row r="743303" spans="19:20">
      <c r="S743303" s="33"/>
      <c r="T743303" s="33"/>
    </row>
    <row r="743320" spans="19:20">
      <c r="S743320" s="33"/>
      <c r="T743320" s="33"/>
    </row>
    <row r="743337" spans="19:20">
      <c r="S743337" s="33"/>
      <c r="T743337" s="33"/>
    </row>
    <row r="743354" spans="19:20">
      <c r="S743354" s="33"/>
      <c r="T743354" s="33"/>
    </row>
    <row r="743371" spans="19:20">
      <c r="S743371" s="33"/>
      <c r="T743371" s="33"/>
    </row>
    <row r="743388" spans="19:20">
      <c r="S743388" s="33"/>
      <c r="T743388" s="33"/>
    </row>
    <row r="743405" spans="19:20">
      <c r="S743405" s="33"/>
      <c r="T743405" s="33"/>
    </row>
    <row r="743422" spans="19:20">
      <c r="S743422" s="33"/>
      <c r="T743422" s="33"/>
    </row>
    <row r="743439" spans="19:20">
      <c r="S743439" s="33"/>
      <c r="T743439" s="33"/>
    </row>
    <row r="743456" spans="19:20">
      <c r="S743456" s="33"/>
      <c r="T743456" s="33"/>
    </row>
    <row r="743473" spans="19:20">
      <c r="S743473" s="33"/>
      <c r="T743473" s="33"/>
    </row>
    <row r="743490" spans="19:20">
      <c r="S743490" s="33"/>
      <c r="T743490" s="33"/>
    </row>
    <row r="743507" spans="19:20">
      <c r="S743507" s="33"/>
      <c r="T743507" s="33"/>
    </row>
    <row r="743524" spans="19:20">
      <c r="S743524" s="33"/>
      <c r="T743524" s="33"/>
    </row>
    <row r="743541" spans="19:20">
      <c r="S743541" s="33"/>
      <c r="T743541" s="33"/>
    </row>
    <row r="743558" spans="19:20">
      <c r="S743558" s="33"/>
      <c r="T743558" s="33"/>
    </row>
    <row r="743575" spans="19:20">
      <c r="S743575" s="33"/>
      <c r="T743575" s="33"/>
    </row>
    <row r="743592" spans="19:20">
      <c r="S743592" s="33"/>
      <c r="T743592" s="33"/>
    </row>
    <row r="743609" spans="19:20">
      <c r="S743609" s="33"/>
      <c r="T743609" s="33"/>
    </row>
    <row r="743626" spans="19:20">
      <c r="S743626" s="33"/>
      <c r="T743626" s="33"/>
    </row>
    <row r="743643" spans="19:20">
      <c r="S743643" s="33"/>
      <c r="T743643" s="33"/>
    </row>
    <row r="743660" spans="19:20">
      <c r="S743660" s="33"/>
      <c r="T743660" s="33"/>
    </row>
    <row r="743677" spans="19:20">
      <c r="S743677" s="33"/>
      <c r="T743677" s="33"/>
    </row>
    <row r="743694" spans="19:20">
      <c r="S743694" s="33"/>
      <c r="T743694" s="33"/>
    </row>
    <row r="743711" spans="19:20">
      <c r="S743711" s="33"/>
      <c r="T743711" s="33"/>
    </row>
    <row r="743728" spans="19:20">
      <c r="S743728" s="33"/>
      <c r="T743728" s="33"/>
    </row>
    <row r="743745" spans="19:20">
      <c r="S743745" s="33"/>
      <c r="T743745" s="33"/>
    </row>
    <row r="743762" spans="19:20">
      <c r="S743762" s="33"/>
      <c r="T743762" s="33"/>
    </row>
    <row r="743779" spans="19:20">
      <c r="S743779" s="33"/>
      <c r="T743779" s="33"/>
    </row>
    <row r="743796" spans="19:20">
      <c r="S743796" s="33"/>
      <c r="T743796" s="33"/>
    </row>
    <row r="743813" spans="19:20">
      <c r="S743813" s="33"/>
      <c r="T743813" s="33"/>
    </row>
    <row r="743830" spans="19:20">
      <c r="S743830" s="33"/>
      <c r="T743830" s="33"/>
    </row>
    <row r="743847" spans="19:20">
      <c r="S743847" s="33"/>
      <c r="T743847" s="33"/>
    </row>
    <row r="743864" spans="19:20">
      <c r="S743864" s="33"/>
      <c r="T743864" s="33"/>
    </row>
    <row r="743881" spans="19:20">
      <c r="S743881" s="33"/>
      <c r="T743881" s="33"/>
    </row>
    <row r="743898" spans="19:20">
      <c r="S743898" s="33"/>
      <c r="T743898" s="33"/>
    </row>
    <row r="743915" spans="19:20">
      <c r="S743915" s="33"/>
      <c r="T743915" s="33"/>
    </row>
    <row r="743932" spans="19:20">
      <c r="S743932" s="33"/>
      <c r="T743932" s="33"/>
    </row>
    <row r="743949" spans="19:20">
      <c r="S743949" s="33"/>
      <c r="T743949" s="33"/>
    </row>
    <row r="743966" spans="19:20">
      <c r="S743966" s="33"/>
      <c r="T743966" s="33"/>
    </row>
    <row r="743983" spans="19:20">
      <c r="S743983" s="33"/>
      <c r="T743983" s="33"/>
    </row>
    <row r="744000" spans="19:20">
      <c r="S744000" s="33"/>
      <c r="T744000" s="33"/>
    </row>
    <row r="744017" spans="19:20">
      <c r="S744017" s="33"/>
      <c r="T744017" s="33"/>
    </row>
    <row r="744034" spans="19:20">
      <c r="S744034" s="33"/>
      <c r="T744034" s="33"/>
    </row>
    <row r="744051" spans="19:20">
      <c r="S744051" s="33"/>
      <c r="T744051" s="33"/>
    </row>
    <row r="744068" spans="19:20">
      <c r="S744068" s="33"/>
      <c r="T744068" s="33"/>
    </row>
    <row r="744085" spans="19:20">
      <c r="S744085" s="33"/>
      <c r="T744085" s="33"/>
    </row>
    <row r="744102" spans="19:20">
      <c r="S744102" s="33"/>
      <c r="T744102" s="33"/>
    </row>
    <row r="744119" spans="19:20">
      <c r="S744119" s="33"/>
      <c r="T744119" s="33"/>
    </row>
    <row r="744136" spans="19:20">
      <c r="S744136" s="33"/>
      <c r="T744136" s="33"/>
    </row>
    <row r="744153" spans="19:20">
      <c r="S744153" s="33"/>
      <c r="T744153" s="33"/>
    </row>
    <row r="744170" spans="19:20">
      <c r="S744170" s="33"/>
      <c r="T744170" s="33"/>
    </row>
    <row r="744187" spans="19:20">
      <c r="S744187" s="33"/>
      <c r="T744187" s="33"/>
    </row>
    <row r="744204" spans="19:20">
      <c r="S744204" s="33"/>
      <c r="T744204" s="33"/>
    </row>
    <row r="744221" spans="19:20">
      <c r="S744221" s="33"/>
      <c r="T744221" s="33"/>
    </row>
    <row r="744238" spans="19:20">
      <c r="S744238" s="33"/>
      <c r="T744238" s="33"/>
    </row>
    <row r="744255" spans="19:20">
      <c r="S744255" s="33"/>
      <c r="T744255" s="33"/>
    </row>
    <row r="744272" spans="19:20">
      <c r="S744272" s="33"/>
      <c r="T744272" s="33"/>
    </row>
    <row r="744289" spans="19:20">
      <c r="S744289" s="33"/>
      <c r="T744289" s="33"/>
    </row>
    <row r="744306" spans="19:20">
      <c r="S744306" s="33"/>
      <c r="T744306" s="33"/>
    </row>
    <row r="744323" spans="19:20">
      <c r="S744323" s="33"/>
      <c r="T744323" s="33"/>
    </row>
    <row r="744340" spans="19:20">
      <c r="S744340" s="33"/>
      <c r="T744340" s="33"/>
    </row>
    <row r="744357" spans="19:20">
      <c r="S744357" s="33"/>
      <c r="T744357" s="33"/>
    </row>
    <row r="744374" spans="19:20">
      <c r="S744374" s="33"/>
      <c r="T744374" s="33"/>
    </row>
    <row r="744391" spans="19:20">
      <c r="S744391" s="33"/>
      <c r="T744391" s="33"/>
    </row>
    <row r="744408" spans="19:20">
      <c r="S744408" s="33"/>
      <c r="T744408" s="33"/>
    </row>
    <row r="744425" spans="19:20">
      <c r="S744425" s="33"/>
      <c r="T744425" s="33"/>
    </row>
    <row r="744442" spans="19:20">
      <c r="S744442" s="33"/>
      <c r="T744442" s="33"/>
    </row>
    <row r="744459" spans="19:20">
      <c r="S744459" s="33"/>
      <c r="T744459" s="33"/>
    </row>
    <row r="744476" spans="19:20">
      <c r="S744476" s="33"/>
      <c r="T744476" s="33"/>
    </row>
    <row r="744493" spans="19:20">
      <c r="S744493" s="33"/>
      <c r="T744493" s="33"/>
    </row>
    <row r="744510" spans="19:20">
      <c r="S744510" s="33"/>
      <c r="T744510" s="33"/>
    </row>
    <row r="744527" spans="19:20">
      <c r="S744527" s="33"/>
      <c r="T744527" s="33"/>
    </row>
    <row r="744544" spans="19:20">
      <c r="S744544" s="33"/>
      <c r="T744544" s="33"/>
    </row>
    <row r="744561" spans="19:20">
      <c r="S744561" s="33"/>
      <c r="T744561" s="33"/>
    </row>
    <row r="744578" spans="19:20">
      <c r="S744578" s="33"/>
      <c r="T744578" s="33"/>
    </row>
    <row r="744595" spans="19:20">
      <c r="S744595" s="33"/>
      <c r="T744595" s="33"/>
    </row>
    <row r="744612" spans="19:20">
      <c r="S744612" s="33"/>
      <c r="T744612" s="33"/>
    </row>
    <row r="744629" spans="19:20">
      <c r="S744629" s="33"/>
      <c r="T744629" s="33"/>
    </row>
    <row r="744646" spans="19:20">
      <c r="S744646" s="33"/>
      <c r="T744646" s="33"/>
    </row>
    <row r="744663" spans="19:20">
      <c r="S744663" s="33"/>
      <c r="T744663" s="33"/>
    </row>
    <row r="744680" spans="19:20">
      <c r="S744680" s="33"/>
      <c r="T744680" s="33"/>
    </row>
    <row r="744697" spans="19:20">
      <c r="S744697" s="33"/>
      <c r="T744697" s="33"/>
    </row>
    <row r="744714" spans="19:20">
      <c r="S744714" s="33"/>
      <c r="T744714" s="33"/>
    </row>
    <row r="744731" spans="19:20">
      <c r="S744731" s="33"/>
      <c r="T744731" s="33"/>
    </row>
    <row r="744748" spans="19:20">
      <c r="S744748" s="33"/>
      <c r="T744748" s="33"/>
    </row>
    <row r="744765" spans="19:20">
      <c r="S744765" s="33"/>
      <c r="T744765" s="33"/>
    </row>
    <row r="744782" spans="19:20">
      <c r="S744782" s="33"/>
      <c r="T744782" s="33"/>
    </row>
    <row r="744799" spans="19:20">
      <c r="S744799" s="33"/>
      <c r="T744799" s="33"/>
    </row>
    <row r="744816" spans="19:20">
      <c r="S744816" s="33"/>
      <c r="T744816" s="33"/>
    </row>
    <row r="744833" spans="19:20">
      <c r="S744833" s="33"/>
      <c r="T744833" s="33"/>
    </row>
    <row r="744850" spans="19:20">
      <c r="S744850" s="33"/>
      <c r="T744850" s="33"/>
    </row>
    <row r="744867" spans="19:20">
      <c r="S744867" s="33"/>
      <c r="T744867" s="33"/>
    </row>
    <row r="744884" spans="19:20">
      <c r="S744884" s="33"/>
      <c r="T744884" s="33"/>
    </row>
    <row r="744901" spans="19:20">
      <c r="S744901" s="33"/>
      <c r="T744901" s="33"/>
    </row>
    <row r="744918" spans="19:20">
      <c r="S744918" s="33"/>
      <c r="T744918" s="33"/>
    </row>
    <row r="744935" spans="19:20">
      <c r="S744935" s="33"/>
      <c r="T744935" s="33"/>
    </row>
    <row r="744952" spans="19:20">
      <c r="S744952" s="33"/>
      <c r="T744952" s="33"/>
    </row>
    <row r="744969" spans="19:20">
      <c r="S744969" s="33"/>
      <c r="T744969" s="33"/>
    </row>
    <row r="744986" spans="19:20">
      <c r="S744986" s="33"/>
      <c r="T744986" s="33"/>
    </row>
    <row r="745003" spans="19:20">
      <c r="S745003" s="33"/>
      <c r="T745003" s="33"/>
    </row>
    <row r="745020" spans="19:20">
      <c r="S745020" s="33"/>
      <c r="T745020" s="33"/>
    </row>
    <row r="745037" spans="19:20">
      <c r="S745037" s="33"/>
      <c r="T745037" s="33"/>
    </row>
    <row r="745054" spans="19:20">
      <c r="S745054" s="33"/>
      <c r="T745054" s="33"/>
    </row>
    <row r="745071" spans="19:20">
      <c r="S745071" s="33"/>
      <c r="T745071" s="33"/>
    </row>
    <row r="745088" spans="19:20">
      <c r="S745088" s="33"/>
      <c r="T745088" s="33"/>
    </row>
    <row r="745105" spans="19:20">
      <c r="S745105" s="33"/>
      <c r="T745105" s="33"/>
    </row>
    <row r="745122" spans="19:20">
      <c r="S745122" s="33"/>
      <c r="T745122" s="33"/>
    </row>
    <row r="745139" spans="19:20">
      <c r="S745139" s="33"/>
      <c r="T745139" s="33"/>
    </row>
    <row r="745156" spans="19:20">
      <c r="S745156" s="33"/>
      <c r="T745156" s="33"/>
    </row>
    <row r="745173" spans="19:20">
      <c r="S745173" s="33"/>
      <c r="T745173" s="33"/>
    </row>
    <row r="745190" spans="19:20">
      <c r="S745190" s="33"/>
      <c r="T745190" s="33"/>
    </row>
    <row r="745207" spans="19:20">
      <c r="S745207" s="33"/>
      <c r="T745207" s="33"/>
    </row>
    <row r="745224" spans="19:20">
      <c r="S745224" s="33"/>
      <c r="T745224" s="33"/>
    </row>
    <row r="745241" spans="19:20">
      <c r="S745241" s="33"/>
      <c r="T745241" s="33"/>
    </row>
    <row r="745258" spans="19:20">
      <c r="S745258" s="33"/>
      <c r="T745258" s="33"/>
    </row>
    <row r="745275" spans="19:20">
      <c r="S745275" s="33"/>
      <c r="T745275" s="33"/>
    </row>
    <row r="745292" spans="19:20">
      <c r="S745292" s="33"/>
      <c r="T745292" s="33"/>
    </row>
    <row r="745309" spans="19:20">
      <c r="S745309" s="33"/>
      <c r="T745309" s="33"/>
    </row>
    <row r="745326" spans="19:20">
      <c r="S745326" s="33"/>
      <c r="T745326" s="33"/>
    </row>
    <row r="745343" spans="19:20">
      <c r="S745343" s="33"/>
      <c r="T745343" s="33"/>
    </row>
    <row r="745360" spans="19:20">
      <c r="S745360" s="33"/>
      <c r="T745360" s="33"/>
    </row>
    <row r="745377" spans="19:20">
      <c r="S745377" s="33"/>
      <c r="T745377" s="33"/>
    </row>
    <row r="745394" spans="19:20">
      <c r="S745394" s="33"/>
      <c r="T745394" s="33"/>
    </row>
    <row r="745411" spans="19:20">
      <c r="S745411" s="33"/>
      <c r="T745411" s="33"/>
    </row>
    <row r="745428" spans="19:20">
      <c r="S745428" s="33"/>
      <c r="T745428" s="33"/>
    </row>
    <row r="745445" spans="19:20">
      <c r="S745445" s="33"/>
      <c r="T745445" s="33"/>
    </row>
    <row r="745462" spans="19:20">
      <c r="S745462" s="33"/>
      <c r="T745462" s="33"/>
    </row>
    <row r="745479" spans="19:20">
      <c r="S745479" s="33"/>
      <c r="T745479" s="33"/>
    </row>
    <row r="745496" spans="19:20">
      <c r="S745496" s="33"/>
      <c r="T745496" s="33"/>
    </row>
    <row r="745513" spans="19:20">
      <c r="S745513" s="33"/>
      <c r="T745513" s="33"/>
    </row>
    <row r="745530" spans="19:20">
      <c r="S745530" s="33"/>
      <c r="T745530" s="33"/>
    </row>
    <row r="745547" spans="19:20">
      <c r="S745547" s="33"/>
      <c r="T745547" s="33"/>
    </row>
    <row r="745564" spans="19:20">
      <c r="S745564" s="33"/>
      <c r="T745564" s="33"/>
    </row>
    <row r="745581" spans="19:20">
      <c r="S745581" s="33"/>
      <c r="T745581" s="33"/>
    </row>
    <row r="745598" spans="19:20">
      <c r="S745598" s="33"/>
      <c r="T745598" s="33"/>
    </row>
    <row r="745615" spans="19:20">
      <c r="S745615" s="33"/>
      <c r="T745615" s="33"/>
    </row>
    <row r="745632" spans="19:20">
      <c r="S745632" s="33"/>
      <c r="T745632" s="33"/>
    </row>
    <row r="745649" spans="19:20">
      <c r="S745649" s="33"/>
      <c r="T745649" s="33"/>
    </row>
    <row r="745666" spans="19:20">
      <c r="S745666" s="33"/>
      <c r="T745666" s="33"/>
    </row>
    <row r="745683" spans="19:20">
      <c r="S745683" s="33"/>
      <c r="T745683" s="33"/>
    </row>
    <row r="745700" spans="19:20">
      <c r="S745700" s="33"/>
      <c r="T745700" s="33"/>
    </row>
    <row r="745717" spans="19:20">
      <c r="S745717" s="33"/>
      <c r="T745717" s="33"/>
    </row>
    <row r="745734" spans="19:20">
      <c r="S745734" s="33"/>
      <c r="T745734" s="33"/>
    </row>
    <row r="745751" spans="19:20">
      <c r="S745751" s="33"/>
      <c r="T745751" s="33"/>
    </row>
    <row r="745768" spans="19:20">
      <c r="S745768" s="33"/>
      <c r="T745768" s="33"/>
    </row>
    <row r="745785" spans="19:20">
      <c r="S745785" s="33"/>
      <c r="T745785" s="33"/>
    </row>
    <row r="745802" spans="19:20">
      <c r="S745802" s="33"/>
      <c r="T745802" s="33"/>
    </row>
    <row r="745819" spans="19:20">
      <c r="S745819" s="33"/>
      <c r="T745819" s="33"/>
    </row>
    <row r="745836" spans="19:20">
      <c r="S745836" s="33"/>
      <c r="T745836" s="33"/>
    </row>
    <row r="745853" spans="19:20">
      <c r="S745853" s="33"/>
      <c r="T745853" s="33"/>
    </row>
    <row r="745870" spans="19:20">
      <c r="S745870" s="33"/>
      <c r="T745870" s="33"/>
    </row>
    <row r="745887" spans="19:20">
      <c r="S745887" s="33"/>
      <c r="T745887" s="33"/>
    </row>
    <row r="745904" spans="19:20">
      <c r="S745904" s="33"/>
      <c r="T745904" s="33"/>
    </row>
    <row r="745921" spans="19:20">
      <c r="S745921" s="33"/>
      <c r="T745921" s="33"/>
    </row>
    <row r="745938" spans="19:20">
      <c r="S745938" s="33"/>
      <c r="T745938" s="33"/>
    </row>
    <row r="745955" spans="19:20">
      <c r="S745955" s="33"/>
      <c r="T745955" s="33"/>
    </row>
    <row r="745972" spans="19:20">
      <c r="S745972" s="33"/>
      <c r="T745972" s="33"/>
    </row>
    <row r="745989" spans="19:20">
      <c r="S745989" s="33"/>
      <c r="T745989" s="33"/>
    </row>
    <row r="746006" spans="19:20">
      <c r="S746006" s="33"/>
      <c r="T746006" s="33"/>
    </row>
    <row r="746023" spans="19:20">
      <c r="S746023" s="33"/>
      <c r="T746023" s="33"/>
    </row>
    <row r="746040" spans="19:20">
      <c r="S746040" s="33"/>
      <c r="T746040" s="33"/>
    </row>
    <row r="746057" spans="19:20">
      <c r="S746057" s="33"/>
      <c r="T746057" s="33"/>
    </row>
    <row r="746074" spans="19:20">
      <c r="S746074" s="33"/>
      <c r="T746074" s="33"/>
    </row>
    <row r="746091" spans="19:20">
      <c r="S746091" s="33"/>
      <c r="T746091" s="33"/>
    </row>
    <row r="746108" spans="19:20">
      <c r="S746108" s="33"/>
      <c r="T746108" s="33"/>
    </row>
    <row r="746125" spans="19:20">
      <c r="S746125" s="33"/>
      <c r="T746125" s="33"/>
    </row>
    <row r="746142" spans="19:20">
      <c r="S746142" s="33"/>
      <c r="T746142" s="33"/>
    </row>
    <row r="746159" spans="19:20">
      <c r="S746159" s="33"/>
      <c r="T746159" s="33"/>
    </row>
    <row r="746176" spans="19:20">
      <c r="S746176" s="33"/>
      <c r="T746176" s="33"/>
    </row>
    <row r="746193" spans="19:20">
      <c r="S746193" s="33"/>
      <c r="T746193" s="33"/>
    </row>
    <row r="746210" spans="19:20">
      <c r="S746210" s="33"/>
      <c r="T746210" s="33"/>
    </row>
    <row r="746227" spans="19:20">
      <c r="S746227" s="33"/>
      <c r="T746227" s="33"/>
    </row>
    <row r="746244" spans="19:20">
      <c r="S746244" s="33"/>
      <c r="T746244" s="33"/>
    </row>
    <row r="746261" spans="19:20">
      <c r="S746261" s="33"/>
      <c r="T746261" s="33"/>
    </row>
    <row r="746278" spans="19:20">
      <c r="S746278" s="33"/>
      <c r="T746278" s="33"/>
    </row>
    <row r="746295" spans="19:20">
      <c r="S746295" s="33"/>
      <c r="T746295" s="33"/>
    </row>
    <row r="746312" spans="19:20">
      <c r="S746312" s="33"/>
      <c r="T746312" s="33"/>
    </row>
    <row r="746329" spans="19:20">
      <c r="S746329" s="33"/>
      <c r="T746329" s="33"/>
    </row>
    <row r="746346" spans="19:20">
      <c r="S746346" s="33"/>
      <c r="T746346" s="33"/>
    </row>
    <row r="746363" spans="19:20">
      <c r="S746363" s="33"/>
      <c r="T746363" s="33"/>
    </row>
    <row r="746380" spans="19:20">
      <c r="S746380" s="33"/>
      <c r="T746380" s="33"/>
    </row>
    <row r="746397" spans="19:20">
      <c r="S746397" s="33"/>
      <c r="T746397" s="33"/>
    </row>
    <row r="746414" spans="19:20">
      <c r="S746414" s="33"/>
      <c r="T746414" s="33"/>
    </row>
    <row r="746431" spans="19:20">
      <c r="S746431" s="33"/>
      <c r="T746431" s="33"/>
    </row>
    <row r="746448" spans="19:20">
      <c r="S746448" s="33"/>
      <c r="T746448" s="33"/>
    </row>
    <row r="746465" spans="19:20">
      <c r="S746465" s="33"/>
      <c r="T746465" s="33"/>
    </row>
    <row r="746482" spans="19:20">
      <c r="S746482" s="33"/>
      <c r="T746482" s="33"/>
    </row>
    <row r="746499" spans="19:20">
      <c r="S746499" s="33"/>
      <c r="T746499" s="33"/>
    </row>
    <row r="746516" spans="19:20">
      <c r="S746516" s="33"/>
      <c r="T746516" s="33"/>
    </row>
    <row r="746533" spans="19:20">
      <c r="S746533" s="33"/>
      <c r="T746533" s="33"/>
    </row>
    <row r="746550" spans="19:20">
      <c r="S746550" s="33"/>
      <c r="T746550" s="33"/>
    </row>
    <row r="746567" spans="19:20">
      <c r="S746567" s="33"/>
      <c r="T746567" s="33"/>
    </row>
    <row r="746584" spans="19:20">
      <c r="S746584" s="33"/>
      <c r="T746584" s="33"/>
    </row>
    <row r="746601" spans="19:20">
      <c r="S746601" s="33"/>
      <c r="T746601" s="33"/>
    </row>
    <row r="746618" spans="19:20">
      <c r="S746618" s="33"/>
      <c r="T746618" s="33"/>
    </row>
    <row r="746635" spans="19:20">
      <c r="S746635" s="33"/>
      <c r="T746635" s="33"/>
    </row>
    <row r="746652" spans="19:20">
      <c r="S746652" s="33"/>
      <c r="T746652" s="33"/>
    </row>
    <row r="746669" spans="19:20">
      <c r="S746669" s="33"/>
      <c r="T746669" s="33"/>
    </row>
    <row r="746686" spans="19:20">
      <c r="S746686" s="33"/>
      <c r="T746686" s="33"/>
    </row>
    <row r="746703" spans="19:20">
      <c r="S746703" s="33"/>
      <c r="T746703" s="33"/>
    </row>
    <row r="746720" spans="19:20">
      <c r="S746720" s="33"/>
      <c r="T746720" s="33"/>
    </row>
    <row r="746737" spans="19:20">
      <c r="S746737" s="33"/>
      <c r="T746737" s="33"/>
    </row>
    <row r="746754" spans="19:20">
      <c r="S746754" s="33"/>
      <c r="T746754" s="33"/>
    </row>
    <row r="746771" spans="19:20">
      <c r="S746771" s="33"/>
      <c r="T746771" s="33"/>
    </row>
    <row r="746788" spans="19:20">
      <c r="S746788" s="33"/>
      <c r="T746788" s="33"/>
    </row>
    <row r="746805" spans="19:20">
      <c r="S746805" s="33"/>
      <c r="T746805" s="33"/>
    </row>
    <row r="746822" spans="19:20">
      <c r="S746822" s="33"/>
      <c r="T746822" s="33"/>
    </row>
    <row r="746839" spans="19:20">
      <c r="S746839" s="33"/>
      <c r="T746839" s="33"/>
    </row>
    <row r="746856" spans="19:20">
      <c r="S746856" s="33"/>
      <c r="T746856" s="33"/>
    </row>
    <row r="746873" spans="19:20">
      <c r="S746873" s="33"/>
      <c r="T746873" s="33"/>
    </row>
    <row r="746890" spans="19:20">
      <c r="S746890" s="33"/>
      <c r="T746890" s="33"/>
    </row>
    <row r="746907" spans="19:20">
      <c r="S746907" s="33"/>
      <c r="T746907" s="33"/>
    </row>
    <row r="746924" spans="19:20">
      <c r="S746924" s="33"/>
      <c r="T746924" s="33"/>
    </row>
    <row r="746941" spans="19:20">
      <c r="S746941" s="33"/>
      <c r="T746941" s="33"/>
    </row>
    <row r="746958" spans="19:20">
      <c r="S746958" s="33"/>
      <c r="T746958" s="33"/>
    </row>
    <row r="746975" spans="19:20">
      <c r="S746975" s="33"/>
      <c r="T746975" s="33"/>
    </row>
    <row r="746992" spans="19:20">
      <c r="S746992" s="33"/>
      <c r="T746992" s="33"/>
    </row>
    <row r="747009" spans="19:20">
      <c r="S747009" s="33"/>
      <c r="T747009" s="33"/>
    </row>
    <row r="747026" spans="19:20">
      <c r="S747026" s="33"/>
      <c r="T747026" s="33"/>
    </row>
    <row r="747043" spans="19:20">
      <c r="S747043" s="33"/>
      <c r="T747043" s="33"/>
    </row>
    <row r="747060" spans="19:20">
      <c r="S747060" s="33"/>
      <c r="T747060" s="33"/>
    </row>
    <row r="747077" spans="19:20">
      <c r="S747077" s="33"/>
      <c r="T747077" s="33"/>
    </row>
    <row r="747094" spans="19:20">
      <c r="S747094" s="33"/>
      <c r="T747094" s="33"/>
    </row>
    <row r="747111" spans="19:20">
      <c r="S747111" s="33"/>
      <c r="T747111" s="33"/>
    </row>
    <row r="747128" spans="19:20">
      <c r="S747128" s="33"/>
      <c r="T747128" s="33"/>
    </row>
    <row r="747145" spans="19:20">
      <c r="S747145" s="33"/>
      <c r="T747145" s="33"/>
    </row>
    <row r="747162" spans="19:20">
      <c r="S747162" s="33"/>
      <c r="T747162" s="33"/>
    </row>
    <row r="747179" spans="19:20">
      <c r="S747179" s="33"/>
      <c r="T747179" s="33"/>
    </row>
    <row r="747196" spans="19:20">
      <c r="S747196" s="33"/>
      <c r="T747196" s="33"/>
    </row>
    <row r="747213" spans="19:20">
      <c r="S747213" s="33"/>
      <c r="T747213" s="33"/>
    </row>
    <row r="747230" spans="19:20">
      <c r="S747230" s="33"/>
      <c r="T747230" s="33"/>
    </row>
    <row r="747247" spans="19:20">
      <c r="S747247" s="33"/>
      <c r="T747247" s="33"/>
    </row>
    <row r="747264" spans="19:20">
      <c r="S747264" s="33"/>
      <c r="T747264" s="33"/>
    </row>
    <row r="747281" spans="19:20">
      <c r="S747281" s="33"/>
      <c r="T747281" s="33"/>
    </row>
    <row r="747298" spans="19:20">
      <c r="S747298" s="33"/>
      <c r="T747298" s="33"/>
    </row>
    <row r="747315" spans="19:20">
      <c r="S747315" s="33"/>
      <c r="T747315" s="33"/>
    </row>
    <row r="747332" spans="19:20">
      <c r="S747332" s="33"/>
      <c r="T747332" s="33"/>
    </row>
    <row r="747349" spans="19:20">
      <c r="S747349" s="33"/>
      <c r="T747349" s="33"/>
    </row>
    <row r="747366" spans="19:20">
      <c r="S747366" s="33"/>
      <c r="T747366" s="33"/>
    </row>
    <row r="747383" spans="19:20">
      <c r="S747383" s="33"/>
      <c r="T747383" s="33"/>
    </row>
    <row r="747400" spans="19:20">
      <c r="S747400" s="33"/>
      <c r="T747400" s="33"/>
    </row>
    <row r="747417" spans="19:20">
      <c r="S747417" s="33"/>
      <c r="T747417" s="33"/>
    </row>
    <row r="747434" spans="19:20">
      <c r="S747434" s="33"/>
      <c r="T747434" s="33"/>
    </row>
    <row r="747451" spans="19:20">
      <c r="S747451" s="33"/>
      <c r="T747451" s="33"/>
    </row>
    <row r="747468" spans="19:20">
      <c r="S747468" s="33"/>
      <c r="T747468" s="33"/>
    </row>
    <row r="747485" spans="19:20">
      <c r="S747485" s="33"/>
      <c r="T747485" s="33"/>
    </row>
    <row r="747502" spans="19:20">
      <c r="S747502" s="33"/>
      <c r="T747502" s="33"/>
    </row>
    <row r="747519" spans="19:20">
      <c r="S747519" s="33"/>
      <c r="T747519" s="33"/>
    </row>
    <row r="747536" spans="19:20">
      <c r="S747536" s="33"/>
      <c r="T747536" s="33"/>
    </row>
    <row r="747553" spans="19:20">
      <c r="S747553" s="33"/>
      <c r="T747553" s="33"/>
    </row>
    <row r="747570" spans="19:20">
      <c r="S747570" s="33"/>
      <c r="T747570" s="33"/>
    </row>
    <row r="747587" spans="19:20">
      <c r="S747587" s="33"/>
      <c r="T747587" s="33"/>
    </row>
    <row r="747604" spans="19:20">
      <c r="S747604" s="33"/>
      <c r="T747604" s="33"/>
    </row>
    <row r="747621" spans="19:20">
      <c r="S747621" s="33"/>
      <c r="T747621" s="33"/>
    </row>
    <row r="747638" spans="19:20">
      <c r="S747638" s="33"/>
      <c r="T747638" s="33"/>
    </row>
    <row r="747655" spans="19:20">
      <c r="S747655" s="33"/>
      <c r="T747655" s="33"/>
    </row>
    <row r="747672" spans="19:20">
      <c r="S747672" s="33"/>
      <c r="T747672" s="33"/>
    </row>
    <row r="747689" spans="19:20">
      <c r="S747689" s="33"/>
      <c r="T747689" s="33"/>
    </row>
    <row r="747706" spans="19:20">
      <c r="S747706" s="33"/>
      <c r="T747706" s="33"/>
    </row>
    <row r="747723" spans="19:20">
      <c r="S747723" s="33"/>
      <c r="T747723" s="33"/>
    </row>
    <row r="747740" spans="19:20">
      <c r="S747740" s="33"/>
      <c r="T747740" s="33"/>
    </row>
    <row r="747757" spans="19:20">
      <c r="S747757" s="33"/>
      <c r="T747757" s="33"/>
    </row>
    <row r="747774" spans="19:20">
      <c r="S747774" s="33"/>
      <c r="T747774" s="33"/>
    </row>
    <row r="747791" spans="19:20">
      <c r="S747791" s="33"/>
      <c r="T747791" s="33"/>
    </row>
    <row r="747808" spans="19:20">
      <c r="S747808" s="33"/>
      <c r="T747808" s="33"/>
    </row>
    <row r="747825" spans="19:20">
      <c r="S747825" s="33"/>
      <c r="T747825" s="33"/>
    </row>
    <row r="747842" spans="19:20">
      <c r="S747842" s="33"/>
      <c r="T747842" s="33"/>
    </row>
    <row r="747859" spans="19:20">
      <c r="S747859" s="33"/>
      <c r="T747859" s="33"/>
    </row>
    <row r="747876" spans="19:20">
      <c r="S747876" s="33"/>
      <c r="T747876" s="33"/>
    </row>
    <row r="747893" spans="19:20">
      <c r="S747893" s="33"/>
      <c r="T747893" s="33"/>
    </row>
    <row r="747910" spans="19:20">
      <c r="S747910" s="33"/>
      <c r="T747910" s="33"/>
    </row>
    <row r="747927" spans="19:20">
      <c r="S747927" s="33"/>
      <c r="T747927" s="33"/>
    </row>
    <row r="747944" spans="19:20">
      <c r="S747944" s="33"/>
      <c r="T747944" s="33"/>
    </row>
    <row r="747961" spans="19:20">
      <c r="S747961" s="33"/>
      <c r="T747961" s="33"/>
    </row>
    <row r="747978" spans="19:20">
      <c r="S747978" s="33"/>
      <c r="T747978" s="33"/>
    </row>
    <row r="747995" spans="19:20">
      <c r="S747995" s="33"/>
      <c r="T747995" s="33"/>
    </row>
    <row r="748012" spans="19:20">
      <c r="S748012" s="33"/>
      <c r="T748012" s="33"/>
    </row>
    <row r="748029" spans="19:20">
      <c r="S748029" s="33"/>
      <c r="T748029" s="33"/>
    </row>
    <row r="748046" spans="19:20">
      <c r="S748046" s="33"/>
      <c r="T748046" s="33"/>
    </row>
    <row r="748063" spans="19:20">
      <c r="S748063" s="33"/>
      <c r="T748063" s="33"/>
    </row>
    <row r="748080" spans="19:20">
      <c r="S748080" s="33"/>
      <c r="T748080" s="33"/>
    </row>
    <row r="748097" spans="19:20">
      <c r="S748097" s="33"/>
      <c r="T748097" s="33"/>
    </row>
    <row r="748114" spans="19:20">
      <c r="S748114" s="33"/>
      <c r="T748114" s="33"/>
    </row>
    <row r="748131" spans="19:20">
      <c r="S748131" s="33"/>
      <c r="T748131" s="33"/>
    </row>
    <row r="748148" spans="19:20">
      <c r="S748148" s="33"/>
      <c r="T748148" s="33"/>
    </row>
    <row r="748165" spans="19:20">
      <c r="S748165" s="33"/>
      <c r="T748165" s="33"/>
    </row>
    <row r="748182" spans="19:20">
      <c r="S748182" s="33"/>
      <c r="T748182" s="33"/>
    </row>
    <row r="748199" spans="19:20">
      <c r="S748199" s="33"/>
      <c r="T748199" s="33"/>
    </row>
    <row r="748216" spans="19:20">
      <c r="S748216" s="33"/>
      <c r="T748216" s="33"/>
    </row>
    <row r="748233" spans="19:20">
      <c r="S748233" s="33"/>
      <c r="T748233" s="33"/>
    </row>
    <row r="748250" spans="19:20">
      <c r="S748250" s="33"/>
      <c r="T748250" s="33"/>
    </row>
    <row r="748267" spans="19:20">
      <c r="S748267" s="33"/>
      <c r="T748267" s="33"/>
    </row>
    <row r="748284" spans="19:20">
      <c r="S748284" s="33"/>
      <c r="T748284" s="33"/>
    </row>
    <row r="748301" spans="19:20">
      <c r="S748301" s="33"/>
      <c r="T748301" s="33"/>
    </row>
    <row r="748318" spans="19:20">
      <c r="S748318" s="33"/>
      <c r="T748318" s="33"/>
    </row>
    <row r="748335" spans="19:20">
      <c r="S748335" s="33"/>
      <c r="T748335" s="33"/>
    </row>
    <row r="748352" spans="19:20">
      <c r="S748352" s="33"/>
      <c r="T748352" s="33"/>
    </row>
    <row r="748369" spans="19:20">
      <c r="S748369" s="33"/>
      <c r="T748369" s="33"/>
    </row>
    <row r="748386" spans="19:20">
      <c r="S748386" s="33"/>
      <c r="T748386" s="33"/>
    </row>
    <row r="748403" spans="19:20">
      <c r="S748403" s="33"/>
      <c r="T748403" s="33"/>
    </row>
    <row r="748420" spans="19:20">
      <c r="S748420" s="33"/>
      <c r="T748420" s="33"/>
    </row>
    <row r="748437" spans="19:20">
      <c r="S748437" s="33"/>
      <c r="T748437" s="33"/>
    </row>
    <row r="748454" spans="19:20">
      <c r="S748454" s="33"/>
      <c r="T748454" s="33"/>
    </row>
    <row r="748471" spans="19:20">
      <c r="S748471" s="33"/>
      <c r="T748471" s="33"/>
    </row>
    <row r="748488" spans="19:20">
      <c r="S748488" s="33"/>
      <c r="T748488" s="33"/>
    </row>
    <row r="748505" spans="19:20">
      <c r="S748505" s="33"/>
      <c r="T748505" s="33"/>
    </row>
    <row r="748522" spans="19:20">
      <c r="S748522" s="33"/>
      <c r="T748522" s="33"/>
    </row>
    <row r="748539" spans="19:20">
      <c r="S748539" s="33"/>
      <c r="T748539" s="33"/>
    </row>
    <row r="748556" spans="19:20">
      <c r="S748556" s="33"/>
      <c r="T748556" s="33"/>
    </row>
    <row r="748573" spans="19:20">
      <c r="S748573" s="33"/>
      <c r="T748573" s="33"/>
    </row>
    <row r="748590" spans="19:20">
      <c r="S748590" s="33"/>
      <c r="T748590" s="33"/>
    </row>
    <row r="748607" spans="19:20">
      <c r="S748607" s="33"/>
      <c r="T748607" s="33"/>
    </row>
    <row r="748624" spans="19:20">
      <c r="S748624" s="33"/>
      <c r="T748624" s="33"/>
    </row>
    <row r="748641" spans="19:20">
      <c r="S748641" s="33"/>
      <c r="T748641" s="33"/>
    </row>
    <row r="748658" spans="19:20">
      <c r="S748658" s="33"/>
      <c r="T748658" s="33"/>
    </row>
    <row r="748675" spans="19:20">
      <c r="S748675" s="33"/>
      <c r="T748675" s="33"/>
    </row>
    <row r="748692" spans="19:20">
      <c r="S748692" s="33"/>
      <c r="T748692" s="33"/>
    </row>
    <row r="748709" spans="19:20">
      <c r="S748709" s="33"/>
      <c r="T748709" s="33"/>
    </row>
    <row r="748726" spans="19:20">
      <c r="S748726" s="33"/>
      <c r="T748726" s="33"/>
    </row>
    <row r="748743" spans="19:20">
      <c r="S748743" s="33"/>
      <c r="T748743" s="33"/>
    </row>
    <row r="748760" spans="19:20">
      <c r="S748760" s="33"/>
      <c r="T748760" s="33"/>
    </row>
    <row r="748777" spans="19:20">
      <c r="S748777" s="33"/>
      <c r="T748777" s="33"/>
    </row>
    <row r="748794" spans="19:20">
      <c r="S748794" s="33"/>
      <c r="T748794" s="33"/>
    </row>
    <row r="748811" spans="19:20">
      <c r="S748811" s="33"/>
      <c r="T748811" s="33"/>
    </row>
    <row r="748828" spans="19:20">
      <c r="S748828" s="33"/>
      <c r="T748828" s="33"/>
    </row>
    <row r="748845" spans="19:20">
      <c r="S748845" s="33"/>
      <c r="T748845" s="33"/>
    </row>
    <row r="748862" spans="19:20">
      <c r="S748862" s="33"/>
      <c r="T748862" s="33"/>
    </row>
    <row r="748879" spans="19:20">
      <c r="S748879" s="33"/>
      <c r="T748879" s="33"/>
    </row>
    <row r="748896" spans="19:20">
      <c r="S748896" s="33"/>
      <c r="T748896" s="33"/>
    </row>
    <row r="748913" spans="19:20">
      <c r="S748913" s="33"/>
      <c r="T748913" s="33"/>
    </row>
    <row r="748930" spans="19:20">
      <c r="S748930" s="33"/>
      <c r="T748930" s="33"/>
    </row>
    <row r="748947" spans="19:20">
      <c r="S748947" s="33"/>
      <c r="T748947" s="33"/>
    </row>
    <row r="748964" spans="19:20">
      <c r="S748964" s="33"/>
      <c r="T748964" s="33"/>
    </row>
    <row r="748981" spans="19:20">
      <c r="S748981" s="33"/>
      <c r="T748981" s="33"/>
    </row>
    <row r="748998" spans="19:20">
      <c r="S748998" s="33"/>
      <c r="T748998" s="33"/>
    </row>
    <row r="749015" spans="19:20">
      <c r="S749015" s="33"/>
      <c r="T749015" s="33"/>
    </row>
    <row r="749032" spans="19:20">
      <c r="S749032" s="33"/>
      <c r="T749032" s="33"/>
    </row>
    <row r="749049" spans="19:20">
      <c r="S749049" s="33"/>
      <c r="T749049" s="33"/>
    </row>
    <row r="749066" spans="19:20">
      <c r="S749066" s="33"/>
      <c r="T749066" s="33"/>
    </row>
    <row r="749083" spans="19:20">
      <c r="S749083" s="33"/>
      <c r="T749083" s="33"/>
    </row>
    <row r="749100" spans="19:20">
      <c r="S749100" s="33"/>
      <c r="T749100" s="33"/>
    </row>
    <row r="749117" spans="19:20">
      <c r="S749117" s="33"/>
      <c r="T749117" s="33"/>
    </row>
    <row r="749134" spans="19:20">
      <c r="S749134" s="33"/>
      <c r="T749134" s="33"/>
    </row>
    <row r="749151" spans="19:20">
      <c r="S749151" s="33"/>
      <c r="T749151" s="33"/>
    </row>
    <row r="749168" spans="19:20">
      <c r="S749168" s="33"/>
      <c r="T749168" s="33"/>
    </row>
    <row r="749185" spans="19:20">
      <c r="S749185" s="33"/>
      <c r="T749185" s="33"/>
    </row>
    <row r="749202" spans="19:20">
      <c r="S749202" s="33"/>
      <c r="T749202" s="33"/>
    </row>
    <row r="749219" spans="19:20">
      <c r="S749219" s="33"/>
      <c r="T749219" s="33"/>
    </row>
    <row r="749236" spans="19:20">
      <c r="S749236" s="33"/>
      <c r="T749236" s="33"/>
    </row>
    <row r="749253" spans="19:20">
      <c r="S749253" s="33"/>
      <c r="T749253" s="33"/>
    </row>
    <row r="749270" spans="19:20">
      <c r="S749270" s="33"/>
      <c r="T749270" s="33"/>
    </row>
    <row r="749287" spans="19:20">
      <c r="S749287" s="33"/>
      <c r="T749287" s="33"/>
    </row>
    <row r="749304" spans="19:20">
      <c r="S749304" s="33"/>
      <c r="T749304" s="33"/>
    </row>
    <row r="749321" spans="19:20">
      <c r="S749321" s="33"/>
      <c r="T749321" s="33"/>
    </row>
    <row r="749338" spans="19:20">
      <c r="S749338" s="33"/>
      <c r="T749338" s="33"/>
    </row>
    <row r="749355" spans="19:20">
      <c r="S749355" s="33"/>
      <c r="T749355" s="33"/>
    </row>
    <row r="749372" spans="19:20">
      <c r="S749372" s="33"/>
      <c r="T749372" s="33"/>
    </row>
    <row r="749389" spans="19:20">
      <c r="S749389" s="33"/>
      <c r="T749389" s="33"/>
    </row>
    <row r="749406" spans="19:20">
      <c r="S749406" s="33"/>
      <c r="T749406" s="33"/>
    </row>
    <row r="749423" spans="19:20">
      <c r="S749423" s="33"/>
      <c r="T749423" s="33"/>
    </row>
    <row r="749440" spans="19:20">
      <c r="S749440" s="33"/>
      <c r="T749440" s="33"/>
    </row>
    <row r="749457" spans="19:20">
      <c r="S749457" s="33"/>
      <c r="T749457" s="33"/>
    </row>
    <row r="749474" spans="19:20">
      <c r="S749474" s="33"/>
      <c r="T749474" s="33"/>
    </row>
    <row r="749491" spans="19:20">
      <c r="S749491" s="33"/>
      <c r="T749491" s="33"/>
    </row>
    <row r="749508" spans="19:20">
      <c r="S749508" s="33"/>
      <c r="T749508" s="33"/>
    </row>
    <row r="749525" spans="19:20">
      <c r="S749525" s="33"/>
      <c r="T749525" s="33"/>
    </row>
    <row r="749542" spans="19:20">
      <c r="S749542" s="33"/>
      <c r="T749542" s="33"/>
    </row>
    <row r="749559" spans="19:20">
      <c r="S749559" s="33"/>
      <c r="T749559" s="33"/>
    </row>
    <row r="749576" spans="19:20">
      <c r="S749576" s="33"/>
      <c r="T749576" s="33"/>
    </row>
    <row r="749593" spans="19:20">
      <c r="S749593" s="33"/>
      <c r="T749593" s="33"/>
    </row>
    <row r="749610" spans="19:20">
      <c r="S749610" s="33"/>
      <c r="T749610" s="33"/>
    </row>
    <row r="749627" spans="19:20">
      <c r="S749627" s="33"/>
      <c r="T749627" s="33"/>
    </row>
    <row r="749644" spans="19:20">
      <c r="S749644" s="33"/>
      <c r="T749644" s="33"/>
    </row>
    <row r="749661" spans="19:20">
      <c r="S749661" s="33"/>
      <c r="T749661" s="33"/>
    </row>
    <row r="749678" spans="19:20">
      <c r="S749678" s="33"/>
      <c r="T749678" s="33"/>
    </row>
    <row r="749695" spans="19:20">
      <c r="S749695" s="33"/>
      <c r="T749695" s="33"/>
    </row>
    <row r="749712" spans="19:20">
      <c r="S749712" s="33"/>
      <c r="T749712" s="33"/>
    </row>
    <row r="749729" spans="19:20">
      <c r="S749729" s="33"/>
      <c r="T749729" s="33"/>
    </row>
    <row r="749746" spans="19:20">
      <c r="S749746" s="33"/>
      <c r="T749746" s="33"/>
    </row>
    <row r="749763" spans="19:20">
      <c r="S749763" s="33"/>
      <c r="T749763" s="33"/>
    </row>
    <row r="749780" spans="19:20">
      <c r="S749780" s="33"/>
      <c r="T749780" s="33"/>
    </row>
    <row r="749797" spans="19:20">
      <c r="S749797" s="33"/>
      <c r="T749797" s="33"/>
    </row>
    <row r="749814" spans="19:20">
      <c r="S749814" s="33"/>
      <c r="T749814" s="33"/>
    </row>
    <row r="749831" spans="19:20">
      <c r="S749831" s="33"/>
      <c r="T749831" s="33"/>
    </row>
    <row r="749848" spans="19:20">
      <c r="S749848" s="33"/>
      <c r="T749848" s="33"/>
    </row>
    <row r="749865" spans="19:20">
      <c r="S749865" s="33"/>
      <c r="T749865" s="33"/>
    </row>
    <row r="749882" spans="19:20">
      <c r="S749882" s="33"/>
      <c r="T749882" s="33"/>
    </row>
    <row r="749899" spans="19:20">
      <c r="S749899" s="33"/>
      <c r="T749899" s="33"/>
    </row>
    <row r="749916" spans="19:20">
      <c r="S749916" s="33"/>
      <c r="T749916" s="33"/>
    </row>
    <row r="749933" spans="19:20">
      <c r="S749933" s="33"/>
      <c r="T749933" s="33"/>
    </row>
    <row r="749950" spans="19:20">
      <c r="S749950" s="33"/>
      <c r="T749950" s="33"/>
    </row>
    <row r="749967" spans="19:20">
      <c r="S749967" s="33"/>
      <c r="T749967" s="33"/>
    </row>
    <row r="749984" spans="19:20">
      <c r="S749984" s="33"/>
      <c r="T749984" s="33"/>
    </row>
    <row r="750001" spans="19:20">
      <c r="S750001" s="33"/>
      <c r="T750001" s="33"/>
    </row>
    <row r="750018" spans="19:20">
      <c r="S750018" s="33"/>
      <c r="T750018" s="33"/>
    </row>
    <row r="750035" spans="19:20">
      <c r="S750035" s="33"/>
      <c r="T750035" s="33"/>
    </row>
    <row r="750052" spans="19:20">
      <c r="S750052" s="33"/>
      <c r="T750052" s="33"/>
    </row>
    <row r="750069" spans="19:20">
      <c r="S750069" s="33"/>
      <c r="T750069" s="33"/>
    </row>
    <row r="750086" spans="19:20">
      <c r="S750086" s="33"/>
      <c r="T750086" s="33"/>
    </row>
    <row r="750103" spans="19:20">
      <c r="S750103" s="33"/>
      <c r="T750103" s="33"/>
    </row>
    <row r="750120" spans="19:20">
      <c r="S750120" s="33"/>
      <c r="T750120" s="33"/>
    </row>
    <row r="750137" spans="19:20">
      <c r="S750137" s="33"/>
      <c r="T750137" s="33"/>
    </row>
    <row r="750154" spans="19:20">
      <c r="S750154" s="33"/>
      <c r="T750154" s="33"/>
    </row>
    <row r="750171" spans="19:20">
      <c r="S750171" s="33"/>
      <c r="T750171" s="33"/>
    </row>
    <row r="750188" spans="19:20">
      <c r="S750188" s="33"/>
      <c r="T750188" s="33"/>
    </row>
    <row r="750205" spans="19:20">
      <c r="S750205" s="33"/>
      <c r="T750205" s="33"/>
    </row>
    <row r="750222" spans="19:20">
      <c r="S750222" s="33"/>
      <c r="T750222" s="33"/>
    </row>
    <row r="750239" spans="19:20">
      <c r="S750239" s="33"/>
      <c r="T750239" s="33"/>
    </row>
    <row r="750256" spans="19:20">
      <c r="S750256" s="33"/>
      <c r="T750256" s="33"/>
    </row>
    <row r="750273" spans="19:20">
      <c r="S750273" s="33"/>
      <c r="T750273" s="33"/>
    </row>
    <row r="750290" spans="19:20">
      <c r="S750290" s="33"/>
      <c r="T750290" s="33"/>
    </row>
    <row r="750307" spans="19:20">
      <c r="S750307" s="33"/>
      <c r="T750307" s="33"/>
    </row>
    <row r="750324" spans="19:20">
      <c r="S750324" s="33"/>
      <c r="T750324" s="33"/>
    </row>
    <row r="750341" spans="19:20">
      <c r="S750341" s="33"/>
      <c r="T750341" s="33"/>
    </row>
    <row r="750358" spans="19:20">
      <c r="S750358" s="33"/>
      <c r="T750358" s="33"/>
    </row>
    <row r="750375" spans="19:20">
      <c r="S750375" s="33"/>
      <c r="T750375" s="33"/>
    </row>
    <row r="750392" spans="19:20">
      <c r="S750392" s="33"/>
      <c r="T750392" s="33"/>
    </row>
    <row r="750409" spans="19:20">
      <c r="S750409" s="33"/>
      <c r="T750409" s="33"/>
    </row>
    <row r="750426" spans="19:20">
      <c r="S750426" s="33"/>
      <c r="T750426" s="33"/>
    </row>
    <row r="750443" spans="19:20">
      <c r="S750443" s="33"/>
      <c r="T750443" s="33"/>
    </row>
    <row r="750460" spans="19:20">
      <c r="S750460" s="33"/>
      <c r="T750460" s="33"/>
    </row>
    <row r="750477" spans="19:20">
      <c r="S750477" s="33"/>
      <c r="T750477" s="33"/>
    </row>
    <row r="750494" spans="19:20">
      <c r="S750494" s="33"/>
      <c r="T750494" s="33"/>
    </row>
    <row r="750511" spans="19:20">
      <c r="S750511" s="33"/>
      <c r="T750511" s="33"/>
    </row>
    <row r="750528" spans="19:20">
      <c r="S750528" s="33"/>
      <c r="T750528" s="33"/>
    </row>
    <row r="750545" spans="19:20">
      <c r="S750545" s="33"/>
      <c r="T750545" s="33"/>
    </row>
    <row r="750562" spans="19:20">
      <c r="S750562" s="33"/>
      <c r="T750562" s="33"/>
    </row>
    <row r="750579" spans="19:20">
      <c r="S750579" s="33"/>
      <c r="T750579" s="33"/>
    </row>
    <row r="750596" spans="19:20">
      <c r="S750596" s="33"/>
      <c r="T750596" s="33"/>
    </row>
    <row r="750613" spans="19:20">
      <c r="S750613" s="33"/>
      <c r="T750613" s="33"/>
    </row>
    <row r="750630" spans="19:20">
      <c r="S750630" s="33"/>
      <c r="T750630" s="33"/>
    </row>
    <row r="750647" spans="19:20">
      <c r="S750647" s="33"/>
      <c r="T750647" s="33"/>
    </row>
    <row r="750664" spans="19:20">
      <c r="S750664" s="33"/>
      <c r="T750664" s="33"/>
    </row>
    <row r="750681" spans="19:20">
      <c r="S750681" s="33"/>
      <c r="T750681" s="33"/>
    </row>
    <row r="750698" spans="19:20">
      <c r="S750698" s="33"/>
      <c r="T750698" s="33"/>
    </row>
    <row r="750715" spans="19:20">
      <c r="S750715" s="33"/>
      <c r="T750715" s="33"/>
    </row>
    <row r="750732" spans="19:20">
      <c r="S750732" s="33"/>
      <c r="T750732" s="33"/>
    </row>
    <row r="750749" spans="19:20">
      <c r="S750749" s="33"/>
      <c r="T750749" s="33"/>
    </row>
    <row r="750766" spans="19:20">
      <c r="S750766" s="33"/>
      <c r="T750766" s="33"/>
    </row>
    <row r="750783" spans="19:20">
      <c r="S750783" s="33"/>
      <c r="T750783" s="33"/>
    </row>
    <row r="750800" spans="19:20">
      <c r="S750800" s="33"/>
      <c r="T750800" s="33"/>
    </row>
    <row r="750817" spans="19:20">
      <c r="S750817" s="33"/>
      <c r="T750817" s="33"/>
    </row>
    <row r="750834" spans="19:20">
      <c r="S750834" s="33"/>
      <c r="T750834" s="33"/>
    </row>
    <row r="750851" spans="19:20">
      <c r="S750851" s="33"/>
      <c r="T750851" s="33"/>
    </row>
    <row r="750868" spans="19:20">
      <c r="S750868" s="33"/>
      <c r="T750868" s="33"/>
    </row>
    <row r="750885" spans="19:20">
      <c r="S750885" s="33"/>
      <c r="T750885" s="33"/>
    </row>
    <row r="750902" spans="19:20">
      <c r="S750902" s="33"/>
      <c r="T750902" s="33"/>
    </row>
    <row r="750919" spans="19:20">
      <c r="S750919" s="33"/>
      <c r="T750919" s="33"/>
    </row>
    <row r="750936" spans="19:20">
      <c r="S750936" s="33"/>
      <c r="T750936" s="33"/>
    </row>
    <row r="750953" spans="19:20">
      <c r="S750953" s="33"/>
      <c r="T750953" s="33"/>
    </row>
    <row r="750970" spans="19:20">
      <c r="S750970" s="33"/>
      <c r="T750970" s="33"/>
    </row>
    <row r="750987" spans="19:20">
      <c r="S750987" s="33"/>
      <c r="T750987" s="33"/>
    </row>
    <row r="751004" spans="19:20">
      <c r="S751004" s="33"/>
      <c r="T751004" s="33"/>
    </row>
    <row r="751021" spans="19:20">
      <c r="S751021" s="33"/>
      <c r="T751021" s="33"/>
    </row>
    <row r="751038" spans="19:20">
      <c r="S751038" s="33"/>
      <c r="T751038" s="33"/>
    </row>
    <row r="751055" spans="19:20">
      <c r="S751055" s="33"/>
      <c r="T751055" s="33"/>
    </row>
    <row r="751072" spans="19:20">
      <c r="S751072" s="33"/>
      <c r="T751072" s="33"/>
    </row>
    <row r="751089" spans="19:20">
      <c r="S751089" s="33"/>
      <c r="T751089" s="33"/>
    </row>
    <row r="751106" spans="19:20">
      <c r="S751106" s="33"/>
      <c r="T751106" s="33"/>
    </row>
    <row r="751123" spans="19:20">
      <c r="S751123" s="33"/>
      <c r="T751123" s="33"/>
    </row>
    <row r="751140" spans="19:20">
      <c r="S751140" s="33"/>
      <c r="T751140" s="33"/>
    </row>
    <row r="751157" spans="19:20">
      <c r="S751157" s="33"/>
      <c r="T751157" s="33"/>
    </row>
    <row r="751174" spans="19:20">
      <c r="S751174" s="33"/>
      <c r="T751174" s="33"/>
    </row>
    <row r="751191" spans="19:20">
      <c r="S751191" s="33"/>
      <c r="T751191" s="33"/>
    </row>
    <row r="751208" spans="19:20">
      <c r="S751208" s="33"/>
      <c r="T751208" s="33"/>
    </row>
    <row r="751225" spans="19:20">
      <c r="S751225" s="33"/>
      <c r="T751225" s="33"/>
    </row>
    <row r="751242" spans="19:20">
      <c r="S751242" s="33"/>
      <c r="T751242" s="33"/>
    </row>
    <row r="751259" spans="19:20">
      <c r="S751259" s="33"/>
      <c r="T751259" s="33"/>
    </row>
    <row r="751276" spans="19:20">
      <c r="S751276" s="33"/>
      <c r="T751276" s="33"/>
    </row>
    <row r="751293" spans="19:20">
      <c r="S751293" s="33"/>
      <c r="T751293" s="33"/>
    </row>
    <row r="751310" spans="19:20">
      <c r="S751310" s="33"/>
      <c r="T751310" s="33"/>
    </row>
    <row r="751327" spans="19:20">
      <c r="S751327" s="33"/>
      <c r="T751327" s="33"/>
    </row>
    <row r="751344" spans="19:20">
      <c r="S751344" s="33"/>
      <c r="T751344" s="33"/>
    </row>
    <row r="751361" spans="19:20">
      <c r="S751361" s="33"/>
      <c r="T751361" s="33"/>
    </row>
    <row r="751378" spans="19:20">
      <c r="S751378" s="33"/>
      <c r="T751378" s="33"/>
    </row>
    <row r="751395" spans="19:20">
      <c r="S751395" s="33"/>
      <c r="T751395" s="33"/>
    </row>
    <row r="751412" spans="19:20">
      <c r="S751412" s="33"/>
      <c r="T751412" s="33"/>
    </row>
    <row r="751429" spans="19:20">
      <c r="S751429" s="33"/>
      <c r="T751429" s="33"/>
    </row>
    <row r="751446" spans="19:20">
      <c r="S751446" s="33"/>
      <c r="T751446" s="33"/>
    </row>
    <row r="751463" spans="19:20">
      <c r="S751463" s="33"/>
      <c r="T751463" s="33"/>
    </row>
    <row r="751480" spans="19:20">
      <c r="S751480" s="33"/>
      <c r="T751480" s="33"/>
    </row>
    <row r="751497" spans="19:20">
      <c r="S751497" s="33"/>
      <c r="T751497" s="33"/>
    </row>
    <row r="751514" spans="19:20">
      <c r="S751514" s="33"/>
      <c r="T751514" s="33"/>
    </row>
    <row r="751531" spans="19:20">
      <c r="S751531" s="33"/>
      <c r="T751531" s="33"/>
    </row>
    <row r="751548" spans="19:20">
      <c r="S751548" s="33"/>
      <c r="T751548" s="33"/>
    </row>
    <row r="751565" spans="19:20">
      <c r="S751565" s="33"/>
      <c r="T751565" s="33"/>
    </row>
    <row r="751582" spans="19:20">
      <c r="S751582" s="33"/>
      <c r="T751582" s="33"/>
    </row>
    <row r="751599" spans="19:20">
      <c r="S751599" s="33"/>
      <c r="T751599" s="33"/>
    </row>
    <row r="751616" spans="19:20">
      <c r="S751616" s="33"/>
      <c r="T751616" s="33"/>
    </row>
    <row r="751633" spans="19:20">
      <c r="S751633" s="33"/>
      <c r="T751633" s="33"/>
    </row>
    <row r="751650" spans="19:20">
      <c r="S751650" s="33"/>
      <c r="T751650" s="33"/>
    </row>
    <row r="751667" spans="19:20">
      <c r="S751667" s="33"/>
      <c r="T751667" s="33"/>
    </row>
    <row r="751684" spans="19:20">
      <c r="S751684" s="33"/>
      <c r="T751684" s="33"/>
    </row>
    <row r="751701" spans="19:20">
      <c r="S751701" s="33"/>
      <c r="T751701" s="33"/>
    </row>
    <row r="751718" spans="19:20">
      <c r="S751718" s="33"/>
      <c r="T751718" s="33"/>
    </row>
    <row r="751735" spans="19:20">
      <c r="S751735" s="33"/>
      <c r="T751735" s="33"/>
    </row>
    <row r="751752" spans="19:20">
      <c r="S751752" s="33"/>
      <c r="T751752" s="33"/>
    </row>
    <row r="751769" spans="19:20">
      <c r="S751769" s="33"/>
      <c r="T751769" s="33"/>
    </row>
    <row r="751786" spans="19:20">
      <c r="S751786" s="33"/>
      <c r="T751786" s="33"/>
    </row>
    <row r="751803" spans="19:20">
      <c r="S751803" s="33"/>
      <c r="T751803" s="33"/>
    </row>
    <row r="751820" spans="19:20">
      <c r="S751820" s="33"/>
      <c r="T751820" s="33"/>
    </row>
    <row r="751837" spans="19:20">
      <c r="S751837" s="33"/>
      <c r="T751837" s="33"/>
    </row>
    <row r="751854" spans="19:20">
      <c r="S751854" s="33"/>
      <c r="T751854" s="33"/>
    </row>
    <row r="751871" spans="19:20">
      <c r="S751871" s="33"/>
      <c r="T751871" s="33"/>
    </row>
    <row r="751888" spans="19:20">
      <c r="S751888" s="33"/>
      <c r="T751888" s="33"/>
    </row>
    <row r="751905" spans="19:20">
      <c r="S751905" s="33"/>
      <c r="T751905" s="33"/>
    </row>
    <row r="751922" spans="19:20">
      <c r="S751922" s="33"/>
      <c r="T751922" s="33"/>
    </row>
    <row r="751939" spans="19:20">
      <c r="S751939" s="33"/>
      <c r="T751939" s="33"/>
    </row>
    <row r="751956" spans="19:20">
      <c r="S751956" s="33"/>
      <c r="T751956" s="33"/>
    </row>
    <row r="751973" spans="19:20">
      <c r="S751973" s="33"/>
      <c r="T751973" s="33"/>
    </row>
    <row r="751990" spans="19:20">
      <c r="S751990" s="33"/>
      <c r="T751990" s="33"/>
    </row>
    <row r="752007" spans="19:20">
      <c r="S752007" s="33"/>
      <c r="T752007" s="33"/>
    </row>
    <row r="752024" spans="19:20">
      <c r="S752024" s="33"/>
      <c r="T752024" s="33"/>
    </row>
    <row r="752041" spans="19:20">
      <c r="S752041" s="33"/>
      <c r="T752041" s="33"/>
    </row>
    <row r="752058" spans="19:20">
      <c r="S752058" s="33"/>
      <c r="T752058" s="33"/>
    </row>
    <row r="752075" spans="19:20">
      <c r="S752075" s="33"/>
      <c r="T752075" s="33"/>
    </row>
    <row r="752092" spans="19:20">
      <c r="S752092" s="33"/>
      <c r="T752092" s="33"/>
    </row>
    <row r="752109" spans="19:20">
      <c r="S752109" s="33"/>
      <c r="T752109" s="33"/>
    </row>
    <row r="752126" spans="19:20">
      <c r="S752126" s="33"/>
      <c r="T752126" s="33"/>
    </row>
    <row r="752143" spans="19:20">
      <c r="S752143" s="33"/>
      <c r="T752143" s="33"/>
    </row>
    <row r="752160" spans="19:20">
      <c r="S752160" s="33"/>
      <c r="T752160" s="33"/>
    </row>
    <row r="752177" spans="19:20">
      <c r="S752177" s="33"/>
      <c r="T752177" s="33"/>
    </row>
    <row r="752194" spans="19:20">
      <c r="S752194" s="33"/>
      <c r="T752194" s="33"/>
    </row>
    <row r="752211" spans="19:20">
      <c r="S752211" s="33"/>
      <c r="T752211" s="33"/>
    </row>
    <row r="752228" spans="19:20">
      <c r="S752228" s="33"/>
      <c r="T752228" s="33"/>
    </row>
    <row r="752245" spans="19:20">
      <c r="S752245" s="33"/>
      <c r="T752245" s="33"/>
    </row>
    <row r="752262" spans="19:20">
      <c r="S752262" s="33"/>
      <c r="T752262" s="33"/>
    </row>
    <row r="752279" spans="19:20">
      <c r="S752279" s="33"/>
      <c r="T752279" s="33"/>
    </row>
    <row r="752296" spans="19:20">
      <c r="S752296" s="33"/>
      <c r="T752296" s="33"/>
    </row>
    <row r="752313" spans="19:20">
      <c r="S752313" s="33"/>
      <c r="T752313" s="33"/>
    </row>
    <row r="752330" spans="19:20">
      <c r="S752330" s="33"/>
      <c r="T752330" s="33"/>
    </row>
    <row r="752347" spans="19:20">
      <c r="S752347" s="33"/>
      <c r="T752347" s="33"/>
    </row>
    <row r="752364" spans="19:20">
      <c r="S752364" s="33"/>
      <c r="T752364" s="33"/>
    </row>
    <row r="752381" spans="19:20">
      <c r="S752381" s="33"/>
      <c r="T752381" s="33"/>
    </row>
    <row r="752398" spans="19:20">
      <c r="S752398" s="33"/>
      <c r="T752398" s="33"/>
    </row>
    <row r="752415" spans="19:20">
      <c r="S752415" s="33"/>
      <c r="T752415" s="33"/>
    </row>
    <row r="752432" spans="19:20">
      <c r="S752432" s="33"/>
      <c r="T752432" s="33"/>
    </row>
    <row r="752449" spans="19:20">
      <c r="S752449" s="33"/>
      <c r="T752449" s="33"/>
    </row>
    <row r="752466" spans="19:20">
      <c r="S752466" s="33"/>
      <c r="T752466" s="33"/>
    </row>
    <row r="752483" spans="19:20">
      <c r="S752483" s="33"/>
      <c r="T752483" s="33"/>
    </row>
    <row r="752500" spans="19:20">
      <c r="S752500" s="33"/>
      <c r="T752500" s="33"/>
    </row>
    <row r="752517" spans="19:20">
      <c r="S752517" s="33"/>
      <c r="T752517" s="33"/>
    </row>
    <row r="752534" spans="19:20">
      <c r="S752534" s="33"/>
      <c r="T752534" s="33"/>
    </row>
    <row r="752551" spans="19:20">
      <c r="S752551" s="33"/>
      <c r="T752551" s="33"/>
    </row>
    <row r="752568" spans="19:20">
      <c r="S752568" s="33"/>
      <c r="T752568" s="33"/>
    </row>
    <row r="752585" spans="19:20">
      <c r="S752585" s="33"/>
      <c r="T752585" s="33"/>
    </row>
    <row r="752602" spans="19:20">
      <c r="S752602" s="33"/>
      <c r="T752602" s="33"/>
    </row>
    <row r="752619" spans="19:20">
      <c r="S752619" s="33"/>
      <c r="T752619" s="33"/>
    </row>
    <row r="752636" spans="19:20">
      <c r="S752636" s="33"/>
      <c r="T752636" s="33"/>
    </row>
    <row r="752653" spans="19:20">
      <c r="S752653" s="33"/>
      <c r="T752653" s="33"/>
    </row>
    <row r="752670" spans="19:20">
      <c r="S752670" s="33"/>
      <c r="T752670" s="33"/>
    </row>
    <row r="752687" spans="19:20">
      <c r="S752687" s="33"/>
      <c r="T752687" s="33"/>
    </row>
    <row r="752704" spans="19:20">
      <c r="S752704" s="33"/>
      <c r="T752704" s="33"/>
    </row>
    <row r="752721" spans="19:20">
      <c r="S752721" s="33"/>
      <c r="T752721" s="33"/>
    </row>
    <row r="752738" spans="19:20">
      <c r="S752738" s="33"/>
      <c r="T752738" s="33"/>
    </row>
    <row r="752755" spans="19:20">
      <c r="S752755" s="33"/>
      <c r="T752755" s="33"/>
    </row>
    <row r="752772" spans="19:20">
      <c r="S752772" s="33"/>
      <c r="T752772" s="33"/>
    </row>
    <row r="752789" spans="19:20">
      <c r="S752789" s="33"/>
      <c r="T752789" s="33"/>
    </row>
    <row r="752806" spans="19:20">
      <c r="S752806" s="33"/>
      <c r="T752806" s="33"/>
    </row>
    <row r="752823" spans="19:20">
      <c r="S752823" s="33"/>
      <c r="T752823" s="33"/>
    </row>
    <row r="752840" spans="19:20">
      <c r="S752840" s="33"/>
      <c r="T752840" s="33"/>
    </row>
    <row r="752857" spans="19:20">
      <c r="S752857" s="33"/>
      <c r="T752857" s="33"/>
    </row>
    <row r="752874" spans="19:20">
      <c r="S752874" s="33"/>
      <c r="T752874" s="33"/>
    </row>
    <row r="752891" spans="19:20">
      <c r="S752891" s="33"/>
      <c r="T752891" s="33"/>
    </row>
    <row r="752908" spans="19:20">
      <c r="S752908" s="33"/>
      <c r="T752908" s="33"/>
    </row>
    <row r="752925" spans="19:20">
      <c r="S752925" s="33"/>
      <c r="T752925" s="33"/>
    </row>
    <row r="752942" spans="19:20">
      <c r="S752942" s="33"/>
      <c r="T752942" s="33"/>
    </row>
    <row r="752959" spans="19:20">
      <c r="S752959" s="33"/>
      <c r="T752959" s="33"/>
    </row>
    <row r="752976" spans="19:20">
      <c r="S752976" s="33"/>
      <c r="T752976" s="33"/>
    </row>
    <row r="752993" spans="19:20">
      <c r="S752993" s="33"/>
      <c r="T752993" s="33"/>
    </row>
    <row r="753010" spans="19:20">
      <c r="S753010" s="33"/>
      <c r="T753010" s="33"/>
    </row>
    <row r="753027" spans="19:20">
      <c r="S753027" s="33"/>
      <c r="T753027" s="33"/>
    </row>
    <row r="753044" spans="19:20">
      <c r="S753044" s="33"/>
      <c r="T753044" s="33"/>
    </row>
    <row r="753061" spans="19:20">
      <c r="S753061" s="33"/>
      <c r="T753061" s="33"/>
    </row>
    <row r="753078" spans="19:20">
      <c r="S753078" s="33"/>
      <c r="T753078" s="33"/>
    </row>
    <row r="753095" spans="19:20">
      <c r="S753095" s="33"/>
      <c r="T753095" s="33"/>
    </row>
    <row r="753112" spans="19:20">
      <c r="S753112" s="33"/>
      <c r="T753112" s="33"/>
    </row>
    <row r="753129" spans="19:20">
      <c r="S753129" s="33"/>
      <c r="T753129" s="33"/>
    </row>
    <row r="753146" spans="19:20">
      <c r="S753146" s="33"/>
      <c r="T753146" s="33"/>
    </row>
    <row r="753163" spans="19:20">
      <c r="S753163" s="33"/>
      <c r="T753163" s="33"/>
    </row>
    <row r="753180" spans="19:20">
      <c r="S753180" s="33"/>
      <c r="T753180" s="33"/>
    </row>
    <row r="753197" spans="19:20">
      <c r="S753197" s="33"/>
      <c r="T753197" s="33"/>
    </row>
    <row r="753214" spans="19:20">
      <c r="S753214" s="33"/>
      <c r="T753214" s="33"/>
    </row>
    <row r="753231" spans="19:20">
      <c r="S753231" s="33"/>
      <c r="T753231" s="33"/>
    </row>
    <row r="753248" spans="19:20">
      <c r="S753248" s="33"/>
      <c r="T753248" s="33"/>
    </row>
    <row r="753265" spans="19:20">
      <c r="S753265" s="33"/>
      <c r="T753265" s="33"/>
    </row>
    <row r="753282" spans="19:20">
      <c r="S753282" s="33"/>
      <c r="T753282" s="33"/>
    </row>
    <row r="753299" spans="19:20">
      <c r="S753299" s="33"/>
      <c r="T753299" s="33"/>
    </row>
    <row r="753316" spans="19:20">
      <c r="S753316" s="33"/>
      <c r="T753316" s="33"/>
    </row>
    <row r="753333" spans="19:20">
      <c r="S753333" s="33"/>
      <c r="T753333" s="33"/>
    </row>
    <row r="753350" spans="19:20">
      <c r="S753350" s="33"/>
      <c r="T753350" s="33"/>
    </row>
    <row r="753367" spans="19:20">
      <c r="S753367" s="33"/>
      <c r="T753367" s="33"/>
    </row>
    <row r="753384" spans="19:20">
      <c r="S753384" s="33"/>
      <c r="T753384" s="33"/>
    </row>
    <row r="753401" spans="19:20">
      <c r="S753401" s="33"/>
      <c r="T753401" s="33"/>
    </row>
    <row r="753418" spans="19:20">
      <c r="S753418" s="33"/>
      <c r="T753418" s="33"/>
    </row>
    <row r="753435" spans="19:20">
      <c r="S753435" s="33"/>
      <c r="T753435" s="33"/>
    </row>
    <row r="753452" spans="19:20">
      <c r="S753452" s="33"/>
      <c r="T753452" s="33"/>
    </row>
    <row r="753469" spans="19:20">
      <c r="S753469" s="33"/>
      <c r="T753469" s="33"/>
    </row>
    <row r="753486" spans="19:20">
      <c r="S753486" s="33"/>
      <c r="T753486" s="33"/>
    </row>
    <row r="753503" spans="19:20">
      <c r="S753503" s="33"/>
      <c r="T753503" s="33"/>
    </row>
    <row r="753520" spans="19:20">
      <c r="S753520" s="33"/>
      <c r="T753520" s="33"/>
    </row>
    <row r="753537" spans="19:20">
      <c r="S753537" s="33"/>
      <c r="T753537" s="33"/>
    </row>
    <row r="753554" spans="19:20">
      <c r="S753554" s="33"/>
      <c r="T753554" s="33"/>
    </row>
    <row r="753571" spans="19:20">
      <c r="S753571" s="33"/>
      <c r="T753571" s="33"/>
    </row>
    <row r="753588" spans="19:20">
      <c r="S753588" s="33"/>
      <c r="T753588" s="33"/>
    </row>
    <row r="753605" spans="19:20">
      <c r="S753605" s="33"/>
      <c r="T753605" s="33"/>
    </row>
    <row r="753622" spans="19:20">
      <c r="S753622" s="33"/>
      <c r="T753622" s="33"/>
    </row>
    <row r="753639" spans="19:20">
      <c r="S753639" s="33"/>
      <c r="T753639" s="33"/>
    </row>
    <row r="753656" spans="19:20">
      <c r="S753656" s="33"/>
      <c r="T753656" s="33"/>
    </row>
    <row r="753673" spans="19:20">
      <c r="S753673" s="33"/>
      <c r="T753673" s="33"/>
    </row>
    <row r="753690" spans="19:20">
      <c r="S753690" s="33"/>
      <c r="T753690" s="33"/>
    </row>
    <row r="753707" spans="19:20">
      <c r="S753707" s="33"/>
      <c r="T753707" s="33"/>
    </row>
    <row r="753724" spans="19:20">
      <c r="S753724" s="33"/>
      <c r="T753724" s="33"/>
    </row>
    <row r="753741" spans="19:20">
      <c r="S753741" s="33"/>
      <c r="T753741" s="33"/>
    </row>
    <row r="753758" spans="19:20">
      <c r="S753758" s="33"/>
      <c r="T753758" s="33"/>
    </row>
    <row r="753775" spans="19:20">
      <c r="S753775" s="33"/>
      <c r="T753775" s="33"/>
    </row>
    <row r="753792" spans="19:20">
      <c r="S753792" s="33"/>
      <c r="T753792" s="33"/>
    </row>
    <row r="753809" spans="19:20">
      <c r="S753809" s="33"/>
      <c r="T753809" s="33"/>
    </row>
    <row r="753826" spans="19:20">
      <c r="S753826" s="33"/>
      <c r="T753826" s="33"/>
    </row>
    <row r="753843" spans="19:20">
      <c r="S753843" s="33"/>
      <c r="T753843" s="33"/>
    </row>
    <row r="753860" spans="19:20">
      <c r="S753860" s="33"/>
      <c r="T753860" s="33"/>
    </row>
    <row r="753877" spans="19:20">
      <c r="S753877" s="33"/>
      <c r="T753877" s="33"/>
    </row>
    <row r="753894" spans="19:20">
      <c r="S753894" s="33"/>
      <c r="T753894" s="33"/>
    </row>
    <row r="753911" spans="19:20">
      <c r="S753911" s="33"/>
      <c r="T753911" s="33"/>
    </row>
    <row r="753928" spans="19:20">
      <c r="S753928" s="33"/>
      <c r="T753928" s="33"/>
    </row>
    <row r="753945" spans="19:20">
      <c r="S753945" s="33"/>
      <c r="T753945" s="33"/>
    </row>
    <row r="753962" spans="19:20">
      <c r="S753962" s="33"/>
      <c r="T753962" s="33"/>
    </row>
    <row r="753979" spans="19:20">
      <c r="S753979" s="33"/>
      <c r="T753979" s="33"/>
    </row>
    <row r="753996" spans="19:20">
      <c r="S753996" s="33"/>
      <c r="T753996" s="33"/>
    </row>
    <row r="754013" spans="19:20">
      <c r="S754013" s="33"/>
      <c r="T754013" s="33"/>
    </row>
    <row r="754030" spans="19:20">
      <c r="S754030" s="33"/>
      <c r="T754030" s="33"/>
    </row>
    <row r="754047" spans="19:20">
      <c r="S754047" s="33"/>
      <c r="T754047" s="33"/>
    </row>
    <row r="754064" spans="19:20">
      <c r="S754064" s="33"/>
      <c r="T754064" s="33"/>
    </row>
    <row r="754081" spans="19:20">
      <c r="S754081" s="33"/>
      <c r="T754081" s="33"/>
    </row>
    <row r="754098" spans="19:20">
      <c r="S754098" s="33"/>
      <c r="T754098" s="33"/>
    </row>
    <row r="754115" spans="19:20">
      <c r="S754115" s="33"/>
      <c r="T754115" s="33"/>
    </row>
    <row r="754132" spans="19:20">
      <c r="S754132" s="33"/>
      <c r="T754132" s="33"/>
    </row>
    <row r="754149" spans="19:20">
      <c r="S754149" s="33"/>
      <c r="T754149" s="33"/>
    </row>
    <row r="754166" spans="19:20">
      <c r="S754166" s="33"/>
      <c r="T754166" s="33"/>
    </row>
    <row r="754183" spans="19:20">
      <c r="S754183" s="33"/>
      <c r="T754183" s="33"/>
    </row>
    <row r="754200" spans="19:20">
      <c r="S754200" s="33"/>
      <c r="T754200" s="33"/>
    </row>
    <row r="754217" spans="19:20">
      <c r="S754217" s="33"/>
      <c r="T754217" s="33"/>
    </row>
    <row r="754234" spans="19:20">
      <c r="S754234" s="33"/>
      <c r="T754234" s="33"/>
    </row>
    <row r="754251" spans="19:20">
      <c r="S754251" s="33"/>
      <c r="T754251" s="33"/>
    </row>
    <row r="754268" spans="19:20">
      <c r="S754268" s="33"/>
      <c r="T754268" s="33"/>
    </row>
    <row r="754285" spans="19:20">
      <c r="S754285" s="33"/>
      <c r="T754285" s="33"/>
    </row>
    <row r="754302" spans="19:20">
      <c r="S754302" s="33"/>
      <c r="T754302" s="33"/>
    </row>
    <row r="754319" spans="19:20">
      <c r="S754319" s="33"/>
      <c r="T754319" s="33"/>
    </row>
    <row r="754336" spans="19:20">
      <c r="S754336" s="33"/>
      <c r="T754336" s="33"/>
    </row>
    <row r="754353" spans="19:20">
      <c r="S754353" s="33"/>
      <c r="T754353" s="33"/>
    </row>
    <row r="754370" spans="19:20">
      <c r="S754370" s="33"/>
      <c r="T754370" s="33"/>
    </row>
    <row r="754387" spans="19:20">
      <c r="S754387" s="33"/>
      <c r="T754387" s="33"/>
    </row>
    <row r="754404" spans="19:20">
      <c r="S754404" s="33"/>
      <c r="T754404" s="33"/>
    </row>
    <row r="754421" spans="19:20">
      <c r="S754421" s="33"/>
      <c r="T754421" s="33"/>
    </row>
    <row r="754438" spans="19:20">
      <c r="S754438" s="33"/>
      <c r="T754438" s="33"/>
    </row>
    <row r="754455" spans="19:20">
      <c r="S754455" s="33"/>
      <c r="T754455" s="33"/>
    </row>
    <row r="754472" spans="19:20">
      <c r="S754472" s="33"/>
      <c r="T754472" s="33"/>
    </row>
    <row r="754489" spans="19:20">
      <c r="S754489" s="33"/>
      <c r="T754489" s="33"/>
    </row>
    <row r="754506" spans="19:20">
      <c r="S754506" s="33"/>
      <c r="T754506" s="33"/>
    </row>
    <row r="754523" spans="19:20">
      <c r="S754523" s="33"/>
      <c r="T754523" s="33"/>
    </row>
    <row r="754540" spans="19:20">
      <c r="S754540" s="33"/>
      <c r="T754540" s="33"/>
    </row>
    <row r="754557" spans="19:20">
      <c r="S754557" s="33"/>
      <c r="T754557" s="33"/>
    </row>
    <row r="754574" spans="19:20">
      <c r="S754574" s="33"/>
      <c r="T754574" s="33"/>
    </row>
    <row r="754591" spans="19:20">
      <c r="S754591" s="33"/>
      <c r="T754591" s="33"/>
    </row>
    <row r="754608" spans="19:20">
      <c r="S754608" s="33"/>
      <c r="T754608" s="33"/>
    </row>
    <row r="754625" spans="19:20">
      <c r="S754625" s="33"/>
      <c r="T754625" s="33"/>
    </row>
    <row r="754642" spans="19:20">
      <c r="S754642" s="33"/>
      <c r="T754642" s="33"/>
    </row>
    <row r="754659" spans="19:20">
      <c r="S754659" s="33"/>
      <c r="T754659" s="33"/>
    </row>
    <row r="754676" spans="19:20">
      <c r="S754676" s="33"/>
      <c r="T754676" s="33"/>
    </row>
    <row r="754693" spans="19:20">
      <c r="S754693" s="33"/>
      <c r="T754693" s="33"/>
    </row>
    <row r="754710" spans="19:20">
      <c r="S754710" s="33"/>
      <c r="T754710" s="33"/>
    </row>
    <row r="754727" spans="19:20">
      <c r="S754727" s="33"/>
      <c r="T754727" s="33"/>
    </row>
    <row r="754744" spans="19:20">
      <c r="S754744" s="33"/>
      <c r="T754744" s="33"/>
    </row>
    <row r="754761" spans="19:20">
      <c r="S754761" s="33"/>
      <c r="T754761" s="33"/>
    </row>
    <row r="754778" spans="19:20">
      <c r="S754778" s="33"/>
      <c r="T754778" s="33"/>
    </row>
    <row r="754795" spans="19:20">
      <c r="S754795" s="33"/>
      <c r="T754795" s="33"/>
    </row>
    <row r="754812" spans="19:20">
      <c r="S754812" s="33"/>
      <c r="T754812" s="33"/>
    </row>
    <row r="754829" spans="19:20">
      <c r="S754829" s="33"/>
      <c r="T754829" s="33"/>
    </row>
    <row r="754846" spans="19:20">
      <c r="S754846" s="33"/>
      <c r="T754846" s="33"/>
    </row>
    <row r="754863" spans="19:20">
      <c r="S754863" s="33"/>
      <c r="T754863" s="33"/>
    </row>
    <row r="754880" spans="19:20">
      <c r="S754880" s="33"/>
      <c r="T754880" s="33"/>
    </row>
    <row r="754897" spans="19:20">
      <c r="S754897" s="33"/>
      <c r="T754897" s="33"/>
    </row>
    <row r="754914" spans="19:20">
      <c r="S754914" s="33"/>
      <c r="T754914" s="33"/>
    </row>
    <row r="754931" spans="19:20">
      <c r="S754931" s="33"/>
      <c r="T754931" s="33"/>
    </row>
    <row r="754948" spans="19:20">
      <c r="S754948" s="33"/>
      <c r="T754948" s="33"/>
    </row>
    <row r="754965" spans="19:20">
      <c r="S754965" s="33"/>
      <c r="T754965" s="33"/>
    </row>
    <row r="754982" spans="19:20">
      <c r="S754982" s="33"/>
      <c r="T754982" s="33"/>
    </row>
    <row r="754999" spans="19:20">
      <c r="S754999" s="33"/>
      <c r="T754999" s="33"/>
    </row>
    <row r="755016" spans="19:20">
      <c r="S755016" s="33"/>
      <c r="T755016" s="33"/>
    </row>
    <row r="755033" spans="19:20">
      <c r="S755033" s="33"/>
      <c r="T755033" s="33"/>
    </row>
    <row r="755050" spans="19:20">
      <c r="S755050" s="33"/>
      <c r="T755050" s="33"/>
    </row>
    <row r="755067" spans="19:20">
      <c r="S755067" s="33"/>
      <c r="T755067" s="33"/>
    </row>
    <row r="755084" spans="19:20">
      <c r="S755084" s="33"/>
      <c r="T755084" s="33"/>
    </row>
    <row r="755101" spans="19:20">
      <c r="S755101" s="33"/>
      <c r="T755101" s="33"/>
    </row>
    <row r="755118" spans="19:20">
      <c r="S755118" s="33"/>
      <c r="T755118" s="33"/>
    </row>
    <row r="755135" spans="19:20">
      <c r="S755135" s="33"/>
      <c r="T755135" s="33"/>
    </row>
    <row r="755152" spans="19:20">
      <c r="S755152" s="33"/>
      <c r="T755152" s="33"/>
    </row>
    <row r="755169" spans="19:20">
      <c r="S755169" s="33"/>
      <c r="T755169" s="33"/>
    </row>
    <row r="755186" spans="19:20">
      <c r="S755186" s="33"/>
      <c r="T755186" s="33"/>
    </row>
    <row r="755203" spans="19:20">
      <c r="S755203" s="33"/>
      <c r="T755203" s="33"/>
    </row>
    <row r="755220" spans="19:20">
      <c r="S755220" s="33"/>
      <c r="T755220" s="33"/>
    </row>
    <row r="755237" spans="19:20">
      <c r="S755237" s="33"/>
      <c r="T755237" s="33"/>
    </row>
    <row r="755254" spans="19:20">
      <c r="S755254" s="33"/>
      <c r="T755254" s="33"/>
    </row>
    <row r="755271" spans="19:20">
      <c r="S755271" s="33"/>
      <c r="T755271" s="33"/>
    </row>
    <row r="755288" spans="19:20">
      <c r="S755288" s="33"/>
      <c r="T755288" s="33"/>
    </row>
    <row r="755305" spans="19:20">
      <c r="S755305" s="33"/>
      <c r="T755305" s="33"/>
    </row>
    <row r="755322" spans="19:20">
      <c r="S755322" s="33"/>
      <c r="T755322" s="33"/>
    </row>
    <row r="755339" spans="19:20">
      <c r="S755339" s="33"/>
      <c r="T755339" s="33"/>
    </row>
    <row r="755356" spans="19:20">
      <c r="S755356" s="33"/>
      <c r="T755356" s="33"/>
    </row>
    <row r="755373" spans="19:20">
      <c r="S755373" s="33"/>
      <c r="T755373" s="33"/>
    </row>
    <row r="755390" spans="19:20">
      <c r="S755390" s="33"/>
      <c r="T755390" s="33"/>
    </row>
    <row r="755407" spans="19:20">
      <c r="S755407" s="33"/>
      <c r="T755407" s="33"/>
    </row>
    <row r="755424" spans="19:20">
      <c r="S755424" s="33"/>
      <c r="T755424" s="33"/>
    </row>
    <row r="755441" spans="19:20">
      <c r="S755441" s="33"/>
      <c r="T755441" s="33"/>
    </row>
    <row r="755458" spans="19:20">
      <c r="S755458" s="33"/>
      <c r="T755458" s="33"/>
    </row>
    <row r="755475" spans="19:20">
      <c r="S755475" s="33"/>
      <c r="T755475" s="33"/>
    </row>
    <row r="755492" spans="19:20">
      <c r="S755492" s="33"/>
      <c r="T755492" s="33"/>
    </row>
    <row r="755509" spans="19:20">
      <c r="S755509" s="33"/>
      <c r="T755509" s="33"/>
    </row>
    <row r="755526" spans="19:20">
      <c r="S755526" s="33"/>
      <c r="T755526" s="33"/>
    </row>
    <row r="755543" spans="19:20">
      <c r="S755543" s="33"/>
      <c r="T755543" s="33"/>
    </row>
    <row r="755560" spans="19:20">
      <c r="S755560" s="33"/>
      <c r="T755560" s="33"/>
    </row>
    <row r="755577" spans="19:20">
      <c r="S755577" s="33"/>
      <c r="T755577" s="33"/>
    </row>
    <row r="755594" spans="19:20">
      <c r="S755594" s="33"/>
      <c r="T755594" s="33"/>
    </row>
    <row r="755611" spans="19:20">
      <c r="S755611" s="33"/>
      <c r="T755611" s="33"/>
    </row>
    <row r="755628" spans="19:20">
      <c r="S755628" s="33"/>
      <c r="T755628" s="33"/>
    </row>
    <row r="755645" spans="19:20">
      <c r="S755645" s="33"/>
      <c r="T755645" s="33"/>
    </row>
    <row r="755662" spans="19:20">
      <c r="S755662" s="33"/>
      <c r="T755662" s="33"/>
    </row>
    <row r="755679" spans="19:20">
      <c r="S755679" s="33"/>
      <c r="T755679" s="33"/>
    </row>
    <row r="755696" spans="19:20">
      <c r="S755696" s="33"/>
      <c r="T755696" s="33"/>
    </row>
    <row r="755713" spans="19:20">
      <c r="S755713" s="33"/>
      <c r="T755713" s="33"/>
    </row>
    <row r="755730" spans="19:20">
      <c r="S755730" s="33"/>
      <c r="T755730" s="33"/>
    </row>
    <row r="755747" spans="19:20">
      <c r="S755747" s="33"/>
      <c r="T755747" s="33"/>
    </row>
    <row r="755764" spans="19:20">
      <c r="S755764" s="33"/>
      <c r="T755764" s="33"/>
    </row>
    <row r="755781" spans="19:20">
      <c r="S755781" s="33"/>
      <c r="T755781" s="33"/>
    </row>
    <row r="755798" spans="19:20">
      <c r="S755798" s="33"/>
      <c r="T755798" s="33"/>
    </row>
    <row r="755815" spans="19:20">
      <c r="S755815" s="33"/>
      <c r="T755815" s="33"/>
    </row>
    <row r="755832" spans="19:20">
      <c r="S755832" s="33"/>
      <c r="T755832" s="33"/>
    </row>
    <row r="755849" spans="19:20">
      <c r="S755849" s="33"/>
      <c r="T755849" s="33"/>
    </row>
    <row r="755866" spans="19:20">
      <c r="S755866" s="33"/>
      <c r="T755866" s="33"/>
    </row>
    <row r="755883" spans="19:20">
      <c r="S755883" s="33"/>
      <c r="T755883" s="33"/>
    </row>
    <row r="755900" spans="19:20">
      <c r="S755900" s="33"/>
      <c r="T755900" s="33"/>
    </row>
    <row r="755917" spans="19:20">
      <c r="S755917" s="33"/>
      <c r="T755917" s="33"/>
    </row>
    <row r="755934" spans="19:20">
      <c r="S755934" s="33"/>
      <c r="T755934" s="33"/>
    </row>
    <row r="755951" spans="19:20">
      <c r="S755951" s="33"/>
      <c r="T755951" s="33"/>
    </row>
    <row r="755968" spans="19:20">
      <c r="S755968" s="33"/>
      <c r="T755968" s="33"/>
    </row>
    <row r="755985" spans="19:20">
      <c r="S755985" s="33"/>
      <c r="T755985" s="33"/>
    </row>
    <row r="756002" spans="19:20">
      <c r="S756002" s="33"/>
      <c r="T756002" s="33"/>
    </row>
    <row r="756019" spans="19:20">
      <c r="S756019" s="33"/>
      <c r="T756019" s="33"/>
    </row>
    <row r="756036" spans="19:20">
      <c r="S756036" s="33"/>
      <c r="T756036" s="33"/>
    </row>
    <row r="756053" spans="19:20">
      <c r="S756053" s="33"/>
      <c r="T756053" s="33"/>
    </row>
    <row r="756070" spans="19:20">
      <c r="S756070" s="33"/>
      <c r="T756070" s="33"/>
    </row>
    <row r="756087" spans="19:20">
      <c r="S756087" s="33"/>
      <c r="T756087" s="33"/>
    </row>
    <row r="756104" spans="19:20">
      <c r="S756104" s="33"/>
      <c r="T756104" s="33"/>
    </row>
    <row r="756121" spans="19:20">
      <c r="S756121" s="33"/>
      <c r="T756121" s="33"/>
    </row>
    <row r="756138" spans="19:20">
      <c r="S756138" s="33"/>
      <c r="T756138" s="33"/>
    </row>
    <row r="756155" spans="19:20">
      <c r="S756155" s="33"/>
      <c r="T756155" s="33"/>
    </row>
    <row r="756172" spans="19:20">
      <c r="S756172" s="33"/>
      <c r="T756172" s="33"/>
    </row>
    <row r="756189" spans="19:20">
      <c r="S756189" s="33"/>
      <c r="T756189" s="33"/>
    </row>
    <row r="756206" spans="19:20">
      <c r="S756206" s="33"/>
      <c r="T756206" s="33"/>
    </row>
    <row r="756223" spans="19:20">
      <c r="S756223" s="33"/>
      <c r="T756223" s="33"/>
    </row>
    <row r="756240" spans="19:20">
      <c r="S756240" s="33"/>
      <c r="T756240" s="33"/>
    </row>
    <row r="756257" spans="19:20">
      <c r="S756257" s="33"/>
      <c r="T756257" s="33"/>
    </row>
    <row r="756274" spans="19:20">
      <c r="S756274" s="33"/>
      <c r="T756274" s="33"/>
    </row>
    <row r="756291" spans="19:20">
      <c r="S756291" s="33"/>
      <c r="T756291" s="33"/>
    </row>
    <row r="756308" spans="19:20">
      <c r="S756308" s="33"/>
      <c r="T756308" s="33"/>
    </row>
    <row r="756325" spans="19:20">
      <c r="S756325" s="33"/>
      <c r="T756325" s="33"/>
    </row>
    <row r="756342" spans="19:20">
      <c r="S756342" s="33"/>
      <c r="T756342" s="33"/>
    </row>
    <row r="756359" spans="19:20">
      <c r="S756359" s="33"/>
      <c r="T756359" s="33"/>
    </row>
    <row r="756376" spans="19:20">
      <c r="S756376" s="33"/>
      <c r="T756376" s="33"/>
    </row>
    <row r="756393" spans="19:20">
      <c r="S756393" s="33"/>
      <c r="T756393" s="33"/>
    </row>
    <row r="756410" spans="19:20">
      <c r="S756410" s="33"/>
      <c r="T756410" s="33"/>
    </row>
    <row r="756427" spans="19:20">
      <c r="S756427" s="33"/>
      <c r="T756427" s="33"/>
    </row>
    <row r="756444" spans="19:20">
      <c r="S756444" s="33"/>
      <c r="T756444" s="33"/>
    </row>
    <row r="756461" spans="19:20">
      <c r="S756461" s="33"/>
      <c r="T756461" s="33"/>
    </row>
    <row r="756478" spans="19:20">
      <c r="S756478" s="33"/>
      <c r="T756478" s="33"/>
    </row>
    <row r="756495" spans="19:20">
      <c r="S756495" s="33"/>
      <c r="T756495" s="33"/>
    </row>
    <row r="756512" spans="19:20">
      <c r="S756512" s="33"/>
      <c r="T756512" s="33"/>
    </row>
    <row r="756529" spans="19:20">
      <c r="S756529" s="33"/>
      <c r="T756529" s="33"/>
    </row>
    <row r="756546" spans="19:20">
      <c r="S756546" s="33"/>
      <c r="T756546" s="33"/>
    </row>
    <row r="756563" spans="19:20">
      <c r="S756563" s="33"/>
      <c r="T756563" s="33"/>
    </row>
    <row r="756580" spans="19:20">
      <c r="S756580" s="33"/>
      <c r="T756580" s="33"/>
    </row>
    <row r="756597" spans="19:20">
      <c r="S756597" s="33"/>
      <c r="T756597" s="33"/>
    </row>
    <row r="756614" spans="19:20">
      <c r="S756614" s="33"/>
      <c r="T756614" s="33"/>
    </row>
    <row r="756631" spans="19:20">
      <c r="S756631" s="33"/>
      <c r="T756631" s="33"/>
    </row>
    <row r="756648" spans="19:20">
      <c r="S756648" s="33"/>
      <c r="T756648" s="33"/>
    </row>
    <row r="756665" spans="19:20">
      <c r="S756665" s="33"/>
      <c r="T756665" s="33"/>
    </row>
    <row r="756682" spans="19:20">
      <c r="S756682" s="33"/>
      <c r="T756682" s="33"/>
    </row>
    <row r="756699" spans="19:20">
      <c r="S756699" s="33"/>
      <c r="T756699" s="33"/>
    </row>
    <row r="756716" spans="19:20">
      <c r="S756716" s="33"/>
      <c r="T756716" s="33"/>
    </row>
    <row r="756733" spans="19:20">
      <c r="S756733" s="33"/>
      <c r="T756733" s="33"/>
    </row>
    <row r="756750" spans="19:20">
      <c r="S756750" s="33"/>
      <c r="T756750" s="33"/>
    </row>
    <row r="756767" spans="19:20">
      <c r="S756767" s="33"/>
      <c r="T756767" s="33"/>
    </row>
    <row r="756784" spans="19:20">
      <c r="S756784" s="33"/>
      <c r="T756784" s="33"/>
    </row>
    <row r="756801" spans="19:20">
      <c r="S756801" s="33"/>
      <c r="T756801" s="33"/>
    </row>
    <row r="756818" spans="19:20">
      <c r="S756818" s="33"/>
      <c r="T756818" s="33"/>
    </row>
    <row r="756835" spans="19:20">
      <c r="S756835" s="33"/>
      <c r="T756835" s="33"/>
    </row>
    <row r="756852" spans="19:20">
      <c r="S756852" s="33"/>
      <c r="T756852" s="33"/>
    </row>
    <row r="756869" spans="19:20">
      <c r="S756869" s="33"/>
      <c r="T756869" s="33"/>
    </row>
    <row r="756886" spans="19:20">
      <c r="S756886" s="33"/>
      <c r="T756886" s="33"/>
    </row>
    <row r="756903" spans="19:20">
      <c r="S756903" s="33"/>
      <c r="T756903" s="33"/>
    </row>
    <row r="756920" spans="19:20">
      <c r="S756920" s="33"/>
      <c r="T756920" s="33"/>
    </row>
    <row r="756937" spans="19:20">
      <c r="S756937" s="33"/>
      <c r="T756937" s="33"/>
    </row>
    <row r="756954" spans="19:20">
      <c r="S756954" s="33"/>
      <c r="T756954" s="33"/>
    </row>
    <row r="756971" spans="19:20">
      <c r="S756971" s="33"/>
      <c r="T756971" s="33"/>
    </row>
    <row r="756988" spans="19:20">
      <c r="S756988" s="33"/>
      <c r="T756988" s="33"/>
    </row>
    <row r="757005" spans="19:20">
      <c r="S757005" s="33"/>
      <c r="T757005" s="33"/>
    </row>
    <row r="757022" spans="19:20">
      <c r="S757022" s="33"/>
      <c r="T757022" s="33"/>
    </row>
    <row r="757039" spans="19:20">
      <c r="S757039" s="33"/>
      <c r="T757039" s="33"/>
    </row>
    <row r="757056" spans="19:20">
      <c r="S757056" s="33"/>
      <c r="T757056" s="33"/>
    </row>
    <row r="757073" spans="19:20">
      <c r="S757073" s="33"/>
      <c r="T757073" s="33"/>
    </row>
    <row r="757090" spans="19:20">
      <c r="S757090" s="33"/>
      <c r="T757090" s="33"/>
    </row>
    <row r="757107" spans="19:20">
      <c r="S757107" s="33"/>
      <c r="T757107" s="33"/>
    </row>
    <row r="757124" spans="19:20">
      <c r="S757124" s="33"/>
      <c r="T757124" s="33"/>
    </row>
    <row r="757141" spans="19:20">
      <c r="S757141" s="33"/>
      <c r="T757141" s="33"/>
    </row>
    <row r="757158" spans="19:20">
      <c r="S757158" s="33"/>
      <c r="T757158" s="33"/>
    </row>
    <row r="757175" spans="19:20">
      <c r="S757175" s="33"/>
      <c r="T757175" s="33"/>
    </row>
    <row r="757192" spans="19:20">
      <c r="S757192" s="33"/>
      <c r="T757192" s="33"/>
    </row>
    <row r="757209" spans="19:20">
      <c r="S757209" s="33"/>
      <c r="T757209" s="33"/>
    </row>
    <row r="757226" spans="19:20">
      <c r="S757226" s="33"/>
      <c r="T757226" s="33"/>
    </row>
    <row r="757243" spans="19:20">
      <c r="S757243" s="33"/>
      <c r="T757243" s="33"/>
    </row>
    <row r="757260" spans="19:20">
      <c r="S757260" s="33"/>
      <c r="T757260" s="33"/>
    </row>
    <row r="757277" spans="19:20">
      <c r="S757277" s="33"/>
      <c r="T757277" s="33"/>
    </row>
    <row r="757294" spans="19:20">
      <c r="S757294" s="33"/>
      <c r="T757294" s="33"/>
    </row>
    <row r="757311" spans="19:20">
      <c r="S757311" s="33"/>
      <c r="T757311" s="33"/>
    </row>
    <row r="757328" spans="19:20">
      <c r="S757328" s="33"/>
      <c r="T757328" s="33"/>
    </row>
    <row r="757345" spans="19:20">
      <c r="S757345" s="33"/>
      <c r="T757345" s="33"/>
    </row>
    <row r="757362" spans="19:20">
      <c r="S757362" s="33"/>
      <c r="T757362" s="33"/>
    </row>
    <row r="757379" spans="19:20">
      <c r="S757379" s="33"/>
      <c r="T757379" s="33"/>
    </row>
    <row r="757396" spans="19:20">
      <c r="S757396" s="33"/>
      <c r="T757396" s="33"/>
    </row>
    <row r="757413" spans="19:20">
      <c r="S757413" s="33"/>
      <c r="T757413" s="33"/>
    </row>
    <row r="757430" spans="19:20">
      <c r="S757430" s="33"/>
      <c r="T757430" s="33"/>
    </row>
    <row r="757447" spans="19:20">
      <c r="S757447" s="33"/>
      <c r="T757447" s="33"/>
    </row>
    <row r="757464" spans="19:20">
      <c r="S757464" s="33"/>
      <c r="T757464" s="33"/>
    </row>
    <row r="757481" spans="19:20">
      <c r="S757481" s="33"/>
      <c r="T757481" s="33"/>
    </row>
    <row r="757498" spans="19:20">
      <c r="S757498" s="33"/>
      <c r="T757498" s="33"/>
    </row>
    <row r="757515" spans="19:20">
      <c r="S757515" s="33"/>
      <c r="T757515" s="33"/>
    </row>
    <row r="757532" spans="19:20">
      <c r="S757532" s="33"/>
      <c r="T757532" s="33"/>
    </row>
    <row r="757549" spans="19:20">
      <c r="S757549" s="33"/>
      <c r="T757549" s="33"/>
    </row>
    <row r="757566" spans="19:20">
      <c r="S757566" s="33"/>
      <c r="T757566" s="33"/>
    </row>
    <row r="757583" spans="19:20">
      <c r="S757583" s="33"/>
      <c r="T757583" s="33"/>
    </row>
    <row r="757600" spans="19:20">
      <c r="S757600" s="33"/>
      <c r="T757600" s="33"/>
    </row>
    <row r="757617" spans="19:20">
      <c r="S757617" s="33"/>
      <c r="T757617" s="33"/>
    </row>
    <row r="757634" spans="19:20">
      <c r="S757634" s="33"/>
      <c r="T757634" s="33"/>
    </row>
    <row r="757651" spans="19:20">
      <c r="S757651" s="33"/>
      <c r="T757651" s="33"/>
    </row>
    <row r="757668" spans="19:20">
      <c r="S757668" s="33"/>
      <c r="T757668" s="33"/>
    </row>
    <row r="757685" spans="19:20">
      <c r="S757685" s="33"/>
      <c r="T757685" s="33"/>
    </row>
    <row r="757702" spans="19:20">
      <c r="S757702" s="33"/>
      <c r="T757702" s="33"/>
    </row>
    <row r="757719" spans="19:20">
      <c r="S757719" s="33"/>
      <c r="T757719" s="33"/>
    </row>
    <row r="757736" spans="19:20">
      <c r="S757736" s="33"/>
      <c r="T757736" s="33"/>
    </row>
    <row r="757753" spans="19:20">
      <c r="S757753" s="33"/>
      <c r="T757753" s="33"/>
    </row>
    <row r="757770" spans="19:20">
      <c r="S757770" s="33"/>
      <c r="T757770" s="33"/>
    </row>
    <row r="757787" spans="19:20">
      <c r="S757787" s="33"/>
      <c r="T757787" s="33"/>
    </row>
    <row r="757804" spans="19:20">
      <c r="S757804" s="33"/>
      <c r="T757804" s="33"/>
    </row>
    <row r="757821" spans="19:20">
      <c r="S757821" s="33"/>
      <c r="T757821" s="33"/>
    </row>
    <row r="757838" spans="19:20">
      <c r="S757838" s="33"/>
      <c r="T757838" s="33"/>
    </row>
    <row r="757855" spans="19:20">
      <c r="S757855" s="33"/>
      <c r="T757855" s="33"/>
    </row>
    <row r="757872" spans="19:20">
      <c r="S757872" s="33"/>
      <c r="T757872" s="33"/>
    </row>
    <row r="757889" spans="19:20">
      <c r="S757889" s="33"/>
      <c r="T757889" s="33"/>
    </row>
    <row r="757906" spans="19:20">
      <c r="S757906" s="33"/>
      <c r="T757906" s="33"/>
    </row>
    <row r="757923" spans="19:20">
      <c r="S757923" s="33"/>
      <c r="T757923" s="33"/>
    </row>
    <row r="757940" spans="19:20">
      <c r="S757940" s="33"/>
      <c r="T757940" s="33"/>
    </row>
    <row r="757957" spans="19:20">
      <c r="S757957" s="33"/>
      <c r="T757957" s="33"/>
    </row>
    <row r="757974" spans="19:20">
      <c r="S757974" s="33"/>
      <c r="T757974" s="33"/>
    </row>
    <row r="757991" spans="19:20">
      <c r="S757991" s="33"/>
      <c r="T757991" s="33"/>
    </row>
    <row r="758008" spans="19:20">
      <c r="S758008" s="33"/>
      <c r="T758008" s="33"/>
    </row>
    <row r="758025" spans="19:20">
      <c r="S758025" s="33"/>
      <c r="T758025" s="33"/>
    </row>
    <row r="758042" spans="19:20">
      <c r="S758042" s="33"/>
      <c r="T758042" s="33"/>
    </row>
    <row r="758059" spans="19:20">
      <c r="S758059" s="33"/>
      <c r="T758059" s="33"/>
    </row>
    <row r="758076" spans="19:20">
      <c r="S758076" s="33"/>
      <c r="T758076" s="33"/>
    </row>
    <row r="758093" spans="19:20">
      <c r="S758093" s="33"/>
      <c r="T758093" s="33"/>
    </row>
    <row r="758110" spans="19:20">
      <c r="S758110" s="33"/>
      <c r="T758110" s="33"/>
    </row>
    <row r="758127" spans="19:20">
      <c r="S758127" s="33"/>
      <c r="T758127" s="33"/>
    </row>
    <row r="758144" spans="19:20">
      <c r="S758144" s="33"/>
      <c r="T758144" s="33"/>
    </row>
    <row r="758161" spans="19:20">
      <c r="S758161" s="33"/>
      <c r="T758161" s="33"/>
    </row>
    <row r="758178" spans="19:20">
      <c r="S758178" s="33"/>
      <c r="T758178" s="33"/>
    </row>
    <row r="758195" spans="19:20">
      <c r="S758195" s="33"/>
      <c r="T758195" s="33"/>
    </row>
    <row r="758212" spans="19:20">
      <c r="S758212" s="33"/>
      <c r="T758212" s="33"/>
    </row>
    <row r="758229" spans="19:20">
      <c r="S758229" s="33"/>
      <c r="T758229" s="33"/>
    </row>
    <row r="758246" spans="19:20">
      <c r="S758246" s="33"/>
      <c r="T758246" s="33"/>
    </row>
    <row r="758263" spans="19:20">
      <c r="S758263" s="33"/>
      <c r="T758263" s="33"/>
    </row>
    <row r="758280" spans="19:20">
      <c r="S758280" s="33"/>
      <c r="T758280" s="33"/>
    </row>
    <row r="758297" spans="19:20">
      <c r="S758297" s="33"/>
      <c r="T758297" s="33"/>
    </row>
    <row r="758314" spans="19:20">
      <c r="S758314" s="33"/>
      <c r="T758314" s="33"/>
    </row>
    <row r="758331" spans="19:20">
      <c r="S758331" s="33"/>
      <c r="T758331" s="33"/>
    </row>
    <row r="758348" spans="19:20">
      <c r="S758348" s="33"/>
      <c r="T758348" s="33"/>
    </row>
    <row r="758365" spans="19:20">
      <c r="S758365" s="33"/>
      <c r="T758365" s="33"/>
    </row>
    <row r="758382" spans="19:20">
      <c r="S758382" s="33"/>
      <c r="T758382" s="33"/>
    </row>
    <row r="758399" spans="19:20">
      <c r="S758399" s="33"/>
      <c r="T758399" s="33"/>
    </row>
    <row r="758416" spans="19:20">
      <c r="S758416" s="33"/>
      <c r="T758416" s="33"/>
    </row>
    <row r="758433" spans="19:20">
      <c r="S758433" s="33"/>
      <c r="T758433" s="33"/>
    </row>
    <row r="758450" spans="19:20">
      <c r="S758450" s="33"/>
      <c r="T758450" s="33"/>
    </row>
    <row r="758467" spans="19:20">
      <c r="S758467" s="33"/>
      <c r="T758467" s="33"/>
    </row>
    <row r="758484" spans="19:20">
      <c r="S758484" s="33"/>
      <c r="T758484" s="33"/>
    </row>
    <row r="758501" spans="19:20">
      <c r="S758501" s="33"/>
      <c r="T758501" s="33"/>
    </row>
    <row r="758518" spans="19:20">
      <c r="S758518" s="33"/>
      <c r="T758518" s="33"/>
    </row>
    <row r="758535" spans="19:20">
      <c r="S758535" s="33"/>
      <c r="T758535" s="33"/>
    </row>
    <row r="758552" spans="19:20">
      <c r="S758552" s="33"/>
      <c r="T758552" s="33"/>
    </row>
    <row r="758569" spans="19:20">
      <c r="S758569" s="33"/>
      <c r="T758569" s="33"/>
    </row>
    <row r="758586" spans="19:20">
      <c r="S758586" s="33"/>
      <c r="T758586" s="33"/>
    </row>
    <row r="758603" spans="19:20">
      <c r="S758603" s="33"/>
      <c r="T758603" s="33"/>
    </row>
    <row r="758620" spans="19:20">
      <c r="S758620" s="33"/>
      <c r="T758620" s="33"/>
    </row>
    <row r="758637" spans="19:20">
      <c r="S758637" s="33"/>
      <c r="T758637" s="33"/>
    </row>
    <row r="758654" spans="19:20">
      <c r="S758654" s="33"/>
      <c r="T758654" s="33"/>
    </row>
    <row r="758671" spans="19:20">
      <c r="S758671" s="33"/>
      <c r="T758671" s="33"/>
    </row>
    <row r="758688" spans="19:20">
      <c r="S758688" s="33"/>
      <c r="T758688" s="33"/>
    </row>
    <row r="758705" spans="19:20">
      <c r="S758705" s="33"/>
      <c r="T758705" s="33"/>
    </row>
    <row r="758722" spans="19:20">
      <c r="S758722" s="33"/>
      <c r="T758722" s="33"/>
    </row>
    <row r="758739" spans="19:20">
      <c r="S758739" s="33"/>
      <c r="T758739" s="33"/>
    </row>
    <row r="758756" spans="19:20">
      <c r="S758756" s="33"/>
      <c r="T758756" s="33"/>
    </row>
    <row r="758773" spans="19:20">
      <c r="S758773" s="33"/>
      <c r="T758773" s="33"/>
    </row>
    <row r="758790" spans="19:20">
      <c r="S758790" s="33"/>
      <c r="T758790" s="33"/>
    </row>
    <row r="758807" spans="19:20">
      <c r="S758807" s="33"/>
      <c r="T758807" s="33"/>
    </row>
    <row r="758824" spans="19:20">
      <c r="S758824" s="33"/>
      <c r="T758824" s="33"/>
    </row>
    <row r="758841" spans="19:20">
      <c r="S758841" s="33"/>
      <c r="T758841" s="33"/>
    </row>
    <row r="758858" spans="19:20">
      <c r="S758858" s="33"/>
      <c r="T758858" s="33"/>
    </row>
    <row r="758875" spans="19:20">
      <c r="S758875" s="33"/>
      <c r="T758875" s="33"/>
    </row>
    <row r="758892" spans="19:20">
      <c r="S758892" s="33"/>
      <c r="T758892" s="33"/>
    </row>
    <row r="758909" spans="19:20">
      <c r="S758909" s="33"/>
      <c r="T758909" s="33"/>
    </row>
    <row r="758926" spans="19:20">
      <c r="S758926" s="33"/>
      <c r="T758926" s="33"/>
    </row>
    <row r="758943" spans="19:20">
      <c r="S758943" s="33"/>
      <c r="T758943" s="33"/>
    </row>
    <row r="758960" spans="19:20">
      <c r="S758960" s="33"/>
      <c r="T758960" s="33"/>
    </row>
    <row r="758977" spans="19:20">
      <c r="S758977" s="33"/>
      <c r="T758977" s="33"/>
    </row>
    <row r="758994" spans="19:20">
      <c r="S758994" s="33"/>
      <c r="T758994" s="33"/>
    </row>
    <row r="759011" spans="19:20">
      <c r="S759011" s="33"/>
      <c r="T759011" s="33"/>
    </row>
    <row r="759028" spans="19:20">
      <c r="S759028" s="33"/>
      <c r="T759028" s="33"/>
    </row>
    <row r="759045" spans="19:20">
      <c r="S759045" s="33"/>
      <c r="T759045" s="33"/>
    </row>
    <row r="759062" spans="19:20">
      <c r="S759062" s="33"/>
      <c r="T759062" s="33"/>
    </row>
    <row r="759079" spans="19:20">
      <c r="S759079" s="33"/>
      <c r="T759079" s="33"/>
    </row>
    <row r="759096" spans="19:20">
      <c r="S759096" s="33"/>
      <c r="T759096" s="33"/>
    </row>
    <row r="759113" spans="19:20">
      <c r="S759113" s="33"/>
      <c r="T759113" s="33"/>
    </row>
    <row r="759130" spans="19:20">
      <c r="S759130" s="33"/>
      <c r="T759130" s="33"/>
    </row>
    <row r="759147" spans="19:20">
      <c r="S759147" s="33"/>
      <c r="T759147" s="33"/>
    </row>
    <row r="759164" spans="19:20">
      <c r="S759164" s="33"/>
      <c r="T759164" s="33"/>
    </row>
    <row r="759181" spans="19:20">
      <c r="S759181" s="33"/>
      <c r="T759181" s="33"/>
    </row>
    <row r="759198" spans="19:20">
      <c r="S759198" s="33"/>
      <c r="T759198" s="33"/>
    </row>
    <row r="759215" spans="19:20">
      <c r="S759215" s="33"/>
      <c r="T759215" s="33"/>
    </row>
    <row r="759232" spans="19:20">
      <c r="S759232" s="33"/>
      <c r="T759232" s="33"/>
    </row>
    <row r="759249" spans="19:20">
      <c r="S759249" s="33"/>
      <c r="T759249" s="33"/>
    </row>
    <row r="759266" spans="19:20">
      <c r="S759266" s="33"/>
      <c r="T759266" s="33"/>
    </row>
    <row r="759283" spans="19:20">
      <c r="S759283" s="33"/>
      <c r="T759283" s="33"/>
    </row>
    <row r="759300" spans="19:20">
      <c r="S759300" s="33"/>
      <c r="T759300" s="33"/>
    </row>
    <row r="759317" spans="19:20">
      <c r="S759317" s="33"/>
      <c r="T759317" s="33"/>
    </row>
    <row r="759334" spans="19:20">
      <c r="S759334" s="33"/>
      <c r="T759334" s="33"/>
    </row>
    <row r="759351" spans="19:20">
      <c r="S759351" s="33"/>
      <c r="T759351" s="33"/>
    </row>
    <row r="759368" spans="19:20">
      <c r="S759368" s="33"/>
      <c r="T759368" s="33"/>
    </row>
    <row r="759385" spans="19:20">
      <c r="S759385" s="33"/>
      <c r="T759385" s="33"/>
    </row>
    <row r="759402" spans="19:20">
      <c r="S759402" s="33"/>
      <c r="T759402" s="33"/>
    </row>
    <row r="759419" spans="19:20">
      <c r="S759419" s="33"/>
      <c r="T759419" s="33"/>
    </row>
    <row r="759436" spans="19:20">
      <c r="S759436" s="33"/>
      <c r="T759436" s="33"/>
    </row>
    <row r="759453" spans="19:20">
      <c r="S759453" s="33"/>
      <c r="T759453" s="33"/>
    </row>
    <row r="759470" spans="19:20">
      <c r="S759470" s="33"/>
      <c r="T759470" s="33"/>
    </row>
    <row r="759487" spans="19:20">
      <c r="S759487" s="33"/>
      <c r="T759487" s="33"/>
    </row>
    <row r="759504" spans="19:20">
      <c r="S759504" s="33"/>
      <c r="T759504" s="33"/>
    </row>
    <row r="759521" spans="19:20">
      <c r="S759521" s="33"/>
      <c r="T759521" s="33"/>
    </row>
    <row r="759538" spans="19:20">
      <c r="S759538" s="33"/>
      <c r="T759538" s="33"/>
    </row>
    <row r="759555" spans="19:20">
      <c r="S759555" s="33"/>
      <c r="T759555" s="33"/>
    </row>
    <row r="759572" spans="19:20">
      <c r="S759572" s="33"/>
      <c r="T759572" s="33"/>
    </row>
    <row r="759589" spans="19:20">
      <c r="S759589" s="33"/>
      <c r="T759589" s="33"/>
    </row>
    <row r="759606" spans="19:20">
      <c r="S759606" s="33"/>
      <c r="T759606" s="33"/>
    </row>
    <row r="759623" spans="19:20">
      <c r="S759623" s="33"/>
      <c r="T759623" s="33"/>
    </row>
    <row r="759640" spans="19:20">
      <c r="S759640" s="33"/>
      <c r="T759640" s="33"/>
    </row>
    <row r="759657" spans="19:20">
      <c r="S759657" s="33"/>
      <c r="T759657" s="33"/>
    </row>
    <row r="759674" spans="19:20">
      <c r="S759674" s="33"/>
      <c r="T759674" s="33"/>
    </row>
    <row r="759691" spans="19:20">
      <c r="S759691" s="33"/>
      <c r="T759691" s="33"/>
    </row>
    <row r="759708" spans="19:20">
      <c r="S759708" s="33"/>
      <c r="T759708" s="33"/>
    </row>
    <row r="759725" spans="19:20">
      <c r="S759725" s="33"/>
      <c r="T759725" s="33"/>
    </row>
    <row r="759742" spans="19:20">
      <c r="S759742" s="33"/>
      <c r="T759742" s="33"/>
    </row>
    <row r="759759" spans="19:20">
      <c r="S759759" s="33"/>
      <c r="T759759" s="33"/>
    </row>
    <row r="759776" spans="19:20">
      <c r="S759776" s="33"/>
      <c r="T759776" s="33"/>
    </row>
    <row r="759793" spans="19:20">
      <c r="S759793" s="33"/>
      <c r="T759793" s="33"/>
    </row>
    <row r="759810" spans="19:20">
      <c r="S759810" s="33"/>
      <c r="T759810" s="33"/>
    </row>
    <row r="759827" spans="19:20">
      <c r="S759827" s="33"/>
      <c r="T759827" s="33"/>
    </row>
    <row r="759844" spans="19:20">
      <c r="S759844" s="33"/>
      <c r="T759844" s="33"/>
    </row>
    <row r="759861" spans="19:20">
      <c r="S759861" s="33"/>
      <c r="T759861" s="33"/>
    </row>
    <row r="759878" spans="19:20">
      <c r="S759878" s="33"/>
      <c r="T759878" s="33"/>
    </row>
    <row r="759895" spans="19:20">
      <c r="S759895" s="33"/>
      <c r="T759895" s="33"/>
    </row>
    <row r="759912" spans="19:20">
      <c r="S759912" s="33"/>
      <c r="T759912" s="33"/>
    </row>
    <row r="759929" spans="19:20">
      <c r="S759929" s="33"/>
      <c r="T759929" s="33"/>
    </row>
    <row r="759946" spans="19:20">
      <c r="S759946" s="33"/>
      <c r="T759946" s="33"/>
    </row>
    <row r="759963" spans="19:20">
      <c r="S759963" s="33"/>
      <c r="T759963" s="33"/>
    </row>
    <row r="759980" spans="19:20">
      <c r="S759980" s="33"/>
      <c r="T759980" s="33"/>
    </row>
    <row r="759997" spans="19:20">
      <c r="S759997" s="33"/>
      <c r="T759997" s="33"/>
    </row>
    <row r="760014" spans="19:20">
      <c r="S760014" s="33"/>
      <c r="T760014" s="33"/>
    </row>
    <row r="760031" spans="19:20">
      <c r="S760031" s="33"/>
      <c r="T760031" s="33"/>
    </row>
    <row r="760048" spans="19:20">
      <c r="S760048" s="33"/>
      <c r="T760048" s="33"/>
    </row>
    <row r="760065" spans="19:20">
      <c r="S760065" s="33"/>
      <c r="T760065" s="33"/>
    </row>
    <row r="760082" spans="19:20">
      <c r="S760082" s="33"/>
      <c r="T760082" s="33"/>
    </row>
    <row r="760099" spans="19:20">
      <c r="S760099" s="33"/>
      <c r="T760099" s="33"/>
    </row>
    <row r="760116" spans="19:20">
      <c r="S760116" s="33"/>
      <c r="T760116" s="33"/>
    </row>
    <row r="760133" spans="19:20">
      <c r="S760133" s="33"/>
      <c r="T760133" s="33"/>
    </row>
    <row r="760150" spans="19:20">
      <c r="S760150" s="33"/>
      <c r="T760150" s="33"/>
    </row>
    <row r="760167" spans="19:20">
      <c r="S760167" s="33"/>
      <c r="T760167" s="33"/>
    </row>
    <row r="760184" spans="19:20">
      <c r="S760184" s="33"/>
      <c r="T760184" s="33"/>
    </row>
    <row r="760201" spans="19:20">
      <c r="S760201" s="33"/>
      <c r="T760201" s="33"/>
    </row>
    <row r="760218" spans="19:20">
      <c r="S760218" s="33"/>
      <c r="T760218" s="33"/>
    </row>
    <row r="760235" spans="19:20">
      <c r="S760235" s="33"/>
      <c r="T760235" s="33"/>
    </row>
    <row r="760252" spans="19:20">
      <c r="S760252" s="33"/>
      <c r="T760252" s="33"/>
    </row>
    <row r="760269" spans="19:20">
      <c r="S760269" s="33"/>
      <c r="T760269" s="33"/>
    </row>
    <row r="760286" spans="19:20">
      <c r="S760286" s="33"/>
      <c r="T760286" s="33"/>
    </row>
    <row r="760303" spans="19:20">
      <c r="S760303" s="33"/>
      <c r="T760303" s="33"/>
    </row>
    <row r="760320" spans="19:20">
      <c r="S760320" s="33"/>
      <c r="T760320" s="33"/>
    </row>
    <row r="760337" spans="19:20">
      <c r="S760337" s="33"/>
      <c r="T760337" s="33"/>
    </row>
    <row r="760354" spans="19:20">
      <c r="S760354" s="33"/>
      <c r="T760354" s="33"/>
    </row>
    <row r="760371" spans="19:20">
      <c r="S760371" s="33"/>
      <c r="T760371" s="33"/>
    </row>
    <row r="760388" spans="19:20">
      <c r="S760388" s="33"/>
      <c r="T760388" s="33"/>
    </row>
    <row r="760405" spans="19:20">
      <c r="S760405" s="33"/>
      <c r="T760405" s="33"/>
    </row>
    <row r="760422" spans="19:20">
      <c r="S760422" s="33"/>
      <c r="T760422" s="33"/>
    </row>
    <row r="760439" spans="19:20">
      <c r="S760439" s="33"/>
      <c r="T760439" s="33"/>
    </row>
    <row r="760456" spans="19:20">
      <c r="S760456" s="33"/>
      <c r="T760456" s="33"/>
    </row>
    <row r="760473" spans="19:20">
      <c r="S760473" s="33"/>
      <c r="T760473" s="33"/>
    </row>
    <row r="760490" spans="19:20">
      <c r="S760490" s="33"/>
      <c r="T760490" s="33"/>
    </row>
    <row r="760507" spans="19:20">
      <c r="S760507" s="33"/>
      <c r="T760507" s="33"/>
    </row>
    <row r="760524" spans="19:20">
      <c r="S760524" s="33"/>
      <c r="T760524" s="33"/>
    </row>
    <row r="760541" spans="19:20">
      <c r="S760541" s="33"/>
      <c r="T760541" s="33"/>
    </row>
    <row r="760558" spans="19:20">
      <c r="S760558" s="33"/>
      <c r="T760558" s="33"/>
    </row>
    <row r="760575" spans="19:20">
      <c r="S760575" s="33"/>
      <c r="T760575" s="33"/>
    </row>
    <row r="760592" spans="19:20">
      <c r="S760592" s="33"/>
      <c r="T760592" s="33"/>
    </row>
    <row r="760609" spans="19:20">
      <c r="S760609" s="33"/>
      <c r="T760609" s="33"/>
    </row>
    <row r="760626" spans="19:20">
      <c r="S760626" s="33"/>
      <c r="T760626" s="33"/>
    </row>
    <row r="760643" spans="19:20">
      <c r="S760643" s="33"/>
      <c r="T760643" s="33"/>
    </row>
    <row r="760660" spans="19:20">
      <c r="S760660" s="33"/>
      <c r="T760660" s="33"/>
    </row>
    <row r="760677" spans="19:20">
      <c r="S760677" s="33"/>
      <c r="T760677" s="33"/>
    </row>
    <row r="760694" spans="19:20">
      <c r="S760694" s="33"/>
      <c r="T760694" s="33"/>
    </row>
    <row r="760711" spans="19:20">
      <c r="S760711" s="33"/>
      <c r="T760711" s="33"/>
    </row>
    <row r="760728" spans="19:20">
      <c r="S760728" s="33"/>
      <c r="T760728" s="33"/>
    </row>
    <row r="760745" spans="19:20">
      <c r="S760745" s="33"/>
      <c r="T760745" s="33"/>
    </row>
    <row r="760762" spans="19:20">
      <c r="S760762" s="33"/>
      <c r="T760762" s="33"/>
    </row>
    <row r="760779" spans="19:20">
      <c r="S760779" s="33"/>
      <c r="T760779" s="33"/>
    </row>
    <row r="760796" spans="19:20">
      <c r="S760796" s="33"/>
      <c r="T760796" s="33"/>
    </row>
    <row r="760813" spans="19:20">
      <c r="S760813" s="33"/>
      <c r="T760813" s="33"/>
    </row>
    <row r="760830" spans="19:20">
      <c r="S760830" s="33"/>
      <c r="T760830" s="33"/>
    </row>
    <row r="760847" spans="19:20">
      <c r="S760847" s="33"/>
      <c r="T760847" s="33"/>
    </row>
    <row r="760864" spans="19:20">
      <c r="S760864" s="33"/>
      <c r="T760864" s="33"/>
    </row>
    <row r="760881" spans="19:20">
      <c r="S760881" s="33"/>
      <c r="T760881" s="33"/>
    </row>
    <row r="760898" spans="19:20">
      <c r="S760898" s="33"/>
      <c r="T760898" s="33"/>
    </row>
    <row r="760915" spans="19:20">
      <c r="S760915" s="33"/>
      <c r="T760915" s="33"/>
    </row>
    <row r="760932" spans="19:20">
      <c r="S760932" s="33"/>
      <c r="T760932" s="33"/>
    </row>
    <row r="760949" spans="19:20">
      <c r="S760949" s="33"/>
      <c r="T760949" s="33"/>
    </row>
    <row r="760966" spans="19:20">
      <c r="S760966" s="33"/>
      <c r="T760966" s="33"/>
    </row>
    <row r="760983" spans="19:20">
      <c r="S760983" s="33"/>
      <c r="T760983" s="33"/>
    </row>
    <row r="761000" spans="19:20">
      <c r="S761000" s="33"/>
      <c r="T761000" s="33"/>
    </row>
    <row r="761017" spans="19:20">
      <c r="S761017" s="33"/>
      <c r="T761017" s="33"/>
    </row>
    <row r="761034" spans="19:20">
      <c r="S761034" s="33"/>
      <c r="T761034" s="33"/>
    </row>
    <row r="761051" spans="19:20">
      <c r="S761051" s="33"/>
      <c r="T761051" s="33"/>
    </row>
    <row r="761068" spans="19:20">
      <c r="S761068" s="33"/>
      <c r="T761068" s="33"/>
    </row>
    <row r="761085" spans="19:20">
      <c r="S761085" s="33"/>
      <c r="T761085" s="33"/>
    </row>
    <row r="761102" spans="19:20">
      <c r="S761102" s="33"/>
      <c r="T761102" s="33"/>
    </row>
    <row r="761119" spans="19:20">
      <c r="S761119" s="33"/>
      <c r="T761119" s="33"/>
    </row>
    <row r="761136" spans="19:20">
      <c r="S761136" s="33"/>
      <c r="T761136" s="33"/>
    </row>
    <row r="761153" spans="19:20">
      <c r="S761153" s="33"/>
      <c r="T761153" s="33"/>
    </row>
    <row r="761170" spans="19:20">
      <c r="S761170" s="33"/>
      <c r="T761170" s="33"/>
    </row>
    <row r="761187" spans="19:20">
      <c r="S761187" s="33"/>
      <c r="T761187" s="33"/>
    </row>
    <row r="761204" spans="19:20">
      <c r="S761204" s="33"/>
      <c r="T761204" s="33"/>
    </row>
    <row r="761221" spans="19:20">
      <c r="S761221" s="33"/>
      <c r="T761221" s="33"/>
    </row>
    <row r="761238" spans="19:20">
      <c r="S761238" s="33"/>
      <c r="T761238" s="33"/>
    </row>
    <row r="761255" spans="19:20">
      <c r="S761255" s="33"/>
      <c r="T761255" s="33"/>
    </row>
    <row r="761272" spans="19:20">
      <c r="S761272" s="33"/>
      <c r="T761272" s="33"/>
    </row>
    <row r="761289" spans="19:20">
      <c r="S761289" s="33"/>
      <c r="T761289" s="33"/>
    </row>
    <row r="761306" spans="19:20">
      <c r="S761306" s="33"/>
      <c r="T761306" s="33"/>
    </row>
    <row r="761323" spans="19:20">
      <c r="S761323" s="33"/>
      <c r="T761323" s="33"/>
    </row>
    <row r="761340" spans="19:20">
      <c r="S761340" s="33"/>
      <c r="T761340" s="33"/>
    </row>
    <row r="761357" spans="19:20">
      <c r="S761357" s="33"/>
      <c r="T761357" s="33"/>
    </row>
    <row r="761374" spans="19:20">
      <c r="S761374" s="33"/>
      <c r="T761374" s="33"/>
    </row>
    <row r="761391" spans="19:20">
      <c r="S761391" s="33"/>
      <c r="T761391" s="33"/>
    </row>
    <row r="761408" spans="19:20">
      <c r="S761408" s="33"/>
      <c r="T761408" s="33"/>
    </row>
    <row r="761425" spans="19:20">
      <c r="S761425" s="33"/>
      <c r="T761425" s="33"/>
    </row>
    <row r="761442" spans="19:20">
      <c r="S761442" s="33"/>
      <c r="T761442" s="33"/>
    </row>
    <row r="761459" spans="19:20">
      <c r="S761459" s="33"/>
      <c r="T761459" s="33"/>
    </row>
    <row r="761476" spans="19:20">
      <c r="S761476" s="33"/>
      <c r="T761476" s="33"/>
    </row>
    <row r="761493" spans="19:20">
      <c r="S761493" s="33"/>
      <c r="T761493" s="33"/>
    </row>
    <row r="761510" spans="19:20">
      <c r="S761510" s="33"/>
      <c r="T761510" s="33"/>
    </row>
    <row r="761527" spans="19:20">
      <c r="S761527" s="33"/>
      <c r="T761527" s="33"/>
    </row>
    <row r="761544" spans="19:20">
      <c r="S761544" s="33"/>
      <c r="T761544" s="33"/>
    </row>
    <row r="761561" spans="19:20">
      <c r="S761561" s="33"/>
      <c r="T761561" s="33"/>
    </row>
    <row r="761578" spans="19:20">
      <c r="S761578" s="33"/>
      <c r="T761578" s="33"/>
    </row>
    <row r="761595" spans="19:20">
      <c r="S761595" s="33"/>
      <c r="T761595" s="33"/>
    </row>
    <row r="761612" spans="19:20">
      <c r="S761612" s="33"/>
      <c r="T761612" s="33"/>
    </row>
    <row r="761629" spans="19:20">
      <c r="S761629" s="33"/>
      <c r="T761629" s="33"/>
    </row>
    <row r="761646" spans="19:20">
      <c r="S761646" s="33"/>
      <c r="T761646" s="33"/>
    </row>
    <row r="761663" spans="19:20">
      <c r="S761663" s="33"/>
      <c r="T761663" s="33"/>
    </row>
    <row r="761680" spans="19:20">
      <c r="S761680" s="33"/>
      <c r="T761680" s="33"/>
    </row>
    <row r="761697" spans="19:20">
      <c r="S761697" s="33"/>
      <c r="T761697" s="33"/>
    </row>
    <row r="761714" spans="19:20">
      <c r="S761714" s="33"/>
      <c r="T761714" s="33"/>
    </row>
    <row r="761731" spans="19:20">
      <c r="S761731" s="33"/>
      <c r="T761731" s="33"/>
    </row>
    <row r="761748" spans="19:20">
      <c r="S761748" s="33"/>
      <c r="T761748" s="33"/>
    </row>
    <row r="761765" spans="19:20">
      <c r="S761765" s="33"/>
      <c r="T761765" s="33"/>
    </row>
    <row r="761782" spans="19:20">
      <c r="S761782" s="33"/>
      <c r="T761782" s="33"/>
    </row>
    <row r="761799" spans="19:20">
      <c r="S761799" s="33"/>
      <c r="T761799" s="33"/>
    </row>
    <row r="761816" spans="19:20">
      <c r="S761816" s="33"/>
      <c r="T761816" s="33"/>
    </row>
    <row r="761833" spans="19:20">
      <c r="S761833" s="33"/>
      <c r="T761833" s="33"/>
    </row>
    <row r="761850" spans="19:20">
      <c r="S761850" s="33"/>
      <c r="T761850" s="33"/>
    </row>
    <row r="761867" spans="19:20">
      <c r="S761867" s="33"/>
      <c r="T761867" s="33"/>
    </row>
    <row r="761884" spans="19:20">
      <c r="S761884" s="33"/>
      <c r="T761884" s="33"/>
    </row>
    <row r="761901" spans="19:20">
      <c r="S761901" s="33"/>
      <c r="T761901" s="33"/>
    </row>
    <row r="761918" spans="19:20">
      <c r="S761918" s="33"/>
      <c r="T761918" s="33"/>
    </row>
    <row r="761935" spans="19:20">
      <c r="S761935" s="33"/>
      <c r="T761935" s="33"/>
    </row>
    <row r="761952" spans="19:20">
      <c r="S761952" s="33"/>
      <c r="T761952" s="33"/>
    </row>
    <row r="761969" spans="19:20">
      <c r="S761969" s="33"/>
      <c r="T761969" s="33"/>
    </row>
    <row r="761986" spans="19:20">
      <c r="S761986" s="33"/>
      <c r="T761986" s="33"/>
    </row>
    <row r="762003" spans="19:20">
      <c r="S762003" s="33"/>
      <c r="T762003" s="33"/>
    </row>
    <row r="762020" spans="19:20">
      <c r="S762020" s="33"/>
      <c r="T762020" s="33"/>
    </row>
    <row r="762037" spans="19:20">
      <c r="S762037" s="33"/>
      <c r="T762037" s="33"/>
    </row>
    <row r="762054" spans="19:20">
      <c r="S762054" s="33"/>
      <c r="T762054" s="33"/>
    </row>
    <row r="762071" spans="19:20">
      <c r="S762071" s="33"/>
      <c r="T762071" s="33"/>
    </row>
    <row r="762088" spans="19:20">
      <c r="S762088" s="33"/>
      <c r="T762088" s="33"/>
    </row>
    <row r="762105" spans="19:20">
      <c r="S762105" s="33"/>
      <c r="T762105" s="33"/>
    </row>
    <row r="762122" spans="19:20">
      <c r="S762122" s="33"/>
      <c r="T762122" s="33"/>
    </row>
    <row r="762139" spans="19:20">
      <c r="S762139" s="33"/>
      <c r="T762139" s="33"/>
    </row>
    <row r="762156" spans="19:20">
      <c r="S762156" s="33"/>
      <c r="T762156" s="33"/>
    </row>
    <row r="762173" spans="19:20">
      <c r="S762173" s="33"/>
      <c r="T762173" s="33"/>
    </row>
    <row r="762190" spans="19:20">
      <c r="S762190" s="33"/>
      <c r="T762190" s="33"/>
    </row>
    <row r="762207" spans="19:20">
      <c r="S762207" s="33"/>
      <c r="T762207" s="33"/>
    </row>
    <row r="762224" spans="19:20">
      <c r="S762224" s="33"/>
      <c r="T762224" s="33"/>
    </row>
    <row r="762241" spans="19:20">
      <c r="S762241" s="33"/>
      <c r="T762241" s="33"/>
    </row>
    <row r="762258" spans="19:20">
      <c r="S762258" s="33"/>
      <c r="T762258" s="33"/>
    </row>
    <row r="762275" spans="19:20">
      <c r="S762275" s="33"/>
      <c r="T762275" s="33"/>
    </row>
    <row r="762292" spans="19:20">
      <c r="S762292" s="33"/>
      <c r="T762292" s="33"/>
    </row>
    <row r="762309" spans="19:20">
      <c r="S762309" s="33"/>
      <c r="T762309" s="33"/>
    </row>
    <row r="762326" spans="19:20">
      <c r="S762326" s="33"/>
      <c r="T762326" s="33"/>
    </row>
    <row r="762343" spans="19:20">
      <c r="S762343" s="33"/>
      <c r="T762343" s="33"/>
    </row>
    <row r="762360" spans="19:20">
      <c r="S762360" s="33"/>
      <c r="T762360" s="33"/>
    </row>
    <row r="762377" spans="19:20">
      <c r="S762377" s="33"/>
      <c r="T762377" s="33"/>
    </row>
    <row r="762394" spans="19:20">
      <c r="S762394" s="33"/>
      <c r="T762394" s="33"/>
    </row>
    <row r="762411" spans="19:20">
      <c r="S762411" s="33"/>
      <c r="T762411" s="33"/>
    </row>
    <row r="762428" spans="19:20">
      <c r="S762428" s="33"/>
      <c r="T762428" s="33"/>
    </row>
    <row r="762445" spans="19:20">
      <c r="S762445" s="33"/>
      <c r="T762445" s="33"/>
    </row>
    <row r="762462" spans="19:20">
      <c r="S762462" s="33"/>
      <c r="T762462" s="33"/>
    </row>
    <row r="762479" spans="19:20">
      <c r="S762479" s="33"/>
      <c r="T762479" s="33"/>
    </row>
    <row r="762496" spans="19:20">
      <c r="S762496" s="33"/>
      <c r="T762496" s="33"/>
    </row>
    <row r="762513" spans="19:20">
      <c r="S762513" s="33"/>
      <c r="T762513" s="33"/>
    </row>
    <row r="762530" spans="19:20">
      <c r="S762530" s="33"/>
      <c r="T762530" s="33"/>
    </row>
    <row r="762547" spans="19:20">
      <c r="S762547" s="33"/>
      <c r="T762547" s="33"/>
    </row>
    <row r="762564" spans="19:20">
      <c r="S762564" s="33"/>
      <c r="T762564" s="33"/>
    </row>
    <row r="762581" spans="19:20">
      <c r="S762581" s="33"/>
      <c r="T762581" s="33"/>
    </row>
    <row r="762598" spans="19:20">
      <c r="S762598" s="33"/>
      <c r="T762598" s="33"/>
    </row>
    <row r="762615" spans="19:20">
      <c r="S762615" s="33"/>
      <c r="T762615" s="33"/>
    </row>
    <row r="762632" spans="19:20">
      <c r="S762632" s="33"/>
      <c r="T762632" s="33"/>
    </row>
    <row r="762649" spans="19:20">
      <c r="S762649" s="33"/>
      <c r="T762649" s="33"/>
    </row>
    <row r="762666" spans="19:20">
      <c r="S762666" s="33"/>
      <c r="T762666" s="33"/>
    </row>
    <row r="762683" spans="19:20">
      <c r="S762683" s="33"/>
      <c r="T762683" s="33"/>
    </row>
    <row r="762700" spans="19:20">
      <c r="S762700" s="33"/>
      <c r="T762700" s="33"/>
    </row>
    <row r="762717" spans="19:20">
      <c r="S762717" s="33"/>
      <c r="T762717" s="33"/>
    </row>
    <row r="762734" spans="19:20">
      <c r="S762734" s="33"/>
      <c r="T762734" s="33"/>
    </row>
    <row r="762751" spans="19:20">
      <c r="S762751" s="33"/>
      <c r="T762751" s="33"/>
    </row>
    <row r="762768" spans="19:20">
      <c r="S762768" s="33"/>
      <c r="T762768" s="33"/>
    </row>
    <row r="762785" spans="19:20">
      <c r="S762785" s="33"/>
      <c r="T762785" s="33"/>
    </row>
    <row r="762802" spans="19:20">
      <c r="S762802" s="33"/>
      <c r="T762802" s="33"/>
    </row>
    <row r="762819" spans="19:20">
      <c r="S762819" s="33"/>
      <c r="T762819" s="33"/>
    </row>
    <row r="762836" spans="19:20">
      <c r="S762836" s="33"/>
      <c r="T762836" s="33"/>
    </row>
    <row r="762853" spans="19:20">
      <c r="S762853" s="33"/>
      <c r="T762853" s="33"/>
    </row>
    <row r="762870" spans="19:20">
      <c r="S762870" s="33"/>
      <c r="T762870" s="33"/>
    </row>
    <row r="762887" spans="19:20">
      <c r="S762887" s="33"/>
      <c r="T762887" s="33"/>
    </row>
    <row r="762904" spans="19:20">
      <c r="S762904" s="33"/>
      <c r="T762904" s="33"/>
    </row>
    <row r="762921" spans="19:20">
      <c r="S762921" s="33"/>
      <c r="T762921" s="33"/>
    </row>
    <row r="762938" spans="19:20">
      <c r="S762938" s="33"/>
      <c r="T762938" s="33"/>
    </row>
    <row r="762955" spans="19:20">
      <c r="S762955" s="33"/>
      <c r="T762955" s="33"/>
    </row>
    <row r="762972" spans="19:20">
      <c r="S762972" s="33"/>
      <c r="T762972" s="33"/>
    </row>
    <row r="762989" spans="19:20">
      <c r="S762989" s="33"/>
      <c r="T762989" s="33"/>
    </row>
    <row r="763006" spans="19:20">
      <c r="S763006" s="33"/>
      <c r="T763006" s="33"/>
    </row>
    <row r="763023" spans="19:20">
      <c r="S763023" s="33"/>
      <c r="T763023" s="33"/>
    </row>
    <row r="763040" spans="19:20">
      <c r="S763040" s="33"/>
      <c r="T763040" s="33"/>
    </row>
    <row r="763057" spans="19:20">
      <c r="S763057" s="33"/>
      <c r="T763057" s="33"/>
    </row>
    <row r="763074" spans="19:20">
      <c r="S763074" s="33"/>
      <c r="T763074" s="33"/>
    </row>
    <row r="763091" spans="19:20">
      <c r="S763091" s="33"/>
      <c r="T763091" s="33"/>
    </row>
    <row r="763108" spans="19:20">
      <c r="S763108" s="33"/>
      <c r="T763108" s="33"/>
    </row>
    <row r="763125" spans="19:20">
      <c r="S763125" s="33"/>
      <c r="T763125" s="33"/>
    </row>
    <row r="763142" spans="19:20">
      <c r="S763142" s="33"/>
      <c r="T763142" s="33"/>
    </row>
    <row r="763159" spans="19:20">
      <c r="S763159" s="33"/>
      <c r="T763159" s="33"/>
    </row>
    <row r="763176" spans="19:20">
      <c r="S763176" s="33"/>
      <c r="T763176" s="33"/>
    </row>
    <row r="763193" spans="19:20">
      <c r="S763193" s="33"/>
      <c r="T763193" s="33"/>
    </row>
    <row r="763210" spans="19:20">
      <c r="S763210" s="33"/>
      <c r="T763210" s="33"/>
    </row>
    <row r="763227" spans="19:20">
      <c r="S763227" s="33"/>
      <c r="T763227" s="33"/>
    </row>
    <row r="763244" spans="19:20">
      <c r="S763244" s="33"/>
      <c r="T763244" s="33"/>
    </row>
    <row r="763261" spans="19:20">
      <c r="S763261" s="33"/>
      <c r="T763261" s="33"/>
    </row>
    <row r="763278" spans="19:20">
      <c r="S763278" s="33"/>
      <c r="T763278" s="33"/>
    </row>
    <row r="763295" spans="19:20">
      <c r="S763295" s="33"/>
      <c r="T763295" s="33"/>
    </row>
    <row r="763312" spans="19:20">
      <c r="S763312" s="33"/>
      <c r="T763312" s="33"/>
    </row>
    <row r="763329" spans="19:20">
      <c r="S763329" s="33"/>
      <c r="T763329" s="33"/>
    </row>
    <row r="763346" spans="19:20">
      <c r="S763346" s="33"/>
      <c r="T763346" s="33"/>
    </row>
    <row r="763363" spans="19:20">
      <c r="S763363" s="33"/>
      <c r="T763363" s="33"/>
    </row>
    <row r="763380" spans="19:20">
      <c r="S763380" s="33"/>
      <c r="T763380" s="33"/>
    </row>
    <row r="763397" spans="19:20">
      <c r="S763397" s="33"/>
      <c r="T763397" s="33"/>
    </row>
    <row r="763414" spans="19:20">
      <c r="S763414" s="33"/>
      <c r="T763414" s="33"/>
    </row>
    <row r="763431" spans="19:20">
      <c r="S763431" s="33"/>
      <c r="T763431" s="33"/>
    </row>
    <row r="763448" spans="19:20">
      <c r="S763448" s="33"/>
      <c r="T763448" s="33"/>
    </row>
    <row r="763465" spans="19:20">
      <c r="S763465" s="33"/>
      <c r="T763465" s="33"/>
    </row>
    <row r="763482" spans="19:20">
      <c r="S763482" s="33"/>
      <c r="T763482" s="33"/>
    </row>
    <row r="763499" spans="19:20">
      <c r="S763499" s="33"/>
      <c r="T763499" s="33"/>
    </row>
    <row r="763516" spans="19:20">
      <c r="S763516" s="33"/>
      <c r="T763516" s="33"/>
    </row>
    <row r="763533" spans="19:20">
      <c r="S763533" s="33"/>
      <c r="T763533" s="33"/>
    </row>
    <row r="763550" spans="19:20">
      <c r="S763550" s="33"/>
      <c r="T763550" s="33"/>
    </row>
    <row r="763567" spans="19:20">
      <c r="S763567" s="33"/>
      <c r="T763567" s="33"/>
    </row>
    <row r="763584" spans="19:20">
      <c r="S763584" s="33"/>
      <c r="T763584" s="33"/>
    </row>
    <row r="763601" spans="19:20">
      <c r="S763601" s="33"/>
      <c r="T763601" s="33"/>
    </row>
    <row r="763618" spans="19:20">
      <c r="S763618" s="33"/>
      <c r="T763618" s="33"/>
    </row>
    <row r="763635" spans="19:20">
      <c r="S763635" s="33"/>
      <c r="T763635" s="33"/>
    </row>
    <row r="763652" spans="19:20">
      <c r="S763652" s="33"/>
      <c r="T763652" s="33"/>
    </row>
    <row r="763669" spans="19:20">
      <c r="S763669" s="33"/>
      <c r="T763669" s="33"/>
    </row>
    <row r="763686" spans="19:20">
      <c r="S763686" s="33"/>
      <c r="T763686" s="33"/>
    </row>
    <row r="763703" spans="19:20">
      <c r="S763703" s="33"/>
      <c r="T763703" s="33"/>
    </row>
    <row r="763720" spans="19:20">
      <c r="S763720" s="33"/>
      <c r="T763720" s="33"/>
    </row>
    <row r="763737" spans="19:20">
      <c r="S763737" s="33"/>
      <c r="T763737" s="33"/>
    </row>
    <row r="763754" spans="19:20">
      <c r="S763754" s="33"/>
      <c r="T763754" s="33"/>
    </row>
    <row r="763771" spans="19:20">
      <c r="S763771" s="33"/>
      <c r="T763771" s="33"/>
    </row>
    <row r="763788" spans="19:20">
      <c r="S763788" s="33"/>
      <c r="T763788" s="33"/>
    </row>
    <row r="763805" spans="19:20">
      <c r="S763805" s="33"/>
      <c r="T763805" s="33"/>
    </row>
    <row r="763822" spans="19:20">
      <c r="S763822" s="33"/>
      <c r="T763822" s="33"/>
    </row>
    <row r="763839" spans="19:20">
      <c r="S763839" s="33"/>
      <c r="T763839" s="33"/>
    </row>
    <row r="763856" spans="19:20">
      <c r="S763856" s="33"/>
      <c r="T763856" s="33"/>
    </row>
    <row r="763873" spans="19:20">
      <c r="S763873" s="33"/>
      <c r="T763873" s="33"/>
    </row>
    <row r="763890" spans="19:20">
      <c r="S763890" s="33"/>
      <c r="T763890" s="33"/>
    </row>
    <row r="763907" spans="19:20">
      <c r="S763907" s="33"/>
      <c r="T763907" s="33"/>
    </row>
    <row r="763924" spans="19:20">
      <c r="S763924" s="33"/>
      <c r="T763924" s="33"/>
    </row>
    <row r="763941" spans="19:20">
      <c r="S763941" s="33"/>
      <c r="T763941" s="33"/>
    </row>
    <row r="763958" spans="19:20">
      <c r="S763958" s="33"/>
      <c r="T763958" s="33"/>
    </row>
    <row r="763975" spans="19:20">
      <c r="S763975" s="33"/>
      <c r="T763975" s="33"/>
    </row>
    <row r="763992" spans="19:20">
      <c r="S763992" s="33"/>
      <c r="T763992" s="33"/>
    </row>
    <row r="764009" spans="19:20">
      <c r="S764009" s="33"/>
      <c r="T764009" s="33"/>
    </row>
    <row r="764026" spans="19:20">
      <c r="S764026" s="33"/>
      <c r="T764026" s="33"/>
    </row>
    <row r="764043" spans="19:20">
      <c r="S764043" s="33"/>
      <c r="T764043" s="33"/>
    </row>
    <row r="764060" spans="19:20">
      <c r="S764060" s="33"/>
      <c r="T764060" s="33"/>
    </row>
    <row r="764077" spans="19:20">
      <c r="S764077" s="33"/>
      <c r="T764077" s="33"/>
    </row>
    <row r="764094" spans="19:20">
      <c r="S764094" s="33"/>
      <c r="T764094" s="33"/>
    </row>
    <row r="764111" spans="19:20">
      <c r="S764111" s="33"/>
      <c r="T764111" s="33"/>
    </row>
    <row r="764128" spans="19:20">
      <c r="S764128" s="33"/>
      <c r="T764128" s="33"/>
    </row>
    <row r="764145" spans="19:20">
      <c r="S764145" s="33"/>
      <c r="T764145" s="33"/>
    </row>
    <row r="764162" spans="19:20">
      <c r="S764162" s="33"/>
      <c r="T764162" s="33"/>
    </row>
    <row r="764179" spans="19:20">
      <c r="S764179" s="33"/>
      <c r="T764179" s="33"/>
    </row>
    <row r="764196" spans="19:20">
      <c r="S764196" s="33"/>
      <c r="T764196" s="33"/>
    </row>
    <row r="764213" spans="19:20">
      <c r="S764213" s="33"/>
      <c r="T764213" s="33"/>
    </row>
    <row r="764230" spans="19:20">
      <c r="S764230" s="33"/>
      <c r="T764230" s="33"/>
    </row>
    <row r="764247" spans="19:20">
      <c r="S764247" s="33"/>
      <c r="T764247" s="33"/>
    </row>
    <row r="764264" spans="19:20">
      <c r="S764264" s="33"/>
      <c r="T764264" s="33"/>
    </row>
    <row r="764281" spans="19:20">
      <c r="S764281" s="33"/>
      <c r="T764281" s="33"/>
    </row>
    <row r="764298" spans="19:20">
      <c r="S764298" s="33"/>
      <c r="T764298" s="33"/>
    </row>
    <row r="764315" spans="19:20">
      <c r="S764315" s="33"/>
      <c r="T764315" s="33"/>
    </row>
    <row r="764332" spans="19:20">
      <c r="S764332" s="33"/>
      <c r="T764332" s="33"/>
    </row>
    <row r="764349" spans="19:20">
      <c r="S764349" s="33"/>
      <c r="T764349" s="33"/>
    </row>
    <row r="764366" spans="19:20">
      <c r="S764366" s="33"/>
      <c r="T764366" s="33"/>
    </row>
    <row r="764383" spans="19:20">
      <c r="S764383" s="33"/>
      <c r="T764383" s="33"/>
    </row>
    <row r="764400" spans="19:20">
      <c r="S764400" s="33"/>
      <c r="T764400" s="33"/>
    </row>
    <row r="764417" spans="19:20">
      <c r="S764417" s="33"/>
      <c r="T764417" s="33"/>
    </row>
    <row r="764434" spans="19:20">
      <c r="S764434" s="33"/>
      <c r="T764434" s="33"/>
    </row>
    <row r="764451" spans="19:20">
      <c r="S764451" s="33"/>
      <c r="T764451" s="33"/>
    </row>
    <row r="764468" spans="19:20">
      <c r="S764468" s="33"/>
      <c r="T764468" s="33"/>
    </row>
    <row r="764485" spans="19:20">
      <c r="S764485" s="33"/>
      <c r="T764485" s="33"/>
    </row>
    <row r="764502" spans="19:20">
      <c r="S764502" s="33"/>
      <c r="T764502" s="33"/>
    </row>
    <row r="764519" spans="19:20">
      <c r="S764519" s="33"/>
      <c r="T764519" s="33"/>
    </row>
    <row r="764536" spans="19:20">
      <c r="S764536" s="33"/>
      <c r="T764536" s="33"/>
    </row>
    <row r="764553" spans="19:20">
      <c r="S764553" s="33"/>
      <c r="T764553" s="33"/>
    </row>
    <row r="764570" spans="19:20">
      <c r="S764570" s="33"/>
      <c r="T764570" s="33"/>
    </row>
    <row r="764587" spans="19:20">
      <c r="S764587" s="33"/>
      <c r="T764587" s="33"/>
    </row>
    <row r="764604" spans="19:20">
      <c r="S764604" s="33"/>
      <c r="T764604" s="33"/>
    </row>
    <row r="764621" spans="19:20">
      <c r="S764621" s="33"/>
      <c r="T764621" s="33"/>
    </row>
    <row r="764638" spans="19:20">
      <c r="S764638" s="33"/>
      <c r="T764638" s="33"/>
    </row>
    <row r="764655" spans="19:20">
      <c r="S764655" s="33"/>
      <c r="T764655" s="33"/>
    </row>
    <row r="764672" spans="19:20">
      <c r="S764672" s="33"/>
      <c r="T764672" s="33"/>
    </row>
    <row r="764689" spans="19:20">
      <c r="S764689" s="33"/>
      <c r="T764689" s="33"/>
    </row>
    <row r="764706" spans="19:20">
      <c r="S764706" s="33"/>
      <c r="T764706" s="33"/>
    </row>
    <row r="764723" spans="19:20">
      <c r="S764723" s="33"/>
      <c r="T764723" s="33"/>
    </row>
    <row r="764740" spans="19:20">
      <c r="S764740" s="33"/>
      <c r="T764740" s="33"/>
    </row>
    <row r="764757" spans="19:20">
      <c r="S764757" s="33"/>
      <c r="T764757" s="33"/>
    </row>
    <row r="764774" spans="19:20">
      <c r="S764774" s="33"/>
      <c r="T764774" s="33"/>
    </row>
    <row r="764791" spans="19:20">
      <c r="S764791" s="33"/>
      <c r="T764791" s="33"/>
    </row>
    <row r="764808" spans="19:20">
      <c r="S764808" s="33"/>
      <c r="T764808" s="33"/>
    </row>
    <row r="764825" spans="19:20">
      <c r="S764825" s="33"/>
      <c r="T764825" s="33"/>
    </row>
    <row r="764842" spans="19:20">
      <c r="S764842" s="33"/>
      <c r="T764842" s="33"/>
    </row>
    <row r="764859" spans="19:20">
      <c r="S764859" s="33"/>
      <c r="T764859" s="33"/>
    </row>
    <row r="764876" spans="19:20">
      <c r="S764876" s="33"/>
      <c r="T764876" s="33"/>
    </row>
    <row r="764893" spans="19:20">
      <c r="S764893" s="33"/>
      <c r="T764893" s="33"/>
    </row>
    <row r="764910" spans="19:20">
      <c r="S764910" s="33"/>
      <c r="T764910" s="33"/>
    </row>
    <row r="764927" spans="19:20">
      <c r="S764927" s="33"/>
      <c r="T764927" s="33"/>
    </row>
    <row r="764944" spans="19:20">
      <c r="S764944" s="33"/>
      <c r="T764944" s="33"/>
    </row>
    <row r="764961" spans="19:20">
      <c r="S764961" s="33"/>
      <c r="T764961" s="33"/>
    </row>
    <row r="764978" spans="19:20">
      <c r="S764978" s="33"/>
      <c r="T764978" s="33"/>
    </row>
    <row r="764995" spans="19:20">
      <c r="S764995" s="33"/>
      <c r="T764995" s="33"/>
    </row>
    <row r="765012" spans="19:20">
      <c r="S765012" s="33"/>
      <c r="T765012" s="33"/>
    </row>
    <row r="765029" spans="19:20">
      <c r="S765029" s="33"/>
      <c r="T765029" s="33"/>
    </row>
    <row r="765046" spans="19:20">
      <c r="S765046" s="33"/>
      <c r="T765046" s="33"/>
    </row>
    <row r="765063" spans="19:20">
      <c r="S765063" s="33"/>
      <c r="T765063" s="33"/>
    </row>
    <row r="765080" spans="19:20">
      <c r="S765080" s="33"/>
      <c r="T765080" s="33"/>
    </row>
    <row r="765097" spans="19:20">
      <c r="S765097" s="33"/>
      <c r="T765097" s="33"/>
    </row>
    <row r="765114" spans="19:20">
      <c r="S765114" s="33"/>
      <c r="T765114" s="33"/>
    </row>
    <row r="765131" spans="19:20">
      <c r="S765131" s="33"/>
      <c r="T765131" s="33"/>
    </row>
    <row r="765148" spans="19:20">
      <c r="S765148" s="33"/>
      <c r="T765148" s="33"/>
    </row>
    <row r="765165" spans="19:20">
      <c r="S765165" s="33"/>
      <c r="T765165" s="33"/>
    </row>
    <row r="765182" spans="19:20">
      <c r="S765182" s="33"/>
      <c r="T765182" s="33"/>
    </row>
    <row r="765199" spans="19:20">
      <c r="S765199" s="33"/>
      <c r="T765199" s="33"/>
    </row>
    <row r="765216" spans="19:20">
      <c r="S765216" s="33"/>
      <c r="T765216" s="33"/>
    </row>
    <row r="765233" spans="19:20">
      <c r="S765233" s="33"/>
      <c r="T765233" s="33"/>
    </row>
    <row r="765250" spans="19:20">
      <c r="S765250" s="33"/>
      <c r="T765250" s="33"/>
    </row>
    <row r="765267" spans="19:20">
      <c r="S765267" s="33"/>
      <c r="T765267" s="33"/>
    </row>
    <row r="765284" spans="19:20">
      <c r="S765284" s="33"/>
      <c r="T765284" s="33"/>
    </row>
    <row r="765301" spans="19:20">
      <c r="S765301" s="33"/>
      <c r="T765301" s="33"/>
    </row>
    <row r="765318" spans="19:20">
      <c r="S765318" s="33"/>
      <c r="T765318" s="33"/>
    </row>
    <row r="765335" spans="19:20">
      <c r="S765335" s="33"/>
      <c r="T765335" s="33"/>
    </row>
    <row r="765352" spans="19:20">
      <c r="S765352" s="33"/>
      <c r="T765352" s="33"/>
    </row>
    <row r="765369" spans="19:20">
      <c r="S765369" s="33"/>
      <c r="T765369" s="33"/>
    </row>
    <row r="765386" spans="19:20">
      <c r="S765386" s="33"/>
      <c r="T765386" s="33"/>
    </row>
    <row r="765403" spans="19:20">
      <c r="S765403" s="33"/>
      <c r="T765403" s="33"/>
    </row>
    <row r="765420" spans="19:20">
      <c r="S765420" s="33"/>
      <c r="T765420" s="33"/>
    </row>
    <row r="765437" spans="19:20">
      <c r="S765437" s="33"/>
      <c r="T765437" s="33"/>
    </row>
    <row r="765454" spans="19:20">
      <c r="S765454" s="33"/>
      <c r="T765454" s="33"/>
    </row>
    <row r="765471" spans="19:20">
      <c r="S765471" s="33"/>
      <c r="T765471" s="33"/>
    </row>
    <row r="765488" spans="19:20">
      <c r="S765488" s="33"/>
      <c r="T765488" s="33"/>
    </row>
    <row r="765505" spans="19:20">
      <c r="S765505" s="33"/>
      <c r="T765505" s="33"/>
    </row>
    <row r="765522" spans="19:20">
      <c r="S765522" s="33"/>
      <c r="T765522" s="33"/>
    </row>
    <row r="765539" spans="19:20">
      <c r="S765539" s="33"/>
      <c r="T765539" s="33"/>
    </row>
    <row r="765556" spans="19:20">
      <c r="S765556" s="33"/>
      <c r="T765556" s="33"/>
    </row>
    <row r="765573" spans="19:20">
      <c r="S765573" s="33"/>
      <c r="T765573" s="33"/>
    </row>
    <row r="765590" spans="19:20">
      <c r="S765590" s="33"/>
      <c r="T765590" s="33"/>
    </row>
    <row r="765607" spans="19:20">
      <c r="S765607" s="33"/>
      <c r="T765607" s="33"/>
    </row>
    <row r="765624" spans="19:20">
      <c r="S765624" s="33"/>
      <c r="T765624" s="33"/>
    </row>
    <row r="765641" spans="19:20">
      <c r="S765641" s="33"/>
      <c r="T765641" s="33"/>
    </row>
    <row r="765658" spans="19:20">
      <c r="S765658" s="33"/>
      <c r="T765658" s="33"/>
    </row>
    <row r="765675" spans="19:20">
      <c r="S765675" s="33"/>
      <c r="T765675" s="33"/>
    </row>
    <row r="765692" spans="19:20">
      <c r="S765692" s="33"/>
      <c r="T765692" s="33"/>
    </row>
    <row r="765709" spans="19:20">
      <c r="S765709" s="33"/>
      <c r="T765709" s="33"/>
    </row>
    <row r="765726" spans="19:20">
      <c r="S765726" s="33"/>
      <c r="T765726" s="33"/>
    </row>
    <row r="765743" spans="19:20">
      <c r="S765743" s="33"/>
      <c r="T765743" s="33"/>
    </row>
    <row r="765760" spans="19:20">
      <c r="S765760" s="33"/>
      <c r="T765760" s="33"/>
    </row>
    <row r="765777" spans="19:20">
      <c r="S765777" s="33"/>
      <c r="T765777" s="33"/>
    </row>
    <row r="765794" spans="19:20">
      <c r="S765794" s="33"/>
      <c r="T765794" s="33"/>
    </row>
    <row r="765811" spans="19:20">
      <c r="S765811" s="33"/>
      <c r="T765811" s="33"/>
    </row>
    <row r="765828" spans="19:20">
      <c r="S765828" s="33"/>
      <c r="T765828" s="33"/>
    </row>
    <row r="765845" spans="19:20">
      <c r="S765845" s="33"/>
      <c r="T765845" s="33"/>
    </row>
    <row r="765862" spans="19:20">
      <c r="S765862" s="33"/>
      <c r="T765862" s="33"/>
    </row>
    <row r="765879" spans="19:20">
      <c r="S765879" s="33"/>
      <c r="T765879" s="33"/>
    </row>
    <row r="765896" spans="19:20">
      <c r="S765896" s="33"/>
      <c r="T765896" s="33"/>
    </row>
    <row r="765913" spans="19:20">
      <c r="S765913" s="33"/>
      <c r="T765913" s="33"/>
    </row>
    <row r="765930" spans="19:20">
      <c r="S765930" s="33"/>
      <c r="T765930" s="33"/>
    </row>
    <row r="765947" spans="19:20">
      <c r="S765947" s="33"/>
      <c r="T765947" s="33"/>
    </row>
    <row r="765964" spans="19:20">
      <c r="S765964" s="33"/>
      <c r="T765964" s="33"/>
    </row>
    <row r="765981" spans="19:20">
      <c r="S765981" s="33"/>
      <c r="T765981" s="33"/>
    </row>
    <row r="765998" spans="19:20">
      <c r="S765998" s="33"/>
      <c r="T765998" s="33"/>
    </row>
    <row r="766015" spans="19:20">
      <c r="S766015" s="33"/>
      <c r="T766015" s="33"/>
    </row>
    <row r="766032" spans="19:20">
      <c r="S766032" s="33"/>
      <c r="T766032" s="33"/>
    </row>
    <row r="766049" spans="19:20">
      <c r="S766049" s="33"/>
      <c r="T766049" s="33"/>
    </row>
    <row r="766066" spans="19:20">
      <c r="S766066" s="33"/>
      <c r="T766066" s="33"/>
    </row>
    <row r="766083" spans="19:20">
      <c r="S766083" s="33"/>
      <c r="T766083" s="33"/>
    </row>
    <row r="766100" spans="19:20">
      <c r="S766100" s="33"/>
      <c r="T766100" s="33"/>
    </row>
    <row r="766117" spans="19:20">
      <c r="S766117" s="33"/>
      <c r="T766117" s="33"/>
    </row>
    <row r="766134" spans="19:20">
      <c r="S766134" s="33"/>
      <c r="T766134" s="33"/>
    </row>
    <row r="766151" spans="19:20">
      <c r="S766151" s="33"/>
      <c r="T766151" s="33"/>
    </row>
    <row r="766168" spans="19:20">
      <c r="S766168" s="33"/>
      <c r="T766168" s="33"/>
    </row>
    <row r="766185" spans="19:20">
      <c r="S766185" s="33"/>
      <c r="T766185" s="33"/>
    </row>
    <row r="766202" spans="19:20">
      <c r="S766202" s="33"/>
      <c r="T766202" s="33"/>
    </row>
    <row r="766219" spans="19:20">
      <c r="S766219" s="33"/>
      <c r="T766219" s="33"/>
    </row>
    <row r="766236" spans="19:20">
      <c r="S766236" s="33"/>
      <c r="T766236" s="33"/>
    </row>
    <row r="766253" spans="19:20">
      <c r="S766253" s="33"/>
      <c r="T766253" s="33"/>
    </row>
    <row r="766270" spans="19:20">
      <c r="S766270" s="33"/>
      <c r="T766270" s="33"/>
    </row>
    <row r="766287" spans="19:20">
      <c r="S766287" s="33"/>
      <c r="T766287" s="33"/>
    </row>
    <row r="766304" spans="19:20">
      <c r="S766304" s="33"/>
      <c r="T766304" s="33"/>
    </row>
    <row r="766321" spans="19:20">
      <c r="S766321" s="33"/>
      <c r="T766321" s="33"/>
    </row>
    <row r="766338" spans="19:20">
      <c r="S766338" s="33"/>
      <c r="T766338" s="33"/>
    </row>
    <row r="766355" spans="19:20">
      <c r="S766355" s="33"/>
      <c r="T766355" s="33"/>
    </row>
    <row r="766372" spans="19:20">
      <c r="S766372" s="33"/>
      <c r="T766372" s="33"/>
    </row>
    <row r="766389" spans="19:20">
      <c r="S766389" s="33"/>
      <c r="T766389" s="33"/>
    </row>
    <row r="766406" spans="19:20">
      <c r="S766406" s="33"/>
      <c r="T766406" s="33"/>
    </row>
    <row r="766423" spans="19:20">
      <c r="S766423" s="33"/>
      <c r="T766423" s="33"/>
    </row>
    <row r="766440" spans="19:20">
      <c r="S766440" s="33"/>
      <c r="T766440" s="33"/>
    </row>
    <row r="766457" spans="19:20">
      <c r="S766457" s="33"/>
      <c r="T766457" s="33"/>
    </row>
    <row r="766474" spans="19:20">
      <c r="S766474" s="33"/>
      <c r="T766474" s="33"/>
    </row>
    <row r="766491" spans="19:20">
      <c r="S766491" s="33"/>
      <c r="T766491" s="33"/>
    </row>
    <row r="766508" spans="19:20">
      <c r="S766508" s="33"/>
      <c r="T766508" s="33"/>
    </row>
    <row r="766525" spans="19:20">
      <c r="S766525" s="33"/>
      <c r="T766525" s="33"/>
    </row>
    <row r="766542" spans="19:20">
      <c r="S766542" s="33"/>
      <c r="T766542" s="33"/>
    </row>
    <row r="766559" spans="19:20">
      <c r="S766559" s="33"/>
      <c r="T766559" s="33"/>
    </row>
    <row r="766576" spans="19:20">
      <c r="S766576" s="33"/>
      <c r="T766576" s="33"/>
    </row>
    <row r="766593" spans="19:20">
      <c r="S766593" s="33"/>
      <c r="T766593" s="33"/>
    </row>
    <row r="766610" spans="19:20">
      <c r="S766610" s="33"/>
      <c r="T766610" s="33"/>
    </row>
    <row r="766627" spans="19:20">
      <c r="S766627" s="33"/>
      <c r="T766627" s="33"/>
    </row>
    <row r="766644" spans="19:20">
      <c r="S766644" s="33"/>
      <c r="T766644" s="33"/>
    </row>
    <row r="766661" spans="19:20">
      <c r="S766661" s="33"/>
      <c r="T766661" s="33"/>
    </row>
    <row r="766678" spans="19:20">
      <c r="S766678" s="33"/>
      <c r="T766678" s="33"/>
    </row>
    <row r="766695" spans="19:20">
      <c r="S766695" s="33"/>
      <c r="T766695" s="33"/>
    </row>
    <row r="766712" spans="19:20">
      <c r="S766712" s="33"/>
      <c r="T766712" s="33"/>
    </row>
    <row r="766729" spans="19:20">
      <c r="S766729" s="33"/>
      <c r="T766729" s="33"/>
    </row>
    <row r="766746" spans="19:20">
      <c r="S766746" s="33"/>
      <c r="T766746" s="33"/>
    </row>
    <row r="766763" spans="19:20">
      <c r="S766763" s="33"/>
      <c r="T766763" s="33"/>
    </row>
    <row r="766780" spans="19:20">
      <c r="S766780" s="33"/>
      <c r="T766780" s="33"/>
    </row>
    <row r="766797" spans="19:20">
      <c r="S766797" s="33"/>
      <c r="T766797" s="33"/>
    </row>
    <row r="766814" spans="19:20">
      <c r="S766814" s="33"/>
      <c r="T766814" s="33"/>
    </row>
    <row r="766831" spans="19:20">
      <c r="S766831" s="33"/>
      <c r="T766831" s="33"/>
    </row>
    <row r="766848" spans="19:20">
      <c r="S766848" s="33"/>
      <c r="T766848" s="33"/>
    </row>
    <row r="766865" spans="19:20">
      <c r="S766865" s="33"/>
      <c r="T766865" s="33"/>
    </row>
    <row r="766882" spans="19:20">
      <c r="S766882" s="33"/>
      <c r="T766882" s="33"/>
    </row>
    <row r="766899" spans="19:20">
      <c r="S766899" s="33"/>
      <c r="T766899" s="33"/>
    </row>
    <row r="766916" spans="19:20">
      <c r="S766916" s="33"/>
      <c r="T766916" s="33"/>
    </row>
    <row r="766933" spans="19:20">
      <c r="S766933" s="33"/>
      <c r="T766933" s="33"/>
    </row>
    <row r="766950" spans="19:20">
      <c r="S766950" s="33"/>
      <c r="T766950" s="33"/>
    </row>
    <row r="766967" spans="19:20">
      <c r="S766967" s="33"/>
      <c r="T766967" s="33"/>
    </row>
    <row r="766984" spans="19:20">
      <c r="S766984" s="33"/>
      <c r="T766984" s="33"/>
    </row>
    <row r="767001" spans="19:20">
      <c r="S767001" s="33"/>
      <c r="T767001" s="33"/>
    </row>
    <row r="767018" spans="19:20">
      <c r="S767018" s="33"/>
      <c r="T767018" s="33"/>
    </row>
    <row r="767035" spans="19:20">
      <c r="S767035" s="33"/>
      <c r="T767035" s="33"/>
    </row>
    <row r="767052" spans="19:20">
      <c r="S767052" s="33"/>
      <c r="T767052" s="33"/>
    </row>
    <row r="767069" spans="19:20">
      <c r="S767069" s="33"/>
      <c r="T767069" s="33"/>
    </row>
    <row r="767086" spans="19:20">
      <c r="S767086" s="33"/>
      <c r="T767086" s="33"/>
    </row>
    <row r="767103" spans="19:20">
      <c r="S767103" s="33"/>
      <c r="T767103" s="33"/>
    </row>
    <row r="767120" spans="19:20">
      <c r="S767120" s="33"/>
      <c r="T767120" s="33"/>
    </row>
    <row r="767137" spans="19:20">
      <c r="S767137" s="33"/>
      <c r="T767137" s="33"/>
    </row>
    <row r="767154" spans="19:20">
      <c r="S767154" s="33"/>
      <c r="T767154" s="33"/>
    </row>
    <row r="767171" spans="19:20">
      <c r="S767171" s="33"/>
      <c r="T767171" s="33"/>
    </row>
    <row r="767188" spans="19:20">
      <c r="S767188" s="33"/>
      <c r="T767188" s="33"/>
    </row>
    <row r="767205" spans="19:20">
      <c r="S767205" s="33"/>
      <c r="T767205" s="33"/>
    </row>
    <row r="767222" spans="19:20">
      <c r="S767222" s="33"/>
      <c r="T767222" s="33"/>
    </row>
    <row r="767239" spans="19:20">
      <c r="S767239" s="33"/>
      <c r="T767239" s="33"/>
    </row>
    <row r="767256" spans="19:20">
      <c r="S767256" s="33"/>
      <c r="T767256" s="33"/>
    </row>
    <row r="767273" spans="19:20">
      <c r="S767273" s="33"/>
      <c r="T767273" s="33"/>
    </row>
    <row r="767290" spans="19:20">
      <c r="S767290" s="33"/>
      <c r="T767290" s="33"/>
    </row>
    <row r="767307" spans="19:20">
      <c r="S767307" s="33"/>
      <c r="T767307" s="33"/>
    </row>
    <row r="767324" spans="19:20">
      <c r="S767324" s="33"/>
      <c r="T767324" s="33"/>
    </row>
    <row r="767341" spans="19:20">
      <c r="S767341" s="33"/>
      <c r="T767341" s="33"/>
    </row>
    <row r="767358" spans="19:20">
      <c r="S767358" s="33"/>
      <c r="T767358" s="33"/>
    </row>
    <row r="767375" spans="19:20">
      <c r="S767375" s="33"/>
      <c r="T767375" s="33"/>
    </row>
    <row r="767392" spans="19:20">
      <c r="S767392" s="33"/>
      <c r="T767392" s="33"/>
    </row>
    <row r="767409" spans="19:20">
      <c r="S767409" s="33"/>
      <c r="T767409" s="33"/>
    </row>
    <row r="767426" spans="19:20">
      <c r="S767426" s="33"/>
      <c r="T767426" s="33"/>
    </row>
    <row r="767443" spans="19:20">
      <c r="S767443" s="33"/>
      <c r="T767443" s="33"/>
    </row>
    <row r="767460" spans="19:20">
      <c r="S767460" s="33"/>
      <c r="T767460" s="33"/>
    </row>
    <row r="767477" spans="19:20">
      <c r="S767477" s="33"/>
      <c r="T767477" s="33"/>
    </row>
    <row r="767494" spans="19:20">
      <c r="S767494" s="33"/>
      <c r="T767494" s="33"/>
    </row>
    <row r="767511" spans="19:20">
      <c r="S767511" s="33"/>
      <c r="T767511" s="33"/>
    </row>
    <row r="767528" spans="19:20">
      <c r="S767528" s="33"/>
      <c r="T767528" s="33"/>
    </row>
    <row r="767545" spans="19:20">
      <c r="S767545" s="33"/>
      <c r="T767545" s="33"/>
    </row>
    <row r="767562" spans="19:20">
      <c r="S767562" s="33"/>
      <c r="T767562" s="33"/>
    </row>
    <row r="767579" spans="19:20">
      <c r="S767579" s="33"/>
      <c r="T767579" s="33"/>
    </row>
    <row r="767596" spans="19:20">
      <c r="S767596" s="33"/>
      <c r="T767596" s="33"/>
    </row>
    <row r="767613" spans="19:20">
      <c r="S767613" s="33"/>
      <c r="T767613" s="33"/>
    </row>
    <row r="767630" spans="19:20">
      <c r="S767630" s="33"/>
      <c r="T767630" s="33"/>
    </row>
    <row r="767647" spans="19:20">
      <c r="S767647" s="33"/>
      <c r="T767647" s="33"/>
    </row>
    <row r="767664" spans="19:20">
      <c r="S767664" s="33"/>
      <c r="T767664" s="33"/>
    </row>
    <row r="767681" spans="19:20">
      <c r="S767681" s="33"/>
      <c r="T767681" s="33"/>
    </row>
    <row r="767698" spans="19:20">
      <c r="S767698" s="33"/>
      <c r="T767698" s="33"/>
    </row>
    <row r="767715" spans="19:20">
      <c r="S767715" s="33"/>
      <c r="T767715" s="33"/>
    </row>
    <row r="767732" spans="19:20">
      <c r="S767732" s="33"/>
      <c r="T767732" s="33"/>
    </row>
    <row r="767749" spans="19:20">
      <c r="S767749" s="33"/>
      <c r="T767749" s="33"/>
    </row>
    <row r="767766" spans="19:20">
      <c r="S767766" s="33"/>
      <c r="T767766" s="33"/>
    </row>
    <row r="767783" spans="19:20">
      <c r="S767783" s="33"/>
      <c r="T767783" s="33"/>
    </row>
    <row r="767800" spans="19:20">
      <c r="S767800" s="33"/>
      <c r="T767800" s="33"/>
    </row>
    <row r="767817" spans="19:20">
      <c r="S767817" s="33"/>
      <c r="T767817" s="33"/>
    </row>
    <row r="767834" spans="19:20">
      <c r="S767834" s="33"/>
      <c r="T767834" s="33"/>
    </row>
    <row r="767851" spans="19:20">
      <c r="S767851" s="33"/>
      <c r="T767851" s="33"/>
    </row>
    <row r="767868" spans="19:20">
      <c r="S767868" s="33"/>
      <c r="T767868" s="33"/>
    </row>
    <row r="767885" spans="19:20">
      <c r="S767885" s="33"/>
      <c r="T767885" s="33"/>
    </row>
    <row r="767902" spans="19:20">
      <c r="S767902" s="33"/>
      <c r="T767902" s="33"/>
    </row>
    <row r="767919" spans="19:20">
      <c r="S767919" s="33"/>
      <c r="T767919" s="33"/>
    </row>
    <row r="767936" spans="19:20">
      <c r="S767936" s="33"/>
      <c r="T767936" s="33"/>
    </row>
    <row r="767953" spans="19:20">
      <c r="S767953" s="33"/>
      <c r="T767953" s="33"/>
    </row>
    <row r="767970" spans="19:20">
      <c r="S767970" s="33"/>
      <c r="T767970" s="33"/>
    </row>
    <row r="767987" spans="19:20">
      <c r="S767987" s="33"/>
      <c r="T767987" s="33"/>
    </row>
    <row r="768004" spans="19:20">
      <c r="S768004" s="33"/>
      <c r="T768004" s="33"/>
    </row>
    <row r="768021" spans="19:20">
      <c r="S768021" s="33"/>
      <c r="T768021" s="33"/>
    </row>
    <row r="768038" spans="19:20">
      <c r="S768038" s="33"/>
      <c r="T768038" s="33"/>
    </row>
    <row r="768055" spans="19:20">
      <c r="S768055" s="33"/>
      <c r="T768055" s="33"/>
    </row>
    <row r="768072" spans="19:20">
      <c r="S768072" s="33"/>
      <c r="T768072" s="33"/>
    </row>
    <row r="768089" spans="19:20">
      <c r="S768089" s="33"/>
      <c r="T768089" s="33"/>
    </row>
    <row r="768106" spans="19:20">
      <c r="S768106" s="33"/>
      <c r="T768106" s="33"/>
    </row>
    <row r="768123" spans="19:20">
      <c r="S768123" s="33"/>
      <c r="T768123" s="33"/>
    </row>
    <row r="768140" spans="19:20">
      <c r="S768140" s="33"/>
      <c r="T768140" s="33"/>
    </row>
    <row r="768157" spans="19:20">
      <c r="S768157" s="33"/>
      <c r="T768157" s="33"/>
    </row>
    <row r="768174" spans="19:20">
      <c r="S768174" s="33"/>
      <c r="T768174" s="33"/>
    </row>
    <row r="768191" spans="19:20">
      <c r="S768191" s="33"/>
      <c r="T768191" s="33"/>
    </row>
    <row r="768208" spans="19:20">
      <c r="S768208" s="33"/>
      <c r="T768208" s="33"/>
    </row>
    <row r="768225" spans="19:20">
      <c r="S768225" s="33"/>
      <c r="T768225" s="33"/>
    </row>
    <row r="768242" spans="19:20">
      <c r="S768242" s="33"/>
      <c r="T768242" s="33"/>
    </row>
    <row r="768259" spans="19:20">
      <c r="S768259" s="33"/>
      <c r="T768259" s="33"/>
    </row>
    <row r="768276" spans="19:20">
      <c r="S768276" s="33"/>
      <c r="T768276" s="33"/>
    </row>
    <row r="768293" spans="19:20">
      <c r="S768293" s="33"/>
      <c r="T768293" s="33"/>
    </row>
    <row r="768310" spans="19:20">
      <c r="S768310" s="33"/>
      <c r="T768310" s="33"/>
    </row>
    <row r="768327" spans="19:20">
      <c r="S768327" s="33"/>
      <c r="T768327" s="33"/>
    </row>
    <row r="768344" spans="19:20">
      <c r="S768344" s="33"/>
      <c r="T768344" s="33"/>
    </row>
    <row r="768361" spans="19:20">
      <c r="S768361" s="33"/>
      <c r="T768361" s="33"/>
    </row>
    <row r="768378" spans="19:20">
      <c r="S768378" s="33"/>
      <c r="T768378" s="33"/>
    </row>
    <row r="768395" spans="19:20">
      <c r="S768395" s="33"/>
      <c r="T768395" s="33"/>
    </row>
    <row r="768412" spans="19:20">
      <c r="S768412" s="33"/>
      <c r="T768412" s="33"/>
    </row>
    <row r="768429" spans="19:20">
      <c r="S768429" s="33"/>
      <c r="T768429" s="33"/>
    </row>
    <row r="768446" spans="19:20">
      <c r="S768446" s="33"/>
      <c r="T768446" s="33"/>
    </row>
    <row r="768463" spans="19:20">
      <c r="S768463" s="33"/>
      <c r="T768463" s="33"/>
    </row>
    <row r="768480" spans="19:20">
      <c r="S768480" s="33"/>
      <c r="T768480" s="33"/>
    </row>
    <row r="768497" spans="19:20">
      <c r="S768497" s="33"/>
      <c r="T768497" s="33"/>
    </row>
    <row r="768514" spans="19:20">
      <c r="S768514" s="33"/>
      <c r="T768514" s="33"/>
    </row>
    <row r="768531" spans="19:20">
      <c r="S768531" s="33"/>
      <c r="T768531" s="33"/>
    </row>
    <row r="768548" spans="19:20">
      <c r="S768548" s="33"/>
      <c r="T768548" s="33"/>
    </row>
    <row r="768565" spans="19:20">
      <c r="S768565" s="33"/>
      <c r="T768565" s="33"/>
    </row>
    <row r="768582" spans="19:20">
      <c r="S768582" s="33"/>
      <c r="T768582" s="33"/>
    </row>
    <row r="768599" spans="19:20">
      <c r="S768599" s="33"/>
      <c r="T768599" s="33"/>
    </row>
    <row r="768616" spans="19:20">
      <c r="S768616" s="33"/>
      <c r="T768616" s="33"/>
    </row>
    <row r="768633" spans="19:20">
      <c r="S768633" s="33"/>
      <c r="T768633" s="33"/>
    </row>
    <row r="768650" spans="19:20">
      <c r="S768650" s="33"/>
      <c r="T768650" s="33"/>
    </row>
    <row r="768667" spans="19:20">
      <c r="S768667" s="33"/>
      <c r="T768667" s="33"/>
    </row>
    <row r="768684" spans="19:20">
      <c r="S768684" s="33"/>
      <c r="T768684" s="33"/>
    </row>
    <row r="768701" spans="19:20">
      <c r="S768701" s="33"/>
      <c r="T768701" s="33"/>
    </row>
    <row r="768718" spans="19:20">
      <c r="S768718" s="33"/>
      <c r="T768718" s="33"/>
    </row>
    <row r="768735" spans="19:20">
      <c r="S768735" s="33"/>
      <c r="T768735" s="33"/>
    </row>
    <row r="768752" spans="19:20">
      <c r="S768752" s="33"/>
      <c r="T768752" s="33"/>
    </row>
    <row r="768769" spans="19:20">
      <c r="S768769" s="33"/>
      <c r="T768769" s="33"/>
    </row>
    <row r="768786" spans="19:20">
      <c r="S768786" s="33"/>
      <c r="T768786" s="33"/>
    </row>
    <row r="768803" spans="19:20">
      <c r="S768803" s="33"/>
      <c r="T768803" s="33"/>
    </row>
    <row r="768820" spans="19:20">
      <c r="S768820" s="33"/>
      <c r="T768820" s="33"/>
    </row>
    <row r="768837" spans="19:20">
      <c r="S768837" s="33"/>
      <c r="T768837" s="33"/>
    </row>
    <row r="768854" spans="19:20">
      <c r="S768854" s="33"/>
      <c r="T768854" s="33"/>
    </row>
    <row r="768871" spans="19:20">
      <c r="S768871" s="33"/>
      <c r="T768871" s="33"/>
    </row>
    <row r="768888" spans="19:20">
      <c r="S768888" s="33"/>
      <c r="T768888" s="33"/>
    </row>
    <row r="768905" spans="19:20">
      <c r="S768905" s="33"/>
      <c r="T768905" s="33"/>
    </row>
    <row r="768922" spans="19:20">
      <c r="S768922" s="33"/>
      <c r="T768922" s="33"/>
    </row>
    <row r="768939" spans="19:20">
      <c r="S768939" s="33"/>
      <c r="T768939" s="33"/>
    </row>
    <row r="768956" spans="19:20">
      <c r="S768956" s="33"/>
      <c r="T768956" s="33"/>
    </row>
    <row r="768973" spans="19:20">
      <c r="S768973" s="33"/>
      <c r="T768973" s="33"/>
    </row>
    <row r="768990" spans="19:20">
      <c r="S768990" s="33"/>
      <c r="T768990" s="33"/>
    </row>
    <row r="769007" spans="19:20">
      <c r="S769007" s="33"/>
      <c r="T769007" s="33"/>
    </row>
    <row r="769024" spans="19:20">
      <c r="S769024" s="33"/>
      <c r="T769024" s="33"/>
    </row>
    <row r="769041" spans="19:20">
      <c r="S769041" s="33"/>
      <c r="T769041" s="33"/>
    </row>
    <row r="769058" spans="19:20">
      <c r="S769058" s="33"/>
      <c r="T769058" s="33"/>
    </row>
    <row r="769075" spans="19:20">
      <c r="S769075" s="33"/>
      <c r="T769075" s="33"/>
    </row>
    <row r="769092" spans="19:20">
      <c r="S769092" s="33"/>
      <c r="T769092" s="33"/>
    </row>
    <row r="769109" spans="19:20">
      <c r="S769109" s="33"/>
      <c r="T769109" s="33"/>
    </row>
    <row r="769126" spans="19:20">
      <c r="S769126" s="33"/>
      <c r="T769126" s="33"/>
    </row>
    <row r="769143" spans="19:20">
      <c r="S769143" s="33"/>
      <c r="T769143" s="33"/>
    </row>
    <row r="769160" spans="19:20">
      <c r="S769160" s="33"/>
      <c r="T769160" s="33"/>
    </row>
    <row r="769177" spans="19:20">
      <c r="S769177" s="33"/>
      <c r="T769177" s="33"/>
    </row>
    <row r="769194" spans="19:20">
      <c r="S769194" s="33"/>
      <c r="T769194" s="33"/>
    </row>
    <row r="769211" spans="19:20">
      <c r="S769211" s="33"/>
      <c r="T769211" s="33"/>
    </row>
    <row r="769228" spans="19:20">
      <c r="S769228" s="33"/>
      <c r="T769228" s="33"/>
    </row>
    <row r="769245" spans="19:20">
      <c r="S769245" s="33"/>
      <c r="T769245" s="33"/>
    </row>
    <row r="769262" spans="19:20">
      <c r="S769262" s="33"/>
      <c r="T769262" s="33"/>
    </row>
    <row r="769279" spans="19:20">
      <c r="S769279" s="33"/>
      <c r="T769279" s="33"/>
    </row>
    <row r="769296" spans="19:20">
      <c r="S769296" s="33"/>
      <c r="T769296" s="33"/>
    </row>
    <row r="769313" spans="19:20">
      <c r="S769313" s="33"/>
      <c r="T769313" s="33"/>
    </row>
    <row r="769330" spans="19:20">
      <c r="S769330" s="33"/>
      <c r="T769330" s="33"/>
    </row>
    <row r="769347" spans="19:20">
      <c r="S769347" s="33"/>
      <c r="T769347" s="33"/>
    </row>
    <row r="769364" spans="19:20">
      <c r="S769364" s="33"/>
      <c r="T769364" s="33"/>
    </row>
    <row r="769381" spans="19:20">
      <c r="S769381" s="33"/>
      <c r="T769381" s="33"/>
    </row>
    <row r="769398" spans="19:20">
      <c r="S769398" s="33"/>
      <c r="T769398" s="33"/>
    </row>
    <row r="769415" spans="19:20">
      <c r="S769415" s="33"/>
      <c r="T769415" s="33"/>
    </row>
    <row r="769432" spans="19:20">
      <c r="S769432" s="33"/>
      <c r="T769432" s="33"/>
    </row>
    <row r="769449" spans="19:20">
      <c r="S769449" s="33"/>
      <c r="T769449" s="33"/>
    </row>
    <row r="769466" spans="19:20">
      <c r="S769466" s="33"/>
      <c r="T769466" s="33"/>
    </row>
    <row r="769483" spans="19:20">
      <c r="S769483" s="33"/>
      <c r="T769483" s="33"/>
    </row>
    <row r="769500" spans="19:20">
      <c r="S769500" s="33"/>
      <c r="T769500" s="33"/>
    </row>
    <row r="769517" spans="19:20">
      <c r="S769517" s="33"/>
      <c r="T769517" s="33"/>
    </row>
    <row r="769534" spans="19:20">
      <c r="S769534" s="33"/>
      <c r="T769534" s="33"/>
    </row>
    <row r="769551" spans="19:20">
      <c r="S769551" s="33"/>
      <c r="T769551" s="33"/>
    </row>
    <row r="769568" spans="19:20">
      <c r="S769568" s="33"/>
      <c r="T769568" s="33"/>
    </row>
    <row r="769585" spans="19:20">
      <c r="S769585" s="33"/>
      <c r="T769585" s="33"/>
    </row>
    <row r="769602" spans="19:20">
      <c r="S769602" s="33"/>
      <c r="T769602" s="33"/>
    </row>
    <row r="769619" spans="19:20">
      <c r="S769619" s="33"/>
      <c r="T769619" s="33"/>
    </row>
    <row r="769636" spans="19:20">
      <c r="S769636" s="33"/>
      <c r="T769636" s="33"/>
    </row>
    <row r="769653" spans="19:20">
      <c r="S769653" s="33"/>
      <c r="T769653" s="33"/>
    </row>
    <row r="769670" spans="19:20">
      <c r="S769670" s="33"/>
      <c r="T769670" s="33"/>
    </row>
    <row r="769687" spans="19:20">
      <c r="S769687" s="33"/>
      <c r="T769687" s="33"/>
    </row>
    <row r="769704" spans="19:20">
      <c r="S769704" s="33"/>
      <c r="T769704" s="33"/>
    </row>
    <row r="769721" spans="19:20">
      <c r="S769721" s="33"/>
      <c r="T769721" s="33"/>
    </row>
    <row r="769738" spans="19:20">
      <c r="S769738" s="33"/>
      <c r="T769738" s="33"/>
    </row>
    <row r="769755" spans="19:20">
      <c r="S769755" s="33"/>
      <c r="T769755" s="33"/>
    </row>
    <row r="769772" spans="19:20">
      <c r="S769772" s="33"/>
      <c r="T769772" s="33"/>
    </row>
    <row r="769789" spans="19:20">
      <c r="S769789" s="33"/>
      <c r="T769789" s="33"/>
    </row>
    <row r="769806" spans="19:20">
      <c r="S769806" s="33"/>
      <c r="T769806" s="33"/>
    </row>
    <row r="769823" spans="19:20">
      <c r="S769823" s="33"/>
      <c r="T769823" s="33"/>
    </row>
    <row r="769840" spans="19:20">
      <c r="S769840" s="33"/>
      <c r="T769840" s="33"/>
    </row>
    <row r="769857" spans="19:20">
      <c r="S769857" s="33"/>
      <c r="T769857" s="33"/>
    </row>
    <row r="769874" spans="19:20">
      <c r="S769874" s="33"/>
      <c r="T769874" s="33"/>
    </row>
    <row r="769891" spans="19:20">
      <c r="S769891" s="33"/>
      <c r="T769891" s="33"/>
    </row>
    <row r="769908" spans="19:20">
      <c r="S769908" s="33"/>
      <c r="T769908" s="33"/>
    </row>
    <row r="769925" spans="19:20">
      <c r="S769925" s="33"/>
      <c r="T769925" s="33"/>
    </row>
    <row r="769942" spans="19:20">
      <c r="S769942" s="33"/>
      <c r="T769942" s="33"/>
    </row>
    <row r="769959" spans="19:20">
      <c r="S769959" s="33"/>
      <c r="T769959" s="33"/>
    </row>
    <row r="769976" spans="19:20">
      <c r="S769976" s="33"/>
      <c r="T769976" s="33"/>
    </row>
    <row r="769993" spans="19:20">
      <c r="S769993" s="33"/>
      <c r="T769993" s="33"/>
    </row>
    <row r="770010" spans="19:20">
      <c r="S770010" s="33"/>
      <c r="T770010" s="33"/>
    </row>
    <row r="770027" spans="19:20">
      <c r="S770027" s="33"/>
      <c r="T770027" s="33"/>
    </row>
    <row r="770044" spans="19:20">
      <c r="S770044" s="33"/>
      <c r="T770044" s="33"/>
    </row>
    <row r="770061" spans="19:20">
      <c r="S770061" s="33"/>
      <c r="T770061" s="33"/>
    </row>
    <row r="770078" spans="19:20">
      <c r="S770078" s="33"/>
      <c r="T770078" s="33"/>
    </row>
    <row r="770095" spans="19:20">
      <c r="S770095" s="33"/>
      <c r="T770095" s="33"/>
    </row>
    <row r="770112" spans="19:20">
      <c r="S770112" s="33"/>
      <c r="T770112" s="33"/>
    </row>
    <row r="770129" spans="19:20">
      <c r="S770129" s="33"/>
      <c r="T770129" s="33"/>
    </row>
    <row r="770146" spans="19:20">
      <c r="S770146" s="33"/>
      <c r="T770146" s="33"/>
    </row>
    <row r="770163" spans="19:20">
      <c r="S770163" s="33"/>
      <c r="T770163" s="33"/>
    </row>
    <row r="770180" spans="19:20">
      <c r="S770180" s="33"/>
      <c r="T770180" s="33"/>
    </row>
    <row r="770197" spans="19:20">
      <c r="S770197" s="33"/>
      <c r="T770197" s="33"/>
    </row>
    <row r="770214" spans="19:20">
      <c r="S770214" s="33"/>
      <c r="T770214" s="33"/>
    </row>
    <row r="770231" spans="19:20">
      <c r="S770231" s="33"/>
      <c r="T770231" s="33"/>
    </row>
    <row r="770248" spans="19:20">
      <c r="S770248" s="33"/>
      <c r="T770248" s="33"/>
    </row>
    <row r="770265" spans="19:20">
      <c r="S770265" s="33"/>
      <c r="T770265" s="33"/>
    </row>
    <row r="770282" spans="19:20">
      <c r="S770282" s="33"/>
      <c r="T770282" s="33"/>
    </row>
    <row r="770299" spans="19:20">
      <c r="S770299" s="33"/>
      <c r="T770299" s="33"/>
    </row>
    <row r="770316" spans="19:20">
      <c r="S770316" s="33"/>
      <c r="T770316" s="33"/>
    </row>
    <row r="770333" spans="19:20">
      <c r="S770333" s="33"/>
      <c r="T770333" s="33"/>
    </row>
    <row r="770350" spans="19:20">
      <c r="S770350" s="33"/>
      <c r="T770350" s="33"/>
    </row>
    <row r="770367" spans="19:20">
      <c r="S770367" s="33"/>
      <c r="T770367" s="33"/>
    </row>
    <row r="770384" spans="19:20">
      <c r="S770384" s="33"/>
      <c r="T770384" s="33"/>
    </row>
    <row r="770401" spans="19:20">
      <c r="S770401" s="33"/>
      <c r="T770401" s="33"/>
    </row>
    <row r="770418" spans="19:20">
      <c r="S770418" s="33"/>
      <c r="T770418" s="33"/>
    </row>
    <row r="770435" spans="19:20">
      <c r="S770435" s="33"/>
      <c r="T770435" s="33"/>
    </row>
    <row r="770452" spans="19:20">
      <c r="S770452" s="33"/>
      <c r="T770452" s="33"/>
    </row>
    <row r="770469" spans="19:20">
      <c r="S770469" s="33"/>
      <c r="T770469" s="33"/>
    </row>
    <row r="770486" spans="19:20">
      <c r="S770486" s="33"/>
      <c r="T770486" s="33"/>
    </row>
    <row r="770503" spans="19:20">
      <c r="S770503" s="33"/>
      <c r="T770503" s="33"/>
    </row>
    <row r="770520" spans="19:20">
      <c r="S770520" s="33"/>
      <c r="T770520" s="33"/>
    </row>
    <row r="770537" spans="19:20">
      <c r="S770537" s="33"/>
      <c r="T770537" s="33"/>
    </row>
    <row r="770554" spans="19:20">
      <c r="S770554" s="33"/>
      <c r="T770554" s="33"/>
    </row>
    <row r="770571" spans="19:20">
      <c r="S770571" s="33"/>
      <c r="T770571" s="33"/>
    </row>
    <row r="770588" spans="19:20">
      <c r="S770588" s="33"/>
      <c r="T770588" s="33"/>
    </row>
    <row r="770605" spans="19:20">
      <c r="S770605" s="33"/>
      <c r="T770605" s="33"/>
    </row>
    <row r="770622" spans="19:20">
      <c r="S770622" s="33"/>
      <c r="T770622" s="33"/>
    </row>
    <row r="770639" spans="19:20">
      <c r="S770639" s="33"/>
      <c r="T770639" s="33"/>
    </row>
    <row r="770656" spans="19:20">
      <c r="S770656" s="33"/>
      <c r="T770656" s="33"/>
    </row>
    <row r="770673" spans="19:20">
      <c r="S770673" s="33"/>
      <c r="T770673" s="33"/>
    </row>
    <row r="770690" spans="19:20">
      <c r="S770690" s="33"/>
      <c r="T770690" s="33"/>
    </row>
    <row r="770707" spans="19:20">
      <c r="S770707" s="33"/>
      <c r="T770707" s="33"/>
    </row>
    <row r="770724" spans="19:20">
      <c r="S770724" s="33"/>
      <c r="T770724" s="33"/>
    </row>
    <row r="770741" spans="19:20">
      <c r="S770741" s="33"/>
      <c r="T770741" s="33"/>
    </row>
    <row r="770758" spans="19:20">
      <c r="S770758" s="33"/>
      <c r="T770758" s="33"/>
    </row>
    <row r="770775" spans="19:20">
      <c r="S770775" s="33"/>
      <c r="T770775" s="33"/>
    </row>
    <row r="770792" spans="19:20">
      <c r="S770792" s="33"/>
      <c r="T770792" s="33"/>
    </row>
    <row r="770809" spans="19:20">
      <c r="S770809" s="33"/>
      <c r="T770809" s="33"/>
    </row>
    <row r="770826" spans="19:20">
      <c r="S770826" s="33"/>
      <c r="T770826" s="33"/>
    </row>
    <row r="770843" spans="19:20">
      <c r="S770843" s="33"/>
      <c r="T770843" s="33"/>
    </row>
    <row r="770860" spans="19:20">
      <c r="S770860" s="33"/>
      <c r="T770860" s="33"/>
    </row>
    <row r="770877" spans="19:20">
      <c r="S770877" s="33"/>
      <c r="T770877" s="33"/>
    </row>
    <row r="770894" spans="19:20">
      <c r="S770894" s="33"/>
      <c r="T770894" s="33"/>
    </row>
    <row r="770911" spans="19:20">
      <c r="S770911" s="33"/>
      <c r="T770911" s="33"/>
    </row>
    <row r="770928" spans="19:20">
      <c r="S770928" s="33"/>
      <c r="T770928" s="33"/>
    </row>
    <row r="770945" spans="19:20">
      <c r="S770945" s="33"/>
      <c r="T770945" s="33"/>
    </row>
    <row r="770962" spans="19:20">
      <c r="S770962" s="33"/>
      <c r="T770962" s="33"/>
    </row>
    <row r="770979" spans="19:20">
      <c r="S770979" s="33"/>
      <c r="T770979" s="33"/>
    </row>
    <row r="770996" spans="19:20">
      <c r="S770996" s="33"/>
      <c r="T770996" s="33"/>
    </row>
    <row r="771013" spans="19:20">
      <c r="S771013" s="33"/>
      <c r="T771013" s="33"/>
    </row>
    <row r="771030" spans="19:20">
      <c r="S771030" s="33"/>
      <c r="T771030" s="33"/>
    </row>
    <row r="771047" spans="19:20">
      <c r="S771047" s="33"/>
      <c r="T771047" s="33"/>
    </row>
    <row r="771064" spans="19:20">
      <c r="S771064" s="33"/>
      <c r="T771064" s="33"/>
    </row>
    <row r="771081" spans="19:20">
      <c r="S771081" s="33"/>
      <c r="T771081" s="33"/>
    </row>
    <row r="771098" spans="19:20">
      <c r="S771098" s="33"/>
      <c r="T771098" s="33"/>
    </row>
    <row r="771115" spans="19:20">
      <c r="S771115" s="33"/>
      <c r="T771115" s="33"/>
    </row>
    <row r="771132" spans="19:20">
      <c r="S771132" s="33"/>
      <c r="T771132" s="33"/>
    </row>
    <row r="771149" spans="19:20">
      <c r="S771149" s="33"/>
      <c r="T771149" s="33"/>
    </row>
    <row r="771166" spans="19:20">
      <c r="S771166" s="33"/>
      <c r="T771166" s="33"/>
    </row>
    <row r="771183" spans="19:20">
      <c r="S771183" s="33"/>
      <c r="T771183" s="33"/>
    </row>
    <row r="771200" spans="19:20">
      <c r="S771200" s="33"/>
      <c r="T771200" s="33"/>
    </row>
    <row r="771217" spans="19:20">
      <c r="S771217" s="33"/>
      <c r="T771217" s="33"/>
    </row>
    <row r="771234" spans="19:20">
      <c r="S771234" s="33"/>
      <c r="T771234" s="33"/>
    </row>
    <row r="771251" spans="19:20">
      <c r="S771251" s="33"/>
      <c r="T771251" s="33"/>
    </row>
    <row r="771268" spans="19:20">
      <c r="S771268" s="33"/>
      <c r="T771268" s="33"/>
    </row>
    <row r="771285" spans="19:20">
      <c r="S771285" s="33"/>
      <c r="T771285" s="33"/>
    </row>
    <row r="771302" spans="19:20">
      <c r="S771302" s="33"/>
      <c r="T771302" s="33"/>
    </row>
    <row r="771319" spans="19:20">
      <c r="S771319" s="33"/>
      <c r="T771319" s="33"/>
    </row>
    <row r="771336" spans="19:20">
      <c r="S771336" s="33"/>
      <c r="T771336" s="33"/>
    </row>
    <row r="771353" spans="19:20">
      <c r="S771353" s="33"/>
      <c r="T771353" s="33"/>
    </row>
    <row r="771370" spans="19:20">
      <c r="S771370" s="33"/>
      <c r="T771370" s="33"/>
    </row>
    <row r="771387" spans="19:20">
      <c r="S771387" s="33"/>
      <c r="T771387" s="33"/>
    </row>
    <row r="771404" spans="19:20">
      <c r="S771404" s="33"/>
      <c r="T771404" s="33"/>
    </row>
    <row r="771421" spans="19:20">
      <c r="S771421" s="33"/>
      <c r="T771421" s="33"/>
    </row>
    <row r="771438" spans="19:20">
      <c r="S771438" s="33"/>
      <c r="T771438" s="33"/>
    </row>
    <row r="771455" spans="19:20">
      <c r="S771455" s="33"/>
      <c r="T771455" s="33"/>
    </row>
    <row r="771472" spans="19:20">
      <c r="S771472" s="33"/>
      <c r="T771472" s="33"/>
    </row>
    <row r="771489" spans="19:20">
      <c r="S771489" s="33"/>
      <c r="T771489" s="33"/>
    </row>
    <row r="771506" spans="19:20">
      <c r="S771506" s="33"/>
      <c r="T771506" s="33"/>
    </row>
    <row r="771523" spans="19:20">
      <c r="S771523" s="33"/>
      <c r="T771523" s="33"/>
    </row>
    <row r="771540" spans="19:20">
      <c r="S771540" s="33"/>
      <c r="T771540" s="33"/>
    </row>
    <row r="771557" spans="19:20">
      <c r="S771557" s="33"/>
      <c r="T771557" s="33"/>
    </row>
    <row r="771574" spans="19:20">
      <c r="S771574" s="33"/>
      <c r="T771574" s="33"/>
    </row>
    <row r="771591" spans="19:20">
      <c r="S771591" s="33"/>
      <c r="T771591" s="33"/>
    </row>
    <row r="771608" spans="19:20">
      <c r="S771608" s="33"/>
      <c r="T771608" s="33"/>
    </row>
    <row r="771625" spans="19:20">
      <c r="S771625" s="33"/>
      <c r="T771625" s="33"/>
    </row>
    <row r="771642" spans="19:20">
      <c r="S771642" s="33"/>
      <c r="T771642" s="33"/>
    </row>
    <row r="771659" spans="19:20">
      <c r="S771659" s="33"/>
      <c r="T771659" s="33"/>
    </row>
    <row r="771676" spans="19:20">
      <c r="S771676" s="33"/>
      <c r="T771676" s="33"/>
    </row>
    <row r="771693" spans="19:20">
      <c r="S771693" s="33"/>
      <c r="T771693" s="33"/>
    </row>
    <row r="771710" spans="19:20">
      <c r="S771710" s="33"/>
      <c r="T771710" s="33"/>
    </row>
    <row r="771727" spans="19:20">
      <c r="S771727" s="33"/>
      <c r="T771727" s="33"/>
    </row>
    <row r="771744" spans="19:20">
      <c r="S771744" s="33"/>
      <c r="T771744" s="33"/>
    </row>
    <row r="771761" spans="19:20">
      <c r="S771761" s="33"/>
      <c r="T771761" s="33"/>
    </row>
    <row r="771778" spans="19:20">
      <c r="S771778" s="33"/>
      <c r="T771778" s="33"/>
    </row>
    <row r="771795" spans="19:20">
      <c r="S771795" s="33"/>
      <c r="T771795" s="33"/>
    </row>
    <row r="771812" spans="19:20">
      <c r="S771812" s="33"/>
      <c r="T771812" s="33"/>
    </row>
    <row r="771829" spans="19:20">
      <c r="S771829" s="33"/>
      <c r="T771829" s="33"/>
    </row>
    <row r="771846" spans="19:20">
      <c r="S771846" s="33"/>
      <c r="T771846" s="33"/>
    </row>
    <row r="771863" spans="19:20">
      <c r="S771863" s="33"/>
      <c r="T771863" s="33"/>
    </row>
    <row r="771880" spans="19:20">
      <c r="S771880" s="33"/>
      <c r="T771880" s="33"/>
    </row>
    <row r="771897" spans="19:20">
      <c r="S771897" s="33"/>
      <c r="T771897" s="33"/>
    </row>
    <row r="771914" spans="19:20">
      <c r="S771914" s="33"/>
      <c r="T771914" s="33"/>
    </row>
    <row r="771931" spans="19:20">
      <c r="S771931" s="33"/>
      <c r="T771931" s="33"/>
    </row>
    <row r="771948" spans="19:20">
      <c r="S771948" s="33"/>
      <c r="T771948" s="33"/>
    </row>
    <row r="771965" spans="19:20">
      <c r="S771965" s="33"/>
      <c r="T771965" s="33"/>
    </row>
    <row r="771982" spans="19:20">
      <c r="S771982" s="33"/>
      <c r="T771982" s="33"/>
    </row>
    <row r="771999" spans="19:20">
      <c r="S771999" s="33"/>
      <c r="T771999" s="33"/>
    </row>
    <row r="772016" spans="19:20">
      <c r="S772016" s="33"/>
      <c r="T772016" s="33"/>
    </row>
    <row r="772033" spans="19:20">
      <c r="S772033" s="33"/>
      <c r="T772033" s="33"/>
    </row>
    <row r="772050" spans="19:20">
      <c r="S772050" s="33"/>
      <c r="T772050" s="33"/>
    </row>
    <row r="772067" spans="19:20">
      <c r="S772067" s="33"/>
      <c r="T772067" s="33"/>
    </row>
    <row r="772084" spans="19:20">
      <c r="S772084" s="33"/>
      <c r="T772084" s="33"/>
    </row>
    <row r="772101" spans="19:20">
      <c r="S772101" s="33"/>
      <c r="T772101" s="33"/>
    </row>
    <row r="772118" spans="19:20">
      <c r="S772118" s="33"/>
      <c r="T772118" s="33"/>
    </row>
    <row r="772135" spans="19:20">
      <c r="S772135" s="33"/>
      <c r="T772135" s="33"/>
    </row>
    <row r="772152" spans="19:20">
      <c r="S772152" s="33"/>
      <c r="T772152" s="33"/>
    </row>
    <row r="772169" spans="19:20">
      <c r="S772169" s="33"/>
      <c r="T772169" s="33"/>
    </row>
    <row r="772186" spans="19:20">
      <c r="S772186" s="33"/>
      <c r="T772186" s="33"/>
    </row>
    <row r="772203" spans="19:20">
      <c r="S772203" s="33"/>
      <c r="T772203" s="33"/>
    </row>
    <row r="772220" spans="19:20">
      <c r="S772220" s="33"/>
      <c r="T772220" s="33"/>
    </row>
    <row r="772237" spans="19:20">
      <c r="S772237" s="33"/>
      <c r="T772237" s="33"/>
    </row>
    <row r="772254" spans="19:20">
      <c r="S772254" s="33"/>
      <c r="T772254" s="33"/>
    </row>
    <row r="772271" spans="19:20">
      <c r="S772271" s="33"/>
      <c r="T772271" s="33"/>
    </row>
    <row r="772288" spans="19:20">
      <c r="S772288" s="33"/>
      <c r="T772288" s="33"/>
    </row>
    <row r="772305" spans="19:20">
      <c r="S772305" s="33"/>
      <c r="T772305" s="33"/>
    </row>
    <row r="772322" spans="19:20">
      <c r="S772322" s="33"/>
      <c r="T772322" s="33"/>
    </row>
    <row r="772339" spans="19:20">
      <c r="S772339" s="33"/>
      <c r="T772339" s="33"/>
    </row>
    <row r="772356" spans="19:20">
      <c r="S772356" s="33"/>
      <c r="T772356" s="33"/>
    </row>
    <row r="772373" spans="19:20">
      <c r="S772373" s="33"/>
      <c r="T772373" s="33"/>
    </row>
    <row r="772390" spans="19:20">
      <c r="S772390" s="33"/>
      <c r="T772390" s="33"/>
    </row>
    <row r="772407" spans="19:20">
      <c r="S772407" s="33"/>
      <c r="T772407" s="33"/>
    </row>
    <row r="772424" spans="19:20">
      <c r="S772424" s="33"/>
      <c r="T772424" s="33"/>
    </row>
    <row r="772441" spans="19:20">
      <c r="S772441" s="33"/>
      <c r="T772441" s="33"/>
    </row>
    <row r="772458" spans="19:20">
      <c r="S772458" s="33"/>
      <c r="T772458" s="33"/>
    </row>
    <row r="772475" spans="19:20">
      <c r="S772475" s="33"/>
      <c r="T772475" s="33"/>
    </row>
    <row r="772492" spans="19:20">
      <c r="S772492" s="33"/>
      <c r="T772492" s="33"/>
    </row>
    <row r="772509" spans="19:20">
      <c r="S772509" s="33"/>
      <c r="T772509" s="33"/>
    </row>
    <row r="772526" spans="19:20">
      <c r="S772526" s="33"/>
      <c r="T772526" s="33"/>
    </row>
    <row r="772543" spans="19:20">
      <c r="S772543" s="33"/>
      <c r="T772543" s="33"/>
    </row>
    <row r="772560" spans="19:20">
      <c r="S772560" s="33"/>
      <c r="T772560" s="33"/>
    </row>
    <row r="772577" spans="19:20">
      <c r="S772577" s="33"/>
      <c r="T772577" s="33"/>
    </row>
    <row r="772594" spans="19:20">
      <c r="S772594" s="33"/>
      <c r="T772594" s="33"/>
    </row>
    <row r="772611" spans="19:20">
      <c r="S772611" s="33"/>
      <c r="T772611" s="33"/>
    </row>
    <row r="772628" spans="19:20">
      <c r="S772628" s="33"/>
      <c r="T772628" s="33"/>
    </row>
    <row r="772645" spans="19:20">
      <c r="S772645" s="33"/>
      <c r="T772645" s="33"/>
    </row>
    <row r="772662" spans="19:20">
      <c r="S772662" s="33"/>
      <c r="T772662" s="33"/>
    </row>
    <row r="772679" spans="19:20">
      <c r="S772679" s="33"/>
      <c r="T772679" s="33"/>
    </row>
    <row r="772696" spans="19:20">
      <c r="S772696" s="33"/>
      <c r="T772696" s="33"/>
    </row>
    <row r="772713" spans="19:20">
      <c r="S772713" s="33"/>
      <c r="T772713" s="33"/>
    </row>
    <row r="772730" spans="19:20">
      <c r="S772730" s="33"/>
      <c r="T772730" s="33"/>
    </row>
    <row r="772747" spans="19:20">
      <c r="S772747" s="33"/>
      <c r="T772747" s="33"/>
    </row>
    <row r="772764" spans="19:20">
      <c r="S772764" s="33"/>
      <c r="T772764" s="33"/>
    </row>
    <row r="772781" spans="19:20">
      <c r="S772781" s="33"/>
      <c r="T772781" s="33"/>
    </row>
    <row r="772798" spans="19:20">
      <c r="S772798" s="33"/>
      <c r="T772798" s="33"/>
    </row>
    <row r="772815" spans="19:20">
      <c r="S772815" s="33"/>
      <c r="T772815" s="33"/>
    </row>
    <row r="772832" spans="19:20">
      <c r="S772832" s="33"/>
      <c r="T772832" s="33"/>
    </row>
    <row r="772849" spans="19:20">
      <c r="S772849" s="33"/>
      <c r="T772849" s="33"/>
    </row>
    <row r="772866" spans="19:20">
      <c r="S772866" s="33"/>
      <c r="T772866" s="33"/>
    </row>
    <row r="772883" spans="19:20">
      <c r="S772883" s="33"/>
      <c r="T772883" s="33"/>
    </row>
    <row r="772900" spans="19:20">
      <c r="S772900" s="33"/>
      <c r="T772900" s="33"/>
    </row>
    <row r="772917" spans="19:20">
      <c r="S772917" s="33"/>
      <c r="T772917" s="33"/>
    </row>
    <row r="772934" spans="19:20">
      <c r="S772934" s="33"/>
      <c r="T772934" s="33"/>
    </row>
    <row r="772951" spans="19:20">
      <c r="S772951" s="33"/>
      <c r="T772951" s="33"/>
    </row>
    <row r="772968" spans="19:20">
      <c r="S772968" s="33"/>
      <c r="T772968" s="33"/>
    </row>
    <row r="772985" spans="19:20">
      <c r="S772985" s="33"/>
      <c r="T772985" s="33"/>
    </row>
    <row r="773002" spans="19:20">
      <c r="S773002" s="33"/>
      <c r="T773002" s="33"/>
    </row>
    <row r="773019" spans="19:20">
      <c r="S773019" s="33"/>
      <c r="T773019" s="33"/>
    </row>
    <row r="773036" spans="19:20">
      <c r="S773036" s="33"/>
      <c r="T773036" s="33"/>
    </row>
    <row r="773053" spans="19:20">
      <c r="S773053" s="33"/>
      <c r="T773053" s="33"/>
    </row>
    <row r="773070" spans="19:20">
      <c r="S773070" s="33"/>
      <c r="T773070" s="33"/>
    </row>
    <row r="773087" spans="19:20">
      <c r="S773087" s="33"/>
      <c r="T773087" s="33"/>
    </row>
    <row r="773104" spans="19:20">
      <c r="S773104" s="33"/>
      <c r="T773104" s="33"/>
    </row>
    <row r="773121" spans="19:20">
      <c r="S773121" s="33"/>
      <c r="T773121" s="33"/>
    </row>
    <row r="773138" spans="19:20">
      <c r="S773138" s="33"/>
      <c r="T773138" s="33"/>
    </row>
    <row r="773155" spans="19:20">
      <c r="S773155" s="33"/>
      <c r="T773155" s="33"/>
    </row>
    <row r="773172" spans="19:20">
      <c r="S773172" s="33"/>
      <c r="T773172" s="33"/>
    </row>
    <row r="773189" spans="19:20">
      <c r="S773189" s="33"/>
      <c r="T773189" s="33"/>
    </row>
    <row r="773206" spans="19:20">
      <c r="S773206" s="33"/>
      <c r="T773206" s="33"/>
    </row>
    <row r="773223" spans="19:20">
      <c r="S773223" s="33"/>
      <c r="T773223" s="33"/>
    </row>
    <row r="773240" spans="19:20">
      <c r="S773240" s="33"/>
      <c r="T773240" s="33"/>
    </row>
    <row r="773257" spans="19:20">
      <c r="S773257" s="33"/>
      <c r="T773257" s="33"/>
    </row>
    <row r="773274" spans="19:20">
      <c r="S773274" s="33"/>
      <c r="T773274" s="33"/>
    </row>
    <row r="773291" spans="19:20">
      <c r="S773291" s="33"/>
      <c r="T773291" s="33"/>
    </row>
    <row r="773308" spans="19:20">
      <c r="S773308" s="33"/>
      <c r="T773308" s="33"/>
    </row>
    <row r="773325" spans="19:20">
      <c r="S773325" s="33"/>
      <c r="T773325" s="33"/>
    </row>
    <row r="773342" spans="19:20">
      <c r="S773342" s="33"/>
      <c r="T773342" s="33"/>
    </row>
    <row r="773359" spans="19:20">
      <c r="S773359" s="33"/>
      <c r="T773359" s="33"/>
    </row>
    <row r="773376" spans="19:20">
      <c r="S773376" s="33"/>
      <c r="T773376" s="33"/>
    </row>
    <row r="773393" spans="19:20">
      <c r="S773393" s="33"/>
      <c r="T773393" s="33"/>
    </row>
    <row r="773410" spans="19:20">
      <c r="S773410" s="33"/>
      <c r="T773410" s="33"/>
    </row>
    <row r="773427" spans="19:20">
      <c r="S773427" s="33"/>
      <c r="T773427" s="33"/>
    </row>
    <row r="773444" spans="19:20">
      <c r="S773444" s="33"/>
      <c r="T773444" s="33"/>
    </row>
    <row r="773461" spans="19:20">
      <c r="S773461" s="33"/>
      <c r="T773461" s="33"/>
    </row>
    <row r="773478" spans="19:20">
      <c r="S773478" s="33"/>
      <c r="T773478" s="33"/>
    </row>
    <row r="773495" spans="19:20">
      <c r="S773495" s="33"/>
      <c r="T773495" s="33"/>
    </row>
    <row r="773512" spans="19:20">
      <c r="S773512" s="33"/>
      <c r="T773512" s="33"/>
    </row>
    <row r="773529" spans="19:20">
      <c r="S773529" s="33"/>
      <c r="T773529" s="33"/>
    </row>
    <row r="773546" spans="19:20">
      <c r="S773546" s="33"/>
      <c r="T773546" s="33"/>
    </row>
    <row r="773563" spans="19:20">
      <c r="S773563" s="33"/>
      <c r="T773563" s="33"/>
    </row>
    <row r="773580" spans="19:20">
      <c r="S773580" s="33"/>
      <c r="T773580" s="33"/>
    </row>
    <row r="773597" spans="19:20">
      <c r="S773597" s="33"/>
      <c r="T773597" s="33"/>
    </row>
    <row r="773614" spans="19:20">
      <c r="S773614" s="33"/>
      <c r="T773614" s="33"/>
    </row>
    <row r="773631" spans="19:20">
      <c r="S773631" s="33"/>
      <c r="T773631" s="33"/>
    </row>
    <row r="773648" spans="19:20">
      <c r="S773648" s="33"/>
      <c r="T773648" s="33"/>
    </row>
    <row r="773665" spans="19:20">
      <c r="S773665" s="33"/>
      <c r="T773665" s="33"/>
    </row>
    <row r="773682" spans="19:20">
      <c r="S773682" s="33"/>
      <c r="T773682" s="33"/>
    </row>
    <row r="773699" spans="19:20">
      <c r="S773699" s="33"/>
      <c r="T773699" s="33"/>
    </row>
    <row r="773716" spans="19:20">
      <c r="S773716" s="33"/>
      <c r="T773716" s="33"/>
    </row>
    <row r="773733" spans="19:20">
      <c r="S773733" s="33"/>
      <c r="T773733" s="33"/>
    </row>
    <row r="773750" spans="19:20">
      <c r="S773750" s="33"/>
      <c r="T773750" s="33"/>
    </row>
    <row r="773767" spans="19:20">
      <c r="S773767" s="33"/>
      <c r="T773767" s="33"/>
    </row>
    <row r="773784" spans="19:20">
      <c r="S773784" s="33"/>
      <c r="T773784" s="33"/>
    </row>
    <row r="773801" spans="19:20">
      <c r="S773801" s="33"/>
      <c r="T773801" s="33"/>
    </row>
    <row r="773818" spans="19:20">
      <c r="S773818" s="33"/>
      <c r="T773818" s="33"/>
    </row>
    <row r="773835" spans="19:20">
      <c r="S773835" s="33"/>
      <c r="T773835" s="33"/>
    </row>
    <row r="773852" spans="19:20">
      <c r="S773852" s="33"/>
      <c r="T773852" s="33"/>
    </row>
    <row r="773869" spans="19:20">
      <c r="S773869" s="33"/>
      <c r="T773869" s="33"/>
    </row>
    <row r="773886" spans="19:20">
      <c r="S773886" s="33"/>
      <c r="T773886" s="33"/>
    </row>
    <row r="773903" spans="19:20">
      <c r="S773903" s="33"/>
      <c r="T773903" s="33"/>
    </row>
    <row r="773920" spans="19:20">
      <c r="S773920" s="33"/>
      <c r="T773920" s="33"/>
    </row>
    <row r="773937" spans="19:20">
      <c r="S773937" s="33"/>
      <c r="T773937" s="33"/>
    </row>
    <row r="773954" spans="19:20">
      <c r="S773954" s="33"/>
      <c r="T773954" s="33"/>
    </row>
    <row r="773971" spans="19:20">
      <c r="S773971" s="33"/>
      <c r="T773971" s="33"/>
    </row>
    <row r="773988" spans="19:20">
      <c r="S773988" s="33"/>
      <c r="T773988" s="33"/>
    </row>
    <row r="774005" spans="19:20">
      <c r="S774005" s="33"/>
      <c r="T774005" s="33"/>
    </row>
    <row r="774022" spans="19:20">
      <c r="S774022" s="33"/>
      <c r="T774022" s="33"/>
    </row>
    <row r="774039" spans="19:20">
      <c r="S774039" s="33"/>
      <c r="T774039" s="33"/>
    </row>
    <row r="774056" spans="19:20">
      <c r="S774056" s="33"/>
      <c r="T774056" s="33"/>
    </row>
    <row r="774073" spans="19:20">
      <c r="S774073" s="33"/>
      <c r="T774073" s="33"/>
    </row>
    <row r="774090" spans="19:20">
      <c r="S774090" s="33"/>
      <c r="T774090" s="33"/>
    </row>
    <row r="774107" spans="19:20">
      <c r="S774107" s="33"/>
      <c r="T774107" s="33"/>
    </row>
    <row r="774124" spans="19:20">
      <c r="S774124" s="33"/>
      <c r="T774124" s="33"/>
    </row>
    <row r="774141" spans="19:20">
      <c r="S774141" s="33"/>
      <c r="T774141" s="33"/>
    </row>
    <row r="774158" spans="19:20">
      <c r="S774158" s="33"/>
      <c r="T774158" s="33"/>
    </row>
    <row r="774175" spans="19:20">
      <c r="S774175" s="33"/>
      <c r="T774175" s="33"/>
    </row>
    <row r="774192" spans="19:20">
      <c r="S774192" s="33"/>
      <c r="T774192" s="33"/>
    </row>
    <row r="774209" spans="19:20">
      <c r="S774209" s="33"/>
      <c r="T774209" s="33"/>
    </row>
    <row r="774226" spans="19:20">
      <c r="S774226" s="33"/>
      <c r="T774226" s="33"/>
    </row>
    <row r="774243" spans="19:20">
      <c r="S774243" s="33"/>
      <c r="T774243" s="33"/>
    </row>
    <row r="774260" spans="19:20">
      <c r="S774260" s="33"/>
      <c r="T774260" s="33"/>
    </row>
    <row r="774277" spans="19:20">
      <c r="S774277" s="33"/>
      <c r="T774277" s="33"/>
    </row>
    <row r="774294" spans="19:20">
      <c r="S774294" s="33"/>
      <c r="T774294" s="33"/>
    </row>
    <row r="774311" spans="19:20">
      <c r="S774311" s="33"/>
      <c r="T774311" s="33"/>
    </row>
    <row r="774328" spans="19:20">
      <c r="S774328" s="33"/>
      <c r="T774328" s="33"/>
    </row>
    <row r="774345" spans="19:20">
      <c r="S774345" s="33"/>
      <c r="T774345" s="33"/>
    </row>
    <row r="774362" spans="19:20">
      <c r="S774362" s="33"/>
      <c r="T774362" s="33"/>
    </row>
    <row r="774379" spans="19:20">
      <c r="S774379" s="33"/>
      <c r="T774379" s="33"/>
    </row>
    <row r="774396" spans="19:20">
      <c r="S774396" s="33"/>
      <c r="T774396" s="33"/>
    </row>
    <row r="774413" spans="19:20">
      <c r="S774413" s="33"/>
      <c r="T774413" s="33"/>
    </row>
    <row r="774430" spans="19:20">
      <c r="S774430" s="33"/>
      <c r="T774430" s="33"/>
    </row>
    <row r="774447" spans="19:20">
      <c r="S774447" s="33"/>
      <c r="T774447" s="33"/>
    </row>
    <row r="774464" spans="19:20">
      <c r="S774464" s="33"/>
      <c r="T774464" s="33"/>
    </row>
    <row r="774481" spans="19:20">
      <c r="S774481" s="33"/>
      <c r="T774481" s="33"/>
    </row>
    <row r="774498" spans="19:20">
      <c r="S774498" s="33"/>
      <c r="T774498" s="33"/>
    </row>
    <row r="774515" spans="19:20">
      <c r="S774515" s="33"/>
      <c r="T774515" s="33"/>
    </row>
    <row r="774532" spans="19:20">
      <c r="S774532" s="33"/>
      <c r="T774532" s="33"/>
    </row>
    <row r="774549" spans="19:20">
      <c r="S774549" s="33"/>
      <c r="T774549" s="33"/>
    </row>
    <row r="774566" spans="19:20">
      <c r="S774566" s="33"/>
      <c r="T774566" s="33"/>
    </row>
    <row r="774583" spans="19:20">
      <c r="S774583" s="33"/>
      <c r="T774583" s="33"/>
    </row>
    <row r="774600" spans="19:20">
      <c r="S774600" s="33"/>
      <c r="T774600" s="33"/>
    </row>
    <row r="774617" spans="19:20">
      <c r="S774617" s="33"/>
      <c r="T774617" s="33"/>
    </row>
    <row r="774634" spans="19:20">
      <c r="S774634" s="33"/>
      <c r="T774634" s="33"/>
    </row>
    <row r="774651" spans="19:20">
      <c r="S774651" s="33"/>
      <c r="T774651" s="33"/>
    </row>
    <row r="774668" spans="19:20">
      <c r="S774668" s="33"/>
      <c r="T774668" s="33"/>
    </row>
    <row r="774685" spans="19:20">
      <c r="S774685" s="33"/>
      <c r="T774685" s="33"/>
    </row>
    <row r="774702" spans="19:20">
      <c r="S774702" s="33"/>
      <c r="T774702" s="33"/>
    </row>
    <row r="774719" spans="19:20">
      <c r="S774719" s="33"/>
      <c r="T774719" s="33"/>
    </row>
    <row r="774736" spans="19:20">
      <c r="S774736" s="33"/>
      <c r="T774736" s="33"/>
    </row>
    <row r="774753" spans="19:20">
      <c r="S774753" s="33"/>
      <c r="T774753" s="33"/>
    </row>
    <row r="774770" spans="19:20">
      <c r="S774770" s="33"/>
      <c r="T774770" s="33"/>
    </row>
    <row r="774787" spans="19:20">
      <c r="S774787" s="33"/>
      <c r="T774787" s="33"/>
    </row>
    <row r="774804" spans="19:20">
      <c r="S774804" s="33"/>
      <c r="T774804" s="33"/>
    </row>
    <row r="774821" spans="19:20">
      <c r="S774821" s="33"/>
      <c r="T774821" s="33"/>
    </row>
    <row r="774838" spans="19:20">
      <c r="S774838" s="33"/>
      <c r="T774838" s="33"/>
    </row>
    <row r="774855" spans="19:20">
      <c r="S774855" s="33"/>
      <c r="T774855" s="33"/>
    </row>
    <row r="774872" spans="19:20">
      <c r="S774872" s="33"/>
      <c r="T774872" s="33"/>
    </row>
    <row r="774889" spans="19:20">
      <c r="S774889" s="33"/>
      <c r="T774889" s="33"/>
    </row>
    <row r="774906" spans="19:20">
      <c r="S774906" s="33"/>
      <c r="T774906" s="33"/>
    </row>
    <row r="774923" spans="19:20">
      <c r="S774923" s="33"/>
      <c r="T774923" s="33"/>
    </row>
    <row r="774940" spans="19:20">
      <c r="S774940" s="33"/>
      <c r="T774940" s="33"/>
    </row>
    <row r="774957" spans="19:20">
      <c r="S774957" s="33"/>
      <c r="T774957" s="33"/>
    </row>
    <row r="774974" spans="19:20">
      <c r="S774974" s="33"/>
      <c r="T774974" s="33"/>
    </row>
    <row r="774991" spans="19:20">
      <c r="S774991" s="33"/>
      <c r="T774991" s="33"/>
    </row>
    <row r="775008" spans="19:20">
      <c r="S775008" s="33"/>
      <c r="T775008" s="33"/>
    </row>
    <row r="775025" spans="19:20">
      <c r="S775025" s="33"/>
      <c r="T775025" s="33"/>
    </row>
    <row r="775042" spans="19:20">
      <c r="S775042" s="33"/>
      <c r="T775042" s="33"/>
    </row>
    <row r="775059" spans="19:20">
      <c r="S775059" s="33"/>
      <c r="T775059" s="33"/>
    </row>
    <row r="775076" spans="19:20">
      <c r="S775076" s="33"/>
      <c r="T775076" s="33"/>
    </row>
    <row r="775093" spans="19:20">
      <c r="S775093" s="33"/>
      <c r="T775093" s="33"/>
    </row>
    <row r="775110" spans="19:20">
      <c r="S775110" s="33"/>
      <c r="T775110" s="33"/>
    </row>
    <row r="775127" spans="19:20">
      <c r="S775127" s="33"/>
      <c r="T775127" s="33"/>
    </row>
    <row r="775144" spans="19:20">
      <c r="S775144" s="33"/>
      <c r="T775144" s="33"/>
    </row>
    <row r="775161" spans="19:20">
      <c r="S775161" s="33"/>
      <c r="T775161" s="33"/>
    </row>
    <row r="775178" spans="19:20">
      <c r="S775178" s="33"/>
      <c r="T775178" s="33"/>
    </row>
    <row r="775195" spans="19:20">
      <c r="S775195" s="33"/>
      <c r="T775195" s="33"/>
    </row>
    <row r="775212" spans="19:20">
      <c r="S775212" s="33"/>
      <c r="T775212" s="33"/>
    </row>
    <row r="775229" spans="19:20">
      <c r="S775229" s="33"/>
      <c r="T775229" s="33"/>
    </row>
    <row r="775246" spans="19:20">
      <c r="S775246" s="33"/>
      <c r="T775246" s="33"/>
    </row>
    <row r="775263" spans="19:20">
      <c r="S775263" s="33"/>
      <c r="T775263" s="33"/>
    </row>
    <row r="775280" spans="19:20">
      <c r="S775280" s="33"/>
      <c r="T775280" s="33"/>
    </row>
    <row r="775297" spans="19:20">
      <c r="S775297" s="33"/>
      <c r="T775297" s="33"/>
    </row>
    <row r="775314" spans="19:20">
      <c r="S775314" s="33"/>
      <c r="T775314" s="33"/>
    </row>
    <row r="775331" spans="19:20">
      <c r="S775331" s="33"/>
      <c r="T775331" s="33"/>
    </row>
    <row r="775348" spans="19:20">
      <c r="S775348" s="33"/>
      <c r="T775348" s="33"/>
    </row>
    <row r="775365" spans="19:20">
      <c r="S775365" s="33"/>
      <c r="T775365" s="33"/>
    </row>
    <row r="775382" spans="19:20">
      <c r="S775382" s="33"/>
      <c r="T775382" s="33"/>
    </row>
    <row r="775399" spans="19:20">
      <c r="S775399" s="33"/>
      <c r="T775399" s="33"/>
    </row>
    <row r="775416" spans="19:20">
      <c r="S775416" s="33"/>
      <c r="T775416" s="33"/>
    </row>
    <row r="775433" spans="19:20">
      <c r="S775433" s="33"/>
      <c r="T775433" s="33"/>
    </row>
    <row r="775450" spans="19:20">
      <c r="S775450" s="33"/>
      <c r="T775450" s="33"/>
    </row>
    <row r="775467" spans="19:20">
      <c r="S775467" s="33"/>
      <c r="T775467" s="33"/>
    </row>
    <row r="775484" spans="19:20">
      <c r="S775484" s="33"/>
      <c r="T775484" s="33"/>
    </row>
    <row r="775501" spans="19:20">
      <c r="S775501" s="33"/>
      <c r="T775501" s="33"/>
    </row>
    <row r="775518" spans="19:20">
      <c r="S775518" s="33"/>
      <c r="T775518" s="33"/>
    </row>
    <row r="775535" spans="19:20">
      <c r="S775535" s="33"/>
      <c r="T775535" s="33"/>
    </row>
    <row r="775552" spans="19:20">
      <c r="S775552" s="33"/>
      <c r="T775552" s="33"/>
    </row>
    <row r="775569" spans="19:20">
      <c r="S775569" s="33"/>
      <c r="T775569" s="33"/>
    </row>
    <row r="775586" spans="19:20">
      <c r="S775586" s="33"/>
      <c r="T775586" s="33"/>
    </row>
    <row r="775603" spans="19:20">
      <c r="S775603" s="33"/>
      <c r="T775603" s="33"/>
    </row>
    <row r="775620" spans="19:20">
      <c r="S775620" s="33"/>
      <c r="T775620" s="33"/>
    </row>
    <row r="775637" spans="19:20">
      <c r="S775637" s="33"/>
      <c r="T775637" s="33"/>
    </row>
    <row r="775654" spans="19:20">
      <c r="S775654" s="33"/>
      <c r="T775654" s="33"/>
    </row>
    <row r="775671" spans="19:20">
      <c r="S775671" s="33"/>
      <c r="T775671" s="33"/>
    </row>
    <row r="775688" spans="19:20">
      <c r="S775688" s="33"/>
      <c r="T775688" s="33"/>
    </row>
    <row r="775705" spans="19:20">
      <c r="S775705" s="33"/>
      <c r="T775705" s="33"/>
    </row>
    <row r="775722" spans="19:20">
      <c r="S775722" s="33"/>
      <c r="T775722" s="33"/>
    </row>
    <row r="775739" spans="19:20">
      <c r="S775739" s="33"/>
      <c r="T775739" s="33"/>
    </row>
    <row r="775756" spans="19:20">
      <c r="S775756" s="33"/>
      <c r="T775756" s="33"/>
    </row>
    <row r="775773" spans="19:20">
      <c r="S775773" s="33"/>
      <c r="T775773" s="33"/>
    </row>
    <row r="775790" spans="19:20">
      <c r="S775790" s="33"/>
      <c r="T775790" s="33"/>
    </row>
    <row r="775807" spans="19:20">
      <c r="S775807" s="33"/>
      <c r="T775807" s="33"/>
    </row>
    <row r="775824" spans="19:20">
      <c r="S775824" s="33"/>
      <c r="T775824" s="33"/>
    </row>
    <row r="775841" spans="19:20">
      <c r="S775841" s="33"/>
      <c r="T775841" s="33"/>
    </row>
    <row r="775858" spans="19:20">
      <c r="S775858" s="33"/>
      <c r="T775858" s="33"/>
    </row>
    <row r="775875" spans="19:20">
      <c r="S775875" s="33"/>
      <c r="T775875" s="33"/>
    </row>
    <row r="775892" spans="19:20">
      <c r="S775892" s="33"/>
      <c r="T775892" s="33"/>
    </row>
    <row r="775909" spans="19:20">
      <c r="S775909" s="33"/>
      <c r="T775909" s="33"/>
    </row>
    <row r="775926" spans="19:20">
      <c r="S775926" s="33"/>
      <c r="T775926" s="33"/>
    </row>
    <row r="775943" spans="19:20">
      <c r="S775943" s="33"/>
      <c r="T775943" s="33"/>
    </row>
    <row r="775960" spans="19:20">
      <c r="S775960" s="33"/>
      <c r="T775960" s="33"/>
    </row>
    <row r="775977" spans="19:20">
      <c r="S775977" s="33"/>
      <c r="T775977" s="33"/>
    </row>
    <row r="775994" spans="19:20">
      <c r="S775994" s="33"/>
      <c r="T775994" s="33"/>
    </row>
    <row r="776011" spans="19:20">
      <c r="S776011" s="33"/>
      <c r="T776011" s="33"/>
    </row>
    <row r="776028" spans="19:20">
      <c r="S776028" s="33"/>
      <c r="T776028" s="33"/>
    </row>
    <row r="776045" spans="19:20">
      <c r="S776045" s="33"/>
      <c r="T776045" s="33"/>
    </row>
    <row r="776062" spans="19:20">
      <c r="S776062" s="33"/>
      <c r="T776062" s="33"/>
    </row>
    <row r="776079" spans="19:20">
      <c r="S776079" s="33"/>
      <c r="T776079" s="33"/>
    </row>
    <row r="776096" spans="19:20">
      <c r="S776096" s="33"/>
      <c r="T776096" s="33"/>
    </row>
    <row r="776113" spans="19:20">
      <c r="S776113" s="33"/>
      <c r="T776113" s="33"/>
    </row>
    <row r="776130" spans="19:20">
      <c r="S776130" s="33"/>
      <c r="T776130" s="33"/>
    </row>
    <row r="776147" spans="19:20">
      <c r="S776147" s="33"/>
      <c r="T776147" s="33"/>
    </row>
    <row r="776164" spans="19:20">
      <c r="S776164" s="33"/>
      <c r="T776164" s="33"/>
    </row>
    <row r="776181" spans="19:20">
      <c r="S776181" s="33"/>
      <c r="T776181" s="33"/>
    </row>
    <row r="776198" spans="19:20">
      <c r="S776198" s="33"/>
      <c r="T776198" s="33"/>
    </row>
    <row r="776215" spans="19:20">
      <c r="S776215" s="33"/>
      <c r="T776215" s="33"/>
    </row>
    <row r="776232" spans="19:20">
      <c r="S776232" s="33"/>
      <c r="T776232" s="33"/>
    </row>
    <row r="776249" spans="19:20">
      <c r="S776249" s="33"/>
      <c r="T776249" s="33"/>
    </row>
    <row r="776266" spans="19:20">
      <c r="S776266" s="33"/>
      <c r="T776266" s="33"/>
    </row>
    <row r="776283" spans="19:20">
      <c r="S776283" s="33"/>
      <c r="T776283" s="33"/>
    </row>
    <row r="776300" spans="19:20">
      <c r="S776300" s="33"/>
      <c r="T776300" s="33"/>
    </row>
    <row r="776317" spans="19:20">
      <c r="S776317" s="33"/>
      <c r="T776317" s="33"/>
    </row>
    <row r="776334" spans="19:20">
      <c r="S776334" s="33"/>
      <c r="T776334" s="33"/>
    </row>
    <row r="776351" spans="19:20">
      <c r="S776351" s="33"/>
      <c r="T776351" s="33"/>
    </row>
    <row r="776368" spans="19:20">
      <c r="S776368" s="33"/>
      <c r="T776368" s="33"/>
    </row>
    <row r="776385" spans="19:20">
      <c r="S776385" s="33"/>
      <c r="T776385" s="33"/>
    </row>
    <row r="776402" spans="19:20">
      <c r="S776402" s="33"/>
      <c r="T776402" s="33"/>
    </row>
    <row r="776419" spans="19:20">
      <c r="S776419" s="33"/>
      <c r="T776419" s="33"/>
    </row>
    <row r="776436" spans="19:20">
      <c r="S776436" s="33"/>
      <c r="T776436" s="33"/>
    </row>
    <row r="776453" spans="19:20">
      <c r="S776453" s="33"/>
      <c r="T776453" s="33"/>
    </row>
    <row r="776470" spans="19:20">
      <c r="S776470" s="33"/>
      <c r="T776470" s="33"/>
    </row>
    <row r="776487" spans="19:20">
      <c r="S776487" s="33"/>
      <c r="T776487" s="33"/>
    </row>
    <row r="776504" spans="19:20">
      <c r="S776504" s="33"/>
      <c r="T776504" s="33"/>
    </row>
    <row r="776521" spans="19:20">
      <c r="S776521" s="33"/>
      <c r="T776521" s="33"/>
    </row>
    <row r="776538" spans="19:20">
      <c r="S776538" s="33"/>
      <c r="T776538" s="33"/>
    </row>
    <row r="776555" spans="19:20">
      <c r="S776555" s="33"/>
      <c r="T776555" s="33"/>
    </row>
    <row r="776572" spans="19:20">
      <c r="S776572" s="33"/>
      <c r="T776572" s="33"/>
    </row>
    <row r="776589" spans="19:20">
      <c r="S776589" s="33"/>
      <c r="T776589" s="33"/>
    </row>
    <row r="776606" spans="19:20">
      <c r="S776606" s="33"/>
      <c r="T776606" s="33"/>
    </row>
    <row r="776623" spans="19:20">
      <c r="S776623" s="33"/>
      <c r="T776623" s="33"/>
    </row>
    <row r="776640" spans="19:20">
      <c r="S776640" s="33"/>
      <c r="T776640" s="33"/>
    </row>
    <row r="776657" spans="19:20">
      <c r="S776657" s="33"/>
      <c r="T776657" s="33"/>
    </row>
    <row r="776674" spans="19:20">
      <c r="S776674" s="33"/>
      <c r="T776674" s="33"/>
    </row>
    <row r="776691" spans="19:20">
      <c r="S776691" s="33"/>
      <c r="T776691" s="33"/>
    </row>
    <row r="776708" spans="19:20">
      <c r="S776708" s="33"/>
      <c r="T776708" s="33"/>
    </row>
    <row r="776725" spans="19:20">
      <c r="S776725" s="33"/>
      <c r="T776725" s="33"/>
    </row>
    <row r="776742" spans="19:20">
      <c r="S776742" s="33"/>
      <c r="T776742" s="33"/>
    </row>
    <row r="776759" spans="19:20">
      <c r="S776759" s="33"/>
      <c r="T776759" s="33"/>
    </row>
    <row r="776776" spans="19:20">
      <c r="S776776" s="33"/>
      <c r="T776776" s="33"/>
    </row>
    <row r="776793" spans="19:20">
      <c r="S776793" s="33"/>
      <c r="T776793" s="33"/>
    </row>
    <row r="776810" spans="19:20">
      <c r="S776810" s="33"/>
      <c r="T776810" s="33"/>
    </row>
    <row r="776827" spans="19:20">
      <c r="S776827" s="33"/>
      <c r="T776827" s="33"/>
    </row>
    <row r="776844" spans="19:20">
      <c r="S776844" s="33"/>
      <c r="T776844" s="33"/>
    </row>
    <row r="776861" spans="19:20">
      <c r="S776861" s="33"/>
      <c r="T776861" s="33"/>
    </row>
    <row r="776878" spans="19:20">
      <c r="S776878" s="33"/>
      <c r="T776878" s="33"/>
    </row>
    <row r="776895" spans="19:20">
      <c r="S776895" s="33"/>
      <c r="T776895" s="33"/>
    </row>
    <row r="776912" spans="19:20">
      <c r="S776912" s="33"/>
      <c r="T776912" s="33"/>
    </row>
    <row r="776929" spans="19:20">
      <c r="S776929" s="33"/>
      <c r="T776929" s="33"/>
    </row>
    <row r="776946" spans="19:20">
      <c r="S776946" s="33"/>
      <c r="T776946" s="33"/>
    </row>
    <row r="776963" spans="19:20">
      <c r="S776963" s="33"/>
      <c r="T776963" s="33"/>
    </row>
    <row r="776980" spans="19:20">
      <c r="S776980" s="33"/>
      <c r="T776980" s="33"/>
    </row>
    <row r="776997" spans="19:20">
      <c r="S776997" s="33"/>
      <c r="T776997" s="33"/>
    </row>
    <row r="777014" spans="19:20">
      <c r="S777014" s="33"/>
      <c r="T777014" s="33"/>
    </row>
    <row r="777031" spans="19:20">
      <c r="S777031" s="33"/>
      <c r="T777031" s="33"/>
    </row>
    <row r="777048" spans="19:20">
      <c r="S777048" s="33"/>
      <c r="T777048" s="33"/>
    </row>
    <row r="777065" spans="19:20">
      <c r="S777065" s="33"/>
      <c r="T777065" s="33"/>
    </row>
    <row r="777082" spans="19:20">
      <c r="S777082" s="33"/>
      <c r="T777082" s="33"/>
    </row>
    <row r="777099" spans="19:20">
      <c r="S777099" s="33"/>
      <c r="T777099" s="33"/>
    </row>
    <row r="777116" spans="19:20">
      <c r="S777116" s="33"/>
      <c r="T777116" s="33"/>
    </row>
    <row r="777133" spans="19:20">
      <c r="S777133" s="33"/>
      <c r="T777133" s="33"/>
    </row>
    <row r="777150" spans="19:20">
      <c r="S777150" s="33"/>
      <c r="T777150" s="33"/>
    </row>
    <row r="777167" spans="19:20">
      <c r="S777167" s="33"/>
      <c r="T777167" s="33"/>
    </row>
    <row r="777184" spans="19:20">
      <c r="S777184" s="33"/>
      <c r="T777184" s="33"/>
    </row>
    <row r="777201" spans="19:20">
      <c r="S777201" s="33"/>
      <c r="T777201" s="33"/>
    </row>
    <row r="777218" spans="19:20">
      <c r="S777218" s="33"/>
      <c r="T777218" s="33"/>
    </row>
    <row r="777235" spans="19:20">
      <c r="S777235" s="33"/>
      <c r="T777235" s="33"/>
    </row>
    <row r="777252" spans="19:20">
      <c r="S777252" s="33"/>
      <c r="T777252" s="33"/>
    </row>
    <row r="777269" spans="19:20">
      <c r="S777269" s="33"/>
      <c r="T777269" s="33"/>
    </row>
    <row r="777286" spans="19:20">
      <c r="S777286" s="33"/>
      <c r="T777286" s="33"/>
    </row>
    <row r="777303" spans="19:20">
      <c r="S777303" s="33"/>
      <c r="T777303" s="33"/>
    </row>
    <row r="777320" spans="19:20">
      <c r="S777320" s="33"/>
      <c r="T777320" s="33"/>
    </row>
    <row r="777337" spans="19:20">
      <c r="S777337" s="33"/>
      <c r="T777337" s="33"/>
    </row>
    <row r="777354" spans="19:20">
      <c r="S777354" s="33"/>
      <c r="T777354" s="33"/>
    </row>
    <row r="777371" spans="19:20">
      <c r="S777371" s="33"/>
      <c r="T777371" s="33"/>
    </row>
    <row r="777388" spans="19:20">
      <c r="S777388" s="33"/>
      <c r="T777388" s="33"/>
    </row>
    <row r="777405" spans="19:20">
      <c r="S777405" s="33"/>
      <c r="T777405" s="33"/>
    </row>
    <row r="777422" spans="19:20">
      <c r="S777422" s="33"/>
      <c r="T777422" s="33"/>
    </row>
    <row r="777439" spans="19:20">
      <c r="S777439" s="33"/>
      <c r="T777439" s="33"/>
    </row>
    <row r="777456" spans="19:20">
      <c r="S777456" s="33"/>
      <c r="T777456" s="33"/>
    </row>
    <row r="777473" spans="19:20">
      <c r="S777473" s="33"/>
      <c r="T777473" s="33"/>
    </row>
    <row r="777490" spans="19:20">
      <c r="S777490" s="33"/>
      <c r="T777490" s="33"/>
    </row>
    <row r="777507" spans="19:20">
      <c r="S777507" s="33"/>
      <c r="T777507" s="33"/>
    </row>
    <row r="777524" spans="19:20">
      <c r="S777524" s="33"/>
      <c r="T777524" s="33"/>
    </row>
    <row r="777541" spans="19:20">
      <c r="S777541" s="33"/>
      <c r="T777541" s="33"/>
    </row>
    <row r="777558" spans="19:20">
      <c r="S777558" s="33"/>
      <c r="T777558" s="33"/>
    </row>
    <row r="777575" spans="19:20">
      <c r="S777575" s="33"/>
      <c r="T777575" s="33"/>
    </row>
    <row r="777592" spans="19:20">
      <c r="S777592" s="33"/>
      <c r="T777592" s="33"/>
    </row>
    <row r="777609" spans="19:20">
      <c r="S777609" s="33"/>
      <c r="T777609" s="33"/>
    </row>
    <row r="777626" spans="19:20">
      <c r="S777626" s="33"/>
      <c r="T777626" s="33"/>
    </row>
    <row r="777643" spans="19:20">
      <c r="S777643" s="33"/>
      <c r="T777643" s="33"/>
    </row>
    <row r="777660" spans="19:20">
      <c r="S777660" s="33"/>
      <c r="T777660" s="33"/>
    </row>
    <row r="777677" spans="19:20">
      <c r="S777677" s="33"/>
      <c r="T777677" s="33"/>
    </row>
    <row r="777694" spans="19:20">
      <c r="S777694" s="33"/>
      <c r="T777694" s="33"/>
    </row>
    <row r="777711" spans="19:20">
      <c r="S777711" s="33"/>
      <c r="T777711" s="33"/>
    </row>
    <row r="777728" spans="19:20">
      <c r="S777728" s="33"/>
      <c r="T777728" s="33"/>
    </row>
    <row r="777745" spans="19:20">
      <c r="S777745" s="33"/>
      <c r="T777745" s="33"/>
    </row>
    <row r="777762" spans="19:20">
      <c r="S777762" s="33"/>
      <c r="T777762" s="33"/>
    </row>
    <row r="777779" spans="19:20">
      <c r="S777779" s="33"/>
      <c r="T777779" s="33"/>
    </row>
    <row r="777796" spans="19:20">
      <c r="S777796" s="33"/>
      <c r="T777796" s="33"/>
    </row>
    <row r="777813" spans="19:20">
      <c r="S777813" s="33"/>
      <c r="T777813" s="33"/>
    </row>
    <row r="777830" spans="19:20">
      <c r="S777830" s="33"/>
      <c r="T777830" s="33"/>
    </row>
    <row r="777847" spans="19:20">
      <c r="S777847" s="33"/>
      <c r="T777847" s="33"/>
    </row>
    <row r="777864" spans="19:20">
      <c r="S777864" s="33"/>
      <c r="T777864" s="33"/>
    </row>
    <row r="777881" spans="19:20">
      <c r="S777881" s="33"/>
      <c r="T777881" s="33"/>
    </row>
    <row r="777898" spans="19:20">
      <c r="S777898" s="33"/>
      <c r="T777898" s="33"/>
    </row>
    <row r="777915" spans="19:20">
      <c r="S777915" s="33"/>
      <c r="T777915" s="33"/>
    </row>
    <row r="777932" spans="19:20">
      <c r="S777932" s="33"/>
      <c r="T777932" s="33"/>
    </row>
    <row r="777949" spans="19:20">
      <c r="S777949" s="33"/>
      <c r="T777949" s="33"/>
    </row>
    <row r="777966" spans="19:20">
      <c r="S777966" s="33"/>
      <c r="T777966" s="33"/>
    </row>
    <row r="777983" spans="19:20">
      <c r="S777983" s="33"/>
      <c r="T777983" s="33"/>
    </row>
    <row r="778000" spans="19:20">
      <c r="S778000" s="33"/>
      <c r="T778000" s="33"/>
    </row>
    <row r="778017" spans="19:20">
      <c r="S778017" s="33"/>
      <c r="T778017" s="33"/>
    </row>
    <row r="778034" spans="19:20">
      <c r="S778034" s="33"/>
      <c r="T778034" s="33"/>
    </row>
    <row r="778051" spans="19:20">
      <c r="S778051" s="33"/>
      <c r="T778051" s="33"/>
    </row>
    <row r="778068" spans="19:20">
      <c r="S778068" s="33"/>
      <c r="T778068" s="33"/>
    </row>
    <row r="778085" spans="19:20">
      <c r="S778085" s="33"/>
      <c r="T778085" s="33"/>
    </row>
    <row r="778102" spans="19:20">
      <c r="S778102" s="33"/>
      <c r="T778102" s="33"/>
    </row>
    <row r="778119" spans="19:20">
      <c r="S778119" s="33"/>
      <c r="T778119" s="33"/>
    </row>
    <row r="778136" spans="19:20">
      <c r="S778136" s="33"/>
      <c r="T778136" s="33"/>
    </row>
    <row r="778153" spans="19:20">
      <c r="S778153" s="33"/>
      <c r="T778153" s="33"/>
    </row>
    <row r="778170" spans="19:20">
      <c r="S778170" s="33"/>
      <c r="T778170" s="33"/>
    </row>
    <row r="778187" spans="19:20">
      <c r="S778187" s="33"/>
      <c r="T778187" s="33"/>
    </row>
    <row r="778204" spans="19:20">
      <c r="S778204" s="33"/>
      <c r="T778204" s="33"/>
    </row>
    <row r="778221" spans="19:20">
      <c r="S778221" s="33"/>
      <c r="T778221" s="33"/>
    </row>
    <row r="778238" spans="19:20">
      <c r="S778238" s="33"/>
      <c r="T778238" s="33"/>
    </row>
    <row r="778255" spans="19:20">
      <c r="S778255" s="33"/>
      <c r="T778255" s="33"/>
    </row>
    <row r="778272" spans="19:20">
      <c r="S778272" s="33"/>
      <c r="T778272" s="33"/>
    </row>
    <row r="778289" spans="19:20">
      <c r="S778289" s="33"/>
      <c r="T778289" s="33"/>
    </row>
    <row r="778306" spans="19:20">
      <c r="S778306" s="33"/>
      <c r="T778306" s="33"/>
    </row>
    <row r="778323" spans="19:20">
      <c r="S778323" s="33"/>
      <c r="T778323" s="33"/>
    </row>
    <row r="778340" spans="19:20">
      <c r="S778340" s="33"/>
      <c r="T778340" s="33"/>
    </row>
    <row r="778357" spans="19:20">
      <c r="S778357" s="33"/>
      <c r="T778357" s="33"/>
    </row>
    <row r="778374" spans="19:20">
      <c r="S778374" s="33"/>
      <c r="T778374" s="33"/>
    </row>
    <row r="778391" spans="19:20">
      <c r="S778391" s="33"/>
      <c r="T778391" s="33"/>
    </row>
    <row r="778408" spans="19:20">
      <c r="S778408" s="33"/>
      <c r="T778408" s="33"/>
    </row>
    <row r="778425" spans="19:20">
      <c r="S778425" s="33"/>
      <c r="T778425" s="33"/>
    </row>
    <row r="778442" spans="19:20">
      <c r="S778442" s="33"/>
      <c r="T778442" s="33"/>
    </row>
    <row r="778459" spans="19:20">
      <c r="S778459" s="33"/>
      <c r="T778459" s="33"/>
    </row>
    <row r="778476" spans="19:20">
      <c r="S778476" s="33"/>
      <c r="T778476" s="33"/>
    </row>
    <row r="778493" spans="19:20">
      <c r="S778493" s="33"/>
      <c r="T778493" s="33"/>
    </row>
    <row r="778510" spans="19:20">
      <c r="S778510" s="33"/>
      <c r="T778510" s="33"/>
    </row>
    <row r="778527" spans="19:20">
      <c r="S778527" s="33"/>
      <c r="T778527" s="33"/>
    </row>
    <row r="778544" spans="19:20">
      <c r="S778544" s="33"/>
      <c r="T778544" s="33"/>
    </row>
    <row r="778561" spans="19:20">
      <c r="S778561" s="33"/>
      <c r="T778561" s="33"/>
    </row>
    <row r="778578" spans="19:20">
      <c r="S778578" s="33"/>
      <c r="T778578" s="33"/>
    </row>
    <row r="778595" spans="19:20">
      <c r="S778595" s="33"/>
      <c r="T778595" s="33"/>
    </row>
    <row r="778612" spans="19:20">
      <c r="S778612" s="33"/>
      <c r="T778612" s="33"/>
    </row>
    <row r="778629" spans="19:20">
      <c r="S778629" s="33"/>
      <c r="T778629" s="33"/>
    </row>
    <row r="778646" spans="19:20">
      <c r="S778646" s="33"/>
      <c r="T778646" s="33"/>
    </row>
    <row r="778663" spans="19:20">
      <c r="S778663" s="33"/>
      <c r="T778663" s="33"/>
    </row>
    <row r="778680" spans="19:20">
      <c r="S778680" s="33"/>
      <c r="T778680" s="33"/>
    </row>
    <row r="778697" spans="19:20">
      <c r="S778697" s="33"/>
      <c r="T778697" s="33"/>
    </row>
    <row r="778714" spans="19:20">
      <c r="S778714" s="33"/>
      <c r="T778714" s="33"/>
    </row>
    <row r="778731" spans="19:20">
      <c r="S778731" s="33"/>
      <c r="T778731" s="33"/>
    </row>
    <row r="778748" spans="19:20">
      <c r="S778748" s="33"/>
      <c r="T778748" s="33"/>
    </row>
    <row r="778765" spans="19:20">
      <c r="S778765" s="33"/>
      <c r="T778765" s="33"/>
    </row>
    <row r="778782" spans="19:20">
      <c r="S778782" s="33"/>
      <c r="T778782" s="33"/>
    </row>
    <row r="778799" spans="19:20">
      <c r="S778799" s="33"/>
      <c r="T778799" s="33"/>
    </row>
    <row r="778816" spans="19:20">
      <c r="S778816" s="33"/>
      <c r="T778816" s="33"/>
    </row>
    <row r="778833" spans="19:20">
      <c r="S778833" s="33"/>
      <c r="T778833" s="33"/>
    </row>
    <row r="778850" spans="19:20">
      <c r="S778850" s="33"/>
      <c r="T778850" s="33"/>
    </row>
    <row r="778867" spans="19:20">
      <c r="S778867" s="33"/>
      <c r="T778867" s="33"/>
    </row>
    <row r="778884" spans="19:20">
      <c r="S778884" s="33"/>
      <c r="T778884" s="33"/>
    </row>
    <row r="778901" spans="19:20">
      <c r="S778901" s="33"/>
      <c r="T778901" s="33"/>
    </row>
    <row r="778918" spans="19:20">
      <c r="S778918" s="33"/>
      <c r="T778918" s="33"/>
    </row>
    <row r="778935" spans="19:20">
      <c r="S778935" s="33"/>
      <c r="T778935" s="33"/>
    </row>
    <row r="778952" spans="19:20">
      <c r="S778952" s="33"/>
      <c r="T778952" s="33"/>
    </row>
    <row r="778969" spans="19:20">
      <c r="S778969" s="33"/>
      <c r="T778969" s="33"/>
    </row>
    <row r="778986" spans="19:20">
      <c r="S778986" s="33"/>
      <c r="T778986" s="33"/>
    </row>
    <row r="779003" spans="19:20">
      <c r="S779003" s="33"/>
      <c r="T779003" s="33"/>
    </row>
    <row r="779020" spans="19:20">
      <c r="S779020" s="33"/>
      <c r="T779020" s="33"/>
    </row>
    <row r="779037" spans="19:20">
      <c r="S779037" s="33"/>
      <c r="T779037" s="33"/>
    </row>
    <row r="779054" spans="19:20">
      <c r="S779054" s="33"/>
      <c r="T779054" s="33"/>
    </row>
    <row r="779071" spans="19:20">
      <c r="S779071" s="33"/>
      <c r="T779071" s="33"/>
    </row>
    <row r="779088" spans="19:20">
      <c r="S779088" s="33"/>
      <c r="T779088" s="33"/>
    </row>
    <row r="779105" spans="19:20">
      <c r="S779105" s="33"/>
      <c r="T779105" s="33"/>
    </row>
    <row r="779122" spans="19:20">
      <c r="S779122" s="33"/>
      <c r="T779122" s="33"/>
    </row>
    <row r="779139" spans="19:20">
      <c r="S779139" s="33"/>
      <c r="T779139" s="33"/>
    </row>
    <row r="779156" spans="19:20">
      <c r="S779156" s="33"/>
      <c r="T779156" s="33"/>
    </row>
    <row r="779173" spans="19:20">
      <c r="S779173" s="33"/>
      <c r="T779173" s="33"/>
    </row>
    <row r="779190" spans="19:20">
      <c r="S779190" s="33"/>
      <c r="T779190" s="33"/>
    </row>
    <row r="779207" spans="19:20">
      <c r="S779207" s="33"/>
      <c r="T779207" s="33"/>
    </row>
    <row r="779224" spans="19:20">
      <c r="S779224" s="33"/>
      <c r="T779224" s="33"/>
    </row>
    <row r="779241" spans="19:20">
      <c r="S779241" s="33"/>
      <c r="T779241" s="33"/>
    </row>
    <row r="779258" spans="19:20">
      <c r="S779258" s="33"/>
      <c r="T779258" s="33"/>
    </row>
    <row r="779275" spans="19:20">
      <c r="S779275" s="33"/>
      <c r="T779275" s="33"/>
    </row>
    <row r="779292" spans="19:20">
      <c r="S779292" s="33"/>
      <c r="T779292" s="33"/>
    </row>
    <row r="779309" spans="19:20">
      <c r="S779309" s="33"/>
      <c r="T779309" s="33"/>
    </row>
    <row r="779326" spans="19:20">
      <c r="S779326" s="33"/>
      <c r="T779326" s="33"/>
    </row>
    <row r="779343" spans="19:20">
      <c r="S779343" s="33"/>
      <c r="T779343" s="33"/>
    </row>
    <row r="779360" spans="19:20">
      <c r="S779360" s="33"/>
      <c r="T779360" s="33"/>
    </row>
    <row r="779377" spans="19:20">
      <c r="S779377" s="33"/>
      <c r="T779377" s="33"/>
    </row>
    <row r="779394" spans="19:20">
      <c r="S779394" s="33"/>
      <c r="T779394" s="33"/>
    </row>
    <row r="779411" spans="19:20">
      <c r="S779411" s="33"/>
      <c r="T779411" s="33"/>
    </row>
    <row r="779428" spans="19:20">
      <c r="S779428" s="33"/>
      <c r="T779428" s="33"/>
    </row>
    <row r="779445" spans="19:20">
      <c r="S779445" s="33"/>
      <c r="T779445" s="33"/>
    </row>
    <row r="779462" spans="19:20">
      <c r="S779462" s="33"/>
      <c r="T779462" s="33"/>
    </row>
    <row r="779479" spans="19:20">
      <c r="S779479" s="33"/>
      <c r="T779479" s="33"/>
    </row>
    <row r="779496" spans="19:20">
      <c r="S779496" s="33"/>
      <c r="T779496" s="33"/>
    </row>
    <row r="779513" spans="19:20">
      <c r="S779513" s="33"/>
      <c r="T779513" s="33"/>
    </row>
    <row r="779530" spans="19:20">
      <c r="S779530" s="33"/>
      <c r="T779530" s="33"/>
    </row>
    <row r="779547" spans="19:20">
      <c r="S779547" s="33"/>
      <c r="T779547" s="33"/>
    </row>
    <row r="779564" spans="19:20">
      <c r="S779564" s="33"/>
      <c r="T779564" s="33"/>
    </row>
    <row r="779581" spans="19:20">
      <c r="S779581" s="33"/>
      <c r="T779581" s="33"/>
    </row>
    <row r="779598" spans="19:20">
      <c r="S779598" s="33"/>
      <c r="T779598" s="33"/>
    </row>
    <row r="779615" spans="19:20">
      <c r="S779615" s="33"/>
      <c r="T779615" s="33"/>
    </row>
    <row r="779632" spans="19:20">
      <c r="S779632" s="33"/>
      <c r="T779632" s="33"/>
    </row>
    <row r="779649" spans="19:20">
      <c r="S779649" s="33"/>
      <c r="T779649" s="33"/>
    </row>
    <row r="779666" spans="19:20">
      <c r="S779666" s="33"/>
      <c r="T779666" s="33"/>
    </row>
    <row r="779683" spans="19:20">
      <c r="S779683" s="33"/>
      <c r="T779683" s="33"/>
    </row>
    <row r="779700" spans="19:20">
      <c r="S779700" s="33"/>
      <c r="T779700" s="33"/>
    </row>
    <row r="779717" spans="19:20">
      <c r="S779717" s="33"/>
      <c r="T779717" s="33"/>
    </row>
    <row r="779734" spans="19:20">
      <c r="S779734" s="33"/>
      <c r="T779734" s="33"/>
    </row>
    <row r="779751" spans="19:20">
      <c r="S779751" s="33"/>
      <c r="T779751" s="33"/>
    </row>
    <row r="779768" spans="19:20">
      <c r="S779768" s="33"/>
      <c r="T779768" s="33"/>
    </row>
    <row r="779785" spans="19:20">
      <c r="S779785" s="33"/>
      <c r="T779785" s="33"/>
    </row>
    <row r="779802" spans="19:20">
      <c r="S779802" s="33"/>
      <c r="T779802" s="33"/>
    </row>
    <row r="779819" spans="19:20">
      <c r="S779819" s="33"/>
      <c r="T779819" s="33"/>
    </row>
    <row r="779836" spans="19:20">
      <c r="S779836" s="33"/>
      <c r="T779836" s="33"/>
    </row>
    <row r="779853" spans="19:20">
      <c r="S779853" s="33"/>
      <c r="T779853" s="33"/>
    </row>
    <row r="779870" spans="19:20">
      <c r="S779870" s="33"/>
      <c r="T779870" s="33"/>
    </row>
    <row r="779887" spans="19:20">
      <c r="S779887" s="33"/>
      <c r="T779887" s="33"/>
    </row>
    <row r="779904" spans="19:20">
      <c r="S779904" s="33"/>
      <c r="T779904" s="33"/>
    </row>
    <row r="779921" spans="19:20">
      <c r="S779921" s="33"/>
      <c r="T779921" s="33"/>
    </row>
    <row r="779938" spans="19:20">
      <c r="S779938" s="33"/>
      <c r="T779938" s="33"/>
    </row>
    <row r="779955" spans="19:20">
      <c r="S779955" s="33"/>
      <c r="T779955" s="33"/>
    </row>
    <row r="779972" spans="19:20">
      <c r="S779972" s="33"/>
      <c r="T779972" s="33"/>
    </row>
    <row r="779989" spans="19:20">
      <c r="S779989" s="33"/>
      <c r="T779989" s="33"/>
    </row>
    <row r="780006" spans="19:20">
      <c r="S780006" s="33"/>
      <c r="T780006" s="33"/>
    </row>
    <row r="780023" spans="19:20">
      <c r="S780023" s="33"/>
      <c r="T780023" s="33"/>
    </row>
    <row r="780040" spans="19:20">
      <c r="S780040" s="33"/>
      <c r="T780040" s="33"/>
    </row>
    <row r="780057" spans="19:20">
      <c r="S780057" s="33"/>
      <c r="T780057" s="33"/>
    </row>
    <row r="780074" spans="19:20">
      <c r="S780074" s="33"/>
      <c r="T780074" s="33"/>
    </row>
    <row r="780091" spans="19:20">
      <c r="S780091" s="33"/>
      <c r="T780091" s="33"/>
    </row>
    <row r="780108" spans="19:20">
      <c r="S780108" s="33"/>
      <c r="T780108" s="33"/>
    </row>
    <row r="780125" spans="19:20">
      <c r="S780125" s="33"/>
      <c r="T780125" s="33"/>
    </row>
    <row r="780142" spans="19:20">
      <c r="S780142" s="33"/>
      <c r="T780142" s="33"/>
    </row>
    <row r="780159" spans="19:20">
      <c r="S780159" s="33"/>
      <c r="T780159" s="33"/>
    </row>
    <row r="780176" spans="19:20">
      <c r="S780176" s="33"/>
      <c r="T780176" s="33"/>
    </row>
    <row r="780193" spans="19:20">
      <c r="S780193" s="33"/>
      <c r="T780193" s="33"/>
    </row>
    <row r="780210" spans="19:20">
      <c r="S780210" s="33"/>
      <c r="T780210" s="33"/>
    </row>
    <row r="780227" spans="19:20">
      <c r="S780227" s="33"/>
      <c r="T780227" s="33"/>
    </row>
    <row r="780244" spans="19:20">
      <c r="S780244" s="33"/>
      <c r="T780244" s="33"/>
    </row>
    <row r="780261" spans="19:20">
      <c r="S780261" s="33"/>
      <c r="T780261" s="33"/>
    </row>
    <row r="780278" spans="19:20">
      <c r="S780278" s="33"/>
      <c r="T780278" s="33"/>
    </row>
    <row r="780295" spans="19:20">
      <c r="S780295" s="33"/>
      <c r="T780295" s="33"/>
    </row>
    <row r="780312" spans="19:20">
      <c r="S780312" s="33"/>
      <c r="T780312" s="33"/>
    </row>
    <row r="780329" spans="19:20">
      <c r="S780329" s="33"/>
      <c r="T780329" s="33"/>
    </row>
    <row r="780346" spans="19:20">
      <c r="S780346" s="33"/>
      <c r="T780346" s="33"/>
    </row>
    <row r="780363" spans="19:20">
      <c r="S780363" s="33"/>
      <c r="T780363" s="33"/>
    </row>
    <row r="780380" spans="19:20">
      <c r="S780380" s="33"/>
      <c r="T780380" s="33"/>
    </row>
    <row r="780397" spans="19:20">
      <c r="S780397" s="33"/>
      <c r="T780397" s="33"/>
    </row>
    <row r="780414" spans="19:20">
      <c r="S780414" s="33"/>
      <c r="T780414" s="33"/>
    </row>
    <row r="780431" spans="19:20">
      <c r="S780431" s="33"/>
      <c r="T780431" s="33"/>
    </row>
    <row r="780448" spans="19:20">
      <c r="S780448" s="33"/>
      <c r="T780448" s="33"/>
    </row>
    <row r="780465" spans="19:20">
      <c r="S780465" s="33"/>
      <c r="T780465" s="33"/>
    </row>
    <row r="780482" spans="19:20">
      <c r="S780482" s="33"/>
      <c r="T780482" s="33"/>
    </row>
    <row r="780499" spans="19:20">
      <c r="S780499" s="33"/>
      <c r="T780499" s="33"/>
    </row>
    <row r="780516" spans="19:20">
      <c r="S780516" s="33"/>
      <c r="T780516" s="33"/>
    </row>
    <row r="780533" spans="19:20">
      <c r="S780533" s="33"/>
      <c r="T780533" s="33"/>
    </row>
    <row r="780550" spans="19:20">
      <c r="S780550" s="33"/>
      <c r="T780550" s="33"/>
    </row>
    <row r="780567" spans="19:20">
      <c r="S780567" s="33"/>
      <c r="T780567" s="33"/>
    </row>
    <row r="780584" spans="19:20">
      <c r="S780584" s="33"/>
      <c r="T780584" s="33"/>
    </row>
    <row r="780601" spans="19:20">
      <c r="S780601" s="33"/>
      <c r="T780601" s="33"/>
    </row>
    <row r="780618" spans="19:20">
      <c r="S780618" s="33"/>
      <c r="T780618" s="33"/>
    </row>
    <row r="780635" spans="19:20">
      <c r="S780635" s="33"/>
      <c r="T780635" s="33"/>
    </row>
    <row r="780652" spans="19:20">
      <c r="S780652" s="33"/>
      <c r="T780652" s="33"/>
    </row>
    <row r="780669" spans="19:20">
      <c r="S780669" s="33"/>
      <c r="T780669" s="33"/>
    </row>
    <row r="780686" spans="19:20">
      <c r="S780686" s="33"/>
      <c r="T780686" s="33"/>
    </row>
    <row r="780703" spans="19:20">
      <c r="S780703" s="33"/>
      <c r="T780703" s="33"/>
    </row>
    <row r="780720" spans="19:20">
      <c r="S780720" s="33"/>
      <c r="T780720" s="33"/>
    </row>
    <row r="780737" spans="19:20">
      <c r="S780737" s="33"/>
      <c r="T780737" s="33"/>
    </row>
    <row r="780754" spans="19:20">
      <c r="S780754" s="33"/>
      <c r="T780754" s="33"/>
    </row>
    <row r="780771" spans="19:20">
      <c r="S780771" s="33"/>
      <c r="T780771" s="33"/>
    </row>
    <row r="780788" spans="19:20">
      <c r="S780788" s="33"/>
      <c r="T780788" s="33"/>
    </row>
    <row r="780805" spans="19:20">
      <c r="S780805" s="33"/>
      <c r="T780805" s="33"/>
    </row>
    <row r="780822" spans="19:20">
      <c r="S780822" s="33"/>
      <c r="T780822" s="33"/>
    </row>
    <row r="780839" spans="19:20">
      <c r="S780839" s="33"/>
      <c r="T780839" s="33"/>
    </row>
    <row r="780856" spans="19:20">
      <c r="S780856" s="33"/>
      <c r="T780856" s="33"/>
    </row>
    <row r="780873" spans="19:20">
      <c r="S780873" s="33"/>
      <c r="T780873" s="33"/>
    </row>
    <row r="780890" spans="19:20">
      <c r="S780890" s="33"/>
      <c r="T780890" s="33"/>
    </row>
    <row r="780907" spans="19:20">
      <c r="S780907" s="33"/>
      <c r="T780907" s="33"/>
    </row>
    <row r="780924" spans="19:20">
      <c r="S780924" s="33"/>
      <c r="T780924" s="33"/>
    </row>
    <row r="780941" spans="19:20">
      <c r="S780941" s="33"/>
      <c r="T780941" s="33"/>
    </row>
    <row r="780958" spans="19:20">
      <c r="S780958" s="33"/>
      <c r="T780958" s="33"/>
    </row>
    <row r="780975" spans="19:20">
      <c r="S780975" s="33"/>
      <c r="T780975" s="33"/>
    </row>
    <row r="780992" spans="19:20">
      <c r="S780992" s="33"/>
      <c r="T780992" s="33"/>
    </row>
    <row r="781009" spans="19:20">
      <c r="S781009" s="33"/>
      <c r="T781009" s="33"/>
    </row>
    <row r="781026" spans="19:20">
      <c r="S781026" s="33"/>
      <c r="T781026" s="33"/>
    </row>
    <row r="781043" spans="19:20">
      <c r="S781043" s="33"/>
      <c r="T781043" s="33"/>
    </row>
    <row r="781060" spans="19:20">
      <c r="S781060" s="33"/>
      <c r="T781060" s="33"/>
    </row>
    <row r="781077" spans="19:20">
      <c r="S781077" s="33"/>
      <c r="T781077" s="33"/>
    </row>
    <row r="781094" spans="19:20">
      <c r="S781094" s="33"/>
      <c r="T781094" s="33"/>
    </row>
    <row r="781111" spans="19:20">
      <c r="S781111" s="33"/>
      <c r="T781111" s="33"/>
    </row>
    <row r="781128" spans="19:20">
      <c r="S781128" s="33"/>
      <c r="T781128" s="33"/>
    </row>
    <row r="781145" spans="19:20">
      <c r="S781145" s="33"/>
      <c r="T781145" s="33"/>
    </row>
    <row r="781162" spans="19:20">
      <c r="S781162" s="33"/>
      <c r="T781162" s="33"/>
    </row>
    <row r="781179" spans="19:20">
      <c r="S781179" s="33"/>
      <c r="T781179" s="33"/>
    </row>
    <row r="781196" spans="19:20">
      <c r="S781196" s="33"/>
      <c r="T781196" s="33"/>
    </row>
    <row r="781213" spans="19:20">
      <c r="S781213" s="33"/>
      <c r="T781213" s="33"/>
    </row>
    <row r="781230" spans="19:20">
      <c r="S781230" s="33"/>
      <c r="T781230" s="33"/>
    </row>
    <row r="781247" spans="19:20">
      <c r="S781247" s="33"/>
      <c r="T781247" s="33"/>
    </row>
    <row r="781264" spans="19:20">
      <c r="S781264" s="33"/>
      <c r="T781264" s="33"/>
    </row>
    <row r="781281" spans="19:20">
      <c r="S781281" s="33"/>
      <c r="T781281" s="33"/>
    </row>
    <row r="781298" spans="19:20">
      <c r="S781298" s="33"/>
      <c r="T781298" s="33"/>
    </row>
    <row r="781315" spans="19:20">
      <c r="S781315" s="33"/>
      <c r="T781315" s="33"/>
    </row>
    <row r="781332" spans="19:20">
      <c r="S781332" s="33"/>
      <c r="T781332" s="33"/>
    </row>
    <row r="781349" spans="19:20">
      <c r="S781349" s="33"/>
      <c r="T781349" s="33"/>
    </row>
    <row r="781366" spans="19:20">
      <c r="S781366" s="33"/>
      <c r="T781366" s="33"/>
    </row>
    <row r="781383" spans="19:20">
      <c r="S781383" s="33"/>
      <c r="T781383" s="33"/>
    </row>
    <row r="781400" spans="19:20">
      <c r="S781400" s="33"/>
      <c r="T781400" s="33"/>
    </row>
    <row r="781417" spans="19:20">
      <c r="S781417" s="33"/>
      <c r="T781417" s="33"/>
    </row>
    <row r="781434" spans="19:20">
      <c r="S781434" s="33"/>
      <c r="T781434" s="33"/>
    </row>
    <row r="781451" spans="19:20">
      <c r="S781451" s="33"/>
      <c r="T781451" s="33"/>
    </row>
    <row r="781468" spans="19:20">
      <c r="S781468" s="33"/>
      <c r="T781468" s="33"/>
    </row>
    <row r="781485" spans="19:20">
      <c r="S781485" s="33"/>
      <c r="T781485" s="33"/>
    </row>
    <row r="781502" spans="19:20">
      <c r="S781502" s="33"/>
      <c r="T781502" s="33"/>
    </row>
    <row r="781519" spans="19:20">
      <c r="S781519" s="33"/>
      <c r="T781519" s="33"/>
    </row>
    <row r="781536" spans="19:20">
      <c r="S781536" s="33"/>
      <c r="T781536" s="33"/>
    </row>
    <row r="781553" spans="19:20">
      <c r="S781553" s="33"/>
      <c r="T781553" s="33"/>
    </row>
    <row r="781570" spans="19:20">
      <c r="S781570" s="33"/>
      <c r="T781570" s="33"/>
    </row>
    <row r="781587" spans="19:20">
      <c r="S781587" s="33"/>
      <c r="T781587" s="33"/>
    </row>
    <row r="781604" spans="19:20">
      <c r="S781604" s="33"/>
      <c r="T781604" s="33"/>
    </row>
    <row r="781621" spans="19:20">
      <c r="S781621" s="33"/>
      <c r="T781621" s="33"/>
    </row>
    <row r="781638" spans="19:20">
      <c r="S781638" s="33"/>
      <c r="T781638" s="33"/>
    </row>
    <row r="781655" spans="19:20">
      <c r="S781655" s="33"/>
      <c r="T781655" s="33"/>
    </row>
    <row r="781672" spans="19:20">
      <c r="S781672" s="33"/>
      <c r="T781672" s="33"/>
    </row>
    <row r="781689" spans="19:20">
      <c r="S781689" s="33"/>
      <c r="T781689" s="33"/>
    </row>
    <row r="781706" spans="19:20">
      <c r="S781706" s="33"/>
      <c r="T781706" s="33"/>
    </row>
    <row r="781723" spans="19:20">
      <c r="S781723" s="33"/>
      <c r="T781723" s="33"/>
    </row>
    <row r="781740" spans="19:20">
      <c r="S781740" s="33"/>
      <c r="T781740" s="33"/>
    </row>
    <row r="781757" spans="19:20">
      <c r="S781757" s="33"/>
      <c r="T781757" s="33"/>
    </row>
    <row r="781774" spans="19:20">
      <c r="S781774" s="33"/>
      <c r="T781774" s="33"/>
    </row>
    <row r="781791" spans="19:20">
      <c r="S781791" s="33"/>
      <c r="T781791" s="33"/>
    </row>
    <row r="781808" spans="19:20">
      <c r="S781808" s="33"/>
      <c r="T781808" s="33"/>
    </row>
    <row r="781825" spans="19:20">
      <c r="S781825" s="33"/>
      <c r="T781825" s="33"/>
    </row>
    <row r="781842" spans="19:20">
      <c r="S781842" s="33"/>
      <c r="T781842" s="33"/>
    </row>
    <row r="781859" spans="19:20">
      <c r="S781859" s="33"/>
      <c r="T781859" s="33"/>
    </row>
    <row r="781876" spans="19:20">
      <c r="S781876" s="33"/>
      <c r="T781876" s="33"/>
    </row>
    <row r="781893" spans="19:20">
      <c r="S781893" s="33"/>
      <c r="T781893" s="33"/>
    </row>
    <row r="781910" spans="19:20">
      <c r="S781910" s="33"/>
      <c r="T781910" s="33"/>
    </row>
    <row r="781927" spans="19:20">
      <c r="S781927" s="33"/>
      <c r="T781927" s="33"/>
    </row>
    <row r="781944" spans="19:20">
      <c r="S781944" s="33"/>
      <c r="T781944" s="33"/>
    </row>
    <row r="781961" spans="19:20">
      <c r="S781961" s="33"/>
      <c r="T781961" s="33"/>
    </row>
    <row r="781978" spans="19:20">
      <c r="S781978" s="33"/>
      <c r="T781978" s="33"/>
    </row>
    <row r="781995" spans="19:20">
      <c r="S781995" s="33"/>
      <c r="T781995" s="33"/>
    </row>
    <row r="782012" spans="19:20">
      <c r="S782012" s="33"/>
      <c r="T782012" s="33"/>
    </row>
    <row r="782029" spans="19:20">
      <c r="S782029" s="33"/>
      <c r="T782029" s="33"/>
    </row>
    <row r="782046" spans="19:20">
      <c r="S782046" s="33"/>
      <c r="T782046" s="33"/>
    </row>
    <row r="782063" spans="19:20">
      <c r="S782063" s="33"/>
      <c r="T782063" s="33"/>
    </row>
    <row r="782080" spans="19:20">
      <c r="S782080" s="33"/>
      <c r="T782080" s="33"/>
    </row>
    <row r="782097" spans="19:20">
      <c r="S782097" s="33"/>
      <c r="T782097" s="33"/>
    </row>
    <row r="782114" spans="19:20">
      <c r="S782114" s="33"/>
      <c r="T782114" s="33"/>
    </row>
    <row r="782131" spans="19:20">
      <c r="S782131" s="33"/>
      <c r="T782131" s="33"/>
    </row>
    <row r="782148" spans="19:20">
      <c r="S782148" s="33"/>
      <c r="T782148" s="33"/>
    </row>
    <row r="782165" spans="19:20">
      <c r="S782165" s="33"/>
      <c r="T782165" s="33"/>
    </row>
    <row r="782182" spans="19:20">
      <c r="S782182" s="33"/>
      <c r="T782182" s="33"/>
    </row>
    <row r="782199" spans="19:20">
      <c r="S782199" s="33"/>
      <c r="T782199" s="33"/>
    </row>
    <row r="782216" spans="19:20">
      <c r="S782216" s="33"/>
      <c r="T782216" s="33"/>
    </row>
    <row r="782233" spans="19:20">
      <c r="S782233" s="33"/>
      <c r="T782233" s="33"/>
    </row>
    <row r="782250" spans="19:20">
      <c r="S782250" s="33"/>
      <c r="T782250" s="33"/>
    </row>
    <row r="782267" spans="19:20">
      <c r="S782267" s="33"/>
      <c r="T782267" s="33"/>
    </row>
    <row r="782284" spans="19:20">
      <c r="S782284" s="33"/>
      <c r="T782284" s="33"/>
    </row>
    <row r="782301" spans="19:20">
      <c r="S782301" s="33"/>
      <c r="T782301" s="33"/>
    </row>
    <row r="782318" spans="19:20">
      <c r="S782318" s="33"/>
      <c r="T782318" s="33"/>
    </row>
    <row r="782335" spans="19:20">
      <c r="S782335" s="33"/>
      <c r="T782335" s="33"/>
    </row>
    <row r="782352" spans="19:20">
      <c r="S782352" s="33"/>
      <c r="T782352" s="33"/>
    </row>
    <row r="782369" spans="19:20">
      <c r="S782369" s="33"/>
      <c r="T782369" s="33"/>
    </row>
    <row r="782386" spans="19:20">
      <c r="S782386" s="33"/>
      <c r="T782386" s="33"/>
    </row>
    <row r="782403" spans="19:20">
      <c r="S782403" s="33"/>
      <c r="T782403" s="33"/>
    </row>
    <row r="782420" spans="19:20">
      <c r="S782420" s="33"/>
      <c r="T782420" s="33"/>
    </row>
    <row r="782437" spans="19:20">
      <c r="S782437" s="33"/>
      <c r="T782437" s="33"/>
    </row>
    <row r="782454" spans="19:20">
      <c r="S782454" s="33"/>
      <c r="T782454" s="33"/>
    </row>
    <row r="782471" spans="19:20">
      <c r="S782471" s="33"/>
      <c r="T782471" s="33"/>
    </row>
    <row r="782488" spans="19:20">
      <c r="S782488" s="33"/>
      <c r="T782488" s="33"/>
    </row>
    <row r="782505" spans="19:20">
      <c r="S782505" s="33"/>
      <c r="T782505" s="33"/>
    </row>
    <row r="782522" spans="19:20">
      <c r="S782522" s="33"/>
      <c r="T782522" s="33"/>
    </row>
    <row r="782539" spans="19:20">
      <c r="S782539" s="33"/>
      <c r="T782539" s="33"/>
    </row>
    <row r="782556" spans="19:20">
      <c r="S782556" s="33"/>
      <c r="T782556" s="33"/>
    </row>
    <row r="782573" spans="19:20">
      <c r="S782573" s="33"/>
      <c r="T782573" s="33"/>
    </row>
    <row r="782590" spans="19:20">
      <c r="S782590" s="33"/>
      <c r="T782590" s="33"/>
    </row>
    <row r="782607" spans="19:20">
      <c r="S782607" s="33"/>
      <c r="T782607" s="33"/>
    </row>
    <row r="782624" spans="19:20">
      <c r="S782624" s="33"/>
      <c r="T782624" s="33"/>
    </row>
    <row r="782641" spans="19:20">
      <c r="S782641" s="33"/>
      <c r="T782641" s="33"/>
    </row>
    <row r="782658" spans="19:20">
      <c r="S782658" s="33"/>
      <c r="T782658" s="33"/>
    </row>
    <row r="782675" spans="19:20">
      <c r="S782675" s="33"/>
      <c r="T782675" s="33"/>
    </row>
    <row r="782692" spans="19:20">
      <c r="S782692" s="33"/>
      <c r="T782692" s="33"/>
    </row>
    <row r="782709" spans="19:20">
      <c r="S782709" s="33"/>
      <c r="T782709" s="33"/>
    </row>
    <row r="782726" spans="19:20">
      <c r="S782726" s="33"/>
      <c r="T782726" s="33"/>
    </row>
    <row r="782743" spans="19:20">
      <c r="S782743" s="33"/>
      <c r="T782743" s="33"/>
    </row>
    <row r="782760" spans="19:20">
      <c r="S782760" s="33"/>
      <c r="T782760" s="33"/>
    </row>
    <row r="782777" spans="19:20">
      <c r="S782777" s="33"/>
      <c r="T782777" s="33"/>
    </row>
    <row r="782794" spans="19:20">
      <c r="S782794" s="33"/>
      <c r="T782794" s="33"/>
    </row>
    <row r="782811" spans="19:20">
      <c r="S782811" s="33"/>
      <c r="T782811" s="33"/>
    </row>
    <row r="782828" spans="19:20">
      <c r="S782828" s="33"/>
      <c r="T782828" s="33"/>
    </row>
    <row r="782845" spans="19:20">
      <c r="S782845" s="33"/>
      <c r="T782845" s="33"/>
    </row>
    <row r="782862" spans="19:20">
      <c r="S782862" s="33"/>
      <c r="T782862" s="33"/>
    </row>
    <row r="782879" spans="19:20">
      <c r="S782879" s="33"/>
      <c r="T782879" s="33"/>
    </row>
    <row r="782896" spans="19:20">
      <c r="S782896" s="33"/>
      <c r="T782896" s="33"/>
    </row>
    <row r="782913" spans="19:20">
      <c r="S782913" s="33"/>
      <c r="T782913" s="33"/>
    </row>
    <row r="782930" spans="19:20">
      <c r="S782930" s="33"/>
      <c r="T782930" s="33"/>
    </row>
    <row r="782947" spans="19:20">
      <c r="S782947" s="33"/>
      <c r="T782947" s="33"/>
    </row>
    <row r="782964" spans="19:20">
      <c r="S782964" s="33"/>
      <c r="T782964" s="33"/>
    </row>
    <row r="782981" spans="19:20">
      <c r="S782981" s="33"/>
      <c r="T782981" s="33"/>
    </row>
    <row r="782998" spans="19:20">
      <c r="S782998" s="33"/>
      <c r="T782998" s="33"/>
    </row>
    <row r="783015" spans="19:20">
      <c r="S783015" s="33"/>
      <c r="T783015" s="33"/>
    </row>
    <row r="783032" spans="19:20">
      <c r="S783032" s="33"/>
      <c r="T783032" s="33"/>
    </row>
    <row r="783049" spans="19:20">
      <c r="S783049" s="33"/>
      <c r="T783049" s="33"/>
    </row>
    <row r="783066" spans="19:20">
      <c r="S783066" s="33"/>
      <c r="T783066" s="33"/>
    </row>
    <row r="783083" spans="19:20">
      <c r="S783083" s="33"/>
      <c r="T783083" s="33"/>
    </row>
    <row r="783100" spans="19:20">
      <c r="S783100" s="33"/>
      <c r="T783100" s="33"/>
    </row>
    <row r="783117" spans="19:20">
      <c r="S783117" s="33"/>
      <c r="T783117" s="33"/>
    </row>
    <row r="783134" spans="19:20">
      <c r="S783134" s="33"/>
      <c r="T783134" s="33"/>
    </row>
    <row r="783151" spans="19:20">
      <c r="S783151" s="33"/>
      <c r="T783151" s="33"/>
    </row>
    <row r="783168" spans="19:20">
      <c r="S783168" s="33"/>
      <c r="T783168" s="33"/>
    </row>
    <row r="783185" spans="19:20">
      <c r="S783185" s="33"/>
      <c r="T783185" s="33"/>
    </row>
    <row r="783202" spans="19:20">
      <c r="S783202" s="33"/>
      <c r="T783202" s="33"/>
    </row>
    <row r="783219" spans="19:20">
      <c r="S783219" s="33"/>
      <c r="T783219" s="33"/>
    </row>
    <row r="783236" spans="19:20">
      <c r="S783236" s="33"/>
      <c r="T783236" s="33"/>
    </row>
    <row r="783253" spans="19:20">
      <c r="S783253" s="33"/>
      <c r="T783253" s="33"/>
    </row>
    <row r="783270" spans="19:20">
      <c r="S783270" s="33"/>
      <c r="T783270" s="33"/>
    </row>
    <row r="783287" spans="19:20">
      <c r="S783287" s="33"/>
      <c r="T783287" s="33"/>
    </row>
    <row r="783304" spans="19:20">
      <c r="S783304" s="33"/>
      <c r="T783304" s="33"/>
    </row>
    <row r="783321" spans="19:20">
      <c r="S783321" s="33"/>
      <c r="T783321" s="33"/>
    </row>
    <row r="783338" spans="19:20">
      <c r="S783338" s="33"/>
      <c r="T783338" s="33"/>
    </row>
    <row r="783355" spans="19:20">
      <c r="S783355" s="33"/>
      <c r="T783355" s="33"/>
    </row>
    <row r="783372" spans="19:20">
      <c r="S783372" s="33"/>
      <c r="T783372" s="33"/>
    </row>
    <row r="783389" spans="19:20">
      <c r="S783389" s="33"/>
      <c r="T783389" s="33"/>
    </row>
    <row r="783406" spans="19:20">
      <c r="S783406" s="33"/>
      <c r="T783406" s="33"/>
    </row>
    <row r="783423" spans="19:20">
      <c r="S783423" s="33"/>
      <c r="T783423" s="33"/>
    </row>
    <row r="783440" spans="19:20">
      <c r="S783440" s="33"/>
      <c r="T783440" s="33"/>
    </row>
    <row r="783457" spans="19:20">
      <c r="S783457" s="33"/>
      <c r="T783457" s="33"/>
    </row>
    <row r="783474" spans="19:20">
      <c r="S783474" s="33"/>
      <c r="T783474" s="33"/>
    </row>
    <row r="783491" spans="19:20">
      <c r="S783491" s="33"/>
      <c r="T783491" s="33"/>
    </row>
    <row r="783508" spans="19:20">
      <c r="S783508" s="33"/>
      <c r="T783508" s="33"/>
    </row>
    <row r="783525" spans="19:20">
      <c r="S783525" s="33"/>
      <c r="T783525" s="33"/>
    </row>
    <row r="783542" spans="19:20">
      <c r="S783542" s="33"/>
      <c r="T783542" s="33"/>
    </row>
    <row r="783559" spans="19:20">
      <c r="S783559" s="33"/>
      <c r="T783559" s="33"/>
    </row>
    <row r="783576" spans="19:20">
      <c r="S783576" s="33"/>
      <c r="T783576" s="33"/>
    </row>
    <row r="783593" spans="19:20">
      <c r="S783593" s="33"/>
      <c r="T783593" s="33"/>
    </row>
    <row r="783610" spans="19:20">
      <c r="S783610" s="33"/>
      <c r="T783610" s="33"/>
    </row>
    <row r="783627" spans="19:20">
      <c r="S783627" s="33"/>
      <c r="T783627" s="33"/>
    </row>
    <row r="783644" spans="19:20">
      <c r="S783644" s="33"/>
      <c r="T783644" s="33"/>
    </row>
    <row r="783661" spans="19:20">
      <c r="S783661" s="33"/>
      <c r="T783661" s="33"/>
    </row>
    <row r="783678" spans="19:20">
      <c r="S783678" s="33"/>
      <c r="T783678" s="33"/>
    </row>
    <row r="783695" spans="19:20">
      <c r="S783695" s="33"/>
      <c r="T783695" s="33"/>
    </row>
    <row r="783712" spans="19:20">
      <c r="S783712" s="33"/>
      <c r="T783712" s="33"/>
    </row>
    <row r="783729" spans="19:20">
      <c r="S783729" s="33"/>
      <c r="T783729" s="33"/>
    </row>
    <row r="783746" spans="19:20">
      <c r="S783746" s="33"/>
      <c r="T783746" s="33"/>
    </row>
    <row r="783763" spans="19:20">
      <c r="S783763" s="33"/>
      <c r="T783763" s="33"/>
    </row>
    <row r="783780" spans="19:20">
      <c r="S783780" s="33"/>
      <c r="T783780" s="33"/>
    </row>
    <row r="783797" spans="19:20">
      <c r="S783797" s="33"/>
      <c r="T783797" s="33"/>
    </row>
    <row r="783814" spans="19:20">
      <c r="S783814" s="33"/>
      <c r="T783814" s="33"/>
    </row>
    <row r="783831" spans="19:20">
      <c r="S783831" s="33"/>
      <c r="T783831" s="33"/>
    </row>
    <row r="783848" spans="19:20">
      <c r="S783848" s="33"/>
      <c r="T783848" s="33"/>
    </row>
    <row r="783865" spans="19:20">
      <c r="S783865" s="33"/>
      <c r="T783865" s="33"/>
    </row>
    <row r="783882" spans="19:20">
      <c r="S783882" s="33"/>
      <c r="T783882" s="33"/>
    </row>
    <row r="783899" spans="19:20">
      <c r="S783899" s="33"/>
      <c r="T783899" s="33"/>
    </row>
    <row r="783916" spans="19:20">
      <c r="S783916" s="33"/>
      <c r="T783916" s="33"/>
    </row>
    <row r="783933" spans="19:20">
      <c r="S783933" s="33"/>
      <c r="T783933" s="33"/>
    </row>
    <row r="783950" spans="19:20">
      <c r="S783950" s="33"/>
      <c r="T783950" s="33"/>
    </row>
    <row r="783967" spans="19:20">
      <c r="S783967" s="33"/>
      <c r="T783967" s="33"/>
    </row>
    <row r="783984" spans="19:20">
      <c r="S783984" s="33"/>
      <c r="T783984" s="33"/>
    </row>
    <row r="784001" spans="19:20">
      <c r="S784001" s="33"/>
      <c r="T784001" s="33"/>
    </row>
    <row r="784018" spans="19:20">
      <c r="S784018" s="33"/>
      <c r="T784018" s="33"/>
    </row>
    <row r="784035" spans="19:20">
      <c r="S784035" s="33"/>
      <c r="T784035" s="33"/>
    </row>
    <row r="784052" spans="19:20">
      <c r="S784052" s="33"/>
      <c r="T784052" s="33"/>
    </row>
    <row r="784069" spans="19:20">
      <c r="S784069" s="33"/>
      <c r="T784069" s="33"/>
    </row>
    <row r="784086" spans="19:20">
      <c r="S784086" s="33"/>
      <c r="T784086" s="33"/>
    </row>
    <row r="784103" spans="19:20">
      <c r="S784103" s="33"/>
      <c r="T784103" s="33"/>
    </row>
    <row r="784120" spans="19:20">
      <c r="S784120" s="33"/>
      <c r="T784120" s="33"/>
    </row>
    <row r="784137" spans="19:20">
      <c r="S784137" s="33"/>
      <c r="T784137" s="33"/>
    </row>
    <row r="784154" spans="19:20">
      <c r="S784154" s="33"/>
      <c r="T784154" s="33"/>
    </row>
    <row r="784171" spans="19:20">
      <c r="S784171" s="33"/>
      <c r="T784171" s="33"/>
    </row>
    <row r="784188" spans="19:20">
      <c r="S784188" s="33"/>
      <c r="T784188" s="33"/>
    </row>
    <row r="784205" spans="19:20">
      <c r="S784205" s="33"/>
      <c r="T784205" s="33"/>
    </row>
    <row r="784222" spans="19:20">
      <c r="S784222" s="33"/>
      <c r="T784222" s="33"/>
    </row>
    <row r="784239" spans="19:20">
      <c r="S784239" s="33"/>
      <c r="T784239" s="33"/>
    </row>
    <row r="784256" spans="19:20">
      <c r="S784256" s="33"/>
      <c r="T784256" s="33"/>
    </row>
    <row r="784273" spans="19:20">
      <c r="S784273" s="33"/>
      <c r="T784273" s="33"/>
    </row>
    <row r="784290" spans="19:20">
      <c r="S784290" s="33"/>
      <c r="T784290" s="33"/>
    </row>
    <row r="784307" spans="19:20">
      <c r="S784307" s="33"/>
      <c r="T784307" s="33"/>
    </row>
    <row r="784324" spans="19:20">
      <c r="S784324" s="33"/>
      <c r="T784324" s="33"/>
    </row>
    <row r="784341" spans="19:20">
      <c r="S784341" s="33"/>
      <c r="T784341" s="33"/>
    </row>
    <row r="784358" spans="19:20">
      <c r="S784358" s="33"/>
      <c r="T784358" s="33"/>
    </row>
    <row r="784375" spans="19:20">
      <c r="S784375" s="33"/>
      <c r="T784375" s="33"/>
    </row>
    <row r="784392" spans="19:20">
      <c r="S784392" s="33"/>
      <c r="T784392" s="33"/>
    </row>
    <row r="784409" spans="19:20">
      <c r="S784409" s="33"/>
      <c r="T784409" s="33"/>
    </row>
    <row r="784426" spans="19:20">
      <c r="S784426" s="33"/>
      <c r="T784426" s="33"/>
    </row>
    <row r="784443" spans="19:20">
      <c r="S784443" s="33"/>
      <c r="T784443" s="33"/>
    </row>
    <row r="784460" spans="19:20">
      <c r="S784460" s="33"/>
      <c r="T784460" s="33"/>
    </row>
    <row r="784477" spans="19:20">
      <c r="S784477" s="33"/>
      <c r="T784477" s="33"/>
    </row>
    <row r="784494" spans="19:20">
      <c r="S784494" s="33"/>
      <c r="T784494" s="33"/>
    </row>
    <row r="784511" spans="19:20">
      <c r="S784511" s="33"/>
      <c r="T784511" s="33"/>
    </row>
    <row r="784528" spans="19:20">
      <c r="S784528" s="33"/>
      <c r="T784528" s="33"/>
    </row>
    <row r="784545" spans="19:20">
      <c r="S784545" s="33"/>
      <c r="T784545" s="33"/>
    </row>
    <row r="784562" spans="19:20">
      <c r="S784562" s="33"/>
      <c r="T784562" s="33"/>
    </row>
    <row r="784579" spans="19:20">
      <c r="S784579" s="33"/>
      <c r="T784579" s="33"/>
    </row>
    <row r="784596" spans="19:20">
      <c r="S784596" s="33"/>
      <c r="T784596" s="33"/>
    </row>
    <row r="784613" spans="19:20">
      <c r="S784613" s="33"/>
      <c r="T784613" s="33"/>
    </row>
    <row r="784630" spans="19:20">
      <c r="S784630" s="33"/>
      <c r="T784630" s="33"/>
    </row>
    <row r="784647" spans="19:20">
      <c r="S784647" s="33"/>
      <c r="T784647" s="33"/>
    </row>
    <row r="784664" spans="19:20">
      <c r="S784664" s="33"/>
      <c r="T784664" s="33"/>
    </row>
    <row r="784681" spans="19:20">
      <c r="S784681" s="33"/>
      <c r="T784681" s="33"/>
    </row>
    <row r="784698" spans="19:20">
      <c r="S784698" s="33"/>
      <c r="T784698" s="33"/>
    </row>
    <row r="784715" spans="19:20">
      <c r="S784715" s="33"/>
      <c r="T784715" s="33"/>
    </row>
    <row r="784732" spans="19:20">
      <c r="S784732" s="33"/>
      <c r="T784732" s="33"/>
    </row>
    <row r="784749" spans="19:20">
      <c r="S784749" s="33"/>
      <c r="T784749" s="33"/>
    </row>
    <row r="784766" spans="19:20">
      <c r="S784766" s="33"/>
      <c r="T784766" s="33"/>
    </row>
    <row r="784783" spans="19:20">
      <c r="S784783" s="33"/>
      <c r="T784783" s="33"/>
    </row>
    <row r="784800" spans="19:20">
      <c r="S784800" s="33"/>
      <c r="T784800" s="33"/>
    </row>
    <row r="784817" spans="19:20">
      <c r="S784817" s="33"/>
      <c r="T784817" s="33"/>
    </row>
    <row r="784834" spans="19:20">
      <c r="S784834" s="33"/>
      <c r="T784834" s="33"/>
    </row>
    <row r="784851" spans="19:20">
      <c r="S784851" s="33"/>
      <c r="T784851" s="33"/>
    </row>
    <row r="784868" spans="19:20">
      <c r="S784868" s="33"/>
      <c r="T784868" s="33"/>
    </row>
    <row r="784885" spans="19:20">
      <c r="S784885" s="33"/>
      <c r="T784885" s="33"/>
    </row>
    <row r="784902" spans="19:20">
      <c r="S784902" s="33"/>
      <c r="T784902" s="33"/>
    </row>
    <row r="784919" spans="19:20">
      <c r="S784919" s="33"/>
      <c r="T784919" s="33"/>
    </row>
    <row r="784936" spans="19:20">
      <c r="S784936" s="33"/>
      <c r="T784936" s="33"/>
    </row>
    <row r="784953" spans="19:20">
      <c r="S784953" s="33"/>
      <c r="T784953" s="33"/>
    </row>
    <row r="784970" spans="19:20">
      <c r="S784970" s="33"/>
      <c r="T784970" s="33"/>
    </row>
    <row r="784987" spans="19:20">
      <c r="S784987" s="33"/>
      <c r="T784987" s="33"/>
    </row>
    <row r="785004" spans="19:20">
      <c r="S785004" s="33"/>
      <c r="T785004" s="33"/>
    </row>
    <row r="785021" spans="19:20">
      <c r="S785021" s="33"/>
      <c r="T785021" s="33"/>
    </row>
    <row r="785038" spans="19:20">
      <c r="S785038" s="33"/>
      <c r="T785038" s="33"/>
    </row>
    <row r="785055" spans="19:20">
      <c r="S785055" s="33"/>
      <c r="T785055" s="33"/>
    </row>
    <row r="785072" spans="19:20">
      <c r="S785072" s="33"/>
      <c r="T785072" s="33"/>
    </row>
    <row r="785089" spans="19:20">
      <c r="S785089" s="33"/>
      <c r="T785089" s="33"/>
    </row>
    <row r="785106" spans="19:20">
      <c r="S785106" s="33"/>
      <c r="T785106" s="33"/>
    </row>
    <row r="785123" spans="19:20">
      <c r="S785123" s="33"/>
      <c r="T785123" s="33"/>
    </row>
    <row r="785140" spans="19:20">
      <c r="S785140" s="33"/>
      <c r="T785140" s="33"/>
    </row>
    <row r="785157" spans="19:20">
      <c r="S785157" s="33"/>
      <c r="T785157" s="33"/>
    </row>
    <row r="785174" spans="19:20">
      <c r="S785174" s="33"/>
      <c r="T785174" s="33"/>
    </row>
    <row r="785191" spans="19:20">
      <c r="S785191" s="33"/>
      <c r="T785191" s="33"/>
    </row>
    <row r="785208" spans="19:20">
      <c r="S785208" s="33"/>
      <c r="T785208" s="33"/>
    </row>
    <row r="785225" spans="19:20">
      <c r="S785225" s="33"/>
      <c r="T785225" s="33"/>
    </row>
    <row r="785242" spans="19:20">
      <c r="S785242" s="33"/>
      <c r="T785242" s="33"/>
    </row>
    <row r="785259" spans="19:20">
      <c r="S785259" s="33"/>
      <c r="T785259" s="33"/>
    </row>
    <row r="785276" spans="19:20">
      <c r="S785276" s="33"/>
      <c r="T785276" s="33"/>
    </row>
    <row r="785293" spans="19:20">
      <c r="S785293" s="33"/>
      <c r="T785293" s="33"/>
    </row>
    <row r="785310" spans="19:20">
      <c r="S785310" s="33"/>
      <c r="T785310" s="33"/>
    </row>
    <row r="785327" spans="19:20">
      <c r="S785327" s="33"/>
      <c r="T785327" s="33"/>
    </row>
    <row r="785344" spans="19:20">
      <c r="S785344" s="33"/>
      <c r="T785344" s="33"/>
    </row>
    <row r="785361" spans="19:20">
      <c r="S785361" s="33"/>
      <c r="T785361" s="33"/>
    </row>
    <row r="785378" spans="19:20">
      <c r="S785378" s="33"/>
      <c r="T785378" s="33"/>
    </row>
    <row r="785395" spans="19:20">
      <c r="S785395" s="33"/>
      <c r="T785395" s="33"/>
    </row>
    <row r="785412" spans="19:20">
      <c r="S785412" s="33"/>
      <c r="T785412" s="33"/>
    </row>
    <row r="785429" spans="19:20">
      <c r="S785429" s="33"/>
      <c r="T785429" s="33"/>
    </row>
    <row r="785446" spans="19:20">
      <c r="S785446" s="33"/>
      <c r="T785446" s="33"/>
    </row>
    <row r="785463" spans="19:20">
      <c r="S785463" s="33"/>
      <c r="T785463" s="33"/>
    </row>
    <row r="785480" spans="19:20">
      <c r="S785480" s="33"/>
      <c r="T785480" s="33"/>
    </row>
    <row r="785497" spans="19:20">
      <c r="S785497" s="33"/>
      <c r="T785497" s="33"/>
    </row>
    <row r="785514" spans="19:20">
      <c r="S785514" s="33"/>
      <c r="T785514" s="33"/>
    </row>
    <row r="785531" spans="19:20">
      <c r="S785531" s="33"/>
      <c r="T785531" s="33"/>
    </row>
    <row r="785548" spans="19:20">
      <c r="S785548" s="33"/>
      <c r="T785548" s="33"/>
    </row>
    <row r="785565" spans="19:20">
      <c r="S785565" s="33"/>
      <c r="T785565" s="33"/>
    </row>
    <row r="785582" spans="19:20">
      <c r="S785582" s="33"/>
      <c r="T785582" s="33"/>
    </row>
    <row r="785599" spans="19:20">
      <c r="S785599" s="33"/>
      <c r="T785599" s="33"/>
    </row>
    <row r="785616" spans="19:20">
      <c r="S785616" s="33"/>
      <c r="T785616" s="33"/>
    </row>
    <row r="785633" spans="19:20">
      <c r="S785633" s="33"/>
      <c r="T785633" s="33"/>
    </row>
    <row r="785650" spans="19:20">
      <c r="S785650" s="33"/>
      <c r="T785650" s="33"/>
    </row>
    <row r="785667" spans="19:20">
      <c r="S785667" s="33"/>
      <c r="T785667" s="33"/>
    </row>
    <row r="785684" spans="19:20">
      <c r="S785684" s="33"/>
      <c r="T785684" s="33"/>
    </row>
    <row r="785701" spans="19:20">
      <c r="S785701" s="33"/>
      <c r="T785701" s="33"/>
    </row>
    <row r="785718" spans="19:20">
      <c r="S785718" s="33"/>
      <c r="T785718" s="33"/>
    </row>
    <row r="785735" spans="19:20">
      <c r="S785735" s="33"/>
      <c r="T785735" s="33"/>
    </row>
    <row r="785752" spans="19:20">
      <c r="S785752" s="33"/>
      <c r="T785752" s="33"/>
    </row>
    <row r="785769" spans="19:20">
      <c r="S785769" s="33"/>
      <c r="T785769" s="33"/>
    </row>
    <row r="785786" spans="19:20">
      <c r="S785786" s="33"/>
      <c r="T785786" s="33"/>
    </row>
    <row r="785803" spans="19:20">
      <c r="S785803" s="33"/>
      <c r="T785803" s="33"/>
    </row>
    <row r="785820" spans="19:20">
      <c r="S785820" s="33"/>
      <c r="T785820" s="33"/>
    </row>
    <row r="785837" spans="19:20">
      <c r="S785837" s="33"/>
      <c r="T785837" s="33"/>
    </row>
    <row r="785854" spans="19:20">
      <c r="S785854" s="33"/>
      <c r="T785854" s="33"/>
    </row>
    <row r="785871" spans="19:20">
      <c r="S785871" s="33"/>
      <c r="T785871" s="33"/>
    </row>
    <row r="785888" spans="19:20">
      <c r="S785888" s="33"/>
      <c r="T785888" s="33"/>
    </row>
    <row r="785905" spans="19:20">
      <c r="S785905" s="33"/>
      <c r="T785905" s="33"/>
    </row>
    <row r="785922" spans="19:20">
      <c r="S785922" s="33"/>
      <c r="T785922" s="33"/>
    </row>
    <row r="785939" spans="19:20">
      <c r="S785939" s="33"/>
      <c r="T785939" s="33"/>
    </row>
    <row r="785956" spans="19:20">
      <c r="S785956" s="33"/>
      <c r="T785956" s="33"/>
    </row>
    <row r="785973" spans="19:20">
      <c r="S785973" s="33"/>
      <c r="T785973" s="33"/>
    </row>
    <row r="785990" spans="19:20">
      <c r="S785990" s="33"/>
      <c r="T785990" s="33"/>
    </row>
    <row r="786007" spans="19:20">
      <c r="S786007" s="33"/>
      <c r="T786007" s="33"/>
    </row>
    <row r="786024" spans="19:20">
      <c r="S786024" s="33"/>
      <c r="T786024" s="33"/>
    </row>
    <row r="786041" spans="19:20">
      <c r="S786041" s="33"/>
      <c r="T786041" s="33"/>
    </row>
    <row r="786058" spans="19:20">
      <c r="S786058" s="33"/>
      <c r="T786058" s="33"/>
    </row>
    <row r="786075" spans="19:20">
      <c r="S786075" s="33"/>
      <c r="T786075" s="33"/>
    </row>
    <row r="786092" spans="19:20">
      <c r="S786092" s="33"/>
      <c r="T786092" s="33"/>
    </row>
    <row r="786109" spans="19:20">
      <c r="S786109" s="33"/>
      <c r="T786109" s="33"/>
    </row>
    <row r="786126" spans="19:20">
      <c r="S786126" s="33"/>
      <c r="T786126" s="33"/>
    </row>
    <row r="786143" spans="19:20">
      <c r="S786143" s="33"/>
      <c r="T786143" s="33"/>
    </row>
    <row r="786160" spans="19:20">
      <c r="S786160" s="33"/>
      <c r="T786160" s="33"/>
    </row>
    <row r="786177" spans="19:20">
      <c r="S786177" s="33"/>
      <c r="T786177" s="33"/>
    </row>
    <row r="786194" spans="19:20">
      <c r="S786194" s="33"/>
      <c r="T786194" s="33"/>
    </row>
    <row r="786211" spans="19:20">
      <c r="S786211" s="33"/>
      <c r="T786211" s="33"/>
    </row>
    <row r="786228" spans="19:20">
      <c r="S786228" s="33"/>
      <c r="T786228" s="33"/>
    </row>
    <row r="786245" spans="19:20">
      <c r="S786245" s="33"/>
      <c r="T786245" s="33"/>
    </row>
    <row r="786262" spans="19:20">
      <c r="S786262" s="33"/>
      <c r="T786262" s="33"/>
    </row>
    <row r="786279" spans="19:20">
      <c r="S786279" s="33"/>
      <c r="T786279" s="33"/>
    </row>
    <row r="786296" spans="19:20">
      <c r="S786296" s="33"/>
      <c r="T786296" s="33"/>
    </row>
    <row r="786313" spans="19:20">
      <c r="S786313" s="33"/>
      <c r="T786313" s="33"/>
    </row>
    <row r="786330" spans="19:20">
      <c r="S786330" s="33"/>
      <c r="T786330" s="33"/>
    </row>
    <row r="786347" spans="19:20">
      <c r="S786347" s="33"/>
      <c r="T786347" s="33"/>
    </row>
    <row r="786364" spans="19:20">
      <c r="S786364" s="33"/>
      <c r="T786364" s="33"/>
    </row>
    <row r="786381" spans="19:20">
      <c r="S786381" s="33"/>
      <c r="T786381" s="33"/>
    </row>
    <row r="786398" spans="19:20">
      <c r="S786398" s="33"/>
      <c r="T786398" s="33"/>
    </row>
    <row r="786415" spans="19:20">
      <c r="S786415" s="33"/>
      <c r="T786415" s="33"/>
    </row>
    <row r="786432" spans="19:20">
      <c r="S786432" s="33"/>
      <c r="T786432" s="33"/>
    </row>
    <row r="786449" spans="19:20">
      <c r="S786449" s="33"/>
      <c r="T786449" s="33"/>
    </row>
    <row r="786466" spans="19:20">
      <c r="S786466" s="33"/>
      <c r="T786466" s="33"/>
    </row>
    <row r="786483" spans="19:20">
      <c r="S786483" s="33"/>
      <c r="T786483" s="33"/>
    </row>
    <row r="786500" spans="19:20">
      <c r="S786500" s="33"/>
      <c r="T786500" s="33"/>
    </row>
    <row r="786517" spans="19:20">
      <c r="S786517" s="33"/>
      <c r="T786517" s="33"/>
    </row>
    <row r="786534" spans="19:20">
      <c r="S786534" s="33"/>
      <c r="T786534" s="33"/>
    </row>
    <row r="786551" spans="19:20">
      <c r="S786551" s="33"/>
      <c r="T786551" s="33"/>
    </row>
    <row r="786568" spans="19:20">
      <c r="S786568" s="33"/>
      <c r="T786568" s="33"/>
    </row>
    <row r="786585" spans="19:20">
      <c r="S786585" s="33"/>
      <c r="T786585" s="33"/>
    </row>
    <row r="786602" spans="19:20">
      <c r="S786602" s="33"/>
      <c r="T786602" s="33"/>
    </row>
    <row r="786619" spans="19:20">
      <c r="S786619" s="33"/>
      <c r="T786619" s="33"/>
    </row>
    <row r="786636" spans="19:20">
      <c r="S786636" s="33"/>
      <c r="T786636" s="33"/>
    </row>
    <row r="786653" spans="19:20">
      <c r="S786653" s="33"/>
      <c r="T786653" s="33"/>
    </row>
    <row r="786670" spans="19:20">
      <c r="S786670" s="33"/>
      <c r="T786670" s="33"/>
    </row>
    <row r="786687" spans="19:20">
      <c r="S786687" s="33"/>
      <c r="T786687" s="33"/>
    </row>
    <row r="786704" spans="19:20">
      <c r="S786704" s="33"/>
      <c r="T786704" s="33"/>
    </row>
    <row r="786721" spans="19:20">
      <c r="S786721" s="33"/>
      <c r="T786721" s="33"/>
    </row>
    <row r="786738" spans="19:20">
      <c r="S786738" s="33"/>
      <c r="T786738" s="33"/>
    </row>
    <row r="786755" spans="19:20">
      <c r="S786755" s="33"/>
      <c r="T786755" s="33"/>
    </row>
    <row r="786772" spans="19:20">
      <c r="S786772" s="33"/>
      <c r="T786772" s="33"/>
    </row>
    <row r="786789" spans="19:20">
      <c r="S786789" s="33"/>
      <c r="T786789" s="33"/>
    </row>
    <row r="786806" spans="19:20">
      <c r="S786806" s="33"/>
      <c r="T786806" s="33"/>
    </row>
    <row r="786823" spans="19:20">
      <c r="S786823" s="33"/>
      <c r="T786823" s="33"/>
    </row>
    <row r="786840" spans="19:20">
      <c r="S786840" s="33"/>
      <c r="T786840" s="33"/>
    </row>
    <row r="786857" spans="19:20">
      <c r="S786857" s="33"/>
      <c r="T786857" s="33"/>
    </row>
    <row r="786874" spans="19:20">
      <c r="S786874" s="33"/>
      <c r="T786874" s="33"/>
    </row>
    <row r="786891" spans="19:20">
      <c r="S786891" s="33"/>
      <c r="T786891" s="33"/>
    </row>
    <row r="786908" spans="19:20">
      <c r="S786908" s="33"/>
      <c r="T786908" s="33"/>
    </row>
    <row r="786925" spans="19:20">
      <c r="S786925" s="33"/>
      <c r="T786925" s="33"/>
    </row>
    <row r="786942" spans="19:20">
      <c r="S786942" s="33"/>
      <c r="T786942" s="33"/>
    </row>
    <row r="786959" spans="19:20">
      <c r="S786959" s="33"/>
      <c r="T786959" s="33"/>
    </row>
    <row r="786976" spans="19:20">
      <c r="S786976" s="33"/>
      <c r="T786976" s="33"/>
    </row>
    <row r="786993" spans="19:20">
      <c r="S786993" s="33"/>
      <c r="T786993" s="33"/>
    </row>
    <row r="787010" spans="19:20">
      <c r="S787010" s="33"/>
      <c r="T787010" s="33"/>
    </row>
    <row r="787027" spans="19:20">
      <c r="S787027" s="33"/>
      <c r="T787027" s="33"/>
    </row>
    <row r="787044" spans="19:20">
      <c r="S787044" s="33"/>
      <c r="T787044" s="33"/>
    </row>
    <row r="787061" spans="19:20">
      <c r="S787061" s="33"/>
      <c r="T787061" s="33"/>
    </row>
    <row r="787078" spans="19:20">
      <c r="S787078" s="33"/>
      <c r="T787078" s="33"/>
    </row>
    <row r="787095" spans="19:20">
      <c r="S787095" s="33"/>
      <c r="T787095" s="33"/>
    </row>
    <row r="787112" spans="19:20">
      <c r="S787112" s="33"/>
      <c r="T787112" s="33"/>
    </row>
    <row r="787129" spans="19:20">
      <c r="S787129" s="33"/>
      <c r="T787129" s="33"/>
    </row>
    <row r="787146" spans="19:20">
      <c r="S787146" s="33"/>
      <c r="T787146" s="33"/>
    </row>
    <row r="787163" spans="19:20">
      <c r="S787163" s="33"/>
      <c r="T787163" s="33"/>
    </row>
    <row r="787180" spans="19:20">
      <c r="S787180" s="33"/>
      <c r="T787180" s="33"/>
    </row>
    <row r="787197" spans="19:20">
      <c r="S787197" s="33"/>
      <c r="T787197" s="33"/>
    </row>
    <row r="787214" spans="19:20">
      <c r="S787214" s="33"/>
      <c r="T787214" s="33"/>
    </row>
    <row r="787231" spans="19:20">
      <c r="S787231" s="33"/>
      <c r="T787231" s="33"/>
    </row>
    <row r="787248" spans="19:20">
      <c r="S787248" s="33"/>
      <c r="T787248" s="33"/>
    </row>
    <row r="787265" spans="19:20">
      <c r="S787265" s="33"/>
      <c r="T787265" s="33"/>
    </row>
    <row r="787282" spans="19:20">
      <c r="S787282" s="33"/>
      <c r="T787282" s="33"/>
    </row>
    <row r="787299" spans="19:20">
      <c r="S787299" s="33"/>
      <c r="T787299" s="33"/>
    </row>
    <row r="787316" spans="19:20">
      <c r="S787316" s="33"/>
      <c r="T787316" s="33"/>
    </row>
    <row r="787333" spans="19:20">
      <c r="S787333" s="33"/>
      <c r="T787333" s="33"/>
    </row>
    <row r="787350" spans="19:20">
      <c r="S787350" s="33"/>
      <c r="T787350" s="33"/>
    </row>
    <row r="787367" spans="19:20">
      <c r="S787367" s="33"/>
      <c r="T787367" s="33"/>
    </row>
    <row r="787384" spans="19:20">
      <c r="S787384" s="33"/>
      <c r="T787384" s="33"/>
    </row>
    <row r="787401" spans="19:20">
      <c r="S787401" s="33"/>
      <c r="T787401" s="33"/>
    </row>
    <row r="787418" spans="19:20">
      <c r="S787418" s="33"/>
      <c r="T787418" s="33"/>
    </row>
    <row r="787435" spans="19:20">
      <c r="S787435" s="33"/>
      <c r="T787435" s="33"/>
    </row>
    <row r="787452" spans="19:20">
      <c r="S787452" s="33"/>
      <c r="T787452" s="33"/>
    </row>
    <row r="787469" spans="19:20">
      <c r="S787469" s="33"/>
      <c r="T787469" s="33"/>
    </row>
    <row r="787486" spans="19:20">
      <c r="S787486" s="33"/>
      <c r="T787486" s="33"/>
    </row>
    <row r="787503" spans="19:20">
      <c r="S787503" s="33"/>
      <c r="T787503" s="33"/>
    </row>
    <row r="787520" spans="19:20">
      <c r="S787520" s="33"/>
      <c r="T787520" s="33"/>
    </row>
    <row r="787537" spans="19:20">
      <c r="S787537" s="33"/>
      <c r="T787537" s="33"/>
    </row>
    <row r="787554" spans="19:20">
      <c r="S787554" s="33"/>
      <c r="T787554" s="33"/>
    </row>
    <row r="787571" spans="19:20">
      <c r="S787571" s="33"/>
      <c r="T787571" s="33"/>
    </row>
    <row r="787588" spans="19:20">
      <c r="S787588" s="33"/>
      <c r="T787588" s="33"/>
    </row>
    <row r="787605" spans="19:20">
      <c r="S787605" s="33"/>
      <c r="T787605" s="33"/>
    </row>
    <row r="787622" spans="19:20">
      <c r="S787622" s="33"/>
      <c r="T787622" s="33"/>
    </row>
    <row r="787639" spans="19:20">
      <c r="S787639" s="33"/>
      <c r="T787639" s="33"/>
    </row>
    <row r="787656" spans="19:20">
      <c r="S787656" s="33"/>
      <c r="T787656" s="33"/>
    </row>
    <row r="787673" spans="19:20">
      <c r="S787673" s="33"/>
      <c r="T787673" s="33"/>
    </row>
    <row r="787690" spans="19:20">
      <c r="S787690" s="33"/>
      <c r="T787690" s="33"/>
    </row>
    <row r="787707" spans="19:20">
      <c r="S787707" s="33"/>
      <c r="T787707" s="33"/>
    </row>
    <row r="787724" spans="19:20">
      <c r="S787724" s="33"/>
      <c r="T787724" s="33"/>
    </row>
    <row r="787741" spans="19:20">
      <c r="S787741" s="33"/>
      <c r="T787741" s="33"/>
    </row>
    <row r="787758" spans="19:20">
      <c r="S787758" s="33"/>
      <c r="T787758" s="33"/>
    </row>
    <row r="787775" spans="19:20">
      <c r="S787775" s="33"/>
      <c r="T787775" s="33"/>
    </row>
    <row r="787792" spans="19:20">
      <c r="S787792" s="33"/>
      <c r="T787792" s="33"/>
    </row>
    <row r="787809" spans="19:20">
      <c r="S787809" s="33"/>
      <c r="T787809" s="33"/>
    </row>
    <row r="787826" spans="19:20">
      <c r="S787826" s="33"/>
      <c r="T787826" s="33"/>
    </row>
    <row r="787843" spans="19:20">
      <c r="S787843" s="33"/>
      <c r="T787843" s="33"/>
    </row>
    <row r="787860" spans="19:20">
      <c r="S787860" s="33"/>
      <c r="T787860" s="33"/>
    </row>
    <row r="787877" spans="19:20">
      <c r="S787877" s="33"/>
      <c r="T787877" s="33"/>
    </row>
    <row r="787894" spans="19:20">
      <c r="S787894" s="33"/>
      <c r="T787894" s="33"/>
    </row>
    <row r="787911" spans="19:20">
      <c r="S787911" s="33"/>
      <c r="T787911" s="33"/>
    </row>
    <row r="787928" spans="19:20">
      <c r="S787928" s="33"/>
      <c r="T787928" s="33"/>
    </row>
    <row r="787945" spans="19:20">
      <c r="S787945" s="33"/>
      <c r="T787945" s="33"/>
    </row>
    <row r="787962" spans="19:20">
      <c r="S787962" s="33"/>
      <c r="T787962" s="33"/>
    </row>
    <row r="787979" spans="19:20">
      <c r="S787979" s="33"/>
      <c r="T787979" s="33"/>
    </row>
    <row r="787996" spans="19:20">
      <c r="S787996" s="33"/>
      <c r="T787996" s="33"/>
    </row>
    <row r="788013" spans="19:20">
      <c r="S788013" s="33"/>
      <c r="T788013" s="33"/>
    </row>
    <row r="788030" spans="19:20">
      <c r="S788030" s="33"/>
      <c r="T788030" s="33"/>
    </row>
    <row r="788047" spans="19:20">
      <c r="S788047" s="33"/>
      <c r="T788047" s="33"/>
    </row>
    <row r="788064" spans="19:20">
      <c r="S788064" s="33"/>
      <c r="T788064" s="33"/>
    </row>
    <row r="788081" spans="19:20">
      <c r="S788081" s="33"/>
      <c r="T788081" s="33"/>
    </row>
    <row r="788098" spans="19:20">
      <c r="S788098" s="33"/>
      <c r="T788098" s="33"/>
    </row>
    <row r="788115" spans="19:20">
      <c r="S788115" s="33"/>
      <c r="T788115" s="33"/>
    </row>
    <row r="788132" spans="19:20">
      <c r="S788132" s="33"/>
      <c r="T788132" s="33"/>
    </row>
    <row r="788149" spans="19:20">
      <c r="S788149" s="33"/>
      <c r="T788149" s="33"/>
    </row>
    <row r="788166" spans="19:20">
      <c r="S788166" s="33"/>
      <c r="T788166" s="33"/>
    </row>
    <row r="788183" spans="19:20">
      <c r="S788183" s="33"/>
      <c r="T788183" s="33"/>
    </row>
    <row r="788200" spans="19:20">
      <c r="S788200" s="33"/>
      <c r="T788200" s="33"/>
    </row>
    <row r="788217" spans="19:20">
      <c r="S788217" s="33"/>
      <c r="T788217" s="33"/>
    </row>
    <row r="788234" spans="19:20">
      <c r="S788234" s="33"/>
      <c r="T788234" s="33"/>
    </row>
    <row r="788251" spans="19:20">
      <c r="S788251" s="33"/>
      <c r="T788251" s="33"/>
    </row>
    <row r="788268" spans="19:20">
      <c r="S788268" s="33"/>
      <c r="T788268" s="33"/>
    </row>
    <row r="788285" spans="19:20">
      <c r="S788285" s="33"/>
      <c r="T788285" s="33"/>
    </row>
    <row r="788302" spans="19:20">
      <c r="S788302" s="33"/>
      <c r="T788302" s="33"/>
    </row>
    <row r="788319" spans="19:20">
      <c r="S788319" s="33"/>
      <c r="T788319" s="33"/>
    </row>
    <row r="788336" spans="19:20">
      <c r="S788336" s="33"/>
      <c r="T788336" s="33"/>
    </row>
    <row r="788353" spans="19:20">
      <c r="S788353" s="33"/>
      <c r="T788353" s="33"/>
    </row>
    <row r="788370" spans="19:20">
      <c r="S788370" s="33"/>
      <c r="T788370" s="33"/>
    </row>
    <row r="788387" spans="19:20">
      <c r="S788387" s="33"/>
      <c r="T788387" s="33"/>
    </row>
    <row r="788404" spans="19:20">
      <c r="S788404" s="33"/>
      <c r="T788404" s="33"/>
    </row>
    <row r="788421" spans="19:20">
      <c r="S788421" s="33"/>
      <c r="T788421" s="33"/>
    </row>
    <row r="788438" spans="19:20">
      <c r="S788438" s="33"/>
      <c r="T788438" s="33"/>
    </row>
    <row r="788455" spans="19:20">
      <c r="S788455" s="33"/>
      <c r="T788455" s="33"/>
    </row>
    <row r="788472" spans="19:20">
      <c r="S788472" s="33"/>
      <c r="T788472" s="33"/>
    </row>
    <row r="788489" spans="19:20">
      <c r="S788489" s="33"/>
      <c r="T788489" s="33"/>
    </row>
    <row r="788506" spans="19:20">
      <c r="S788506" s="33"/>
      <c r="T788506" s="33"/>
    </row>
    <row r="788523" spans="19:20">
      <c r="S788523" s="33"/>
      <c r="T788523" s="33"/>
    </row>
    <row r="788540" spans="19:20">
      <c r="S788540" s="33"/>
      <c r="T788540" s="33"/>
    </row>
    <row r="788557" spans="19:20">
      <c r="S788557" s="33"/>
      <c r="T788557" s="33"/>
    </row>
    <row r="788574" spans="19:20">
      <c r="S788574" s="33"/>
      <c r="T788574" s="33"/>
    </row>
    <row r="788591" spans="19:20">
      <c r="S788591" s="33"/>
      <c r="T788591" s="33"/>
    </row>
    <row r="788608" spans="19:20">
      <c r="S788608" s="33"/>
      <c r="T788608" s="33"/>
    </row>
    <row r="788625" spans="19:20">
      <c r="S788625" s="33"/>
      <c r="T788625" s="33"/>
    </row>
    <row r="788642" spans="19:20">
      <c r="S788642" s="33"/>
      <c r="T788642" s="33"/>
    </row>
    <row r="788659" spans="19:20">
      <c r="S788659" s="33"/>
      <c r="T788659" s="33"/>
    </row>
    <row r="788676" spans="19:20">
      <c r="S788676" s="33"/>
      <c r="T788676" s="33"/>
    </row>
    <row r="788693" spans="19:20">
      <c r="S788693" s="33"/>
      <c r="T788693" s="33"/>
    </row>
    <row r="788710" spans="19:20">
      <c r="S788710" s="33"/>
      <c r="T788710" s="33"/>
    </row>
    <row r="788727" spans="19:20">
      <c r="S788727" s="33"/>
      <c r="T788727" s="33"/>
    </row>
    <row r="788744" spans="19:20">
      <c r="S788744" s="33"/>
      <c r="T788744" s="33"/>
    </row>
    <row r="788761" spans="19:20">
      <c r="S788761" s="33"/>
      <c r="T788761" s="33"/>
    </row>
    <row r="788778" spans="19:20">
      <c r="S788778" s="33"/>
      <c r="T788778" s="33"/>
    </row>
    <row r="788795" spans="19:20">
      <c r="S788795" s="33"/>
      <c r="T788795" s="33"/>
    </row>
    <row r="788812" spans="19:20">
      <c r="S788812" s="33"/>
      <c r="T788812" s="33"/>
    </row>
    <row r="788829" spans="19:20">
      <c r="S788829" s="33"/>
      <c r="T788829" s="33"/>
    </row>
    <row r="788846" spans="19:20">
      <c r="S788846" s="33"/>
      <c r="T788846" s="33"/>
    </row>
    <row r="788863" spans="19:20">
      <c r="S788863" s="33"/>
      <c r="T788863" s="33"/>
    </row>
    <row r="788880" spans="19:20">
      <c r="S788880" s="33"/>
      <c r="T788880" s="33"/>
    </row>
    <row r="788897" spans="19:20">
      <c r="S788897" s="33"/>
      <c r="T788897" s="33"/>
    </row>
    <row r="788914" spans="19:20">
      <c r="S788914" s="33"/>
      <c r="T788914" s="33"/>
    </row>
    <row r="788931" spans="19:20">
      <c r="S788931" s="33"/>
      <c r="T788931" s="33"/>
    </row>
    <row r="788948" spans="19:20">
      <c r="S788948" s="33"/>
      <c r="T788948" s="33"/>
    </row>
    <row r="788965" spans="19:20">
      <c r="S788965" s="33"/>
      <c r="T788965" s="33"/>
    </row>
    <row r="788982" spans="19:20">
      <c r="S788982" s="33"/>
      <c r="T788982" s="33"/>
    </row>
    <row r="788999" spans="19:20">
      <c r="S788999" s="33"/>
      <c r="T788999" s="33"/>
    </row>
    <row r="789016" spans="19:20">
      <c r="S789016" s="33"/>
      <c r="T789016" s="33"/>
    </row>
    <row r="789033" spans="19:20">
      <c r="S789033" s="33"/>
      <c r="T789033" s="33"/>
    </row>
    <row r="789050" spans="19:20">
      <c r="S789050" s="33"/>
      <c r="T789050" s="33"/>
    </row>
    <row r="789067" spans="19:20">
      <c r="S789067" s="33"/>
      <c r="T789067" s="33"/>
    </row>
    <row r="789084" spans="19:20">
      <c r="S789084" s="33"/>
      <c r="T789084" s="33"/>
    </row>
    <row r="789101" spans="19:20">
      <c r="S789101" s="33"/>
      <c r="T789101" s="33"/>
    </row>
    <row r="789118" spans="19:20">
      <c r="S789118" s="33"/>
      <c r="T789118" s="33"/>
    </row>
    <row r="789135" spans="19:20">
      <c r="S789135" s="33"/>
      <c r="T789135" s="33"/>
    </row>
    <row r="789152" spans="19:20">
      <c r="S789152" s="33"/>
      <c r="T789152" s="33"/>
    </row>
    <row r="789169" spans="19:20">
      <c r="S789169" s="33"/>
      <c r="T789169" s="33"/>
    </row>
    <row r="789186" spans="19:20">
      <c r="S789186" s="33"/>
      <c r="T789186" s="33"/>
    </row>
    <row r="789203" spans="19:20">
      <c r="S789203" s="33"/>
      <c r="T789203" s="33"/>
    </row>
    <row r="789220" spans="19:20">
      <c r="S789220" s="33"/>
      <c r="T789220" s="33"/>
    </row>
    <row r="789237" spans="19:20">
      <c r="S789237" s="33"/>
      <c r="T789237" s="33"/>
    </row>
    <row r="789254" spans="19:20">
      <c r="S789254" s="33"/>
      <c r="T789254" s="33"/>
    </row>
    <row r="789271" spans="19:20">
      <c r="S789271" s="33"/>
      <c r="T789271" s="33"/>
    </row>
    <row r="789288" spans="19:20">
      <c r="S789288" s="33"/>
      <c r="T789288" s="33"/>
    </row>
    <row r="789305" spans="19:20">
      <c r="S789305" s="33"/>
      <c r="T789305" s="33"/>
    </row>
    <row r="789322" spans="19:20">
      <c r="S789322" s="33"/>
      <c r="T789322" s="33"/>
    </row>
    <row r="789339" spans="19:20">
      <c r="S789339" s="33"/>
      <c r="T789339" s="33"/>
    </row>
    <row r="789356" spans="19:20">
      <c r="S789356" s="33"/>
      <c r="T789356" s="33"/>
    </row>
    <row r="789373" spans="19:20">
      <c r="S789373" s="33"/>
      <c r="T789373" s="33"/>
    </row>
    <row r="789390" spans="19:20">
      <c r="S789390" s="33"/>
      <c r="T789390" s="33"/>
    </row>
    <row r="789407" spans="19:20">
      <c r="S789407" s="33"/>
      <c r="T789407" s="33"/>
    </row>
    <row r="789424" spans="19:20">
      <c r="S789424" s="33"/>
      <c r="T789424" s="33"/>
    </row>
    <row r="789441" spans="19:20">
      <c r="S789441" s="33"/>
      <c r="T789441" s="33"/>
    </row>
    <row r="789458" spans="19:20">
      <c r="S789458" s="33"/>
      <c r="T789458" s="33"/>
    </row>
    <row r="789475" spans="19:20">
      <c r="S789475" s="33"/>
      <c r="T789475" s="33"/>
    </row>
    <row r="789492" spans="19:20">
      <c r="S789492" s="33"/>
      <c r="T789492" s="33"/>
    </row>
    <row r="789509" spans="19:20">
      <c r="S789509" s="33"/>
      <c r="T789509" s="33"/>
    </row>
    <row r="789526" spans="19:20">
      <c r="S789526" s="33"/>
      <c r="T789526" s="33"/>
    </row>
    <row r="789543" spans="19:20">
      <c r="S789543" s="33"/>
      <c r="T789543" s="33"/>
    </row>
    <row r="789560" spans="19:20">
      <c r="S789560" s="33"/>
      <c r="T789560" s="33"/>
    </row>
    <row r="789577" spans="19:20">
      <c r="S789577" s="33"/>
      <c r="T789577" s="33"/>
    </row>
    <row r="789594" spans="19:20">
      <c r="S789594" s="33"/>
      <c r="T789594" s="33"/>
    </row>
    <row r="789611" spans="19:20">
      <c r="S789611" s="33"/>
      <c r="T789611" s="33"/>
    </row>
    <row r="789628" spans="19:20">
      <c r="S789628" s="33"/>
      <c r="T789628" s="33"/>
    </row>
    <row r="789645" spans="19:20">
      <c r="S789645" s="33"/>
      <c r="T789645" s="33"/>
    </row>
    <row r="789662" spans="19:20">
      <c r="S789662" s="33"/>
      <c r="T789662" s="33"/>
    </row>
    <row r="789679" spans="19:20">
      <c r="S789679" s="33"/>
      <c r="T789679" s="33"/>
    </row>
    <row r="789696" spans="19:20">
      <c r="S789696" s="33"/>
      <c r="T789696" s="33"/>
    </row>
    <row r="789713" spans="19:20">
      <c r="S789713" s="33"/>
      <c r="T789713" s="33"/>
    </row>
    <row r="789730" spans="19:20">
      <c r="S789730" s="33"/>
      <c r="T789730" s="33"/>
    </row>
    <row r="789747" spans="19:20">
      <c r="S789747" s="33"/>
      <c r="T789747" s="33"/>
    </row>
    <row r="789764" spans="19:20">
      <c r="S789764" s="33"/>
      <c r="T789764" s="33"/>
    </row>
    <row r="789781" spans="19:20">
      <c r="S789781" s="33"/>
      <c r="T789781" s="33"/>
    </row>
    <row r="789798" spans="19:20">
      <c r="S789798" s="33"/>
      <c r="T789798" s="33"/>
    </row>
    <row r="789815" spans="19:20">
      <c r="S789815" s="33"/>
      <c r="T789815" s="33"/>
    </row>
    <row r="789832" spans="19:20">
      <c r="S789832" s="33"/>
      <c r="T789832" s="33"/>
    </row>
    <row r="789849" spans="19:20">
      <c r="S789849" s="33"/>
      <c r="T789849" s="33"/>
    </row>
    <row r="789866" spans="19:20">
      <c r="S789866" s="33"/>
      <c r="T789866" s="33"/>
    </row>
    <row r="789883" spans="19:20">
      <c r="S789883" s="33"/>
      <c r="T789883" s="33"/>
    </row>
    <row r="789900" spans="19:20">
      <c r="S789900" s="33"/>
      <c r="T789900" s="33"/>
    </row>
    <row r="789917" spans="19:20">
      <c r="S789917" s="33"/>
      <c r="T789917" s="33"/>
    </row>
    <row r="789934" spans="19:20">
      <c r="S789934" s="33"/>
      <c r="T789934" s="33"/>
    </row>
    <row r="789951" spans="19:20">
      <c r="S789951" s="33"/>
      <c r="T789951" s="33"/>
    </row>
    <row r="789968" spans="19:20">
      <c r="S789968" s="33"/>
      <c r="T789968" s="33"/>
    </row>
    <row r="789985" spans="19:20">
      <c r="S789985" s="33"/>
      <c r="T789985" s="33"/>
    </row>
    <row r="790002" spans="19:20">
      <c r="S790002" s="33"/>
      <c r="T790002" s="33"/>
    </row>
    <row r="790019" spans="19:20">
      <c r="S790019" s="33"/>
      <c r="T790019" s="33"/>
    </row>
    <row r="790036" spans="19:20">
      <c r="S790036" s="33"/>
      <c r="T790036" s="33"/>
    </row>
    <row r="790053" spans="19:20">
      <c r="S790053" s="33"/>
      <c r="T790053" s="33"/>
    </row>
    <row r="790070" spans="19:20">
      <c r="S790070" s="33"/>
      <c r="T790070" s="33"/>
    </row>
    <row r="790087" spans="19:20">
      <c r="S790087" s="33"/>
      <c r="T790087" s="33"/>
    </row>
    <row r="790104" spans="19:20">
      <c r="S790104" s="33"/>
      <c r="T790104" s="33"/>
    </row>
    <row r="790121" spans="19:20">
      <c r="S790121" s="33"/>
      <c r="T790121" s="33"/>
    </row>
    <row r="790138" spans="19:20">
      <c r="S790138" s="33"/>
      <c r="T790138" s="33"/>
    </row>
    <row r="790155" spans="19:20">
      <c r="S790155" s="33"/>
      <c r="T790155" s="33"/>
    </row>
    <row r="790172" spans="19:20">
      <c r="S790172" s="33"/>
      <c r="T790172" s="33"/>
    </row>
    <row r="790189" spans="19:20">
      <c r="S790189" s="33"/>
      <c r="T790189" s="33"/>
    </row>
    <row r="790206" spans="19:20">
      <c r="S790206" s="33"/>
      <c r="T790206" s="33"/>
    </row>
    <row r="790223" spans="19:20">
      <c r="S790223" s="33"/>
      <c r="T790223" s="33"/>
    </row>
    <row r="790240" spans="19:20">
      <c r="S790240" s="33"/>
      <c r="T790240" s="33"/>
    </row>
    <row r="790257" spans="19:20">
      <c r="S790257" s="33"/>
      <c r="T790257" s="33"/>
    </row>
    <row r="790274" spans="19:20">
      <c r="S790274" s="33"/>
      <c r="T790274" s="33"/>
    </row>
    <row r="790291" spans="19:20">
      <c r="S790291" s="33"/>
      <c r="T790291" s="33"/>
    </row>
    <row r="790308" spans="19:20">
      <c r="S790308" s="33"/>
      <c r="T790308" s="33"/>
    </row>
    <row r="790325" spans="19:20">
      <c r="S790325" s="33"/>
      <c r="T790325" s="33"/>
    </row>
    <row r="790342" spans="19:20">
      <c r="S790342" s="33"/>
      <c r="T790342" s="33"/>
    </row>
    <row r="790359" spans="19:20">
      <c r="S790359" s="33"/>
      <c r="T790359" s="33"/>
    </row>
    <row r="790376" spans="19:20">
      <c r="S790376" s="33"/>
      <c r="T790376" s="33"/>
    </row>
    <row r="790393" spans="19:20">
      <c r="S790393" s="33"/>
      <c r="T790393" s="33"/>
    </row>
    <row r="790410" spans="19:20">
      <c r="S790410" s="33"/>
      <c r="T790410" s="33"/>
    </row>
    <row r="790427" spans="19:20">
      <c r="S790427" s="33"/>
      <c r="T790427" s="33"/>
    </row>
    <row r="790444" spans="19:20">
      <c r="S790444" s="33"/>
      <c r="T790444" s="33"/>
    </row>
    <row r="790461" spans="19:20">
      <c r="S790461" s="33"/>
      <c r="T790461" s="33"/>
    </row>
    <row r="790478" spans="19:20">
      <c r="S790478" s="33"/>
      <c r="T790478" s="33"/>
    </row>
    <row r="790495" spans="19:20">
      <c r="S790495" s="33"/>
      <c r="T790495" s="33"/>
    </row>
    <row r="790512" spans="19:20">
      <c r="S790512" s="33"/>
      <c r="T790512" s="33"/>
    </row>
    <row r="790529" spans="19:20">
      <c r="S790529" s="33"/>
      <c r="T790529" s="33"/>
    </row>
    <row r="790546" spans="19:20">
      <c r="S790546" s="33"/>
      <c r="T790546" s="33"/>
    </row>
    <row r="790563" spans="19:20">
      <c r="S790563" s="33"/>
      <c r="T790563" s="33"/>
    </row>
    <row r="790580" spans="19:20">
      <c r="S790580" s="33"/>
      <c r="T790580" s="33"/>
    </row>
    <row r="790597" spans="19:20">
      <c r="S790597" s="33"/>
      <c r="T790597" s="33"/>
    </row>
    <row r="790614" spans="19:20">
      <c r="S790614" s="33"/>
      <c r="T790614" s="33"/>
    </row>
    <row r="790631" spans="19:20">
      <c r="S790631" s="33"/>
      <c r="T790631" s="33"/>
    </row>
    <row r="790648" spans="19:20">
      <c r="S790648" s="33"/>
      <c r="T790648" s="33"/>
    </row>
    <row r="790665" spans="19:20">
      <c r="S790665" s="33"/>
      <c r="T790665" s="33"/>
    </row>
    <row r="790682" spans="19:20">
      <c r="S790682" s="33"/>
      <c r="T790682" s="33"/>
    </row>
    <row r="790699" spans="19:20">
      <c r="S790699" s="33"/>
      <c r="T790699" s="33"/>
    </row>
    <row r="790716" spans="19:20">
      <c r="S790716" s="33"/>
      <c r="T790716" s="33"/>
    </row>
    <row r="790733" spans="19:20">
      <c r="S790733" s="33"/>
      <c r="T790733" s="33"/>
    </row>
    <row r="790750" spans="19:20">
      <c r="S790750" s="33"/>
      <c r="T790750" s="33"/>
    </row>
    <row r="790767" spans="19:20">
      <c r="S790767" s="33"/>
      <c r="T790767" s="33"/>
    </row>
    <row r="790784" spans="19:20">
      <c r="S790784" s="33"/>
      <c r="T790784" s="33"/>
    </row>
    <row r="790801" spans="19:20">
      <c r="S790801" s="33"/>
      <c r="T790801" s="33"/>
    </row>
    <row r="790818" spans="19:20">
      <c r="S790818" s="33"/>
      <c r="T790818" s="33"/>
    </row>
    <row r="790835" spans="19:20">
      <c r="S790835" s="33"/>
      <c r="T790835" s="33"/>
    </row>
    <row r="790852" spans="19:20">
      <c r="S790852" s="33"/>
      <c r="T790852" s="33"/>
    </row>
    <row r="790869" spans="19:20">
      <c r="S790869" s="33"/>
      <c r="T790869" s="33"/>
    </row>
    <row r="790886" spans="19:20">
      <c r="S790886" s="33"/>
      <c r="T790886" s="33"/>
    </row>
    <row r="790903" spans="19:20">
      <c r="S790903" s="33"/>
      <c r="T790903" s="33"/>
    </row>
    <row r="790920" spans="19:20">
      <c r="S790920" s="33"/>
      <c r="T790920" s="33"/>
    </row>
    <row r="790937" spans="19:20">
      <c r="S790937" s="33"/>
      <c r="T790937" s="33"/>
    </row>
    <row r="790954" spans="19:20">
      <c r="S790954" s="33"/>
      <c r="T790954" s="33"/>
    </row>
    <row r="790971" spans="19:20">
      <c r="S790971" s="33"/>
      <c r="T790971" s="33"/>
    </row>
    <row r="790988" spans="19:20">
      <c r="S790988" s="33"/>
      <c r="T790988" s="33"/>
    </row>
    <row r="791005" spans="19:20">
      <c r="S791005" s="33"/>
      <c r="T791005" s="33"/>
    </row>
    <row r="791022" spans="19:20">
      <c r="S791022" s="33"/>
      <c r="T791022" s="33"/>
    </row>
    <row r="791039" spans="19:20">
      <c r="S791039" s="33"/>
      <c r="T791039" s="33"/>
    </row>
    <row r="791056" spans="19:20">
      <c r="S791056" s="33"/>
      <c r="T791056" s="33"/>
    </row>
    <row r="791073" spans="19:20">
      <c r="S791073" s="33"/>
      <c r="T791073" s="33"/>
    </row>
    <row r="791090" spans="19:20">
      <c r="S791090" s="33"/>
      <c r="T791090" s="33"/>
    </row>
    <row r="791107" spans="19:20">
      <c r="S791107" s="33"/>
      <c r="T791107" s="33"/>
    </row>
    <row r="791124" spans="19:20">
      <c r="S791124" s="33"/>
      <c r="T791124" s="33"/>
    </row>
    <row r="791141" spans="19:20">
      <c r="S791141" s="33"/>
      <c r="T791141" s="33"/>
    </row>
    <row r="791158" spans="19:20">
      <c r="S791158" s="33"/>
      <c r="T791158" s="33"/>
    </row>
    <row r="791175" spans="19:20">
      <c r="S791175" s="33"/>
      <c r="T791175" s="33"/>
    </row>
    <row r="791192" spans="19:20">
      <c r="S791192" s="33"/>
      <c r="T791192" s="33"/>
    </row>
    <row r="791209" spans="19:20">
      <c r="S791209" s="33"/>
      <c r="T791209" s="33"/>
    </row>
    <row r="791226" spans="19:20">
      <c r="S791226" s="33"/>
      <c r="T791226" s="33"/>
    </row>
    <row r="791243" spans="19:20">
      <c r="S791243" s="33"/>
      <c r="T791243" s="33"/>
    </row>
    <row r="791260" spans="19:20">
      <c r="S791260" s="33"/>
      <c r="T791260" s="33"/>
    </row>
    <row r="791277" spans="19:20">
      <c r="S791277" s="33"/>
      <c r="T791277" s="33"/>
    </row>
    <row r="791294" spans="19:20">
      <c r="S791294" s="33"/>
      <c r="T791294" s="33"/>
    </row>
    <row r="791311" spans="19:20">
      <c r="S791311" s="33"/>
      <c r="T791311" s="33"/>
    </row>
    <row r="791328" spans="19:20">
      <c r="S791328" s="33"/>
      <c r="T791328" s="33"/>
    </row>
    <row r="791345" spans="19:20">
      <c r="S791345" s="33"/>
      <c r="T791345" s="33"/>
    </row>
    <row r="791362" spans="19:20">
      <c r="S791362" s="33"/>
      <c r="T791362" s="33"/>
    </row>
    <row r="791379" spans="19:20">
      <c r="S791379" s="33"/>
      <c r="T791379" s="33"/>
    </row>
    <row r="791396" spans="19:20">
      <c r="S791396" s="33"/>
      <c r="T791396" s="33"/>
    </row>
    <row r="791413" spans="19:20">
      <c r="S791413" s="33"/>
      <c r="T791413" s="33"/>
    </row>
    <row r="791430" spans="19:20">
      <c r="S791430" s="33"/>
      <c r="T791430" s="33"/>
    </row>
    <row r="791447" spans="19:20">
      <c r="S791447" s="33"/>
      <c r="T791447" s="33"/>
    </row>
    <row r="791464" spans="19:20">
      <c r="S791464" s="33"/>
      <c r="T791464" s="33"/>
    </row>
    <row r="791481" spans="19:20">
      <c r="S791481" s="33"/>
      <c r="T791481" s="33"/>
    </row>
    <row r="791498" spans="19:20">
      <c r="S791498" s="33"/>
      <c r="T791498" s="33"/>
    </row>
    <row r="791515" spans="19:20">
      <c r="S791515" s="33"/>
      <c r="T791515" s="33"/>
    </row>
    <row r="791532" spans="19:20">
      <c r="S791532" s="33"/>
      <c r="T791532" s="33"/>
    </row>
    <row r="791549" spans="19:20">
      <c r="S791549" s="33"/>
      <c r="T791549" s="33"/>
    </row>
    <row r="791566" spans="19:20">
      <c r="S791566" s="33"/>
      <c r="T791566" s="33"/>
    </row>
    <row r="791583" spans="19:20">
      <c r="S791583" s="33"/>
      <c r="T791583" s="33"/>
    </row>
    <row r="791600" spans="19:20">
      <c r="S791600" s="33"/>
      <c r="T791600" s="33"/>
    </row>
    <row r="791617" spans="19:20">
      <c r="S791617" s="33"/>
      <c r="T791617" s="33"/>
    </row>
    <row r="791634" spans="19:20">
      <c r="S791634" s="33"/>
      <c r="T791634" s="33"/>
    </row>
    <row r="791651" spans="19:20">
      <c r="S791651" s="33"/>
      <c r="T791651" s="33"/>
    </row>
    <row r="791668" spans="19:20">
      <c r="S791668" s="33"/>
      <c r="T791668" s="33"/>
    </row>
    <row r="791685" spans="19:20">
      <c r="S791685" s="33"/>
      <c r="T791685" s="33"/>
    </row>
    <row r="791702" spans="19:20">
      <c r="S791702" s="33"/>
      <c r="T791702" s="33"/>
    </row>
    <row r="791719" spans="19:20">
      <c r="S791719" s="33"/>
      <c r="T791719" s="33"/>
    </row>
    <row r="791736" spans="19:20">
      <c r="S791736" s="33"/>
      <c r="T791736" s="33"/>
    </row>
    <row r="791753" spans="19:20">
      <c r="S791753" s="33"/>
      <c r="T791753" s="33"/>
    </row>
    <row r="791770" spans="19:20">
      <c r="S791770" s="33"/>
      <c r="T791770" s="33"/>
    </row>
    <row r="791787" spans="19:20">
      <c r="S791787" s="33"/>
      <c r="T791787" s="33"/>
    </row>
    <row r="791804" spans="19:20">
      <c r="S791804" s="33"/>
      <c r="T791804" s="33"/>
    </row>
    <row r="791821" spans="19:20">
      <c r="S791821" s="33"/>
      <c r="T791821" s="33"/>
    </row>
    <row r="791838" spans="19:20">
      <c r="S791838" s="33"/>
      <c r="T791838" s="33"/>
    </row>
    <row r="791855" spans="19:20">
      <c r="S791855" s="33"/>
      <c r="T791855" s="33"/>
    </row>
    <row r="791872" spans="19:20">
      <c r="S791872" s="33"/>
      <c r="T791872" s="33"/>
    </row>
    <row r="791889" spans="19:20">
      <c r="S791889" s="33"/>
      <c r="T791889" s="33"/>
    </row>
    <row r="791906" spans="19:20">
      <c r="S791906" s="33"/>
      <c r="T791906" s="33"/>
    </row>
    <row r="791923" spans="19:20">
      <c r="S791923" s="33"/>
      <c r="T791923" s="33"/>
    </row>
    <row r="791940" spans="19:20">
      <c r="S791940" s="33"/>
      <c r="T791940" s="33"/>
    </row>
    <row r="791957" spans="19:20">
      <c r="S791957" s="33"/>
      <c r="T791957" s="33"/>
    </row>
    <row r="791974" spans="19:20">
      <c r="S791974" s="33"/>
      <c r="T791974" s="33"/>
    </row>
    <row r="791991" spans="19:20">
      <c r="S791991" s="33"/>
      <c r="T791991" s="33"/>
    </row>
    <row r="792008" spans="19:20">
      <c r="S792008" s="33"/>
      <c r="T792008" s="33"/>
    </row>
    <row r="792025" spans="19:20">
      <c r="S792025" s="33"/>
      <c r="T792025" s="33"/>
    </row>
    <row r="792042" spans="19:20">
      <c r="S792042" s="33"/>
      <c r="T792042" s="33"/>
    </row>
    <row r="792059" spans="19:20">
      <c r="S792059" s="33"/>
      <c r="T792059" s="33"/>
    </row>
    <row r="792076" spans="19:20">
      <c r="S792076" s="33"/>
      <c r="T792076" s="33"/>
    </row>
    <row r="792093" spans="19:20">
      <c r="S792093" s="33"/>
      <c r="T792093" s="33"/>
    </row>
    <row r="792110" spans="19:20">
      <c r="S792110" s="33"/>
      <c r="T792110" s="33"/>
    </row>
    <row r="792127" spans="19:20">
      <c r="S792127" s="33"/>
      <c r="T792127" s="33"/>
    </row>
    <row r="792144" spans="19:20">
      <c r="S792144" s="33"/>
      <c r="T792144" s="33"/>
    </row>
    <row r="792161" spans="19:20">
      <c r="S792161" s="33"/>
      <c r="T792161" s="33"/>
    </row>
    <row r="792178" spans="19:20">
      <c r="S792178" s="33"/>
      <c r="T792178" s="33"/>
    </row>
    <row r="792195" spans="19:20">
      <c r="S792195" s="33"/>
      <c r="T792195" s="33"/>
    </row>
    <row r="792212" spans="19:20">
      <c r="S792212" s="33"/>
      <c r="T792212" s="33"/>
    </row>
    <row r="792229" spans="19:20">
      <c r="S792229" s="33"/>
      <c r="T792229" s="33"/>
    </row>
    <row r="792246" spans="19:20">
      <c r="S792246" s="33"/>
      <c r="T792246" s="33"/>
    </row>
    <row r="792263" spans="19:20">
      <c r="S792263" s="33"/>
      <c r="T792263" s="33"/>
    </row>
    <row r="792280" spans="19:20">
      <c r="S792280" s="33"/>
      <c r="T792280" s="33"/>
    </row>
    <row r="792297" spans="19:20">
      <c r="S792297" s="33"/>
      <c r="T792297" s="33"/>
    </row>
    <row r="792314" spans="19:20">
      <c r="S792314" s="33"/>
      <c r="T792314" s="33"/>
    </row>
    <row r="792331" spans="19:20">
      <c r="S792331" s="33"/>
      <c r="T792331" s="33"/>
    </row>
    <row r="792348" spans="19:20">
      <c r="S792348" s="33"/>
      <c r="T792348" s="33"/>
    </row>
    <row r="792365" spans="19:20">
      <c r="S792365" s="33"/>
      <c r="T792365" s="33"/>
    </row>
    <row r="792382" spans="19:20">
      <c r="S792382" s="33"/>
      <c r="T792382" s="33"/>
    </row>
    <row r="792399" spans="19:20">
      <c r="S792399" s="33"/>
      <c r="T792399" s="33"/>
    </row>
    <row r="792416" spans="19:20">
      <c r="S792416" s="33"/>
      <c r="T792416" s="33"/>
    </row>
    <row r="792433" spans="19:20">
      <c r="S792433" s="33"/>
      <c r="T792433" s="33"/>
    </row>
    <row r="792450" spans="19:20">
      <c r="S792450" s="33"/>
      <c r="T792450" s="33"/>
    </row>
    <row r="792467" spans="19:20">
      <c r="S792467" s="33"/>
      <c r="T792467" s="33"/>
    </row>
    <row r="792484" spans="19:20">
      <c r="S792484" s="33"/>
      <c r="T792484" s="33"/>
    </row>
    <row r="792501" spans="19:20">
      <c r="S792501" s="33"/>
      <c r="T792501" s="33"/>
    </row>
    <row r="792518" spans="19:20">
      <c r="S792518" s="33"/>
      <c r="T792518" s="33"/>
    </row>
    <row r="792535" spans="19:20">
      <c r="S792535" s="33"/>
      <c r="T792535" s="33"/>
    </row>
    <row r="792552" spans="19:20">
      <c r="S792552" s="33"/>
      <c r="T792552" s="33"/>
    </row>
    <row r="792569" spans="19:20">
      <c r="S792569" s="33"/>
      <c r="T792569" s="33"/>
    </row>
    <row r="792586" spans="19:20">
      <c r="S792586" s="33"/>
      <c r="T792586" s="33"/>
    </row>
    <row r="792603" spans="19:20">
      <c r="S792603" s="33"/>
      <c r="T792603" s="33"/>
    </row>
    <row r="792620" spans="19:20">
      <c r="S792620" s="33"/>
      <c r="T792620" s="33"/>
    </row>
    <row r="792637" spans="19:20">
      <c r="S792637" s="33"/>
      <c r="T792637" s="33"/>
    </row>
    <row r="792654" spans="19:20">
      <c r="S792654" s="33"/>
      <c r="T792654" s="33"/>
    </row>
    <row r="792671" spans="19:20">
      <c r="S792671" s="33"/>
      <c r="T792671" s="33"/>
    </row>
    <row r="792688" spans="19:20">
      <c r="S792688" s="33"/>
      <c r="T792688" s="33"/>
    </row>
    <row r="792705" spans="19:20">
      <c r="S792705" s="33"/>
      <c r="T792705" s="33"/>
    </row>
    <row r="792722" spans="19:20">
      <c r="S792722" s="33"/>
      <c r="T792722" s="33"/>
    </row>
    <row r="792739" spans="19:20">
      <c r="S792739" s="33"/>
      <c r="T792739" s="33"/>
    </row>
    <row r="792756" spans="19:20">
      <c r="S792756" s="33"/>
      <c r="T792756" s="33"/>
    </row>
    <row r="792773" spans="19:20">
      <c r="S792773" s="33"/>
      <c r="T792773" s="33"/>
    </row>
    <row r="792790" spans="19:20">
      <c r="S792790" s="33"/>
      <c r="T792790" s="33"/>
    </row>
    <row r="792807" spans="19:20">
      <c r="S792807" s="33"/>
      <c r="T792807" s="33"/>
    </row>
    <row r="792824" spans="19:20">
      <c r="S792824" s="33"/>
      <c r="T792824" s="33"/>
    </row>
    <row r="792841" spans="19:20">
      <c r="S792841" s="33"/>
      <c r="T792841" s="33"/>
    </row>
    <row r="792858" spans="19:20">
      <c r="S792858" s="33"/>
      <c r="T792858" s="33"/>
    </row>
    <row r="792875" spans="19:20">
      <c r="S792875" s="33"/>
      <c r="T792875" s="33"/>
    </row>
    <row r="792892" spans="19:20">
      <c r="S792892" s="33"/>
      <c r="T792892" s="33"/>
    </row>
    <row r="792909" spans="19:20">
      <c r="S792909" s="33"/>
      <c r="T792909" s="33"/>
    </row>
    <row r="792926" spans="19:20">
      <c r="S792926" s="33"/>
      <c r="T792926" s="33"/>
    </row>
    <row r="792943" spans="19:20">
      <c r="S792943" s="33"/>
      <c r="T792943" s="33"/>
    </row>
    <row r="792960" spans="19:20">
      <c r="S792960" s="33"/>
      <c r="T792960" s="33"/>
    </row>
    <row r="792977" spans="19:20">
      <c r="S792977" s="33"/>
      <c r="T792977" s="33"/>
    </row>
    <row r="792994" spans="19:20">
      <c r="S792994" s="33"/>
      <c r="T792994" s="33"/>
    </row>
    <row r="793011" spans="19:20">
      <c r="S793011" s="33"/>
      <c r="T793011" s="33"/>
    </row>
    <row r="793028" spans="19:20">
      <c r="S793028" s="33"/>
      <c r="T793028" s="33"/>
    </row>
    <row r="793045" spans="19:20">
      <c r="S793045" s="33"/>
      <c r="T793045" s="33"/>
    </row>
    <row r="793062" spans="19:20">
      <c r="S793062" s="33"/>
      <c r="T793062" s="33"/>
    </row>
    <row r="793079" spans="19:20">
      <c r="S793079" s="33"/>
      <c r="T793079" s="33"/>
    </row>
    <row r="793096" spans="19:20">
      <c r="S793096" s="33"/>
      <c r="T793096" s="33"/>
    </row>
    <row r="793113" spans="19:20">
      <c r="S793113" s="33"/>
      <c r="T793113" s="33"/>
    </row>
    <row r="793130" spans="19:20">
      <c r="S793130" s="33"/>
      <c r="T793130" s="33"/>
    </row>
    <row r="793147" spans="19:20">
      <c r="S793147" s="33"/>
      <c r="T793147" s="33"/>
    </row>
    <row r="793164" spans="19:20">
      <c r="S793164" s="33"/>
      <c r="T793164" s="33"/>
    </row>
    <row r="793181" spans="19:20">
      <c r="S793181" s="33"/>
      <c r="T793181" s="33"/>
    </row>
    <row r="793198" spans="19:20">
      <c r="S793198" s="33"/>
      <c r="T793198" s="33"/>
    </row>
    <row r="793215" spans="19:20">
      <c r="S793215" s="33"/>
      <c r="T793215" s="33"/>
    </row>
    <row r="793232" spans="19:20">
      <c r="S793232" s="33"/>
      <c r="T793232" s="33"/>
    </row>
    <row r="793249" spans="19:20">
      <c r="S793249" s="33"/>
      <c r="T793249" s="33"/>
    </row>
    <row r="793266" spans="19:20">
      <c r="S793266" s="33"/>
      <c r="T793266" s="33"/>
    </row>
    <row r="793283" spans="19:20">
      <c r="S793283" s="33"/>
      <c r="T793283" s="33"/>
    </row>
    <row r="793300" spans="19:20">
      <c r="S793300" s="33"/>
      <c r="T793300" s="33"/>
    </row>
    <row r="793317" spans="19:20">
      <c r="S793317" s="33"/>
      <c r="T793317" s="33"/>
    </row>
    <row r="793334" spans="19:20">
      <c r="S793334" s="33"/>
      <c r="T793334" s="33"/>
    </row>
    <row r="793351" spans="19:20">
      <c r="S793351" s="33"/>
      <c r="T793351" s="33"/>
    </row>
    <row r="793368" spans="19:20">
      <c r="S793368" s="33"/>
      <c r="T793368" s="33"/>
    </row>
    <row r="793385" spans="19:20">
      <c r="S793385" s="33"/>
      <c r="T793385" s="33"/>
    </row>
    <row r="793402" spans="19:20">
      <c r="S793402" s="33"/>
      <c r="T793402" s="33"/>
    </row>
    <row r="793419" spans="19:20">
      <c r="S793419" s="33"/>
      <c r="T793419" s="33"/>
    </row>
    <row r="793436" spans="19:20">
      <c r="S793436" s="33"/>
      <c r="T793436" s="33"/>
    </row>
    <row r="793453" spans="19:20">
      <c r="S793453" s="33"/>
      <c r="T793453" s="33"/>
    </row>
    <row r="793470" spans="19:20">
      <c r="S793470" s="33"/>
      <c r="T793470" s="33"/>
    </row>
    <row r="793487" spans="19:20">
      <c r="S793487" s="33"/>
      <c r="T793487" s="33"/>
    </row>
    <row r="793504" spans="19:20">
      <c r="S793504" s="33"/>
      <c r="T793504" s="33"/>
    </row>
    <row r="793521" spans="19:20">
      <c r="S793521" s="33"/>
      <c r="T793521" s="33"/>
    </row>
    <row r="793538" spans="19:20">
      <c r="S793538" s="33"/>
      <c r="T793538" s="33"/>
    </row>
    <row r="793555" spans="19:20">
      <c r="S793555" s="33"/>
      <c r="T793555" s="33"/>
    </row>
    <row r="793572" spans="19:20">
      <c r="S793572" s="33"/>
      <c r="T793572" s="33"/>
    </row>
    <row r="793589" spans="19:20">
      <c r="S793589" s="33"/>
      <c r="T793589" s="33"/>
    </row>
    <row r="793606" spans="19:20">
      <c r="S793606" s="33"/>
      <c r="T793606" s="33"/>
    </row>
    <row r="793623" spans="19:20">
      <c r="S793623" s="33"/>
      <c r="T793623" s="33"/>
    </row>
    <row r="793640" spans="19:20">
      <c r="S793640" s="33"/>
      <c r="T793640" s="33"/>
    </row>
    <row r="793657" spans="19:20">
      <c r="S793657" s="33"/>
      <c r="T793657" s="33"/>
    </row>
    <row r="793674" spans="19:20">
      <c r="S793674" s="33"/>
      <c r="T793674" s="33"/>
    </row>
    <row r="793691" spans="19:20">
      <c r="S793691" s="33"/>
      <c r="T793691" s="33"/>
    </row>
    <row r="793708" spans="19:20">
      <c r="S793708" s="33"/>
      <c r="T793708" s="33"/>
    </row>
    <row r="793725" spans="19:20">
      <c r="S793725" s="33"/>
      <c r="T793725" s="33"/>
    </row>
    <row r="793742" spans="19:20">
      <c r="S793742" s="33"/>
      <c r="T793742" s="33"/>
    </row>
    <row r="793759" spans="19:20">
      <c r="S793759" s="33"/>
      <c r="T793759" s="33"/>
    </row>
    <row r="793776" spans="19:20">
      <c r="S793776" s="33"/>
      <c r="T793776" s="33"/>
    </row>
    <row r="793793" spans="19:20">
      <c r="S793793" s="33"/>
      <c r="T793793" s="33"/>
    </row>
    <row r="793810" spans="19:20">
      <c r="S793810" s="33"/>
      <c r="T793810" s="33"/>
    </row>
    <row r="793827" spans="19:20">
      <c r="S793827" s="33"/>
      <c r="T793827" s="33"/>
    </row>
    <row r="793844" spans="19:20">
      <c r="S793844" s="33"/>
      <c r="T793844" s="33"/>
    </row>
    <row r="793861" spans="19:20">
      <c r="S793861" s="33"/>
      <c r="T793861" s="33"/>
    </row>
    <row r="793878" spans="19:20">
      <c r="S793878" s="33"/>
      <c r="T793878" s="33"/>
    </row>
    <row r="793895" spans="19:20">
      <c r="S793895" s="33"/>
      <c r="T793895" s="33"/>
    </row>
    <row r="793912" spans="19:20">
      <c r="S793912" s="33"/>
      <c r="T793912" s="33"/>
    </row>
    <row r="793929" spans="19:20">
      <c r="S793929" s="33"/>
      <c r="T793929" s="33"/>
    </row>
    <row r="793946" spans="19:20">
      <c r="S793946" s="33"/>
      <c r="T793946" s="33"/>
    </row>
    <row r="793963" spans="19:20">
      <c r="S793963" s="33"/>
      <c r="T793963" s="33"/>
    </row>
    <row r="793980" spans="19:20">
      <c r="S793980" s="33"/>
      <c r="T793980" s="33"/>
    </row>
    <row r="793997" spans="19:20">
      <c r="S793997" s="33"/>
      <c r="T793997" s="33"/>
    </row>
    <row r="794014" spans="19:20">
      <c r="S794014" s="33"/>
      <c r="T794014" s="33"/>
    </row>
    <row r="794031" spans="19:20">
      <c r="S794031" s="33"/>
      <c r="T794031" s="33"/>
    </row>
    <row r="794048" spans="19:20">
      <c r="S794048" s="33"/>
      <c r="T794048" s="33"/>
    </row>
    <row r="794065" spans="19:20">
      <c r="S794065" s="33"/>
      <c r="T794065" s="33"/>
    </row>
    <row r="794082" spans="19:20">
      <c r="S794082" s="33"/>
      <c r="T794082" s="33"/>
    </row>
    <row r="794099" spans="19:20">
      <c r="S794099" s="33"/>
      <c r="T794099" s="33"/>
    </row>
    <row r="794116" spans="19:20">
      <c r="S794116" s="33"/>
      <c r="T794116" s="33"/>
    </row>
    <row r="794133" spans="19:20">
      <c r="S794133" s="33"/>
      <c r="T794133" s="33"/>
    </row>
    <row r="794150" spans="19:20">
      <c r="S794150" s="33"/>
      <c r="T794150" s="33"/>
    </row>
    <row r="794167" spans="19:20">
      <c r="S794167" s="33"/>
      <c r="T794167" s="33"/>
    </row>
    <row r="794184" spans="19:20">
      <c r="S794184" s="33"/>
      <c r="T794184" s="33"/>
    </row>
    <row r="794201" spans="19:20">
      <c r="S794201" s="33"/>
      <c r="T794201" s="33"/>
    </row>
    <row r="794218" spans="19:20">
      <c r="S794218" s="33"/>
      <c r="T794218" s="33"/>
    </row>
    <row r="794235" spans="19:20">
      <c r="S794235" s="33"/>
      <c r="T794235" s="33"/>
    </row>
    <row r="794252" spans="19:20">
      <c r="S794252" s="33"/>
      <c r="T794252" s="33"/>
    </row>
    <row r="794269" spans="19:20">
      <c r="S794269" s="33"/>
      <c r="T794269" s="33"/>
    </row>
    <row r="794286" spans="19:20">
      <c r="S794286" s="33"/>
      <c r="T794286" s="33"/>
    </row>
    <row r="794303" spans="19:20">
      <c r="S794303" s="33"/>
      <c r="T794303" s="33"/>
    </row>
    <row r="794320" spans="19:20">
      <c r="S794320" s="33"/>
      <c r="T794320" s="33"/>
    </row>
    <row r="794337" spans="19:20">
      <c r="S794337" s="33"/>
      <c r="T794337" s="33"/>
    </row>
    <row r="794354" spans="19:20">
      <c r="S794354" s="33"/>
      <c r="T794354" s="33"/>
    </row>
    <row r="794371" spans="19:20">
      <c r="S794371" s="33"/>
      <c r="T794371" s="33"/>
    </row>
    <row r="794388" spans="19:20">
      <c r="S794388" s="33"/>
      <c r="T794388" s="33"/>
    </row>
    <row r="794405" spans="19:20">
      <c r="S794405" s="33"/>
      <c r="T794405" s="33"/>
    </row>
    <row r="794422" spans="19:20">
      <c r="S794422" s="33"/>
      <c r="T794422" s="33"/>
    </row>
    <row r="794439" spans="19:20">
      <c r="S794439" s="33"/>
      <c r="T794439" s="33"/>
    </row>
    <row r="794456" spans="19:20">
      <c r="S794456" s="33"/>
      <c r="T794456" s="33"/>
    </row>
    <row r="794473" spans="19:20">
      <c r="S794473" s="33"/>
      <c r="T794473" s="33"/>
    </row>
    <row r="794490" spans="19:20">
      <c r="S794490" s="33"/>
      <c r="T794490" s="33"/>
    </row>
    <row r="794507" spans="19:20">
      <c r="S794507" s="33"/>
      <c r="T794507" s="33"/>
    </row>
    <row r="794524" spans="19:20">
      <c r="S794524" s="33"/>
      <c r="T794524" s="33"/>
    </row>
    <row r="794541" spans="19:20">
      <c r="S794541" s="33"/>
      <c r="T794541" s="33"/>
    </row>
    <row r="794558" spans="19:20">
      <c r="S794558" s="33"/>
      <c r="T794558" s="33"/>
    </row>
    <row r="794575" spans="19:20">
      <c r="S794575" s="33"/>
      <c r="T794575" s="33"/>
    </row>
    <row r="794592" spans="19:20">
      <c r="S794592" s="33"/>
      <c r="T794592" s="33"/>
    </row>
    <row r="794609" spans="19:20">
      <c r="S794609" s="33"/>
      <c r="T794609" s="33"/>
    </row>
    <row r="794626" spans="19:20">
      <c r="S794626" s="33"/>
      <c r="T794626" s="33"/>
    </row>
    <row r="794643" spans="19:20">
      <c r="S794643" s="33"/>
      <c r="T794643" s="33"/>
    </row>
    <row r="794660" spans="19:20">
      <c r="S794660" s="33"/>
      <c r="T794660" s="33"/>
    </row>
    <row r="794677" spans="19:20">
      <c r="S794677" s="33"/>
      <c r="T794677" s="33"/>
    </row>
    <row r="794694" spans="19:20">
      <c r="S794694" s="33"/>
      <c r="T794694" s="33"/>
    </row>
    <row r="794711" spans="19:20">
      <c r="S794711" s="33"/>
      <c r="T794711" s="33"/>
    </row>
    <row r="794728" spans="19:20">
      <c r="S794728" s="33"/>
      <c r="T794728" s="33"/>
    </row>
    <row r="794745" spans="19:20">
      <c r="S794745" s="33"/>
      <c r="T794745" s="33"/>
    </row>
    <row r="794762" spans="19:20">
      <c r="S794762" s="33"/>
      <c r="T794762" s="33"/>
    </row>
    <row r="794779" spans="19:20">
      <c r="S794779" s="33"/>
      <c r="T794779" s="33"/>
    </row>
    <row r="794796" spans="19:20">
      <c r="S794796" s="33"/>
      <c r="T794796" s="33"/>
    </row>
    <row r="794813" spans="19:20">
      <c r="S794813" s="33"/>
      <c r="T794813" s="33"/>
    </row>
    <row r="794830" spans="19:20">
      <c r="S794830" s="33"/>
      <c r="T794830" s="33"/>
    </row>
    <row r="794847" spans="19:20">
      <c r="S794847" s="33"/>
      <c r="T794847" s="33"/>
    </row>
    <row r="794864" spans="19:20">
      <c r="S794864" s="33"/>
      <c r="T794864" s="33"/>
    </row>
    <row r="794881" spans="19:20">
      <c r="S794881" s="33"/>
      <c r="T794881" s="33"/>
    </row>
    <row r="794898" spans="19:20">
      <c r="S794898" s="33"/>
      <c r="T794898" s="33"/>
    </row>
    <row r="794915" spans="19:20">
      <c r="S794915" s="33"/>
      <c r="T794915" s="33"/>
    </row>
    <row r="794932" spans="19:20">
      <c r="S794932" s="33"/>
      <c r="T794932" s="33"/>
    </row>
    <row r="794949" spans="19:20">
      <c r="S794949" s="33"/>
      <c r="T794949" s="33"/>
    </row>
    <row r="794966" spans="19:20">
      <c r="S794966" s="33"/>
      <c r="T794966" s="33"/>
    </row>
    <row r="794983" spans="19:20">
      <c r="S794983" s="33"/>
      <c r="T794983" s="33"/>
    </row>
    <row r="795000" spans="19:20">
      <c r="S795000" s="33"/>
      <c r="T795000" s="33"/>
    </row>
    <row r="795017" spans="19:20">
      <c r="S795017" s="33"/>
      <c r="T795017" s="33"/>
    </row>
    <row r="795034" spans="19:20">
      <c r="S795034" s="33"/>
      <c r="T795034" s="33"/>
    </row>
    <row r="795051" spans="19:20">
      <c r="S795051" s="33"/>
      <c r="T795051" s="33"/>
    </row>
    <row r="795068" spans="19:20">
      <c r="S795068" s="33"/>
      <c r="T795068" s="33"/>
    </row>
    <row r="795085" spans="19:20">
      <c r="S795085" s="33"/>
      <c r="T795085" s="33"/>
    </row>
    <row r="795102" spans="19:20">
      <c r="S795102" s="33"/>
      <c r="T795102" s="33"/>
    </row>
    <row r="795119" spans="19:20">
      <c r="S795119" s="33"/>
      <c r="T795119" s="33"/>
    </row>
    <row r="795136" spans="19:20">
      <c r="S795136" s="33"/>
      <c r="T795136" s="33"/>
    </row>
    <row r="795153" spans="19:20">
      <c r="S795153" s="33"/>
      <c r="T795153" s="33"/>
    </row>
    <row r="795170" spans="19:20">
      <c r="S795170" s="33"/>
      <c r="T795170" s="33"/>
    </row>
    <row r="795187" spans="19:20">
      <c r="S795187" s="33"/>
      <c r="T795187" s="33"/>
    </row>
    <row r="795204" spans="19:20">
      <c r="S795204" s="33"/>
      <c r="T795204" s="33"/>
    </row>
    <row r="795221" spans="19:20">
      <c r="S795221" s="33"/>
      <c r="T795221" s="33"/>
    </row>
    <row r="795238" spans="19:20">
      <c r="S795238" s="33"/>
      <c r="T795238" s="33"/>
    </row>
    <row r="795255" spans="19:20">
      <c r="S795255" s="33"/>
      <c r="T795255" s="33"/>
    </row>
    <row r="795272" spans="19:20">
      <c r="S795272" s="33"/>
      <c r="T795272" s="33"/>
    </row>
    <row r="795289" spans="19:20">
      <c r="S795289" s="33"/>
      <c r="T795289" s="33"/>
    </row>
    <row r="795306" spans="19:20">
      <c r="S795306" s="33"/>
      <c r="T795306" s="33"/>
    </row>
    <row r="795323" spans="19:20">
      <c r="S795323" s="33"/>
      <c r="T795323" s="33"/>
    </row>
    <row r="795340" spans="19:20">
      <c r="S795340" s="33"/>
      <c r="T795340" s="33"/>
    </row>
    <row r="795357" spans="19:20">
      <c r="S795357" s="33"/>
      <c r="T795357" s="33"/>
    </row>
    <row r="795374" spans="19:20">
      <c r="S795374" s="33"/>
      <c r="T795374" s="33"/>
    </row>
    <row r="795391" spans="19:20">
      <c r="S795391" s="33"/>
      <c r="T795391" s="33"/>
    </row>
    <row r="795408" spans="19:20">
      <c r="S795408" s="33"/>
      <c r="T795408" s="33"/>
    </row>
    <row r="795425" spans="19:20">
      <c r="S795425" s="33"/>
      <c r="T795425" s="33"/>
    </row>
    <row r="795442" spans="19:20">
      <c r="S795442" s="33"/>
      <c r="T795442" s="33"/>
    </row>
    <row r="795459" spans="19:20">
      <c r="S795459" s="33"/>
      <c r="T795459" s="33"/>
    </row>
    <row r="795476" spans="19:20">
      <c r="S795476" s="33"/>
      <c r="T795476" s="33"/>
    </row>
    <row r="795493" spans="19:20">
      <c r="S795493" s="33"/>
      <c r="T795493" s="33"/>
    </row>
    <row r="795510" spans="19:20">
      <c r="S795510" s="33"/>
      <c r="T795510" s="33"/>
    </row>
    <row r="795527" spans="19:20">
      <c r="S795527" s="33"/>
      <c r="T795527" s="33"/>
    </row>
    <row r="795544" spans="19:20">
      <c r="S795544" s="33"/>
      <c r="T795544" s="33"/>
    </row>
    <row r="795561" spans="19:20">
      <c r="S795561" s="33"/>
      <c r="T795561" s="33"/>
    </row>
    <row r="795578" spans="19:20">
      <c r="S795578" s="33"/>
      <c r="T795578" s="33"/>
    </row>
    <row r="795595" spans="19:20">
      <c r="S795595" s="33"/>
      <c r="T795595" s="33"/>
    </row>
    <row r="795612" spans="19:20">
      <c r="S795612" s="33"/>
      <c r="T795612" s="33"/>
    </row>
    <row r="795629" spans="19:20">
      <c r="S795629" s="33"/>
      <c r="T795629" s="33"/>
    </row>
    <row r="795646" spans="19:20">
      <c r="S795646" s="33"/>
      <c r="T795646" s="33"/>
    </row>
    <row r="795663" spans="19:20">
      <c r="S795663" s="33"/>
      <c r="T795663" s="33"/>
    </row>
    <row r="795680" spans="19:20">
      <c r="S795680" s="33"/>
      <c r="T795680" s="33"/>
    </row>
    <row r="795697" spans="19:20">
      <c r="S795697" s="33"/>
      <c r="T795697" s="33"/>
    </row>
    <row r="795714" spans="19:20">
      <c r="S795714" s="33"/>
      <c r="T795714" s="33"/>
    </row>
    <row r="795731" spans="19:20">
      <c r="S795731" s="33"/>
      <c r="T795731" s="33"/>
    </row>
    <row r="795748" spans="19:20">
      <c r="S795748" s="33"/>
      <c r="T795748" s="33"/>
    </row>
    <row r="795765" spans="19:20">
      <c r="S795765" s="33"/>
      <c r="T795765" s="33"/>
    </row>
    <row r="795782" spans="19:20">
      <c r="S795782" s="33"/>
      <c r="T795782" s="33"/>
    </row>
    <row r="795799" spans="19:20">
      <c r="S795799" s="33"/>
      <c r="T795799" s="33"/>
    </row>
    <row r="795816" spans="19:20">
      <c r="S795816" s="33"/>
      <c r="T795816" s="33"/>
    </row>
    <row r="795833" spans="19:20">
      <c r="S795833" s="33"/>
      <c r="T795833" s="33"/>
    </row>
    <row r="795850" spans="19:20">
      <c r="S795850" s="33"/>
      <c r="T795850" s="33"/>
    </row>
    <row r="795867" spans="19:20">
      <c r="S795867" s="33"/>
      <c r="T795867" s="33"/>
    </row>
    <row r="795884" spans="19:20">
      <c r="S795884" s="33"/>
      <c r="T795884" s="33"/>
    </row>
    <row r="795901" spans="19:20">
      <c r="S795901" s="33"/>
      <c r="T795901" s="33"/>
    </row>
    <row r="795918" spans="19:20">
      <c r="S795918" s="33"/>
      <c r="T795918" s="33"/>
    </row>
    <row r="795935" spans="19:20">
      <c r="S795935" s="33"/>
      <c r="T795935" s="33"/>
    </row>
    <row r="795952" spans="19:20">
      <c r="S795952" s="33"/>
      <c r="T795952" s="33"/>
    </row>
    <row r="795969" spans="19:20">
      <c r="S795969" s="33"/>
      <c r="T795969" s="33"/>
    </row>
    <row r="795986" spans="19:20">
      <c r="S795986" s="33"/>
      <c r="T795986" s="33"/>
    </row>
    <row r="796003" spans="19:20">
      <c r="S796003" s="33"/>
      <c r="T796003" s="33"/>
    </row>
    <row r="796020" spans="19:20">
      <c r="S796020" s="33"/>
      <c r="T796020" s="33"/>
    </row>
    <row r="796037" spans="19:20">
      <c r="S796037" s="33"/>
      <c r="T796037" s="33"/>
    </row>
    <row r="796054" spans="19:20">
      <c r="S796054" s="33"/>
      <c r="T796054" s="33"/>
    </row>
    <row r="796071" spans="19:20">
      <c r="S796071" s="33"/>
      <c r="T796071" s="33"/>
    </row>
    <row r="796088" spans="19:20">
      <c r="S796088" s="33"/>
      <c r="T796088" s="33"/>
    </row>
    <row r="796105" spans="19:20">
      <c r="S796105" s="33"/>
      <c r="T796105" s="33"/>
    </row>
    <row r="796122" spans="19:20">
      <c r="S796122" s="33"/>
      <c r="T796122" s="33"/>
    </row>
    <row r="796139" spans="19:20">
      <c r="S796139" s="33"/>
      <c r="T796139" s="33"/>
    </row>
    <row r="796156" spans="19:20">
      <c r="S796156" s="33"/>
      <c r="T796156" s="33"/>
    </row>
    <row r="796173" spans="19:20">
      <c r="S796173" s="33"/>
      <c r="T796173" s="33"/>
    </row>
    <row r="796190" spans="19:20">
      <c r="S796190" s="33"/>
      <c r="T796190" s="33"/>
    </row>
    <row r="796207" spans="19:20">
      <c r="S796207" s="33"/>
      <c r="T796207" s="33"/>
    </row>
    <row r="796224" spans="19:20">
      <c r="S796224" s="33"/>
      <c r="T796224" s="33"/>
    </row>
    <row r="796241" spans="19:20">
      <c r="S796241" s="33"/>
      <c r="T796241" s="33"/>
    </row>
    <row r="796258" spans="19:20">
      <c r="S796258" s="33"/>
      <c r="T796258" s="33"/>
    </row>
    <row r="796275" spans="19:20">
      <c r="S796275" s="33"/>
      <c r="T796275" s="33"/>
    </row>
    <row r="796292" spans="19:20">
      <c r="S796292" s="33"/>
      <c r="T796292" s="33"/>
    </row>
    <row r="796309" spans="19:20">
      <c r="S796309" s="33"/>
      <c r="T796309" s="33"/>
    </row>
    <row r="796326" spans="19:20">
      <c r="S796326" s="33"/>
      <c r="T796326" s="33"/>
    </row>
    <row r="796343" spans="19:20">
      <c r="S796343" s="33"/>
      <c r="T796343" s="33"/>
    </row>
    <row r="796360" spans="19:20">
      <c r="S796360" s="33"/>
      <c r="T796360" s="33"/>
    </row>
    <row r="796377" spans="19:20">
      <c r="S796377" s="33"/>
      <c r="T796377" s="33"/>
    </row>
    <row r="796394" spans="19:20">
      <c r="S796394" s="33"/>
      <c r="T796394" s="33"/>
    </row>
    <row r="796411" spans="19:20">
      <c r="S796411" s="33"/>
      <c r="T796411" s="33"/>
    </row>
    <row r="796428" spans="19:20">
      <c r="S796428" s="33"/>
      <c r="T796428" s="33"/>
    </row>
    <row r="796445" spans="19:20">
      <c r="S796445" s="33"/>
      <c r="T796445" s="33"/>
    </row>
    <row r="796462" spans="19:20">
      <c r="S796462" s="33"/>
      <c r="T796462" s="33"/>
    </row>
    <row r="796479" spans="19:20">
      <c r="S796479" s="33"/>
      <c r="T796479" s="33"/>
    </row>
    <row r="796496" spans="19:20">
      <c r="S796496" s="33"/>
      <c r="T796496" s="33"/>
    </row>
    <row r="796513" spans="19:20">
      <c r="S796513" s="33"/>
      <c r="T796513" s="33"/>
    </row>
    <row r="796530" spans="19:20">
      <c r="S796530" s="33"/>
      <c r="T796530" s="33"/>
    </row>
    <row r="796547" spans="19:20">
      <c r="S796547" s="33"/>
      <c r="T796547" s="33"/>
    </row>
    <row r="796564" spans="19:20">
      <c r="S796564" s="33"/>
      <c r="T796564" s="33"/>
    </row>
    <row r="796581" spans="19:20">
      <c r="S796581" s="33"/>
      <c r="T796581" s="33"/>
    </row>
    <row r="796598" spans="19:20">
      <c r="S796598" s="33"/>
      <c r="T796598" s="33"/>
    </row>
    <row r="796615" spans="19:20">
      <c r="S796615" s="33"/>
      <c r="T796615" s="33"/>
    </row>
    <row r="796632" spans="19:20">
      <c r="S796632" s="33"/>
      <c r="T796632" s="33"/>
    </row>
    <row r="796649" spans="19:20">
      <c r="S796649" s="33"/>
      <c r="T796649" s="33"/>
    </row>
    <row r="796666" spans="19:20">
      <c r="S796666" s="33"/>
      <c r="T796666" s="33"/>
    </row>
    <row r="796683" spans="19:20">
      <c r="S796683" s="33"/>
      <c r="T796683" s="33"/>
    </row>
    <row r="796700" spans="19:20">
      <c r="S796700" s="33"/>
      <c r="T796700" s="33"/>
    </row>
    <row r="796717" spans="19:20">
      <c r="S796717" s="33"/>
      <c r="T796717" s="33"/>
    </row>
    <row r="796734" spans="19:20">
      <c r="S796734" s="33"/>
      <c r="T796734" s="33"/>
    </row>
    <row r="796751" spans="19:20">
      <c r="S796751" s="33"/>
      <c r="T796751" s="33"/>
    </row>
    <row r="796768" spans="19:20">
      <c r="S796768" s="33"/>
      <c r="T796768" s="33"/>
    </row>
    <row r="796785" spans="19:20">
      <c r="S796785" s="33"/>
      <c r="T796785" s="33"/>
    </row>
    <row r="796802" spans="19:20">
      <c r="S796802" s="33"/>
      <c r="T796802" s="33"/>
    </row>
    <row r="796819" spans="19:20">
      <c r="S796819" s="33"/>
      <c r="T796819" s="33"/>
    </row>
    <row r="796836" spans="19:20">
      <c r="S796836" s="33"/>
      <c r="T796836" s="33"/>
    </row>
    <row r="796853" spans="19:20">
      <c r="S796853" s="33"/>
      <c r="T796853" s="33"/>
    </row>
    <row r="796870" spans="19:20">
      <c r="S796870" s="33"/>
      <c r="T796870" s="33"/>
    </row>
    <row r="796887" spans="19:20">
      <c r="S796887" s="33"/>
      <c r="T796887" s="33"/>
    </row>
    <row r="796904" spans="19:20">
      <c r="S796904" s="33"/>
      <c r="T796904" s="33"/>
    </row>
    <row r="796921" spans="19:20">
      <c r="S796921" s="33"/>
      <c r="T796921" s="33"/>
    </row>
    <row r="796938" spans="19:20">
      <c r="S796938" s="33"/>
      <c r="T796938" s="33"/>
    </row>
    <row r="796955" spans="19:20">
      <c r="S796955" s="33"/>
      <c r="T796955" s="33"/>
    </row>
    <row r="796972" spans="19:20">
      <c r="S796972" s="33"/>
      <c r="T796972" s="33"/>
    </row>
    <row r="796989" spans="19:20">
      <c r="S796989" s="33"/>
      <c r="T796989" s="33"/>
    </row>
    <row r="797006" spans="19:20">
      <c r="S797006" s="33"/>
      <c r="T797006" s="33"/>
    </row>
    <row r="797023" spans="19:20">
      <c r="S797023" s="33"/>
      <c r="T797023" s="33"/>
    </row>
    <row r="797040" spans="19:20">
      <c r="S797040" s="33"/>
      <c r="T797040" s="33"/>
    </row>
    <row r="797057" spans="19:20">
      <c r="S797057" s="33"/>
      <c r="T797057" s="33"/>
    </row>
    <row r="797074" spans="19:20">
      <c r="S797074" s="33"/>
      <c r="T797074" s="33"/>
    </row>
    <row r="797091" spans="19:20">
      <c r="S797091" s="33"/>
      <c r="T797091" s="33"/>
    </row>
    <row r="797108" spans="19:20">
      <c r="S797108" s="33"/>
      <c r="T797108" s="33"/>
    </row>
    <row r="797125" spans="19:20">
      <c r="S797125" s="33"/>
      <c r="T797125" s="33"/>
    </row>
    <row r="797142" spans="19:20">
      <c r="S797142" s="33"/>
      <c r="T797142" s="33"/>
    </row>
    <row r="797159" spans="19:20">
      <c r="S797159" s="33"/>
      <c r="T797159" s="33"/>
    </row>
    <row r="797176" spans="19:20">
      <c r="S797176" s="33"/>
      <c r="T797176" s="33"/>
    </row>
    <row r="797193" spans="19:20">
      <c r="S797193" s="33"/>
      <c r="T797193" s="33"/>
    </row>
    <row r="797210" spans="19:20">
      <c r="S797210" s="33"/>
      <c r="T797210" s="33"/>
    </row>
    <row r="797227" spans="19:20">
      <c r="S797227" s="33"/>
      <c r="T797227" s="33"/>
    </row>
    <row r="797244" spans="19:20">
      <c r="S797244" s="33"/>
      <c r="T797244" s="33"/>
    </row>
    <row r="797261" spans="19:20">
      <c r="S797261" s="33"/>
      <c r="T797261" s="33"/>
    </row>
    <row r="797278" spans="19:20">
      <c r="S797278" s="33"/>
      <c r="T797278" s="33"/>
    </row>
    <row r="797295" spans="19:20">
      <c r="S797295" s="33"/>
      <c r="T797295" s="33"/>
    </row>
    <row r="797312" spans="19:20">
      <c r="S797312" s="33"/>
      <c r="T797312" s="33"/>
    </row>
    <row r="797329" spans="19:20">
      <c r="S797329" s="33"/>
      <c r="T797329" s="33"/>
    </row>
    <row r="797346" spans="19:20">
      <c r="S797346" s="33"/>
      <c r="T797346" s="33"/>
    </row>
    <row r="797363" spans="19:20">
      <c r="S797363" s="33"/>
      <c r="T797363" s="33"/>
    </row>
    <row r="797380" spans="19:20">
      <c r="S797380" s="33"/>
      <c r="T797380" s="33"/>
    </row>
    <row r="797397" spans="19:20">
      <c r="S797397" s="33"/>
      <c r="T797397" s="33"/>
    </row>
    <row r="797414" spans="19:20">
      <c r="S797414" s="33"/>
      <c r="T797414" s="33"/>
    </row>
    <row r="797431" spans="19:20">
      <c r="S797431" s="33"/>
      <c r="T797431" s="33"/>
    </row>
    <row r="797448" spans="19:20">
      <c r="S797448" s="33"/>
      <c r="T797448" s="33"/>
    </row>
    <row r="797465" spans="19:20">
      <c r="S797465" s="33"/>
      <c r="T797465" s="33"/>
    </row>
    <row r="797482" spans="19:20">
      <c r="S797482" s="33"/>
      <c r="T797482" s="33"/>
    </row>
    <row r="797499" spans="19:20">
      <c r="S797499" s="33"/>
      <c r="T797499" s="33"/>
    </row>
    <row r="797516" spans="19:20">
      <c r="S797516" s="33"/>
      <c r="T797516" s="33"/>
    </row>
    <row r="797533" spans="19:20">
      <c r="S797533" s="33"/>
      <c r="T797533" s="33"/>
    </row>
    <row r="797550" spans="19:20">
      <c r="S797550" s="33"/>
      <c r="T797550" s="33"/>
    </row>
    <row r="797567" spans="19:20">
      <c r="S797567" s="33"/>
      <c r="T797567" s="33"/>
    </row>
    <row r="797584" spans="19:20">
      <c r="S797584" s="33"/>
      <c r="T797584" s="33"/>
    </row>
    <row r="797601" spans="19:20">
      <c r="S797601" s="33"/>
      <c r="T797601" s="33"/>
    </row>
    <row r="797618" spans="19:20">
      <c r="S797618" s="33"/>
      <c r="T797618" s="33"/>
    </row>
    <row r="797635" spans="19:20">
      <c r="S797635" s="33"/>
      <c r="T797635" s="33"/>
    </row>
    <row r="797652" spans="19:20">
      <c r="S797652" s="33"/>
      <c r="T797652" s="33"/>
    </row>
    <row r="797669" spans="19:20">
      <c r="S797669" s="33"/>
      <c r="T797669" s="33"/>
    </row>
    <row r="797686" spans="19:20">
      <c r="S797686" s="33"/>
      <c r="T797686" s="33"/>
    </row>
    <row r="797703" spans="19:20">
      <c r="S797703" s="33"/>
      <c r="T797703" s="33"/>
    </row>
    <row r="797720" spans="19:20">
      <c r="S797720" s="33"/>
      <c r="T797720" s="33"/>
    </row>
    <row r="797737" spans="19:20">
      <c r="S797737" s="33"/>
      <c r="T797737" s="33"/>
    </row>
    <row r="797754" spans="19:20">
      <c r="S797754" s="33"/>
      <c r="T797754" s="33"/>
    </row>
    <row r="797771" spans="19:20">
      <c r="S797771" s="33"/>
      <c r="T797771" s="33"/>
    </row>
    <row r="797788" spans="19:20">
      <c r="S797788" s="33"/>
      <c r="T797788" s="33"/>
    </row>
    <row r="797805" spans="19:20">
      <c r="S797805" s="33"/>
      <c r="T797805" s="33"/>
    </row>
    <row r="797822" spans="19:20">
      <c r="S797822" s="33"/>
      <c r="T797822" s="33"/>
    </row>
    <row r="797839" spans="19:20">
      <c r="S797839" s="33"/>
      <c r="T797839" s="33"/>
    </row>
    <row r="797856" spans="19:20">
      <c r="S797856" s="33"/>
      <c r="T797856" s="33"/>
    </row>
    <row r="797873" spans="19:20">
      <c r="S797873" s="33"/>
      <c r="T797873" s="33"/>
    </row>
    <row r="797890" spans="19:20">
      <c r="S797890" s="33"/>
      <c r="T797890" s="33"/>
    </row>
    <row r="797907" spans="19:20">
      <c r="S797907" s="33"/>
      <c r="T797907" s="33"/>
    </row>
    <row r="797924" spans="19:20">
      <c r="S797924" s="33"/>
      <c r="T797924" s="33"/>
    </row>
    <row r="797941" spans="19:20">
      <c r="S797941" s="33"/>
      <c r="T797941" s="33"/>
    </row>
    <row r="797958" spans="19:20">
      <c r="S797958" s="33"/>
      <c r="T797958" s="33"/>
    </row>
    <row r="797975" spans="19:20">
      <c r="S797975" s="33"/>
      <c r="T797975" s="33"/>
    </row>
    <row r="797992" spans="19:20">
      <c r="S797992" s="33"/>
      <c r="T797992" s="33"/>
    </row>
    <row r="798009" spans="19:20">
      <c r="S798009" s="33"/>
      <c r="T798009" s="33"/>
    </row>
    <row r="798026" spans="19:20">
      <c r="S798026" s="33"/>
      <c r="T798026" s="33"/>
    </row>
    <row r="798043" spans="19:20">
      <c r="S798043" s="33"/>
      <c r="T798043" s="33"/>
    </row>
    <row r="798060" spans="19:20">
      <c r="S798060" s="33"/>
      <c r="T798060" s="33"/>
    </row>
    <row r="798077" spans="19:20">
      <c r="S798077" s="33"/>
      <c r="T798077" s="33"/>
    </row>
    <row r="798094" spans="19:20">
      <c r="S798094" s="33"/>
      <c r="T798094" s="33"/>
    </row>
    <row r="798111" spans="19:20">
      <c r="S798111" s="33"/>
      <c r="T798111" s="33"/>
    </row>
    <row r="798128" spans="19:20">
      <c r="S798128" s="33"/>
      <c r="T798128" s="33"/>
    </row>
    <row r="798145" spans="19:20">
      <c r="S798145" s="33"/>
      <c r="T798145" s="33"/>
    </row>
    <row r="798162" spans="19:20">
      <c r="S798162" s="33"/>
      <c r="T798162" s="33"/>
    </row>
    <row r="798179" spans="19:20">
      <c r="S798179" s="33"/>
      <c r="T798179" s="33"/>
    </row>
    <row r="798196" spans="19:20">
      <c r="S798196" s="33"/>
      <c r="T798196" s="33"/>
    </row>
    <row r="798213" spans="19:20">
      <c r="S798213" s="33"/>
      <c r="T798213" s="33"/>
    </row>
    <row r="798230" spans="19:20">
      <c r="S798230" s="33"/>
      <c r="T798230" s="33"/>
    </row>
    <row r="798247" spans="19:20">
      <c r="S798247" s="33"/>
      <c r="T798247" s="33"/>
    </row>
    <row r="798264" spans="19:20">
      <c r="S798264" s="33"/>
      <c r="T798264" s="33"/>
    </row>
    <row r="798281" spans="19:20">
      <c r="S798281" s="33"/>
      <c r="T798281" s="33"/>
    </row>
    <row r="798298" spans="19:20">
      <c r="S798298" s="33"/>
      <c r="T798298" s="33"/>
    </row>
    <row r="798315" spans="19:20">
      <c r="S798315" s="33"/>
      <c r="T798315" s="33"/>
    </row>
    <row r="798332" spans="19:20">
      <c r="S798332" s="33"/>
      <c r="T798332" s="33"/>
    </row>
    <row r="798349" spans="19:20">
      <c r="S798349" s="33"/>
      <c r="T798349" s="33"/>
    </row>
    <row r="798366" spans="19:20">
      <c r="S798366" s="33"/>
      <c r="T798366" s="33"/>
    </row>
    <row r="798383" spans="19:20">
      <c r="S798383" s="33"/>
      <c r="T798383" s="33"/>
    </row>
    <row r="798400" spans="19:20">
      <c r="S798400" s="33"/>
      <c r="T798400" s="33"/>
    </row>
    <row r="798417" spans="19:20">
      <c r="S798417" s="33"/>
      <c r="T798417" s="33"/>
    </row>
    <row r="798434" spans="19:20">
      <c r="S798434" s="33"/>
      <c r="T798434" s="33"/>
    </row>
    <row r="798451" spans="19:20">
      <c r="S798451" s="33"/>
      <c r="T798451" s="33"/>
    </row>
    <row r="798468" spans="19:20">
      <c r="S798468" s="33"/>
      <c r="T798468" s="33"/>
    </row>
    <row r="798485" spans="19:20">
      <c r="S798485" s="33"/>
      <c r="T798485" s="33"/>
    </row>
    <row r="798502" spans="19:20">
      <c r="S798502" s="33"/>
      <c r="T798502" s="33"/>
    </row>
    <row r="798519" spans="19:20">
      <c r="S798519" s="33"/>
      <c r="T798519" s="33"/>
    </row>
    <row r="798536" spans="19:20">
      <c r="S798536" s="33"/>
      <c r="T798536" s="33"/>
    </row>
    <row r="798553" spans="19:20">
      <c r="S798553" s="33"/>
      <c r="T798553" s="33"/>
    </row>
    <row r="798570" spans="19:20">
      <c r="S798570" s="33"/>
      <c r="T798570" s="33"/>
    </row>
    <row r="798587" spans="19:20">
      <c r="S798587" s="33"/>
      <c r="T798587" s="33"/>
    </row>
    <row r="798604" spans="19:20">
      <c r="S798604" s="33"/>
      <c r="T798604" s="33"/>
    </row>
    <row r="798621" spans="19:20">
      <c r="S798621" s="33"/>
      <c r="T798621" s="33"/>
    </row>
    <row r="798638" spans="19:20">
      <c r="S798638" s="33"/>
      <c r="T798638" s="33"/>
    </row>
    <row r="798655" spans="19:20">
      <c r="S798655" s="33"/>
      <c r="T798655" s="33"/>
    </row>
    <row r="798672" spans="19:20">
      <c r="S798672" s="33"/>
      <c r="T798672" s="33"/>
    </row>
    <row r="798689" spans="19:20">
      <c r="S798689" s="33"/>
      <c r="T798689" s="33"/>
    </row>
    <row r="798706" spans="19:20">
      <c r="S798706" s="33"/>
      <c r="T798706" s="33"/>
    </row>
    <row r="798723" spans="19:20">
      <c r="S798723" s="33"/>
      <c r="T798723" s="33"/>
    </row>
    <row r="798740" spans="19:20">
      <c r="S798740" s="33"/>
      <c r="T798740" s="33"/>
    </row>
    <row r="798757" spans="19:20">
      <c r="S798757" s="33"/>
      <c r="T798757" s="33"/>
    </row>
    <row r="798774" spans="19:20">
      <c r="S798774" s="33"/>
      <c r="T798774" s="33"/>
    </row>
    <row r="798791" spans="19:20">
      <c r="S798791" s="33"/>
      <c r="T798791" s="33"/>
    </row>
    <row r="798808" spans="19:20">
      <c r="S798808" s="33"/>
      <c r="T798808" s="33"/>
    </row>
    <row r="798825" spans="19:20">
      <c r="S798825" s="33"/>
      <c r="T798825" s="33"/>
    </row>
    <row r="798842" spans="19:20">
      <c r="S798842" s="33"/>
      <c r="T798842" s="33"/>
    </row>
    <row r="798859" spans="19:20">
      <c r="S798859" s="33"/>
      <c r="T798859" s="33"/>
    </row>
    <row r="798876" spans="19:20">
      <c r="S798876" s="33"/>
      <c r="T798876" s="33"/>
    </row>
    <row r="798893" spans="19:20">
      <c r="S798893" s="33"/>
      <c r="T798893" s="33"/>
    </row>
    <row r="798910" spans="19:20">
      <c r="S798910" s="33"/>
      <c r="T798910" s="33"/>
    </row>
    <row r="798927" spans="19:20">
      <c r="S798927" s="33"/>
      <c r="T798927" s="33"/>
    </row>
    <row r="798944" spans="19:20">
      <c r="S798944" s="33"/>
      <c r="T798944" s="33"/>
    </row>
    <row r="798961" spans="19:20">
      <c r="S798961" s="33"/>
      <c r="T798961" s="33"/>
    </row>
    <row r="798978" spans="19:20">
      <c r="S798978" s="33"/>
      <c r="T798978" s="33"/>
    </row>
    <row r="798995" spans="19:20">
      <c r="S798995" s="33"/>
      <c r="T798995" s="33"/>
    </row>
    <row r="799012" spans="19:20">
      <c r="S799012" s="33"/>
      <c r="T799012" s="33"/>
    </row>
    <row r="799029" spans="19:20">
      <c r="S799029" s="33"/>
      <c r="T799029" s="33"/>
    </row>
    <row r="799046" spans="19:20">
      <c r="S799046" s="33"/>
      <c r="T799046" s="33"/>
    </row>
    <row r="799063" spans="19:20">
      <c r="S799063" s="33"/>
      <c r="T799063" s="33"/>
    </row>
    <row r="799080" spans="19:20">
      <c r="S799080" s="33"/>
      <c r="T799080" s="33"/>
    </row>
    <row r="799097" spans="19:20">
      <c r="S799097" s="33"/>
      <c r="T799097" s="33"/>
    </row>
    <row r="799114" spans="19:20">
      <c r="S799114" s="33"/>
      <c r="T799114" s="33"/>
    </row>
    <row r="799131" spans="19:20">
      <c r="S799131" s="33"/>
      <c r="T799131" s="33"/>
    </row>
    <row r="799148" spans="19:20">
      <c r="S799148" s="33"/>
      <c r="T799148" s="33"/>
    </row>
    <row r="799165" spans="19:20">
      <c r="S799165" s="33"/>
      <c r="T799165" s="33"/>
    </row>
    <row r="799182" spans="19:20">
      <c r="S799182" s="33"/>
      <c r="T799182" s="33"/>
    </row>
    <row r="799199" spans="19:20">
      <c r="S799199" s="33"/>
      <c r="T799199" s="33"/>
    </row>
    <row r="799216" spans="19:20">
      <c r="S799216" s="33"/>
      <c r="T799216" s="33"/>
    </row>
    <row r="799233" spans="19:20">
      <c r="S799233" s="33"/>
      <c r="T799233" s="33"/>
    </row>
    <row r="799250" spans="19:20">
      <c r="S799250" s="33"/>
      <c r="T799250" s="33"/>
    </row>
    <row r="799267" spans="19:20">
      <c r="S799267" s="33"/>
      <c r="T799267" s="33"/>
    </row>
    <row r="799284" spans="19:20">
      <c r="S799284" s="33"/>
      <c r="T799284" s="33"/>
    </row>
    <row r="799301" spans="19:20">
      <c r="S799301" s="33"/>
      <c r="T799301" s="33"/>
    </row>
    <row r="799318" spans="19:20">
      <c r="S799318" s="33"/>
      <c r="T799318" s="33"/>
    </row>
    <row r="799335" spans="19:20">
      <c r="S799335" s="33"/>
      <c r="T799335" s="33"/>
    </row>
    <row r="799352" spans="19:20">
      <c r="S799352" s="33"/>
      <c r="T799352" s="33"/>
    </row>
    <row r="799369" spans="19:20">
      <c r="S799369" s="33"/>
      <c r="T799369" s="33"/>
    </row>
    <row r="799386" spans="19:20">
      <c r="S799386" s="33"/>
      <c r="T799386" s="33"/>
    </row>
    <row r="799403" spans="19:20">
      <c r="S799403" s="33"/>
      <c r="T799403" s="33"/>
    </row>
    <row r="799420" spans="19:20">
      <c r="S799420" s="33"/>
      <c r="T799420" s="33"/>
    </row>
    <row r="799437" spans="19:20">
      <c r="S799437" s="33"/>
      <c r="T799437" s="33"/>
    </row>
    <row r="799454" spans="19:20">
      <c r="S799454" s="33"/>
      <c r="T799454" s="33"/>
    </row>
    <row r="799471" spans="19:20">
      <c r="S799471" s="33"/>
      <c r="T799471" s="33"/>
    </row>
    <row r="799488" spans="19:20">
      <c r="S799488" s="33"/>
      <c r="T799488" s="33"/>
    </row>
    <row r="799505" spans="19:20">
      <c r="S799505" s="33"/>
      <c r="T799505" s="33"/>
    </row>
    <row r="799522" spans="19:20">
      <c r="S799522" s="33"/>
      <c r="T799522" s="33"/>
    </row>
    <row r="799539" spans="19:20">
      <c r="S799539" s="33"/>
      <c r="T799539" s="33"/>
    </row>
    <row r="799556" spans="19:20">
      <c r="S799556" s="33"/>
      <c r="T799556" s="33"/>
    </row>
    <row r="799573" spans="19:20">
      <c r="S799573" s="33"/>
      <c r="T799573" s="33"/>
    </row>
    <row r="799590" spans="19:20">
      <c r="S799590" s="33"/>
      <c r="T799590" s="33"/>
    </row>
    <row r="799607" spans="19:20">
      <c r="S799607" s="33"/>
      <c r="T799607" s="33"/>
    </row>
    <row r="799624" spans="19:20">
      <c r="S799624" s="33"/>
      <c r="T799624" s="33"/>
    </row>
    <row r="799641" spans="19:20">
      <c r="S799641" s="33"/>
      <c r="T799641" s="33"/>
    </row>
    <row r="799658" spans="19:20">
      <c r="S799658" s="33"/>
      <c r="T799658" s="33"/>
    </row>
    <row r="799675" spans="19:20">
      <c r="S799675" s="33"/>
      <c r="T799675" s="33"/>
    </row>
    <row r="799692" spans="19:20">
      <c r="S799692" s="33"/>
      <c r="T799692" s="33"/>
    </row>
    <row r="799709" spans="19:20">
      <c r="S799709" s="33"/>
      <c r="T799709" s="33"/>
    </row>
    <row r="799726" spans="19:20">
      <c r="S799726" s="33"/>
      <c r="T799726" s="33"/>
    </row>
    <row r="799743" spans="19:20">
      <c r="S799743" s="33"/>
      <c r="T799743" s="33"/>
    </row>
    <row r="799760" spans="19:20">
      <c r="S799760" s="33"/>
      <c r="T799760" s="33"/>
    </row>
    <row r="799777" spans="19:20">
      <c r="S799777" s="33"/>
      <c r="T799777" s="33"/>
    </row>
    <row r="799794" spans="19:20">
      <c r="S799794" s="33"/>
      <c r="T799794" s="33"/>
    </row>
    <row r="799811" spans="19:20">
      <c r="S799811" s="33"/>
      <c r="T799811" s="33"/>
    </row>
    <row r="799828" spans="19:20">
      <c r="S799828" s="33"/>
      <c r="T799828" s="33"/>
    </row>
    <row r="799845" spans="19:20">
      <c r="S799845" s="33"/>
      <c r="T799845" s="33"/>
    </row>
    <row r="799862" spans="19:20">
      <c r="S799862" s="33"/>
      <c r="T799862" s="33"/>
    </row>
    <row r="799879" spans="19:20">
      <c r="S799879" s="33"/>
      <c r="T799879" s="33"/>
    </row>
    <row r="799896" spans="19:20">
      <c r="S799896" s="33"/>
      <c r="T799896" s="33"/>
    </row>
    <row r="799913" spans="19:20">
      <c r="S799913" s="33"/>
      <c r="T799913" s="33"/>
    </row>
    <row r="799930" spans="19:20">
      <c r="S799930" s="33"/>
      <c r="T799930" s="33"/>
    </row>
    <row r="799947" spans="19:20">
      <c r="S799947" s="33"/>
      <c r="T799947" s="33"/>
    </row>
    <row r="799964" spans="19:20">
      <c r="S799964" s="33"/>
      <c r="T799964" s="33"/>
    </row>
    <row r="799981" spans="19:20">
      <c r="S799981" s="33"/>
      <c r="T799981" s="33"/>
    </row>
    <row r="799998" spans="19:20">
      <c r="S799998" s="33"/>
      <c r="T799998" s="33"/>
    </row>
    <row r="800015" spans="19:20">
      <c r="S800015" s="33"/>
      <c r="T800015" s="33"/>
    </row>
    <row r="800032" spans="19:20">
      <c r="S800032" s="33"/>
      <c r="T800032" s="33"/>
    </row>
    <row r="800049" spans="19:20">
      <c r="S800049" s="33"/>
      <c r="T800049" s="33"/>
    </row>
    <row r="800066" spans="19:20">
      <c r="S800066" s="33"/>
      <c r="T800066" s="33"/>
    </row>
    <row r="800083" spans="19:20">
      <c r="S800083" s="33"/>
      <c r="T800083" s="33"/>
    </row>
    <row r="800100" spans="19:20">
      <c r="S800100" s="33"/>
      <c r="T800100" s="33"/>
    </row>
    <row r="800117" spans="19:20">
      <c r="S800117" s="33"/>
      <c r="T800117" s="33"/>
    </row>
    <row r="800134" spans="19:20">
      <c r="S800134" s="33"/>
      <c r="T800134" s="33"/>
    </row>
    <row r="800151" spans="19:20">
      <c r="S800151" s="33"/>
      <c r="T800151" s="33"/>
    </row>
    <row r="800168" spans="19:20">
      <c r="S800168" s="33"/>
      <c r="T800168" s="33"/>
    </row>
    <row r="800185" spans="19:20">
      <c r="S800185" s="33"/>
      <c r="T800185" s="33"/>
    </row>
    <row r="800202" spans="19:20">
      <c r="S800202" s="33"/>
      <c r="T800202" s="33"/>
    </row>
    <row r="800219" spans="19:20">
      <c r="S800219" s="33"/>
      <c r="T800219" s="33"/>
    </row>
    <row r="800236" spans="19:20">
      <c r="S800236" s="33"/>
      <c r="T800236" s="33"/>
    </row>
    <row r="800253" spans="19:20">
      <c r="S800253" s="33"/>
      <c r="T800253" s="33"/>
    </row>
    <row r="800270" spans="19:20">
      <c r="S800270" s="33"/>
      <c r="T800270" s="33"/>
    </row>
    <row r="800287" spans="19:20">
      <c r="S800287" s="33"/>
      <c r="T800287" s="33"/>
    </row>
    <row r="800304" spans="19:20">
      <c r="S800304" s="33"/>
      <c r="T800304" s="33"/>
    </row>
    <row r="800321" spans="19:20">
      <c r="S800321" s="33"/>
      <c r="T800321" s="33"/>
    </row>
    <row r="800338" spans="19:20">
      <c r="S800338" s="33"/>
      <c r="T800338" s="33"/>
    </row>
    <row r="800355" spans="19:20">
      <c r="S800355" s="33"/>
      <c r="T800355" s="33"/>
    </row>
    <row r="800372" spans="19:20">
      <c r="S800372" s="33"/>
      <c r="T800372" s="33"/>
    </row>
    <row r="800389" spans="19:20">
      <c r="S800389" s="33"/>
      <c r="T800389" s="33"/>
    </row>
    <row r="800406" spans="19:20">
      <c r="S800406" s="33"/>
      <c r="T800406" s="33"/>
    </row>
    <row r="800423" spans="19:20">
      <c r="S800423" s="33"/>
      <c r="T800423" s="33"/>
    </row>
    <row r="800440" spans="19:20">
      <c r="S800440" s="33"/>
      <c r="T800440" s="33"/>
    </row>
    <row r="800457" spans="19:20">
      <c r="S800457" s="33"/>
      <c r="T800457" s="33"/>
    </row>
    <row r="800474" spans="19:20">
      <c r="S800474" s="33"/>
      <c r="T800474" s="33"/>
    </row>
    <row r="800491" spans="19:20">
      <c r="S800491" s="33"/>
      <c r="T800491" s="33"/>
    </row>
    <row r="800508" spans="19:20">
      <c r="S800508" s="33"/>
      <c r="T800508" s="33"/>
    </row>
    <row r="800525" spans="19:20">
      <c r="S800525" s="33"/>
      <c r="T800525" s="33"/>
    </row>
    <row r="800542" spans="19:20">
      <c r="S800542" s="33"/>
      <c r="T800542" s="33"/>
    </row>
    <row r="800559" spans="19:20">
      <c r="S800559" s="33"/>
      <c r="T800559" s="33"/>
    </row>
    <row r="800576" spans="19:20">
      <c r="S800576" s="33"/>
      <c r="T800576" s="33"/>
    </row>
    <row r="800593" spans="19:20">
      <c r="S800593" s="33"/>
      <c r="T800593" s="33"/>
    </row>
    <row r="800610" spans="19:20">
      <c r="S800610" s="33"/>
      <c r="T800610" s="33"/>
    </row>
    <row r="800627" spans="19:20">
      <c r="S800627" s="33"/>
      <c r="T800627" s="33"/>
    </row>
    <row r="800644" spans="19:20">
      <c r="S800644" s="33"/>
      <c r="T800644" s="33"/>
    </row>
    <row r="800661" spans="19:20">
      <c r="S800661" s="33"/>
      <c r="T800661" s="33"/>
    </row>
    <row r="800678" spans="19:20">
      <c r="S800678" s="33"/>
      <c r="T800678" s="33"/>
    </row>
    <row r="800695" spans="19:20">
      <c r="S800695" s="33"/>
      <c r="T800695" s="33"/>
    </row>
    <row r="800712" spans="19:20">
      <c r="S800712" s="33"/>
      <c r="T800712" s="33"/>
    </row>
    <row r="800729" spans="19:20">
      <c r="S800729" s="33"/>
      <c r="T800729" s="33"/>
    </row>
    <row r="800746" spans="19:20">
      <c r="S800746" s="33"/>
      <c r="T800746" s="33"/>
    </row>
    <row r="800763" spans="19:20">
      <c r="S800763" s="33"/>
      <c r="T800763" s="33"/>
    </row>
    <row r="800780" spans="19:20">
      <c r="S800780" s="33"/>
      <c r="T800780" s="33"/>
    </row>
    <row r="800797" spans="19:20">
      <c r="S800797" s="33"/>
      <c r="T800797" s="33"/>
    </row>
    <row r="800814" spans="19:20">
      <c r="S800814" s="33"/>
      <c r="T800814" s="33"/>
    </row>
    <row r="800831" spans="19:20">
      <c r="S800831" s="33"/>
      <c r="T800831" s="33"/>
    </row>
    <row r="800848" spans="19:20">
      <c r="S800848" s="33"/>
      <c r="T800848" s="33"/>
    </row>
    <row r="800865" spans="19:20">
      <c r="S800865" s="33"/>
      <c r="T800865" s="33"/>
    </row>
    <row r="800882" spans="19:20">
      <c r="S800882" s="33"/>
      <c r="T800882" s="33"/>
    </row>
    <row r="800899" spans="19:20">
      <c r="S800899" s="33"/>
      <c r="T800899" s="33"/>
    </row>
    <row r="800916" spans="19:20">
      <c r="S800916" s="33"/>
      <c r="T800916" s="33"/>
    </row>
    <row r="800933" spans="19:20">
      <c r="S800933" s="33"/>
      <c r="T800933" s="33"/>
    </row>
    <row r="800950" spans="19:20">
      <c r="S800950" s="33"/>
      <c r="T800950" s="33"/>
    </row>
    <row r="800967" spans="19:20">
      <c r="S800967" s="33"/>
      <c r="T800967" s="33"/>
    </row>
    <row r="800984" spans="19:20">
      <c r="S800984" s="33"/>
      <c r="T800984" s="33"/>
    </row>
    <row r="801001" spans="19:20">
      <c r="S801001" s="33"/>
      <c r="T801001" s="33"/>
    </row>
    <row r="801018" spans="19:20">
      <c r="S801018" s="33"/>
      <c r="T801018" s="33"/>
    </row>
    <row r="801035" spans="19:20">
      <c r="S801035" s="33"/>
      <c r="T801035" s="33"/>
    </row>
    <row r="801052" spans="19:20">
      <c r="S801052" s="33"/>
      <c r="T801052" s="33"/>
    </row>
    <row r="801069" spans="19:20">
      <c r="S801069" s="33"/>
      <c r="T801069" s="33"/>
    </row>
    <row r="801086" spans="19:20">
      <c r="S801086" s="33"/>
      <c r="T801086" s="33"/>
    </row>
    <row r="801103" spans="19:20">
      <c r="S801103" s="33"/>
      <c r="T801103" s="33"/>
    </row>
    <row r="801120" spans="19:20">
      <c r="S801120" s="33"/>
      <c r="T801120" s="33"/>
    </row>
    <row r="801137" spans="19:20">
      <c r="S801137" s="33"/>
      <c r="T801137" s="33"/>
    </row>
    <row r="801154" spans="19:20">
      <c r="S801154" s="33"/>
      <c r="T801154" s="33"/>
    </row>
    <row r="801171" spans="19:20">
      <c r="S801171" s="33"/>
      <c r="T801171" s="33"/>
    </row>
    <row r="801188" spans="19:20">
      <c r="S801188" s="33"/>
      <c r="T801188" s="33"/>
    </row>
    <row r="801205" spans="19:20">
      <c r="S801205" s="33"/>
      <c r="T801205" s="33"/>
    </row>
    <row r="801222" spans="19:20">
      <c r="S801222" s="33"/>
      <c r="T801222" s="33"/>
    </row>
    <row r="801239" spans="19:20">
      <c r="S801239" s="33"/>
      <c r="T801239" s="33"/>
    </row>
    <row r="801256" spans="19:20">
      <c r="S801256" s="33"/>
      <c r="T801256" s="33"/>
    </row>
    <row r="801273" spans="19:20">
      <c r="S801273" s="33"/>
      <c r="T801273" s="33"/>
    </row>
    <row r="801290" spans="19:20">
      <c r="S801290" s="33"/>
      <c r="T801290" s="33"/>
    </row>
    <row r="801307" spans="19:20">
      <c r="S801307" s="33"/>
      <c r="T801307" s="33"/>
    </row>
    <row r="801324" spans="19:20">
      <c r="S801324" s="33"/>
      <c r="T801324" s="33"/>
    </row>
    <row r="801341" spans="19:20">
      <c r="S801341" s="33"/>
      <c r="T801341" s="33"/>
    </row>
    <row r="801358" spans="19:20">
      <c r="S801358" s="33"/>
      <c r="T801358" s="33"/>
    </row>
    <row r="801375" spans="19:20">
      <c r="S801375" s="33"/>
      <c r="T801375" s="33"/>
    </row>
    <row r="801392" spans="19:20">
      <c r="S801392" s="33"/>
      <c r="T801392" s="33"/>
    </row>
    <row r="801409" spans="19:20">
      <c r="S801409" s="33"/>
      <c r="T801409" s="33"/>
    </row>
    <row r="801426" spans="19:20">
      <c r="S801426" s="33"/>
      <c r="T801426" s="33"/>
    </row>
    <row r="801443" spans="19:20">
      <c r="S801443" s="33"/>
      <c r="T801443" s="33"/>
    </row>
    <row r="801460" spans="19:20">
      <c r="S801460" s="33"/>
      <c r="T801460" s="33"/>
    </row>
    <row r="801477" spans="19:20">
      <c r="S801477" s="33"/>
      <c r="T801477" s="33"/>
    </row>
    <row r="801494" spans="19:20">
      <c r="S801494" s="33"/>
      <c r="T801494" s="33"/>
    </row>
    <row r="801511" spans="19:20">
      <c r="S801511" s="33"/>
      <c r="T801511" s="33"/>
    </row>
    <row r="801528" spans="19:20">
      <c r="S801528" s="33"/>
      <c r="T801528" s="33"/>
    </row>
    <row r="801545" spans="19:20">
      <c r="S801545" s="33"/>
      <c r="T801545" s="33"/>
    </row>
    <row r="801562" spans="19:20">
      <c r="S801562" s="33"/>
      <c r="T801562" s="33"/>
    </row>
    <row r="801579" spans="19:20">
      <c r="S801579" s="33"/>
      <c r="T801579" s="33"/>
    </row>
    <row r="801596" spans="19:20">
      <c r="S801596" s="33"/>
      <c r="T801596" s="33"/>
    </row>
    <row r="801613" spans="19:20">
      <c r="S801613" s="33"/>
      <c r="T801613" s="33"/>
    </row>
    <row r="801630" spans="19:20">
      <c r="S801630" s="33"/>
      <c r="T801630" s="33"/>
    </row>
    <row r="801647" spans="19:20">
      <c r="S801647" s="33"/>
      <c r="T801647" s="33"/>
    </row>
    <row r="801664" spans="19:20">
      <c r="S801664" s="33"/>
      <c r="T801664" s="33"/>
    </row>
    <row r="801681" spans="19:20">
      <c r="S801681" s="33"/>
      <c r="T801681" s="33"/>
    </row>
    <row r="801698" spans="19:20">
      <c r="S801698" s="33"/>
      <c r="T801698" s="33"/>
    </row>
    <row r="801715" spans="19:20">
      <c r="S801715" s="33"/>
      <c r="T801715" s="33"/>
    </row>
    <row r="801732" spans="19:20">
      <c r="S801732" s="33"/>
      <c r="T801732" s="33"/>
    </row>
    <row r="801749" spans="19:20">
      <c r="S801749" s="33"/>
      <c r="T801749" s="33"/>
    </row>
    <row r="801766" spans="19:20">
      <c r="S801766" s="33"/>
      <c r="T801766" s="33"/>
    </row>
    <row r="801783" spans="19:20">
      <c r="S801783" s="33"/>
      <c r="T801783" s="33"/>
    </row>
    <row r="801800" spans="19:20">
      <c r="S801800" s="33"/>
      <c r="T801800" s="33"/>
    </row>
    <row r="801817" spans="19:20">
      <c r="S801817" s="33"/>
      <c r="T801817" s="33"/>
    </row>
    <row r="801834" spans="19:20">
      <c r="S801834" s="33"/>
      <c r="T801834" s="33"/>
    </row>
    <row r="801851" spans="19:20">
      <c r="S801851" s="33"/>
      <c r="T801851" s="33"/>
    </row>
    <row r="801868" spans="19:20">
      <c r="S801868" s="33"/>
      <c r="T801868" s="33"/>
    </row>
    <row r="801885" spans="19:20">
      <c r="S801885" s="33"/>
      <c r="T801885" s="33"/>
    </row>
    <row r="801902" spans="19:20">
      <c r="S801902" s="33"/>
      <c r="T801902" s="33"/>
    </row>
    <row r="801919" spans="19:20">
      <c r="S801919" s="33"/>
      <c r="T801919" s="33"/>
    </row>
    <row r="801936" spans="19:20">
      <c r="S801936" s="33"/>
      <c r="T801936" s="33"/>
    </row>
    <row r="801953" spans="19:20">
      <c r="S801953" s="33"/>
      <c r="T801953" s="33"/>
    </row>
    <row r="801970" spans="19:20">
      <c r="S801970" s="33"/>
      <c r="T801970" s="33"/>
    </row>
    <row r="801987" spans="19:20">
      <c r="S801987" s="33"/>
      <c r="T801987" s="33"/>
    </row>
    <row r="802004" spans="19:20">
      <c r="S802004" s="33"/>
      <c r="T802004" s="33"/>
    </row>
    <row r="802021" spans="19:20">
      <c r="S802021" s="33"/>
      <c r="T802021" s="33"/>
    </row>
    <row r="802038" spans="19:20">
      <c r="S802038" s="33"/>
      <c r="T802038" s="33"/>
    </row>
    <row r="802055" spans="19:20">
      <c r="S802055" s="33"/>
      <c r="T802055" s="33"/>
    </row>
    <row r="802072" spans="19:20">
      <c r="S802072" s="33"/>
      <c r="T802072" s="33"/>
    </row>
    <row r="802089" spans="19:20">
      <c r="S802089" s="33"/>
      <c r="T802089" s="33"/>
    </row>
    <row r="802106" spans="19:20">
      <c r="S802106" s="33"/>
      <c r="T802106" s="33"/>
    </row>
    <row r="802123" spans="19:20">
      <c r="S802123" s="33"/>
      <c r="T802123" s="33"/>
    </row>
    <row r="802140" spans="19:20">
      <c r="S802140" s="33"/>
      <c r="T802140" s="33"/>
    </row>
    <row r="802157" spans="19:20">
      <c r="S802157" s="33"/>
      <c r="T802157" s="33"/>
    </row>
    <row r="802174" spans="19:20">
      <c r="S802174" s="33"/>
      <c r="T802174" s="33"/>
    </row>
    <row r="802191" spans="19:20">
      <c r="S802191" s="33"/>
      <c r="T802191" s="33"/>
    </row>
    <row r="802208" spans="19:20">
      <c r="S802208" s="33"/>
      <c r="T802208" s="33"/>
    </row>
    <row r="802225" spans="19:20">
      <c r="S802225" s="33"/>
      <c r="T802225" s="33"/>
    </row>
    <row r="802242" spans="19:20">
      <c r="S802242" s="33"/>
      <c r="T802242" s="33"/>
    </row>
    <row r="802259" spans="19:20">
      <c r="S802259" s="33"/>
      <c r="T802259" s="33"/>
    </row>
    <row r="802276" spans="19:20">
      <c r="S802276" s="33"/>
      <c r="T802276" s="33"/>
    </row>
    <row r="802293" spans="19:20">
      <c r="S802293" s="33"/>
      <c r="T802293" s="33"/>
    </row>
    <row r="802310" spans="19:20">
      <c r="S802310" s="33"/>
      <c r="T802310" s="33"/>
    </row>
    <row r="802327" spans="19:20">
      <c r="S802327" s="33"/>
      <c r="T802327" s="33"/>
    </row>
    <row r="802344" spans="19:20">
      <c r="S802344" s="33"/>
      <c r="T802344" s="33"/>
    </row>
    <row r="802361" spans="19:20">
      <c r="S802361" s="33"/>
      <c r="T802361" s="33"/>
    </row>
    <row r="802378" spans="19:20">
      <c r="S802378" s="33"/>
      <c r="T802378" s="33"/>
    </row>
    <row r="802395" spans="19:20">
      <c r="S802395" s="33"/>
      <c r="T802395" s="33"/>
    </row>
    <row r="802412" spans="19:20">
      <c r="S802412" s="33"/>
      <c r="T802412" s="33"/>
    </row>
    <row r="802429" spans="19:20">
      <c r="S802429" s="33"/>
      <c r="T802429" s="33"/>
    </row>
    <row r="802446" spans="19:20">
      <c r="S802446" s="33"/>
      <c r="T802446" s="33"/>
    </row>
    <row r="802463" spans="19:20">
      <c r="S802463" s="33"/>
      <c r="T802463" s="33"/>
    </row>
    <row r="802480" spans="19:20">
      <c r="S802480" s="33"/>
      <c r="T802480" s="33"/>
    </row>
    <row r="802497" spans="19:20">
      <c r="S802497" s="33"/>
      <c r="T802497" s="33"/>
    </row>
    <row r="802514" spans="19:20">
      <c r="S802514" s="33"/>
      <c r="T802514" s="33"/>
    </row>
    <row r="802531" spans="19:20">
      <c r="S802531" s="33"/>
      <c r="T802531" s="33"/>
    </row>
    <row r="802548" spans="19:20">
      <c r="S802548" s="33"/>
      <c r="T802548" s="33"/>
    </row>
    <row r="802565" spans="19:20">
      <c r="S802565" s="33"/>
      <c r="T802565" s="33"/>
    </row>
    <row r="802582" spans="19:20">
      <c r="S802582" s="33"/>
      <c r="T802582" s="33"/>
    </row>
    <row r="802599" spans="19:20">
      <c r="S802599" s="33"/>
      <c r="T802599" s="33"/>
    </row>
    <row r="802616" spans="19:20">
      <c r="S802616" s="33"/>
      <c r="T802616" s="33"/>
    </row>
    <row r="802633" spans="19:20">
      <c r="S802633" s="33"/>
      <c r="T802633" s="33"/>
    </row>
    <row r="802650" spans="19:20">
      <c r="S802650" s="33"/>
      <c r="T802650" s="33"/>
    </row>
    <row r="802667" spans="19:20">
      <c r="S802667" s="33"/>
      <c r="T802667" s="33"/>
    </row>
    <row r="802684" spans="19:20">
      <c r="S802684" s="33"/>
      <c r="T802684" s="33"/>
    </row>
    <row r="802701" spans="19:20">
      <c r="S802701" s="33"/>
      <c r="T802701" s="33"/>
    </row>
    <row r="802718" spans="19:20">
      <c r="S802718" s="33"/>
      <c r="T802718" s="33"/>
    </row>
    <row r="802735" spans="19:20">
      <c r="S802735" s="33"/>
      <c r="T802735" s="33"/>
    </row>
    <row r="802752" spans="19:20">
      <c r="S802752" s="33"/>
      <c r="T802752" s="33"/>
    </row>
    <row r="802769" spans="19:20">
      <c r="S802769" s="33"/>
      <c r="T802769" s="33"/>
    </row>
    <row r="802786" spans="19:20">
      <c r="S802786" s="33"/>
      <c r="T802786" s="33"/>
    </row>
    <row r="802803" spans="19:20">
      <c r="S802803" s="33"/>
      <c r="T802803" s="33"/>
    </row>
    <row r="802820" spans="19:20">
      <c r="S802820" s="33"/>
      <c r="T802820" s="33"/>
    </row>
    <row r="802837" spans="19:20">
      <c r="S802837" s="33"/>
      <c r="T802837" s="33"/>
    </row>
    <row r="802854" spans="19:20">
      <c r="S802854" s="33"/>
      <c r="T802854" s="33"/>
    </row>
    <row r="802871" spans="19:20">
      <c r="S802871" s="33"/>
      <c r="T802871" s="33"/>
    </row>
    <row r="802888" spans="19:20">
      <c r="S802888" s="33"/>
      <c r="T802888" s="33"/>
    </row>
    <row r="802905" spans="19:20">
      <c r="S802905" s="33"/>
      <c r="T802905" s="33"/>
    </row>
    <row r="802922" spans="19:20">
      <c r="S802922" s="33"/>
      <c r="T802922" s="33"/>
    </row>
    <row r="802939" spans="19:20">
      <c r="S802939" s="33"/>
      <c r="T802939" s="33"/>
    </row>
    <row r="802956" spans="19:20">
      <c r="S802956" s="33"/>
      <c r="T802956" s="33"/>
    </row>
    <row r="802973" spans="19:20">
      <c r="S802973" s="33"/>
      <c r="T802973" s="33"/>
    </row>
    <row r="802990" spans="19:20">
      <c r="S802990" s="33"/>
      <c r="T802990" s="33"/>
    </row>
    <row r="803007" spans="19:20">
      <c r="S803007" s="33"/>
      <c r="T803007" s="33"/>
    </row>
    <row r="803024" spans="19:20">
      <c r="S803024" s="33"/>
      <c r="T803024" s="33"/>
    </row>
    <row r="803041" spans="19:20">
      <c r="S803041" s="33"/>
      <c r="T803041" s="33"/>
    </row>
    <row r="803058" spans="19:20">
      <c r="S803058" s="33"/>
      <c r="T803058" s="33"/>
    </row>
    <row r="803075" spans="19:20">
      <c r="S803075" s="33"/>
      <c r="T803075" s="33"/>
    </row>
    <row r="803092" spans="19:20">
      <c r="S803092" s="33"/>
      <c r="T803092" s="33"/>
    </row>
    <row r="803109" spans="19:20">
      <c r="S803109" s="33"/>
      <c r="T803109" s="33"/>
    </row>
    <row r="803126" spans="19:20">
      <c r="S803126" s="33"/>
      <c r="T803126" s="33"/>
    </row>
    <row r="803143" spans="19:20">
      <c r="S803143" s="33"/>
      <c r="T803143" s="33"/>
    </row>
    <row r="803160" spans="19:20">
      <c r="S803160" s="33"/>
      <c r="T803160" s="33"/>
    </row>
    <row r="803177" spans="19:20">
      <c r="S803177" s="33"/>
      <c r="T803177" s="33"/>
    </row>
    <row r="803194" spans="19:20">
      <c r="S803194" s="33"/>
      <c r="T803194" s="33"/>
    </row>
    <row r="803211" spans="19:20">
      <c r="S803211" s="33"/>
      <c r="T803211" s="33"/>
    </row>
    <row r="803228" spans="19:20">
      <c r="S803228" s="33"/>
      <c r="T803228" s="33"/>
    </row>
    <row r="803245" spans="19:20">
      <c r="S803245" s="33"/>
      <c r="T803245" s="33"/>
    </row>
    <row r="803262" spans="19:20">
      <c r="S803262" s="33"/>
      <c r="T803262" s="33"/>
    </row>
    <row r="803279" spans="19:20">
      <c r="S803279" s="33"/>
      <c r="T803279" s="33"/>
    </row>
    <row r="803296" spans="19:20">
      <c r="S803296" s="33"/>
      <c r="T803296" s="33"/>
    </row>
    <row r="803313" spans="19:20">
      <c r="S803313" s="33"/>
      <c r="T803313" s="33"/>
    </row>
    <row r="803330" spans="19:20">
      <c r="S803330" s="33"/>
      <c r="T803330" s="33"/>
    </row>
    <row r="803347" spans="19:20">
      <c r="S803347" s="33"/>
      <c r="T803347" s="33"/>
    </row>
    <row r="803364" spans="19:20">
      <c r="S803364" s="33"/>
      <c r="T803364" s="33"/>
    </row>
    <row r="803381" spans="19:20">
      <c r="S803381" s="33"/>
      <c r="T803381" s="33"/>
    </row>
    <row r="803398" spans="19:20">
      <c r="S803398" s="33"/>
      <c r="T803398" s="33"/>
    </row>
    <row r="803415" spans="19:20">
      <c r="S803415" s="33"/>
      <c r="T803415" s="33"/>
    </row>
    <row r="803432" spans="19:20">
      <c r="S803432" s="33"/>
      <c r="T803432" s="33"/>
    </row>
    <row r="803449" spans="19:20">
      <c r="S803449" s="33"/>
      <c r="T803449" s="33"/>
    </row>
    <row r="803466" spans="19:20">
      <c r="S803466" s="33"/>
      <c r="T803466" s="33"/>
    </row>
    <row r="803483" spans="19:20">
      <c r="S803483" s="33"/>
      <c r="T803483" s="33"/>
    </row>
    <row r="803500" spans="19:20">
      <c r="S803500" s="33"/>
      <c r="T803500" s="33"/>
    </row>
    <row r="803517" spans="19:20">
      <c r="S803517" s="33"/>
      <c r="T803517" s="33"/>
    </row>
    <row r="803534" spans="19:20">
      <c r="S803534" s="33"/>
      <c r="T803534" s="33"/>
    </row>
    <row r="803551" spans="19:20">
      <c r="S803551" s="33"/>
      <c r="T803551" s="33"/>
    </row>
    <row r="803568" spans="19:20">
      <c r="S803568" s="33"/>
      <c r="T803568" s="33"/>
    </row>
    <row r="803585" spans="19:20">
      <c r="S803585" s="33"/>
      <c r="T803585" s="33"/>
    </row>
    <row r="803602" spans="19:20">
      <c r="S803602" s="33"/>
      <c r="T803602" s="33"/>
    </row>
    <row r="803619" spans="19:20">
      <c r="S803619" s="33"/>
      <c r="T803619" s="33"/>
    </row>
    <row r="803636" spans="19:20">
      <c r="S803636" s="33"/>
      <c r="T803636" s="33"/>
    </row>
    <row r="803653" spans="19:20">
      <c r="S803653" s="33"/>
      <c r="T803653" s="33"/>
    </row>
    <row r="803670" spans="19:20">
      <c r="S803670" s="33"/>
      <c r="T803670" s="33"/>
    </row>
    <row r="803687" spans="19:20">
      <c r="S803687" s="33"/>
      <c r="T803687" s="33"/>
    </row>
    <row r="803704" spans="19:20">
      <c r="S803704" s="33"/>
      <c r="T803704" s="33"/>
    </row>
    <row r="803721" spans="19:20">
      <c r="S803721" s="33"/>
      <c r="T803721" s="33"/>
    </row>
    <row r="803738" spans="19:20">
      <c r="S803738" s="33"/>
      <c r="T803738" s="33"/>
    </row>
    <row r="803755" spans="19:20">
      <c r="S803755" s="33"/>
      <c r="T803755" s="33"/>
    </row>
    <row r="803772" spans="19:20">
      <c r="S803772" s="33"/>
      <c r="T803772" s="33"/>
    </row>
    <row r="803789" spans="19:20">
      <c r="S803789" s="33"/>
      <c r="T803789" s="33"/>
    </row>
    <row r="803806" spans="19:20">
      <c r="S803806" s="33"/>
      <c r="T803806" s="33"/>
    </row>
    <row r="803823" spans="19:20">
      <c r="S803823" s="33"/>
      <c r="T803823" s="33"/>
    </row>
    <row r="803840" spans="19:20">
      <c r="S803840" s="33"/>
      <c r="T803840" s="33"/>
    </row>
    <row r="803857" spans="19:20">
      <c r="S803857" s="33"/>
      <c r="T803857" s="33"/>
    </row>
    <row r="803874" spans="19:20">
      <c r="S803874" s="33"/>
      <c r="T803874" s="33"/>
    </row>
    <row r="803891" spans="19:20">
      <c r="S803891" s="33"/>
      <c r="T803891" s="33"/>
    </row>
    <row r="803908" spans="19:20">
      <c r="S803908" s="33"/>
      <c r="T803908" s="33"/>
    </row>
    <row r="803925" spans="19:20">
      <c r="S803925" s="33"/>
      <c r="T803925" s="33"/>
    </row>
    <row r="803942" spans="19:20">
      <c r="S803942" s="33"/>
      <c r="T803942" s="33"/>
    </row>
    <row r="803959" spans="19:20">
      <c r="S803959" s="33"/>
      <c r="T803959" s="33"/>
    </row>
    <row r="803976" spans="19:20">
      <c r="S803976" s="33"/>
      <c r="T803976" s="33"/>
    </row>
    <row r="803993" spans="19:20">
      <c r="S803993" s="33"/>
      <c r="T803993" s="33"/>
    </row>
    <row r="804010" spans="19:20">
      <c r="S804010" s="33"/>
      <c r="T804010" s="33"/>
    </row>
    <row r="804027" spans="19:20">
      <c r="S804027" s="33"/>
      <c r="T804027" s="33"/>
    </row>
    <row r="804044" spans="19:20">
      <c r="S804044" s="33"/>
      <c r="T804044" s="33"/>
    </row>
    <row r="804061" spans="19:20">
      <c r="S804061" s="33"/>
      <c r="T804061" s="33"/>
    </row>
    <row r="804078" spans="19:20">
      <c r="S804078" s="33"/>
      <c r="T804078" s="33"/>
    </row>
    <row r="804095" spans="19:20">
      <c r="S804095" s="33"/>
      <c r="T804095" s="33"/>
    </row>
    <row r="804112" spans="19:20">
      <c r="S804112" s="33"/>
      <c r="T804112" s="33"/>
    </row>
    <row r="804129" spans="19:20">
      <c r="S804129" s="33"/>
      <c r="T804129" s="33"/>
    </row>
    <row r="804146" spans="19:20">
      <c r="S804146" s="33"/>
      <c r="T804146" s="33"/>
    </row>
    <row r="804163" spans="19:20">
      <c r="S804163" s="33"/>
      <c r="T804163" s="33"/>
    </row>
    <row r="804180" spans="19:20">
      <c r="S804180" s="33"/>
      <c r="T804180" s="33"/>
    </row>
    <row r="804197" spans="19:20">
      <c r="S804197" s="33"/>
      <c r="T804197" s="33"/>
    </row>
    <row r="804214" spans="19:20">
      <c r="S804214" s="33"/>
      <c r="T804214" s="33"/>
    </row>
    <row r="804231" spans="19:20">
      <c r="S804231" s="33"/>
      <c r="T804231" s="33"/>
    </row>
    <row r="804248" spans="19:20">
      <c r="S804248" s="33"/>
      <c r="T804248" s="33"/>
    </row>
    <row r="804265" spans="19:20">
      <c r="S804265" s="33"/>
      <c r="T804265" s="33"/>
    </row>
    <row r="804282" spans="19:20">
      <c r="S804282" s="33"/>
      <c r="T804282" s="33"/>
    </row>
    <row r="804299" spans="19:20">
      <c r="S804299" s="33"/>
      <c r="T804299" s="33"/>
    </row>
    <row r="804316" spans="19:20">
      <c r="S804316" s="33"/>
      <c r="T804316" s="33"/>
    </row>
    <row r="804333" spans="19:20">
      <c r="S804333" s="33"/>
      <c r="T804333" s="33"/>
    </row>
    <row r="804350" spans="19:20">
      <c r="S804350" s="33"/>
      <c r="T804350" s="33"/>
    </row>
    <row r="804367" spans="19:20">
      <c r="S804367" s="33"/>
      <c r="T804367" s="33"/>
    </row>
    <row r="804384" spans="19:20">
      <c r="S804384" s="33"/>
      <c r="T804384" s="33"/>
    </row>
    <row r="804401" spans="19:20">
      <c r="S804401" s="33"/>
      <c r="T804401" s="33"/>
    </row>
    <row r="804418" spans="19:20">
      <c r="S804418" s="33"/>
      <c r="T804418" s="33"/>
    </row>
    <row r="804435" spans="19:20">
      <c r="S804435" s="33"/>
      <c r="T804435" s="33"/>
    </row>
    <row r="804452" spans="19:20">
      <c r="S804452" s="33"/>
      <c r="T804452" s="33"/>
    </row>
    <row r="804469" spans="19:20">
      <c r="S804469" s="33"/>
      <c r="T804469" s="33"/>
    </row>
    <row r="804486" spans="19:20">
      <c r="S804486" s="33"/>
      <c r="T804486" s="33"/>
    </row>
    <row r="804503" spans="19:20">
      <c r="S804503" s="33"/>
      <c r="T804503" s="33"/>
    </row>
    <row r="804520" spans="19:20">
      <c r="S804520" s="33"/>
      <c r="T804520" s="33"/>
    </row>
    <row r="804537" spans="19:20">
      <c r="S804537" s="33"/>
      <c r="T804537" s="33"/>
    </row>
    <row r="804554" spans="19:20">
      <c r="S804554" s="33"/>
      <c r="T804554" s="33"/>
    </row>
    <row r="804571" spans="19:20">
      <c r="S804571" s="33"/>
      <c r="T804571" s="33"/>
    </row>
    <row r="804588" spans="19:20">
      <c r="S804588" s="33"/>
      <c r="T804588" s="33"/>
    </row>
    <row r="804605" spans="19:20">
      <c r="S804605" s="33"/>
      <c r="T804605" s="33"/>
    </row>
    <row r="804622" spans="19:20">
      <c r="S804622" s="33"/>
      <c r="T804622" s="33"/>
    </row>
    <row r="804639" spans="19:20">
      <c r="S804639" s="33"/>
      <c r="T804639" s="33"/>
    </row>
    <row r="804656" spans="19:20">
      <c r="S804656" s="33"/>
      <c r="T804656" s="33"/>
    </row>
    <row r="804673" spans="19:20">
      <c r="S804673" s="33"/>
      <c r="T804673" s="33"/>
    </row>
    <row r="804690" spans="19:20">
      <c r="S804690" s="33"/>
      <c r="T804690" s="33"/>
    </row>
    <row r="804707" spans="19:20">
      <c r="S804707" s="33"/>
      <c r="T804707" s="33"/>
    </row>
    <row r="804724" spans="19:20">
      <c r="S804724" s="33"/>
      <c r="T804724" s="33"/>
    </row>
    <row r="804741" spans="19:20">
      <c r="S804741" s="33"/>
      <c r="T804741" s="33"/>
    </row>
    <row r="804758" spans="19:20">
      <c r="S804758" s="33"/>
      <c r="T804758" s="33"/>
    </row>
    <row r="804775" spans="19:20">
      <c r="S804775" s="33"/>
      <c r="T804775" s="33"/>
    </row>
    <row r="804792" spans="19:20">
      <c r="S804792" s="33"/>
      <c r="T804792" s="33"/>
    </row>
    <row r="804809" spans="19:20">
      <c r="S804809" s="33"/>
      <c r="T804809" s="33"/>
    </row>
    <row r="804826" spans="19:20">
      <c r="S804826" s="33"/>
      <c r="T804826" s="33"/>
    </row>
    <row r="804843" spans="19:20">
      <c r="S804843" s="33"/>
      <c r="T804843" s="33"/>
    </row>
    <row r="804860" spans="19:20">
      <c r="S804860" s="33"/>
      <c r="T804860" s="33"/>
    </row>
    <row r="804877" spans="19:20">
      <c r="S804877" s="33"/>
      <c r="T804877" s="33"/>
    </row>
    <row r="804894" spans="19:20">
      <c r="S804894" s="33"/>
      <c r="T804894" s="33"/>
    </row>
    <row r="804911" spans="19:20">
      <c r="S804911" s="33"/>
      <c r="T804911" s="33"/>
    </row>
    <row r="804928" spans="19:20">
      <c r="S804928" s="33"/>
      <c r="T804928" s="33"/>
    </row>
    <row r="804945" spans="19:20">
      <c r="S804945" s="33"/>
      <c r="T804945" s="33"/>
    </row>
    <row r="804962" spans="19:20">
      <c r="S804962" s="33"/>
      <c r="T804962" s="33"/>
    </row>
    <row r="804979" spans="19:20">
      <c r="S804979" s="33"/>
      <c r="T804979" s="33"/>
    </row>
    <row r="804996" spans="19:20">
      <c r="S804996" s="33"/>
      <c r="T804996" s="33"/>
    </row>
    <row r="805013" spans="19:20">
      <c r="S805013" s="33"/>
      <c r="T805013" s="33"/>
    </row>
    <row r="805030" spans="19:20">
      <c r="S805030" s="33"/>
      <c r="T805030" s="33"/>
    </row>
    <row r="805047" spans="19:20">
      <c r="S805047" s="33"/>
      <c r="T805047" s="33"/>
    </row>
    <row r="805064" spans="19:20">
      <c r="S805064" s="33"/>
      <c r="T805064" s="33"/>
    </row>
    <row r="805081" spans="19:20">
      <c r="S805081" s="33"/>
      <c r="T805081" s="33"/>
    </row>
    <row r="805098" spans="19:20">
      <c r="S805098" s="33"/>
      <c r="T805098" s="33"/>
    </row>
    <row r="805115" spans="19:20">
      <c r="S805115" s="33"/>
      <c r="T805115" s="33"/>
    </row>
    <row r="805132" spans="19:20">
      <c r="S805132" s="33"/>
      <c r="T805132" s="33"/>
    </row>
    <row r="805149" spans="19:20">
      <c r="S805149" s="33"/>
      <c r="T805149" s="33"/>
    </row>
    <row r="805166" spans="19:20">
      <c r="S805166" s="33"/>
      <c r="T805166" s="33"/>
    </row>
    <row r="805183" spans="19:20">
      <c r="S805183" s="33"/>
      <c r="T805183" s="33"/>
    </row>
    <row r="805200" spans="19:20">
      <c r="S805200" s="33"/>
      <c r="T805200" s="33"/>
    </row>
    <row r="805217" spans="19:20">
      <c r="S805217" s="33"/>
      <c r="T805217" s="33"/>
    </row>
    <row r="805234" spans="19:20">
      <c r="S805234" s="33"/>
      <c r="T805234" s="33"/>
    </row>
    <row r="805251" spans="19:20">
      <c r="S805251" s="33"/>
      <c r="T805251" s="33"/>
    </row>
    <row r="805268" spans="19:20">
      <c r="S805268" s="33"/>
      <c r="T805268" s="33"/>
    </row>
    <row r="805285" spans="19:20">
      <c r="S805285" s="33"/>
      <c r="T805285" s="33"/>
    </row>
    <row r="805302" spans="19:20">
      <c r="S805302" s="33"/>
      <c r="T805302" s="33"/>
    </row>
    <row r="805319" spans="19:20">
      <c r="S805319" s="33"/>
      <c r="T805319" s="33"/>
    </row>
    <row r="805336" spans="19:20">
      <c r="S805336" s="33"/>
      <c r="T805336" s="33"/>
    </row>
    <row r="805353" spans="19:20">
      <c r="S805353" s="33"/>
      <c r="T805353" s="33"/>
    </row>
    <row r="805370" spans="19:20">
      <c r="S805370" s="33"/>
      <c r="T805370" s="33"/>
    </row>
    <row r="805387" spans="19:20">
      <c r="S805387" s="33"/>
      <c r="T805387" s="33"/>
    </row>
    <row r="805404" spans="19:20">
      <c r="S805404" s="33"/>
      <c r="T805404" s="33"/>
    </row>
    <row r="805421" spans="19:20">
      <c r="S805421" s="33"/>
      <c r="T805421" s="33"/>
    </row>
    <row r="805438" spans="19:20">
      <c r="S805438" s="33"/>
      <c r="T805438" s="33"/>
    </row>
    <row r="805455" spans="19:20">
      <c r="S805455" s="33"/>
      <c r="T805455" s="33"/>
    </row>
    <row r="805472" spans="19:20">
      <c r="S805472" s="33"/>
      <c r="T805472" s="33"/>
    </row>
    <row r="805489" spans="19:20">
      <c r="S805489" s="33"/>
      <c r="T805489" s="33"/>
    </row>
    <row r="805506" spans="19:20">
      <c r="S805506" s="33"/>
      <c r="T805506" s="33"/>
    </row>
    <row r="805523" spans="19:20">
      <c r="S805523" s="33"/>
      <c r="T805523" s="33"/>
    </row>
    <row r="805540" spans="19:20">
      <c r="S805540" s="33"/>
      <c r="T805540" s="33"/>
    </row>
    <row r="805557" spans="19:20">
      <c r="S805557" s="33"/>
      <c r="T805557" s="33"/>
    </row>
    <row r="805574" spans="19:20">
      <c r="S805574" s="33"/>
      <c r="T805574" s="33"/>
    </row>
    <row r="805591" spans="19:20">
      <c r="S805591" s="33"/>
      <c r="T805591" s="33"/>
    </row>
    <row r="805608" spans="19:20">
      <c r="S805608" s="33"/>
      <c r="T805608" s="33"/>
    </row>
    <row r="805625" spans="19:20">
      <c r="S805625" s="33"/>
      <c r="T805625" s="33"/>
    </row>
    <row r="805642" spans="19:20">
      <c r="S805642" s="33"/>
      <c r="T805642" s="33"/>
    </row>
    <row r="805659" spans="19:20">
      <c r="S805659" s="33"/>
      <c r="T805659" s="33"/>
    </row>
    <row r="805676" spans="19:20">
      <c r="S805676" s="33"/>
      <c r="T805676" s="33"/>
    </row>
    <row r="805693" spans="19:20">
      <c r="S805693" s="33"/>
      <c r="T805693" s="33"/>
    </row>
    <row r="805710" spans="19:20">
      <c r="S805710" s="33"/>
      <c r="T805710" s="33"/>
    </row>
    <row r="805727" spans="19:20">
      <c r="S805727" s="33"/>
      <c r="T805727" s="33"/>
    </row>
    <row r="805744" spans="19:20">
      <c r="S805744" s="33"/>
      <c r="T805744" s="33"/>
    </row>
    <row r="805761" spans="19:20">
      <c r="S805761" s="33"/>
      <c r="T805761" s="33"/>
    </row>
    <row r="805778" spans="19:20">
      <c r="S805778" s="33"/>
      <c r="T805778" s="33"/>
    </row>
    <row r="805795" spans="19:20">
      <c r="S805795" s="33"/>
      <c r="T805795" s="33"/>
    </row>
    <row r="805812" spans="19:20">
      <c r="S805812" s="33"/>
      <c r="T805812" s="33"/>
    </row>
    <row r="805829" spans="19:20">
      <c r="S805829" s="33"/>
      <c r="T805829" s="33"/>
    </row>
    <row r="805846" spans="19:20">
      <c r="S805846" s="33"/>
      <c r="T805846" s="33"/>
    </row>
    <row r="805863" spans="19:20">
      <c r="S805863" s="33"/>
      <c r="T805863" s="33"/>
    </row>
    <row r="805880" spans="19:20">
      <c r="S805880" s="33"/>
      <c r="T805880" s="33"/>
    </row>
    <row r="805897" spans="19:20">
      <c r="S805897" s="33"/>
      <c r="T805897" s="33"/>
    </row>
    <row r="805914" spans="19:20">
      <c r="S805914" s="33"/>
      <c r="T805914" s="33"/>
    </row>
    <row r="805931" spans="19:20">
      <c r="S805931" s="33"/>
      <c r="T805931" s="33"/>
    </row>
    <row r="805948" spans="19:20">
      <c r="S805948" s="33"/>
      <c r="T805948" s="33"/>
    </row>
    <row r="805965" spans="19:20">
      <c r="S805965" s="33"/>
      <c r="T805965" s="33"/>
    </row>
    <row r="805982" spans="19:20">
      <c r="S805982" s="33"/>
      <c r="T805982" s="33"/>
    </row>
    <row r="805999" spans="19:20">
      <c r="S805999" s="33"/>
      <c r="T805999" s="33"/>
    </row>
    <row r="806016" spans="19:20">
      <c r="S806016" s="33"/>
      <c r="T806016" s="33"/>
    </row>
    <row r="806033" spans="19:20">
      <c r="S806033" s="33"/>
      <c r="T806033" s="33"/>
    </row>
    <row r="806050" spans="19:20">
      <c r="S806050" s="33"/>
      <c r="T806050" s="33"/>
    </row>
    <row r="806067" spans="19:20">
      <c r="S806067" s="33"/>
      <c r="T806067" s="33"/>
    </row>
    <row r="806084" spans="19:20">
      <c r="S806084" s="33"/>
      <c r="T806084" s="33"/>
    </row>
    <row r="806101" spans="19:20">
      <c r="S806101" s="33"/>
      <c r="T806101" s="33"/>
    </row>
    <row r="806118" spans="19:20">
      <c r="S806118" s="33"/>
      <c r="T806118" s="33"/>
    </row>
    <row r="806135" spans="19:20">
      <c r="S806135" s="33"/>
      <c r="T806135" s="33"/>
    </row>
    <row r="806152" spans="19:20">
      <c r="S806152" s="33"/>
      <c r="T806152" s="33"/>
    </row>
    <row r="806169" spans="19:20">
      <c r="S806169" s="33"/>
      <c r="T806169" s="33"/>
    </row>
    <row r="806186" spans="19:20">
      <c r="S806186" s="33"/>
      <c r="T806186" s="33"/>
    </row>
    <row r="806203" spans="19:20">
      <c r="S806203" s="33"/>
      <c r="T806203" s="33"/>
    </row>
    <row r="806220" spans="19:20">
      <c r="S806220" s="33"/>
      <c r="T806220" s="33"/>
    </row>
    <row r="806237" spans="19:20">
      <c r="S806237" s="33"/>
      <c r="T806237" s="33"/>
    </row>
    <row r="806254" spans="19:20">
      <c r="S806254" s="33"/>
      <c r="T806254" s="33"/>
    </row>
    <row r="806271" spans="19:20">
      <c r="S806271" s="33"/>
      <c r="T806271" s="33"/>
    </row>
    <row r="806288" spans="19:20">
      <c r="S806288" s="33"/>
      <c r="T806288" s="33"/>
    </row>
    <row r="806305" spans="19:20">
      <c r="S806305" s="33"/>
      <c r="T806305" s="33"/>
    </row>
    <row r="806322" spans="19:20">
      <c r="S806322" s="33"/>
      <c r="T806322" s="33"/>
    </row>
    <row r="806339" spans="19:20">
      <c r="S806339" s="33"/>
      <c r="T806339" s="33"/>
    </row>
    <row r="806356" spans="19:20">
      <c r="S806356" s="33"/>
      <c r="T806356" s="33"/>
    </row>
    <row r="806373" spans="19:20">
      <c r="S806373" s="33"/>
      <c r="T806373" s="33"/>
    </row>
    <row r="806390" spans="19:20">
      <c r="S806390" s="33"/>
      <c r="T806390" s="33"/>
    </row>
    <row r="806407" spans="19:20">
      <c r="S806407" s="33"/>
      <c r="T806407" s="33"/>
    </row>
    <row r="806424" spans="19:20">
      <c r="S806424" s="33"/>
      <c r="T806424" s="33"/>
    </row>
    <row r="806441" spans="19:20">
      <c r="S806441" s="33"/>
      <c r="T806441" s="33"/>
    </row>
    <row r="806458" spans="19:20">
      <c r="S806458" s="33"/>
      <c r="T806458" s="33"/>
    </row>
    <row r="806475" spans="19:20">
      <c r="S806475" s="33"/>
      <c r="T806475" s="33"/>
    </row>
    <row r="806492" spans="19:20">
      <c r="S806492" s="33"/>
      <c r="T806492" s="33"/>
    </row>
    <row r="806509" spans="19:20">
      <c r="S806509" s="33"/>
      <c r="T806509" s="33"/>
    </row>
    <row r="806526" spans="19:20">
      <c r="S806526" s="33"/>
      <c r="T806526" s="33"/>
    </row>
    <row r="806543" spans="19:20">
      <c r="S806543" s="33"/>
      <c r="T806543" s="33"/>
    </row>
    <row r="806560" spans="19:20">
      <c r="S806560" s="33"/>
      <c r="T806560" s="33"/>
    </row>
    <row r="806577" spans="19:20">
      <c r="S806577" s="33"/>
      <c r="T806577" s="33"/>
    </row>
    <row r="806594" spans="19:20">
      <c r="S806594" s="33"/>
      <c r="T806594" s="33"/>
    </row>
    <row r="806611" spans="19:20">
      <c r="S806611" s="33"/>
      <c r="T806611" s="33"/>
    </row>
    <row r="806628" spans="19:20">
      <c r="S806628" s="33"/>
      <c r="T806628" s="33"/>
    </row>
    <row r="806645" spans="19:20">
      <c r="S806645" s="33"/>
      <c r="T806645" s="33"/>
    </row>
    <row r="806662" spans="19:20">
      <c r="S806662" s="33"/>
      <c r="T806662" s="33"/>
    </row>
    <row r="806679" spans="19:20">
      <c r="S806679" s="33"/>
      <c r="T806679" s="33"/>
    </row>
    <row r="806696" spans="19:20">
      <c r="S806696" s="33"/>
      <c r="T806696" s="33"/>
    </row>
    <row r="806713" spans="19:20">
      <c r="S806713" s="33"/>
      <c r="T806713" s="33"/>
    </row>
    <row r="806730" spans="19:20">
      <c r="S806730" s="33"/>
      <c r="T806730" s="33"/>
    </row>
    <row r="806747" spans="19:20">
      <c r="S806747" s="33"/>
      <c r="T806747" s="33"/>
    </row>
    <row r="806764" spans="19:20">
      <c r="S806764" s="33"/>
      <c r="T806764" s="33"/>
    </row>
    <row r="806781" spans="19:20">
      <c r="S806781" s="33"/>
      <c r="T806781" s="33"/>
    </row>
    <row r="806798" spans="19:20">
      <c r="S806798" s="33"/>
      <c r="T806798" s="33"/>
    </row>
    <row r="806815" spans="19:20">
      <c r="S806815" s="33"/>
      <c r="T806815" s="33"/>
    </row>
    <row r="806832" spans="19:20">
      <c r="S806832" s="33"/>
      <c r="T806832" s="33"/>
    </row>
    <row r="806849" spans="19:20">
      <c r="S806849" s="33"/>
      <c r="T806849" s="33"/>
    </row>
    <row r="806866" spans="19:20">
      <c r="S806866" s="33"/>
      <c r="T806866" s="33"/>
    </row>
    <row r="806883" spans="19:20">
      <c r="S806883" s="33"/>
      <c r="T806883" s="33"/>
    </row>
    <row r="806900" spans="19:20">
      <c r="S806900" s="33"/>
      <c r="T806900" s="33"/>
    </row>
    <row r="806917" spans="19:20">
      <c r="S806917" s="33"/>
      <c r="T806917" s="33"/>
    </row>
    <row r="806934" spans="19:20">
      <c r="S806934" s="33"/>
      <c r="T806934" s="33"/>
    </row>
    <row r="806951" spans="19:20">
      <c r="S806951" s="33"/>
      <c r="T806951" s="33"/>
    </row>
    <row r="806968" spans="19:20">
      <c r="S806968" s="33"/>
      <c r="T806968" s="33"/>
    </row>
    <row r="806985" spans="19:20">
      <c r="S806985" s="33"/>
      <c r="T806985" s="33"/>
    </row>
    <row r="807002" spans="19:20">
      <c r="S807002" s="33"/>
      <c r="T807002" s="33"/>
    </row>
    <row r="807019" spans="19:20">
      <c r="S807019" s="33"/>
      <c r="T807019" s="33"/>
    </row>
    <row r="807036" spans="19:20">
      <c r="S807036" s="33"/>
      <c r="T807036" s="33"/>
    </row>
    <row r="807053" spans="19:20">
      <c r="S807053" s="33"/>
      <c r="T807053" s="33"/>
    </row>
    <row r="807070" spans="19:20">
      <c r="S807070" s="33"/>
      <c r="T807070" s="33"/>
    </row>
    <row r="807087" spans="19:20">
      <c r="S807087" s="33"/>
      <c r="T807087" s="33"/>
    </row>
    <row r="807104" spans="19:20">
      <c r="S807104" s="33"/>
      <c r="T807104" s="33"/>
    </row>
    <row r="807121" spans="19:20">
      <c r="S807121" s="33"/>
      <c r="T807121" s="33"/>
    </row>
    <row r="807138" spans="19:20">
      <c r="S807138" s="33"/>
      <c r="T807138" s="33"/>
    </row>
    <row r="807155" spans="19:20">
      <c r="S807155" s="33"/>
      <c r="T807155" s="33"/>
    </row>
    <row r="807172" spans="19:20">
      <c r="S807172" s="33"/>
      <c r="T807172" s="33"/>
    </row>
    <row r="807189" spans="19:20">
      <c r="S807189" s="33"/>
      <c r="T807189" s="33"/>
    </row>
    <row r="807206" spans="19:20">
      <c r="S807206" s="33"/>
      <c r="T807206" s="33"/>
    </row>
    <row r="807223" spans="19:20">
      <c r="S807223" s="33"/>
      <c r="T807223" s="33"/>
    </row>
    <row r="807240" spans="19:20">
      <c r="S807240" s="33"/>
      <c r="T807240" s="33"/>
    </row>
    <row r="807257" spans="19:20">
      <c r="S807257" s="33"/>
      <c r="T807257" s="33"/>
    </row>
    <row r="807274" spans="19:20">
      <c r="S807274" s="33"/>
      <c r="T807274" s="33"/>
    </row>
    <row r="807291" spans="19:20">
      <c r="S807291" s="33"/>
      <c r="T807291" s="33"/>
    </row>
    <row r="807308" spans="19:20">
      <c r="S807308" s="33"/>
      <c r="T807308" s="33"/>
    </row>
    <row r="807325" spans="19:20">
      <c r="S807325" s="33"/>
      <c r="T807325" s="33"/>
    </row>
    <row r="807342" spans="19:20">
      <c r="S807342" s="33"/>
      <c r="T807342" s="33"/>
    </row>
    <row r="807359" spans="19:20">
      <c r="S807359" s="33"/>
      <c r="T807359" s="33"/>
    </row>
    <row r="807376" spans="19:20">
      <c r="S807376" s="33"/>
      <c r="T807376" s="33"/>
    </row>
    <row r="807393" spans="19:20">
      <c r="S807393" s="33"/>
      <c r="T807393" s="33"/>
    </row>
    <row r="807410" spans="19:20">
      <c r="S807410" s="33"/>
      <c r="T807410" s="33"/>
    </row>
    <row r="807427" spans="19:20">
      <c r="S807427" s="33"/>
      <c r="T807427" s="33"/>
    </row>
    <row r="807444" spans="19:20">
      <c r="S807444" s="33"/>
      <c r="T807444" s="33"/>
    </row>
    <row r="807461" spans="19:20">
      <c r="S807461" s="33"/>
      <c r="T807461" s="33"/>
    </row>
    <row r="807478" spans="19:20">
      <c r="S807478" s="33"/>
      <c r="T807478" s="33"/>
    </row>
    <row r="807495" spans="19:20">
      <c r="S807495" s="33"/>
      <c r="T807495" s="33"/>
    </row>
    <row r="807512" spans="19:20">
      <c r="S807512" s="33"/>
      <c r="T807512" s="33"/>
    </row>
    <row r="807529" spans="19:20">
      <c r="S807529" s="33"/>
      <c r="T807529" s="33"/>
    </row>
    <row r="807546" spans="19:20">
      <c r="S807546" s="33"/>
      <c r="T807546" s="33"/>
    </row>
    <row r="807563" spans="19:20">
      <c r="S807563" s="33"/>
      <c r="T807563" s="33"/>
    </row>
    <row r="807580" spans="19:20">
      <c r="S807580" s="33"/>
      <c r="T807580" s="33"/>
    </row>
    <row r="807597" spans="19:20">
      <c r="S807597" s="33"/>
      <c r="T807597" s="33"/>
    </row>
    <row r="807614" spans="19:20">
      <c r="S807614" s="33"/>
      <c r="T807614" s="33"/>
    </row>
    <row r="807631" spans="19:20">
      <c r="S807631" s="33"/>
      <c r="T807631" s="33"/>
    </row>
    <row r="807648" spans="19:20">
      <c r="S807648" s="33"/>
      <c r="T807648" s="33"/>
    </row>
    <row r="807665" spans="19:20">
      <c r="S807665" s="33"/>
      <c r="T807665" s="33"/>
    </row>
    <row r="807682" spans="19:20">
      <c r="S807682" s="33"/>
      <c r="T807682" s="33"/>
    </row>
    <row r="807699" spans="19:20">
      <c r="S807699" s="33"/>
      <c r="T807699" s="33"/>
    </row>
    <row r="807716" spans="19:20">
      <c r="S807716" s="33"/>
      <c r="T807716" s="33"/>
    </row>
    <row r="807733" spans="19:20">
      <c r="S807733" s="33"/>
      <c r="T807733" s="33"/>
    </row>
    <row r="807750" spans="19:20">
      <c r="S807750" s="33"/>
      <c r="T807750" s="33"/>
    </row>
    <row r="807767" spans="19:20">
      <c r="S807767" s="33"/>
      <c r="T807767" s="33"/>
    </row>
    <row r="807784" spans="19:20">
      <c r="S807784" s="33"/>
      <c r="T807784" s="33"/>
    </row>
    <row r="807801" spans="19:20">
      <c r="S807801" s="33"/>
      <c r="T807801" s="33"/>
    </row>
    <row r="807818" spans="19:20">
      <c r="S807818" s="33"/>
      <c r="T807818" s="33"/>
    </row>
    <row r="807835" spans="19:20">
      <c r="S807835" s="33"/>
      <c r="T807835" s="33"/>
    </row>
    <row r="807852" spans="19:20">
      <c r="S807852" s="33"/>
      <c r="T807852" s="33"/>
    </row>
    <row r="807869" spans="19:20">
      <c r="S807869" s="33"/>
      <c r="T807869" s="33"/>
    </row>
    <row r="807886" spans="19:20">
      <c r="S807886" s="33"/>
      <c r="T807886" s="33"/>
    </row>
    <row r="807903" spans="19:20">
      <c r="S807903" s="33"/>
      <c r="T807903" s="33"/>
    </row>
    <row r="807920" spans="19:20">
      <c r="S807920" s="33"/>
      <c r="T807920" s="33"/>
    </row>
    <row r="807937" spans="19:20">
      <c r="S807937" s="33"/>
      <c r="T807937" s="33"/>
    </row>
    <row r="807954" spans="19:20">
      <c r="S807954" s="33"/>
      <c r="T807954" s="33"/>
    </row>
    <row r="807971" spans="19:20">
      <c r="S807971" s="33"/>
      <c r="T807971" s="33"/>
    </row>
    <row r="807988" spans="19:20">
      <c r="S807988" s="33"/>
      <c r="T807988" s="33"/>
    </row>
    <row r="808005" spans="19:20">
      <c r="S808005" s="33"/>
      <c r="T808005" s="33"/>
    </row>
    <row r="808022" spans="19:20">
      <c r="S808022" s="33"/>
      <c r="T808022" s="33"/>
    </row>
    <row r="808039" spans="19:20">
      <c r="S808039" s="33"/>
      <c r="T808039" s="33"/>
    </row>
    <row r="808056" spans="19:20">
      <c r="S808056" s="33"/>
      <c r="T808056" s="33"/>
    </row>
    <row r="808073" spans="19:20">
      <c r="S808073" s="33"/>
      <c r="T808073" s="33"/>
    </row>
    <row r="808090" spans="19:20">
      <c r="S808090" s="33"/>
      <c r="T808090" s="33"/>
    </row>
    <row r="808107" spans="19:20">
      <c r="S808107" s="33"/>
      <c r="T808107" s="33"/>
    </row>
    <row r="808124" spans="19:20">
      <c r="S808124" s="33"/>
      <c r="T808124" s="33"/>
    </row>
    <row r="808141" spans="19:20">
      <c r="S808141" s="33"/>
      <c r="T808141" s="33"/>
    </row>
    <row r="808158" spans="19:20">
      <c r="S808158" s="33"/>
      <c r="T808158" s="33"/>
    </row>
    <row r="808175" spans="19:20">
      <c r="S808175" s="33"/>
      <c r="T808175" s="33"/>
    </row>
    <row r="808192" spans="19:20">
      <c r="S808192" s="33"/>
      <c r="T808192" s="33"/>
    </row>
    <row r="808209" spans="19:20">
      <c r="S808209" s="33"/>
      <c r="T808209" s="33"/>
    </row>
    <row r="808226" spans="19:20">
      <c r="S808226" s="33"/>
      <c r="T808226" s="33"/>
    </row>
    <row r="808243" spans="19:20">
      <c r="S808243" s="33"/>
      <c r="T808243" s="33"/>
    </row>
    <row r="808260" spans="19:20">
      <c r="S808260" s="33"/>
      <c r="T808260" s="33"/>
    </row>
    <row r="808277" spans="19:20">
      <c r="S808277" s="33"/>
      <c r="T808277" s="33"/>
    </row>
    <row r="808294" spans="19:20">
      <c r="S808294" s="33"/>
      <c r="T808294" s="33"/>
    </row>
    <row r="808311" spans="19:20">
      <c r="S808311" s="33"/>
      <c r="T808311" s="33"/>
    </row>
    <row r="808328" spans="19:20">
      <c r="S808328" s="33"/>
      <c r="T808328" s="33"/>
    </row>
    <row r="808345" spans="19:20">
      <c r="S808345" s="33"/>
      <c r="T808345" s="33"/>
    </row>
    <row r="808362" spans="19:20">
      <c r="S808362" s="33"/>
      <c r="T808362" s="33"/>
    </row>
    <row r="808379" spans="19:20">
      <c r="S808379" s="33"/>
      <c r="T808379" s="33"/>
    </row>
    <row r="808396" spans="19:20">
      <c r="S808396" s="33"/>
      <c r="T808396" s="33"/>
    </row>
    <row r="808413" spans="19:20">
      <c r="S808413" s="33"/>
      <c r="T808413" s="33"/>
    </row>
    <row r="808430" spans="19:20">
      <c r="S808430" s="33"/>
      <c r="T808430" s="33"/>
    </row>
    <row r="808447" spans="19:20">
      <c r="S808447" s="33"/>
      <c r="T808447" s="33"/>
    </row>
    <row r="808464" spans="19:20">
      <c r="S808464" s="33"/>
      <c r="T808464" s="33"/>
    </row>
    <row r="808481" spans="19:20">
      <c r="S808481" s="33"/>
      <c r="T808481" s="33"/>
    </row>
    <row r="808498" spans="19:20">
      <c r="S808498" s="33"/>
      <c r="T808498" s="33"/>
    </row>
    <row r="808515" spans="19:20">
      <c r="S808515" s="33"/>
      <c r="T808515" s="33"/>
    </row>
    <row r="808532" spans="19:20">
      <c r="S808532" s="33"/>
      <c r="T808532" s="33"/>
    </row>
    <row r="808549" spans="19:20">
      <c r="S808549" s="33"/>
      <c r="T808549" s="33"/>
    </row>
    <row r="808566" spans="19:20">
      <c r="S808566" s="33"/>
      <c r="T808566" s="33"/>
    </row>
    <row r="808583" spans="19:20">
      <c r="S808583" s="33"/>
      <c r="T808583" s="33"/>
    </row>
    <row r="808600" spans="19:20">
      <c r="S808600" s="33"/>
      <c r="T808600" s="33"/>
    </row>
    <row r="808617" spans="19:20">
      <c r="S808617" s="33"/>
      <c r="T808617" s="33"/>
    </row>
    <row r="808634" spans="19:20">
      <c r="S808634" s="33"/>
      <c r="T808634" s="33"/>
    </row>
    <row r="808651" spans="19:20">
      <c r="S808651" s="33"/>
      <c r="T808651" s="33"/>
    </row>
    <row r="808668" spans="19:20">
      <c r="S808668" s="33"/>
      <c r="T808668" s="33"/>
    </row>
    <row r="808685" spans="19:20">
      <c r="S808685" s="33"/>
      <c r="T808685" s="33"/>
    </row>
    <row r="808702" spans="19:20">
      <c r="S808702" s="33"/>
      <c r="T808702" s="33"/>
    </row>
    <row r="808719" spans="19:20">
      <c r="S808719" s="33"/>
      <c r="T808719" s="33"/>
    </row>
    <row r="808736" spans="19:20">
      <c r="S808736" s="33"/>
      <c r="T808736" s="33"/>
    </row>
    <row r="808753" spans="19:20">
      <c r="S808753" s="33"/>
      <c r="T808753" s="33"/>
    </row>
    <row r="808770" spans="19:20">
      <c r="S808770" s="33"/>
      <c r="T808770" s="33"/>
    </row>
    <row r="808787" spans="19:20">
      <c r="S808787" s="33"/>
      <c r="T808787" s="33"/>
    </row>
    <row r="808804" spans="19:20">
      <c r="S808804" s="33"/>
      <c r="T808804" s="33"/>
    </row>
    <row r="808821" spans="19:20">
      <c r="S808821" s="33"/>
      <c r="T808821" s="33"/>
    </row>
    <row r="808838" spans="19:20">
      <c r="S808838" s="33"/>
      <c r="T808838" s="33"/>
    </row>
    <row r="808855" spans="19:20">
      <c r="S808855" s="33"/>
      <c r="T808855" s="33"/>
    </row>
    <row r="808872" spans="19:20">
      <c r="S808872" s="33"/>
      <c r="T808872" s="33"/>
    </row>
    <row r="808889" spans="19:20">
      <c r="S808889" s="33"/>
      <c r="T808889" s="33"/>
    </row>
    <row r="808906" spans="19:20">
      <c r="S808906" s="33"/>
      <c r="T808906" s="33"/>
    </row>
    <row r="808923" spans="19:20">
      <c r="S808923" s="33"/>
      <c r="T808923" s="33"/>
    </row>
    <row r="808940" spans="19:20">
      <c r="S808940" s="33"/>
      <c r="T808940" s="33"/>
    </row>
    <row r="808957" spans="19:20">
      <c r="S808957" s="33"/>
      <c r="T808957" s="33"/>
    </row>
    <row r="808974" spans="19:20">
      <c r="S808974" s="33"/>
      <c r="T808974" s="33"/>
    </row>
    <row r="808991" spans="19:20">
      <c r="S808991" s="33"/>
      <c r="T808991" s="33"/>
    </row>
    <row r="809008" spans="19:20">
      <c r="S809008" s="33"/>
      <c r="T809008" s="33"/>
    </row>
    <row r="809025" spans="19:20">
      <c r="S809025" s="33"/>
      <c r="T809025" s="33"/>
    </row>
    <row r="809042" spans="19:20">
      <c r="S809042" s="33"/>
      <c r="T809042" s="33"/>
    </row>
    <row r="809059" spans="19:20">
      <c r="S809059" s="33"/>
      <c r="T809059" s="33"/>
    </row>
    <row r="809076" spans="19:20">
      <c r="S809076" s="33"/>
      <c r="T809076" s="33"/>
    </row>
    <row r="809093" spans="19:20">
      <c r="S809093" s="33"/>
      <c r="T809093" s="33"/>
    </row>
    <row r="809110" spans="19:20">
      <c r="S809110" s="33"/>
      <c r="T809110" s="33"/>
    </row>
    <row r="809127" spans="19:20">
      <c r="S809127" s="33"/>
      <c r="T809127" s="33"/>
    </row>
    <row r="809144" spans="19:20">
      <c r="S809144" s="33"/>
      <c r="T809144" s="33"/>
    </row>
    <row r="809161" spans="19:20">
      <c r="S809161" s="33"/>
      <c r="T809161" s="33"/>
    </row>
    <row r="809178" spans="19:20">
      <c r="S809178" s="33"/>
      <c r="T809178" s="33"/>
    </row>
    <row r="809195" spans="19:20">
      <c r="S809195" s="33"/>
      <c r="T809195" s="33"/>
    </row>
    <row r="809212" spans="19:20">
      <c r="S809212" s="33"/>
      <c r="T809212" s="33"/>
    </row>
    <row r="809229" spans="19:20">
      <c r="S809229" s="33"/>
      <c r="T809229" s="33"/>
    </row>
    <row r="809246" spans="19:20">
      <c r="S809246" s="33"/>
      <c r="T809246" s="33"/>
    </row>
    <row r="809263" spans="19:20">
      <c r="S809263" s="33"/>
      <c r="T809263" s="33"/>
    </row>
    <row r="809280" spans="19:20">
      <c r="S809280" s="33"/>
      <c r="T809280" s="33"/>
    </row>
    <row r="809297" spans="19:20">
      <c r="S809297" s="33"/>
      <c r="T809297" s="33"/>
    </row>
    <row r="809314" spans="19:20">
      <c r="S809314" s="33"/>
      <c r="T809314" s="33"/>
    </row>
    <row r="809331" spans="19:20">
      <c r="S809331" s="33"/>
      <c r="T809331" s="33"/>
    </row>
    <row r="809348" spans="19:20">
      <c r="S809348" s="33"/>
      <c r="T809348" s="33"/>
    </row>
    <row r="809365" spans="19:20">
      <c r="S809365" s="33"/>
      <c r="T809365" s="33"/>
    </row>
    <row r="809382" spans="19:20">
      <c r="S809382" s="33"/>
      <c r="T809382" s="33"/>
    </row>
    <row r="809399" spans="19:20">
      <c r="S809399" s="33"/>
      <c r="T809399" s="33"/>
    </row>
    <row r="809416" spans="19:20">
      <c r="S809416" s="33"/>
      <c r="T809416" s="33"/>
    </row>
    <row r="809433" spans="19:20">
      <c r="S809433" s="33"/>
      <c r="T809433" s="33"/>
    </row>
    <row r="809450" spans="19:20">
      <c r="S809450" s="33"/>
      <c r="T809450" s="33"/>
    </row>
    <row r="809467" spans="19:20">
      <c r="S809467" s="33"/>
      <c r="T809467" s="33"/>
    </row>
    <row r="809484" spans="19:20">
      <c r="S809484" s="33"/>
      <c r="T809484" s="33"/>
    </row>
    <row r="809501" spans="19:20">
      <c r="S809501" s="33"/>
      <c r="T809501" s="33"/>
    </row>
    <row r="809518" spans="19:20">
      <c r="S809518" s="33"/>
      <c r="T809518" s="33"/>
    </row>
    <row r="809535" spans="19:20">
      <c r="S809535" s="33"/>
      <c r="T809535" s="33"/>
    </row>
    <row r="809552" spans="19:20">
      <c r="S809552" s="33"/>
      <c r="T809552" s="33"/>
    </row>
    <row r="809569" spans="19:20">
      <c r="S809569" s="33"/>
      <c r="T809569" s="33"/>
    </row>
    <row r="809586" spans="19:20">
      <c r="S809586" s="33"/>
      <c r="T809586" s="33"/>
    </row>
    <row r="809603" spans="19:20">
      <c r="S809603" s="33"/>
      <c r="T809603" s="33"/>
    </row>
    <row r="809620" spans="19:20">
      <c r="S809620" s="33"/>
      <c r="T809620" s="33"/>
    </row>
    <row r="809637" spans="19:20">
      <c r="S809637" s="33"/>
      <c r="T809637" s="33"/>
    </row>
    <row r="809654" spans="19:20">
      <c r="S809654" s="33"/>
      <c r="T809654" s="33"/>
    </row>
    <row r="809671" spans="19:20">
      <c r="S809671" s="33"/>
      <c r="T809671" s="33"/>
    </row>
    <row r="809688" spans="19:20">
      <c r="S809688" s="33"/>
      <c r="T809688" s="33"/>
    </row>
    <row r="809705" spans="19:20">
      <c r="S809705" s="33"/>
      <c r="T809705" s="33"/>
    </row>
    <row r="809722" spans="19:20">
      <c r="S809722" s="33"/>
      <c r="T809722" s="33"/>
    </row>
    <row r="809739" spans="19:20">
      <c r="S809739" s="33"/>
      <c r="T809739" s="33"/>
    </row>
    <row r="809756" spans="19:20">
      <c r="S809756" s="33"/>
      <c r="T809756" s="33"/>
    </row>
    <row r="809773" spans="19:20">
      <c r="S809773" s="33"/>
      <c r="T809773" s="33"/>
    </row>
    <row r="809790" spans="19:20">
      <c r="S809790" s="33"/>
      <c r="T809790" s="33"/>
    </row>
    <row r="809807" spans="19:20">
      <c r="S809807" s="33"/>
      <c r="T809807" s="33"/>
    </row>
    <row r="809824" spans="19:20">
      <c r="S809824" s="33"/>
      <c r="T809824" s="33"/>
    </row>
    <row r="809841" spans="19:20">
      <c r="S809841" s="33"/>
      <c r="T809841" s="33"/>
    </row>
    <row r="809858" spans="19:20">
      <c r="S809858" s="33"/>
      <c r="T809858" s="33"/>
    </row>
    <row r="809875" spans="19:20">
      <c r="S809875" s="33"/>
      <c r="T809875" s="33"/>
    </row>
    <row r="809892" spans="19:20">
      <c r="S809892" s="33"/>
      <c r="T809892" s="33"/>
    </row>
    <row r="809909" spans="19:20">
      <c r="S809909" s="33"/>
      <c r="T809909" s="33"/>
    </row>
    <row r="809926" spans="19:20">
      <c r="S809926" s="33"/>
      <c r="T809926" s="33"/>
    </row>
    <row r="809943" spans="19:20">
      <c r="S809943" s="33"/>
      <c r="T809943" s="33"/>
    </row>
    <row r="809960" spans="19:20">
      <c r="S809960" s="33"/>
      <c r="T809960" s="33"/>
    </row>
    <row r="809977" spans="19:20">
      <c r="S809977" s="33"/>
      <c r="T809977" s="33"/>
    </row>
    <row r="809994" spans="19:20">
      <c r="S809994" s="33"/>
      <c r="T809994" s="33"/>
    </row>
    <row r="810011" spans="19:20">
      <c r="S810011" s="33"/>
      <c r="T810011" s="33"/>
    </row>
    <row r="810028" spans="19:20">
      <c r="S810028" s="33"/>
      <c r="T810028" s="33"/>
    </row>
    <row r="810045" spans="19:20">
      <c r="S810045" s="33"/>
      <c r="T810045" s="33"/>
    </row>
    <row r="810062" spans="19:20">
      <c r="S810062" s="33"/>
      <c r="T810062" s="33"/>
    </row>
    <row r="810079" spans="19:20">
      <c r="S810079" s="33"/>
      <c r="T810079" s="33"/>
    </row>
    <row r="810096" spans="19:20">
      <c r="S810096" s="33"/>
      <c r="T810096" s="33"/>
    </row>
    <row r="810113" spans="19:20">
      <c r="S810113" s="33"/>
      <c r="T810113" s="33"/>
    </row>
    <row r="810130" spans="19:20">
      <c r="S810130" s="33"/>
      <c r="T810130" s="33"/>
    </row>
    <row r="810147" spans="19:20">
      <c r="S810147" s="33"/>
      <c r="T810147" s="33"/>
    </row>
    <row r="810164" spans="19:20">
      <c r="S810164" s="33"/>
      <c r="T810164" s="33"/>
    </row>
    <row r="810181" spans="19:20">
      <c r="S810181" s="33"/>
      <c r="T810181" s="33"/>
    </row>
    <row r="810198" spans="19:20">
      <c r="S810198" s="33"/>
      <c r="T810198" s="33"/>
    </row>
    <row r="810215" spans="19:20">
      <c r="S810215" s="33"/>
      <c r="T810215" s="33"/>
    </row>
    <row r="810232" spans="19:20">
      <c r="S810232" s="33"/>
      <c r="T810232" s="33"/>
    </row>
    <row r="810249" spans="19:20">
      <c r="S810249" s="33"/>
      <c r="T810249" s="33"/>
    </row>
    <row r="810266" spans="19:20">
      <c r="S810266" s="33"/>
      <c r="T810266" s="33"/>
    </row>
    <row r="810283" spans="19:20">
      <c r="S810283" s="33"/>
      <c r="T810283" s="33"/>
    </row>
    <row r="810300" spans="19:20">
      <c r="S810300" s="33"/>
      <c r="T810300" s="33"/>
    </row>
    <row r="810317" spans="19:20">
      <c r="S810317" s="33"/>
      <c r="T810317" s="33"/>
    </row>
    <row r="810334" spans="19:20">
      <c r="S810334" s="33"/>
      <c r="T810334" s="33"/>
    </row>
    <row r="810351" spans="19:20">
      <c r="S810351" s="33"/>
      <c r="T810351" s="33"/>
    </row>
    <row r="810368" spans="19:20">
      <c r="S810368" s="33"/>
      <c r="T810368" s="33"/>
    </row>
    <row r="810385" spans="19:20">
      <c r="S810385" s="33"/>
      <c r="T810385" s="33"/>
    </row>
    <row r="810402" spans="19:20">
      <c r="S810402" s="33"/>
      <c r="T810402" s="33"/>
    </row>
    <row r="810419" spans="19:20">
      <c r="S810419" s="33"/>
      <c r="T810419" s="33"/>
    </row>
    <row r="810436" spans="19:20">
      <c r="S810436" s="33"/>
      <c r="T810436" s="33"/>
    </row>
    <row r="810453" spans="19:20">
      <c r="S810453" s="33"/>
      <c r="T810453" s="33"/>
    </row>
    <row r="810470" spans="19:20">
      <c r="S810470" s="33"/>
      <c r="T810470" s="33"/>
    </row>
    <row r="810487" spans="19:20">
      <c r="S810487" s="33"/>
      <c r="T810487" s="33"/>
    </row>
    <row r="810504" spans="19:20">
      <c r="S810504" s="33"/>
      <c r="T810504" s="33"/>
    </row>
    <row r="810521" spans="19:20">
      <c r="S810521" s="33"/>
      <c r="T810521" s="33"/>
    </row>
    <row r="810538" spans="19:20">
      <c r="S810538" s="33"/>
      <c r="T810538" s="33"/>
    </row>
    <row r="810555" spans="19:20">
      <c r="S810555" s="33"/>
      <c r="T810555" s="33"/>
    </row>
    <row r="810572" spans="19:20">
      <c r="S810572" s="33"/>
      <c r="T810572" s="33"/>
    </row>
    <row r="810589" spans="19:20">
      <c r="S810589" s="33"/>
      <c r="T810589" s="33"/>
    </row>
    <row r="810606" spans="19:20">
      <c r="S810606" s="33"/>
      <c r="T810606" s="33"/>
    </row>
    <row r="810623" spans="19:20">
      <c r="S810623" s="33"/>
      <c r="T810623" s="33"/>
    </row>
    <row r="810640" spans="19:20">
      <c r="S810640" s="33"/>
      <c r="T810640" s="33"/>
    </row>
    <row r="810657" spans="19:20">
      <c r="S810657" s="33"/>
      <c r="T810657" s="33"/>
    </row>
    <row r="810674" spans="19:20">
      <c r="S810674" s="33"/>
      <c r="T810674" s="33"/>
    </row>
    <row r="810691" spans="19:20">
      <c r="S810691" s="33"/>
      <c r="T810691" s="33"/>
    </row>
    <row r="810708" spans="19:20">
      <c r="S810708" s="33"/>
      <c r="T810708" s="33"/>
    </row>
    <row r="810725" spans="19:20">
      <c r="S810725" s="33"/>
      <c r="T810725" s="33"/>
    </row>
    <row r="810742" spans="19:20">
      <c r="S810742" s="33"/>
      <c r="T810742" s="33"/>
    </row>
    <row r="810759" spans="19:20">
      <c r="S810759" s="33"/>
      <c r="T810759" s="33"/>
    </row>
    <row r="810776" spans="19:20">
      <c r="S810776" s="33"/>
      <c r="T810776" s="33"/>
    </row>
    <row r="810793" spans="19:20">
      <c r="S810793" s="33"/>
      <c r="T810793" s="33"/>
    </row>
    <row r="810810" spans="19:20">
      <c r="S810810" s="33"/>
      <c r="T810810" s="33"/>
    </row>
    <row r="810827" spans="19:20">
      <c r="S810827" s="33"/>
      <c r="T810827" s="33"/>
    </row>
    <row r="810844" spans="19:20">
      <c r="S810844" s="33"/>
      <c r="T810844" s="33"/>
    </row>
    <row r="810861" spans="19:20">
      <c r="S810861" s="33"/>
      <c r="T810861" s="33"/>
    </row>
    <row r="810878" spans="19:20">
      <c r="S810878" s="33"/>
      <c r="T810878" s="33"/>
    </row>
    <row r="810895" spans="19:20">
      <c r="S810895" s="33"/>
      <c r="T810895" s="33"/>
    </row>
    <row r="810912" spans="19:20">
      <c r="S810912" s="33"/>
      <c r="T810912" s="33"/>
    </row>
    <row r="810929" spans="19:20">
      <c r="S810929" s="33"/>
      <c r="T810929" s="33"/>
    </row>
    <row r="810946" spans="19:20">
      <c r="S810946" s="33"/>
      <c r="T810946" s="33"/>
    </row>
    <row r="810963" spans="19:20">
      <c r="S810963" s="33"/>
      <c r="T810963" s="33"/>
    </row>
    <row r="810980" spans="19:20">
      <c r="S810980" s="33"/>
      <c r="T810980" s="33"/>
    </row>
    <row r="810997" spans="19:20">
      <c r="S810997" s="33"/>
      <c r="T810997" s="33"/>
    </row>
    <row r="811014" spans="19:20">
      <c r="S811014" s="33"/>
      <c r="T811014" s="33"/>
    </row>
    <row r="811031" spans="19:20">
      <c r="S811031" s="33"/>
      <c r="T811031" s="33"/>
    </row>
    <row r="811048" spans="19:20">
      <c r="S811048" s="33"/>
      <c r="T811048" s="33"/>
    </row>
    <row r="811065" spans="19:20">
      <c r="S811065" s="33"/>
      <c r="T811065" s="33"/>
    </row>
    <row r="811082" spans="19:20">
      <c r="S811082" s="33"/>
      <c r="T811082" s="33"/>
    </row>
    <row r="811099" spans="19:20">
      <c r="S811099" s="33"/>
      <c r="T811099" s="33"/>
    </row>
    <row r="811116" spans="19:20">
      <c r="S811116" s="33"/>
      <c r="T811116" s="33"/>
    </row>
    <row r="811133" spans="19:20">
      <c r="S811133" s="33"/>
      <c r="T811133" s="33"/>
    </row>
    <row r="811150" spans="19:20">
      <c r="S811150" s="33"/>
      <c r="T811150" s="33"/>
    </row>
    <row r="811167" spans="19:20">
      <c r="S811167" s="33"/>
      <c r="T811167" s="33"/>
    </row>
    <row r="811184" spans="19:20">
      <c r="S811184" s="33"/>
      <c r="T811184" s="33"/>
    </row>
    <row r="811201" spans="19:20">
      <c r="S811201" s="33"/>
      <c r="T811201" s="33"/>
    </row>
    <row r="811218" spans="19:20">
      <c r="S811218" s="33"/>
      <c r="T811218" s="33"/>
    </row>
    <row r="811235" spans="19:20">
      <c r="S811235" s="33"/>
      <c r="T811235" s="33"/>
    </row>
    <row r="811252" spans="19:20">
      <c r="S811252" s="33"/>
      <c r="T811252" s="33"/>
    </row>
    <row r="811269" spans="19:20">
      <c r="S811269" s="33"/>
      <c r="T811269" s="33"/>
    </row>
    <row r="811286" spans="19:20">
      <c r="S811286" s="33"/>
      <c r="T811286" s="33"/>
    </row>
    <row r="811303" spans="19:20">
      <c r="S811303" s="33"/>
      <c r="T811303" s="33"/>
    </row>
    <row r="811320" spans="19:20">
      <c r="S811320" s="33"/>
      <c r="T811320" s="33"/>
    </row>
    <row r="811337" spans="19:20">
      <c r="S811337" s="33"/>
      <c r="T811337" s="33"/>
    </row>
    <row r="811354" spans="19:20">
      <c r="S811354" s="33"/>
      <c r="T811354" s="33"/>
    </row>
    <row r="811371" spans="19:20">
      <c r="S811371" s="33"/>
      <c r="T811371" s="33"/>
    </row>
    <row r="811388" spans="19:20">
      <c r="S811388" s="33"/>
      <c r="T811388" s="33"/>
    </row>
    <row r="811405" spans="19:20">
      <c r="S811405" s="33"/>
      <c r="T811405" s="33"/>
    </row>
    <row r="811422" spans="19:20">
      <c r="S811422" s="33"/>
      <c r="T811422" s="33"/>
    </row>
    <row r="811439" spans="19:20">
      <c r="S811439" s="33"/>
      <c r="T811439" s="33"/>
    </row>
    <row r="811456" spans="19:20">
      <c r="S811456" s="33"/>
      <c r="T811456" s="33"/>
    </row>
    <row r="811473" spans="19:20">
      <c r="S811473" s="33"/>
      <c r="T811473" s="33"/>
    </row>
    <row r="811490" spans="19:20">
      <c r="S811490" s="33"/>
      <c r="T811490" s="33"/>
    </row>
    <row r="811507" spans="19:20">
      <c r="S811507" s="33"/>
      <c r="T811507" s="33"/>
    </row>
    <row r="811524" spans="19:20">
      <c r="S811524" s="33"/>
      <c r="T811524" s="33"/>
    </row>
    <row r="811541" spans="19:20">
      <c r="S811541" s="33"/>
      <c r="T811541" s="33"/>
    </row>
    <row r="811558" spans="19:20">
      <c r="S811558" s="33"/>
      <c r="T811558" s="33"/>
    </row>
    <row r="811575" spans="19:20">
      <c r="S811575" s="33"/>
      <c r="T811575" s="33"/>
    </row>
    <row r="811592" spans="19:20">
      <c r="S811592" s="33"/>
      <c r="T811592" s="33"/>
    </row>
    <row r="811609" spans="19:20">
      <c r="S811609" s="33"/>
      <c r="T811609" s="33"/>
    </row>
    <row r="811626" spans="19:20">
      <c r="S811626" s="33"/>
      <c r="T811626" s="33"/>
    </row>
    <row r="811643" spans="19:20">
      <c r="S811643" s="33"/>
      <c r="T811643" s="33"/>
    </row>
    <row r="811660" spans="19:20">
      <c r="S811660" s="33"/>
      <c r="T811660" s="33"/>
    </row>
    <row r="811677" spans="19:20">
      <c r="S811677" s="33"/>
      <c r="T811677" s="33"/>
    </row>
    <row r="811694" spans="19:20">
      <c r="S811694" s="33"/>
      <c r="T811694" s="33"/>
    </row>
    <row r="811711" spans="19:20">
      <c r="S811711" s="33"/>
      <c r="T811711" s="33"/>
    </row>
    <row r="811728" spans="19:20">
      <c r="S811728" s="33"/>
      <c r="T811728" s="33"/>
    </row>
    <row r="811745" spans="19:20">
      <c r="S811745" s="33"/>
      <c r="T811745" s="33"/>
    </row>
    <row r="811762" spans="19:20">
      <c r="S811762" s="33"/>
      <c r="T811762" s="33"/>
    </row>
    <row r="811779" spans="19:20">
      <c r="S811779" s="33"/>
      <c r="T811779" s="33"/>
    </row>
    <row r="811796" spans="19:20">
      <c r="S811796" s="33"/>
      <c r="T811796" s="33"/>
    </row>
    <row r="811813" spans="19:20">
      <c r="S811813" s="33"/>
      <c r="T811813" s="33"/>
    </row>
    <row r="811830" spans="19:20">
      <c r="S811830" s="33"/>
      <c r="T811830" s="33"/>
    </row>
    <row r="811847" spans="19:20">
      <c r="S811847" s="33"/>
      <c r="T811847" s="33"/>
    </row>
    <row r="811864" spans="19:20">
      <c r="S811864" s="33"/>
      <c r="T811864" s="33"/>
    </row>
    <row r="811881" spans="19:20">
      <c r="S811881" s="33"/>
      <c r="T811881" s="33"/>
    </row>
    <row r="811898" spans="19:20">
      <c r="S811898" s="33"/>
      <c r="T811898" s="33"/>
    </row>
    <row r="811915" spans="19:20">
      <c r="S811915" s="33"/>
      <c r="T811915" s="33"/>
    </row>
    <row r="811932" spans="19:20">
      <c r="S811932" s="33"/>
      <c r="T811932" s="33"/>
    </row>
    <row r="811949" spans="19:20">
      <c r="S811949" s="33"/>
      <c r="T811949" s="33"/>
    </row>
    <row r="811966" spans="19:20">
      <c r="S811966" s="33"/>
      <c r="T811966" s="33"/>
    </row>
    <row r="811983" spans="19:20">
      <c r="S811983" s="33"/>
      <c r="T811983" s="33"/>
    </row>
    <row r="812000" spans="19:20">
      <c r="S812000" s="33"/>
      <c r="T812000" s="33"/>
    </row>
    <row r="812017" spans="19:20">
      <c r="S812017" s="33"/>
      <c r="T812017" s="33"/>
    </row>
    <row r="812034" spans="19:20">
      <c r="S812034" s="33"/>
      <c r="T812034" s="33"/>
    </row>
    <row r="812051" spans="19:20">
      <c r="S812051" s="33"/>
      <c r="T812051" s="33"/>
    </row>
    <row r="812068" spans="19:20">
      <c r="S812068" s="33"/>
      <c r="T812068" s="33"/>
    </row>
    <row r="812085" spans="19:20">
      <c r="S812085" s="33"/>
      <c r="T812085" s="33"/>
    </row>
    <row r="812102" spans="19:20">
      <c r="S812102" s="33"/>
      <c r="T812102" s="33"/>
    </row>
    <row r="812119" spans="19:20">
      <c r="S812119" s="33"/>
      <c r="T812119" s="33"/>
    </row>
    <row r="812136" spans="19:20">
      <c r="S812136" s="33"/>
      <c r="T812136" s="33"/>
    </row>
    <row r="812153" spans="19:20">
      <c r="S812153" s="33"/>
      <c r="T812153" s="33"/>
    </row>
    <row r="812170" spans="19:20">
      <c r="S812170" s="33"/>
      <c r="T812170" s="33"/>
    </row>
    <row r="812187" spans="19:20">
      <c r="S812187" s="33"/>
      <c r="T812187" s="33"/>
    </row>
    <row r="812204" spans="19:20">
      <c r="S812204" s="33"/>
      <c r="T812204" s="33"/>
    </row>
    <row r="812221" spans="19:20">
      <c r="S812221" s="33"/>
      <c r="T812221" s="33"/>
    </row>
    <row r="812238" spans="19:20">
      <c r="S812238" s="33"/>
      <c r="T812238" s="33"/>
    </row>
    <row r="812255" spans="19:20">
      <c r="S812255" s="33"/>
      <c r="T812255" s="33"/>
    </row>
    <row r="812272" spans="19:20">
      <c r="S812272" s="33"/>
      <c r="T812272" s="33"/>
    </row>
    <row r="812289" spans="19:20">
      <c r="S812289" s="33"/>
      <c r="T812289" s="33"/>
    </row>
    <row r="812306" spans="19:20">
      <c r="S812306" s="33"/>
      <c r="T812306" s="33"/>
    </row>
    <row r="812323" spans="19:20">
      <c r="S812323" s="33"/>
      <c r="T812323" s="33"/>
    </row>
    <row r="812340" spans="19:20">
      <c r="S812340" s="33"/>
      <c r="T812340" s="33"/>
    </row>
    <row r="812357" spans="19:20">
      <c r="S812357" s="33"/>
      <c r="T812357" s="33"/>
    </row>
    <row r="812374" spans="19:20">
      <c r="S812374" s="33"/>
      <c r="T812374" s="33"/>
    </row>
    <row r="812391" spans="19:20">
      <c r="S812391" s="33"/>
      <c r="T812391" s="33"/>
    </row>
    <row r="812408" spans="19:20">
      <c r="S812408" s="33"/>
      <c r="T812408" s="33"/>
    </row>
    <row r="812425" spans="19:20">
      <c r="S812425" s="33"/>
      <c r="T812425" s="33"/>
    </row>
    <row r="812442" spans="19:20">
      <c r="S812442" s="33"/>
      <c r="T812442" s="33"/>
    </row>
    <row r="812459" spans="19:20">
      <c r="S812459" s="33"/>
      <c r="T812459" s="33"/>
    </row>
    <row r="812476" spans="19:20">
      <c r="S812476" s="33"/>
      <c r="T812476" s="33"/>
    </row>
    <row r="812493" spans="19:20">
      <c r="S812493" s="33"/>
      <c r="T812493" s="33"/>
    </row>
    <row r="812510" spans="19:20">
      <c r="S812510" s="33"/>
      <c r="T812510" s="33"/>
    </row>
    <row r="812527" spans="19:20">
      <c r="S812527" s="33"/>
      <c r="T812527" s="33"/>
    </row>
    <row r="812544" spans="19:20">
      <c r="S812544" s="33"/>
      <c r="T812544" s="33"/>
    </row>
    <row r="812561" spans="19:20">
      <c r="S812561" s="33"/>
      <c r="T812561" s="33"/>
    </row>
    <row r="812578" spans="19:20">
      <c r="S812578" s="33"/>
      <c r="T812578" s="33"/>
    </row>
    <row r="812595" spans="19:20">
      <c r="S812595" s="33"/>
      <c r="T812595" s="33"/>
    </row>
    <row r="812612" spans="19:20">
      <c r="S812612" s="33"/>
      <c r="T812612" s="33"/>
    </row>
    <row r="812629" spans="19:20">
      <c r="S812629" s="33"/>
      <c r="T812629" s="33"/>
    </row>
    <row r="812646" spans="19:20">
      <c r="S812646" s="33"/>
      <c r="T812646" s="33"/>
    </row>
    <row r="812663" spans="19:20">
      <c r="S812663" s="33"/>
      <c r="T812663" s="33"/>
    </row>
    <row r="812680" spans="19:20">
      <c r="S812680" s="33"/>
      <c r="T812680" s="33"/>
    </row>
    <row r="812697" spans="19:20">
      <c r="S812697" s="33"/>
      <c r="T812697" s="33"/>
    </row>
    <row r="812714" spans="19:20">
      <c r="S812714" s="33"/>
      <c r="T812714" s="33"/>
    </row>
    <row r="812731" spans="19:20">
      <c r="S812731" s="33"/>
      <c r="T812731" s="33"/>
    </row>
    <row r="812748" spans="19:20">
      <c r="S812748" s="33"/>
      <c r="T812748" s="33"/>
    </row>
    <row r="812765" spans="19:20">
      <c r="S812765" s="33"/>
      <c r="T812765" s="33"/>
    </row>
    <row r="812782" spans="19:20">
      <c r="S812782" s="33"/>
      <c r="T812782" s="33"/>
    </row>
    <row r="812799" spans="19:20">
      <c r="S812799" s="33"/>
      <c r="T812799" s="33"/>
    </row>
    <row r="812816" spans="19:20">
      <c r="S812816" s="33"/>
      <c r="T812816" s="33"/>
    </row>
    <row r="812833" spans="19:20">
      <c r="S812833" s="33"/>
      <c r="T812833" s="33"/>
    </row>
    <row r="812850" spans="19:20">
      <c r="S812850" s="33"/>
      <c r="T812850" s="33"/>
    </row>
    <row r="812867" spans="19:20">
      <c r="S812867" s="33"/>
      <c r="T812867" s="33"/>
    </row>
    <row r="812884" spans="19:20">
      <c r="S812884" s="33"/>
      <c r="T812884" s="33"/>
    </row>
    <row r="812901" spans="19:20">
      <c r="S812901" s="33"/>
      <c r="T812901" s="33"/>
    </row>
    <row r="812918" spans="19:20">
      <c r="S812918" s="33"/>
      <c r="T812918" s="33"/>
    </row>
    <row r="812935" spans="19:20">
      <c r="S812935" s="33"/>
      <c r="T812935" s="33"/>
    </row>
    <row r="812952" spans="19:20">
      <c r="S812952" s="33"/>
      <c r="T812952" s="33"/>
    </row>
    <row r="812969" spans="19:20">
      <c r="S812969" s="33"/>
      <c r="T812969" s="33"/>
    </row>
    <row r="812986" spans="19:20">
      <c r="S812986" s="33"/>
      <c r="T812986" s="33"/>
    </row>
    <row r="813003" spans="19:20">
      <c r="S813003" s="33"/>
      <c r="T813003" s="33"/>
    </row>
    <row r="813020" spans="19:20">
      <c r="S813020" s="33"/>
      <c r="T813020" s="33"/>
    </row>
    <row r="813037" spans="19:20">
      <c r="S813037" s="33"/>
      <c r="T813037" s="33"/>
    </row>
    <row r="813054" spans="19:20">
      <c r="S813054" s="33"/>
      <c r="T813054" s="33"/>
    </row>
    <row r="813071" spans="19:20">
      <c r="S813071" s="33"/>
      <c r="T813071" s="33"/>
    </row>
    <row r="813088" spans="19:20">
      <c r="S813088" s="33"/>
      <c r="T813088" s="33"/>
    </row>
    <row r="813105" spans="19:20">
      <c r="S813105" s="33"/>
      <c r="T813105" s="33"/>
    </row>
    <row r="813122" spans="19:20">
      <c r="S813122" s="33"/>
      <c r="T813122" s="33"/>
    </row>
    <row r="813139" spans="19:20">
      <c r="S813139" s="33"/>
      <c r="T813139" s="33"/>
    </row>
    <row r="813156" spans="19:20">
      <c r="S813156" s="33"/>
      <c r="T813156" s="33"/>
    </row>
    <row r="813173" spans="19:20">
      <c r="S813173" s="33"/>
      <c r="T813173" s="33"/>
    </row>
    <row r="813190" spans="19:20">
      <c r="S813190" s="33"/>
      <c r="T813190" s="33"/>
    </row>
    <row r="813207" spans="19:20">
      <c r="S813207" s="33"/>
      <c r="T813207" s="33"/>
    </row>
    <row r="813224" spans="19:20">
      <c r="S813224" s="33"/>
      <c r="T813224" s="33"/>
    </row>
    <row r="813241" spans="19:20">
      <c r="S813241" s="33"/>
      <c r="T813241" s="33"/>
    </row>
    <row r="813258" spans="19:20">
      <c r="S813258" s="33"/>
      <c r="T813258" s="33"/>
    </row>
    <row r="813275" spans="19:20">
      <c r="S813275" s="33"/>
      <c r="T813275" s="33"/>
    </row>
    <row r="813292" spans="19:20">
      <c r="S813292" s="33"/>
      <c r="T813292" s="33"/>
    </row>
    <row r="813309" spans="19:20">
      <c r="S813309" s="33"/>
      <c r="T813309" s="33"/>
    </row>
    <row r="813326" spans="19:20">
      <c r="S813326" s="33"/>
      <c r="T813326" s="33"/>
    </row>
    <row r="813343" spans="19:20">
      <c r="S813343" s="33"/>
      <c r="T813343" s="33"/>
    </row>
    <row r="813360" spans="19:20">
      <c r="S813360" s="33"/>
      <c r="T813360" s="33"/>
    </row>
    <row r="813377" spans="19:20">
      <c r="S813377" s="33"/>
      <c r="T813377" s="33"/>
    </row>
    <row r="813394" spans="19:20">
      <c r="S813394" s="33"/>
      <c r="T813394" s="33"/>
    </row>
    <row r="813411" spans="19:20">
      <c r="S813411" s="33"/>
      <c r="T813411" s="33"/>
    </row>
    <row r="813428" spans="19:20">
      <c r="S813428" s="33"/>
      <c r="T813428" s="33"/>
    </row>
    <row r="813445" spans="19:20">
      <c r="S813445" s="33"/>
      <c r="T813445" s="33"/>
    </row>
    <row r="813462" spans="19:20">
      <c r="S813462" s="33"/>
      <c r="T813462" s="33"/>
    </row>
    <row r="813479" spans="19:20">
      <c r="S813479" s="33"/>
      <c r="T813479" s="33"/>
    </row>
    <row r="813496" spans="19:20">
      <c r="S813496" s="33"/>
      <c r="T813496" s="33"/>
    </row>
    <row r="813513" spans="19:20">
      <c r="S813513" s="33"/>
      <c r="T813513" s="33"/>
    </row>
    <row r="813530" spans="19:20">
      <c r="S813530" s="33"/>
      <c r="T813530" s="33"/>
    </row>
    <row r="813547" spans="19:20">
      <c r="S813547" s="33"/>
      <c r="T813547" s="33"/>
    </row>
    <row r="813564" spans="19:20">
      <c r="S813564" s="33"/>
      <c r="T813564" s="33"/>
    </row>
    <row r="813581" spans="19:20">
      <c r="S813581" s="33"/>
      <c r="T813581" s="33"/>
    </row>
    <row r="813598" spans="19:20">
      <c r="S813598" s="33"/>
      <c r="T813598" s="33"/>
    </row>
    <row r="813615" spans="19:20">
      <c r="S813615" s="33"/>
      <c r="T813615" s="33"/>
    </row>
    <row r="813632" spans="19:20">
      <c r="S813632" s="33"/>
      <c r="T813632" s="33"/>
    </row>
    <row r="813649" spans="19:20">
      <c r="S813649" s="33"/>
      <c r="T813649" s="33"/>
    </row>
    <row r="813666" spans="19:20">
      <c r="S813666" s="33"/>
      <c r="T813666" s="33"/>
    </row>
    <row r="813683" spans="19:20">
      <c r="S813683" s="33"/>
      <c r="T813683" s="33"/>
    </row>
    <row r="813700" spans="19:20">
      <c r="S813700" s="33"/>
      <c r="T813700" s="33"/>
    </row>
    <row r="813717" spans="19:20">
      <c r="S813717" s="33"/>
      <c r="T813717" s="33"/>
    </row>
    <row r="813734" spans="19:20">
      <c r="S813734" s="33"/>
      <c r="T813734" s="33"/>
    </row>
    <row r="813751" spans="19:20">
      <c r="S813751" s="33"/>
      <c r="T813751" s="33"/>
    </row>
    <row r="813768" spans="19:20">
      <c r="S813768" s="33"/>
      <c r="T813768" s="33"/>
    </row>
    <row r="813785" spans="19:20">
      <c r="S813785" s="33"/>
      <c r="T813785" s="33"/>
    </row>
    <row r="813802" spans="19:20">
      <c r="S813802" s="33"/>
      <c r="T813802" s="33"/>
    </row>
    <row r="813819" spans="19:20">
      <c r="S813819" s="33"/>
      <c r="T813819" s="33"/>
    </row>
    <row r="813836" spans="19:20">
      <c r="S813836" s="33"/>
      <c r="T813836" s="33"/>
    </row>
    <row r="813853" spans="19:20">
      <c r="S813853" s="33"/>
      <c r="T813853" s="33"/>
    </row>
    <row r="813870" spans="19:20">
      <c r="S813870" s="33"/>
      <c r="T813870" s="33"/>
    </row>
    <row r="813887" spans="19:20">
      <c r="S813887" s="33"/>
      <c r="T813887" s="33"/>
    </row>
    <row r="813904" spans="19:20">
      <c r="S813904" s="33"/>
      <c r="T813904" s="33"/>
    </row>
    <row r="813921" spans="19:20">
      <c r="S813921" s="33"/>
      <c r="T813921" s="33"/>
    </row>
    <row r="813938" spans="19:20">
      <c r="S813938" s="33"/>
      <c r="T813938" s="33"/>
    </row>
    <row r="813955" spans="19:20">
      <c r="S813955" s="33"/>
      <c r="T813955" s="33"/>
    </row>
    <row r="813972" spans="19:20">
      <c r="S813972" s="33"/>
      <c r="T813972" s="33"/>
    </row>
    <row r="813989" spans="19:20">
      <c r="S813989" s="33"/>
      <c r="T813989" s="33"/>
    </row>
    <row r="814006" spans="19:20">
      <c r="S814006" s="33"/>
      <c r="T814006" s="33"/>
    </row>
    <row r="814023" spans="19:20">
      <c r="S814023" s="33"/>
      <c r="T814023" s="33"/>
    </row>
    <row r="814040" spans="19:20">
      <c r="S814040" s="33"/>
      <c r="T814040" s="33"/>
    </row>
    <row r="814057" spans="19:20">
      <c r="S814057" s="33"/>
      <c r="T814057" s="33"/>
    </row>
    <row r="814074" spans="19:20">
      <c r="S814074" s="33"/>
      <c r="T814074" s="33"/>
    </row>
    <row r="814091" spans="19:20">
      <c r="S814091" s="33"/>
      <c r="T814091" s="33"/>
    </row>
    <row r="814108" spans="19:20">
      <c r="S814108" s="33"/>
      <c r="T814108" s="33"/>
    </row>
    <row r="814125" spans="19:20">
      <c r="S814125" s="33"/>
      <c r="T814125" s="33"/>
    </row>
    <row r="814142" spans="19:20">
      <c r="S814142" s="33"/>
      <c r="T814142" s="33"/>
    </row>
    <row r="814159" spans="19:20">
      <c r="S814159" s="33"/>
      <c r="T814159" s="33"/>
    </row>
    <row r="814176" spans="19:20">
      <c r="S814176" s="33"/>
      <c r="T814176" s="33"/>
    </row>
    <row r="814193" spans="19:20">
      <c r="S814193" s="33"/>
      <c r="T814193" s="33"/>
    </row>
    <row r="814210" spans="19:20">
      <c r="S814210" s="33"/>
      <c r="T814210" s="33"/>
    </row>
    <row r="814227" spans="19:20">
      <c r="S814227" s="33"/>
      <c r="T814227" s="33"/>
    </row>
    <row r="814244" spans="19:20">
      <c r="S814244" s="33"/>
      <c r="T814244" s="33"/>
    </row>
    <row r="814261" spans="19:20">
      <c r="S814261" s="33"/>
      <c r="T814261" s="33"/>
    </row>
    <row r="814278" spans="19:20">
      <c r="S814278" s="33"/>
      <c r="T814278" s="33"/>
    </row>
    <row r="814295" spans="19:20">
      <c r="S814295" s="33"/>
      <c r="T814295" s="33"/>
    </row>
    <row r="814312" spans="19:20">
      <c r="S814312" s="33"/>
      <c r="T814312" s="33"/>
    </row>
    <row r="814329" spans="19:20">
      <c r="S814329" s="33"/>
      <c r="T814329" s="33"/>
    </row>
    <row r="814346" spans="19:20">
      <c r="S814346" s="33"/>
      <c r="T814346" s="33"/>
    </row>
    <row r="814363" spans="19:20">
      <c r="S814363" s="33"/>
      <c r="T814363" s="33"/>
    </row>
    <row r="814380" spans="19:20">
      <c r="S814380" s="33"/>
      <c r="T814380" s="33"/>
    </row>
    <row r="814397" spans="19:20">
      <c r="S814397" s="33"/>
      <c r="T814397" s="33"/>
    </row>
    <row r="814414" spans="19:20">
      <c r="S814414" s="33"/>
      <c r="T814414" s="33"/>
    </row>
    <row r="814431" spans="19:20">
      <c r="S814431" s="33"/>
      <c r="T814431" s="33"/>
    </row>
    <row r="814448" spans="19:20">
      <c r="S814448" s="33"/>
      <c r="T814448" s="33"/>
    </row>
    <row r="814465" spans="19:20">
      <c r="S814465" s="33"/>
      <c r="T814465" s="33"/>
    </row>
    <row r="814482" spans="19:20">
      <c r="S814482" s="33"/>
      <c r="T814482" s="33"/>
    </row>
    <row r="814499" spans="19:20">
      <c r="S814499" s="33"/>
      <c r="T814499" s="33"/>
    </row>
    <row r="814516" spans="19:20">
      <c r="S814516" s="33"/>
      <c r="T814516" s="33"/>
    </row>
    <row r="814533" spans="19:20">
      <c r="S814533" s="33"/>
      <c r="T814533" s="33"/>
    </row>
    <row r="814550" spans="19:20">
      <c r="S814550" s="33"/>
      <c r="T814550" s="33"/>
    </row>
    <row r="814567" spans="19:20">
      <c r="S814567" s="33"/>
      <c r="T814567" s="33"/>
    </row>
    <row r="814584" spans="19:20">
      <c r="S814584" s="33"/>
      <c r="T814584" s="33"/>
    </row>
    <row r="814601" spans="19:20">
      <c r="S814601" s="33"/>
      <c r="T814601" s="33"/>
    </row>
    <row r="814618" spans="19:20">
      <c r="S814618" s="33"/>
      <c r="T814618" s="33"/>
    </row>
    <row r="814635" spans="19:20">
      <c r="S814635" s="33"/>
      <c r="T814635" s="33"/>
    </row>
    <row r="814652" spans="19:20">
      <c r="S814652" s="33"/>
      <c r="T814652" s="33"/>
    </row>
    <row r="814669" spans="19:20">
      <c r="S814669" s="33"/>
      <c r="T814669" s="33"/>
    </row>
    <row r="814686" spans="19:20">
      <c r="S814686" s="33"/>
      <c r="T814686" s="33"/>
    </row>
    <row r="814703" spans="19:20">
      <c r="S814703" s="33"/>
      <c r="T814703" s="33"/>
    </row>
    <row r="814720" spans="19:20">
      <c r="S814720" s="33"/>
      <c r="T814720" s="33"/>
    </row>
    <row r="814737" spans="19:20">
      <c r="S814737" s="33"/>
      <c r="T814737" s="33"/>
    </row>
    <row r="814754" spans="19:20">
      <c r="S814754" s="33"/>
      <c r="T814754" s="33"/>
    </row>
    <row r="814771" spans="19:20">
      <c r="S814771" s="33"/>
      <c r="T814771" s="33"/>
    </row>
    <row r="814788" spans="19:20">
      <c r="S814788" s="33"/>
      <c r="T814788" s="33"/>
    </row>
    <row r="814805" spans="19:20">
      <c r="S814805" s="33"/>
      <c r="T814805" s="33"/>
    </row>
    <row r="814822" spans="19:20">
      <c r="S814822" s="33"/>
      <c r="T814822" s="33"/>
    </row>
    <row r="814839" spans="19:20">
      <c r="S814839" s="33"/>
      <c r="T814839" s="33"/>
    </row>
    <row r="814856" spans="19:20">
      <c r="S814856" s="33"/>
      <c r="T814856" s="33"/>
    </row>
    <row r="814873" spans="19:20">
      <c r="S814873" s="33"/>
      <c r="T814873" s="33"/>
    </row>
    <row r="814890" spans="19:20">
      <c r="S814890" s="33"/>
      <c r="T814890" s="33"/>
    </row>
    <row r="814907" spans="19:20">
      <c r="S814907" s="33"/>
      <c r="T814907" s="33"/>
    </row>
    <row r="814924" spans="19:20">
      <c r="S814924" s="33"/>
      <c r="T814924" s="33"/>
    </row>
    <row r="814941" spans="19:20">
      <c r="S814941" s="33"/>
      <c r="T814941" s="33"/>
    </row>
    <row r="814958" spans="19:20">
      <c r="S814958" s="33"/>
      <c r="T814958" s="33"/>
    </row>
    <row r="814975" spans="19:20">
      <c r="S814975" s="33"/>
      <c r="T814975" s="33"/>
    </row>
    <row r="814992" spans="19:20">
      <c r="S814992" s="33"/>
      <c r="T814992" s="33"/>
    </row>
    <row r="815009" spans="19:20">
      <c r="S815009" s="33"/>
      <c r="T815009" s="33"/>
    </row>
    <row r="815026" spans="19:20">
      <c r="S815026" s="33"/>
      <c r="T815026" s="33"/>
    </row>
    <row r="815043" spans="19:20">
      <c r="S815043" s="33"/>
      <c r="T815043" s="33"/>
    </row>
    <row r="815060" spans="19:20">
      <c r="S815060" s="33"/>
      <c r="T815060" s="33"/>
    </row>
    <row r="815077" spans="19:20">
      <c r="S815077" s="33"/>
      <c r="T815077" s="33"/>
    </row>
    <row r="815094" spans="19:20">
      <c r="S815094" s="33"/>
      <c r="T815094" s="33"/>
    </row>
    <row r="815111" spans="19:20">
      <c r="S815111" s="33"/>
      <c r="T815111" s="33"/>
    </row>
    <row r="815128" spans="19:20">
      <c r="S815128" s="33"/>
      <c r="T815128" s="33"/>
    </row>
    <row r="815145" spans="19:20">
      <c r="S815145" s="33"/>
      <c r="T815145" s="33"/>
    </row>
    <row r="815162" spans="19:20">
      <c r="S815162" s="33"/>
      <c r="T815162" s="33"/>
    </row>
    <row r="815179" spans="19:20">
      <c r="S815179" s="33"/>
      <c r="T815179" s="33"/>
    </row>
    <row r="815196" spans="19:20">
      <c r="S815196" s="33"/>
      <c r="T815196" s="33"/>
    </row>
    <row r="815213" spans="19:20">
      <c r="S815213" s="33"/>
      <c r="T815213" s="33"/>
    </row>
    <row r="815230" spans="19:20">
      <c r="S815230" s="33"/>
      <c r="T815230" s="33"/>
    </row>
    <row r="815247" spans="19:20">
      <c r="S815247" s="33"/>
      <c r="T815247" s="33"/>
    </row>
    <row r="815264" spans="19:20">
      <c r="S815264" s="33"/>
      <c r="T815264" s="33"/>
    </row>
    <row r="815281" spans="19:20">
      <c r="S815281" s="33"/>
      <c r="T815281" s="33"/>
    </row>
    <row r="815298" spans="19:20">
      <c r="S815298" s="33"/>
      <c r="T815298" s="33"/>
    </row>
    <row r="815315" spans="19:20">
      <c r="S815315" s="33"/>
      <c r="T815315" s="33"/>
    </row>
    <row r="815332" spans="19:20">
      <c r="S815332" s="33"/>
      <c r="T815332" s="33"/>
    </row>
    <row r="815349" spans="19:20">
      <c r="S815349" s="33"/>
      <c r="T815349" s="33"/>
    </row>
    <row r="815366" spans="19:20">
      <c r="S815366" s="33"/>
      <c r="T815366" s="33"/>
    </row>
    <row r="815383" spans="19:20">
      <c r="S815383" s="33"/>
      <c r="T815383" s="33"/>
    </row>
    <row r="815400" spans="19:20">
      <c r="S815400" s="33"/>
      <c r="T815400" s="33"/>
    </row>
    <row r="815417" spans="19:20">
      <c r="S815417" s="33"/>
      <c r="T815417" s="33"/>
    </row>
    <row r="815434" spans="19:20">
      <c r="S815434" s="33"/>
      <c r="T815434" s="33"/>
    </row>
    <row r="815451" spans="19:20">
      <c r="S815451" s="33"/>
      <c r="T815451" s="33"/>
    </row>
    <row r="815468" spans="19:20">
      <c r="S815468" s="33"/>
      <c r="T815468" s="33"/>
    </row>
    <row r="815485" spans="19:20">
      <c r="S815485" s="33"/>
      <c r="T815485" s="33"/>
    </row>
    <row r="815502" spans="19:20">
      <c r="S815502" s="33"/>
      <c r="T815502" s="33"/>
    </row>
    <row r="815519" spans="19:20">
      <c r="S815519" s="33"/>
      <c r="T815519" s="33"/>
    </row>
    <row r="815536" spans="19:20">
      <c r="S815536" s="33"/>
      <c r="T815536" s="33"/>
    </row>
    <row r="815553" spans="19:20">
      <c r="S815553" s="33"/>
      <c r="T815553" s="33"/>
    </row>
    <row r="815570" spans="19:20">
      <c r="S815570" s="33"/>
      <c r="T815570" s="33"/>
    </row>
    <row r="815587" spans="19:20">
      <c r="S815587" s="33"/>
      <c r="T815587" s="33"/>
    </row>
    <row r="815604" spans="19:20">
      <c r="S815604" s="33"/>
      <c r="T815604" s="33"/>
    </row>
    <row r="815621" spans="19:20">
      <c r="S815621" s="33"/>
      <c r="T815621" s="33"/>
    </row>
    <row r="815638" spans="19:20">
      <c r="S815638" s="33"/>
      <c r="T815638" s="33"/>
    </row>
    <row r="815655" spans="19:20">
      <c r="S815655" s="33"/>
      <c r="T815655" s="33"/>
    </row>
    <row r="815672" spans="19:20">
      <c r="S815672" s="33"/>
      <c r="T815672" s="33"/>
    </row>
    <row r="815689" spans="19:20">
      <c r="S815689" s="33"/>
      <c r="T815689" s="33"/>
    </row>
    <row r="815706" spans="19:20">
      <c r="S815706" s="33"/>
      <c r="T815706" s="33"/>
    </row>
    <row r="815723" spans="19:20">
      <c r="S815723" s="33"/>
      <c r="T815723" s="33"/>
    </row>
    <row r="815740" spans="19:20">
      <c r="S815740" s="33"/>
      <c r="T815740" s="33"/>
    </row>
    <row r="815757" spans="19:20">
      <c r="S815757" s="33"/>
      <c r="T815757" s="33"/>
    </row>
    <row r="815774" spans="19:20">
      <c r="S815774" s="33"/>
      <c r="T815774" s="33"/>
    </row>
    <row r="815791" spans="19:20">
      <c r="S815791" s="33"/>
      <c r="T815791" s="33"/>
    </row>
    <row r="815808" spans="19:20">
      <c r="S815808" s="33"/>
      <c r="T815808" s="33"/>
    </row>
    <row r="815825" spans="19:20">
      <c r="S815825" s="33"/>
      <c r="T815825" s="33"/>
    </row>
    <row r="815842" spans="19:20">
      <c r="S815842" s="33"/>
      <c r="T815842" s="33"/>
    </row>
    <row r="815859" spans="19:20">
      <c r="S815859" s="33"/>
      <c r="T815859" s="33"/>
    </row>
    <row r="815876" spans="19:20">
      <c r="S815876" s="33"/>
      <c r="T815876" s="33"/>
    </row>
    <row r="815893" spans="19:20">
      <c r="S815893" s="33"/>
      <c r="T815893" s="33"/>
    </row>
    <row r="815910" spans="19:20">
      <c r="S815910" s="33"/>
      <c r="T815910" s="33"/>
    </row>
    <row r="815927" spans="19:20">
      <c r="S815927" s="33"/>
      <c r="T815927" s="33"/>
    </row>
    <row r="815944" spans="19:20">
      <c r="S815944" s="33"/>
      <c r="T815944" s="33"/>
    </row>
    <row r="815961" spans="19:20">
      <c r="S815961" s="33"/>
      <c r="T815961" s="33"/>
    </row>
    <row r="815978" spans="19:20">
      <c r="S815978" s="33"/>
      <c r="T815978" s="33"/>
    </row>
    <row r="815995" spans="19:20">
      <c r="S815995" s="33"/>
      <c r="T815995" s="33"/>
    </row>
    <row r="816012" spans="19:20">
      <c r="S816012" s="33"/>
      <c r="T816012" s="33"/>
    </row>
    <row r="816029" spans="19:20">
      <c r="S816029" s="33"/>
      <c r="T816029" s="33"/>
    </row>
    <row r="816046" spans="19:20">
      <c r="S816046" s="33"/>
      <c r="T816046" s="33"/>
    </row>
    <row r="816063" spans="19:20">
      <c r="S816063" s="33"/>
      <c r="T816063" s="33"/>
    </row>
    <row r="816080" spans="19:20">
      <c r="S816080" s="33"/>
      <c r="T816080" s="33"/>
    </row>
    <row r="816097" spans="19:20">
      <c r="S816097" s="33"/>
      <c r="T816097" s="33"/>
    </row>
    <row r="816114" spans="19:20">
      <c r="S816114" s="33"/>
      <c r="T816114" s="33"/>
    </row>
    <row r="816131" spans="19:20">
      <c r="S816131" s="33"/>
      <c r="T816131" s="33"/>
    </row>
    <row r="816148" spans="19:20">
      <c r="S816148" s="33"/>
      <c r="T816148" s="33"/>
    </row>
    <row r="816165" spans="19:20">
      <c r="S816165" s="33"/>
      <c r="T816165" s="33"/>
    </row>
    <row r="816182" spans="19:20">
      <c r="S816182" s="33"/>
      <c r="T816182" s="33"/>
    </row>
    <row r="816199" spans="19:20">
      <c r="S816199" s="33"/>
      <c r="T816199" s="33"/>
    </row>
    <row r="816216" spans="19:20">
      <c r="S816216" s="33"/>
      <c r="T816216" s="33"/>
    </row>
    <row r="816233" spans="19:20">
      <c r="S816233" s="33"/>
      <c r="T816233" s="33"/>
    </row>
    <row r="816250" spans="19:20">
      <c r="S816250" s="33"/>
      <c r="T816250" s="33"/>
    </row>
    <row r="816267" spans="19:20">
      <c r="S816267" s="33"/>
      <c r="T816267" s="33"/>
    </row>
    <row r="816284" spans="19:20">
      <c r="S816284" s="33"/>
      <c r="T816284" s="33"/>
    </row>
    <row r="816301" spans="19:20">
      <c r="S816301" s="33"/>
      <c r="T816301" s="33"/>
    </row>
    <row r="816318" spans="19:20">
      <c r="S816318" s="33"/>
      <c r="T816318" s="33"/>
    </row>
    <row r="816335" spans="19:20">
      <c r="S816335" s="33"/>
      <c r="T816335" s="33"/>
    </row>
    <row r="816352" spans="19:20">
      <c r="S816352" s="33"/>
      <c r="T816352" s="33"/>
    </row>
    <row r="816369" spans="19:20">
      <c r="S816369" s="33"/>
      <c r="T816369" s="33"/>
    </row>
    <row r="816386" spans="19:20">
      <c r="S816386" s="33"/>
      <c r="T816386" s="33"/>
    </row>
    <row r="816403" spans="19:20">
      <c r="S816403" s="33"/>
      <c r="T816403" s="33"/>
    </row>
    <row r="816420" spans="19:20">
      <c r="S816420" s="33"/>
      <c r="T816420" s="33"/>
    </row>
    <row r="816437" spans="19:20">
      <c r="S816437" s="33"/>
      <c r="T816437" s="33"/>
    </row>
    <row r="816454" spans="19:20">
      <c r="S816454" s="33"/>
      <c r="T816454" s="33"/>
    </row>
    <row r="816471" spans="19:20">
      <c r="S816471" s="33"/>
      <c r="T816471" s="33"/>
    </row>
    <row r="816488" spans="19:20">
      <c r="S816488" s="33"/>
      <c r="T816488" s="33"/>
    </row>
    <row r="816505" spans="19:20">
      <c r="S816505" s="33"/>
      <c r="T816505" s="33"/>
    </row>
    <row r="816522" spans="19:20">
      <c r="S816522" s="33"/>
      <c r="T816522" s="33"/>
    </row>
    <row r="816539" spans="19:20">
      <c r="S816539" s="33"/>
      <c r="T816539" s="33"/>
    </row>
    <row r="816556" spans="19:20">
      <c r="S816556" s="33"/>
      <c r="T816556" s="33"/>
    </row>
    <row r="816573" spans="19:20">
      <c r="S816573" s="33"/>
      <c r="T816573" s="33"/>
    </row>
    <row r="816590" spans="19:20">
      <c r="S816590" s="33"/>
      <c r="T816590" s="33"/>
    </row>
    <row r="816607" spans="19:20">
      <c r="S816607" s="33"/>
      <c r="T816607" s="33"/>
    </row>
    <row r="816624" spans="19:20">
      <c r="S816624" s="33"/>
      <c r="T816624" s="33"/>
    </row>
    <row r="816641" spans="19:20">
      <c r="S816641" s="33"/>
      <c r="T816641" s="33"/>
    </row>
    <row r="816658" spans="19:20">
      <c r="S816658" s="33"/>
      <c r="T816658" s="33"/>
    </row>
    <row r="816675" spans="19:20">
      <c r="S816675" s="33"/>
      <c r="T816675" s="33"/>
    </row>
    <row r="816692" spans="19:20">
      <c r="S816692" s="33"/>
      <c r="T816692" s="33"/>
    </row>
    <row r="816709" spans="19:20">
      <c r="S816709" s="33"/>
      <c r="T816709" s="33"/>
    </row>
    <row r="816726" spans="19:20">
      <c r="S816726" s="33"/>
      <c r="T816726" s="33"/>
    </row>
    <row r="816743" spans="19:20">
      <c r="S816743" s="33"/>
      <c r="T816743" s="33"/>
    </row>
    <row r="816760" spans="19:20">
      <c r="S816760" s="33"/>
      <c r="T816760" s="33"/>
    </row>
    <row r="816777" spans="19:20">
      <c r="S816777" s="33"/>
      <c r="T816777" s="33"/>
    </row>
    <row r="816794" spans="19:20">
      <c r="S816794" s="33"/>
      <c r="T816794" s="33"/>
    </row>
    <row r="816811" spans="19:20">
      <c r="S816811" s="33"/>
      <c r="T816811" s="33"/>
    </row>
    <row r="816828" spans="19:20">
      <c r="S816828" s="33"/>
      <c r="T816828" s="33"/>
    </row>
    <row r="816845" spans="19:20">
      <c r="S816845" s="33"/>
      <c r="T816845" s="33"/>
    </row>
    <row r="816862" spans="19:20">
      <c r="S816862" s="33"/>
      <c r="T816862" s="33"/>
    </row>
    <row r="816879" spans="19:20">
      <c r="S816879" s="33"/>
      <c r="T816879" s="33"/>
    </row>
    <row r="816896" spans="19:20">
      <c r="S816896" s="33"/>
      <c r="T816896" s="33"/>
    </row>
    <row r="816913" spans="19:20">
      <c r="S816913" s="33"/>
      <c r="T816913" s="33"/>
    </row>
    <row r="816930" spans="19:20">
      <c r="S816930" s="33"/>
      <c r="T816930" s="33"/>
    </row>
    <row r="816947" spans="19:20">
      <c r="S816947" s="33"/>
      <c r="T816947" s="33"/>
    </row>
    <row r="816964" spans="19:20">
      <c r="S816964" s="33"/>
      <c r="T816964" s="33"/>
    </row>
    <row r="816981" spans="19:20">
      <c r="S816981" s="33"/>
      <c r="T816981" s="33"/>
    </row>
    <row r="816998" spans="19:20">
      <c r="S816998" s="33"/>
      <c r="T816998" s="33"/>
    </row>
    <row r="817015" spans="19:20">
      <c r="S817015" s="33"/>
      <c r="T817015" s="33"/>
    </row>
    <row r="817032" spans="19:20">
      <c r="S817032" s="33"/>
      <c r="T817032" s="33"/>
    </row>
    <row r="817049" spans="19:20">
      <c r="S817049" s="33"/>
      <c r="T817049" s="33"/>
    </row>
    <row r="817066" spans="19:20">
      <c r="S817066" s="33"/>
      <c r="T817066" s="33"/>
    </row>
    <row r="817083" spans="19:20">
      <c r="S817083" s="33"/>
      <c r="T817083" s="33"/>
    </row>
    <row r="817100" spans="19:20">
      <c r="S817100" s="33"/>
      <c r="T817100" s="33"/>
    </row>
    <row r="817117" spans="19:20">
      <c r="S817117" s="33"/>
      <c r="T817117" s="33"/>
    </row>
    <row r="817134" spans="19:20">
      <c r="S817134" s="33"/>
      <c r="T817134" s="33"/>
    </row>
    <row r="817151" spans="19:20">
      <c r="S817151" s="33"/>
      <c r="T817151" s="33"/>
    </row>
    <row r="817168" spans="19:20">
      <c r="S817168" s="33"/>
      <c r="T817168" s="33"/>
    </row>
    <row r="817185" spans="19:20">
      <c r="S817185" s="33"/>
      <c r="T817185" s="33"/>
    </row>
    <row r="817202" spans="19:20">
      <c r="S817202" s="33"/>
      <c r="T817202" s="33"/>
    </row>
    <row r="817219" spans="19:20">
      <c r="S817219" s="33"/>
      <c r="T817219" s="33"/>
    </row>
    <row r="817236" spans="19:20">
      <c r="S817236" s="33"/>
      <c r="T817236" s="33"/>
    </row>
    <row r="817253" spans="19:20">
      <c r="S817253" s="33"/>
      <c r="T817253" s="33"/>
    </row>
    <row r="817270" spans="19:20">
      <c r="S817270" s="33"/>
      <c r="T817270" s="33"/>
    </row>
    <row r="817287" spans="19:20">
      <c r="S817287" s="33"/>
      <c r="T817287" s="33"/>
    </row>
    <row r="817304" spans="19:20">
      <c r="S817304" s="33"/>
      <c r="T817304" s="33"/>
    </row>
    <row r="817321" spans="19:20">
      <c r="S817321" s="33"/>
      <c r="T817321" s="33"/>
    </row>
    <row r="817338" spans="19:20">
      <c r="S817338" s="33"/>
      <c r="T817338" s="33"/>
    </row>
    <row r="817355" spans="19:20">
      <c r="S817355" s="33"/>
      <c r="T817355" s="33"/>
    </row>
    <row r="817372" spans="19:20">
      <c r="S817372" s="33"/>
      <c r="T817372" s="33"/>
    </row>
    <row r="817389" spans="19:20">
      <c r="S817389" s="33"/>
      <c r="T817389" s="33"/>
    </row>
    <row r="817406" spans="19:20">
      <c r="S817406" s="33"/>
      <c r="T817406" s="33"/>
    </row>
    <row r="817423" spans="19:20">
      <c r="S817423" s="33"/>
      <c r="T817423" s="33"/>
    </row>
    <row r="817440" spans="19:20">
      <c r="S817440" s="33"/>
      <c r="T817440" s="33"/>
    </row>
    <row r="817457" spans="19:20">
      <c r="S817457" s="33"/>
      <c r="T817457" s="33"/>
    </row>
    <row r="817474" spans="19:20">
      <c r="S817474" s="33"/>
      <c r="T817474" s="33"/>
    </row>
    <row r="817491" spans="19:20">
      <c r="S817491" s="33"/>
      <c r="T817491" s="33"/>
    </row>
    <row r="817508" spans="19:20">
      <c r="S817508" s="33"/>
      <c r="T817508" s="33"/>
    </row>
    <row r="817525" spans="19:20">
      <c r="S817525" s="33"/>
      <c r="T817525" s="33"/>
    </row>
    <row r="817542" spans="19:20">
      <c r="S817542" s="33"/>
      <c r="T817542" s="33"/>
    </row>
    <row r="817559" spans="19:20">
      <c r="S817559" s="33"/>
      <c r="T817559" s="33"/>
    </row>
    <row r="817576" spans="19:20">
      <c r="S817576" s="33"/>
      <c r="T817576" s="33"/>
    </row>
    <row r="817593" spans="19:20">
      <c r="S817593" s="33"/>
      <c r="T817593" s="33"/>
    </row>
    <row r="817610" spans="19:20">
      <c r="S817610" s="33"/>
      <c r="T817610" s="33"/>
    </row>
    <row r="817627" spans="19:20">
      <c r="S817627" s="33"/>
      <c r="T817627" s="33"/>
    </row>
    <row r="817644" spans="19:20">
      <c r="S817644" s="33"/>
      <c r="T817644" s="33"/>
    </row>
    <row r="817661" spans="19:20">
      <c r="S817661" s="33"/>
      <c r="T817661" s="33"/>
    </row>
    <row r="817678" spans="19:20">
      <c r="S817678" s="33"/>
      <c r="T817678" s="33"/>
    </row>
    <row r="817695" spans="19:20">
      <c r="S817695" s="33"/>
      <c r="T817695" s="33"/>
    </row>
    <row r="817712" spans="19:20">
      <c r="S817712" s="33"/>
      <c r="T817712" s="33"/>
    </row>
    <row r="817729" spans="19:20">
      <c r="S817729" s="33"/>
      <c r="T817729" s="33"/>
    </row>
    <row r="817746" spans="19:20">
      <c r="S817746" s="33"/>
      <c r="T817746" s="33"/>
    </row>
    <row r="817763" spans="19:20">
      <c r="S817763" s="33"/>
      <c r="T817763" s="33"/>
    </row>
    <row r="817780" spans="19:20">
      <c r="S817780" s="33"/>
      <c r="T817780" s="33"/>
    </row>
    <row r="817797" spans="19:20">
      <c r="S817797" s="33"/>
      <c r="T817797" s="33"/>
    </row>
    <row r="817814" spans="19:20">
      <c r="S817814" s="33"/>
      <c r="T817814" s="33"/>
    </row>
    <row r="817831" spans="19:20">
      <c r="S817831" s="33"/>
      <c r="T817831" s="33"/>
    </row>
    <row r="817848" spans="19:20">
      <c r="S817848" s="33"/>
      <c r="T817848" s="33"/>
    </row>
    <row r="817865" spans="19:20">
      <c r="S817865" s="33"/>
      <c r="T817865" s="33"/>
    </row>
    <row r="817882" spans="19:20">
      <c r="S817882" s="33"/>
      <c r="T817882" s="33"/>
    </row>
    <row r="817899" spans="19:20">
      <c r="S817899" s="33"/>
      <c r="T817899" s="33"/>
    </row>
    <row r="817916" spans="19:20">
      <c r="S817916" s="33"/>
      <c r="T817916" s="33"/>
    </row>
    <row r="817933" spans="19:20">
      <c r="S817933" s="33"/>
      <c r="T817933" s="33"/>
    </row>
    <row r="817950" spans="19:20">
      <c r="S817950" s="33"/>
      <c r="T817950" s="33"/>
    </row>
    <row r="817967" spans="19:20">
      <c r="S817967" s="33"/>
      <c r="T817967" s="33"/>
    </row>
    <row r="817984" spans="19:20">
      <c r="S817984" s="33"/>
      <c r="T817984" s="33"/>
    </row>
    <row r="818001" spans="19:20">
      <c r="S818001" s="33"/>
      <c r="T818001" s="33"/>
    </row>
    <row r="818018" spans="19:20">
      <c r="S818018" s="33"/>
      <c r="T818018" s="33"/>
    </row>
    <row r="818035" spans="19:20">
      <c r="S818035" s="33"/>
      <c r="T818035" s="33"/>
    </row>
    <row r="818052" spans="19:20">
      <c r="S818052" s="33"/>
      <c r="T818052" s="33"/>
    </row>
    <row r="818069" spans="19:20">
      <c r="S818069" s="33"/>
      <c r="T818069" s="33"/>
    </row>
    <row r="818086" spans="19:20">
      <c r="S818086" s="33"/>
      <c r="T818086" s="33"/>
    </row>
    <row r="818103" spans="19:20">
      <c r="S818103" s="33"/>
      <c r="T818103" s="33"/>
    </row>
    <row r="818120" spans="19:20">
      <c r="S818120" s="33"/>
      <c r="T818120" s="33"/>
    </row>
    <row r="818137" spans="19:20">
      <c r="S818137" s="33"/>
      <c r="T818137" s="33"/>
    </row>
    <row r="818154" spans="19:20">
      <c r="S818154" s="33"/>
      <c r="T818154" s="33"/>
    </row>
    <row r="818171" spans="19:20">
      <c r="S818171" s="33"/>
      <c r="T818171" s="33"/>
    </row>
    <row r="818188" spans="19:20">
      <c r="S818188" s="33"/>
      <c r="T818188" s="33"/>
    </row>
    <row r="818205" spans="19:20">
      <c r="S818205" s="33"/>
      <c r="T818205" s="33"/>
    </row>
    <row r="818222" spans="19:20">
      <c r="S818222" s="33"/>
      <c r="T818222" s="33"/>
    </row>
    <row r="818239" spans="19:20">
      <c r="S818239" s="33"/>
      <c r="T818239" s="33"/>
    </row>
    <row r="818256" spans="19:20">
      <c r="S818256" s="33"/>
      <c r="T818256" s="33"/>
    </row>
    <row r="818273" spans="19:20">
      <c r="S818273" s="33"/>
      <c r="T818273" s="33"/>
    </row>
    <row r="818290" spans="19:20">
      <c r="S818290" s="33"/>
      <c r="T818290" s="33"/>
    </row>
    <row r="818307" spans="19:20">
      <c r="S818307" s="33"/>
      <c r="T818307" s="33"/>
    </row>
    <row r="818324" spans="19:20">
      <c r="S818324" s="33"/>
      <c r="T818324" s="33"/>
    </row>
    <row r="818341" spans="19:20">
      <c r="S818341" s="33"/>
      <c r="T818341" s="33"/>
    </row>
    <row r="818358" spans="19:20">
      <c r="S818358" s="33"/>
      <c r="T818358" s="33"/>
    </row>
    <row r="818375" spans="19:20">
      <c r="S818375" s="33"/>
      <c r="T818375" s="33"/>
    </row>
    <row r="818392" spans="19:20">
      <c r="S818392" s="33"/>
      <c r="T818392" s="33"/>
    </row>
    <row r="818409" spans="19:20">
      <c r="S818409" s="33"/>
      <c r="T818409" s="33"/>
    </row>
    <row r="818426" spans="19:20">
      <c r="S818426" s="33"/>
      <c r="T818426" s="33"/>
    </row>
    <row r="818443" spans="19:20">
      <c r="S818443" s="33"/>
      <c r="T818443" s="33"/>
    </row>
    <row r="818460" spans="19:20">
      <c r="S818460" s="33"/>
      <c r="T818460" s="33"/>
    </row>
    <row r="818477" spans="19:20">
      <c r="S818477" s="33"/>
      <c r="T818477" s="33"/>
    </row>
    <row r="818494" spans="19:20">
      <c r="S818494" s="33"/>
      <c r="T818494" s="33"/>
    </row>
    <row r="818511" spans="19:20">
      <c r="S818511" s="33"/>
      <c r="T818511" s="33"/>
    </row>
    <row r="818528" spans="19:20">
      <c r="S818528" s="33"/>
      <c r="T818528" s="33"/>
    </row>
    <row r="818545" spans="19:20">
      <c r="S818545" s="33"/>
      <c r="T818545" s="33"/>
    </row>
    <row r="818562" spans="19:20">
      <c r="S818562" s="33"/>
      <c r="T818562" s="33"/>
    </row>
    <row r="818579" spans="19:20">
      <c r="S818579" s="33"/>
      <c r="T818579" s="33"/>
    </row>
    <row r="818596" spans="19:20">
      <c r="S818596" s="33"/>
      <c r="T818596" s="33"/>
    </row>
    <row r="818613" spans="19:20">
      <c r="S818613" s="33"/>
      <c r="T818613" s="33"/>
    </row>
    <row r="818630" spans="19:20">
      <c r="S818630" s="33"/>
      <c r="T818630" s="33"/>
    </row>
    <row r="818647" spans="19:20">
      <c r="S818647" s="33"/>
      <c r="T818647" s="33"/>
    </row>
    <row r="818664" spans="19:20">
      <c r="S818664" s="33"/>
      <c r="T818664" s="33"/>
    </row>
    <row r="818681" spans="19:20">
      <c r="S818681" s="33"/>
      <c r="T818681" s="33"/>
    </row>
    <row r="818698" spans="19:20">
      <c r="S818698" s="33"/>
      <c r="T818698" s="33"/>
    </row>
    <row r="818715" spans="19:20">
      <c r="S818715" s="33"/>
      <c r="T818715" s="33"/>
    </row>
    <row r="818732" spans="19:20">
      <c r="S818732" s="33"/>
      <c r="T818732" s="33"/>
    </row>
    <row r="818749" spans="19:20">
      <c r="S818749" s="33"/>
      <c r="T818749" s="33"/>
    </row>
    <row r="818766" spans="19:20">
      <c r="S818766" s="33"/>
      <c r="T818766" s="33"/>
    </row>
    <row r="818783" spans="19:20">
      <c r="S818783" s="33"/>
      <c r="T818783" s="33"/>
    </row>
    <row r="818800" spans="19:20">
      <c r="S818800" s="33"/>
      <c r="T818800" s="33"/>
    </row>
    <row r="818817" spans="19:20">
      <c r="S818817" s="33"/>
      <c r="T818817" s="33"/>
    </row>
    <row r="818834" spans="19:20">
      <c r="S818834" s="33"/>
      <c r="T818834" s="33"/>
    </row>
    <row r="818851" spans="19:20">
      <c r="S818851" s="33"/>
      <c r="T818851" s="33"/>
    </row>
    <row r="818868" spans="19:20">
      <c r="S818868" s="33"/>
      <c r="T818868" s="33"/>
    </row>
    <row r="818885" spans="19:20">
      <c r="S818885" s="33"/>
      <c r="T818885" s="33"/>
    </row>
    <row r="818902" spans="19:20">
      <c r="S818902" s="33"/>
      <c r="T818902" s="33"/>
    </row>
    <row r="818919" spans="19:20">
      <c r="S818919" s="33"/>
      <c r="T818919" s="33"/>
    </row>
    <row r="818936" spans="19:20">
      <c r="S818936" s="33"/>
      <c r="T818936" s="33"/>
    </row>
    <row r="818953" spans="19:20">
      <c r="S818953" s="33"/>
      <c r="T818953" s="33"/>
    </row>
    <row r="818970" spans="19:20">
      <c r="S818970" s="33"/>
      <c r="T818970" s="33"/>
    </row>
    <row r="818987" spans="19:20">
      <c r="S818987" s="33"/>
      <c r="T818987" s="33"/>
    </row>
    <row r="819004" spans="19:20">
      <c r="S819004" s="33"/>
      <c r="T819004" s="33"/>
    </row>
    <row r="819021" spans="19:20">
      <c r="S819021" s="33"/>
      <c r="T819021" s="33"/>
    </row>
    <row r="819038" spans="19:20">
      <c r="S819038" s="33"/>
      <c r="T819038" s="33"/>
    </row>
    <row r="819055" spans="19:20">
      <c r="S819055" s="33"/>
      <c r="T819055" s="33"/>
    </row>
    <row r="819072" spans="19:20">
      <c r="S819072" s="33"/>
      <c r="T819072" s="33"/>
    </row>
    <row r="819089" spans="19:20">
      <c r="S819089" s="33"/>
      <c r="T819089" s="33"/>
    </row>
    <row r="819106" spans="19:20">
      <c r="S819106" s="33"/>
      <c r="T819106" s="33"/>
    </row>
    <row r="819123" spans="19:20">
      <c r="S819123" s="33"/>
      <c r="T819123" s="33"/>
    </row>
    <row r="819140" spans="19:20">
      <c r="S819140" s="33"/>
      <c r="T819140" s="33"/>
    </row>
    <row r="819157" spans="19:20">
      <c r="S819157" s="33"/>
      <c r="T819157" s="33"/>
    </row>
    <row r="819174" spans="19:20">
      <c r="S819174" s="33"/>
      <c r="T819174" s="33"/>
    </row>
    <row r="819191" spans="19:20">
      <c r="S819191" s="33"/>
      <c r="T819191" s="33"/>
    </row>
    <row r="819208" spans="19:20">
      <c r="S819208" s="33"/>
      <c r="T819208" s="33"/>
    </row>
    <row r="819225" spans="19:20">
      <c r="S819225" s="33"/>
      <c r="T819225" s="33"/>
    </row>
    <row r="819242" spans="19:20">
      <c r="S819242" s="33"/>
      <c r="T819242" s="33"/>
    </row>
    <row r="819259" spans="19:20">
      <c r="S819259" s="33"/>
      <c r="T819259" s="33"/>
    </row>
    <row r="819276" spans="19:20">
      <c r="S819276" s="33"/>
      <c r="T819276" s="33"/>
    </row>
    <row r="819293" spans="19:20">
      <c r="S819293" s="33"/>
      <c r="T819293" s="33"/>
    </row>
    <row r="819310" spans="19:20">
      <c r="S819310" s="33"/>
      <c r="T819310" s="33"/>
    </row>
    <row r="819327" spans="19:20">
      <c r="S819327" s="33"/>
      <c r="T819327" s="33"/>
    </row>
    <row r="819344" spans="19:20">
      <c r="S819344" s="33"/>
      <c r="T819344" s="33"/>
    </row>
    <row r="819361" spans="19:20">
      <c r="S819361" s="33"/>
      <c r="T819361" s="33"/>
    </row>
    <row r="819378" spans="19:20">
      <c r="S819378" s="33"/>
      <c r="T819378" s="33"/>
    </row>
    <row r="819395" spans="19:20">
      <c r="S819395" s="33"/>
      <c r="T819395" s="33"/>
    </row>
    <row r="819412" spans="19:20">
      <c r="S819412" s="33"/>
      <c r="T819412" s="33"/>
    </row>
    <row r="819429" spans="19:20">
      <c r="S819429" s="33"/>
      <c r="T819429" s="33"/>
    </row>
    <row r="819446" spans="19:20">
      <c r="S819446" s="33"/>
      <c r="T819446" s="33"/>
    </row>
    <row r="819463" spans="19:20">
      <c r="S819463" s="33"/>
      <c r="T819463" s="33"/>
    </row>
    <row r="819480" spans="19:20">
      <c r="S819480" s="33"/>
      <c r="T819480" s="33"/>
    </row>
    <row r="819497" spans="19:20">
      <c r="S819497" s="33"/>
      <c r="T819497" s="33"/>
    </row>
    <row r="819514" spans="19:20">
      <c r="S819514" s="33"/>
      <c r="T819514" s="33"/>
    </row>
    <row r="819531" spans="19:20">
      <c r="S819531" s="33"/>
      <c r="T819531" s="33"/>
    </row>
    <row r="819548" spans="19:20">
      <c r="S819548" s="33"/>
      <c r="T819548" s="33"/>
    </row>
    <row r="819565" spans="19:20">
      <c r="S819565" s="33"/>
      <c r="T819565" s="33"/>
    </row>
    <row r="819582" spans="19:20">
      <c r="S819582" s="33"/>
      <c r="T819582" s="33"/>
    </row>
    <row r="819599" spans="19:20">
      <c r="S819599" s="33"/>
      <c r="T819599" s="33"/>
    </row>
    <row r="819616" spans="19:20">
      <c r="S819616" s="33"/>
      <c r="T819616" s="33"/>
    </row>
    <row r="819633" spans="19:20">
      <c r="S819633" s="33"/>
      <c r="T819633" s="33"/>
    </row>
    <row r="819650" spans="19:20">
      <c r="S819650" s="33"/>
      <c r="T819650" s="33"/>
    </row>
    <row r="819667" spans="19:20">
      <c r="S819667" s="33"/>
      <c r="T819667" s="33"/>
    </row>
    <row r="819684" spans="19:20">
      <c r="S819684" s="33"/>
      <c r="T819684" s="33"/>
    </row>
    <row r="819701" spans="19:20">
      <c r="S819701" s="33"/>
      <c r="T819701" s="33"/>
    </row>
    <row r="819718" spans="19:20">
      <c r="S819718" s="33"/>
      <c r="T819718" s="33"/>
    </row>
    <row r="819735" spans="19:20">
      <c r="S819735" s="33"/>
      <c r="T819735" s="33"/>
    </row>
    <row r="819752" spans="19:20">
      <c r="S819752" s="33"/>
      <c r="T819752" s="33"/>
    </row>
    <row r="819769" spans="19:20">
      <c r="S819769" s="33"/>
      <c r="T819769" s="33"/>
    </row>
    <row r="819786" spans="19:20">
      <c r="S819786" s="33"/>
      <c r="T819786" s="33"/>
    </row>
    <row r="819803" spans="19:20">
      <c r="S819803" s="33"/>
      <c r="T819803" s="33"/>
    </row>
    <row r="819820" spans="19:20">
      <c r="S819820" s="33"/>
      <c r="T819820" s="33"/>
    </row>
    <row r="819837" spans="19:20">
      <c r="S819837" s="33"/>
      <c r="T819837" s="33"/>
    </row>
    <row r="819854" spans="19:20">
      <c r="S819854" s="33"/>
      <c r="T819854" s="33"/>
    </row>
    <row r="819871" spans="19:20">
      <c r="S819871" s="33"/>
      <c r="T819871" s="33"/>
    </row>
    <row r="819888" spans="19:20">
      <c r="S819888" s="33"/>
      <c r="T819888" s="33"/>
    </row>
    <row r="819905" spans="19:20">
      <c r="S819905" s="33"/>
      <c r="T819905" s="33"/>
    </row>
    <row r="819922" spans="19:20">
      <c r="S819922" s="33"/>
      <c r="T819922" s="33"/>
    </row>
    <row r="819939" spans="19:20">
      <c r="S819939" s="33"/>
      <c r="T819939" s="33"/>
    </row>
    <row r="819956" spans="19:20">
      <c r="S819956" s="33"/>
      <c r="T819956" s="33"/>
    </row>
    <row r="819973" spans="19:20">
      <c r="S819973" s="33"/>
      <c r="T819973" s="33"/>
    </row>
    <row r="819990" spans="19:20">
      <c r="S819990" s="33"/>
      <c r="T819990" s="33"/>
    </row>
    <row r="820007" spans="19:20">
      <c r="S820007" s="33"/>
      <c r="T820007" s="33"/>
    </row>
    <row r="820024" spans="19:20">
      <c r="S820024" s="33"/>
      <c r="T820024" s="33"/>
    </row>
    <row r="820041" spans="19:20">
      <c r="S820041" s="33"/>
      <c r="T820041" s="33"/>
    </row>
    <row r="820058" spans="19:20">
      <c r="S820058" s="33"/>
      <c r="T820058" s="33"/>
    </row>
    <row r="820075" spans="19:20">
      <c r="S820075" s="33"/>
      <c r="T820075" s="33"/>
    </row>
    <row r="820092" spans="19:20">
      <c r="S820092" s="33"/>
      <c r="T820092" s="33"/>
    </row>
    <row r="820109" spans="19:20">
      <c r="S820109" s="33"/>
      <c r="T820109" s="33"/>
    </row>
    <row r="820126" spans="19:20">
      <c r="S820126" s="33"/>
      <c r="T820126" s="33"/>
    </row>
    <row r="820143" spans="19:20">
      <c r="S820143" s="33"/>
      <c r="T820143" s="33"/>
    </row>
    <row r="820160" spans="19:20">
      <c r="S820160" s="33"/>
      <c r="T820160" s="33"/>
    </row>
    <row r="820177" spans="19:20">
      <c r="S820177" s="33"/>
      <c r="T820177" s="33"/>
    </row>
    <row r="820194" spans="19:20">
      <c r="S820194" s="33"/>
      <c r="T820194" s="33"/>
    </row>
    <row r="820211" spans="19:20">
      <c r="S820211" s="33"/>
      <c r="T820211" s="33"/>
    </row>
    <row r="820228" spans="19:20">
      <c r="S820228" s="33"/>
      <c r="T820228" s="33"/>
    </row>
    <row r="820245" spans="19:20">
      <c r="S820245" s="33"/>
      <c r="T820245" s="33"/>
    </row>
    <row r="820262" spans="19:20">
      <c r="S820262" s="33"/>
      <c r="T820262" s="33"/>
    </row>
    <row r="820279" spans="19:20">
      <c r="S820279" s="33"/>
      <c r="T820279" s="33"/>
    </row>
    <row r="820296" spans="19:20">
      <c r="S820296" s="33"/>
      <c r="T820296" s="33"/>
    </row>
    <row r="820313" spans="19:20">
      <c r="S820313" s="33"/>
      <c r="T820313" s="33"/>
    </row>
    <row r="820330" spans="19:20">
      <c r="S820330" s="33"/>
      <c r="T820330" s="33"/>
    </row>
    <row r="820347" spans="19:20">
      <c r="S820347" s="33"/>
      <c r="T820347" s="33"/>
    </row>
    <row r="820364" spans="19:20">
      <c r="S820364" s="33"/>
      <c r="T820364" s="33"/>
    </row>
    <row r="820381" spans="19:20">
      <c r="S820381" s="33"/>
      <c r="T820381" s="33"/>
    </row>
    <row r="820398" spans="19:20">
      <c r="S820398" s="33"/>
      <c r="T820398" s="33"/>
    </row>
    <row r="820415" spans="19:20">
      <c r="S820415" s="33"/>
      <c r="T820415" s="33"/>
    </row>
    <row r="820432" spans="19:20">
      <c r="S820432" s="33"/>
      <c r="T820432" s="33"/>
    </row>
    <row r="820449" spans="19:20">
      <c r="S820449" s="33"/>
      <c r="T820449" s="33"/>
    </row>
    <row r="820466" spans="19:20">
      <c r="S820466" s="33"/>
      <c r="T820466" s="33"/>
    </row>
    <row r="820483" spans="19:20">
      <c r="S820483" s="33"/>
      <c r="T820483" s="33"/>
    </row>
    <row r="820500" spans="19:20">
      <c r="S820500" s="33"/>
      <c r="T820500" s="33"/>
    </row>
    <row r="820517" spans="19:20">
      <c r="S820517" s="33"/>
      <c r="T820517" s="33"/>
    </row>
    <row r="820534" spans="19:20">
      <c r="S820534" s="33"/>
      <c r="T820534" s="33"/>
    </row>
    <row r="820551" spans="19:20">
      <c r="S820551" s="33"/>
      <c r="T820551" s="33"/>
    </row>
    <row r="820568" spans="19:20">
      <c r="S820568" s="33"/>
      <c r="T820568" s="33"/>
    </row>
    <row r="820585" spans="19:20">
      <c r="S820585" s="33"/>
      <c r="T820585" s="33"/>
    </row>
    <row r="820602" spans="19:20">
      <c r="S820602" s="33"/>
      <c r="T820602" s="33"/>
    </row>
    <row r="820619" spans="19:20">
      <c r="S820619" s="33"/>
      <c r="T820619" s="33"/>
    </row>
    <row r="820636" spans="19:20">
      <c r="S820636" s="33"/>
      <c r="T820636" s="33"/>
    </row>
    <row r="820653" spans="19:20">
      <c r="S820653" s="33"/>
      <c r="T820653" s="33"/>
    </row>
    <row r="820670" spans="19:20">
      <c r="S820670" s="33"/>
      <c r="T820670" s="33"/>
    </row>
    <row r="820687" spans="19:20">
      <c r="S820687" s="33"/>
      <c r="T820687" s="33"/>
    </row>
    <row r="820704" spans="19:20">
      <c r="S820704" s="33"/>
      <c r="T820704" s="33"/>
    </row>
    <row r="820721" spans="19:20">
      <c r="S820721" s="33"/>
      <c r="T820721" s="33"/>
    </row>
    <row r="820738" spans="19:20">
      <c r="S820738" s="33"/>
      <c r="T820738" s="33"/>
    </row>
    <row r="820755" spans="19:20">
      <c r="S820755" s="33"/>
      <c r="T820755" s="33"/>
    </row>
    <row r="820772" spans="19:20">
      <c r="S820772" s="33"/>
      <c r="T820772" s="33"/>
    </row>
    <row r="820789" spans="19:20">
      <c r="S820789" s="33"/>
      <c r="T820789" s="33"/>
    </row>
    <row r="820806" spans="19:20">
      <c r="S820806" s="33"/>
      <c r="T820806" s="33"/>
    </row>
    <row r="820823" spans="19:20">
      <c r="S820823" s="33"/>
      <c r="T820823" s="33"/>
    </row>
    <row r="820840" spans="19:20">
      <c r="S820840" s="33"/>
      <c r="T820840" s="33"/>
    </row>
    <row r="820857" spans="19:20">
      <c r="S820857" s="33"/>
      <c r="T820857" s="33"/>
    </row>
    <row r="820874" spans="19:20">
      <c r="S820874" s="33"/>
      <c r="T820874" s="33"/>
    </row>
    <row r="820891" spans="19:20">
      <c r="S820891" s="33"/>
      <c r="T820891" s="33"/>
    </row>
    <row r="820908" spans="19:20">
      <c r="S820908" s="33"/>
      <c r="T820908" s="33"/>
    </row>
    <row r="820925" spans="19:20">
      <c r="S820925" s="33"/>
      <c r="T820925" s="33"/>
    </row>
    <row r="820942" spans="19:20">
      <c r="S820942" s="33"/>
      <c r="T820942" s="33"/>
    </row>
    <row r="820959" spans="19:20">
      <c r="S820959" s="33"/>
      <c r="T820959" s="33"/>
    </row>
    <row r="820976" spans="19:20">
      <c r="S820976" s="33"/>
      <c r="T820976" s="33"/>
    </row>
    <row r="820993" spans="19:20">
      <c r="S820993" s="33"/>
      <c r="T820993" s="33"/>
    </row>
    <row r="821010" spans="19:20">
      <c r="S821010" s="33"/>
      <c r="T821010" s="33"/>
    </row>
    <row r="821027" spans="19:20">
      <c r="S821027" s="33"/>
      <c r="T821027" s="33"/>
    </row>
    <row r="821044" spans="19:20">
      <c r="S821044" s="33"/>
      <c r="T821044" s="33"/>
    </row>
    <row r="821061" spans="19:20">
      <c r="S821061" s="33"/>
      <c r="T821061" s="33"/>
    </row>
    <row r="821078" spans="19:20">
      <c r="S821078" s="33"/>
      <c r="T821078" s="33"/>
    </row>
    <row r="821095" spans="19:20">
      <c r="S821095" s="33"/>
      <c r="T821095" s="33"/>
    </row>
    <row r="821112" spans="19:20">
      <c r="S821112" s="33"/>
      <c r="T821112" s="33"/>
    </row>
    <row r="821129" spans="19:20">
      <c r="S821129" s="33"/>
      <c r="T821129" s="33"/>
    </row>
    <row r="821146" spans="19:20">
      <c r="S821146" s="33"/>
      <c r="T821146" s="33"/>
    </row>
    <row r="821163" spans="19:20">
      <c r="S821163" s="33"/>
      <c r="T821163" s="33"/>
    </row>
    <row r="821180" spans="19:20">
      <c r="S821180" s="33"/>
      <c r="T821180" s="33"/>
    </row>
    <row r="821197" spans="19:20">
      <c r="S821197" s="33"/>
      <c r="T821197" s="33"/>
    </row>
    <row r="821214" spans="19:20">
      <c r="S821214" s="33"/>
      <c r="T821214" s="33"/>
    </row>
    <row r="821231" spans="19:20">
      <c r="S821231" s="33"/>
      <c r="T821231" s="33"/>
    </row>
    <row r="821248" spans="19:20">
      <c r="S821248" s="33"/>
      <c r="T821248" s="33"/>
    </row>
    <row r="821265" spans="19:20">
      <c r="S821265" s="33"/>
      <c r="T821265" s="33"/>
    </row>
    <row r="821282" spans="19:20">
      <c r="S821282" s="33"/>
      <c r="T821282" s="33"/>
    </row>
    <row r="821299" spans="19:20">
      <c r="S821299" s="33"/>
      <c r="T821299" s="33"/>
    </row>
    <row r="821316" spans="19:20">
      <c r="S821316" s="33"/>
      <c r="T821316" s="33"/>
    </row>
    <row r="821333" spans="19:20">
      <c r="S821333" s="33"/>
      <c r="T821333" s="33"/>
    </row>
    <row r="821350" spans="19:20">
      <c r="S821350" s="33"/>
      <c r="T821350" s="33"/>
    </row>
    <row r="821367" spans="19:20">
      <c r="S821367" s="33"/>
      <c r="T821367" s="33"/>
    </row>
    <row r="821384" spans="19:20">
      <c r="S821384" s="33"/>
      <c r="T821384" s="33"/>
    </row>
    <row r="821401" spans="19:20">
      <c r="S821401" s="33"/>
      <c r="T821401" s="33"/>
    </row>
    <row r="821418" spans="19:20">
      <c r="S821418" s="33"/>
      <c r="T821418" s="33"/>
    </row>
    <row r="821435" spans="19:20">
      <c r="S821435" s="33"/>
      <c r="T821435" s="33"/>
    </row>
    <row r="821452" spans="19:20">
      <c r="S821452" s="33"/>
      <c r="T821452" s="33"/>
    </row>
    <row r="821469" spans="19:20">
      <c r="S821469" s="33"/>
      <c r="T821469" s="33"/>
    </row>
    <row r="821486" spans="19:20">
      <c r="S821486" s="33"/>
      <c r="T821486" s="33"/>
    </row>
    <row r="821503" spans="19:20">
      <c r="S821503" s="33"/>
      <c r="T821503" s="33"/>
    </row>
    <row r="821520" spans="19:20">
      <c r="S821520" s="33"/>
      <c r="T821520" s="33"/>
    </row>
    <row r="821537" spans="19:20">
      <c r="S821537" s="33"/>
      <c r="T821537" s="33"/>
    </row>
    <row r="821554" spans="19:20">
      <c r="S821554" s="33"/>
      <c r="T821554" s="33"/>
    </row>
    <row r="821571" spans="19:20">
      <c r="S821571" s="33"/>
      <c r="T821571" s="33"/>
    </row>
    <row r="821588" spans="19:20">
      <c r="S821588" s="33"/>
      <c r="T821588" s="33"/>
    </row>
    <row r="821605" spans="19:20">
      <c r="S821605" s="33"/>
      <c r="T821605" s="33"/>
    </row>
    <row r="821622" spans="19:20">
      <c r="S821622" s="33"/>
      <c r="T821622" s="33"/>
    </row>
    <row r="821639" spans="19:20">
      <c r="S821639" s="33"/>
      <c r="T821639" s="33"/>
    </row>
    <row r="821656" spans="19:20">
      <c r="S821656" s="33"/>
      <c r="T821656" s="33"/>
    </row>
    <row r="821673" spans="19:20">
      <c r="S821673" s="33"/>
      <c r="T821673" s="33"/>
    </row>
    <row r="821690" spans="19:20">
      <c r="S821690" s="33"/>
      <c r="T821690" s="33"/>
    </row>
    <row r="821707" spans="19:20">
      <c r="S821707" s="33"/>
      <c r="T821707" s="33"/>
    </row>
    <row r="821724" spans="19:20">
      <c r="S821724" s="33"/>
      <c r="T821724" s="33"/>
    </row>
    <row r="821741" spans="19:20">
      <c r="S821741" s="33"/>
      <c r="T821741" s="33"/>
    </row>
    <row r="821758" spans="19:20">
      <c r="S821758" s="33"/>
      <c r="T821758" s="33"/>
    </row>
    <row r="821775" spans="19:20">
      <c r="S821775" s="33"/>
      <c r="T821775" s="33"/>
    </row>
    <row r="821792" spans="19:20">
      <c r="S821792" s="33"/>
      <c r="T821792" s="33"/>
    </row>
    <row r="821809" spans="19:20">
      <c r="S821809" s="33"/>
      <c r="T821809" s="33"/>
    </row>
    <row r="821826" spans="19:20">
      <c r="S821826" s="33"/>
      <c r="T821826" s="33"/>
    </row>
    <row r="821843" spans="19:20">
      <c r="S821843" s="33"/>
      <c r="T821843" s="33"/>
    </row>
    <row r="821860" spans="19:20">
      <c r="S821860" s="33"/>
      <c r="T821860" s="33"/>
    </row>
    <row r="821877" spans="19:20">
      <c r="S821877" s="33"/>
      <c r="T821877" s="33"/>
    </row>
    <row r="821894" spans="19:20">
      <c r="S821894" s="33"/>
      <c r="T821894" s="33"/>
    </row>
    <row r="821911" spans="19:20">
      <c r="S821911" s="33"/>
      <c r="T821911" s="33"/>
    </row>
    <row r="821928" spans="19:20">
      <c r="S821928" s="33"/>
      <c r="T821928" s="33"/>
    </row>
    <row r="821945" spans="19:20">
      <c r="S821945" s="33"/>
      <c r="T821945" s="33"/>
    </row>
    <row r="821962" spans="19:20">
      <c r="S821962" s="33"/>
      <c r="T821962" s="33"/>
    </row>
    <row r="821979" spans="19:20">
      <c r="S821979" s="33"/>
      <c r="T821979" s="33"/>
    </row>
    <row r="821996" spans="19:20">
      <c r="S821996" s="33"/>
      <c r="T821996" s="33"/>
    </row>
    <row r="822013" spans="19:20">
      <c r="S822013" s="33"/>
      <c r="T822013" s="33"/>
    </row>
    <row r="822030" spans="19:20">
      <c r="S822030" s="33"/>
      <c r="T822030" s="33"/>
    </row>
    <row r="822047" spans="19:20">
      <c r="S822047" s="33"/>
      <c r="T822047" s="33"/>
    </row>
    <row r="822064" spans="19:20">
      <c r="S822064" s="33"/>
      <c r="T822064" s="33"/>
    </row>
    <row r="822081" spans="19:20">
      <c r="S822081" s="33"/>
      <c r="T822081" s="33"/>
    </row>
    <row r="822098" spans="19:20">
      <c r="S822098" s="33"/>
      <c r="T822098" s="33"/>
    </row>
    <row r="822115" spans="19:20">
      <c r="S822115" s="33"/>
      <c r="T822115" s="33"/>
    </row>
    <row r="822132" spans="19:20">
      <c r="S822132" s="33"/>
      <c r="T822132" s="33"/>
    </row>
    <row r="822149" spans="19:20">
      <c r="S822149" s="33"/>
      <c r="T822149" s="33"/>
    </row>
    <row r="822166" spans="19:20">
      <c r="S822166" s="33"/>
      <c r="T822166" s="33"/>
    </row>
    <row r="822183" spans="19:20">
      <c r="S822183" s="33"/>
      <c r="T822183" s="33"/>
    </row>
    <row r="822200" spans="19:20">
      <c r="S822200" s="33"/>
      <c r="T822200" s="33"/>
    </row>
    <row r="822217" spans="19:20">
      <c r="S822217" s="33"/>
      <c r="T822217" s="33"/>
    </row>
    <row r="822234" spans="19:20">
      <c r="S822234" s="33"/>
      <c r="T822234" s="33"/>
    </row>
    <row r="822251" spans="19:20">
      <c r="S822251" s="33"/>
      <c r="T822251" s="33"/>
    </row>
    <row r="822268" spans="19:20">
      <c r="S822268" s="33"/>
      <c r="T822268" s="33"/>
    </row>
    <row r="822285" spans="19:20">
      <c r="S822285" s="33"/>
      <c r="T822285" s="33"/>
    </row>
    <row r="822302" spans="19:20">
      <c r="S822302" s="33"/>
      <c r="T822302" s="33"/>
    </row>
    <row r="822319" spans="19:20">
      <c r="S822319" s="33"/>
      <c r="T822319" s="33"/>
    </row>
    <row r="822336" spans="19:20">
      <c r="S822336" s="33"/>
      <c r="T822336" s="33"/>
    </row>
    <row r="822353" spans="19:20">
      <c r="S822353" s="33"/>
      <c r="T822353" s="33"/>
    </row>
    <row r="822370" spans="19:20">
      <c r="S822370" s="33"/>
      <c r="T822370" s="33"/>
    </row>
    <row r="822387" spans="19:20">
      <c r="S822387" s="33"/>
      <c r="T822387" s="33"/>
    </row>
    <row r="822404" spans="19:20">
      <c r="S822404" s="33"/>
      <c r="T822404" s="33"/>
    </row>
    <row r="822421" spans="19:20">
      <c r="S822421" s="33"/>
      <c r="T822421" s="33"/>
    </row>
    <row r="822438" spans="19:20">
      <c r="S822438" s="33"/>
      <c r="T822438" s="33"/>
    </row>
    <row r="822455" spans="19:20">
      <c r="S822455" s="33"/>
      <c r="T822455" s="33"/>
    </row>
    <row r="822472" spans="19:20">
      <c r="S822472" s="33"/>
      <c r="T822472" s="33"/>
    </row>
    <row r="822489" spans="19:20">
      <c r="S822489" s="33"/>
      <c r="T822489" s="33"/>
    </row>
    <row r="822506" spans="19:20">
      <c r="S822506" s="33"/>
      <c r="T822506" s="33"/>
    </row>
    <row r="822523" spans="19:20">
      <c r="S822523" s="33"/>
      <c r="T822523" s="33"/>
    </row>
    <row r="822540" spans="19:20">
      <c r="S822540" s="33"/>
      <c r="T822540" s="33"/>
    </row>
    <row r="822557" spans="19:20">
      <c r="S822557" s="33"/>
      <c r="T822557" s="33"/>
    </row>
    <row r="822574" spans="19:20">
      <c r="S822574" s="33"/>
      <c r="T822574" s="33"/>
    </row>
    <row r="822591" spans="19:20">
      <c r="S822591" s="33"/>
      <c r="T822591" s="33"/>
    </row>
    <row r="822608" spans="19:20">
      <c r="S822608" s="33"/>
      <c r="T822608" s="33"/>
    </row>
    <row r="822625" spans="19:20">
      <c r="S822625" s="33"/>
      <c r="T822625" s="33"/>
    </row>
    <row r="822642" spans="19:20">
      <c r="S822642" s="33"/>
      <c r="T822642" s="33"/>
    </row>
    <row r="822659" spans="19:20">
      <c r="S822659" s="33"/>
      <c r="T822659" s="33"/>
    </row>
    <row r="822676" spans="19:20">
      <c r="S822676" s="33"/>
      <c r="T822676" s="33"/>
    </row>
    <row r="822693" spans="19:20">
      <c r="S822693" s="33"/>
      <c r="T822693" s="33"/>
    </row>
    <row r="822710" spans="19:20">
      <c r="S822710" s="33"/>
      <c r="T822710" s="33"/>
    </row>
    <row r="822727" spans="19:20">
      <c r="S822727" s="33"/>
      <c r="T822727" s="33"/>
    </row>
    <row r="822744" spans="19:20">
      <c r="S822744" s="33"/>
      <c r="T822744" s="33"/>
    </row>
    <row r="822761" spans="19:20">
      <c r="S822761" s="33"/>
      <c r="T822761" s="33"/>
    </row>
    <row r="822778" spans="19:20">
      <c r="S822778" s="33"/>
      <c r="T822778" s="33"/>
    </row>
    <row r="822795" spans="19:20">
      <c r="S822795" s="33"/>
      <c r="T822795" s="33"/>
    </row>
    <row r="822812" spans="19:20">
      <c r="S822812" s="33"/>
      <c r="T822812" s="33"/>
    </row>
    <row r="822829" spans="19:20">
      <c r="S822829" s="33"/>
      <c r="T822829" s="33"/>
    </row>
    <row r="822846" spans="19:20">
      <c r="S822846" s="33"/>
      <c r="T822846" s="33"/>
    </row>
    <row r="822863" spans="19:20">
      <c r="S822863" s="33"/>
      <c r="T822863" s="33"/>
    </row>
    <row r="822880" spans="19:20">
      <c r="S822880" s="33"/>
      <c r="T822880" s="33"/>
    </row>
    <row r="822897" spans="19:20">
      <c r="S822897" s="33"/>
      <c r="T822897" s="33"/>
    </row>
    <row r="822914" spans="19:20">
      <c r="S822914" s="33"/>
      <c r="T822914" s="33"/>
    </row>
    <row r="822931" spans="19:20">
      <c r="S822931" s="33"/>
      <c r="T822931" s="33"/>
    </row>
    <row r="822948" spans="19:20">
      <c r="S822948" s="33"/>
      <c r="T822948" s="33"/>
    </row>
    <row r="822965" spans="19:20">
      <c r="S822965" s="33"/>
      <c r="T822965" s="33"/>
    </row>
    <row r="822982" spans="19:20">
      <c r="S822982" s="33"/>
      <c r="T822982" s="33"/>
    </row>
    <row r="822999" spans="19:20">
      <c r="S822999" s="33"/>
      <c r="T822999" s="33"/>
    </row>
    <row r="823016" spans="19:20">
      <c r="S823016" s="33"/>
      <c r="T823016" s="33"/>
    </row>
    <row r="823033" spans="19:20">
      <c r="S823033" s="33"/>
      <c r="T823033" s="33"/>
    </row>
    <row r="823050" spans="19:20">
      <c r="S823050" s="33"/>
      <c r="T823050" s="33"/>
    </row>
    <row r="823067" spans="19:20">
      <c r="S823067" s="33"/>
      <c r="T823067" s="33"/>
    </row>
    <row r="823084" spans="19:20">
      <c r="S823084" s="33"/>
      <c r="T823084" s="33"/>
    </row>
    <row r="823101" spans="19:20">
      <c r="S823101" s="33"/>
      <c r="T823101" s="33"/>
    </row>
    <row r="823118" spans="19:20">
      <c r="S823118" s="33"/>
      <c r="T823118" s="33"/>
    </row>
    <row r="823135" spans="19:20">
      <c r="S823135" s="33"/>
      <c r="T823135" s="33"/>
    </row>
    <row r="823152" spans="19:20">
      <c r="S823152" s="33"/>
      <c r="T823152" s="33"/>
    </row>
    <row r="823169" spans="19:20">
      <c r="S823169" s="33"/>
      <c r="T823169" s="33"/>
    </row>
    <row r="823186" spans="19:20">
      <c r="S823186" s="33"/>
      <c r="T823186" s="33"/>
    </row>
    <row r="823203" spans="19:20">
      <c r="S823203" s="33"/>
      <c r="T823203" s="33"/>
    </row>
    <row r="823220" spans="19:20">
      <c r="S823220" s="33"/>
      <c r="T823220" s="33"/>
    </row>
    <row r="823237" spans="19:20">
      <c r="S823237" s="33"/>
      <c r="T823237" s="33"/>
    </row>
    <row r="823254" spans="19:20">
      <c r="S823254" s="33"/>
      <c r="T823254" s="33"/>
    </row>
    <row r="823271" spans="19:20">
      <c r="S823271" s="33"/>
      <c r="T823271" s="33"/>
    </row>
    <row r="823288" spans="19:20">
      <c r="S823288" s="33"/>
      <c r="T823288" s="33"/>
    </row>
    <row r="823305" spans="19:20">
      <c r="S823305" s="33"/>
      <c r="T823305" s="33"/>
    </row>
    <row r="823322" spans="19:20">
      <c r="S823322" s="33"/>
      <c r="T823322" s="33"/>
    </row>
    <row r="823339" spans="19:20">
      <c r="S823339" s="33"/>
      <c r="T823339" s="33"/>
    </row>
    <row r="823356" spans="19:20">
      <c r="S823356" s="33"/>
      <c r="T823356" s="33"/>
    </row>
    <row r="823373" spans="19:20">
      <c r="S823373" s="33"/>
      <c r="T823373" s="33"/>
    </row>
    <row r="823390" spans="19:20">
      <c r="S823390" s="33"/>
      <c r="T823390" s="33"/>
    </row>
    <row r="823407" spans="19:20">
      <c r="S823407" s="33"/>
      <c r="T823407" s="33"/>
    </row>
    <row r="823424" spans="19:20">
      <c r="S823424" s="33"/>
      <c r="T823424" s="33"/>
    </row>
    <row r="823441" spans="19:20">
      <c r="S823441" s="33"/>
      <c r="T823441" s="33"/>
    </row>
    <row r="823458" spans="19:20">
      <c r="S823458" s="33"/>
      <c r="T823458" s="33"/>
    </row>
    <row r="823475" spans="19:20">
      <c r="S823475" s="33"/>
      <c r="T823475" s="33"/>
    </row>
    <row r="823492" spans="19:20">
      <c r="S823492" s="33"/>
      <c r="T823492" s="33"/>
    </row>
    <row r="823509" spans="19:20">
      <c r="S823509" s="33"/>
      <c r="T823509" s="33"/>
    </row>
    <row r="823526" spans="19:20">
      <c r="S823526" s="33"/>
      <c r="T823526" s="33"/>
    </row>
    <row r="823543" spans="19:20">
      <c r="S823543" s="33"/>
      <c r="T823543" s="33"/>
    </row>
    <row r="823560" spans="19:20">
      <c r="S823560" s="33"/>
      <c r="T823560" s="33"/>
    </row>
    <row r="823577" spans="19:20">
      <c r="S823577" s="33"/>
      <c r="T823577" s="33"/>
    </row>
    <row r="823594" spans="19:20">
      <c r="S823594" s="33"/>
      <c r="T823594" s="33"/>
    </row>
    <row r="823611" spans="19:20">
      <c r="S823611" s="33"/>
      <c r="T823611" s="33"/>
    </row>
    <row r="823628" spans="19:20">
      <c r="S823628" s="33"/>
      <c r="T823628" s="33"/>
    </row>
    <row r="823645" spans="19:20">
      <c r="S823645" s="33"/>
      <c r="T823645" s="33"/>
    </row>
    <row r="823662" spans="19:20">
      <c r="S823662" s="33"/>
      <c r="T823662" s="33"/>
    </row>
    <row r="823679" spans="19:20">
      <c r="S823679" s="33"/>
      <c r="T823679" s="33"/>
    </row>
    <row r="823696" spans="19:20">
      <c r="S823696" s="33"/>
      <c r="T823696" s="33"/>
    </row>
    <row r="823713" spans="19:20">
      <c r="S823713" s="33"/>
      <c r="T823713" s="33"/>
    </row>
    <row r="823730" spans="19:20">
      <c r="S823730" s="33"/>
      <c r="T823730" s="33"/>
    </row>
    <row r="823747" spans="19:20">
      <c r="S823747" s="33"/>
      <c r="T823747" s="33"/>
    </row>
    <row r="823764" spans="19:20">
      <c r="S823764" s="33"/>
      <c r="T823764" s="33"/>
    </row>
    <row r="823781" spans="19:20">
      <c r="S823781" s="33"/>
      <c r="T823781" s="33"/>
    </row>
    <row r="823798" spans="19:20">
      <c r="S823798" s="33"/>
      <c r="T823798" s="33"/>
    </row>
    <row r="823815" spans="19:20">
      <c r="S823815" s="33"/>
      <c r="T823815" s="33"/>
    </row>
    <row r="823832" spans="19:20">
      <c r="S823832" s="33"/>
      <c r="T823832" s="33"/>
    </row>
    <row r="823849" spans="19:20">
      <c r="S823849" s="33"/>
      <c r="T823849" s="33"/>
    </row>
    <row r="823866" spans="19:20">
      <c r="S823866" s="33"/>
      <c r="T823866" s="33"/>
    </row>
    <row r="823883" spans="19:20">
      <c r="S823883" s="33"/>
      <c r="T823883" s="33"/>
    </row>
    <row r="823900" spans="19:20">
      <c r="S823900" s="33"/>
      <c r="T823900" s="33"/>
    </row>
    <row r="823917" spans="19:20">
      <c r="S823917" s="33"/>
      <c r="T823917" s="33"/>
    </row>
    <row r="823934" spans="19:20">
      <c r="S823934" s="33"/>
      <c r="T823934" s="33"/>
    </row>
    <row r="823951" spans="19:20">
      <c r="S823951" s="33"/>
      <c r="T823951" s="33"/>
    </row>
    <row r="823968" spans="19:20">
      <c r="S823968" s="33"/>
      <c r="T823968" s="33"/>
    </row>
    <row r="823985" spans="19:20">
      <c r="S823985" s="33"/>
      <c r="T823985" s="33"/>
    </row>
    <row r="824002" spans="19:20">
      <c r="S824002" s="33"/>
      <c r="T824002" s="33"/>
    </row>
    <row r="824019" spans="19:20">
      <c r="S824019" s="33"/>
      <c r="T824019" s="33"/>
    </row>
    <row r="824036" spans="19:20">
      <c r="S824036" s="33"/>
      <c r="T824036" s="33"/>
    </row>
    <row r="824053" spans="19:20">
      <c r="S824053" s="33"/>
      <c r="T824053" s="33"/>
    </row>
    <row r="824070" spans="19:20">
      <c r="S824070" s="33"/>
      <c r="T824070" s="33"/>
    </row>
    <row r="824087" spans="19:20">
      <c r="S824087" s="33"/>
      <c r="T824087" s="33"/>
    </row>
    <row r="824104" spans="19:20">
      <c r="S824104" s="33"/>
      <c r="T824104" s="33"/>
    </row>
    <row r="824121" spans="19:20">
      <c r="S824121" s="33"/>
      <c r="T824121" s="33"/>
    </row>
    <row r="824138" spans="19:20">
      <c r="S824138" s="33"/>
      <c r="T824138" s="33"/>
    </row>
    <row r="824155" spans="19:20">
      <c r="S824155" s="33"/>
      <c r="T824155" s="33"/>
    </row>
    <row r="824172" spans="19:20">
      <c r="S824172" s="33"/>
      <c r="T824172" s="33"/>
    </row>
    <row r="824189" spans="19:20">
      <c r="S824189" s="33"/>
      <c r="T824189" s="33"/>
    </row>
    <row r="824206" spans="19:20">
      <c r="S824206" s="33"/>
      <c r="T824206" s="33"/>
    </row>
    <row r="824223" spans="19:20">
      <c r="S824223" s="33"/>
      <c r="T824223" s="33"/>
    </row>
    <row r="824240" spans="19:20">
      <c r="S824240" s="33"/>
      <c r="T824240" s="33"/>
    </row>
    <row r="824257" spans="19:20">
      <c r="S824257" s="33"/>
      <c r="T824257" s="33"/>
    </row>
    <row r="824274" spans="19:20">
      <c r="S824274" s="33"/>
      <c r="T824274" s="33"/>
    </row>
    <row r="824291" spans="19:20">
      <c r="S824291" s="33"/>
      <c r="T824291" s="33"/>
    </row>
    <row r="824308" spans="19:20">
      <c r="S824308" s="33"/>
      <c r="T824308" s="33"/>
    </row>
    <row r="824325" spans="19:20">
      <c r="S824325" s="33"/>
      <c r="T824325" s="33"/>
    </row>
    <row r="824342" spans="19:20">
      <c r="S824342" s="33"/>
      <c r="T824342" s="33"/>
    </row>
    <row r="824359" spans="19:20">
      <c r="S824359" s="33"/>
      <c r="T824359" s="33"/>
    </row>
    <row r="824376" spans="19:20">
      <c r="S824376" s="33"/>
      <c r="T824376" s="33"/>
    </row>
    <row r="824393" spans="19:20">
      <c r="S824393" s="33"/>
      <c r="T824393" s="33"/>
    </row>
    <row r="824410" spans="19:20">
      <c r="S824410" s="33"/>
      <c r="T824410" s="33"/>
    </row>
    <row r="824427" spans="19:20">
      <c r="S824427" s="33"/>
      <c r="T824427" s="33"/>
    </row>
    <row r="824444" spans="19:20">
      <c r="S824444" s="33"/>
      <c r="T824444" s="33"/>
    </row>
    <row r="824461" spans="19:20">
      <c r="S824461" s="33"/>
      <c r="T824461" s="33"/>
    </row>
    <row r="824478" spans="19:20">
      <c r="S824478" s="33"/>
      <c r="T824478" s="33"/>
    </row>
    <row r="824495" spans="19:20">
      <c r="S824495" s="33"/>
      <c r="T824495" s="33"/>
    </row>
    <row r="824512" spans="19:20">
      <c r="S824512" s="33"/>
      <c r="T824512" s="33"/>
    </row>
    <row r="824529" spans="19:20">
      <c r="S824529" s="33"/>
      <c r="T824529" s="33"/>
    </row>
    <row r="824546" spans="19:20">
      <c r="S824546" s="33"/>
      <c r="T824546" s="33"/>
    </row>
    <row r="824563" spans="19:20">
      <c r="S824563" s="33"/>
      <c r="T824563" s="33"/>
    </row>
    <row r="824580" spans="19:20">
      <c r="S824580" s="33"/>
      <c r="T824580" s="33"/>
    </row>
    <row r="824597" spans="19:20">
      <c r="S824597" s="33"/>
      <c r="T824597" s="33"/>
    </row>
    <row r="824614" spans="19:20">
      <c r="S824614" s="33"/>
      <c r="T824614" s="33"/>
    </row>
    <row r="824631" spans="19:20">
      <c r="S824631" s="33"/>
      <c r="T824631" s="33"/>
    </row>
    <row r="824648" spans="19:20">
      <c r="S824648" s="33"/>
      <c r="T824648" s="33"/>
    </row>
    <row r="824665" spans="19:20">
      <c r="S824665" s="33"/>
      <c r="T824665" s="33"/>
    </row>
    <row r="824682" spans="19:20">
      <c r="S824682" s="33"/>
      <c r="T824682" s="33"/>
    </row>
    <row r="824699" spans="19:20">
      <c r="S824699" s="33"/>
      <c r="T824699" s="33"/>
    </row>
    <row r="824716" spans="19:20">
      <c r="S824716" s="33"/>
      <c r="T824716" s="33"/>
    </row>
    <row r="824733" spans="19:20">
      <c r="S824733" s="33"/>
      <c r="T824733" s="33"/>
    </row>
    <row r="824750" spans="19:20">
      <c r="S824750" s="33"/>
      <c r="T824750" s="33"/>
    </row>
    <row r="824767" spans="19:20">
      <c r="S824767" s="33"/>
      <c r="T824767" s="33"/>
    </row>
    <row r="824784" spans="19:20">
      <c r="S824784" s="33"/>
      <c r="T824784" s="33"/>
    </row>
    <row r="824801" spans="19:20">
      <c r="S824801" s="33"/>
      <c r="T824801" s="33"/>
    </row>
    <row r="824818" spans="19:20">
      <c r="S824818" s="33"/>
      <c r="T824818" s="33"/>
    </row>
    <row r="824835" spans="19:20">
      <c r="S824835" s="33"/>
      <c r="T824835" s="33"/>
    </row>
    <row r="824852" spans="19:20">
      <c r="S824852" s="33"/>
      <c r="T824852" s="33"/>
    </row>
    <row r="824869" spans="19:20">
      <c r="S824869" s="33"/>
      <c r="T824869" s="33"/>
    </row>
    <row r="824886" spans="19:20">
      <c r="S824886" s="33"/>
      <c r="T824886" s="33"/>
    </row>
    <row r="824903" spans="19:20">
      <c r="S824903" s="33"/>
      <c r="T824903" s="33"/>
    </row>
    <row r="824920" spans="19:20">
      <c r="S824920" s="33"/>
      <c r="T824920" s="33"/>
    </row>
    <row r="824937" spans="19:20">
      <c r="S824937" s="33"/>
      <c r="T824937" s="33"/>
    </row>
    <row r="824954" spans="19:20">
      <c r="S824954" s="33"/>
      <c r="T824954" s="33"/>
    </row>
    <row r="824971" spans="19:20">
      <c r="S824971" s="33"/>
      <c r="T824971" s="33"/>
    </row>
    <row r="824988" spans="19:20">
      <c r="S824988" s="33"/>
      <c r="T824988" s="33"/>
    </row>
    <row r="825005" spans="19:20">
      <c r="S825005" s="33"/>
      <c r="T825005" s="33"/>
    </row>
    <row r="825022" spans="19:20">
      <c r="S825022" s="33"/>
      <c r="T825022" s="33"/>
    </row>
    <row r="825039" spans="19:20">
      <c r="S825039" s="33"/>
      <c r="T825039" s="33"/>
    </row>
    <row r="825056" spans="19:20">
      <c r="S825056" s="33"/>
      <c r="T825056" s="33"/>
    </row>
    <row r="825073" spans="19:20">
      <c r="S825073" s="33"/>
      <c r="T825073" s="33"/>
    </row>
    <row r="825090" spans="19:20">
      <c r="S825090" s="33"/>
      <c r="T825090" s="33"/>
    </row>
    <row r="825107" spans="19:20">
      <c r="S825107" s="33"/>
      <c r="T825107" s="33"/>
    </row>
    <row r="825124" spans="19:20">
      <c r="S825124" s="33"/>
      <c r="T825124" s="33"/>
    </row>
    <row r="825141" spans="19:20">
      <c r="S825141" s="33"/>
      <c r="T825141" s="33"/>
    </row>
    <row r="825158" spans="19:20">
      <c r="S825158" s="33"/>
      <c r="T825158" s="33"/>
    </row>
    <row r="825175" spans="19:20">
      <c r="S825175" s="33"/>
      <c r="T825175" s="33"/>
    </row>
    <row r="825192" spans="19:20">
      <c r="S825192" s="33"/>
      <c r="T825192" s="33"/>
    </row>
    <row r="825209" spans="19:20">
      <c r="S825209" s="33"/>
      <c r="T825209" s="33"/>
    </row>
    <row r="825226" spans="19:20">
      <c r="S825226" s="33"/>
      <c r="T825226" s="33"/>
    </row>
    <row r="825243" spans="19:20">
      <c r="S825243" s="33"/>
      <c r="T825243" s="33"/>
    </row>
    <row r="825260" spans="19:20">
      <c r="S825260" s="33"/>
      <c r="T825260" s="33"/>
    </row>
    <row r="825277" spans="19:20">
      <c r="S825277" s="33"/>
      <c r="T825277" s="33"/>
    </row>
    <row r="825294" spans="19:20">
      <c r="S825294" s="33"/>
      <c r="T825294" s="33"/>
    </row>
    <row r="825311" spans="19:20">
      <c r="S825311" s="33"/>
      <c r="T825311" s="33"/>
    </row>
    <row r="825328" spans="19:20">
      <c r="S825328" s="33"/>
      <c r="T825328" s="33"/>
    </row>
    <row r="825345" spans="19:20">
      <c r="S825345" s="33"/>
      <c r="T825345" s="33"/>
    </row>
    <row r="825362" spans="19:20">
      <c r="S825362" s="33"/>
      <c r="T825362" s="33"/>
    </row>
    <row r="825379" spans="19:20">
      <c r="S825379" s="33"/>
      <c r="T825379" s="33"/>
    </row>
    <row r="825396" spans="19:20">
      <c r="S825396" s="33"/>
      <c r="T825396" s="33"/>
    </row>
    <row r="825413" spans="19:20">
      <c r="S825413" s="33"/>
      <c r="T825413" s="33"/>
    </row>
    <row r="825430" spans="19:20">
      <c r="S825430" s="33"/>
      <c r="T825430" s="33"/>
    </row>
    <row r="825447" spans="19:20">
      <c r="S825447" s="33"/>
      <c r="T825447" s="33"/>
    </row>
    <row r="825464" spans="19:20">
      <c r="S825464" s="33"/>
      <c r="T825464" s="33"/>
    </row>
    <row r="825481" spans="19:20">
      <c r="S825481" s="33"/>
      <c r="T825481" s="33"/>
    </row>
    <row r="825498" spans="19:20">
      <c r="S825498" s="33"/>
      <c r="T825498" s="33"/>
    </row>
    <row r="825515" spans="19:20">
      <c r="S825515" s="33"/>
      <c r="T825515" s="33"/>
    </row>
    <row r="825532" spans="19:20">
      <c r="S825532" s="33"/>
      <c r="T825532" s="33"/>
    </row>
    <row r="825549" spans="19:20">
      <c r="S825549" s="33"/>
      <c r="T825549" s="33"/>
    </row>
    <row r="825566" spans="19:20">
      <c r="S825566" s="33"/>
      <c r="T825566" s="33"/>
    </row>
    <row r="825583" spans="19:20">
      <c r="S825583" s="33"/>
      <c r="T825583" s="33"/>
    </row>
    <row r="825600" spans="19:20">
      <c r="S825600" s="33"/>
      <c r="T825600" s="33"/>
    </row>
    <row r="825617" spans="19:20">
      <c r="S825617" s="33"/>
      <c r="T825617" s="33"/>
    </row>
    <row r="825634" spans="19:20">
      <c r="S825634" s="33"/>
      <c r="T825634" s="33"/>
    </row>
    <row r="825651" spans="19:20">
      <c r="S825651" s="33"/>
      <c r="T825651" s="33"/>
    </row>
    <row r="825668" spans="19:20">
      <c r="S825668" s="33"/>
      <c r="T825668" s="33"/>
    </row>
    <row r="825685" spans="19:20">
      <c r="S825685" s="33"/>
      <c r="T825685" s="33"/>
    </row>
    <row r="825702" spans="19:20">
      <c r="S825702" s="33"/>
      <c r="T825702" s="33"/>
    </row>
    <row r="825719" spans="19:20">
      <c r="S825719" s="33"/>
      <c r="T825719" s="33"/>
    </row>
    <row r="825736" spans="19:20">
      <c r="S825736" s="33"/>
      <c r="T825736" s="33"/>
    </row>
    <row r="825753" spans="19:20">
      <c r="S825753" s="33"/>
      <c r="T825753" s="33"/>
    </row>
    <row r="825770" spans="19:20">
      <c r="S825770" s="33"/>
      <c r="T825770" s="33"/>
    </row>
    <row r="825787" spans="19:20">
      <c r="S825787" s="33"/>
      <c r="T825787" s="33"/>
    </row>
    <row r="825804" spans="19:20">
      <c r="S825804" s="33"/>
      <c r="T825804" s="33"/>
    </row>
    <row r="825821" spans="19:20">
      <c r="S825821" s="33"/>
      <c r="T825821" s="33"/>
    </row>
    <row r="825838" spans="19:20">
      <c r="S825838" s="33"/>
      <c r="T825838" s="33"/>
    </row>
    <row r="825855" spans="19:20">
      <c r="S825855" s="33"/>
      <c r="T825855" s="33"/>
    </row>
    <row r="825872" spans="19:20">
      <c r="S825872" s="33"/>
      <c r="T825872" s="33"/>
    </row>
    <row r="825889" spans="19:20">
      <c r="S825889" s="33"/>
      <c r="T825889" s="33"/>
    </row>
    <row r="825906" spans="19:20">
      <c r="S825906" s="33"/>
      <c r="T825906" s="33"/>
    </row>
    <row r="825923" spans="19:20">
      <c r="S825923" s="33"/>
      <c r="T825923" s="33"/>
    </row>
    <row r="825940" spans="19:20">
      <c r="S825940" s="33"/>
      <c r="T825940" s="33"/>
    </row>
    <row r="825957" spans="19:20">
      <c r="S825957" s="33"/>
      <c r="T825957" s="33"/>
    </row>
    <row r="825974" spans="19:20">
      <c r="S825974" s="33"/>
      <c r="T825974" s="33"/>
    </row>
    <row r="825991" spans="19:20">
      <c r="S825991" s="33"/>
      <c r="T825991" s="33"/>
    </row>
    <row r="826008" spans="19:20">
      <c r="S826008" s="33"/>
      <c r="T826008" s="33"/>
    </row>
    <row r="826025" spans="19:20">
      <c r="S826025" s="33"/>
      <c r="T826025" s="33"/>
    </row>
    <row r="826042" spans="19:20">
      <c r="S826042" s="33"/>
      <c r="T826042" s="33"/>
    </row>
    <row r="826059" spans="19:20">
      <c r="S826059" s="33"/>
      <c r="T826059" s="33"/>
    </row>
    <row r="826076" spans="19:20">
      <c r="S826076" s="33"/>
      <c r="T826076" s="33"/>
    </row>
    <row r="826093" spans="19:20">
      <c r="S826093" s="33"/>
      <c r="T826093" s="33"/>
    </row>
    <row r="826110" spans="19:20">
      <c r="S826110" s="33"/>
      <c r="T826110" s="33"/>
    </row>
    <row r="826127" spans="19:20">
      <c r="S826127" s="33"/>
      <c r="T826127" s="33"/>
    </row>
    <row r="826144" spans="19:20">
      <c r="S826144" s="33"/>
      <c r="T826144" s="33"/>
    </row>
    <row r="826161" spans="19:20">
      <c r="S826161" s="33"/>
      <c r="T826161" s="33"/>
    </row>
    <row r="826178" spans="19:20">
      <c r="S826178" s="33"/>
      <c r="T826178" s="33"/>
    </row>
    <row r="826195" spans="19:20">
      <c r="S826195" s="33"/>
      <c r="T826195" s="33"/>
    </row>
    <row r="826212" spans="19:20">
      <c r="S826212" s="33"/>
      <c r="T826212" s="33"/>
    </row>
    <row r="826229" spans="19:20">
      <c r="S826229" s="33"/>
      <c r="T826229" s="33"/>
    </row>
    <row r="826246" spans="19:20">
      <c r="S826246" s="33"/>
      <c r="T826246" s="33"/>
    </row>
    <row r="826263" spans="19:20">
      <c r="S826263" s="33"/>
      <c r="T826263" s="33"/>
    </row>
    <row r="826280" spans="19:20">
      <c r="S826280" s="33"/>
      <c r="T826280" s="33"/>
    </row>
    <row r="826297" spans="19:20">
      <c r="S826297" s="33"/>
      <c r="T826297" s="33"/>
    </row>
    <row r="826314" spans="19:20">
      <c r="S826314" s="33"/>
      <c r="T826314" s="33"/>
    </row>
    <row r="826331" spans="19:20">
      <c r="S826331" s="33"/>
      <c r="T826331" s="33"/>
    </row>
    <row r="826348" spans="19:20">
      <c r="S826348" s="33"/>
      <c r="T826348" s="33"/>
    </row>
    <row r="826365" spans="19:20">
      <c r="S826365" s="33"/>
      <c r="T826365" s="33"/>
    </row>
    <row r="826382" spans="19:20">
      <c r="S826382" s="33"/>
      <c r="T826382" s="33"/>
    </row>
    <row r="826399" spans="19:20">
      <c r="S826399" s="33"/>
      <c r="T826399" s="33"/>
    </row>
    <row r="826416" spans="19:20">
      <c r="S826416" s="33"/>
      <c r="T826416" s="33"/>
    </row>
    <row r="826433" spans="19:20">
      <c r="S826433" s="33"/>
      <c r="T826433" s="33"/>
    </row>
    <row r="826450" spans="19:20">
      <c r="S826450" s="33"/>
      <c r="T826450" s="33"/>
    </row>
    <row r="826467" spans="19:20">
      <c r="S826467" s="33"/>
      <c r="T826467" s="33"/>
    </row>
    <row r="826484" spans="19:20">
      <c r="S826484" s="33"/>
      <c r="T826484" s="33"/>
    </row>
    <row r="826501" spans="19:20">
      <c r="S826501" s="33"/>
      <c r="T826501" s="33"/>
    </row>
    <row r="826518" spans="19:20">
      <c r="S826518" s="33"/>
      <c r="T826518" s="33"/>
    </row>
    <row r="826535" spans="19:20">
      <c r="S826535" s="33"/>
      <c r="T826535" s="33"/>
    </row>
    <row r="826552" spans="19:20">
      <c r="S826552" s="33"/>
      <c r="T826552" s="33"/>
    </row>
    <row r="826569" spans="19:20">
      <c r="S826569" s="33"/>
      <c r="T826569" s="33"/>
    </row>
    <row r="826586" spans="19:20">
      <c r="S826586" s="33"/>
      <c r="T826586" s="33"/>
    </row>
    <row r="826603" spans="19:20">
      <c r="S826603" s="33"/>
      <c r="T826603" s="33"/>
    </row>
    <row r="826620" spans="19:20">
      <c r="S826620" s="33"/>
      <c r="T826620" s="33"/>
    </row>
    <row r="826637" spans="19:20">
      <c r="S826637" s="33"/>
      <c r="T826637" s="33"/>
    </row>
    <row r="826654" spans="19:20">
      <c r="S826654" s="33"/>
      <c r="T826654" s="33"/>
    </row>
    <row r="826671" spans="19:20">
      <c r="S826671" s="33"/>
      <c r="T826671" s="33"/>
    </row>
    <row r="826688" spans="19:20">
      <c r="S826688" s="33"/>
      <c r="T826688" s="33"/>
    </row>
    <row r="826705" spans="19:20">
      <c r="S826705" s="33"/>
      <c r="T826705" s="33"/>
    </row>
    <row r="826722" spans="19:20">
      <c r="S826722" s="33"/>
      <c r="T826722" s="33"/>
    </row>
    <row r="826739" spans="19:20">
      <c r="S826739" s="33"/>
      <c r="T826739" s="33"/>
    </row>
    <row r="826756" spans="19:20">
      <c r="S826756" s="33"/>
      <c r="T826756" s="33"/>
    </row>
    <row r="826773" spans="19:20">
      <c r="S826773" s="33"/>
      <c r="T826773" s="33"/>
    </row>
    <row r="826790" spans="19:20">
      <c r="S826790" s="33"/>
      <c r="T826790" s="33"/>
    </row>
    <row r="826807" spans="19:20">
      <c r="S826807" s="33"/>
      <c r="T826807" s="33"/>
    </row>
    <row r="826824" spans="19:20">
      <c r="S826824" s="33"/>
      <c r="T826824" s="33"/>
    </row>
    <row r="826841" spans="19:20">
      <c r="S826841" s="33"/>
      <c r="T826841" s="33"/>
    </row>
    <row r="826858" spans="19:20">
      <c r="S826858" s="33"/>
      <c r="T826858" s="33"/>
    </row>
    <row r="826875" spans="19:20">
      <c r="S826875" s="33"/>
      <c r="T826875" s="33"/>
    </row>
    <row r="826892" spans="19:20">
      <c r="S826892" s="33"/>
      <c r="T826892" s="33"/>
    </row>
    <row r="826909" spans="19:20">
      <c r="S826909" s="33"/>
      <c r="T826909" s="33"/>
    </row>
    <row r="826926" spans="19:20">
      <c r="S826926" s="33"/>
      <c r="T826926" s="33"/>
    </row>
    <row r="826943" spans="19:20">
      <c r="S826943" s="33"/>
      <c r="T826943" s="33"/>
    </row>
    <row r="826960" spans="19:20">
      <c r="S826960" s="33"/>
      <c r="T826960" s="33"/>
    </row>
    <row r="826977" spans="19:20">
      <c r="S826977" s="33"/>
      <c r="T826977" s="33"/>
    </row>
    <row r="826994" spans="19:20">
      <c r="S826994" s="33"/>
      <c r="T826994" s="33"/>
    </row>
    <row r="827011" spans="19:20">
      <c r="S827011" s="33"/>
      <c r="T827011" s="33"/>
    </row>
    <row r="827028" spans="19:20">
      <c r="S827028" s="33"/>
      <c r="T827028" s="33"/>
    </row>
    <row r="827045" spans="19:20">
      <c r="S827045" s="33"/>
      <c r="T827045" s="33"/>
    </row>
    <row r="827062" spans="19:20">
      <c r="S827062" s="33"/>
      <c r="T827062" s="33"/>
    </row>
    <row r="827079" spans="19:20">
      <c r="S827079" s="33"/>
      <c r="T827079" s="33"/>
    </row>
    <row r="827096" spans="19:20">
      <c r="S827096" s="33"/>
      <c r="T827096" s="33"/>
    </row>
    <row r="827113" spans="19:20">
      <c r="S827113" s="33"/>
      <c r="T827113" s="33"/>
    </row>
    <row r="827130" spans="19:20">
      <c r="S827130" s="33"/>
      <c r="T827130" s="33"/>
    </row>
    <row r="827147" spans="19:20">
      <c r="S827147" s="33"/>
      <c r="T827147" s="33"/>
    </row>
    <row r="827164" spans="19:20">
      <c r="S827164" s="33"/>
      <c r="T827164" s="33"/>
    </row>
    <row r="827181" spans="19:20">
      <c r="S827181" s="33"/>
      <c r="T827181" s="33"/>
    </row>
    <row r="827198" spans="19:20">
      <c r="S827198" s="33"/>
      <c r="T827198" s="33"/>
    </row>
    <row r="827215" spans="19:20">
      <c r="S827215" s="33"/>
      <c r="T827215" s="33"/>
    </row>
    <row r="827232" spans="19:20">
      <c r="S827232" s="33"/>
      <c r="T827232" s="33"/>
    </row>
    <row r="827249" spans="19:20">
      <c r="S827249" s="33"/>
      <c r="T827249" s="33"/>
    </row>
    <row r="827266" spans="19:20">
      <c r="S827266" s="33"/>
      <c r="T827266" s="33"/>
    </row>
    <row r="827283" spans="19:20">
      <c r="S827283" s="33"/>
      <c r="T827283" s="33"/>
    </row>
    <row r="827300" spans="19:20">
      <c r="S827300" s="33"/>
      <c r="T827300" s="33"/>
    </row>
    <row r="827317" spans="19:20">
      <c r="S827317" s="33"/>
      <c r="T827317" s="33"/>
    </row>
    <row r="827334" spans="19:20">
      <c r="S827334" s="33"/>
      <c r="T827334" s="33"/>
    </row>
    <row r="827351" spans="19:20">
      <c r="S827351" s="33"/>
      <c r="T827351" s="33"/>
    </row>
    <row r="827368" spans="19:20">
      <c r="S827368" s="33"/>
      <c r="T827368" s="33"/>
    </row>
    <row r="827385" spans="19:20">
      <c r="S827385" s="33"/>
      <c r="T827385" s="33"/>
    </row>
    <row r="827402" spans="19:20">
      <c r="S827402" s="33"/>
      <c r="T827402" s="33"/>
    </row>
    <row r="827419" spans="19:20">
      <c r="S827419" s="33"/>
      <c r="T827419" s="33"/>
    </row>
    <row r="827436" spans="19:20">
      <c r="S827436" s="33"/>
      <c r="T827436" s="33"/>
    </row>
    <row r="827453" spans="19:20">
      <c r="S827453" s="33"/>
      <c r="T827453" s="33"/>
    </row>
    <row r="827470" spans="19:20">
      <c r="S827470" s="33"/>
      <c r="T827470" s="33"/>
    </row>
    <row r="827487" spans="19:20">
      <c r="S827487" s="33"/>
      <c r="T827487" s="33"/>
    </row>
    <row r="827504" spans="19:20">
      <c r="S827504" s="33"/>
      <c r="T827504" s="33"/>
    </row>
    <row r="827521" spans="19:20">
      <c r="S827521" s="33"/>
      <c r="T827521" s="33"/>
    </row>
    <row r="827538" spans="19:20">
      <c r="S827538" s="33"/>
      <c r="T827538" s="33"/>
    </row>
    <row r="827555" spans="19:20">
      <c r="S827555" s="33"/>
      <c r="T827555" s="33"/>
    </row>
    <row r="827572" spans="19:20">
      <c r="S827572" s="33"/>
      <c r="T827572" s="33"/>
    </row>
    <row r="827589" spans="19:20">
      <c r="S827589" s="33"/>
      <c r="T827589" s="33"/>
    </row>
    <row r="827606" spans="19:20">
      <c r="S827606" s="33"/>
      <c r="T827606" s="33"/>
    </row>
    <row r="827623" spans="19:20">
      <c r="S827623" s="33"/>
      <c r="T827623" s="33"/>
    </row>
    <row r="827640" spans="19:20">
      <c r="S827640" s="33"/>
      <c r="T827640" s="33"/>
    </row>
    <row r="827657" spans="19:20">
      <c r="S827657" s="33"/>
      <c r="T827657" s="33"/>
    </row>
    <row r="827674" spans="19:20">
      <c r="S827674" s="33"/>
      <c r="T827674" s="33"/>
    </row>
    <row r="827691" spans="19:20">
      <c r="S827691" s="33"/>
      <c r="T827691" s="33"/>
    </row>
    <row r="827708" spans="19:20">
      <c r="S827708" s="33"/>
      <c r="T827708" s="33"/>
    </row>
    <row r="827725" spans="19:20">
      <c r="S827725" s="33"/>
      <c r="T827725" s="33"/>
    </row>
    <row r="827742" spans="19:20">
      <c r="S827742" s="33"/>
      <c r="T827742" s="33"/>
    </row>
    <row r="827759" spans="19:20">
      <c r="S827759" s="33"/>
      <c r="T827759" s="33"/>
    </row>
    <row r="827776" spans="19:20">
      <c r="S827776" s="33"/>
      <c r="T827776" s="33"/>
    </row>
    <row r="827793" spans="19:20">
      <c r="S827793" s="33"/>
      <c r="T827793" s="33"/>
    </row>
    <row r="827810" spans="19:20">
      <c r="S827810" s="33"/>
      <c r="T827810" s="33"/>
    </row>
    <row r="827827" spans="19:20">
      <c r="S827827" s="33"/>
      <c r="T827827" s="33"/>
    </row>
    <row r="827844" spans="19:20">
      <c r="S827844" s="33"/>
      <c r="T827844" s="33"/>
    </row>
    <row r="827861" spans="19:20">
      <c r="S827861" s="33"/>
      <c r="T827861" s="33"/>
    </row>
    <row r="827878" spans="19:20">
      <c r="S827878" s="33"/>
      <c r="T827878" s="33"/>
    </row>
    <row r="827895" spans="19:20">
      <c r="S827895" s="33"/>
      <c r="T827895" s="33"/>
    </row>
    <row r="827912" spans="19:20">
      <c r="S827912" s="33"/>
      <c r="T827912" s="33"/>
    </row>
    <row r="827929" spans="19:20">
      <c r="S827929" s="33"/>
      <c r="T827929" s="33"/>
    </row>
    <row r="827946" spans="19:20">
      <c r="S827946" s="33"/>
      <c r="T827946" s="33"/>
    </row>
    <row r="827963" spans="19:20">
      <c r="S827963" s="33"/>
      <c r="T827963" s="33"/>
    </row>
    <row r="827980" spans="19:20">
      <c r="S827980" s="33"/>
      <c r="T827980" s="33"/>
    </row>
    <row r="827997" spans="19:20">
      <c r="S827997" s="33"/>
      <c r="T827997" s="33"/>
    </row>
    <row r="828014" spans="19:20">
      <c r="S828014" s="33"/>
      <c r="T828014" s="33"/>
    </row>
    <row r="828031" spans="19:20">
      <c r="S828031" s="33"/>
      <c r="T828031" s="33"/>
    </row>
    <row r="828048" spans="19:20">
      <c r="S828048" s="33"/>
      <c r="T828048" s="33"/>
    </row>
    <row r="828065" spans="19:20">
      <c r="S828065" s="33"/>
      <c r="T828065" s="33"/>
    </row>
    <row r="828082" spans="19:20">
      <c r="S828082" s="33"/>
      <c r="T828082" s="33"/>
    </row>
    <row r="828099" spans="19:20">
      <c r="S828099" s="33"/>
      <c r="T828099" s="33"/>
    </row>
    <row r="828116" spans="19:20">
      <c r="S828116" s="33"/>
      <c r="T828116" s="33"/>
    </row>
    <row r="828133" spans="19:20">
      <c r="S828133" s="33"/>
      <c r="T828133" s="33"/>
    </row>
    <row r="828150" spans="19:20">
      <c r="S828150" s="33"/>
      <c r="T828150" s="33"/>
    </row>
    <row r="828167" spans="19:20">
      <c r="S828167" s="33"/>
      <c r="T828167" s="33"/>
    </row>
    <row r="828184" spans="19:20">
      <c r="S828184" s="33"/>
      <c r="T828184" s="33"/>
    </row>
    <row r="828201" spans="19:20">
      <c r="S828201" s="33"/>
      <c r="T828201" s="33"/>
    </row>
    <row r="828218" spans="19:20">
      <c r="S828218" s="33"/>
      <c r="T828218" s="33"/>
    </row>
    <row r="828235" spans="19:20">
      <c r="S828235" s="33"/>
      <c r="T828235" s="33"/>
    </row>
    <row r="828252" spans="19:20">
      <c r="S828252" s="33"/>
      <c r="T828252" s="33"/>
    </row>
    <row r="828269" spans="19:20">
      <c r="S828269" s="33"/>
      <c r="T828269" s="33"/>
    </row>
    <row r="828286" spans="19:20">
      <c r="S828286" s="33"/>
      <c r="T828286" s="33"/>
    </row>
    <row r="828303" spans="19:20">
      <c r="S828303" s="33"/>
      <c r="T828303" s="33"/>
    </row>
    <row r="828320" spans="19:20">
      <c r="S828320" s="33"/>
      <c r="T828320" s="33"/>
    </row>
    <row r="828337" spans="19:20">
      <c r="S828337" s="33"/>
      <c r="T828337" s="33"/>
    </row>
    <row r="828354" spans="19:20">
      <c r="S828354" s="33"/>
      <c r="T828354" s="33"/>
    </row>
    <row r="828371" spans="19:20">
      <c r="S828371" s="33"/>
      <c r="T828371" s="33"/>
    </row>
    <row r="828388" spans="19:20">
      <c r="S828388" s="33"/>
      <c r="T828388" s="33"/>
    </row>
    <row r="828405" spans="19:20">
      <c r="S828405" s="33"/>
      <c r="T828405" s="33"/>
    </row>
    <row r="828422" spans="19:20">
      <c r="S828422" s="33"/>
      <c r="T828422" s="33"/>
    </row>
    <row r="828439" spans="19:20">
      <c r="S828439" s="33"/>
      <c r="T828439" s="33"/>
    </row>
    <row r="828456" spans="19:20">
      <c r="S828456" s="33"/>
      <c r="T828456" s="33"/>
    </row>
    <row r="828473" spans="19:20">
      <c r="S828473" s="33"/>
      <c r="T828473" s="33"/>
    </row>
    <row r="828490" spans="19:20">
      <c r="S828490" s="33"/>
      <c r="T828490" s="33"/>
    </row>
    <row r="828507" spans="19:20">
      <c r="S828507" s="33"/>
      <c r="T828507" s="33"/>
    </row>
    <row r="828524" spans="19:20">
      <c r="S828524" s="33"/>
      <c r="T828524" s="33"/>
    </row>
    <row r="828541" spans="19:20">
      <c r="S828541" s="33"/>
      <c r="T828541" s="33"/>
    </row>
    <row r="828558" spans="19:20">
      <c r="S828558" s="33"/>
      <c r="T828558" s="33"/>
    </row>
    <row r="828575" spans="19:20">
      <c r="S828575" s="33"/>
      <c r="T828575" s="33"/>
    </row>
    <row r="828592" spans="19:20">
      <c r="S828592" s="33"/>
      <c r="T828592" s="33"/>
    </row>
    <row r="828609" spans="19:20">
      <c r="S828609" s="33"/>
      <c r="T828609" s="33"/>
    </row>
    <row r="828626" spans="19:20">
      <c r="S828626" s="33"/>
      <c r="T828626" s="33"/>
    </row>
    <row r="828643" spans="19:20">
      <c r="S828643" s="33"/>
      <c r="T828643" s="33"/>
    </row>
    <row r="828660" spans="19:20">
      <c r="S828660" s="33"/>
      <c r="T828660" s="33"/>
    </row>
    <row r="828677" spans="19:20">
      <c r="S828677" s="33"/>
      <c r="T828677" s="33"/>
    </row>
    <row r="828694" spans="19:20">
      <c r="S828694" s="33"/>
      <c r="T828694" s="33"/>
    </row>
    <row r="828711" spans="19:20">
      <c r="S828711" s="33"/>
      <c r="T828711" s="33"/>
    </row>
    <row r="828728" spans="19:20">
      <c r="S828728" s="33"/>
      <c r="T828728" s="33"/>
    </row>
    <row r="828745" spans="19:20">
      <c r="S828745" s="33"/>
      <c r="T828745" s="33"/>
    </row>
    <row r="828762" spans="19:20">
      <c r="S828762" s="33"/>
      <c r="T828762" s="33"/>
    </row>
    <row r="828779" spans="19:20">
      <c r="S828779" s="33"/>
      <c r="T828779" s="33"/>
    </row>
    <row r="828796" spans="19:20">
      <c r="S828796" s="33"/>
      <c r="T828796" s="33"/>
    </row>
    <row r="828813" spans="19:20">
      <c r="S828813" s="33"/>
      <c r="T828813" s="33"/>
    </row>
    <row r="828830" spans="19:20">
      <c r="S828830" s="33"/>
      <c r="T828830" s="33"/>
    </row>
    <row r="828847" spans="19:20">
      <c r="S828847" s="33"/>
      <c r="T828847" s="33"/>
    </row>
    <row r="828864" spans="19:20">
      <c r="S828864" s="33"/>
      <c r="T828864" s="33"/>
    </row>
    <row r="828881" spans="19:20">
      <c r="S828881" s="33"/>
      <c r="T828881" s="33"/>
    </row>
    <row r="828898" spans="19:20">
      <c r="S828898" s="33"/>
      <c r="T828898" s="33"/>
    </row>
    <row r="828915" spans="19:20">
      <c r="S828915" s="33"/>
      <c r="T828915" s="33"/>
    </row>
    <row r="828932" spans="19:20">
      <c r="S828932" s="33"/>
      <c r="T828932" s="33"/>
    </row>
    <row r="828949" spans="19:20">
      <c r="S828949" s="33"/>
      <c r="T828949" s="33"/>
    </row>
    <row r="828966" spans="19:20">
      <c r="S828966" s="33"/>
      <c r="T828966" s="33"/>
    </row>
    <row r="828983" spans="19:20">
      <c r="S828983" s="33"/>
      <c r="T828983" s="33"/>
    </row>
    <row r="829000" spans="19:20">
      <c r="S829000" s="33"/>
      <c r="T829000" s="33"/>
    </row>
    <row r="829017" spans="19:20">
      <c r="S829017" s="33"/>
      <c r="T829017" s="33"/>
    </row>
    <row r="829034" spans="19:20">
      <c r="S829034" s="33"/>
      <c r="T829034" s="33"/>
    </row>
    <row r="829051" spans="19:20">
      <c r="S829051" s="33"/>
      <c r="T829051" s="33"/>
    </row>
    <row r="829068" spans="19:20">
      <c r="S829068" s="33"/>
      <c r="T829068" s="33"/>
    </row>
    <row r="829085" spans="19:20">
      <c r="S829085" s="33"/>
      <c r="T829085" s="33"/>
    </row>
    <row r="829102" spans="19:20">
      <c r="S829102" s="33"/>
      <c r="T829102" s="33"/>
    </row>
    <row r="829119" spans="19:20">
      <c r="S829119" s="33"/>
      <c r="T829119" s="33"/>
    </row>
    <row r="829136" spans="19:20">
      <c r="S829136" s="33"/>
      <c r="T829136" s="33"/>
    </row>
    <row r="829153" spans="19:20">
      <c r="S829153" s="33"/>
      <c r="T829153" s="33"/>
    </row>
    <row r="829170" spans="19:20">
      <c r="S829170" s="33"/>
      <c r="T829170" s="33"/>
    </row>
    <row r="829187" spans="19:20">
      <c r="S829187" s="33"/>
      <c r="T829187" s="33"/>
    </row>
    <row r="829204" spans="19:20">
      <c r="S829204" s="33"/>
      <c r="T829204" s="33"/>
    </row>
    <row r="829221" spans="19:20">
      <c r="S829221" s="33"/>
      <c r="T829221" s="33"/>
    </row>
    <row r="829238" spans="19:20">
      <c r="S829238" s="33"/>
      <c r="T829238" s="33"/>
    </row>
    <row r="829255" spans="19:20">
      <c r="S829255" s="33"/>
      <c r="T829255" s="33"/>
    </row>
    <row r="829272" spans="19:20">
      <c r="S829272" s="33"/>
      <c r="T829272" s="33"/>
    </row>
    <row r="829289" spans="19:20">
      <c r="S829289" s="33"/>
      <c r="T829289" s="33"/>
    </row>
    <row r="829306" spans="19:20">
      <c r="S829306" s="33"/>
      <c r="T829306" s="33"/>
    </row>
    <row r="829323" spans="19:20">
      <c r="S829323" s="33"/>
      <c r="T829323" s="33"/>
    </row>
    <row r="829340" spans="19:20">
      <c r="S829340" s="33"/>
      <c r="T829340" s="33"/>
    </row>
    <row r="829357" spans="19:20">
      <c r="S829357" s="33"/>
      <c r="T829357" s="33"/>
    </row>
    <row r="829374" spans="19:20">
      <c r="S829374" s="33"/>
      <c r="T829374" s="33"/>
    </row>
    <row r="829391" spans="19:20">
      <c r="S829391" s="33"/>
      <c r="T829391" s="33"/>
    </row>
    <row r="829408" spans="19:20">
      <c r="S829408" s="33"/>
      <c r="T829408" s="33"/>
    </row>
    <row r="829425" spans="19:20">
      <c r="S829425" s="33"/>
      <c r="T829425" s="33"/>
    </row>
    <row r="829442" spans="19:20">
      <c r="S829442" s="33"/>
      <c r="T829442" s="33"/>
    </row>
    <row r="829459" spans="19:20">
      <c r="S829459" s="33"/>
      <c r="T829459" s="33"/>
    </row>
    <row r="829476" spans="19:20">
      <c r="S829476" s="33"/>
      <c r="T829476" s="33"/>
    </row>
    <row r="829493" spans="19:20">
      <c r="S829493" s="33"/>
      <c r="T829493" s="33"/>
    </row>
    <row r="829510" spans="19:20">
      <c r="S829510" s="33"/>
      <c r="T829510" s="33"/>
    </row>
    <row r="829527" spans="19:20">
      <c r="S829527" s="33"/>
      <c r="T829527" s="33"/>
    </row>
    <row r="829544" spans="19:20">
      <c r="S829544" s="33"/>
      <c r="T829544" s="33"/>
    </row>
    <row r="829561" spans="19:20">
      <c r="S829561" s="33"/>
      <c r="T829561" s="33"/>
    </row>
    <row r="829578" spans="19:20">
      <c r="S829578" s="33"/>
      <c r="T829578" s="33"/>
    </row>
    <row r="829595" spans="19:20">
      <c r="S829595" s="33"/>
      <c r="T829595" s="33"/>
    </row>
    <row r="829612" spans="19:20">
      <c r="S829612" s="33"/>
      <c r="T829612" s="33"/>
    </row>
    <row r="829629" spans="19:20">
      <c r="S829629" s="33"/>
      <c r="T829629" s="33"/>
    </row>
    <row r="829646" spans="19:20">
      <c r="S829646" s="33"/>
      <c r="T829646" s="33"/>
    </row>
    <row r="829663" spans="19:20">
      <c r="S829663" s="33"/>
      <c r="T829663" s="33"/>
    </row>
    <row r="829680" spans="19:20">
      <c r="S829680" s="33"/>
      <c r="T829680" s="33"/>
    </row>
    <row r="829697" spans="19:20">
      <c r="S829697" s="33"/>
      <c r="T829697" s="33"/>
    </row>
    <row r="829714" spans="19:20">
      <c r="S829714" s="33"/>
      <c r="T829714" s="33"/>
    </row>
    <row r="829731" spans="19:20">
      <c r="S829731" s="33"/>
      <c r="T829731" s="33"/>
    </row>
    <row r="829748" spans="19:20">
      <c r="S829748" s="33"/>
      <c r="T829748" s="33"/>
    </row>
    <row r="829765" spans="19:20">
      <c r="S829765" s="33"/>
      <c r="T829765" s="33"/>
    </row>
    <row r="829782" spans="19:20">
      <c r="S829782" s="33"/>
      <c r="T829782" s="33"/>
    </row>
    <row r="829799" spans="19:20">
      <c r="S829799" s="33"/>
      <c r="T829799" s="33"/>
    </row>
    <row r="829816" spans="19:20">
      <c r="S829816" s="33"/>
      <c r="T829816" s="33"/>
    </row>
    <row r="829833" spans="19:20">
      <c r="S829833" s="33"/>
      <c r="T829833" s="33"/>
    </row>
    <row r="829850" spans="19:20">
      <c r="S829850" s="33"/>
      <c r="T829850" s="33"/>
    </row>
    <row r="829867" spans="19:20">
      <c r="S829867" s="33"/>
      <c r="T829867" s="33"/>
    </row>
    <row r="829884" spans="19:20">
      <c r="S829884" s="33"/>
      <c r="T829884" s="33"/>
    </row>
    <row r="829901" spans="19:20">
      <c r="S829901" s="33"/>
      <c r="T829901" s="33"/>
    </row>
    <row r="829918" spans="19:20">
      <c r="S829918" s="33"/>
      <c r="T829918" s="33"/>
    </row>
    <row r="829935" spans="19:20">
      <c r="S829935" s="33"/>
      <c r="T829935" s="33"/>
    </row>
    <row r="829952" spans="19:20">
      <c r="S829952" s="33"/>
      <c r="T829952" s="33"/>
    </row>
    <row r="829969" spans="19:20">
      <c r="S829969" s="33"/>
      <c r="T829969" s="33"/>
    </row>
    <row r="829986" spans="19:20">
      <c r="S829986" s="33"/>
      <c r="T829986" s="33"/>
    </row>
    <row r="830003" spans="19:20">
      <c r="S830003" s="33"/>
      <c r="T830003" s="33"/>
    </row>
    <row r="830020" spans="19:20">
      <c r="S830020" s="33"/>
      <c r="T830020" s="33"/>
    </row>
    <row r="830037" spans="19:20">
      <c r="S830037" s="33"/>
      <c r="T830037" s="33"/>
    </row>
    <row r="830054" spans="19:20">
      <c r="S830054" s="33"/>
      <c r="T830054" s="33"/>
    </row>
    <row r="830071" spans="19:20">
      <c r="S830071" s="33"/>
      <c r="T830071" s="33"/>
    </row>
    <row r="830088" spans="19:20">
      <c r="S830088" s="33"/>
      <c r="T830088" s="33"/>
    </row>
    <row r="830105" spans="19:20">
      <c r="S830105" s="33"/>
      <c r="T830105" s="33"/>
    </row>
    <row r="830122" spans="19:20">
      <c r="S830122" s="33"/>
      <c r="T830122" s="33"/>
    </row>
    <row r="830139" spans="19:20">
      <c r="S830139" s="33"/>
      <c r="T830139" s="33"/>
    </row>
    <row r="830156" spans="19:20">
      <c r="S830156" s="33"/>
      <c r="T830156" s="33"/>
    </row>
    <row r="830173" spans="19:20">
      <c r="S830173" s="33"/>
      <c r="T830173" s="33"/>
    </row>
    <row r="830190" spans="19:20">
      <c r="S830190" s="33"/>
      <c r="T830190" s="33"/>
    </row>
    <row r="830207" spans="19:20">
      <c r="S830207" s="33"/>
      <c r="T830207" s="33"/>
    </row>
    <row r="830224" spans="19:20">
      <c r="S830224" s="33"/>
      <c r="T830224" s="33"/>
    </row>
    <row r="830241" spans="19:20">
      <c r="S830241" s="33"/>
      <c r="T830241" s="33"/>
    </row>
    <row r="830258" spans="19:20">
      <c r="S830258" s="33"/>
      <c r="T830258" s="33"/>
    </row>
    <row r="830275" spans="19:20">
      <c r="S830275" s="33"/>
      <c r="T830275" s="33"/>
    </row>
    <row r="830292" spans="19:20">
      <c r="S830292" s="33"/>
      <c r="T830292" s="33"/>
    </row>
    <row r="830309" spans="19:20">
      <c r="S830309" s="33"/>
      <c r="T830309" s="33"/>
    </row>
    <row r="830326" spans="19:20">
      <c r="S830326" s="33"/>
      <c r="T830326" s="33"/>
    </row>
    <row r="830343" spans="19:20">
      <c r="S830343" s="33"/>
      <c r="T830343" s="33"/>
    </row>
    <row r="830360" spans="19:20">
      <c r="S830360" s="33"/>
      <c r="T830360" s="33"/>
    </row>
    <row r="830377" spans="19:20">
      <c r="S830377" s="33"/>
      <c r="T830377" s="33"/>
    </row>
    <row r="830394" spans="19:20">
      <c r="S830394" s="33"/>
      <c r="T830394" s="33"/>
    </row>
    <row r="830411" spans="19:20">
      <c r="S830411" s="33"/>
      <c r="T830411" s="33"/>
    </row>
    <row r="830428" spans="19:20">
      <c r="S830428" s="33"/>
      <c r="T830428" s="33"/>
    </row>
    <row r="830445" spans="19:20">
      <c r="S830445" s="33"/>
      <c r="T830445" s="33"/>
    </row>
    <row r="830462" spans="19:20">
      <c r="S830462" s="33"/>
      <c r="T830462" s="33"/>
    </row>
    <row r="830479" spans="19:20">
      <c r="S830479" s="33"/>
      <c r="T830479" s="33"/>
    </row>
    <row r="830496" spans="19:20">
      <c r="S830496" s="33"/>
      <c r="T830496" s="33"/>
    </row>
    <row r="830513" spans="19:20">
      <c r="S830513" s="33"/>
      <c r="T830513" s="33"/>
    </row>
    <row r="830530" spans="19:20">
      <c r="S830530" s="33"/>
      <c r="T830530" s="33"/>
    </row>
    <row r="830547" spans="19:20">
      <c r="S830547" s="33"/>
      <c r="T830547" s="33"/>
    </row>
    <row r="830564" spans="19:20">
      <c r="S830564" s="33"/>
      <c r="T830564" s="33"/>
    </row>
    <row r="830581" spans="19:20">
      <c r="S830581" s="33"/>
      <c r="T830581" s="33"/>
    </row>
    <row r="830598" spans="19:20">
      <c r="S830598" s="33"/>
      <c r="T830598" s="33"/>
    </row>
    <row r="830615" spans="19:20">
      <c r="S830615" s="33"/>
      <c r="T830615" s="33"/>
    </row>
    <row r="830632" spans="19:20">
      <c r="S830632" s="33"/>
      <c r="T830632" s="33"/>
    </row>
    <row r="830649" spans="19:20">
      <c r="S830649" s="33"/>
      <c r="T830649" s="33"/>
    </row>
    <row r="830666" spans="19:20">
      <c r="S830666" s="33"/>
      <c r="T830666" s="33"/>
    </row>
    <row r="830683" spans="19:20">
      <c r="S830683" s="33"/>
      <c r="T830683" s="33"/>
    </row>
    <row r="830700" spans="19:20">
      <c r="S830700" s="33"/>
      <c r="T830700" s="33"/>
    </row>
    <row r="830717" spans="19:20">
      <c r="S830717" s="33"/>
      <c r="T830717" s="33"/>
    </row>
    <row r="830734" spans="19:20">
      <c r="S830734" s="33"/>
      <c r="T830734" s="33"/>
    </row>
    <row r="830751" spans="19:20">
      <c r="S830751" s="33"/>
      <c r="T830751" s="33"/>
    </row>
    <row r="830768" spans="19:20">
      <c r="S830768" s="33"/>
      <c r="T830768" s="33"/>
    </row>
    <row r="830785" spans="19:20">
      <c r="S830785" s="33"/>
      <c r="T830785" s="33"/>
    </row>
    <row r="830802" spans="19:20">
      <c r="S830802" s="33"/>
      <c r="T830802" s="33"/>
    </row>
    <row r="830819" spans="19:20">
      <c r="S830819" s="33"/>
      <c r="T830819" s="33"/>
    </row>
    <row r="830836" spans="19:20">
      <c r="S830836" s="33"/>
      <c r="T830836" s="33"/>
    </row>
    <row r="830853" spans="19:20">
      <c r="S830853" s="33"/>
      <c r="T830853" s="33"/>
    </row>
    <row r="830870" spans="19:20">
      <c r="S830870" s="33"/>
      <c r="T830870" s="33"/>
    </row>
    <row r="830887" spans="19:20">
      <c r="S830887" s="33"/>
      <c r="T830887" s="33"/>
    </row>
    <row r="830904" spans="19:20">
      <c r="S830904" s="33"/>
      <c r="T830904" s="33"/>
    </row>
    <row r="830921" spans="19:20">
      <c r="S830921" s="33"/>
      <c r="T830921" s="33"/>
    </row>
    <row r="830938" spans="19:20">
      <c r="S830938" s="33"/>
      <c r="T830938" s="33"/>
    </row>
    <row r="830955" spans="19:20">
      <c r="S830955" s="33"/>
      <c r="T830955" s="33"/>
    </row>
    <row r="830972" spans="19:20">
      <c r="S830972" s="33"/>
      <c r="T830972" s="33"/>
    </row>
    <row r="830989" spans="19:20">
      <c r="S830989" s="33"/>
      <c r="T830989" s="33"/>
    </row>
    <row r="831006" spans="19:20">
      <c r="S831006" s="33"/>
      <c r="T831006" s="33"/>
    </row>
    <row r="831023" spans="19:20">
      <c r="S831023" s="33"/>
      <c r="T831023" s="33"/>
    </row>
    <row r="831040" spans="19:20">
      <c r="S831040" s="33"/>
      <c r="T831040" s="33"/>
    </row>
    <row r="831057" spans="19:20">
      <c r="S831057" s="33"/>
      <c r="T831057" s="33"/>
    </row>
    <row r="831074" spans="19:20">
      <c r="S831074" s="33"/>
      <c r="T831074" s="33"/>
    </row>
    <row r="831091" spans="19:20">
      <c r="S831091" s="33"/>
      <c r="T831091" s="33"/>
    </row>
    <row r="831108" spans="19:20">
      <c r="S831108" s="33"/>
      <c r="T831108" s="33"/>
    </row>
    <row r="831125" spans="19:20">
      <c r="S831125" s="33"/>
      <c r="T831125" s="33"/>
    </row>
    <row r="831142" spans="19:20">
      <c r="S831142" s="33"/>
      <c r="T831142" s="33"/>
    </row>
    <row r="831159" spans="19:20">
      <c r="S831159" s="33"/>
      <c r="T831159" s="33"/>
    </row>
    <row r="831176" spans="19:20">
      <c r="S831176" s="33"/>
      <c r="T831176" s="33"/>
    </row>
    <row r="831193" spans="19:20">
      <c r="S831193" s="33"/>
      <c r="T831193" s="33"/>
    </row>
    <row r="831210" spans="19:20">
      <c r="S831210" s="33"/>
      <c r="T831210" s="33"/>
    </row>
    <row r="831227" spans="19:20">
      <c r="S831227" s="33"/>
      <c r="T831227" s="33"/>
    </row>
    <row r="831244" spans="19:20">
      <c r="S831244" s="33"/>
      <c r="T831244" s="33"/>
    </row>
    <row r="831261" spans="19:20">
      <c r="S831261" s="33"/>
      <c r="T831261" s="33"/>
    </row>
    <row r="831278" spans="19:20">
      <c r="S831278" s="33"/>
      <c r="T831278" s="33"/>
    </row>
    <row r="831295" spans="19:20">
      <c r="S831295" s="33"/>
      <c r="T831295" s="33"/>
    </row>
    <row r="831312" spans="19:20">
      <c r="S831312" s="33"/>
      <c r="T831312" s="33"/>
    </row>
    <row r="831329" spans="19:20">
      <c r="S831329" s="33"/>
      <c r="T831329" s="33"/>
    </row>
    <row r="831346" spans="19:20">
      <c r="S831346" s="33"/>
      <c r="T831346" s="33"/>
    </row>
    <row r="831363" spans="19:20">
      <c r="S831363" s="33"/>
      <c r="T831363" s="33"/>
    </row>
    <row r="831380" spans="19:20">
      <c r="S831380" s="33"/>
      <c r="T831380" s="33"/>
    </row>
    <row r="831397" spans="19:20">
      <c r="S831397" s="33"/>
      <c r="T831397" s="33"/>
    </row>
    <row r="831414" spans="19:20">
      <c r="S831414" s="33"/>
      <c r="T831414" s="33"/>
    </row>
    <row r="831431" spans="19:20">
      <c r="S831431" s="33"/>
      <c r="T831431" s="33"/>
    </row>
    <row r="831448" spans="19:20">
      <c r="S831448" s="33"/>
      <c r="T831448" s="33"/>
    </row>
    <row r="831465" spans="19:20">
      <c r="S831465" s="33"/>
      <c r="T831465" s="33"/>
    </row>
    <row r="831482" spans="19:20">
      <c r="S831482" s="33"/>
      <c r="T831482" s="33"/>
    </row>
    <row r="831499" spans="19:20">
      <c r="S831499" s="33"/>
      <c r="T831499" s="33"/>
    </row>
    <row r="831516" spans="19:20">
      <c r="S831516" s="33"/>
      <c r="T831516" s="33"/>
    </row>
    <row r="831533" spans="19:20">
      <c r="S831533" s="33"/>
      <c r="T831533" s="33"/>
    </row>
    <row r="831550" spans="19:20">
      <c r="S831550" s="33"/>
      <c r="T831550" s="33"/>
    </row>
    <row r="831567" spans="19:20">
      <c r="S831567" s="33"/>
      <c r="T831567" s="33"/>
    </row>
    <row r="831584" spans="19:20">
      <c r="S831584" s="33"/>
      <c r="T831584" s="33"/>
    </row>
    <row r="831601" spans="19:20">
      <c r="S831601" s="33"/>
      <c r="T831601" s="33"/>
    </row>
    <row r="831618" spans="19:20">
      <c r="S831618" s="33"/>
      <c r="T831618" s="33"/>
    </row>
    <row r="831635" spans="19:20">
      <c r="S831635" s="33"/>
      <c r="T831635" s="33"/>
    </row>
    <row r="831652" spans="19:20">
      <c r="S831652" s="33"/>
      <c r="T831652" s="33"/>
    </row>
    <row r="831669" spans="19:20">
      <c r="S831669" s="33"/>
      <c r="T831669" s="33"/>
    </row>
    <row r="831686" spans="19:20">
      <c r="S831686" s="33"/>
      <c r="T831686" s="33"/>
    </row>
    <row r="831703" spans="19:20">
      <c r="S831703" s="33"/>
      <c r="T831703" s="33"/>
    </row>
    <row r="831720" spans="19:20">
      <c r="S831720" s="33"/>
      <c r="T831720" s="33"/>
    </row>
    <row r="831737" spans="19:20">
      <c r="S831737" s="33"/>
      <c r="T831737" s="33"/>
    </row>
    <row r="831754" spans="19:20">
      <c r="S831754" s="33"/>
      <c r="T831754" s="33"/>
    </row>
    <row r="831771" spans="19:20">
      <c r="S831771" s="33"/>
      <c r="T831771" s="33"/>
    </row>
    <row r="831788" spans="19:20">
      <c r="S831788" s="33"/>
      <c r="T831788" s="33"/>
    </row>
    <row r="831805" spans="19:20">
      <c r="S831805" s="33"/>
      <c r="T831805" s="33"/>
    </row>
    <row r="831822" spans="19:20">
      <c r="S831822" s="33"/>
      <c r="T831822" s="33"/>
    </row>
    <row r="831839" spans="19:20">
      <c r="S831839" s="33"/>
      <c r="T831839" s="33"/>
    </row>
    <row r="831856" spans="19:20">
      <c r="S831856" s="33"/>
      <c r="T831856" s="33"/>
    </row>
    <row r="831873" spans="19:20">
      <c r="S831873" s="33"/>
      <c r="T831873" s="33"/>
    </row>
    <row r="831890" spans="19:20">
      <c r="S831890" s="33"/>
      <c r="T831890" s="33"/>
    </row>
    <row r="831907" spans="19:20">
      <c r="S831907" s="33"/>
      <c r="T831907" s="33"/>
    </row>
    <row r="831924" spans="19:20">
      <c r="S831924" s="33"/>
      <c r="T831924" s="33"/>
    </row>
    <row r="831941" spans="19:20">
      <c r="S831941" s="33"/>
      <c r="T831941" s="33"/>
    </row>
    <row r="831958" spans="19:20">
      <c r="S831958" s="33"/>
      <c r="T831958" s="33"/>
    </row>
    <row r="831975" spans="19:20">
      <c r="S831975" s="33"/>
      <c r="T831975" s="33"/>
    </row>
    <row r="831992" spans="19:20">
      <c r="S831992" s="33"/>
      <c r="T831992" s="33"/>
    </row>
    <row r="832009" spans="19:20">
      <c r="S832009" s="33"/>
      <c r="T832009" s="33"/>
    </row>
    <row r="832026" spans="19:20">
      <c r="S832026" s="33"/>
      <c r="T832026" s="33"/>
    </row>
    <row r="832043" spans="19:20">
      <c r="S832043" s="33"/>
      <c r="T832043" s="33"/>
    </row>
    <row r="832060" spans="19:20">
      <c r="S832060" s="33"/>
      <c r="T832060" s="33"/>
    </row>
    <row r="832077" spans="19:20">
      <c r="S832077" s="33"/>
      <c r="T832077" s="33"/>
    </row>
    <row r="832094" spans="19:20">
      <c r="S832094" s="33"/>
      <c r="T832094" s="33"/>
    </row>
    <row r="832111" spans="19:20">
      <c r="S832111" s="33"/>
      <c r="T832111" s="33"/>
    </row>
    <row r="832128" spans="19:20">
      <c r="S832128" s="33"/>
      <c r="T832128" s="33"/>
    </row>
    <row r="832145" spans="19:20">
      <c r="S832145" s="33"/>
      <c r="T832145" s="33"/>
    </row>
    <row r="832162" spans="19:20">
      <c r="S832162" s="33"/>
      <c r="T832162" s="33"/>
    </row>
    <row r="832179" spans="19:20">
      <c r="S832179" s="33"/>
      <c r="T832179" s="33"/>
    </row>
    <row r="832196" spans="19:20">
      <c r="S832196" s="33"/>
      <c r="T832196" s="33"/>
    </row>
    <row r="832213" spans="19:20">
      <c r="S832213" s="33"/>
      <c r="T832213" s="33"/>
    </row>
    <row r="832230" spans="19:20">
      <c r="S832230" s="33"/>
      <c r="T832230" s="33"/>
    </row>
    <row r="832247" spans="19:20">
      <c r="S832247" s="33"/>
      <c r="T832247" s="33"/>
    </row>
    <row r="832264" spans="19:20">
      <c r="S832264" s="33"/>
      <c r="T832264" s="33"/>
    </row>
    <row r="832281" spans="19:20">
      <c r="S832281" s="33"/>
      <c r="T832281" s="33"/>
    </row>
    <row r="832298" spans="19:20">
      <c r="S832298" s="33"/>
      <c r="T832298" s="33"/>
    </row>
    <row r="832315" spans="19:20">
      <c r="S832315" s="33"/>
      <c r="T832315" s="33"/>
    </row>
    <row r="832332" spans="19:20">
      <c r="S832332" s="33"/>
      <c r="T832332" s="33"/>
    </row>
    <row r="832349" spans="19:20">
      <c r="S832349" s="33"/>
      <c r="T832349" s="33"/>
    </row>
    <row r="832366" spans="19:20">
      <c r="S832366" s="33"/>
      <c r="T832366" s="33"/>
    </row>
    <row r="832383" spans="19:20">
      <c r="S832383" s="33"/>
      <c r="T832383" s="33"/>
    </row>
    <row r="832400" spans="19:20">
      <c r="S832400" s="33"/>
      <c r="T832400" s="33"/>
    </row>
    <row r="832417" spans="19:20">
      <c r="S832417" s="33"/>
      <c r="T832417" s="33"/>
    </row>
    <row r="832434" spans="19:20">
      <c r="S832434" s="33"/>
      <c r="T832434" s="33"/>
    </row>
    <row r="832451" spans="19:20">
      <c r="S832451" s="33"/>
      <c r="T832451" s="33"/>
    </row>
    <row r="832468" spans="19:20">
      <c r="S832468" s="33"/>
      <c r="T832468" s="33"/>
    </row>
    <row r="832485" spans="19:20">
      <c r="S832485" s="33"/>
      <c r="T832485" s="33"/>
    </row>
    <row r="832502" spans="19:20">
      <c r="S832502" s="33"/>
      <c r="T832502" s="33"/>
    </row>
    <row r="832519" spans="19:20">
      <c r="S832519" s="33"/>
      <c r="T832519" s="33"/>
    </row>
    <row r="832536" spans="19:20">
      <c r="S832536" s="33"/>
      <c r="T832536" s="33"/>
    </row>
    <row r="832553" spans="19:20">
      <c r="S832553" s="33"/>
      <c r="T832553" s="33"/>
    </row>
    <row r="832570" spans="19:20">
      <c r="S832570" s="33"/>
      <c r="T832570" s="33"/>
    </row>
    <row r="832587" spans="19:20">
      <c r="S832587" s="33"/>
      <c r="T832587" s="33"/>
    </row>
    <row r="832604" spans="19:20">
      <c r="S832604" s="33"/>
      <c r="T832604" s="33"/>
    </row>
    <row r="832621" spans="19:20">
      <c r="S832621" s="33"/>
      <c r="T832621" s="33"/>
    </row>
    <row r="832638" spans="19:20">
      <c r="S832638" s="33"/>
      <c r="T832638" s="33"/>
    </row>
    <row r="832655" spans="19:20">
      <c r="S832655" s="33"/>
      <c r="T832655" s="33"/>
    </row>
    <row r="832672" spans="19:20">
      <c r="S832672" s="33"/>
      <c r="T832672" s="33"/>
    </row>
    <row r="832689" spans="19:20">
      <c r="S832689" s="33"/>
      <c r="T832689" s="33"/>
    </row>
    <row r="832706" spans="19:20">
      <c r="S832706" s="33"/>
      <c r="T832706" s="33"/>
    </row>
    <row r="832723" spans="19:20">
      <c r="S832723" s="33"/>
      <c r="T832723" s="33"/>
    </row>
    <row r="832740" spans="19:20">
      <c r="S832740" s="33"/>
      <c r="T832740" s="33"/>
    </row>
    <row r="832757" spans="19:20">
      <c r="S832757" s="33"/>
      <c r="T832757" s="33"/>
    </row>
    <row r="832774" spans="19:20">
      <c r="S832774" s="33"/>
      <c r="T832774" s="33"/>
    </row>
    <row r="832791" spans="19:20">
      <c r="S832791" s="33"/>
      <c r="T832791" s="33"/>
    </row>
    <row r="832808" spans="19:20">
      <c r="S832808" s="33"/>
      <c r="T832808" s="33"/>
    </row>
    <row r="832825" spans="19:20">
      <c r="S832825" s="33"/>
      <c r="T832825" s="33"/>
    </row>
    <row r="832842" spans="19:20">
      <c r="S832842" s="33"/>
      <c r="T832842" s="33"/>
    </row>
    <row r="832859" spans="19:20">
      <c r="S832859" s="33"/>
      <c r="T832859" s="33"/>
    </row>
    <row r="832876" spans="19:20">
      <c r="S832876" s="33"/>
      <c r="T832876" s="33"/>
    </row>
    <row r="832893" spans="19:20">
      <c r="S832893" s="33"/>
      <c r="T832893" s="33"/>
    </row>
    <row r="832910" spans="19:20">
      <c r="S832910" s="33"/>
      <c r="T832910" s="33"/>
    </row>
    <row r="832927" spans="19:20">
      <c r="S832927" s="33"/>
      <c r="T832927" s="33"/>
    </row>
    <row r="832944" spans="19:20">
      <c r="S832944" s="33"/>
      <c r="T832944" s="33"/>
    </row>
    <row r="832961" spans="19:20">
      <c r="S832961" s="33"/>
      <c r="T832961" s="33"/>
    </row>
    <row r="832978" spans="19:20">
      <c r="S832978" s="33"/>
      <c r="T832978" s="33"/>
    </row>
    <row r="832995" spans="19:20">
      <c r="S832995" s="33"/>
      <c r="T832995" s="33"/>
    </row>
    <row r="833012" spans="19:20">
      <c r="S833012" s="33"/>
      <c r="T833012" s="33"/>
    </row>
    <row r="833029" spans="19:20">
      <c r="S833029" s="33"/>
      <c r="T833029" s="33"/>
    </row>
    <row r="833046" spans="19:20">
      <c r="S833046" s="33"/>
      <c r="T833046" s="33"/>
    </row>
    <row r="833063" spans="19:20">
      <c r="S833063" s="33"/>
      <c r="T833063" s="33"/>
    </row>
    <row r="833080" spans="19:20">
      <c r="S833080" s="33"/>
      <c r="T833080" s="33"/>
    </row>
    <row r="833097" spans="19:20">
      <c r="S833097" s="33"/>
      <c r="T833097" s="33"/>
    </row>
    <row r="833114" spans="19:20">
      <c r="S833114" s="33"/>
      <c r="T833114" s="33"/>
    </row>
    <row r="833131" spans="19:20">
      <c r="S833131" s="33"/>
      <c r="T833131" s="33"/>
    </row>
    <row r="833148" spans="19:20">
      <c r="S833148" s="33"/>
      <c r="T833148" s="33"/>
    </row>
    <row r="833165" spans="19:20">
      <c r="S833165" s="33"/>
      <c r="T833165" s="33"/>
    </row>
    <row r="833182" spans="19:20">
      <c r="S833182" s="33"/>
      <c r="T833182" s="33"/>
    </row>
    <row r="833199" spans="19:20">
      <c r="S833199" s="33"/>
      <c r="T833199" s="33"/>
    </row>
    <row r="833216" spans="19:20">
      <c r="S833216" s="33"/>
      <c r="T833216" s="33"/>
    </row>
    <row r="833233" spans="19:20">
      <c r="S833233" s="33"/>
      <c r="T833233" s="33"/>
    </row>
    <row r="833250" spans="19:20">
      <c r="S833250" s="33"/>
      <c r="T833250" s="33"/>
    </row>
    <row r="833267" spans="19:20">
      <c r="S833267" s="33"/>
      <c r="T833267" s="33"/>
    </row>
    <row r="833284" spans="19:20">
      <c r="S833284" s="33"/>
      <c r="T833284" s="33"/>
    </row>
    <row r="833301" spans="19:20">
      <c r="S833301" s="33"/>
      <c r="T833301" s="33"/>
    </row>
    <row r="833318" spans="19:20">
      <c r="S833318" s="33"/>
      <c r="T833318" s="33"/>
    </row>
    <row r="833335" spans="19:20">
      <c r="S833335" s="33"/>
      <c r="T833335" s="33"/>
    </row>
    <row r="833352" spans="19:20">
      <c r="S833352" s="33"/>
      <c r="T833352" s="33"/>
    </row>
    <row r="833369" spans="19:20">
      <c r="S833369" s="33"/>
      <c r="T833369" s="33"/>
    </row>
    <row r="833386" spans="19:20">
      <c r="S833386" s="33"/>
      <c r="T833386" s="33"/>
    </row>
    <row r="833403" spans="19:20">
      <c r="S833403" s="33"/>
      <c r="T833403" s="33"/>
    </row>
    <row r="833420" spans="19:20">
      <c r="S833420" s="33"/>
      <c r="T833420" s="33"/>
    </row>
    <row r="833437" spans="19:20">
      <c r="S833437" s="33"/>
      <c r="T833437" s="33"/>
    </row>
    <row r="833454" spans="19:20">
      <c r="S833454" s="33"/>
      <c r="T833454" s="33"/>
    </row>
    <row r="833471" spans="19:20">
      <c r="S833471" s="33"/>
      <c r="T833471" s="33"/>
    </row>
    <row r="833488" spans="19:20">
      <c r="S833488" s="33"/>
      <c r="T833488" s="33"/>
    </row>
    <row r="833505" spans="19:20">
      <c r="S833505" s="33"/>
      <c r="T833505" s="33"/>
    </row>
    <row r="833522" spans="19:20">
      <c r="S833522" s="33"/>
      <c r="T833522" s="33"/>
    </row>
    <row r="833539" spans="19:20">
      <c r="S833539" s="33"/>
      <c r="T833539" s="33"/>
    </row>
    <row r="833556" spans="19:20">
      <c r="S833556" s="33"/>
      <c r="T833556" s="33"/>
    </row>
    <row r="833573" spans="19:20">
      <c r="S833573" s="33"/>
      <c r="T833573" s="33"/>
    </row>
    <row r="833590" spans="19:20">
      <c r="S833590" s="33"/>
      <c r="T833590" s="33"/>
    </row>
    <row r="833607" spans="19:20">
      <c r="S833607" s="33"/>
      <c r="T833607" s="33"/>
    </row>
    <row r="833624" spans="19:20">
      <c r="S833624" s="33"/>
      <c r="T833624" s="33"/>
    </row>
    <row r="833641" spans="19:20">
      <c r="S833641" s="33"/>
      <c r="T833641" s="33"/>
    </row>
    <row r="833658" spans="19:20">
      <c r="S833658" s="33"/>
      <c r="T833658" s="33"/>
    </row>
    <row r="833675" spans="19:20">
      <c r="S833675" s="33"/>
      <c r="T833675" s="33"/>
    </row>
    <row r="833692" spans="19:20">
      <c r="S833692" s="33"/>
      <c r="T833692" s="33"/>
    </row>
    <row r="833709" spans="19:20">
      <c r="S833709" s="33"/>
      <c r="T833709" s="33"/>
    </row>
    <row r="833726" spans="19:20">
      <c r="S833726" s="33"/>
      <c r="T833726" s="33"/>
    </row>
    <row r="833743" spans="19:20">
      <c r="S833743" s="33"/>
      <c r="T833743" s="33"/>
    </row>
    <row r="833760" spans="19:20">
      <c r="S833760" s="33"/>
      <c r="T833760" s="33"/>
    </row>
    <row r="833777" spans="19:20">
      <c r="S833777" s="33"/>
      <c r="T833777" s="33"/>
    </row>
    <row r="833794" spans="19:20">
      <c r="S833794" s="33"/>
      <c r="T833794" s="33"/>
    </row>
    <row r="833811" spans="19:20">
      <c r="S833811" s="33"/>
      <c r="T833811" s="33"/>
    </row>
    <row r="833828" spans="19:20">
      <c r="S833828" s="33"/>
      <c r="T833828" s="33"/>
    </row>
    <row r="833845" spans="19:20">
      <c r="S833845" s="33"/>
      <c r="T833845" s="33"/>
    </row>
    <row r="833862" spans="19:20">
      <c r="S833862" s="33"/>
      <c r="T833862" s="33"/>
    </row>
    <row r="833879" spans="19:20">
      <c r="S833879" s="33"/>
      <c r="T833879" s="33"/>
    </row>
    <row r="833896" spans="19:20">
      <c r="S833896" s="33"/>
      <c r="T833896" s="33"/>
    </row>
    <row r="833913" spans="19:20">
      <c r="S833913" s="33"/>
      <c r="T833913" s="33"/>
    </row>
    <row r="833930" spans="19:20">
      <c r="S833930" s="33"/>
      <c r="T833930" s="33"/>
    </row>
    <row r="833947" spans="19:20">
      <c r="S833947" s="33"/>
      <c r="T833947" s="33"/>
    </row>
    <row r="833964" spans="19:20">
      <c r="S833964" s="33"/>
      <c r="T833964" s="33"/>
    </row>
    <row r="833981" spans="19:20">
      <c r="S833981" s="33"/>
      <c r="T833981" s="33"/>
    </row>
    <row r="833998" spans="19:20">
      <c r="S833998" s="33"/>
      <c r="T833998" s="33"/>
    </row>
    <row r="834015" spans="19:20">
      <c r="S834015" s="33"/>
      <c r="T834015" s="33"/>
    </row>
    <row r="834032" spans="19:20">
      <c r="S834032" s="33"/>
      <c r="T834032" s="33"/>
    </row>
    <row r="834049" spans="19:20">
      <c r="S834049" s="33"/>
      <c r="T834049" s="33"/>
    </row>
    <row r="834066" spans="19:20">
      <c r="S834066" s="33"/>
      <c r="T834066" s="33"/>
    </row>
    <row r="834083" spans="19:20">
      <c r="S834083" s="33"/>
      <c r="T834083" s="33"/>
    </row>
    <row r="834100" spans="19:20">
      <c r="S834100" s="33"/>
      <c r="T834100" s="33"/>
    </row>
    <row r="834117" spans="19:20">
      <c r="S834117" s="33"/>
      <c r="T834117" s="33"/>
    </row>
    <row r="834134" spans="19:20">
      <c r="S834134" s="33"/>
      <c r="T834134" s="33"/>
    </row>
    <row r="834151" spans="19:20">
      <c r="S834151" s="33"/>
      <c r="T834151" s="33"/>
    </row>
    <row r="834168" spans="19:20">
      <c r="S834168" s="33"/>
      <c r="T834168" s="33"/>
    </row>
    <row r="834185" spans="19:20">
      <c r="S834185" s="33"/>
      <c r="T834185" s="33"/>
    </row>
    <row r="834202" spans="19:20">
      <c r="S834202" s="33"/>
      <c r="T834202" s="33"/>
    </row>
    <row r="834219" spans="19:20">
      <c r="S834219" s="33"/>
      <c r="T834219" s="33"/>
    </row>
    <row r="834236" spans="19:20">
      <c r="S834236" s="33"/>
      <c r="T834236" s="33"/>
    </row>
    <row r="834253" spans="19:20">
      <c r="S834253" s="33"/>
      <c r="T834253" s="33"/>
    </row>
    <row r="834270" spans="19:20">
      <c r="S834270" s="33"/>
      <c r="T834270" s="33"/>
    </row>
    <row r="834287" spans="19:20">
      <c r="S834287" s="33"/>
      <c r="T834287" s="33"/>
    </row>
    <row r="834304" spans="19:20">
      <c r="S834304" s="33"/>
      <c r="T834304" s="33"/>
    </row>
    <row r="834321" spans="19:20">
      <c r="S834321" s="33"/>
      <c r="T834321" s="33"/>
    </row>
    <row r="834338" spans="19:20">
      <c r="S834338" s="33"/>
      <c r="T834338" s="33"/>
    </row>
    <row r="834355" spans="19:20">
      <c r="S834355" s="33"/>
      <c r="T834355" s="33"/>
    </row>
    <row r="834372" spans="19:20">
      <c r="S834372" s="33"/>
      <c r="T834372" s="33"/>
    </row>
    <row r="834389" spans="19:20">
      <c r="S834389" s="33"/>
      <c r="T834389" s="33"/>
    </row>
    <row r="834406" spans="19:20">
      <c r="S834406" s="33"/>
      <c r="T834406" s="33"/>
    </row>
    <row r="834423" spans="19:20">
      <c r="S834423" s="33"/>
      <c r="T834423" s="33"/>
    </row>
    <row r="834440" spans="19:20">
      <c r="S834440" s="33"/>
      <c r="T834440" s="33"/>
    </row>
    <row r="834457" spans="19:20">
      <c r="S834457" s="33"/>
      <c r="T834457" s="33"/>
    </row>
    <row r="834474" spans="19:20">
      <c r="S834474" s="33"/>
      <c r="T834474" s="33"/>
    </row>
    <row r="834491" spans="19:20">
      <c r="S834491" s="33"/>
      <c r="T834491" s="33"/>
    </row>
    <row r="834508" spans="19:20">
      <c r="S834508" s="33"/>
      <c r="T834508" s="33"/>
    </row>
    <row r="834525" spans="19:20">
      <c r="S834525" s="33"/>
      <c r="T834525" s="33"/>
    </row>
    <row r="834542" spans="19:20">
      <c r="S834542" s="33"/>
      <c r="T834542" s="33"/>
    </row>
    <row r="834559" spans="19:20">
      <c r="S834559" s="33"/>
      <c r="T834559" s="33"/>
    </row>
    <row r="834576" spans="19:20">
      <c r="S834576" s="33"/>
      <c r="T834576" s="33"/>
    </row>
    <row r="834593" spans="19:20">
      <c r="S834593" s="33"/>
      <c r="T834593" s="33"/>
    </row>
    <row r="834610" spans="19:20">
      <c r="S834610" s="33"/>
      <c r="T834610" s="33"/>
    </row>
    <row r="834627" spans="19:20">
      <c r="S834627" s="33"/>
      <c r="T834627" s="33"/>
    </row>
    <row r="834644" spans="19:20">
      <c r="S834644" s="33"/>
      <c r="T834644" s="33"/>
    </row>
    <row r="834661" spans="19:20">
      <c r="S834661" s="33"/>
      <c r="T834661" s="33"/>
    </row>
    <row r="834678" spans="19:20">
      <c r="S834678" s="33"/>
      <c r="T834678" s="33"/>
    </row>
    <row r="834695" spans="19:20">
      <c r="S834695" s="33"/>
      <c r="T834695" s="33"/>
    </row>
    <row r="834712" spans="19:20">
      <c r="S834712" s="33"/>
      <c r="T834712" s="33"/>
    </row>
    <row r="834729" spans="19:20">
      <c r="S834729" s="33"/>
      <c r="T834729" s="33"/>
    </row>
    <row r="834746" spans="19:20">
      <c r="S834746" s="33"/>
      <c r="T834746" s="33"/>
    </row>
    <row r="834763" spans="19:20">
      <c r="S834763" s="33"/>
      <c r="T834763" s="33"/>
    </row>
    <row r="834780" spans="19:20">
      <c r="S834780" s="33"/>
      <c r="T834780" s="33"/>
    </row>
    <row r="834797" spans="19:20">
      <c r="S834797" s="33"/>
      <c r="T834797" s="33"/>
    </row>
    <row r="834814" spans="19:20">
      <c r="S834814" s="33"/>
      <c r="T834814" s="33"/>
    </row>
    <row r="834831" spans="19:20">
      <c r="S834831" s="33"/>
      <c r="T834831" s="33"/>
    </row>
    <row r="834848" spans="19:20">
      <c r="S834848" s="33"/>
      <c r="T834848" s="33"/>
    </row>
    <row r="834865" spans="19:20">
      <c r="S834865" s="33"/>
      <c r="T834865" s="33"/>
    </row>
    <row r="834882" spans="19:20">
      <c r="S834882" s="33"/>
      <c r="T834882" s="33"/>
    </row>
    <row r="834899" spans="19:20">
      <c r="S834899" s="33"/>
      <c r="T834899" s="33"/>
    </row>
    <row r="834916" spans="19:20">
      <c r="S834916" s="33"/>
      <c r="T834916" s="33"/>
    </row>
    <row r="834933" spans="19:20">
      <c r="S834933" s="33"/>
      <c r="T834933" s="33"/>
    </row>
    <row r="834950" spans="19:20">
      <c r="S834950" s="33"/>
      <c r="T834950" s="33"/>
    </row>
    <row r="834967" spans="19:20">
      <c r="S834967" s="33"/>
      <c r="T834967" s="33"/>
    </row>
    <row r="834984" spans="19:20">
      <c r="S834984" s="33"/>
      <c r="T834984" s="33"/>
    </row>
    <row r="835001" spans="19:20">
      <c r="S835001" s="33"/>
      <c r="T835001" s="33"/>
    </row>
    <row r="835018" spans="19:20">
      <c r="S835018" s="33"/>
      <c r="T835018" s="33"/>
    </row>
    <row r="835035" spans="19:20">
      <c r="S835035" s="33"/>
      <c r="T835035" s="33"/>
    </row>
    <row r="835052" spans="19:20">
      <c r="S835052" s="33"/>
      <c r="T835052" s="33"/>
    </row>
    <row r="835069" spans="19:20">
      <c r="S835069" s="33"/>
      <c r="T835069" s="33"/>
    </row>
    <row r="835086" spans="19:20">
      <c r="S835086" s="33"/>
      <c r="T835086" s="33"/>
    </row>
    <row r="835103" spans="19:20">
      <c r="S835103" s="33"/>
      <c r="T835103" s="33"/>
    </row>
    <row r="835120" spans="19:20">
      <c r="S835120" s="33"/>
      <c r="T835120" s="33"/>
    </row>
    <row r="835137" spans="19:20">
      <c r="S835137" s="33"/>
      <c r="T835137" s="33"/>
    </row>
    <row r="835154" spans="19:20">
      <c r="S835154" s="33"/>
      <c r="T835154" s="33"/>
    </row>
    <row r="835171" spans="19:20">
      <c r="S835171" s="33"/>
      <c r="T835171" s="33"/>
    </row>
    <row r="835188" spans="19:20">
      <c r="S835188" s="33"/>
      <c r="T835188" s="33"/>
    </row>
    <row r="835205" spans="19:20">
      <c r="S835205" s="33"/>
      <c r="T835205" s="33"/>
    </row>
    <row r="835222" spans="19:20">
      <c r="S835222" s="33"/>
      <c r="T835222" s="33"/>
    </row>
    <row r="835239" spans="19:20">
      <c r="S835239" s="33"/>
      <c r="T835239" s="33"/>
    </row>
    <row r="835256" spans="19:20">
      <c r="S835256" s="33"/>
      <c r="T835256" s="33"/>
    </row>
    <row r="835273" spans="19:20">
      <c r="S835273" s="33"/>
      <c r="T835273" s="33"/>
    </row>
    <row r="835290" spans="19:20">
      <c r="S835290" s="33"/>
      <c r="T835290" s="33"/>
    </row>
    <row r="835307" spans="19:20">
      <c r="S835307" s="33"/>
      <c r="T835307" s="33"/>
    </row>
    <row r="835324" spans="19:20">
      <c r="S835324" s="33"/>
      <c r="T835324" s="33"/>
    </row>
    <row r="835341" spans="19:20">
      <c r="S835341" s="33"/>
      <c r="T835341" s="33"/>
    </row>
    <row r="835358" spans="19:20">
      <c r="S835358" s="33"/>
      <c r="T835358" s="33"/>
    </row>
    <row r="835375" spans="19:20">
      <c r="S835375" s="33"/>
      <c r="T835375" s="33"/>
    </row>
    <row r="835392" spans="19:20">
      <c r="S835392" s="33"/>
      <c r="T835392" s="33"/>
    </row>
    <row r="835409" spans="19:20">
      <c r="S835409" s="33"/>
      <c r="T835409" s="33"/>
    </row>
    <row r="835426" spans="19:20">
      <c r="S835426" s="33"/>
      <c r="T835426" s="33"/>
    </row>
    <row r="835443" spans="19:20">
      <c r="S835443" s="33"/>
      <c r="T835443" s="33"/>
    </row>
    <row r="835460" spans="19:20">
      <c r="S835460" s="33"/>
      <c r="T835460" s="33"/>
    </row>
    <row r="835477" spans="19:20">
      <c r="S835477" s="33"/>
      <c r="T835477" s="33"/>
    </row>
    <row r="835494" spans="19:20">
      <c r="S835494" s="33"/>
      <c r="T835494" s="33"/>
    </row>
    <row r="835511" spans="19:20">
      <c r="S835511" s="33"/>
      <c r="T835511" s="33"/>
    </row>
    <row r="835528" spans="19:20">
      <c r="S835528" s="33"/>
      <c r="T835528" s="33"/>
    </row>
    <row r="835545" spans="19:20">
      <c r="S835545" s="33"/>
      <c r="T835545" s="33"/>
    </row>
    <row r="835562" spans="19:20">
      <c r="S835562" s="33"/>
      <c r="T835562" s="33"/>
    </row>
    <row r="835579" spans="19:20">
      <c r="S835579" s="33"/>
      <c r="T835579" s="33"/>
    </row>
    <row r="835596" spans="19:20">
      <c r="S835596" s="33"/>
      <c r="T835596" s="33"/>
    </row>
    <row r="835613" spans="19:20">
      <c r="S835613" s="33"/>
      <c r="T835613" s="33"/>
    </row>
    <row r="835630" spans="19:20">
      <c r="S835630" s="33"/>
      <c r="T835630" s="33"/>
    </row>
    <row r="835647" spans="19:20">
      <c r="S835647" s="33"/>
      <c r="T835647" s="33"/>
    </row>
    <row r="835664" spans="19:20">
      <c r="S835664" s="33"/>
      <c r="T835664" s="33"/>
    </row>
    <row r="835681" spans="19:20">
      <c r="S835681" s="33"/>
      <c r="T835681" s="33"/>
    </row>
    <row r="835698" spans="19:20">
      <c r="S835698" s="33"/>
      <c r="T835698" s="33"/>
    </row>
    <row r="835715" spans="19:20">
      <c r="S835715" s="33"/>
      <c r="T835715" s="33"/>
    </row>
    <row r="835732" spans="19:20">
      <c r="S835732" s="33"/>
      <c r="T835732" s="33"/>
    </row>
    <row r="835749" spans="19:20">
      <c r="S835749" s="33"/>
      <c r="T835749" s="33"/>
    </row>
    <row r="835766" spans="19:20">
      <c r="S835766" s="33"/>
      <c r="T835766" s="33"/>
    </row>
    <row r="835783" spans="19:20">
      <c r="S835783" s="33"/>
      <c r="T835783" s="33"/>
    </row>
    <row r="835800" spans="19:20">
      <c r="S835800" s="33"/>
      <c r="T835800" s="33"/>
    </row>
    <row r="835817" spans="19:20">
      <c r="S835817" s="33"/>
      <c r="T835817" s="33"/>
    </row>
    <row r="835834" spans="19:20">
      <c r="S835834" s="33"/>
      <c r="T835834" s="33"/>
    </row>
    <row r="835851" spans="19:20">
      <c r="S835851" s="33"/>
      <c r="T835851" s="33"/>
    </row>
    <row r="835868" spans="19:20">
      <c r="S835868" s="33"/>
      <c r="T835868" s="33"/>
    </row>
    <row r="835885" spans="19:20">
      <c r="S835885" s="33"/>
      <c r="T835885" s="33"/>
    </row>
    <row r="835902" spans="19:20">
      <c r="S835902" s="33"/>
      <c r="T835902" s="33"/>
    </row>
    <row r="835919" spans="19:20">
      <c r="S835919" s="33"/>
      <c r="T835919" s="33"/>
    </row>
    <row r="835936" spans="19:20">
      <c r="S835936" s="33"/>
      <c r="T835936" s="33"/>
    </row>
    <row r="835953" spans="19:20">
      <c r="S835953" s="33"/>
      <c r="T835953" s="33"/>
    </row>
    <row r="835970" spans="19:20">
      <c r="S835970" s="33"/>
      <c r="T835970" s="33"/>
    </row>
    <row r="835987" spans="19:20">
      <c r="S835987" s="33"/>
      <c r="T835987" s="33"/>
    </row>
    <row r="836004" spans="19:20">
      <c r="S836004" s="33"/>
      <c r="T836004" s="33"/>
    </row>
    <row r="836021" spans="19:20">
      <c r="S836021" s="33"/>
      <c r="T836021" s="33"/>
    </row>
    <row r="836038" spans="19:20">
      <c r="S836038" s="33"/>
      <c r="T836038" s="33"/>
    </row>
    <row r="836055" spans="19:20">
      <c r="S836055" s="33"/>
      <c r="T836055" s="33"/>
    </row>
    <row r="836072" spans="19:20">
      <c r="S836072" s="33"/>
      <c r="T836072" s="33"/>
    </row>
    <row r="836089" spans="19:20">
      <c r="S836089" s="33"/>
      <c r="T836089" s="33"/>
    </row>
    <row r="836106" spans="19:20">
      <c r="S836106" s="33"/>
      <c r="T836106" s="33"/>
    </row>
    <row r="836123" spans="19:20">
      <c r="S836123" s="33"/>
      <c r="T836123" s="33"/>
    </row>
    <row r="836140" spans="19:20">
      <c r="S836140" s="33"/>
      <c r="T836140" s="33"/>
    </row>
    <row r="836157" spans="19:20">
      <c r="S836157" s="33"/>
      <c r="T836157" s="33"/>
    </row>
    <row r="836174" spans="19:20">
      <c r="S836174" s="33"/>
      <c r="T836174" s="33"/>
    </row>
    <row r="836191" spans="19:20">
      <c r="S836191" s="33"/>
      <c r="T836191" s="33"/>
    </row>
    <row r="836208" spans="19:20">
      <c r="S836208" s="33"/>
      <c r="T836208" s="33"/>
    </row>
    <row r="836225" spans="19:20">
      <c r="S836225" s="33"/>
      <c r="T836225" s="33"/>
    </row>
    <row r="836242" spans="19:20">
      <c r="S836242" s="33"/>
      <c r="T836242" s="33"/>
    </row>
    <row r="836259" spans="19:20">
      <c r="S836259" s="33"/>
      <c r="T836259" s="33"/>
    </row>
    <row r="836276" spans="19:20">
      <c r="S836276" s="33"/>
      <c r="T836276" s="33"/>
    </row>
    <row r="836293" spans="19:20">
      <c r="S836293" s="33"/>
      <c r="T836293" s="33"/>
    </row>
    <row r="836310" spans="19:20">
      <c r="S836310" s="33"/>
      <c r="T836310" s="33"/>
    </row>
    <row r="836327" spans="19:20">
      <c r="S836327" s="33"/>
      <c r="T836327" s="33"/>
    </row>
    <row r="836344" spans="19:20">
      <c r="S836344" s="33"/>
      <c r="T836344" s="33"/>
    </row>
    <row r="836361" spans="19:20">
      <c r="S836361" s="33"/>
      <c r="T836361" s="33"/>
    </row>
    <row r="836378" spans="19:20">
      <c r="S836378" s="33"/>
      <c r="T836378" s="33"/>
    </row>
    <row r="836395" spans="19:20">
      <c r="S836395" s="33"/>
      <c r="T836395" s="33"/>
    </row>
    <row r="836412" spans="19:20">
      <c r="S836412" s="33"/>
      <c r="T836412" s="33"/>
    </row>
    <row r="836429" spans="19:20">
      <c r="S836429" s="33"/>
      <c r="T836429" s="33"/>
    </row>
    <row r="836446" spans="19:20">
      <c r="S836446" s="33"/>
      <c r="T836446" s="33"/>
    </row>
    <row r="836463" spans="19:20">
      <c r="S836463" s="33"/>
      <c r="T836463" s="33"/>
    </row>
    <row r="836480" spans="19:20">
      <c r="S836480" s="33"/>
      <c r="T836480" s="33"/>
    </row>
    <row r="836497" spans="19:20">
      <c r="S836497" s="33"/>
      <c r="T836497" s="33"/>
    </row>
    <row r="836514" spans="19:20">
      <c r="S836514" s="33"/>
      <c r="T836514" s="33"/>
    </row>
    <row r="836531" spans="19:20">
      <c r="S836531" s="33"/>
      <c r="T836531" s="33"/>
    </row>
    <row r="836548" spans="19:20">
      <c r="S836548" s="33"/>
      <c r="T836548" s="33"/>
    </row>
    <row r="836565" spans="19:20">
      <c r="S836565" s="33"/>
      <c r="T836565" s="33"/>
    </row>
    <row r="836582" spans="19:20">
      <c r="S836582" s="33"/>
      <c r="T836582" s="33"/>
    </row>
    <row r="836599" spans="19:20">
      <c r="S836599" s="33"/>
      <c r="T836599" s="33"/>
    </row>
    <row r="836616" spans="19:20">
      <c r="S836616" s="33"/>
      <c r="T836616" s="33"/>
    </row>
    <row r="836633" spans="19:20">
      <c r="S836633" s="33"/>
      <c r="T836633" s="33"/>
    </row>
    <row r="836650" spans="19:20">
      <c r="S836650" s="33"/>
      <c r="T836650" s="33"/>
    </row>
    <row r="836667" spans="19:20">
      <c r="S836667" s="33"/>
      <c r="T836667" s="33"/>
    </row>
    <row r="836684" spans="19:20">
      <c r="S836684" s="33"/>
      <c r="T836684" s="33"/>
    </row>
    <row r="836701" spans="19:20">
      <c r="S836701" s="33"/>
      <c r="T836701" s="33"/>
    </row>
    <row r="836718" spans="19:20">
      <c r="S836718" s="33"/>
      <c r="T836718" s="33"/>
    </row>
    <row r="836735" spans="19:20">
      <c r="S836735" s="33"/>
      <c r="T836735" s="33"/>
    </row>
    <row r="836752" spans="19:20">
      <c r="S836752" s="33"/>
      <c r="T836752" s="33"/>
    </row>
    <row r="836769" spans="19:20">
      <c r="S836769" s="33"/>
      <c r="T836769" s="33"/>
    </row>
    <row r="836786" spans="19:20">
      <c r="S836786" s="33"/>
      <c r="T836786" s="33"/>
    </row>
    <row r="836803" spans="19:20">
      <c r="S836803" s="33"/>
      <c r="T836803" s="33"/>
    </row>
    <row r="836820" spans="19:20">
      <c r="S836820" s="33"/>
      <c r="T836820" s="33"/>
    </row>
    <row r="836837" spans="19:20">
      <c r="S836837" s="33"/>
      <c r="T836837" s="33"/>
    </row>
    <row r="836854" spans="19:20">
      <c r="S836854" s="33"/>
      <c r="T836854" s="33"/>
    </row>
    <row r="836871" spans="19:20">
      <c r="S836871" s="33"/>
      <c r="T836871" s="33"/>
    </row>
    <row r="836888" spans="19:20">
      <c r="S836888" s="33"/>
      <c r="T836888" s="33"/>
    </row>
    <row r="836905" spans="19:20">
      <c r="S836905" s="33"/>
      <c r="T836905" s="33"/>
    </row>
    <row r="836922" spans="19:20">
      <c r="S836922" s="33"/>
      <c r="T836922" s="33"/>
    </row>
    <row r="836939" spans="19:20">
      <c r="S836939" s="33"/>
      <c r="T836939" s="33"/>
    </row>
    <row r="836956" spans="19:20">
      <c r="S836956" s="33"/>
      <c r="T836956" s="33"/>
    </row>
    <row r="836973" spans="19:20">
      <c r="S836973" s="33"/>
      <c r="T836973" s="33"/>
    </row>
    <row r="836990" spans="19:20">
      <c r="S836990" s="33"/>
      <c r="T836990" s="33"/>
    </row>
    <row r="837007" spans="19:20">
      <c r="S837007" s="33"/>
      <c r="T837007" s="33"/>
    </row>
    <row r="837024" spans="19:20">
      <c r="S837024" s="33"/>
      <c r="T837024" s="33"/>
    </row>
    <row r="837041" spans="19:20">
      <c r="S837041" s="33"/>
      <c r="T837041" s="33"/>
    </row>
    <row r="837058" spans="19:20">
      <c r="S837058" s="33"/>
      <c r="T837058" s="33"/>
    </row>
    <row r="837075" spans="19:20">
      <c r="S837075" s="33"/>
      <c r="T837075" s="33"/>
    </row>
    <row r="837092" spans="19:20">
      <c r="S837092" s="33"/>
      <c r="T837092" s="33"/>
    </row>
    <row r="837109" spans="19:20">
      <c r="S837109" s="33"/>
      <c r="T837109" s="33"/>
    </row>
    <row r="837126" spans="19:20">
      <c r="S837126" s="33"/>
      <c r="T837126" s="33"/>
    </row>
    <row r="837143" spans="19:20">
      <c r="S837143" s="33"/>
      <c r="T837143" s="33"/>
    </row>
    <row r="837160" spans="19:20">
      <c r="S837160" s="33"/>
      <c r="T837160" s="33"/>
    </row>
    <row r="837177" spans="19:20">
      <c r="S837177" s="33"/>
      <c r="T837177" s="33"/>
    </row>
    <row r="837194" spans="19:20">
      <c r="S837194" s="33"/>
      <c r="T837194" s="33"/>
    </row>
    <row r="837211" spans="19:20">
      <c r="S837211" s="33"/>
      <c r="T837211" s="33"/>
    </row>
    <row r="837228" spans="19:20">
      <c r="S837228" s="33"/>
      <c r="T837228" s="33"/>
    </row>
    <row r="837245" spans="19:20">
      <c r="S837245" s="33"/>
      <c r="T837245" s="33"/>
    </row>
    <row r="837262" spans="19:20">
      <c r="S837262" s="33"/>
      <c r="T837262" s="33"/>
    </row>
    <row r="837279" spans="19:20">
      <c r="S837279" s="33"/>
      <c r="T837279" s="33"/>
    </row>
    <row r="837296" spans="19:20">
      <c r="S837296" s="33"/>
      <c r="T837296" s="33"/>
    </row>
    <row r="837313" spans="19:20">
      <c r="S837313" s="33"/>
      <c r="T837313" s="33"/>
    </row>
    <row r="837330" spans="19:20">
      <c r="S837330" s="33"/>
      <c r="T837330" s="33"/>
    </row>
    <row r="837347" spans="19:20">
      <c r="S837347" s="33"/>
      <c r="T837347" s="33"/>
    </row>
    <row r="837364" spans="19:20">
      <c r="S837364" s="33"/>
      <c r="T837364" s="33"/>
    </row>
    <row r="837381" spans="19:20">
      <c r="S837381" s="33"/>
      <c r="T837381" s="33"/>
    </row>
    <row r="837398" spans="19:20">
      <c r="S837398" s="33"/>
      <c r="T837398" s="33"/>
    </row>
    <row r="837415" spans="19:20">
      <c r="S837415" s="33"/>
      <c r="T837415" s="33"/>
    </row>
    <row r="837432" spans="19:20">
      <c r="S837432" s="33"/>
      <c r="T837432" s="33"/>
    </row>
    <row r="837449" spans="19:20">
      <c r="S837449" s="33"/>
      <c r="T837449" s="33"/>
    </row>
    <row r="837466" spans="19:20">
      <c r="S837466" s="33"/>
      <c r="T837466" s="33"/>
    </row>
    <row r="837483" spans="19:20">
      <c r="S837483" s="33"/>
      <c r="T837483" s="33"/>
    </row>
    <row r="837500" spans="19:20">
      <c r="S837500" s="33"/>
      <c r="T837500" s="33"/>
    </row>
    <row r="837517" spans="19:20">
      <c r="S837517" s="33"/>
      <c r="T837517" s="33"/>
    </row>
    <row r="837534" spans="19:20">
      <c r="S837534" s="33"/>
      <c r="T837534" s="33"/>
    </row>
    <row r="837551" spans="19:20">
      <c r="S837551" s="33"/>
      <c r="T837551" s="33"/>
    </row>
    <row r="837568" spans="19:20">
      <c r="S837568" s="33"/>
      <c r="T837568" s="33"/>
    </row>
    <row r="837585" spans="19:20">
      <c r="S837585" s="33"/>
      <c r="T837585" s="33"/>
    </row>
    <row r="837602" spans="19:20">
      <c r="S837602" s="33"/>
      <c r="T837602" s="33"/>
    </row>
    <row r="837619" spans="19:20">
      <c r="S837619" s="33"/>
      <c r="T837619" s="33"/>
    </row>
    <row r="837636" spans="19:20">
      <c r="S837636" s="33"/>
      <c r="T837636" s="33"/>
    </row>
    <row r="837653" spans="19:20">
      <c r="S837653" s="33"/>
      <c r="T837653" s="33"/>
    </row>
    <row r="837670" spans="19:20">
      <c r="S837670" s="33"/>
      <c r="T837670" s="33"/>
    </row>
    <row r="837687" spans="19:20">
      <c r="S837687" s="33"/>
      <c r="T837687" s="33"/>
    </row>
    <row r="837704" spans="19:20">
      <c r="S837704" s="33"/>
      <c r="T837704" s="33"/>
    </row>
    <row r="837721" spans="19:20">
      <c r="S837721" s="33"/>
      <c r="T837721" s="33"/>
    </row>
    <row r="837738" spans="19:20">
      <c r="S837738" s="33"/>
      <c r="T837738" s="33"/>
    </row>
    <row r="837755" spans="19:20">
      <c r="S837755" s="33"/>
      <c r="T837755" s="33"/>
    </row>
    <row r="837772" spans="19:20">
      <c r="S837772" s="33"/>
      <c r="T837772" s="33"/>
    </row>
    <row r="837789" spans="19:20">
      <c r="S837789" s="33"/>
      <c r="T837789" s="33"/>
    </row>
    <row r="837806" spans="19:20">
      <c r="S837806" s="33"/>
      <c r="T837806" s="33"/>
    </row>
    <row r="837823" spans="19:20">
      <c r="S837823" s="33"/>
      <c r="T837823" s="33"/>
    </row>
    <row r="837840" spans="19:20">
      <c r="S837840" s="33"/>
      <c r="T837840" s="33"/>
    </row>
    <row r="837857" spans="19:20">
      <c r="S837857" s="33"/>
      <c r="T837857" s="33"/>
    </row>
    <row r="837874" spans="19:20">
      <c r="S837874" s="33"/>
      <c r="T837874" s="33"/>
    </row>
    <row r="837891" spans="19:20">
      <c r="S837891" s="33"/>
      <c r="T837891" s="33"/>
    </row>
    <row r="837908" spans="19:20">
      <c r="S837908" s="33"/>
      <c r="T837908" s="33"/>
    </row>
    <row r="837925" spans="19:20">
      <c r="S837925" s="33"/>
      <c r="T837925" s="33"/>
    </row>
    <row r="837942" spans="19:20">
      <c r="S837942" s="33"/>
      <c r="T837942" s="33"/>
    </row>
    <row r="837959" spans="19:20">
      <c r="S837959" s="33"/>
      <c r="T837959" s="33"/>
    </row>
    <row r="837976" spans="19:20">
      <c r="S837976" s="33"/>
      <c r="T837976" s="33"/>
    </row>
    <row r="837993" spans="19:20">
      <c r="S837993" s="33"/>
      <c r="T837993" s="33"/>
    </row>
    <row r="838010" spans="19:20">
      <c r="S838010" s="33"/>
      <c r="T838010" s="33"/>
    </row>
    <row r="838027" spans="19:20">
      <c r="S838027" s="33"/>
      <c r="T838027" s="33"/>
    </row>
    <row r="838044" spans="19:20">
      <c r="S838044" s="33"/>
      <c r="T838044" s="33"/>
    </row>
    <row r="838061" spans="19:20">
      <c r="S838061" s="33"/>
      <c r="T838061" s="33"/>
    </row>
    <row r="838078" spans="19:20">
      <c r="S838078" s="33"/>
      <c r="T838078" s="33"/>
    </row>
    <row r="838095" spans="19:20">
      <c r="S838095" s="33"/>
      <c r="T838095" s="33"/>
    </row>
    <row r="838112" spans="19:20">
      <c r="S838112" s="33"/>
      <c r="T838112" s="33"/>
    </row>
    <row r="838129" spans="19:20">
      <c r="S838129" s="33"/>
      <c r="T838129" s="33"/>
    </row>
    <row r="838146" spans="19:20">
      <c r="S838146" s="33"/>
      <c r="T838146" s="33"/>
    </row>
    <row r="838163" spans="19:20">
      <c r="S838163" s="33"/>
      <c r="T838163" s="33"/>
    </row>
    <row r="838180" spans="19:20">
      <c r="S838180" s="33"/>
      <c r="T838180" s="33"/>
    </row>
    <row r="838197" spans="19:20">
      <c r="S838197" s="33"/>
      <c r="T838197" s="33"/>
    </row>
    <row r="838214" spans="19:20">
      <c r="S838214" s="33"/>
      <c r="T838214" s="33"/>
    </row>
    <row r="838231" spans="19:20">
      <c r="S838231" s="33"/>
      <c r="T838231" s="33"/>
    </row>
    <row r="838248" spans="19:20">
      <c r="S838248" s="33"/>
      <c r="T838248" s="33"/>
    </row>
    <row r="838265" spans="19:20">
      <c r="S838265" s="33"/>
      <c r="T838265" s="33"/>
    </row>
    <row r="838282" spans="19:20">
      <c r="S838282" s="33"/>
      <c r="T838282" s="33"/>
    </row>
    <row r="838299" spans="19:20">
      <c r="S838299" s="33"/>
      <c r="T838299" s="33"/>
    </row>
    <row r="838316" spans="19:20">
      <c r="S838316" s="33"/>
      <c r="T838316" s="33"/>
    </row>
    <row r="838333" spans="19:20">
      <c r="S838333" s="33"/>
      <c r="T838333" s="33"/>
    </row>
    <row r="838350" spans="19:20">
      <c r="S838350" s="33"/>
      <c r="T838350" s="33"/>
    </row>
    <row r="838367" spans="19:20">
      <c r="S838367" s="33"/>
      <c r="T838367" s="33"/>
    </row>
    <row r="838384" spans="19:20">
      <c r="S838384" s="33"/>
      <c r="T838384" s="33"/>
    </row>
    <row r="838401" spans="19:20">
      <c r="S838401" s="33"/>
      <c r="T838401" s="33"/>
    </row>
    <row r="838418" spans="19:20">
      <c r="S838418" s="33"/>
      <c r="T838418" s="33"/>
    </row>
    <row r="838435" spans="19:20">
      <c r="S838435" s="33"/>
      <c r="T838435" s="33"/>
    </row>
    <row r="838452" spans="19:20">
      <c r="S838452" s="33"/>
      <c r="T838452" s="33"/>
    </row>
    <row r="838469" spans="19:20">
      <c r="S838469" s="33"/>
      <c r="T838469" s="33"/>
    </row>
    <row r="838486" spans="19:20">
      <c r="S838486" s="33"/>
      <c r="T838486" s="33"/>
    </row>
    <row r="838503" spans="19:20">
      <c r="S838503" s="33"/>
      <c r="T838503" s="33"/>
    </row>
    <row r="838520" spans="19:20">
      <c r="S838520" s="33"/>
      <c r="T838520" s="33"/>
    </row>
    <row r="838537" spans="19:20">
      <c r="S838537" s="33"/>
      <c r="T838537" s="33"/>
    </row>
    <row r="838554" spans="19:20">
      <c r="S838554" s="33"/>
      <c r="T838554" s="33"/>
    </row>
    <row r="838571" spans="19:20">
      <c r="S838571" s="33"/>
      <c r="T838571" s="33"/>
    </row>
    <row r="838588" spans="19:20">
      <c r="S838588" s="33"/>
      <c r="T838588" s="33"/>
    </row>
    <row r="838605" spans="19:20">
      <c r="S838605" s="33"/>
      <c r="T838605" s="33"/>
    </row>
    <row r="838622" spans="19:20">
      <c r="S838622" s="33"/>
      <c r="T838622" s="33"/>
    </row>
    <row r="838639" spans="19:20">
      <c r="S838639" s="33"/>
      <c r="T838639" s="33"/>
    </row>
    <row r="838656" spans="19:20">
      <c r="S838656" s="33"/>
      <c r="T838656" s="33"/>
    </row>
    <row r="838673" spans="19:20">
      <c r="S838673" s="33"/>
      <c r="T838673" s="33"/>
    </row>
    <row r="838690" spans="19:20">
      <c r="S838690" s="33"/>
      <c r="T838690" s="33"/>
    </row>
    <row r="838707" spans="19:20">
      <c r="S838707" s="33"/>
      <c r="T838707" s="33"/>
    </row>
    <row r="838724" spans="19:20">
      <c r="S838724" s="33"/>
      <c r="T838724" s="33"/>
    </row>
    <row r="838741" spans="19:20">
      <c r="S838741" s="33"/>
      <c r="T838741" s="33"/>
    </row>
    <row r="838758" spans="19:20">
      <c r="S838758" s="33"/>
      <c r="T838758" s="33"/>
    </row>
    <row r="838775" spans="19:20">
      <c r="S838775" s="33"/>
      <c r="T838775" s="33"/>
    </row>
    <row r="838792" spans="19:20">
      <c r="S838792" s="33"/>
      <c r="T838792" s="33"/>
    </row>
    <row r="838809" spans="19:20">
      <c r="S838809" s="33"/>
      <c r="T838809" s="33"/>
    </row>
    <row r="838826" spans="19:20">
      <c r="S838826" s="33"/>
      <c r="T838826" s="33"/>
    </row>
    <row r="838843" spans="19:20">
      <c r="S838843" s="33"/>
      <c r="T838843" s="33"/>
    </row>
    <row r="838860" spans="19:20">
      <c r="S838860" s="33"/>
      <c r="T838860" s="33"/>
    </row>
    <row r="838877" spans="19:20">
      <c r="S838877" s="33"/>
      <c r="T838877" s="33"/>
    </row>
    <row r="838894" spans="19:20">
      <c r="S838894" s="33"/>
      <c r="T838894" s="33"/>
    </row>
    <row r="838911" spans="19:20">
      <c r="S838911" s="33"/>
      <c r="T838911" s="33"/>
    </row>
    <row r="838928" spans="19:20">
      <c r="S838928" s="33"/>
      <c r="T838928" s="33"/>
    </row>
    <row r="838945" spans="19:20">
      <c r="S838945" s="33"/>
      <c r="T838945" s="33"/>
    </row>
    <row r="838962" spans="19:20">
      <c r="S838962" s="33"/>
      <c r="T838962" s="33"/>
    </row>
    <row r="838979" spans="19:20">
      <c r="S838979" s="33"/>
      <c r="T838979" s="33"/>
    </row>
    <row r="838996" spans="19:20">
      <c r="S838996" s="33"/>
      <c r="T838996" s="33"/>
    </row>
    <row r="839013" spans="19:20">
      <c r="S839013" s="33"/>
      <c r="T839013" s="33"/>
    </row>
    <row r="839030" spans="19:20">
      <c r="S839030" s="33"/>
      <c r="T839030" s="33"/>
    </row>
    <row r="839047" spans="19:20">
      <c r="S839047" s="33"/>
      <c r="T839047" s="33"/>
    </row>
    <row r="839064" spans="19:20">
      <c r="S839064" s="33"/>
      <c r="T839064" s="33"/>
    </row>
    <row r="839081" spans="19:20">
      <c r="S839081" s="33"/>
      <c r="T839081" s="33"/>
    </row>
    <row r="839098" spans="19:20">
      <c r="S839098" s="33"/>
      <c r="T839098" s="33"/>
    </row>
    <row r="839115" spans="19:20">
      <c r="S839115" s="33"/>
      <c r="T839115" s="33"/>
    </row>
    <row r="839132" spans="19:20">
      <c r="S839132" s="33"/>
      <c r="T839132" s="33"/>
    </row>
    <row r="839149" spans="19:20">
      <c r="S839149" s="33"/>
      <c r="T839149" s="33"/>
    </row>
    <row r="839166" spans="19:20">
      <c r="S839166" s="33"/>
      <c r="T839166" s="33"/>
    </row>
    <row r="839183" spans="19:20">
      <c r="S839183" s="33"/>
      <c r="T839183" s="33"/>
    </row>
    <row r="839200" spans="19:20">
      <c r="S839200" s="33"/>
      <c r="T839200" s="33"/>
    </row>
    <row r="839217" spans="19:20">
      <c r="S839217" s="33"/>
      <c r="T839217" s="33"/>
    </row>
    <row r="839234" spans="19:20">
      <c r="S839234" s="33"/>
      <c r="T839234" s="33"/>
    </row>
    <row r="839251" spans="19:20">
      <c r="S839251" s="33"/>
      <c r="T839251" s="33"/>
    </row>
    <row r="839268" spans="19:20">
      <c r="S839268" s="33"/>
      <c r="T839268" s="33"/>
    </row>
    <row r="839285" spans="19:20">
      <c r="S839285" s="33"/>
      <c r="T839285" s="33"/>
    </row>
    <row r="839302" spans="19:20">
      <c r="S839302" s="33"/>
      <c r="T839302" s="33"/>
    </row>
    <row r="839319" spans="19:20">
      <c r="S839319" s="33"/>
      <c r="T839319" s="33"/>
    </row>
    <row r="839336" spans="19:20">
      <c r="S839336" s="33"/>
      <c r="T839336" s="33"/>
    </row>
    <row r="839353" spans="19:20">
      <c r="S839353" s="33"/>
      <c r="T839353" s="33"/>
    </row>
    <row r="839370" spans="19:20">
      <c r="S839370" s="33"/>
      <c r="T839370" s="33"/>
    </row>
    <row r="839387" spans="19:20">
      <c r="S839387" s="33"/>
      <c r="T839387" s="33"/>
    </row>
    <row r="839404" spans="19:20">
      <c r="S839404" s="33"/>
      <c r="T839404" s="33"/>
    </row>
    <row r="839421" spans="19:20">
      <c r="S839421" s="33"/>
      <c r="T839421" s="33"/>
    </row>
    <row r="839438" spans="19:20">
      <c r="S839438" s="33"/>
      <c r="T839438" s="33"/>
    </row>
    <row r="839455" spans="19:20">
      <c r="S839455" s="33"/>
      <c r="T839455" s="33"/>
    </row>
    <row r="839472" spans="19:20">
      <c r="S839472" s="33"/>
      <c r="T839472" s="33"/>
    </row>
    <row r="839489" spans="19:20">
      <c r="S839489" s="33"/>
      <c r="T839489" s="33"/>
    </row>
    <row r="839506" spans="19:20">
      <c r="S839506" s="33"/>
      <c r="T839506" s="33"/>
    </row>
    <row r="839523" spans="19:20">
      <c r="S839523" s="33"/>
      <c r="T839523" s="33"/>
    </row>
    <row r="839540" spans="19:20">
      <c r="S839540" s="33"/>
      <c r="T839540" s="33"/>
    </row>
    <row r="839557" spans="19:20">
      <c r="S839557" s="33"/>
      <c r="T839557" s="33"/>
    </row>
    <row r="839574" spans="19:20">
      <c r="S839574" s="33"/>
      <c r="T839574" s="33"/>
    </row>
    <row r="839591" spans="19:20">
      <c r="S839591" s="33"/>
      <c r="T839591" s="33"/>
    </row>
    <row r="839608" spans="19:20">
      <c r="S839608" s="33"/>
      <c r="T839608" s="33"/>
    </row>
    <row r="839625" spans="19:20">
      <c r="S839625" s="33"/>
      <c r="T839625" s="33"/>
    </row>
    <row r="839642" spans="19:20">
      <c r="S839642" s="33"/>
      <c r="T839642" s="33"/>
    </row>
    <row r="839659" spans="19:20">
      <c r="S839659" s="33"/>
      <c r="T839659" s="33"/>
    </row>
    <row r="839676" spans="19:20">
      <c r="S839676" s="33"/>
      <c r="T839676" s="33"/>
    </row>
    <row r="839693" spans="19:20">
      <c r="S839693" s="33"/>
      <c r="T839693" s="33"/>
    </row>
    <row r="839710" spans="19:20">
      <c r="S839710" s="33"/>
      <c r="T839710" s="33"/>
    </row>
    <row r="839727" spans="19:20">
      <c r="S839727" s="33"/>
      <c r="T839727" s="33"/>
    </row>
    <row r="839744" spans="19:20">
      <c r="S839744" s="33"/>
      <c r="T839744" s="33"/>
    </row>
    <row r="839761" spans="19:20">
      <c r="S839761" s="33"/>
      <c r="T839761" s="33"/>
    </row>
    <row r="839778" spans="19:20">
      <c r="S839778" s="33"/>
      <c r="T839778" s="33"/>
    </row>
    <row r="839795" spans="19:20">
      <c r="S839795" s="33"/>
      <c r="T839795" s="33"/>
    </row>
    <row r="839812" spans="19:20">
      <c r="S839812" s="33"/>
      <c r="T839812" s="33"/>
    </row>
    <row r="839829" spans="19:20">
      <c r="S839829" s="33"/>
      <c r="T839829" s="33"/>
    </row>
    <row r="839846" spans="19:20">
      <c r="S839846" s="33"/>
      <c r="T839846" s="33"/>
    </row>
    <row r="839863" spans="19:20">
      <c r="S839863" s="33"/>
      <c r="T839863" s="33"/>
    </row>
    <row r="839880" spans="19:20">
      <c r="S839880" s="33"/>
      <c r="T839880" s="33"/>
    </row>
    <row r="839897" spans="19:20">
      <c r="S839897" s="33"/>
      <c r="T839897" s="33"/>
    </row>
    <row r="839914" spans="19:20">
      <c r="S839914" s="33"/>
      <c r="T839914" s="33"/>
    </row>
    <row r="839931" spans="19:20">
      <c r="S839931" s="33"/>
      <c r="T839931" s="33"/>
    </row>
    <row r="839948" spans="19:20">
      <c r="S839948" s="33"/>
      <c r="T839948" s="33"/>
    </row>
    <row r="839965" spans="19:20">
      <c r="S839965" s="33"/>
      <c r="T839965" s="33"/>
    </row>
    <row r="839982" spans="19:20">
      <c r="S839982" s="33"/>
      <c r="T839982" s="33"/>
    </row>
    <row r="839999" spans="19:20">
      <c r="S839999" s="33"/>
      <c r="T839999" s="33"/>
    </row>
    <row r="840016" spans="19:20">
      <c r="S840016" s="33"/>
      <c r="T840016" s="33"/>
    </row>
    <row r="840033" spans="19:20">
      <c r="S840033" s="33"/>
      <c r="T840033" s="33"/>
    </row>
    <row r="840050" spans="19:20">
      <c r="S840050" s="33"/>
      <c r="T840050" s="33"/>
    </row>
    <row r="840067" spans="19:20">
      <c r="S840067" s="33"/>
      <c r="T840067" s="33"/>
    </row>
    <row r="840084" spans="19:20">
      <c r="S840084" s="33"/>
      <c r="T840084" s="33"/>
    </row>
    <row r="840101" spans="19:20">
      <c r="S840101" s="33"/>
      <c r="T840101" s="33"/>
    </row>
    <row r="840118" spans="19:20">
      <c r="S840118" s="33"/>
      <c r="T840118" s="33"/>
    </row>
    <row r="840135" spans="19:20">
      <c r="S840135" s="33"/>
      <c r="T840135" s="33"/>
    </row>
    <row r="840152" spans="19:20">
      <c r="S840152" s="33"/>
      <c r="T840152" s="33"/>
    </row>
    <row r="840169" spans="19:20">
      <c r="S840169" s="33"/>
      <c r="T840169" s="33"/>
    </row>
    <row r="840186" spans="19:20">
      <c r="S840186" s="33"/>
      <c r="T840186" s="33"/>
    </row>
    <row r="840203" spans="19:20">
      <c r="S840203" s="33"/>
      <c r="T840203" s="33"/>
    </row>
    <row r="840220" spans="19:20">
      <c r="S840220" s="33"/>
      <c r="T840220" s="33"/>
    </row>
    <row r="840237" spans="19:20">
      <c r="S840237" s="33"/>
      <c r="T840237" s="33"/>
    </row>
    <row r="840254" spans="19:20">
      <c r="S840254" s="33"/>
      <c r="T840254" s="33"/>
    </row>
    <row r="840271" spans="19:20">
      <c r="S840271" s="33"/>
      <c r="T840271" s="33"/>
    </row>
    <row r="840288" spans="19:20">
      <c r="S840288" s="33"/>
      <c r="T840288" s="33"/>
    </row>
    <row r="840305" spans="19:20">
      <c r="S840305" s="33"/>
      <c r="T840305" s="33"/>
    </row>
    <row r="840322" spans="19:20">
      <c r="S840322" s="33"/>
      <c r="T840322" s="33"/>
    </row>
    <row r="840339" spans="19:20">
      <c r="S840339" s="33"/>
      <c r="T840339" s="33"/>
    </row>
    <row r="840356" spans="19:20">
      <c r="S840356" s="33"/>
      <c r="T840356" s="33"/>
    </row>
    <row r="840373" spans="19:20">
      <c r="S840373" s="33"/>
      <c r="T840373" s="33"/>
    </row>
    <row r="840390" spans="19:20">
      <c r="S840390" s="33"/>
      <c r="T840390" s="33"/>
    </row>
    <row r="840407" spans="19:20">
      <c r="S840407" s="33"/>
      <c r="T840407" s="33"/>
    </row>
    <row r="840424" spans="19:20">
      <c r="S840424" s="33"/>
      <c r="T840424" s="33"/>
    </row>
    <row r="840441" spans="19:20">
      <c r="S840441" s="33"/>
      <c r="T840441" s="33"/>
    </row>
    <row r="840458" spans="19:20">
      <c r="S840458" s="33"/>
      <c r="T840458" s="33"/>
    </row>
    <row r="840475" spans="19:20">
      <c r="S840475" s="33"/>
      <c r="T840475" s="33"/>
    </row>
    <row r="840492" spans="19:20">
      <c r="S840492" s="33"/>
      <c r="T840492" s="33"/>
    </row>
    <row r="840509" spans="19:20">
      <c r="S840509" s="33"/>
      <c r="T840509" s="33"/>
    </row>
    <row r="840526" spans="19:20">
      <c r="S840526" s="33"/>
      <c r="T840526" s="33"/>
    </row>
    <row r="840543" spans="19:20">
      <c r="S840543" s="33"/>
      <c r="T840543" s="33"/>
    </row>
    <row r="840560" spans="19:20">
      <c r="S840560" s="33"/>
      <c r="T840560" s="33"/>
    </row>
    <row r="840577" spans="19:20">
      <c r="S840577" s="33"/>
      <c r="T840577" s="33"/>
    </row>
    <row r="840594" spans="19:20">
      <c r="S840594" s="33"/>
      <c r="T840594" s="33"/>
    </row>
    <row r="840611" spans="19:20">
      <c r="S840611" s="33"/>
      <c r="T840611" s="33"/>
    </row>
    <row r="840628" spans="19:20">
      <c r="S840628" s="33"/>
      <c r="T840628" s="33"/>
    </row>
    <row r="840645" spans="19:20">
      <c r="S840645" s="33"/>
      <c r="T840645" s="33"/>
    </row>
    <row r="840662" spans="19:20">
      <c r="S840662" s="33"/>
      <c r="T840662" s="33"/>
    </row>
    <row r="840679" spans="19:20">
      <c r="S840679" s="33"/>
      <c r="T840679" s="33"/>
    </row>
    <row r="840696" spans="19:20">
      <c r="S840696" s="33"/>
      <c r="T840696" s="33"/>
    </row>
    <row r="840713" spans="19:20">
      <c r="S840713" s="33"/>
      <c r="T840713" s="33"/>
    </row>
    <row r="840730" spans="19:20">
      <c r="S840730" s="33"/>
      <c r="T840730" s="33"/>
    </row>
    <row r="840747" spans="19:20">
      <c r="S840747" s="33"/>
      <c r="T840747" s="33"/>
    </row>
    <row r="840764" spans="19:20">
      <c r="S840764" s="33"/>
      <c r="T840764" s="33"/>
    </row>
    <row r="840781" spans="19:20">
      <c r="S840781" s="33"/>
      <c r="T840781" s="33"/>
    </row>
    <row r="840798" spans="19:20">
      <c r="S840798" s="33"/>
      <c r="T840798" s="33"/>
    </row>
    <row r="840815" spans="19:20">
      <c r="S840815" s="33"/>
      <c r="T840815" s="33"/>
    </row>
    <row r="840832" spans="19:20">
      <c r="S840832" s="33"/>
      <c r="T840832" s="33"/>
    </row>
    <row r="840849" spans="19:20">
      <c r="S840849" s="33"/>
      <c r="T840849" s="33"/>
    </row>
    <row r="840866" spans="19:20">
      <c r="S840866" s="33"/>
      <c r="T840866" s="33"/>
    </row>
    <row r="840883" spans="19:20">
      <c r="S840883" s="33"/>
      <c r="T840883" s="33"/>
    </row>
    <row r="840900" spans="19:20">
      <c r="S840900" s="33"/>
      <c r="T840900" s="33"/>
    </row>
    <row r="840917" spans="19:20">
      <c r="S840917" s="33"/>
      <c r="T840917" s="33"/>
    </row>
    <row r="840934" spans="19:20">
      <c r="S840934" s="33"/>
      <c r="T840934" s="33"/>
    </row>
    <row r="840951" spans="19:20">
      <c r="S840951" s="33"/>
      <c r="T840951" s="33"/>
    </row>
    <row r="840968" spans="19:20">
      <c r="S840968" s="33"/>
      <c r="T840968" s="33"/>
    </row>
    <row r="840985" spans="19:20">
      <c r="S840985" s="33"/>
      <c r="T840985" s="33"/>
    </row>
    <row r="841002" spans="19:20">
      <c r="S841002" s="33"/>
      <c r="T841002" s="33"/>
    </row>
    <row r="841019" spans="19:20">
      <c r="S841019" s="33"/>
      <c r="T841019" s="33"/>
    </row>
    <row r="841036" spans="19:20">
      <c r="S841036" s="33"/>
      <c r="T841036" s="33"/>
    </row>
    <row r="841053" spans="19:20">
      <c r="S841053" s="33"/>
      <c r="T841053" s="33"/>
    </row>
    <row r="841070" spans="19:20">
      <c r="S841070" s="33"/>
      <c r="T841070" s="33"/>
    </row>
    <row r="841087" spans="19:20">
      <c r="S841087" s="33"/>
      <c r="T841087" s="33"/>
    </row>
    <row r="841104" spans="19:20">
      <c r="S841104" s="33"/>
      <c r="T841104" s="33"/>
    </row>
    <row r="841121" spans="19:20">
      <c r="S841121" s="33"/>
      <c r="T841121" s="33"/>
    </row>
    <row r="841138" spans="19:20">
      <c r="S841138" s="33"/>
      <c r="T841138" s="33"/>
    </row>
    <row r="841155" spans="19:20">
      <c r="S841155" s="33"/>
      <c r="T841155" s="33"/>
    </row>
    <row r="841172" spans="19:20">
      <c r="S841172" s="33"/>
      <c r="T841172" s="33"/>
    </row>
    <row r="841189" spans="19:20">
      <c r="S841189" s="33"/>
      <c r="T841189" s="33"/>
    </row>
    <row r="841206" spans="19:20">
      <c r="S841206" s="33"/>
      <c r="T841206" s="33"/>
    </row>
    <row r="841223" spans="19:20">
      <c r="S841223" s="33"/>
      <c r="T841223" s="33"/>
    </row>
    <row r="841240" spans="19:20">
      <c r="S841240" s="33"/>
      <c r="T841240" s="33"/>
    </row>
    <row r="841257" spans="19:20">
      <c r="S841257" s="33"/>
      <c r="T841257" s="33"/>
    </row>
    <row r="841274" spans="19:20">
      <c r="S841274" s="33"/>
      <c r="T841274" s="33"/>
    </row>
    <row r="841291" spans="19:20">
      <c r="S841291" s="33"/>
      <c r="T841291" s="33"/>
    </row>
    <row r="841308" spans="19:20">
      <c r="S841308" s="33"/>
      <c r="T841308" s="33"/>
    </row>
    <row r="841325" spans="19:20">
      <c r="S841325" s="33"/>
      <c r="T841325" s="33"/>
    </row>
    <row r="841342" spans="19:20">
      <c r="S841342" s="33"/>
      <c r="T841342" s="33"/>
    </row>
    <row r="841359" spans="19:20">
      <c r="S841359" s="33"/>
      <c r="T841359" s="33"/>
    </row>
    <row r="841376" spans="19:20">
      <c r="S841376" s="33"/>
      <c r="T841376" s="33"/>
    </row>
    <row r="841393" spans="19:20">
      <c r="S841393" s="33"/>
      <c r="T841393" s="33"/>
    </row>
    <row r="841410" spans="19:20">
      <c r="S841410" s="33"/>
      <c r="T841410" s="33"/>
    </row>
    <row r="841427" spans="19:20">
      <c r="S841427" s="33"/>
      <c r="T841427" s="33"/>
    </row>
    <row r="841444" spans="19:20">
      <c r="S841444" s="33"/>
      <c r="T841444" s="33"/>
    </row>
    <row r="841461" spans="19:20">
      <c r="S841461" s="33"/>
      <c r="T841461" s="33"/>
    </row>
    <row r="841478" spans="19:20">
      <c r="S841478" s="33"/>
      <c r="T841478" s="33"/>
    </row>
    <row r="841495" spans="19:20">
      <c r="S841495" s="33"/>
      <c r="T841495" s="33"/>
    </row>
    <row r="841512" spans="19:20">
      <c r="S841512" s="33"/>
      <c r="T841512" s="33"/>
    </row>
    <row r="841529" spans="19:20">
      <c r="S841529" s="33"/>
      <c r="T841529" s="33"/>
    </row>
    <row r="841546" spans="19:20">
      <c r="S841546" s="33"/>
      <c r="T841546" s="33"/>
    </row>
    <row r="841563" spans="19:20">
      <c r="S841563" s="33"/>
      <c r="T841563" s="33"/>
    </row>
    <row r="841580" spans="19:20">
      <c r="S841580" s="33"/>
      <c r="T841580" s="33"/>
    </row>
    <row r="841597" spans="19:20">
      <c r="S841597" s="33"/>
      <c r="T841597" s="33"/>
    </row>
    <row r="841614" spans="19:20">
      <c r="S841614" s="33"/>
      <c r="T841614" s="33"/>
    </row>
    <row r="841631" spans="19:20">
      <c r="S841631" s="33"/>
      <c r="T841631" s="33"/>
    </row>
    <row r="841648" spans="19:20">
      <c r="S841648" s="33"/>
      <c r="T841648" s="33"/>
    </row>
    <row r="841665" spans="19:20">
      <c r="S841665" s="33"/>
      <c r="T841665" s="33"/>
    </row>
    <row r="841682" spans="19:20">
      <c r="S841682" s="33"/>
      <c r="T841682" s="33"/>
    </row>
    <row r="841699" spans="19:20">
      <c r="S841699" s="33"/>
      <c r="T841699" s="33"/>
    </row>
    <row r="841716" spans="19:20">
      <c r="S841716" s="33"/>
      <c r="T841716" s="33"/>
    </row>
    <row r="841733" spans="19:20">
      <c r="S841733" s="33"/>
      <c r="T841733" s="33"/>
    </row>
    <row r="841750" spans="19:20">
      <c r="S841750" s="33"/>
      <c r="T841750" s="33"/>
    </row>
    <row r="841767" spans="19:20">
      <c r="S841767" s="33"/>
      <c r="T841767" s="33"/>
    </row>
    <row r="841784" spans="19:20">
      <c r="S841784" s="33"/>
      <c r="T841784" s="33"/>
    </row>
    <row r="841801" spans="19:20">
      <c r="S841801" s="33"/>
      <c r="T841801" s="33"/>
    </row>
    <row r="841818" spans="19:20">
      <c r="S841818" s="33"/>
      <c r="T841818" s="33"/>
    </row>
    <row r="841835" spans="19:20">
      <c r="S841835" s="33"/>
      <c r="T841835" s="33"/>
    </row>
    <row r="841852" spans="19:20">
      <c r="S841852" s="33"/>
      <c r="T841852" s="33"/>
    </row>
    <row r="841869" spans="19:20">
      <c r="S841869" s="33"/>
      <c r="T841869" s="33"/>
    </row>
    <row r="841886" spans="19:20">
      <c r="S841886" s="33"/>
      <c r="T841886" s="33"/>
    </row>
    <row r="841903" spans="19:20">
      <c r="S841903" s="33"/>
      <c r="T841903" s="33"/>
    </row>
    <row r="841920" spans="19:20">
      <c r="S841920" s="33"/>
      <c r="T841920" s="33"/>
    </row>
    <row r="841937" spans="19:20">
      <c r="S841937" s="33"/>
      <c r="T841937" s="33"/>
    </row>
    <row r="841954" spans="19:20">
      <c r="S841954" s="33"/>
      <c r="T841954" s="33"/>
    </row>
    <row r="841971" spans="19:20">
      <c r="S841971" s="33"/>
      <c r="T841971" s="33"/>
    </row>
    <row r="841988" spans="19:20">
      <c r="S841988" s="33"/>
      <c r="T841988" s="33"/>
    </row>
    <row r="842005" spans="19:20">
      <c r="S842005" s="33"/>
      <c r="T842005" s="33"/>
    </row>
    <row r="842022" spans="19:20">
      <c r="S842022" s="33"/>
      <c r="T842022" s="33"/>
    </row>
    <row r="842039" spans="19:20">
      <c r="S842039" s="33"/>
      <c r="T842039" s="33"/>
    </row>
    <row r="842056" spans="19:20">
      <c r="S842056" s="33"/>
      <c r="T842056" s="33"/>
    </row>
    <row r="842073" spans="19:20">
      <c r="S842073" s="33"/>
      <c r="T842073" s="33"/>
    </row>
    <row r="842090" spans="19:20">
      <c r="S842090" s="33"/>
      <c r="T842090" s="33"/>
    </row>
    <row r="842107" spans="19:20">
      <c r="S842107" s="33"/>
      <c r="T842107" s="33"/>
    </row>
    <row r="842124" spans="19:20">
      <c r="S842124" s="33"/>
      <c r="T842124" s="33"/>
    </row>
    <row r="842141" spans="19:20">
      <c r="S842141" s="33"/>
      <c r="T842141" s="33"/>
    </row>
    <row r="842158" spans="19:20">
      <c r="S842158" s="33"/>
      <c r="T842158" s="33"/>
    </row>
    <row r="842175" spans="19:20">
      <c r="S842175" s="33"/>
      <c r="T842175" s="33"/>
    </row>
    <row r="842192" spans="19:20">
      <c r="S842192" s="33"/>
      <c r="T842192" s="33"/>
    </row>
    <row r="842209" spans="19:20">
      <c r="S842209" s="33"/>
      <c r="T842209" s="33"/>
    </row>
    <row r="842226" spans="19:20">
      <c r="S842226" s="33"/>
      <c r="T842226" s="33"/>
    </row>
    <row r="842243" spans="19:20">
      <c r="S842243" s="33"/>
      <c r="T842243" s="33"/>
    </row>
    <row r="842260" spans="19:20">
      <c r="S842260" s="33"/>
      <c r="T842260" s="33"/>
    </row>
    <row r="842277" spans="19:20">
      <c r="S842277" s="33"/>
      <c r="T842277" s="33"/>
    </row>
    <row r="842294" spans="19:20">
      <c r="S842294" s="33"/>
      <c r="T842294" s="33"/>
    </row>
    <row r="842311" spans="19:20">
      <c r="S842311" s="33"/>
      <c r="T842311" s="33"/>
    </row>
    <row r="842328" spans="19:20">
      <c r="S842328" s="33"/>
      <c r="T842328" s="33"/>
    </row>
    <row r="842345" spans="19:20">
      <c r="S842345" s="33"/>
      <c r="T842345" s="33"/>
    </row>
    <row r="842362" spans="19:20">
      <c r="S842362" s="33"/>
      <c r="T842362" s="33"/>
    </row>
    <row r="842379" spans="19:20">
      <c r="S842379" s="33"/>
      <c r="T842379" s="33"/>
    </row>
    <row r="842396" spans="19:20">
      <c r="S842396" s="33"/>
      <c r="T842396" s="33"/>
    </row>
    <row r="842413" spans="19:20">
      <c r="S842413" s="33"/>
      <c r="T842413" s="33"/>
    </row>
    <row r="842430" spans="19:20">
      <c r="S842430" s="33"/>
      <c r="T842430" s="33"/>
    </row>
    <row r="842447" spans="19:20">
      <c r="S842447" s="33"/>
      <c r="T842447" s="33"/>
    </row>
    <row r="842464" spans="19:20">
      <c r="S842464" s="33"/>
      <c r="T842464" s="33"/>
    </row>
    <row r="842481" spans="19:20">
      <c r="S842481" s="33"/>
      <c r="T842481" s="33"/>
    </row>
    <row r="842498" spans="19:20">
      <c r="S842498" s="33"/>
      <c r="T842498" s="33"/>
    </row>
    <row r="842515" spans="19:20">
      <c r="S842515" s="33"/>
      <c r="T842515" s="33"/>
    </row>
    <row r="842532" spans="19:20">
      <c r="S842532" s="33"/>
      <c r="T842532" s="33"/>
    </row>
    <row r="842549" spans="19:20">
      <c r="S842549" s="33"/>
      <c r="T842549" s="33"/>
    </row>
    <row r="842566" spans="19:20">
      <c r="S842566" s="33"/>
      <c r="T842566" s="33"/>
    </row>
    <row r="842583" spans="19:20">
      <c r="S842583" s="33"/>
      <c r="T842583" s="33"/>
    </row>
    <row r="842600" spans="19:20">
      <c r="S842600" s="33"/>
      <c r="T842600" s="33"/>
    </row>
    <row r="842617" spans="19:20">
      <c r="S842617" s="33"/>
      <c r="T842617" s="33"/>
    </row>
    <row r="842634" spans="19:20">
      <c r="S842634" s="33"/>
      <c r="T842634" s="33"/>
    </row>
    <row r="842651" spans="19:20">
      <c r="S842651" s="33"/>
      <c r="T842651" s="33"/>
    </row>
    <row r="842668" spans="19:20">
      <c r="S842668" s="33"/>
      <c r="T842668" s="33"/>
    </row>
    <row r="842685" spans="19:20">
      <c r="S842685" s="33"/>
      <c r="T842685" s="33"/>
    </row>
    <row r="842702" spans="19:20">
      <c r="S842702" s="33"/>
      <c r="T842702" s="33"/>
    </row>
    <row r="842719" spans="19:20">
      <c r="S842719" s="33"/>
      <c r="T842719" s="33"/>
    </row>
    <row r="842736" spans="19:20">
      <c r="S842736" s="33"/>
      <c r="T842736" s="33"/>
    </row>
    <row r="842753" spans="19:20">
      <c r="S842753" s="33"/>
      <c r="T842753" s="33"/>
    </row>
    <row r="842770" spans="19:20">
      <c r="S842770" s="33"/>
      <c r="T842770" s="33"/>
    </row>
    <row r="842787" spans="19:20">
      <c r="S842787" s="33"/>
      <c r="T842787" s="33"/>
    </row>
    <row r="842804" spans="19:20">
      <c r="S842804" s="33"/>
      <c r="T842804" s="33"/>
    </row>
    <row r="842821" spans="19:20">
      <c r="S842821" s="33"/>
      <c r="T842821" s="33"/>
    </row>
    <row r="842838" spans="19:20">
      <c r="S842838" s="33"/>
      <c r="T842838" s="33"/>
    </row>
    <row r="842855" spans="19:20">
      <c r="S842855" s="33"/>
      <c r="T842855" s="33"/>
    </row>
    <row r="842872" spans="19:20">
      <c r="S842872" s="33"/>
      <c r="T842872" s="33"/>
    </row>
    <row r="842889" spans="19:20">
      <c r="S842889" s="33"/>
      <c r="T842889" s="33"/>
    </row>
    <row r="842906" spans="19:20">
      <c r="S842906" s="33"/>
      <c r="T842906" s="33"/>
    </row>
    <row r="842923" spans="19:20">
      <c r="S842923" s="33"/>
      <c r="T842923" s="33"/>
    </row>
    <row r="842940" spans="19:20">
      <c r="S842940" s="33"/>
      <c r="T842940" s="33"/>
    </row>
    <row r="842957" spans="19:20">
      <c r="S842957" s="33"/>
      <c r="T842957" s="33"/>
    </row>
    <row r="842974" spans="19:20">
      <c r="S842974" s="33"/>
      <c r="T842974" s="33"/>
    </row>
    <row r="842991" spans="19:20">
      <c r="S842991" s="33"/>
      <c r="T842991" s="33"/>
    </row>
    <row r="843008" spans="19:20">
      <c r="S843008" s="33"/>
      <c r="T843008" s="33"/>
    </row>
    <row r="843025" spans="19:20">
      <c r="S843025" s="33"/>
      <c r="T843025" s="33"/>
    </row>
    <row r="843042" spans="19:20">
      <c r="S843042" s="33"/>
      <c r="T843042" s="33"/>
    </row>
    <row r="843059" spans="19:20">
      <c r="S843059" s="33"/>
      <c r="T843059" s="33"/>
    </row>
    <row r="843076" spans="19:20">
      <c r="S843076" s="33"/>
      <c r="T843076" s="33"/>
    </row>
    <row r="843093" spans="19:20">
      <c r="S843093" s="33"/>
      <c r="T843093" s="33"/>
    </row>
    <row r="843110" spans="19:20">
      <c r="S843110" s="33"/>
      <c r="T843110" s="33"/>
    </row>
    <row r="843127" spans="19:20">
      <c r="S843127" s="33"/>
      <c r="T843127" s="33"/>
    </row>
    <row r="843144" spans="19:20">
      <c r="S843144" s="33"/>
      <c r="T843144" s="33"/>
    </row>
    <row r="843161" spans="19:20">
      <c r="S843161" s="33"/>
      <c r="T843161" s="33"/>
    </row>
    <row r="843178" spans="19:20">
      <c r="S843178" s="33"/>
      <c r="T843178" s="33"/>
    </row>
    <row r="843195" spans="19:20">
      <c r="S843195" s="33"/>
      <c r="T843195" s="33"/>
    </row>
    <row r="843212" spans="19:20">
      <c r="S843212" s="33"/>
      <c r="T843212" s="33"/>
    </row>
    <row r="843229" spans="19:20">
      <c r="S843229" s="33"/>
      <c r="T843229" s="33"/>
    </row>
    <row r="843246" spans="19:20">
      <c r="S843246" s="33"/>
      <c r="T843246" s="33"/>
    </row>
    <row r="843263" spans="19:20">
      <c r="S843263" s="33"/>
      <c r="T843263" s="33"/>
    </row>
    <row r="843280" spans="19:20">
      <c r="S843280" s="33"/>
      <c r="T843280" s="33"/>
    </row>
    <row r="843297" spans="19:20">
      <c r="S843297" s="33"/>
      <c r="T843297" s="33"/>
    </row>
    <row r="843314" spans="19:20">
      <c r="S843314" s="33"/>
      <c r="T843314" s="33"/>
    </row>
    <row r="843331" spans="19:20">
      <c r="S843331" s="33"/>
      <c r="T843331" s="33"/>
    </row>
    <row r="843348" spans="19:20">
      <c r="S843348" s="33"/>
      <c r="T843348" s="33"/>
    </row>
    <row r="843365" spans="19:20">
      <c r="S843365" s="33"/>
      <c r="T843365" s="33"/>
    </row>
    <row r="843382" spans="19:20">
      <c r="S843382" s="33"/>
      <c r="T843382" s="33"/>
    </row>
    <row r="843399" spans="19:20">
      <c r="S843399" s="33"/>
      <c r="T843399" s="33"/>
    </row>
    <row r="843416" spans="19:20">
      <c r="S843416" s="33"/>
      <c r="T843416" s="33"/>
    </row>
    <row r="843433" spans="19:20">
      <c r="S843433" s="33"/>
      <c r="T843433" s="33"/>
    </row>
    <row r="843450" spans="19:20">
      <c r="S843450" s="33"/>
      <c r="T843450" s="33"/>
    </row>
    <row r="843467" spans="19:20">
      <c r="S843467" s="33"/>
      <c r="T843467" s="33"/>
    </row>
    <row r="843484" spans="19:20">
      <c r="S843484" s="33"/>
      <c r="T843484" s="33"/>
    </row>
    <row r="843501" spans="19:20">
      <c r="S843501" s="33"/>
      <c r="T843501" s="33"/>
    </row>
    <row r="843518" spans="19:20">
      <c r="S843518" s="33"/>
      <c r="T843518" s="33"/>
    </row>
    <row r="843535" spans="19:20">
      <c r="S843535" s="33"/>
      <c r="T843535" s="33"/>
    </row>
    <row r="843552" spans="19:20">
      <c r="S843552" s="33"/>
      <c r="T843552" s="33"/>
    </row>
    <row r="843569" spans="19:20">
      <c r="S843569" s="33"/>
      <c r="T843569" s="33"/>
    </row>
    <row r="843586" spans="19:20">
      <c r="S843586" s="33"/>
      <c r="T843586" s="33"/>
    </row>
    <row r="843603" spans="19:20">
      <c r="S843603" s="33"/>
      <c r="T843603" s="33"/>
    </row>
    <row r="843620" spans="19:20">
      <c r="S843620" s="33"/>
      <c r="T843620" s="33"/>
    </row>
    <row r="843637" spans="19:20">
      <c r="S843637" s="33"/>
      <c r="T843637" s="33"/>
    </row>
    <row r="843654" spans="19:20">
      <c r="S843654" s="33"/>
      <c r="T843654" s="33"/>
    </row>
    <row r="843671" spans="19:20">
      <c r="S843671" s="33"/>
      <c r="T843671" s="33"/>
    </row>
    <row r="843688" spans="19:20">
      <c r="S843688" s="33"/>
      <c r="T843688" s="33"/>
    </row>
    <row r="843705" spans="19:20">
      <c r="S843705" s="33"/>
      <c r="T843705" s="33"/>
    </row>
    <row r="843722" spans="19:20">
      <c r="S843722" s="33"/>
      <c r="T843722" s="33"/>
    </row>
    <row r="843739" spans="19:20">
      <c r="S843739" s="33"/>
      <c r="T843739" s="33"/>
    </row>
    <row r="843756" spans="19:20">
      <c r="S843756" s="33"/>
      <c r="T843756" s="33"/>
    </row>
    <row r="843773" spans="19:20">
      <c r="S843773" s="33"/>
      <c r="T843773" s="33"/>
    </row>
    <row r="843790" spans="19:20">
      <c r="S843790" s="33"/>
      <c r="T843790" s="33"/>
    </row>
    <row r="843807" spans="19:20">
      <c r="S843807" s="33"/>
      <c r="T843807" s="33"/>
    </row>
    <row r="843824" spans="19:20">
      <c r="S843824" s="33"/>
      <c r="T843824" s="33"/>
    </row>
    <row r="843841" spans="19:20">
      <c r="S843841" s="33"/>
      <c r="T843841" s="33"/>
    </row>
    <row r="843858" spans="19:20">
      <c r="S843858" s="33"/>
      <c r="T843858" s="33"/>
    </row>
    <row r="843875" spans="19:20">
      <c r="S843875" s="33"/>
      <c r="T843875" s="33"/>
    </row>
    <row r="843892" spans="19:20">
      <c r="S843892" s="33"/>
      <c r="T843892" s="33"/>
    </row>
    <row r="843909" spans="19:20">
      <c r="S843909" s="33"/>
      <c r="T843909" s="33"/>
    </row>
    <row r="843926" spans="19:20">
      <c r="S843926" s="33"/>
      <c r="T843926" s="33"/>
    </row>
    <row r="843943" spans="19:20">
      <c r="S843943" s="33"/>
      <c r="T843943" s="33"/>
    </row>
    <row r="843960" spans="19:20">
      <c r="S843960" s="33"/>
      <c r="T843960" s="33"/>
    </row>
    <row r="843977" spans="19:20">
      <c r="S843977" s="33"/>
      <c r="T843977" s="33"/>
    </row>
    <row r="843994" spans="19:20">
      <c r="S843994" s="33"/>
      <c r="T843994" s="33"/>
    </row>
    <row r="844011" spans="19:20">
      <c r="S844011" s="33"/>
      <c r="T844011" s="33"/>
    </row>
    <row r="844028" spans="19:20">
      <c r="S844028" s="33"/>
      <c r="T844028" s="33"/>
    </row>
    <row r="844045" spans="19:20">
      <c r="S844045" s="33"/>
      <c r="T844045" s="33"/>
    </row>
    <row r="844062" spans="19:20">
      <c r="S844062" s="33"/>
      <c r="T844062" s="33"/>
    </row>
    <row r="844079" spans="19:20">
      <c r="S844079" s="33"/>
      <c r="T844079" s="33"/>
    </row>
    <row r="844096" spans="19:20">
      <c r="S844096" s="33"/>
      <c r="T844096" s="33"/>
    </row>
    <row r="844113" spans="19:20">
      <c r="S844113" s="33"/>
      <c r="T844113" s="33"/>
    </row>
    <row r="844130" spans="19:20">
      <c r="S844130" s="33"/>
      <c r="T844130" s="33"/>
    </row>
    <row r="844147" spans="19:20">
      <c r="S844147" s="33"/>
      <c r="T844147" s="33"/>
    </row>
    <row r="844164" spans="19:20">
      <c r="S844164" s="33"/>
      <c r="T844164" s="33"/>
    </row>
    <row r="844181" spans="19:20">
      <c r="S844181" s="33"/>
      <c r="T844181" s="33"/>
    </row>
    <row r="844198" spans="19:20">
      <c r="S844198" s="33"/>
      <c r="T844198" s="33"/>
    </row>
    <row r="844215" spans="19:20">
      <c r="S844215" s="33"/>
      <c r="T844215" s="33"/>
    </row>
    <row r="844232" spans="19:20">
      <c r="S844232" s="33"/>
      <c r="T844232" s="33"/>
    </row>
    <row r="844249" spans="19:20">
      <c r="S844249" s="33"/>
      <c r="T844249" s="33"/>
    </row>
    <row r="844266" spans="19:20">
      <c r="S844266" s="33"/>
      <c r="T844266" s="33"/>
    </row>
    <row r="844283" spans="19:20">
      <c r="S844283" s="33"/>
      <c r="T844283" s="33"/>
    </row>
    <row r="844300" spans="19:20">
      <c r="S844300" s="33"/>
      <c r="T844300" s="33"/>
    </row>
    <row r="844317" spans="19:20">
      <c r="S844317" s="33"/>
      <c r="T844317" s="33"/>
    </row>
    <row r="844334" spans="19:20">
      <c r="S844334" s="33"/>
      <c r="T844334" s="33"/>
    </row>
    <row r="844351" spans="19:20">
      <c r="S844351" s="33"/>
      <c r="T844351" s="33"/>
    </row>
    <row r="844368" spans="19:20">
      <c r="S844368" s="33"/>
      <c r="T844368" s="33"/>
    </row>
    <row r="844385" spans="19:20">
      <c r="S844385" s="33"/>
      <c r="T844385" s="33"/>
    </row>
    <row r="844402" spans="19:20">
      <c r="S844402" s="33"/>
      <c r="T844402" s="33"/>
    </row>
    <row r="844419" spans="19:20">
      <c r="S844419" s="33"/>
      <c r="T844419" s="33"/>
    </row>
    <row r="844436" spans="19:20">
      <c r="S844436" s="33"/>
      <c r="T844436" s="33"/>
    </row>
    <row r="844453" spans="19:20">
      <c r="S844453" s="33"/>
      <c r="T844453" s="33"/>
    </row>
    <row r="844470" spans="19:20">
      <c r="S844470" s="33"/>
      <c r="T844470" s="33"/>
    </row>
    <row r="844487" spans="19:20">
      <c r="S844487" s="33"/>
      <c r="T844487" s="33"/>
    </row>
    <row r="844504" spans="19:20">
      <c r="S844504" s="33"/>
      <c r="T844504" s="33"/>
    </row>
    <row r="844521" spans="19:20">
      <c r="S844521" s="33"/>
      <c r="T844521" s="33"/>
    </row>
    <row r="844538" spans="19:20">
      <c r="S844538" s="33"/>
      <c r="T844538" s="33"/>
    </row>
    <row r="844555" spans="19:20">
      <c r="S844555" s="33"/>
      <c r="T844555" s="33"/>
    </row>
    <row r="844572" spans="19:20">
      <c r="S844572" s="33"/>
      <c r="T844572" s="33"/>
    </row>
    <row r="844589" spans="19:20">
      <c r="S844589" s="33"/>
      <c r="T844589" s="33"/>
    </row>
    <row r="844606" spans="19:20">
      <c r="S844606" s="33"/>
      <c r="T844606" s="33"/>
    </row>
    <row r="844623" spans="19:20">
      <c r="S844623" s="33"/>
      <c r="T844623" s="33"/>
    </row>
    <row r="844640" spans="19:20">
      <c r="S844640" s="33"/>
      <c r="T844640" s="33"/>
    </row>
    <row r="844657" spans="19:20">
      <c r="S844657" s="33"/>
      <c r="T844657" s="33"/>
    </row>
    <row r="844674" spans="19:20">
      <c r="S844674" s="33"/>
      <c r="T844674" s="33"/>
    </row>
    <row r="844691" spans="19:20">
      <c r="S844691" s="33"/>
      <c r="T844691" s="33"/>
    </row>
    <row r="844708" spans="19:20">
      <c r="S844708" s="33"/>
      <c r="T844708" s="33"/>
    </row>
    <row r="844725" spans="19:20">
      <c r="S844725" s="33"/>
      <c r="T844725" s="33"/>
    </row>
    <row r="844742" spans="19:20">
      <c r="S844742" s="33"/>
      <c r="T844742" s="33"/>
    </row>
    <row r="844759" spans="19:20">
      <c r="S844759" s="33"/>
      <c r="T844759" s="33"/>
    </row>
    <row r="844776" spans="19:20">
      <c r="S844776" s="33"/>
      <c r="T844776" s="33"/>
    </row>
    <row r="844793" spans="19:20">
      <c r="S844793" s="33"/>
      <c r="T844793" s="33"/>
    </row>
    <row r="844810" spans="19:20">
      <c r="S844810" s="33"/>
      <c r="T844810" s="33"/>
    </row>
    <row r="844827" spans="19:20">
      <c r="S844827" s="33"/>
      <c r="T844827" s="33"/>
    </row>
    <row r="844844" spans="19:20">
      <c r="S844844" s="33"/>
      <c r="T844844" s="33"/>
    </row>
    <row r="844861" spans="19:20">
      <c r="S844861" s="33"/>
      <c r="T844861" s="33"/>
    </row>
    <row r="844878" spans="19:20">
      <c r="S844878" s="33"/>
      <c r="T844878" s="33"/>
    </row>
    <row r="844895" spans="19:20">
      <c r="S844895" s="33"/>
      <c r="T844895" s="33"/>
    </row>
    <row r="844912" spans="19:20">
      <c r="S844912" s="33"/>
      <c r="T844912" s="33"/>
    </row>
    <row r="844929" spans="19:20">
      <c r="S844929" s="33"/>
      <c r="T844929" s="33"/>
    </row>
    <row r="844946" spans="19:20">
      <c r="S844946" s="33"/>
      <c r="T844946" s="33"/>
    </row>
    <row r="844963" spans="19:20">
      <c r="S844963" s="33"/>
      <c r="T844963" s="33"/>
    </row>
    <row r="844980" spans="19:20">
      <c r="S844980" s="33"/>
      <c r="T844980" s="33"/>
    </row>
    <row r="844997" spans="19:20">
      <c r="S844997" s="33"/>
      <c r="T844997" s="33"/>
    </row>
    <row r="845014" spans="19:20">
      <c r="S845014" s="33"/>
      <c r="T845014" s="33"/>
    </row>
    <row r="845031" spans="19:20">
      <c r="S845031" s="33"/>
      <c r="T845031" s="33"/>
    </row>
    <row r="845048" spans="19:20">
      <c r="S845048" s="33"/>
      <c r="T845048" s="33"/>
    </row>
    <row r="845065" spans="19:20">
      <c r="S845065" s="33"/>
      <c r="T845065" s="33"/>
    </row>
    <row r="845082" spans="19:20">
      <c r="S845082" s="33"/>
      <c r="T845082" s="33"/>
    </row>
    <row r="845099" spans="19:20">
      <c r="S845099" s="33"/>
      <c r="T845099" s="33"/>
    </row>
    <row r="845116" spans="19:20">
      <c r="S845116" s="33"/>
      <c r="T845116" s="33"/>
    </row>
    <row r="845133" spans="19:20">
      <c r="S845133" s="33"/>
      <c r="T845133" s="33"/>
    </row>
    <row r="845150" spans="19:20">
      <c r="S845150" s="33"/>
      <c r="T845150" s="33"/>
    </row>
    <row r="845167" spans="19:20">
      <c r="S845167" s="33"/>
      <c r="T845167" s="33"/>
    </row>
    <row r="845184" spans="19:20">
      <c r="S845184" s="33"/>
      <c r="T845184" s="33"/>
    </row>
    <row r="845201" spans="19:20">
      <c r="S845201" s="33"/>
      <c r="T845201" s="33"/>
    </row>
    <row r="845218" spans="19:20">
      <c r="S845218" s="33"/>
      <c r="T845218" s="33"/>
    </row>
    <row r="845235" spans="19:20">
      <c r="S845235" s="33"/>
      <c r="T845235" s="33"/>
    </row>
    <row r="845252" spans="19:20">
      <c r="S845252" s="33"/>
      <c r="T845252" s="33"/>
    </row>
    <row r="845269" spans="19:20">
      <c r="S845269" s="33"/>
      <c r="T845269" s="33"/>
    </row>
    <row r="845286" spans="19:20">
      <c r="S845286" s="33"/>
      <c r="T845286" s="33"/>
    </row>
    <row r="845303" spans="19:20">
      <c r="S845303" s="33"/>
      <c r="T845303" s="33"/>
    </row>
    <row r="845320" spans="19:20">
      <c r="S845320" s="33"/>
      <c r="T845320" s="33"/>
    </row>
    <row r="845337" spans="19:20">
      <c r="S845337" s="33"/>
      <c r="T845337" s="33"/>
    </row>
    <row r="845354" spans="19:20">
      <c r="S845354" s="33"/>
      <c r="T845354" s="33"/>
    </row>
    <row r="845371" spans="19:20">
      <c r="S845371" s="33"/>
      <c r="T845371" s="33"/>
    </row>
    <row r="845388" spans="19:20">
      <c r="S845388" s="33"/>
      <c r="T845388" s="33"/>
    </row>
    <row r="845405" spans="19:20">
      <c r="S845405" s="33"/>
      <c r="T845405" s="33"/>
    </row>
    <row r="845422" spans="19:20">
      <c r="S845422" s="33"/>
      <c r="T845422" s="33"/>
    </row>
    <row r="845439" spans="19:20">
      <c r="S845439" s="33"/>
      <c r="T845439" s="33"/>
    </row>
    <row r="845456" spans="19:20">
      <c r="S845456" s="33"/>
      <c r="T845456" s="33"/>
    </row>
    <row r="845473" spans="19:20">
      <c r="S845473" s="33"/>
      <c r="T845473" s="33"/>
    </row>
    <row r="845490" spans="19:20">
      <c r="S845490" s="33"/>
      <c r="T845490" s="33"/>
    </row>
    <row r="845507" spans="19:20">
      <c r="S845507" s="33"/>
      <c r="T845507" s="33"/>
    </row>
    <row r="845524" spans="19:20">
      <c r="S845524" s="33"/>
      <c r="T845524" s="33"/>
    </row>
    <row r="845541" spans="19:20">
      <c r="S845541" s="33"/>
      <c r="T845541" s="33"/>
    </row>
    <row r="845558" spans="19:20">
      <c r="S845558" s="33"/>
      <c r="T845558" s="33"/>
    </row>
    <row r="845575" spans="19:20">
      <c r="S845575" s="33"/>
      <c r="T845575" s="33"/>
    </row>
    <row r="845592" spans="19:20">
      <c r="S845592" s="33"/>
      <c r="T845592" s="33"/>
    </row>
    <row r="845609" spans="19:20">
      <c r="S845609" s="33"/>
      <c r="T845609" s="33"/>
    </row>
    <row r="845626" spans="19:20">
      <c r="S845626" s="33"/>
      <c r="T845626" s="33"/>
    </row>
    <row r="845643" spans="19:20">
      <c r="S845643" s="33"/>
      <c r="T845643" s="33"/>
    </row>
    <row r="845660" spans="19:20">
      <c r="S845660" s="33"/>
      <c r="T845660" s="33"/>
    </row>
    <row r="845677" spans="19:20">
      <c r="S845677" s="33"/>
      <c r="T845677" s="33"/>
    </row>
    <row r="845694" spans="19:20">
      <c r="S845694" s="33"/>
      <c r="T845694" s="33"/>
    </row>
    <row r="845711" spans="19:20">
      <c r="S845711" s="33"/>
      <c r="T845711" s="33"/>
    </row>
    <row r="845728" spans="19:20">
      <c r="S845728" s="33"/>
      <c r="T845728" s="33"/>
    </row>
    <row r="845745" spans="19:20">
      <c r="S845745" s="33"/>
      <c r="T845745" s="33"/>
    </row>
    <row r="845762" spans="19:20">
      <c r="S845762" s="33"/>
      <c r="T845762" s="33"/>
    </row>
    <row r="845779" spans="19:20">
      <c r="S845779" s="33"/>
      <c r="T845779" s="33"/>
    </row>
    <row r="845796" spans="19:20">
      <c r="S845796" s="33"/>
      <c r="T845796" s="33"/>
    </row>
    <row r="845813" spans="19:20">
      <c r="S845813" s="33"/>
      <c r="T845813" s="33"/>
    </row>
    <row r="845830" spans="19:20">
      <c r="S845830" s="33"/>
      <c r="T845830" s="33"/>
    </row>
    <row r="845847" spans="19:20">
      <c r="S845847" s="33"/>
      <c r="T845847" s="33"/>
    </row>
    <row r="845864" spans="19:20">
      <c r="S845864" s="33"/>
      <c r="T845864" s="33"/>
    </row>
    <row r="845881" spans="19:20">
      <c r="S845881" s="33"/>
      <c r="T845881" s="33"/>
    </row>
    <row r="845898" spans="19:20">
      <c r="S845898" s="33"/>
      <c r="T845898" s="33"/>
    </row>
    <row r="845915" spans="19:20">
      <c r="S845915" s="33"/>
      <c r="T845915" s="33"/>
    </row>
    <row r="845932" spans="19:20">
      <c r="S845932" s="33"/>
      <c r="T845932" s="33"/>
    </row>
    <row r="845949" spans="19:20">
      <c r="S845949" s="33"/>
      <c r="T845949" s="33"/>
    </row>
    <row r="845966" spans="19:20">
      <c r="S845966" s="33"/>
      <c r="T845966" s="33"/>
    </row>
    <row r="845983" spans="19:20">
      <c r="S845983" s="33"/>
      <c r="T845983" s="33"/>
    </row>
    <row r="846000" spans="19:20">
      <c r="S846000" s="33"/>
      <c r="T846000" s="33"/>
    </row>
    <row r="846017" spans="19:20">
      <c r="S846017" s="33"/>
      <c r="T846017" s="33"/>
    </row>
    <row r="846034" spans="19:20">
      <c r="S846034" s="33"/>
      <c r="T846034" s="33"/>
    </row>
    <row r="846051" spans="19:20">
      <c r="S846051" s="33"/>
      <c r="T846051" s="33"/>
    </row>
    <row r="846068" spans="19:20">
      <c r="S846068" s="33"/>
      <c r="T846068" s="33"/>
    </row>
    <row r="846085" spans="19:20">
      <c r="S846085" s="33"/>
      <c r="T846085" s="33"/>
    </row>
    <row r="846102" spans="19:20">
      <c r="S846102" s="33"/>
      <c r="T846102" s="33"/>
    </row>
    <row r="846119" spans="19:20">
      <c r="S846119" s="33"/>
      <c r="T846119" s="33"/>
    </row>
    <row r="846136" spans="19:20">
      <c r="S846136" s="33"/>
      <c r="T846136" s="33"/>
    </row>
    <row r="846153" spans="19:20">
      <c r="S846153" s="33"/>
      <c r="T846153" s="33"/>
    </row>
    <row r="846170" spans="19:20">
      <c r="S846170" s="33"/>
      <c r="T846170" s="33"/>
    </row>
    <row r="846187" spans="19:20">
      <c r="S846187" s="33"/>
      <c r="T846187" s="33"/>
    </row>
    <row r="846204" spans="19:20">
      <c r="S846204" s="33"/>
      <c r="T846204" s="33"/>
    </row>
    <row r="846221" spans="19:20">
      <c r="S846221" s="33"/>
      <c r="T846221" s="33"/>
    </row>
    <row r="846238" spans="19:20">
      <c r="S846238" s="33"/>
      <c r="T846238" s="33"/>
    </row>
    <row r="846255" spans="19:20">
      <c r="S846255" s="33"/>
      <c r="T846255" s="33"/>
    </row>
    <row r="846272" spans="19:20">
      <c r="S846272" s="33"/>
      <c r="T846272" s="33"/>
    </row>
    <row r="846289" spans="19:20">
      <c r="S846289" s="33"/>
      <c r="T846289" s="33"/>
    </row>
    <row r="846306" spans="19:20">
      <c r="S846306" s="33"/>
      <c r="T846306" s="33"/>
    </row>
    <row r="846323" spans="19:20">
      <c r="S846323" s="33"/>
      <c r="T846323" s="33"/>
    </row>
    <row r="846340" spans="19:20">
      <c r="S846340" s="33"/>
      <c r="T846340" s="33"/>
    </row>
    <row r="846357" spans="19:20">
      <c r="S846357" s="33"/>
      <c r="T846357" s="33"/>
    </row>
    <row r="846374" spans="19:20">
      <c r="S846374" s="33"/>
      <c r="T846374" s="33"/>
    </row>
    <row r="846391" spans="19:20">
      <c r="S846391" s="33"/>
      <c r="T846391" s="33"/>
    </row>
    <row r="846408" spans="19:20">
      <c r="S846408" s="33"/>
      <c r="T846408" s="33"/>
    </row>
    <row r="846425" spans="19:20">
      <c r="S846425" s="33"/>
      <c r="T846425" s="33"/>
    </row>
    <row r="846442" spans="19:20">
      <c r="S846442" s="33"/>
      <c r="T846442" s="33"/>
    </row>
    <row r="846459" spans="19:20">
      <c r="S846459" s="33"/>
      <c r="T846459" s="33"/>
    </row>
    <row r="846476" spans="19:20">
      <c r="S846476" s="33"/>
      <c r="T846476" s="33"/>
    </row>
    <row r="846493" spans="19:20">
      <c r="S846493" s="33"/>
      <c r="T846493" s="33"/>
    </row>
    <row r="846510" spans="19:20">
      <c r="S846510" s="33"/>
      <c r="T846510" s="33"/>
    </row>
    <row r="846527" spans="19:20">
      <c r="S846527" s="33"/>
      <c r="T846527" s="33"/>
    </row>
    <row r="846544" spans="19:20">
      <c r="S846544" s="33"/>
      <c r="T846544" s="33"/>
    </row>
    <row r="846561" spans="19:20">
      <c r="S846561" s="33"/>
      <c r="T846561" s="33"/>
    </row>
    <row r="846578" spans="19:20">
      <c r="S846578" s="33"/>
      <c r="T846578" s="33"/>
    </row>
    <row r="846595" spans="19:20">
      <c r="S846595" s="33"/>
      <c r="T846595" s="33"/>
    </row>
    <row r="846612" spans="19:20">
      <c r="S846612" s="33"/>
      <c r="T846612" s="33"/>
    </row>
    <row r="846629" spans="19:20">
      <c r="S846629" s="33"/>
      <c r="T846629" s="33"/>
    </row>
    <row r="846646" spans="19:20">
      <c r="S846646" s="33"/>
      <c r="T846646" s="33"/>
    </row>
    <row r="846663" spans="19:20">
      <c r="S846663" s="33"/>
      <c r="T846663" s="33"/>
    </row>
    <row r="846680" spans="19:20">
      <c r="S846680" s="33"/>
      <c r="T846680" s="33"/>
    </row>
    <row r="846697" spans="19:20">
      <c r="S846697" s="33"/>
      <c r="T846697" s="33"/>
    </row>
    <row r="846714" spans="19:20">
      <c r="S846714" s="33"/>
      <c r="T846714" s="33"/>
    </row>
    <row r="846731" spans="19:20">
      <c r="S846731" s="33"/>
      <c r="T846731" s="33"/>
    </row>
    <row r="846748" spans="19:20">
      <c r="S846748" s="33"/>
      <c r="T846748" s="33"/>
    </row>
    <row r="846765" spans="19:20">
      <c r="S846765" s="33"/>
      <c r="T846765" s="33"/>
    </row>
    <row r="846782" spans="19:20">
      <c r="S846782" s="33"/>
      <c r="T846782" s="33"/>
    </row>
    <row r="846799" spans="19:20">
      <c r="S846799" s="33"/>
      <c r="T846799" s="33"/>
    </row>
    <row r="846816" spans="19:20">
      <c r="S846816" s="33"/>
      <c r="T846816" s="33"/>
    </row>
    <row r="846833" spans="19:20">
      <c r="S846833" s="33"/>
      <c r="T846833" s="33"/>
    </row>
    <row r="846850" spans="19:20">
      <c r="S846850" s="33"/>
      <c r="T846850" s="33"/>
    </row>
    <row r="846867" spans="19:20">
      <c r="S846867" s="33"/>
      <c r="T846867" s="33"/>
    </row>
    <row r="846884" spans="19:20">
      <c r="S846884" s="33"/>
      <c r="T846884" s="33"/>
    </row>
    <row r="846901" spans="19:20">
      <c r="S846901" s="33"/>
      <c r="T846901" s="33"/>
    </row>
    <row r="846918" spans="19:20">
      <c r="S846918" s="33"/>
      <c r="T846918" s="33"/>
    </row>
    <row r="846935" spans="19:20">
      <c r="S846935" s="33"/>
      <c r="T846935" s="33"/>
    </row>
    <row r="846952" spans="19:20">
      <c r="S846952" s="33"/>
      <c r="T846952" s="33"/>
    </row>
    <row r="846969" spans="19:20">
      <c r="S846969" s="33"/>
      <c r="T846969" s="33"/>
    </row>
    <row r="846986" spans="19:20">
      <c r="S846986" s="33"/>
      <c r="T846986" s="33"/>
    </row>
    <row r="847003" spans="19:20">
      <c r="S847003" s="33"/>
      <c r="T847003" s="33"/>
    </row>
    <row r="847020" spans="19:20">
      <c r="S847020" s="33"/>
      <c r="T847020" s="33"/>
    </row>
    <row r="847037" spans="19:20">
      <c r="S847037" s="33"/>
      <c r="T847037" s="33"/>
    </row>
    <row r="847054" spans="19:20">
      <c r="S847054" s="33"/>
      <c r="T847054" s="33"/>
    </row>
    <row r="847071" spans="19:20">
      <c r="S847071" s="33"/>
      <c r="T847071" s="33"/>
    </row>
    <row r="847088" spans="19:20">
      <c r="S847088" s="33"/>
      <c r="T847088" s="33"/>
    </row>
    <row r="847105" spans="19:20">
      <c r="S847105" s="33"/>
      <c r="T847105" s="33"/>
    </row>
    <row r="847122" spans="19:20">
      <c r="S847122" s="33"/>
      <c r="T847122" s="33"/>
    </row>
    <row r="847139" spans="19:20">
      <c r="S847139" s="33"/>
      <c r="T847139" s="33"/>
    </row>
    <row r="847156" spans="19:20">
      <c r="S847156" s="33"/>
      <c r="T847156" s="33"/>
    </row>
    <row r="847173" spans="19:20">
      <c r="S847173" s="33"/>
      <c r="T847173" s="33"/>
    </row>
    <row r="847190" spans="19:20">
      <c r="S847190" s="33"/>
      <c r="T847190" s="33"/>
    </row>
    <row r="847207" spans="19:20">
      <c r="S847207" s="33"/>
      <c r="T847207" s="33"/>
    </row>
    <row r="847224" spans="19:20">
      <c r="S847224" s="33"/>
      <c r="T847224" s="33"/>
    </row>
    <row r="847241" spans="19:20">
      <c r="S847241" s="33"/>
      <c r="T847241" s="33"/>
    </row>
    <row r="847258" spans="19:20">
      <c r="S847258" s="33"/>
      <c r="T847258" s="33"/>
    </row>
    <row r="847275" spans="19:20">
      <c r="S847275" s="33"/>
      <c r="T847275" s="33"/>
    </row>
    <row r="847292" spans="19:20">
      <c r="S847292" s="33"/>
      <c r="T847292" s="33"/>
    </row>
    <row r="847309" spans="19:20">
      <c r="S847309" s="33"/>
      <c r="T847309" s="33"/>
    </row>
    <row r="847326" spans="19:20">
      <c r="S847326" s="33"/>
      <c r="T847326" s="33"/>
    </row>
    <row r="847343" spans="19:20">
      <c r="S847343" s="33"/>
      <c r="T847343" s="33"/>
    </row>
    <row r="847360" spans="19:20">
      <c r="S847360" s="33"/>
      <c r="T847360" s="33"/>
    </row>
    <row r="847377" spans="19:20">
      <c r="S847377" s="33"/>
      <c r="T847377" s="33"/>
    </row>
    <row r="847394" spans="19:20">
      <c r="S847394" s="33"/>
      <c r="T847394" s="33"/>
    </row>
    <row r="847411" spans="19:20">
      <c r="S847411" s="33"/>
      <c r="T847411" s="33"/>
    </row>
    <row r="847428" spans="19:20">
      <c r="S847428" s="33"/>
      <c r="T847428" s="33"/>
    </row>
    <row r="847445" spans="19:20">
      <c r="S847445" s="33"/>
      <c r="T847445" s="33"/>
    </row>
    <row r="847462" spans="19:20">
      <c r="S847462" s="33"/>
      <c r="T847462" s="33"/>
    </row>
    <row r="847479" spans="19:20">
      <c r="S847479" s="33"/>
      <c r="T847479" s="33"/>
    </row>
    <row r="847496" spans="19:20">
      <c r="S847496" s="33"/>
      <c r="T847496" s="33"/>
    </row>
    <row r="847513" spans="19:20">
      <c r="S847513" s="33"/>
      <c r="T847513" s="33"/>
    </row>
    <row r="847530" spans="19:20">
      <c r="S847530" s="33"/>
      <c r="T847530" s="33"/>
    </row>
    <row r="847547" spans="19:20">
      <c r="S847547" s="33"/>
      <c r="T847547" s="33"/>
    </row>
    <row r="847564" spans="19:20">
      <c r="S847564" s="33"/>
      <c r="T847564" s="33"/>
    </row>
    <row r="847581" spans="19:20">
      <c r="S847581" s="33"/>
      <c r="T847581" s="33"/>
    </row>
    <row r="847598" spans="19:20">
      <c r="S847598" s="33"/>
      <c r="T847598" s="33"/>
    </row>
    <row r="847615" spans="19:20">
      <c r="S847615" s="33"/>
      <c r="T847615" s="33"/>
    </row>
    <row r="847632" spans="19:20">
      <c r="S847632" s="33"/>
      <c r="T847632" s="33"/>
    </row>
    <row r="847649" spans="19:20">
      <c r="S847649" s="33"/>
      <c r="T847649" s="33"/>
    </row>
    <row r="847666" spans="19:20">
      <c r="S847666" s="33"/>
      <c r="T847666" s="33"/>
    </row>
    <row r="847683" spans="19:20">
      <c r="S847683" s="33"/>
      <c r="T847683" s="33"/>
    </row>
    <row r="847700" spans="19:20">
      <c r="S847700" s="33"/>
      <c r="T847700" s="33"/>
    </row>
    <row r="847717" spans="19:20">
      <c r="S847717" s="33"/>
      <c r="T847717" s="33"/>
    </row>
    <row r="847734" spans="19:20">
      <c r="S847734" s="33"/>
      <c r="T847734" s="33"/>
    </row>
    <row r="847751" spans="19:20">
      <c r="S847751" s="33"/>
      <c r="T847751" s="33"/>
    </row>
    <row r="847768" spans="19:20">
      <c r="S847768" s="33"/>
      <c r="T847768" s="33"/>
    </row>
    <row r="847785" spans="19:20">
      <c r="S847785" s="33"/>
      <c r="T847785" s="33"/>
    </row>
    <row r="847802" spans="19:20">
      <c r="S847802" s="33"/>
      <c r="T847802" s="33"/>
    </row>
    <row r="847819" spans="19:20">
      <c r="S847819" s="33"/>
      <c r="T847819" s="33"/>
    </row>
    <row r="847836" spans="19:20">
      <c r="S847836" s="33"/>
      <c r="T847836" s="33"/>
    </row>
    <row r="847853" spans="19:20">
      <c r="S847853" s="33"/>
      <c r="T847853" s="33"/>
    </row>
    <row r="847870" spans="19:20">
      <c r="S847870" s="33"/>
      <c r="T847870" s="33"/>
    </row>
    <row r="847887" spans="19:20">
      <c r="S847887" s="33"/>
      <c r="T847887" s="33"/>
    </row>
    <row r="847904" spans="19:20">
      <c r="S847904" s="33"/>
      <c r="T847904" s="33"/>
    </row>
    <row r="847921" spans="19:20">
      <c r="S847921" s="33"/>
      <c r="T847921" s="33"/>
    </row>
    <row r="847938" spans="19:20">
      <c r="S847938" s="33"/>
      <c r="T847938" s="33"/>
    </row>
    <row r="847955" spans="19:20">
      <c r="S847955" s="33"/>
      <c r="T847955" s="33"/>
    </row>
    <row r="847972" spans="19:20">
      <c r="S847972" s="33"/>
      <c r="T847972" s="33"/>
    </row>
    <row r="847989" spans="19:20">
      <c r="S847989" s="33"/>
      <c r="T847989" s="33"/>
    </row>
    <row r="848006" spans="19:20">
      <c r="S848006" s="33"/>
      <c r="T848006" s="33"/>
    </row>
    <row r="848023" spans="19:20">
      <c r="S848023" s="33"/>
      <c r="T848023" s="33"/>
    </row>
    <row r="848040" spans="19:20">
      <c r="S848040" s="33"/>
      <c r="T848040" s="33"/>
    </row>
    <row r="848057" spans="19:20">
      <c r="S848057" s="33"/>
      <c r="T848057" s="33"/>
    </row>
    <row r="848074" spans="19:20">
      <c r="S848074" s="33"/>
      <c r="T848074" s="33"/>
    </row>
    <row r="848091" spans="19:20">
      <c r="S848091" s="33"/>
      <c r="T848091" s="33"/>
    </row>
    <row r="848108" spans="19:20">
      <c r="S848108" s="33"/>
      <c r="T848108" s="33"/>
    </row>
    <row r="848125" spans="19:20">
      <c r="S848125" s="33"/>
      <c r="T848125" s="33"/>
    </row>
    <row r="848142" spans="19:20">
      <c r="S848142" s="33"/>
      <c r="T848142" s="33"/>
    </row>
    <row r="848159" spans="19:20">
      <c r="S848159" s="33"/>
      <c r="T848159" s="33"/>
    </row>
    <row r="848176" spans="19:20">
      <c r="S848176" s="33"/>
      <c r="T848176" s="33"/>
    </row>
    <row r="848193" spans="19:20">
      <c r="S848193" s="33"/>
      <c r="T848193" s="33"/>
    </row>
    <row r="848210" spans="19:20">
      <c r="S848210" s="33"/>
      <c r="T848210" s="33"/>
    </row>
    <row r="848227" spans="19:20">
      <c r="S848227" s="33"/>
      <c r="T848227" s="33"/>
    </row>
    <row r="848244" spans="19:20">
      <c r="S848244" s="33"/>
      <c r="T848244" s="33"/>
    </row>
    <row r="848261" spans="19:20">
      <c r="S848261" s="33"/>
      <c r="T848261" s="33"/>
    </row>
    <row r="848278" spans="19:20">
      <c r="S848278" s="33"/>
      <c r="T848278" s="33"/>
    </row>
    <row r="848295" spans="19:20">
      <c r="S848295" s="33"/>
      <c r="T848295" s="33"/>
    </row>
    <row r="848312" spans="19:20">
      <c r="S848312" s="33"/>
      <c r="T848312" s="33"/>
    </row>
    <row r="848329" spans="19:20">
      <c r="S848329" s="33"/>
      <c r="T848329" s="33"/>
    </row>
    <row r="848346" spans="19:20">
      <c r="S848346" s="33"/>
      <c r="T848346" s="33"/>
    </row>
    <row r="848363" spans="19:20">
      <c r="S848363" s="33"/>
      <c r="T848363" s="33"/>
    </row>
    <row r="848380" spans="19:20">
      <c r="S848380" s="33"/>
      <c r="T848380" s="33"/>
    </row>
    <row r="848397" spans="19:20">
      <c r="S848397" s="33"/>
      <c r="T848397" s="33"/>
    </row>
    <row r="848414" spans="19:20">
      <c r="S848414" s="33"/>
      <c r="T848414" s="33"/>
    </row>
    <row r="848431" spans="19:20">
      <c r="S848431" s="33"/>
      <c r="T848431" s="33"/>
    </row>
    <row r="848448" spans="19:20">
      <c r="S848448" s="33"/>
      <c r="T848448" s="33"/>
    </row>
    <row r="848465" spans="19:20">
      <c r="S848465" s="33"/>
      <c r="T848465" s="33"/>
    </row>
    <row r="848482" spans="19:20">
      <c r="S848482" s="33"/>
      <c r="T848482" s="33"/>
    </row>
    <row r="848499" spans="19:20">
      <c r="S848499" s="33"/>
      <c r="T848499" s="33"/>
    </row>
    <row r="848516" spans="19:20">
      <c r="S848516" s="33"/>
      <c r="T848516" s="33"/>
    </row>
    <row r="848533" spans="19:20">
      <c r="S848533" s="33"/>
      <c r="T848533" s="33"/>
    </row>
    <row r="848550" spans="19:20">
      <c r="S848550" s="33"/>
      <c r="T848550" s="33"/>
    </row>
    <row r="848567" spans="19:20">
      <c r="S848567" s="33"/>
      <c r="T848567" s="33"/>
    </row>
    <row r="848584" spans="19:20">
      <c r="S848584" s="33"/>
      <c r="T848584" s="33"/>
    </row>
    <row r="848601" spans="19:20">
      <c r="S848601" s="33"/>
      <c r="T848601" s="33"/>
    </row>
    <row r="848618" spans="19:20">
      <c r="S848618" s="33"/>
      <c r="T848618" s="33"/>
    </row>
    <row r="848635" spans="19:20">
      <c r="S848635" s="33"/>
      <c r="T848635" s="33"/>
    </row>
    <row r="848652" spans="19:20">
      <c r="S848652" s="33"/>
      <c r="T848652" s="33"/>
    </row>
    <row r="848669" spans="19:20">
      <c r="S848669" s="33"/>
      <c r="T848669" s="33"/>
    </row>
    <row r="848686" spans="19:20">
      <c r="S848686" s="33"/>
      <c r="T848686" s="33"/>
    </row>
    <row r="848703" spans="19:20">
      <c r="S848703" s="33"/>
      <c r="T848703" s="33"/>
    </row>
    <row r="848720" spans="19:20">
      <c r="S848720" s="33"/>
      <c r="T848720" s="33"/>
    </row>
    <row r="848737" spans="19:20">
      <c r="S848737" s="33"/>
      <c r="T848737" s="33"/>
    </row>
    <row r="848754" spans="19:20">
      <c r="S848754" s="33"/>
      <c r="T848754" s="33"/>
    </row>
    <row r="848771" spans="19:20">
      <c r="S848771" s="33"/>
      <c r="T848771" s="33"/>
    </row>
    <row r="848788" spans="19:20">
      <c r="S848788" s="33"/>
      <c r="T848788" s="33"/>
    </row>
    <row r="848805" spans="19:20">
      <c r="S848805" s="33"/>
      <c r="T848805" s="33"/>
    </row>
    <row r="848822" spans="19:20">
      <c r="S848822" s="33"/>
      <c r="T848822" s="33"/>
    </row>
    <row r="848839" spans="19:20">
      <c r="S848839" s="33"/>
      <c r="T848839" s="33"/>
    </row>
    <row r="848856" spans="19:20">
      <c r="S848856" s="33"/>
      <c r="T848856" s="33"/>
    </row>
    <row r="848873" spans="19:20">
      <c r="S848873" s="33"/>
      <c r="T848873" s="33"/>
    </row>
    <row r="848890" spans="19:20">
      <c r="S848890" s="33"/>
      <c r="T848890" s="33"/>
    </row>
    <row r="848907" spans="19:20">
      <c r="S848907" s="33"/>
      <c r="T848907" s="33"/>
    </row>
    <row r="848924" spans="19:20">
      <c r="S848924" s="33"/>
      <c r="T848924" s="33"/>
    </row>
    <row r="848941" spans="19:20">
      <c r="S848941" s="33"/>
      <c r="T848941" s="33"/>
    </row>
    <row r="848958" spans="19:20">
      <c r="S848958" s="33"/>
      <c r="T848958" s="33"/>
    </row>
    <row r="848975" spans="19:20">
      <c r="S848975" s="33"/>
      <c r="T848975" s="33"/>
    </row>
    <row r="848992" spans="19:20">
      <c r="S848992" s="33"/>
      <c r="T848992" s="33"/>
    </row>
    <row r="849009" spans="19:20">
      <c r="S849009" s="33"/>
      <c r="T849009" s="33"/>
    </row>
    <row r="849026" spans="19:20">
      <c r="S849026" s="33"/>
      <c r="T849026" s="33"/>
    </row>
    <row r="849043" spans="19:20">
      <c r="S849043" s="33"/>
      <c r="T849043" s="33"/>
    </row>
    <row r="849060" spans="19:20">
      <c r="S849060" s="33"/>
      <c r="T849060" s="33"/>
    </row>
    <row r="849077" spans="19:20">
      <c r="S849077" s="33"/>
      <c r="T849077" s="33"/>
    </row>
    <row r="849094" spans="19:20">
      <c r="S849094" s="33"/>
      <c r="T849094" s="33"/>
    </row>
    <row r="849111" spans="19:20">
      <c r="S849111" s="33"/>
      <c r="T849111" s="33"/>
    </row>
    <row r="849128" spans="19:20">
      <c r="S849128" s="33"/>
      <c r="T849128" s="33"/>
    </row>
    <row r="849145" spans="19:20">
      <c r="S849145" s="33"/>
      <c r="T849145" s="33"/>
    </row>
    <row r="849162" spans="19:20">
      <c r="S849162" s="33"/>
      <c r="T849162" s="33"/>
    </row>
    <row r="849179" spans="19:20">
      <c r="S849179" s="33"/>
      <c r="T849179" s="33"/>
    </row>
    <row r="849196" spans="19:20">
      <c r="S849196" s="33"/>
      <c r="T849196" s="33"/>
    </row>
    <row r="849213" spans="19:20">
      <c r="S849213" s="33"/>
      <c r="T849213" s="33"/>
    </row>
    <row r="849230" spans="19:20">
      <c r="S849230" s="33"/>
      <c r="T849230" s="33"/>
    </row>
    <row r="849247" spans="19:20">
      <c r="S849247" s="33"/>
      <c r="T849247" s="33"/>
    </row>
    <row r="849264" spans="19:20">
      <c r="S849264" s="33"/>
      <c r="T849264" s="33"/>
    </row>
    <row r="849281" spans="19:20">
      <c r="S849281" s="33"/>
      <c r="T849281" s="33"/>
    </row>
    <row r="849298" spans="19:20">
      <c r="S849298" s="33"/>
      <c r="T849298" s="33"/>
    </row>
    <row r="849315" spans="19:20">
      <c r="S849315" s="33"/>
      <c r="T849315" s="33"/>
    </row>
    <row r="849332" spans="19:20">
      <c r="S849332" s="33"/>
      <c r="T849332" s="33"/>
    </row>
    <row r="849349" spans="19:20">
      <c r="S849349" s="33"/>
      <c r="T849349" s="33"/>
    </row>
    <row r="849366" spans="19:20">
      <c r="S849366" s="33"/>
      <c r="T849366" s="33"/>
    </row>
    <row r="849383" spans="19:20">
      <c r="S849383" s="33"/>
      <c r="T849383" s="33"/>
    </row>
    <row r="849400" spans="19:20">
      <c r="S849400" s="33"/>
      <c r="T849400" s="33"/>
    </row>
    <row r="849417" spans="19:20">
      <c r="S849417" s="33"/>
      <c r="T849417" s="33"/>
    </row>
    <row r="849434" spans="19:20">
      <c r="S849434" s="33"/>
      <c r="T849434" s="33"/>
    </row>
    <row r="849451" spans="19:20">
      <c r="S849451" s="33"/>
      <c r="T849451" s="33"/>
    </row>
    <row r="849468" spans="19:20">
      <c r="S849468" s="33"/>
      <c r="T849468" s="33"/>
    </row>
    <row r="849485" spans="19:20">
      <c r="S849485" s="33"/>
      <c r="T849485" s="33"/>
    </row>
    <row r="849502" spans="19:20">
      <c r="S849502" s="33"/>
      <c r="T849502" s="33"/>
    </row>
    <row r="849519" spans="19:20">
      <c r="S849519" s="33"/>
      <c r="T849519" s="33"/>
    </row>
    <row r="849536" spans="19:20">
      <c r="S849536" s="33"/>
      <c r="T849536" s="33"/>
    </row>
    <row r="849553" spans="19:20">
      <c r="S849553" s="33"/>
      <c r="T849553" s="33"/>
    </row>
    <row r="849570" spans="19:20">
      <c r="S849570" s="33"/>
      <c r="T849570" s="33"/>
    </row>
    <row r="849587" spans="19:20">
      <c r="S849587" s="33"/>
      <c r="T849587" s="33"/>
    </row>
    <row r="849604" spans="19:20">
      <c r="S849604" s="33"/>
      <c r="T849604" s="33"/>
    </row>
    <row r="849621" spans="19:20">
      <c r="S849621" s="33"/>
      <c r="T849621" s="33"/>
    </row>
    <row r="849638" spans="19:20">
      <c r="S849638" s="33"/>
      <c r="T849638" s="33"/>
    </row>
    <row r="849655" spans="19:20">
      <c r="S849655" s="33"/>
      <c r="T849655" s="33"/>
    </row>
    <row r="849672" spans="19:20">
      <c r="S849672" s="33"/>
      <c r="T849672" s="33"/>
    </row>
    <row r="849689" spans="19:20">
      <c r="S849689" s="33"/>
      <c r="T849689" s="33"/>
    </row>
    <row r="849706" spans="19:20">
      <c r="S849706" s="33"/>
      <c r="T849706" s="33"/>
    </row>
    <row r="849723" spans="19:20">
      <c r="S849723" s="33"/>
      <c r="T849723" s="33"/>
    </row>
    <row r="849740" spans="19:20">
      <c r="S849740" s="33"/>
      <c r="T849740" s="33"/>
    </row>
    <row r="849757" spans="19:20">
      <c r="S849757" s="33"/>
      <c r="T849757" s="33"/>
    </row>
    <row r="849774" spans="19:20">
      <c r="S849774" s="33"/>
      <c r="T849774" s="33"/>
    </row>
    <row r="849791" spans="19:20">
      <c r="S849791" s="33"/>
      <c r="T849791" s="33"/>
    </row>
    <row r="849808" spans="19:20">
      <c r="S849808" s="33"/>
      <c r="T849808" s="33"/>
    </row>
    <row r="849825" spans="19:20">
      <c r="S849825" s="33"/>
      <c r="T849825" s="33"/>
    </row>
    <row r="849842" spans="19:20">
      <c r="S849842" s="33"/>
      <c r="T849842" s="33"/>
    </row>
    <row r="849859" spans="19:20">
      <c r="S849859" s="33"/>
      <c r="T849859" s="33"/>
    </row>
    <row r="849876" spans="19:20">
      <c r="S849876" s="33"/>
      <c r="T849876" s="33"/>
    </row>
    <row r="849893" spans="19:20">
      <c r="S849893" s="33"/>
      <c r="T849893" s="33"/>
    </row>
    <row r="849910" spans="19:20">
      <c r="S849910" s="33"/>
      <c r="T849910" s="33"/>
    </row>
    <row r="849927" spans="19:20">
      <c r="S849927" s="33"/>
      <c r="T849927" s="33"/>
    </row>
    <row r="849944" spans="19:20">
      <c r="S849944" s="33"/>
      <c r="T849944" s="33"/>
    </row>
    <row r="849961" spans="19:20">
      <c r="S849961" s="33"/>
      <c r="T849961" s="33"/>
    </row>
    <row r="849978" spans="19:20">
      <c r="S849978" s="33"/>
      <c r="T849978" s="33"/>
    </row>
    <row r="849995" spans="19:20">
      <c r="S849995" s="33"/>
      <c r="T849995" s="33"/>
    </row>
    <row r="850012" spans="19:20">
      <c r="S850012" s="33"/>
      <c r="T850012" s="33"/>
    </row>
    <row r="850029" spans="19:20">
      <c r="S850029" s="33"/>
      <c r="T850029" s="33"/>
    </row>
    <row r="850046" spans="19:20">
      <c r="S850046" s="33"/>
      <c r="T850046" s="33"/>
    </row>
    <row r="850063" spans="19:20">
      <c r="S850063" s="33"/>
      <c r="T850063" s="33"/>
    </row>
    <row r="850080" spans="19:20">
      <c r="S850080" s="33"/>
      <c r="T850080" s="33"/>
    </row>
    <row r="850097" spans="19:20">
      <c r="S850097" s="33"/>
      <c r="T850097" s="33"/>
    </row>
    <row r="850114" spans="19:20">
      <c r="S850114" s="33"/>
      <c r="T850114" s="33"/>
    </row>
    <row r="850131" spans="19:20">
      <c r="S850131" s="33"/>
      <c r="T850131" s="33"/>
    </row>
    <row r="850148" spans="19:20">
      <c r="S850148" s="33"/>
      <c r="T850148" s="33"/>
    </row>
    <row r="850165" spans="19:20">
      <c r="S850165" s="33"/>
      <c r="T850165" s="33"/>
    </row>
    <row r="850182" spans="19:20">
      <c r="S850182" s="33"/>
      <c r="T850182" s="33"/>
    </row>
    <row r="850199" spans="19:20">
      <c r="S850199" s="33"/>
      <c r="T850199" s="33"/>
    </row>
    <row r="850216" spans="19:20">
      <c r="S850216" s="33"/>
      <c r="T850216" s="33"/>
    </row>
    <row r="850233" spans="19:20">
      <c r="S850233" s="33"/>
      <c r="T850233" s="33"/>
    </row>
    <row r="850250" spans="19:20">
      <c r="S850250" s="33"/>
      <c r="T850250" s="33"/>
    </row>
    <row r="850267" spans="19:20">
      <c r="S850267" s="33"/>
      <c r="T850267" s="33"/>
    </row>
    <row r="850284" spans="19:20">
      <c r="S850284" s="33"/>
      <c r="T850284" s="33"/>
    </row>
    <row r="850301" spans="19:20">
      <c r="S850301" s="33"/>
      <c r="T850301" s="33"/>
    </row>
    <row r="850318" spans="19:20">
      <c r="S850318" s="33"/>
      <c r="T850318" s="33"/>
    </row>
    <row r="850335" spans="19:20">
      <c r="S850335" s="33"/>
      <c r="T850335" s="33"/>
    </row>
    <row r="850352" spans="19:20">
      <c r="S850352" s="33"/>
      <c r="T850352" s="33"/>
    </row>
    <row r="850369" spans="19:20">
      <c r="S850369" s="33"/>
      <c r="T850369" s="33"/>
    </row>
    <row r="850386" spans="19:20">
      <c r="S850386" s="33"/>
      <c r="T850386" s="33"/>
    </row>
    <row r="850403" spans="19:20">
      <c r="S850403" s="33"/>
      <c r="T850403" s="33"/>
    </row>
    <row r="850420" spans="19:20">
      <c r="S850420" s="33"/>
      <c r="T850420" s="33"/>
    </row>
    <row r="850437" spans="19:20">
      <c r="S850437" s="33"/>
      <c r="T850437" s="33"/>
    </row>
    <row r="850454" spans="19:20">
      <c r="S850454" s="33"/>
      <c r="T850454" s="33"/>
    </row>
    <row r="850471" spans="19:20">
      <c r="S850471" s="33"/>
      <c r="T850471" s="33"/>
    </row>
    <row r="850488" spans="19:20">
      <c r="S850488" s="33"/>
      <c r="T850488" s="33"/>
    </row>
    <row r="850505" spans="19:20">
      <c r="S850505" s="33"/>
      <c r="T850505" s="33"/>
    </row>
    <row r="850522" spans="19:20">
      <c r="S850522" s="33"/>
      <c r="T850522" s="33"/>
    </row>
    <row r="850539" spans="19:20">
      <c r="S850539" s="33"/>
      <c r="T850539" s="33"/>
    </row>
    <row r="850556" spans="19:20">
      <c r="S850556" s="33"/>
      <c r="T850556" s="33"/>
    </row>
    <row r="850573" spans="19:20">
      <c r="S850573" s="33"/>
      <c r="T850573" s="33"/>
    </row>
    <row r="850590" spans="19:20">
      <c r="S850590" s="33"/>
      <c r="T850590" s="33"/>
    </row>
    <row r="850607" spans="19:20">
      <c r="S850607" s="33"/>
      <c r="T850607" s="33"/>
    </row>
    <row r="850624" spans="19:20">
      <c r="S850624" s="33"/>
      <c r="T850624" s="33"/>
    </row>
    <row r="850641" spans="19:20">
      <c r="S850641" s="33"/>
      <c r="T850641" s="33"/>
    </row>
    <row r="850658" spans="19:20">
      <c r="S850658" s="33"/>
      <c r="T850658" s="33"/>
    </row>
    <row r="850675" spans="19:20">
      <c r="S850675" s="33"/>
      <c r="T850675" s="33"/>
    </row>
    <row r="850692" spans="19:20">
      <c r="S850692" s="33"/>
      <c r="T850692" s="33"/>
    </row>
    <row r="850709" spans="19:20">
      <c r="S850709" s="33"/>
      <c r="T850709" s="33"/>
    </row>
    <row r="850726" spans="19:20">
      <c r="S850726" s="33"/>
      <c r="T850726" s="33"/>
    </row>
    <row r="850743" spans="19:20">
      <c r="S850743" s="33"/>
      <c r="T850743" s="33"/>
    </row>
    <row r="850760" spans="19:20">
      <c r="S850760" s="33"/>
      <c r="T850760" s="33"/>
    </row>
    <row r="850777" spans="19:20">
      <c r="S850777" s="33"/>
      <c r="T850777" s="33"/>
    </row>
    <row r="850794" spans="19:20">
      <c r="S850794" s="33"/>
      <c r="T850794" s="33"/>
    </row>
    <row r="850811" spans="19:20">
      <c r="S850811" s="33"/>
      <c r="T850811" s="33"/>
    </row>
    <row r="850828" spans="19:20">
      <c r="S850828" s="33"/>
      <c r="T850828" s="33"/>
    </row>
    <row r="850845" spans="19:20">
      <c r="S850845" s="33"/>
      <c r="T850845" s="33"/>
    </row>
    <row r="850862" spans="19:20">
      <c r="S850862" s="33"/>
      <c r="T850862" s="33"/>
    </row>
    <row r="850879" spans="19:20">
      <c r="S850879" s="33"/>
      <c r="T850879" s="33"/>
    </row>
    <row r="850896" spans="19:20">
      <c r="S850896" s="33"/>
      <c r="T850896" s="33"/>
    </row>
    <row r="850913" spans="19:20">
      <c r="S850913" s="33"/>
      <c r="T850913" s="33"/>
    </row>
    <row r="850930" spans="19:20">
      <c r="S850930" s="33"/>
      <c r="T850930" s="33"/>
    </row>
    <row r="850947" spans="19:20">
      <c r="S850947" s="33"/>
      <c r="T850947" s="33"/>
    </row>
    <row r="850964" spans="19:20">
      <c r="S850964" s="33"/>
      <c r="T850964" s="33"/>
    </row>
    <row r="850981" spans="19:20">
      <c r="S850981" s="33"/>
      <c r="T850981" s="33"/>
    </row>
    <row r="850998" spans="19:20">
      <c r="S850998" s="33"/>
      <c r="T850998" s="33"/>
    </row>
    <row r="851015" spans="19:20">
      <c r="S851015" s="33"/>
      <c r="T851015" s="33"/>
    </row>
    <row r="851032" spans="19:20">
      <c r="S851032" s="33"/>
      <c r="T851032" s="33"/>
    </row>
    <row r="851049" spans="19:20">
      <c r="S851049" s="33"/>
      <c r="T851049" s="33"/>
    </row>
    <row r="851066" spans="19:20">
      <c r="S851066" s="33"/>
      <c r="T851066" s="33"/>
    </row>
    <row r="851083" spans="19:20">
      <c r="S851083" s="33"/>
      <c r="T851083" s="33"/>
    </row>
    <row r="851100" spans="19:20">
      <c r="S851100" s="33"/>
      <c r="T851100" s="33"/>
    </row>
    <row r="851117" spans="19:20">
      <c r="S851117" s="33"/>
      <c r="T851117" s="33"/>
    </row>
    <row r="851134" spans="19:20">
      <c r="S851134" s="33"/>
      <c r="T851134" s="33"/>
    </row>
    <row r="851151" spans="19:20">
      <c r="S851151" s="33"/>
      <c r="T851151" s="33"/>
    </row>
    <row r="851168" spans="19:20">
      <c r="S851168" s="33"/>
      <c r="T851168" s="33"/>
    </row>
    <row r="851185" spans="19:20">
      <c r="S851185" s="33"/>
      <c r="T851185" s="33"/>
    </row>
    <row r="851202" spans="19:20">
      <c r="S851202" s="33"/>
      <c r="T851202" s="33"/>
    </row>
    <row r="851219" spans="19:20">
      <c r="S851219" s="33"/>
      <c r="T851219" s="33"/>
    </row>
    <row r="851236" spans="19:20">
      <c r="S851236" s="33"/>
      <c r="T851236" s="33"/>
    </row>
    <row r="851253" spans="19:20">
      <c r="S851253" s="33"/>
      <c r="T851253" s="33"/>
    </row>
    <row r="851270" spans="19:20">
      <c r="S851270" s="33"/>
      <c r="T851270" s="33"/>
    </row>
    <row r="851287" spans="19:20">
      <c r="S851287" s="33"/>
      <c r="T851287" s="33"/>
    </row>
    <row r="851304" spans="19:20">
      <c r="S851304" s="33"/>
      <c r="T851304" s="33"/>
    </row>
    <row r="851321" spans="19:20">
      <c r="S851321" s="33"/>
      <c r="T851321" s="33"/>
    </row>
    <row r="851338" spans="19:20">
      <c r="S851338" s="33"/>
      <c r="T851338" s="33"/>
    </row>
    <row r="851355" spans="19:20">
      <c r="S851355" s="33"/>
      <c r="T851355" s="33"/>
    </row>
    <row r="851372" spans="19:20">
      <c r="S851372" s="33"/>
      <c r="T851372" s="33"/>
    </row>
    <row r="851389" spans="19:20">
      <c r="S851389" s="33"/>
      <c r="T851389" s="33"/>
    </row>
    <row r="851406" spans="19:20">
      <c r="S851406" s="33"/>
      <c r="T851406" s="33"/>
    </row>
    <row r="851423" spans="19:20">
      <c r="S851423" s="33"/>
      <c r="T851423" s="33"/>
    </row>
    <row r="851440" spans="19:20">
      <c r="S851440" s="33"/>
      <c r="T851440" s="33"/>
    </row>
    <row r="851457" spans="19:20">
      <c r="S851457" s="33"/>
      <c r="T851457" s="33"/>
    </row>
    <row r="851474" spans="19:20">
      <c r="S851474" s="33"/>
      <c r="T851474" s="33"/>
    </row>
    <row r="851491" spans="19:20">
      <c r="S851491" s="33"/>
      <c r="T851491" s="33"/>
    </row>
    <row r="851508" spans="19:20">
      <c r="S851508" s="33"/>
      <c r="T851508" s="33"/>
    </row>
    <row r="851525" spans="19:20">
      <c r="S851525" s="33"/>
      <c r="T851525" s="33"/>
    </row>
    <row r="851542" spans="19:20">
      <c r="S851542" s="33"/>
      <c r="T851542" s="33"/>
    </row>
    <row r="851559" spans="19:20">
      <c r="S851559" s="33"/>
      <c r="T851559" s="33"/>
    </row>
    <row r="851576" spans="19:20">
      <c r="S851576" s="33"/>
      <c r="T851576" s="33"/>
    </row>
    <row r="851593" spans="19:20">
      <c r="S851593" s="33"/>
      <c r="T851593" s="33"/>
    </row>
    <row r="851610" spans="19:20">
      <c r="S851610" s="33"/>
      <c r="T851610" s="33"/>
    </row>
    <row r="851627" spans="19:20">
      <c r="S851627" s="33"/>
      <c r="T851627" s="33"/>
    </row>
    <row r="851644" spans="19:20">
      <c r="S851644" s="33"/>
      <c r="T851644" s="33"/>
    </row>
    <row r="851661" spans="19:20">
      <c r="S851661" s="33"/>
      <c r="T851661" s="33"/>
    </row>
    <row r="851678" spans="19:20">
      <c r="S851678" s="33"/>
      <c r="T851678" s="33"/>
    </row>
    <row r="851695" spans="19:20">
      <c r="S851695" s="33"/>
      <c r="T851695" s="33"/>
    </row>
    <row r="851712" spans="19:20">
      <c r="S851712" s="33"/>
      <c r="T851712" s="33"/>
    </row>
    <row r="851729" spans="19:20">
      <c r="S851729" s="33"/>
      <c r="T851729" s="33"/>
    </row>
    <row r="851746" spans="19:20">
      <c r="S851746" s="33"/>
      <c r="T851746" s="33"/>
    </row>
    <row r="851763" spans="19:20">
      <c r="S851763" s="33"/>
      <c r="T851763" s="33"/>
    </row>
    <row r="851780" spans="19:20">
      <c r="S851780" s="33"/>
      <c r="T851780" s="33"/>
    </row>
    <row r="851797" spans="19:20">
      <c r="S851797" s="33"/>
      <c r="T851797" s="33"/>
    </row>
    <row r="851814" spans="19:20">
      <c r="S851814" s="33"/>
      <c r="T851814" s="33"/>
    </row>
    <row r="851831" spans="19:20">
      <c r="S851831" s="33"/>
      <c r="T851831" s="33"/>
    </row>
    <row r="851848" spans="19:20">
      <c r="S851848" s="33"/>
      <c r="T851848" s="33"/>
    </row>
    <row r="851865" spans="19:20">
      <c r="S851865" s="33"/>
      <c r="T851865" s="33"/>
    </row>
    <row r="851882" spans="19:20">
      <c r="S851882" s="33"/>
      <c r="T851882" s="33"/>
    </row>
    <row r="851899" spans="19:20">
      <c r="S851899" s="33"/>
      <c r="T851899" s="33"/>
    </row>
    <row r="851916" spans="19:20">
      <c r="S851916" s="33"/>
      <c r="T851916" s="33"/>
    </row>
    <row r="851933" spans="19:20">
      <c r="S851933" s="33"/>
      <c r="T851933" s="33"/>
    </row>
    <row r="851950" spans="19:20">
      <c r="S851950" s="33"/>
      <c r="T851950" s="33"/>
    </row>
    <row r="851967" spans="19:20">
      <c r="S851967" s="33"/>
      <c r="T851967" s="33"/>
    </row>
    <row r="851984" spans="19:20">
      <c r="S851984" s="33"/>
      <c r="T851984" s="33"/>
    </row>
    <row r="852001" spans="19:20">
      <c r="S852001" s="33"/>
      <c r="T852001" s="33"/>
    </row>
    <row r="852018" spans="19:20">
      <c r="S852018" s="33"/>
      <c r="T852018" s="33"/>
    </row>
    <row r="852035" spans="19:20">
      <c r="S852035" s="33"/>
      <c r="T852035" s="33"/>
    </row>
    <row r="852052" spans="19:20">
      <c r="S852052" s="33"/>
      <c r="T852052" s="33"/>
    </row>
    <row r="852069" spans="19:20">
      <c r="S852069" s="33"/>
      <c r="T852069" s="33"/>
    </row>
    <row r="852086" spans="19:20">
      <c r="S852086" s="33"/>
      <c r="T852086" s="33"/>
    </row>
    <row r="852103" spans="19:20">
      <c r="S852103" s="33"/>
      <c r="T852103" s="33"/>
    </row>
    <row r="852120" spans="19:20">
      <c r="S852120" s="33"/>
      <c r="T852120" s="33"/>
    </row>
    <row r="852137" spans="19:20">
      <c r="S852137" s="33"/>
      <c r="T852137" s="33"/>
    </row>
    <row r="852154" spans="19:20">
      <c r="S852154" s="33"/>
      <c r="T852154" s="33"/>
    </row>
    <row r="852171" spans="19:20">
      <c r="S852171" s="33"/>
      <c r="T852171" s="33"/>
    </row>
    <row r="852188" spans="19:20">
      <c r="S852188" s="33"/>
      <c r="T852188" s="33"/>
    </row>
    <row r="852205" spans="19:20">
      <c r="S852205" s="33"/>
      <c r="T852205" s="33"/>
    </row>
    <row r="852222" spans="19:20">
      <c r="S852222" s="33"/>
      <c r="T852222" s="33"/>
    </row>
    <row r="852239" spans="19:20">
      <c r="S852239" s="33"/>
      <c r="T852239" s="33"/>
    </row>
    <row r="852256" spans="19:20">
      <c r="S852256" s="33"/>
      <c r="T852256" s="33"/>
    </row>
    <row r="852273" spans="19:20">
      <c r="S852273" s="33"/>
      <c r="T852273" s="33"/>
    </row>
    <row r="852290" spans="19:20">
      <c r="S852290" s="33"/>
      <c r="T852290" s="33"/>
    </row>
    <row r="852307" spans="19:20">
      <c r="S852307" s="33"/>
      <c r="T852307" s="33"/>
    </row>
    <row r="852324" spans="19:20">
      <c r="S852324" s="33"/>
      <c r="T852324" s="33"/>
    </row>
    <row r="852341" spans="19:20">
      <c r="S852341" s="33"/>
      <c r="T852341" s="33"/>
    </row>
    <row r="852358" spans="19:20">
      <c r="S852358" s="33"/>
      <c r="T852358" s="33"/>
    </row>
    <row r="852375" spans="19:20">
      <c r="S852375" s="33"/>
      <c r="T852375" s="33"/>
    </row>
    <row r="852392" spans="19:20">
      <c r="S852392" s="33"/>
      <c r="T852392" s="33"/>
    </row>
    <row r="852409" spans="19:20">
      <c r="S852409" s="33"/>
      <c r="T852409" s="33"/>
    </row>
    <row r="852426" spans="19:20">
      <c r="S852426" s="33"/>
      <c r="T852426" s="33"/>
    </row>
    <row r="852443" spans="19:20">
      <c r="S852443" s="33"/>
      <c r="T852443" s="33"/>
    </row>
    <row r="852460" spans="19:20">
      <c r="S852460" s="33"/>
      <c r="T852460" s="33"/>
    </row>
    <row r="852477" spans="19:20">
      <c r="S852477" s="33"/>
      <c r="T852477" s="33"/>
    </row>
    <row r="852494" spans="19:20">
      <c r="S852494" s="33"/>
      <c r="T852494" s="33"/>
    </row>
    <row r="852511" spans="19:20">
      <c r="S852511" s="33"/>
      <c r="T852511" s="33"/>
    </row>
    <row r="852528" spans="19:20">
      <c r="S852528" s="33"/>
      <c r="T852528" s="33"/>
    </row>
    <row r="852545" spans="19:20">
      <c r="S852545" s="33"/>
      <c r="T852545" s="33"/>
    </row>
    <row r="852562" spans="19:20">
      <c r="S852562" s="33"/>
      <c r="T852562" s="33"/>
    </row>
    <row r="852579" spans="19:20">
      <c r="S852579" s="33"/>
      <c r="T852579" s="33"/>
    </row>
    <row r="852596" spans="19:20">
      <c r="S852596" s="33"/>
      <c r="T852596" s="33"/>
    </row>
    <row r="852613" spans="19:20">
      <c r="S852613" s="33"/>
      <c r="T852613" s="33"/>
    </row>
    <row r="852630" spans="19:20">
      <c r="S852630" s="33"/>
      <c r="T852630" s="33"/>
    </row>
    <row r="852647" spans="19:20">
      <c r="S852647" s="33"/>
      <c r="T852647" s="33"/>
    </row>
    <row r="852664" spans="19:20">
      <c r="S852664" s="33"/>
      <c r="T852664" s="33"/>
    </row>
    <row r="852681" spans="19:20">
      <c r="S852681" s="33"/>
      <c r="T852681" s="33"/>
    </row>
    <row r="852698" spans="19:20">
      <c r="S852698" s="33"/>
      <c r="T852698" s="33"/>
    </row>
    <row r="852715" spans="19:20">
      <c r="S852715" s="33"/>
      <c r="T852715" s="33"/>
    </row>
    <row r="852732" spans="19:20">
      <c r="S852732" s="33"/>
      <c r="T852732" s="33"/>
    </row>
    <row r="852749" spans="19:20">
      <c r="S852749" s="33"/>
      <c r="T852749" s="33"/>
    </row>
    <row r="852766" spans="19:20">
      <c r="S852766" s="33"/>
      <c r="T852766" s="33"/>
    </row>
    <row r="852783" spans="19:20">
      <c r="S852783" s="33"/>
      <c r="T852783" s="33"/>
    </row>
    <row r="852800" spans="19:20">
      <c r="S852800" s="33"/>
      <c r="T852800" s="33"/>
    </row>
    <row r="852817" spans="19:20">
      <c r="S852817" s="33"/>
      <c r="T852817" s="33"/>
    </row>
    <row r="852834" spans="19:20">
      <c r="S852834" s="33"/>
      <c r="T852834" s="33"/>
    </row>
    <row r="852851" spans="19:20">
      <c r="S852851" s="33"/>
      <c r="T852851" s="33"/>
    </row>
    <row r="852868" spans="19:20">
      <c r="S852868" s="33"/>
      <c r="T852868" s="33"/>
    </row>
    <row r="852885" spans="19:20">
      <c r="S852885" s="33"/>
      <c r="T852885" s="33"/>
    </row>
    <row r="852902" spans="19:20">
      <c r="S852902" s="33"/>
      <c r="T852902" s="33"/>
    </row>
    <row r="852919" spans="19:20">
      <c r="S852919" s="33"/>
      <c r="T852919" s="33"/>
    </row>
    <row r="852936" spans="19:20">
      <c r="S852936" s="33"/>
      <c r="T852936" s="33"/>
    </row>
    <row r="852953" spans="19:20">
      <c r="S852953" s="33"/>
      <c r="T852953" s="33"/>
    </row>
    <row r="852970" spans="19:20">
      <c r="S852970" s="33"/>
      <c r="T852970" s="33"/>
    </row>
    <row r="852987" spans="19:20">
      <c r="S852987" s="33"/>
      <c r="T852987" s="33"/>
    </row>
    <row r="853004" spans="19:20">
      <c r="S853004" s="33"/>
      <c r="T853004" s="33"/>
    </row>
    <row r="853021" spans="19:20">
      <c r="S853021" s="33"/>
      <c r="T853021" s="33"/>
    </row>
    <row r="853038" spans="19:20">
      <c r="S853038" s="33"/>
      <c r="T853038" s="33"/>
    </row>
    <row r="853055" spans="19:20">
      <c r="S853055" s="33"/>
      <c r="T853055" s="33"/>
    </row>
    <row r="853072" spans="19:20">
      <c r="S853072" s="33"/>
      <c r="T853072" s="33"/>
    </row>
    <row r="853089" spans="19:20">
      <c r="S853089" s="33"/>
      <c r="T853089" s="33"/>
    </row>
    <row r="853106" spans="19:20">
      <c r="S853106" s="33"/>
      <c r="T853106" s="33"/>
    </row>
    <row r="853123" spans="19:20">
      <c r="S853123" s="33"/>
      <c r="T853123" s="33"/>
    </row>
    <row r="853140" spans="19:20">
      <c r="S853140" s="33"/>
      <c r="T853140" s="33"/>
    </row>
    <row r="853157" spans="19:20">
      <c r="S853157" s="33"/>
      <c r="T853157" s="33"/>
    </row>
    <row r="853174" spans="19:20">
      <c r="S853174" s="33"/>
      <c r="T853174" s="33"/>
    </row>
    <row r="853191" spans="19:20">
      <c r="S853191" s="33"/>
      <c r="T853191" s="33"/>
    </row>
    <row r="853208" spans="19:20">
      <c r="S853208" s="33"/>
      <c r="T853208" s="33"/>
    </row>
    <row r="853225" spans="19:20">
      <c r="S853225" s="33"/>
      <c r="T853225" s="33"/>
    </row>
    <row r="853242" spans="19:20">
      <c r="S853242" s="33"/>
      <c r="T853242" s="33"/>
    </row>
    <row r="853259" spans="19:20">
      <c r="S853259" s="33"/>
      <c r="T853259" s="33"/>
    </row>
    <row r="853276" spans="19:20">
      <c r="S853276" s="33"/>
      <c r="T853276" s="33"/>
    </row>
    <row r="853293" spans="19:20">
      <c r="S853293" s="33"/>
      <c r="T853293" s="33"/>
    </row>
    <row r="853310" spans="19:20">
      <c r="S853310" s="33"/>
      <c r="T853310" s="33"/>
    </row>
    <row r="853327" spans="19:20">
      <c r="S853327" s="33"/>
      <c r="T853327" s="33"/>
    </row>
    <row r="853344" spans="19:20">
      <c r="S853344" s="33"/>
      <c r="T853344" s="33"/>
    </row>
    <row r="853361" spans="19:20">
      <c r="S853361" s="33"/>
      <c r="T853361" s="33"/>
    </row>
    <row r="853378" spans="19:20">
      <c r="S853378" s="33"/>
      <c r="T853378" s="33"/>
    </row>
    <row r="853395" spans="19:20">
      <c r="S853395" s="33"/>
      <c r="T853395" s="33"/>
    </row>
    <row r="853412" spans="19:20">
      <c r="S853412" s="33"/>
      <c r="T853412" s="33"/>
    </row>
    <row r="853429" spans="19:20">
      <c r="S853429" s="33"/>
      <c r="T853429" s="33"/>
    </row>
    <row r="853446" spans="19:20">
      <c r="S853446" s="33"/>
      <c r="T853446" s="33"/>
    </row>
    <row r="853463" spans="19:20">
      <c r="S853463" s="33"/>
      <c r="T853463" s="33"/>
    </row>
    <row r="853480" spans="19:20">
      <c r="S853480" s="33"/>
      <c r="T853480" s="33"/>
    </row>
    <row r="853497" spans="19:20">
      <c r="S853497" s="33"/>
      <c r="T853497" s="33"/>
    </row>
    <row r="853514" spans="19:20">
      <c r="S853514" s="33"/>
      <c r="T853514" s="33"/>
    </row>
    <row r="853531" spans="19:20">
      <c r="S853531" s="33"/>
      <c r="T853531" s="33"/>
    </row>
    <row r="853548" spans="19:20">
      <c r="S853548" s="33"/>
      <c r="T853548" s="33"/>
    </row>
    <row r="853565" spans="19:20">
      <c r="S853565" s="33"/>
      <c r="T853565" s="33"/>
    </row>
    <row r="853582" spans="19:20">
      <c r="S853582" s="33"/>
      <c r="T853582" s="33"/>
    </row>
    <row r="853599" spans="19:20">
      <c r="S853599" s="33"/>
      <c r="T853599" s="33"/>
    </row>
    <row r="853616" spans="19:20">
      <c r="S853616" s="33"/>
      <c r="T853616" s="33"/>
    </row>
    <row r="853633" spans="19:20">
      <c r="S853633" s="33"/>
      <c r="T853633" s="33"/>
    </row>
    <row r="853650" spans="19:20">
      <c r="S853650" s="33"/>
      <c r="T853650" s="33"/>
    </row>
    <row r="853667" spans="19:20">
      <c r="S853667" s="33"/>
      <c r="T853667" s="33"/>
    </row>
    <row r="853684" spans="19:20">
      <c r="S853684" s="33"/>
      <c r="T853684" s="33"/>
    </row>
    <row r="853701" spans="19:20">
      <c r="S853701" s="33"/>
      <c r="T853701" s="33"/>
    </row>
    <row r="853718" spans="19:20">
      <c r="S853718" s="33"/>
      <c r="T853718" s="33"/>
    </row>
    <row r="853735" spans="19:20">
      <c r="S853735" s="33"/>
      <c r="T853735" s="33"/>
    </row>
    <row r="853752" spans="19:20">
      <c r="S853752" s="33"/>
      <c r="T853752" s="33"/>
    </row>
    <row r="853769" spans="19:20">
      <c r="S853769" s="33"/>
      <c r="T853769" s="33"/>
    </row>
    <row r="853786" spans="19:20">
      <c r="S853786" s="33"/>
      <c r="T853786" s="33"/>
    </row>
    <row r="853803" spans="19:20">
      <c r="S853803" s="33"/>
      <c r="T853803" s="33"/>
    </row>
    <row r="853820" spans="19:20">
      <c r="S853820" s="33"/>
      <c r="T853820" s="33"/>
    </row>
    <row r="853837" spans="19:20">
      <c r="S853837" s="33"/>
      <c r="T853837" s="33"/>
    </row>
    <row r="853854" spans="19:20">
      <c r="S853854" s="33"/>
      <c r="T853854" s="33"/>
    </row>
    <row r="853871" spans="19:20">
      <c r="S853871" s="33"/>
      <c r="T853871" s="33"/>
    </row>
    <row r="853888" spans="19:20">
      <c r="S853888" s="33"/>
      <c r="T853888" s="33"/>
    </row>
    <row r="853905" spans="19:20">
      <c r="S853905" s="33"/>
      <c r="T853905" s="33"/>
    </row>
    <row r="853922" spans="19:20">
      <c r="S853922" s="33"/>
      <c r="T853922" s="33"/>
    </row>
    <row r="853939" spans="19:20">
      <c r="S853939" s="33"/>
      <c r="T853939" s="33"/>
    </row>
    <row r="853956" spans="19:20">
      <c r="S853956" s="33"/>
      <c r="T853956" s="33"/>
    </row>
    <row r="853973" spans="19:20">
      <c r="S853973" s="33"/>
      <c r="T853973" s="33"/>
    </row>
    <row r="853990" spans="19:20">
      <c r="S853990" s="33"/>
      <c r="T853990" s="33"/>
    </row>
    <row r="854007" spans="19:20">
      <c r="S854007" s="33"/>
      <c r="T854007" s="33"/>
    </row>
    <row r="854024" spans="19:20">
      <c r="S854024" s="33"/>
      <c r="T854024" s="33"/>
    </row>
    <row r="854041" spans="19:20">
      <c r="S854041" s="33"/>
      <c r="T854041" s="33"/>
    </row>
    <row r="854058" spans="19:20">
      <c r="S854058" s="33"/>
      <c r="T854058" s="33"/>
    </row>
    <row r="854075" spans="19:20">
      <c r="S854075" s="33"/>
      <c r="T854075" s="33"/>
    </row>
    <row r="854092" spans="19:20">
      <c r="S854092" s="33"/>
      <c r="T854092" s="33"/>
    </row>
    <row r="854109" spans="19:20">
      <c r="S854109" s="33"/>
      <c r="T854109" s="33"/>
    </row>
    <row r="854126" spans="19:20">
      <c r="S854126" s="33"/>
      <c r="T854126" s="33"/>
    </row>
    <row r="854143" spans="19:20">
      <c r="S854143" s="33"/>
      <c r="T854143" s="33"/>
    </row>
    <row r="854160" spans="19:20">
      <c r="S854160" s="33"/>
      <c r="T854160" s="33"/>
    </row>
    <row r="854177" spans="19:20">
      <c r="S854177" s="33"/>
      <c r="T854177" s="33"/>
    </row>
    <row r="854194" spans="19:20">
      <c r="S854194" s="33"/>
      <c r="T854194" s="33"/>
    </row>
    <row r="854211" spans="19:20">
      <c r="S854211" s="33"/>
      <c r="T854211" s="33"/>
    </row>
    <row r="854228" spans="19:20">
      <c r="S854228" s="33"/>
      <c r="T854228" s="33"/>
    </row>
    <row r="854245" spans="19:20">
      <c r="S854245" s="33"/>
      <c r="T854245" s="33"/>
    </row>
    <row r="854262" spans="19:20">
      <c r="S854262" s="33"/>
      <c r="T854262" s="33"/>
    </row>
    <row r="854279" spans="19:20">
      <c r="S854279" s="33"/>
      <c r="T854279" s="33"/>
    </row>
    <row r="854296" spans="19:20">
      <c r="S854296" s="33"/>
      <c r="T854296" s="33"/>
    </row>
    <row r="854313" spans="19:20">
      <c r="S854313" s="33"/>
      <c r="T854313" s="33"/>
    </row>
    <row r="854330" spans="19:20">
      <c r="S854330" s="33"/>
      <c r="T854330" s="33"/>
    </row>
    <row r="854347" spans="19:20">
      <c r="S854347" s="33"/>
      <c r="T854347" s="33"/>
    </row>
    <row r="854364" spans="19:20">
      <c r="S854364" s="33"/>
      <c r="T854364" s="33"/>
    </row>
    <row r="854381" spans="19:20">
      <c r="S854381" s="33"/>
      <c r="T854381" s="33"/>
    </row>
    <row r="854398" spans="19:20">
      <c r="S854398" s="33"/>
      <c r="T854398" s="33"/>
    </row>
    <row r="854415" spans="19:20">
      <c r="S854415" s="33"/>
      <c r="T854415" s="33"/>
    </row>
    <row r="854432" spans="19:20">
      <c r="S854432" s="33"/>
      <c r="T854432" s="33"/>
    </row>
    <row r="854449" spans="19:20">
      <c r="S854449" s="33"/>
      <c r="T854449" s="33"/>
    </row>
    <row r="854466" spans="19:20">
      <c r="S854466" s="33"/>
      <c r="T854466" s="33"/>
    </row>
    <row r="854483" spans="19:20">
      <c r="S854483" s="33"/>
      <c r="T854483" s="33"/>
    </row>
    <row r="854500" spans="19:20">
      <c r="S854500" s="33"/>
      <c r="T854500" s="33"/>
    </row>
    <row r="854517" spans="19:20">
      <c r="S854517" s="33"/>
      <c r="T854517" s="33"/>
    </row>
    <row r="854534" spans="19:20">
      <c r="S854534" s="33"/>
      <c r="T854534" s="33"/>
    </row>
    <row r="854551" spans="19:20">
      <c r="S854551" s="33"/>
      <c r="T854551" s="33"/>
    </row>
    <row r="854568" spans="19:20">
      <c r="S854568" s="33"/>
      <c r="T854568" s="33"/>
    </row>
    <row r="854585" spans="19:20">
      <c r="S854585" s="33"/>
      <c r="T854585" s="33"/>
    </row>
    <row r="854602" spans="19:20">
      <c r="S854602" s="33"/>
      <c r="T854602" s="33"/>
    </row>
    <row r="854619" spans="19:20">
      <c r="S854619" s="33"/>
      <c r="T854619" s="33"/>
    </row>
    <row r="854636" spans="19:20">
      <c r="S854636" s="33"/>
      <c r="T854636" s="33"/>
    </row>
    <row r="854653" spans="19:20">
      <c r="S854653" s="33"/>
      <c r="T854653" s="33"/>
    </row>
    <row r="854670" spans="19:20">
      <c r="S854670" s="33"/>
      <c r="T854670" s="33"/>
    </row>
    <row r="854687" spans="19:20">
      <c r="S854687" s="33"/>
      <c r="T854687" s="33"/>
    </row>
    <row r="854704" spans="19:20">
      <c r="S854704" s="33"/>
      <c r="T854704" s="33"/>
    </row>
    <row r="854721" spans="19:20">
      <c r="S854721" s="33"/>
      <c r="T854721" s="33"/>
    </row>
    <row r="854738" spans="19:20">
      <c r="S854738" s="33"/>
      <c r="T854738" s="33"/>
    </row>
    <row r="854755" spans="19:20">
      <c r="S854755" s="33"/>
      <c r="T854755" s="33"/>
    </row>
    <row r="854772" spans="19:20">
      <c r="S854772" s="33"/>
      <c r="T854772" s="33"/>
    </row>
    <row r="854789" spans="19:20">
      <c r="S854789" s="33"/>
      <c r="T854789" s="33"/>
    </row>
    <row r="854806" spans="19:20">
      <c r="S854806" s="33"/>
      <c r="T854806" s="33"/>
    </row>
    <row r="854823" spans="19:20">
      <c r="S854823" s="33"/>
      <c r="T854823" s="33"/>
    </row>
    <row r="854840" spans="19:20">
      <c r="S854840" s="33"/>
      <c r="T854840" s="33"/>
    </row>
    <row r="854857" spans="19:20">
      <c r="S854857" s="33"/>
      <c r="T854857" s="33"/>
    </row>
    <row r="854874" spans="19:20">
      <c r="S854874" s="33"/>
      <c r="T854874" s="33"/>
    </row>
    <row r="854891" spans="19:20">
      <c r="S854891" s="33"/>
      <c r="T854891" s="33"/>
    </row>
    <row r="854908" spans="19:20">
      <c r="S854908" s="33"/>
      <c r="T854908" s="33"/>
    </row>
    <row r="854925" spans="19:20">
      <c r="S854925" s="33"/>
      <c r="T854925" s="33"/>
    </row>
    <row r="854942" spans="19:20">
      <c r="S854942" s="33"/>
      <c r="T854942" s="33"/>
    </row>
    <row r="854959" spans="19:20">
      <c r="S854959" s="33"/>
      <c r="T854959" s="33"/>
    </row>
    <row r="854976" spans="19:20">
      <c r="S854976" s="33"/>
      <c r="T854976" s="33"/>
    </row>
    <row r="854993" spans="19:20">
      <c r="S854993" s="33"/>
      <c r="T854993" s="33"/>
    </row>
    <row r="855010" spans="19:20">
      <c r="S855010" s="33"/>
      <c r="T855010" s="33"/>
    </row>
    <row r="855027" spans="19:20">
      <c r="S855027" s="33"/>
      <c r="T855027" s="33"/>
    </row>
    <row r="855044" spans="19:20">
      <c r="S855044" s="33"/>
      <c r="T855044" s="33"/>
    </row>
    <row r="855061" spans="19:20">
      <c r="S855061" s="33"/>
      <c r="T855061" s="33"/>
    </row>
    <row r="855078" spans="19:20">
      <c r="S855078" s="33"/>
      <c r="T855078" s="33"/>
    </row>
    <row r="855095" spans="19:20">
      <c r="S855095" s="33"/>
      <c r="T855095" s="33"/>
    </row>
    <row r="855112" spans="19:20">
      <c r="S855112" s="33"/>
      <c r="T855112" s="33"/>
    </row>
    <row r="855129" spans="19:20">
      <c r="S855129" s="33"/>
      <c r="T855129" s="33"/>
    </row>
    <row r="855146" spans="19:20">
      <c r="S855146" s="33"/>
      <c r="T855146" s="33"/>
    </row>
    <row r="855163" spans="19:20">
      <c r="S855163" s="33"/>
      <c r="T855163" s="33"/>
    </row>
    <row r="855180" spans="19:20">
      <c r="S855180" s="33"/>
      <c r="T855180" s="33"/>
    </row>
    <row r="855197" spans="19:20">
      <c r="S855197" s="33"/>
      <c r="T855197" s="33"/>
    </row>
    <row r="855214" spans="19:20">
      <c r="S855214" s="33"/>
      <c r="T855214" s="33"/>
    </row>
    <row r="855231" spans="19:20">
      <c r="S855231" s="33"/>
      <c r="T855231" s="33"/>
    </row>
    <row r="855248" spans="19:20">
      <c r="S855248" s="33"/>
      <c r="T855248" s="33"/>
    </row>
    <row r="855265" spans="19:20">
      <c r="S855265" s="33"/>
      <c r="T855265" s="33"/>
    </row>
    <row r="855282" spans="19:20">
      <c r="S855282" s="33"/>
      <c r="T855282" s="33"/>
    </row>
    <row r="855299" spans="19:20">
      <c r="S855299" s="33"/>
      <c r="T855299" s="33"/>
    </row>
    <row r="855316" spans="19:20">
      <c r="S855316" s="33"/>
      <c r="T855316" s="33"/>
    </row>
    <row r="855333" spans="19:20">
      <c r="S855333" s="33"/>
      <c r="T855333" s="33"/>
    </row>
    <row r="855350" spans="19:20">
      <c r="S855350" s="33"/>
      <c r="T855350" s="33"/>
    </row>
    <row r="855367" spans="19:20">
      <c r="S855367" s="33"/>
      <c r="T855367" s="33"/>
    </row>
    <row r="855384" spans="19:20">
      <c r="S855384" s="33"/>
      <c r="T855384" s="33"/>
    </row>
    <row r="855401" spans="19:20">
      <c r="S855401" s="33"/>
      <c r="T855401" s="33"/>
    </row>
    <row r="855418" spans="19:20">
      <c r="S855418" s="33"/>
      <c r="T855418" s="33"/>
    </row>
    <row r="855435" spans="19:20">
      <c r="S855435" s="33"/>
      <c r="T855435" s="33"/>
    </row>
    <row r="855452" spans="19:20">
      <c r="S855452" s="33"/>
      <c r="T855452" s="33"/>
    </row>
    <row r="855469" spans="19:20">
      <c r="S855469" s="33"/>
      <c r="T855469" s="33"/>
    </row>
    <row r="855486" spans="19:20">
      <c r="S855486" s="33"/>
      <c r="T855486" s="33"/>
    </row>
    <row r="855503" spans="19:20">
      <c r="S855503" s="33"/>
      <c r="T855503" s="33"/>
    </row>
    <row r="855520" spans="19:20">
      <c r="S855520" s="33"/>
      <c r="T855520" s="33"/>
    </row>
    <row r="855537" spans="19:20">
      <c r="S855537" s="33"/>
      <c r="T855537" s="33"/>
    </row>
    <row r="855554" spans="19:20">
      <c r="S855554" s="33"/>
      <c r="T855554" s="33"/>
    </row>
    <row r="855571" spans="19:20">
      <c r="S855571" s="33"/>
      <c r="T855571" s="33"/>
    </row>
    <row r="855588" spans="19:20">
      <c r="S855588" s="33"/>
      <c r="T855588" s="33"/>
    </row>
    <row r="855605" spans="19:20">
      <c r="S855605" s="33"/>
      <c r="T855605" s="33"/>
    </row>
    <row r="855622" spans="19:20">
      <c r="S855622" s="33"/>
      <c r="T855622" s="33"/>
    </row>
    <row r="855639" spans="19:20">
      <c r="S855639" s="33"/>
      <c r="T855639" s="33"/>
    </row>
    <row r="855656" spans="19:20">
      <c r="S855656" s="33"/>
      <c r="T855656" s="33"/>
    </row>
    <row r="855673" spans="19:20">
      <c r="S855673" s="33"/>
      <c r="T855673" s="33"/>
    </row>
    <row r="855690" spans="19:20">
      <c r="S855690" s="33"/>
      <c r="T855690" s="33"/>
    </row>
    <row r="855707" spans="19:20">
      <c r="S855707" s="33"/>
      <c r="T855707" s="33"/>
    </row>
    <row r="855724" spans="19:20">
      <c r="S855724" s="33"/>
      <c r="T855724" s="33"/>
    </row>
    <row r="855741" spans="19:20">
      <c r="S855741" s="33"/>
      <c r="T855741" s="33"/>
    </row>
    <row r="855758" spans="19:20">
      <c r="S855758" s="33"/>
      <c r="T855758" s="33"/>
    </row>
    <row r="855775" spans="19:20">
      <c r="S855775" s="33"/>
      <c r="T855775" s="33"/>
    </row>
    <row r="855792" spans="19:20">
      <c r="S855792" s="33"/>
      <c r="T855792" s="33"/>
    </row>
    <row r="855809" spans="19:20">
      <c r="S855809" s="33"/>
      <c r="T855809" s="33"/>
    </row>
    <row r="855826" spans="19:20">
      <c r="S855826" s="33"/>
      <c r="T855826" s="33"/>
    </row>
    <row r="855843" spans="19:20">
      <c r="S855843" s="33"/>
      <c r="T855843" s="33"/>
    </row>
    <row r="855860" spans="19:20">
      <c r="S855860" s="33"/>
      <c r="T855860" s="33"/>
    </row>
    <row r="855877" spans="19:20">
      <c r="S855877" s="33"/>
      <c r="T855877" s="33"/>
    </row>
    <row r="855894" spans="19:20">
      <c r="S855894" s="33"/>
      <c r="T855894" s="33"/>
    </row>
    <row r="855911" spans="19:20">
      <c r="S855911" s="33"/>
      <c r="T855911" s="33"/>
    </row>
    <row r="855928" spans="19:20">
      <c r="S855928" s="33"/>
      <c r="T855928" s="33"/>
    </row>
    <row r="855945" spans="19:20">
      <c r="S855945" s="33"/>
      <c r="T855945" s="33"/>
    </row>
    <row r="855962" spans="19:20">
      <c r="S855962" s="33"/>
      <c r="T855962" s="33"/>
    </row>
    <row r="855979" spans="19:20">
      <c r="S855979" s="33"/>
      <c r="T855979" s="33"/>
    </row>
    <row r="855996" spans="19:20">
      <c r="S855996" s="33"/>
      <c r="T855996" s="33"/>
    </row>
    <row r="856013" spans="19:20">
      <c r="S856013" s="33"/>
      <c r="T856013" s="33"/>
    </row>
    <row r="856030" spans="19:20">
      <c r="S856030" s="33"/>
      <c r="T856030" s="33"/>
    </row>
    <row r="856047" spans="19:20">
      <c r="S856047" s="33"/>
      <c r="T856047" s="33"/>
    </row>
    <row r="856064" spans="19:20">
      <c r="S856064" s="33"/>
      <c r="T856064" s="33"/>
    </row>
    <row r="856081" spans="19:20">
      <c r="S856081" s="33"/>
      <c r="T856081" s="33"/>
    </row>
    <row r="856098" spans="19:20">
      <c r="S856098" s="33"/>
      <c r="T856098" s="33"/>
    </row>
    <row r="856115" spans="19:20">
      <c r="S856115" s="33"/>
      <c r="T856115" s="33"/>
    </row>
    <row r="856132" spans="19:20">
      <c r="S856132" s="33"/>
      <c r="T856132" s="33"/>
    </row>
    <row r="856149" spans="19:20">
      <c r="S856149" s="33"/>
      <c r="T856149" s="33"/>
    </row>
    <row r="856166" spans="19:20">
      <c r="S856166" s="33"/>
      <c r="T856166" s="33"/>
    </row>
    <row r="856183" spans="19:20">
      <c r="S856183" s="33"/>
      <c r="T856183" s="33"/>
    </row>
    <row r="856200" spans="19:20">
      <c r="S856200" s="33"/>
      <c r="T856200" s="33"/>
    </row>
    <row r="856217" spans="19:20">
      <c r="S856217" s="33"/>
      <c r="T856217" s="33"/>
    </row>
    <row r="856234" spans="19:20">
      <c r="S856234" s="33"/>
      <c r="T856234" s="33"/>
    </row>
    <row r="856251" spans="19:20">
      <c r="S856251" s="33"/>
      <c r="T856251" s="33"/>
    </row>
    <row r="856268" spans="19:20">
      <c r="S856268" s="33"/>
      <c r="T856268" s="33"/>
    </row>
    <row r="856285" spans="19:20">
      <c r="S856285" s="33"/>
      <c r="T856285" s="33"/>
    </row>
    <row r="856302" spans="19:20">
      <c r="S856302" s="33"/>
      <c r="T856302" s="33"/>
    </row>
    <row r="856319" spans="19:20">
      <c r="S856319" s="33"/>
      <c r="T856319" s="33"/>
    </row>
    <row r="856336" spans="19:20">
      <c r="S856336" s="33"/>
      <c r="T856336" s="33"/>
    </row>
    <row r="856353" spans="19:20">
      <c r="S856353" s="33"/>
      <c r="T856353" s="33"/>
    </row>
    <row r="856370" spans="19:20">
      <c r="S856370" s="33"/>
      <c r="T856370" s="33"/>
    </row>
    <row r="856387" spans="19:20">
      <c r="S856387" s="33"/>
      <c r="T856387" s="33"/>
    </row>
    <row r="856404" spans="19:20">
      <c r="S856404" s="33"/>
      <c r="T856404" s="33"/>
    </row>
    <row r="856421" spans="19:20">
      <c r="S856421" s="33"/>
      <c r="T856421" s="33"/>
    </row>
    <row r="856438" spans="19:20">
      <c r="S856438" s="33"/>
      <c r="T856438" s="33"/>
    </row>
    <row r="856455" spans="19:20">
      <c r="S856455" s="33"/>
      <c r="T856455" s="33"/>
    </row>
    <row r="856472" spans="19:20">
      <c r="S856472" s="33"/>
      <c r="T856472" s="33"/>
    </row>
    <row r="856489" spans="19:20">
      <c r="S856489" s="33"/>
      <c r="T856489" s="33"/>
    </row>
    <row r="856506" spans="19:20">
      <c r="S856506" s="33"/>
      <c r="T856506" s="33"/>
    </row>
    <row r="856523" spans="19:20">
      <c r="S856523" s="33"/>
      <c r="T856523" s="33"/>
    </row>
    <row r="856540" spans="19:20">
      <c r="S856540" s="33"/>
      <c r="T856540" s="33"/>
    </row>
    <row r="856557" spans="19:20">
      <c r="S856557" s="33"/>
      <c r="T856557" s="33"/>
    </row>
    <row r="856574" spans="19:20">
      <c r="S856574" s="33"/>
      <c r="T856574" s="33"/>
    </row>
    <row r="856591" spans="19:20">
      <c r="S856591" s="33"/>
      <c r="T856591" s="33"/>
    </row>
    <row r="856608" spans="19:20">
      <c r="S856608" s="33"/>
      <c r="T856608" s="33"/>
    </row>
    <row r="856625" spans="19:20">
      <c r="S856625" s="33"/>
      <c r="T856625" s="33"/>
    </row>
    <row r="856642" spans="19:20">
      <c r="S856642" s="33"/>
      <c r="T856642" s="33"/>
    </row>
    <row r="856659" spans="19:20">
      <c r="S856659" s="33"/>
      <c r="T856659" s="33"/>
    </row>
    <row r="856676" spans="19:20">
      <c r="S856676" s="33"/>
      <c r="T856676" s="33"/>
    </row>
    <row r="856693" spans="19:20">
      <c r="S856693" s="33"/>
      <c r="T856693" s="33"/>
    </row>
    <row r="856710" spans="19:20">
      <c r="S856710" s="33"/>
      <c r="T856710" s="33"/>
    </row>
    <row r="856727" spans="19:20">
      <c r="S856727" s="33"/>
      <c r="T856727" s="33"/>
    </row>
    <row r="856744" spans="19:20">
      <c r="S856744" s="33"/>
      <c r="T856744" s="33"/>
    </row>
    <row r="856761" spans="19:20">
      <c r="S856761" s="33"/>
      <c r="T856761" s="33"/>
    </row>
    <row r="856778" spans="19:20">
      <c r="S856778" s="33"/>
      <c r="T856778" s="33"/>
    </row>
    <row r="856795" spans="19:20">
      <c r="S856795" s="33"/>
      <c r="T856795" s="33"/>
    </row>
    <row r="856812" spans="19:20">
      <c r="S856812" s="33"/>
      <c r="T856812" s="33"/>
    </row>
    <row r="856829" spans="19:20">
      <c r="S856829" s="33"/>
      <c r="T856829" s="33"/>
    </row>
    <row r="856846" spans="19:20">
      <c r="S856846" s="33"/>
      <c r="T856846" s="33"/>
    </row>
    <row r="856863" spans="19:20">
      <c r="S856863" s="33"/>
      <c r="T856863" s="33"/>
    </row>
    <row r="856880" spans="19:20">
      <c r="S856880" s="33"/>
      <c r="T856880" s="33"/>
    </row>
    <row r="856897" spans="19:20">
      <c r="S856897" s="33"/>
      <c r="T856897" s="33"/>
    </row>
    <row r="856914" spans="19:20">
      <c r="S856914" s="33"/>
      <c r="T856914" s="33"/>
    </row>
    <row r="856931" spans="19:20">
      <c r="S856931" s="33"/>
      <c r="T856931" s="33"/>
    </row>
    <row r="856948" spans="19:20">
      <c r="S856948" s="33"/>
      <c r="T856948" s="33"/>
    </row>
    <row r="856965" spans="19:20">
      <c r="S856965" s="33"/>
      <c r="T856965" s="33"/>
    </row>
    <row r="856982" spans="19:20">
      <c r="S856982" s="33"/>
      <c r="T856982" s="33"/>
    </row>
    <row r="856999" spans="19:20">
      <c r="S856999" s="33"/>
      <c r="T856999" s="33"/>
    </row>
    <row r="857016" spans="19:20">
      <c r="S857016" s="33"/>
      <c r="T857016" s="33"/>
    </row>
    <row r="857033" spans="19:20">
      <c r="S857033" s="33"/>
      <c r="T857033" s="33"/>
    </row>
    <row r="857050" spans="19:20">
      <c r="S857050" s="33"/>
      <c r="T857050" s="33"/>
    </row>
    <row r="857067" spans="19:20">
      <c r="S857067" s="33"/>
      <c r="T857067" s="33"/>
    </row>
    <row r="857084" spans="19:20">
      <c r="S857084" s="33"/>
      <c r="T857084" s="33"/>
    </row>
    <row r="857101" spans="19:20">
      <c r="S857101" s="33"/>
      <c r="T857101" s="33"/>
    </row>
    <row r="857118" spans="19:20">
      <c r="S857118" s="33"/>
      <c r="T857118" s="33"/>
    </row>
    <row r="857135" spans="19:20">
      <c r="S857135" s="33"/>
      <c r="T857135" s="33"/>
    </row>
    <row r="857152" spans="19:20">
      <c r="S857152" s="33"/>
      <c r="T857152" s="33"/>
    </row>
    <row r="857169" spans="19:20">
      <c r="S857169" s="33"/>
      <c r="T857169" s="33"/>
    </row>
    <row r="857186" spans="19:20">
      <c r="S857186" s="33"/>
      <c r="T857186" s="33"/>
    </row>
    <row r="857203" spans="19:20">
      <c r="S857203" s="33"/>
      <c r="T857203" s="33"/>
    </row>
    <row r="857220" spans="19:20">
      <c r="S857220" s="33"/>
      <c r="T857220" s="33"/>
    </row>
    <row r="857237" spans="19:20">
      <c r="S857237" s="33"/>
      <c r="T857237" s="33"/>
    </row>
    <row r="857254" spans="19:20">
      <c r="S857254" s="33"/>
      <c r="T857254" s="33"/>
    </row>
    <row r="857271" spans="19:20">
      <c r="S857271" s="33"/>
      <c r="T857271" s="33"/>
    </row>
    <row r="857288" spans="19:20">
      <c r="S857288" s="33"/>
      <c r="T857288" s="33"/>
    </row>
    <row r="857305" spans="19:20">
      <c r="S857305" s="33"/>
      <c r="T857305" s="33"/>
    </row>
    <row r="857322" spans="19:20">
      <c r="S857322" s="33"/>
      <c r="T857322" s="33"/>
    </row>
    <row r="857339" spans="19:20">
      <c r="S857339" s="33"/>
      <c r="T857339" s="33"/>
    </row>
    <row r="857356" spans="19:20">
      <c r="S857356" s="33"/>
      <c r="T857356" s="33"/>
    </row>
    <row r="857373" spans="19:20">
      <c r="S857373" s="33"/>
      <c r="T857373" s="33"/>
    </row>
    <row r="857390" spans="19:20">
      <c r="S857390" s="33"/>
      <c r="T857390" s="33"/>
    </row>
    <row r="857407" spans="19:20">
      <c r="S857407" s="33"/>
      <c r="T857407" s="33"/>
    </row>
    <row r="857424" spans="19:20">
      <c r="S857424" s="33"/>
      <c r="T857424" s="33"/>
    </row>
    <row r="857441" spans="19:20">
      <c r="S857441" s="33"/>
      <c r="T857441" s="33"/>
    </row>
    <row r="857458" spans="19:20">
      <c r="S857458" s="33"/>
      <c r="T857458" s="33"/>
    </row>
    <row r="857475" spans="19:20">
      <c r="S857475" s="33"/>
      <c r="T857475" s="33"/>
    </row>
    <row r="857492" spans="19:20">
      <c r="S857492" s="33"/>
      <c r="T857492" s="33"/>
    </row>
    <row r="857509" spans="19:20">
      <c r="S857509" s="33"/>
      <c r="T857509" s="33"/>
    </row>
    <row r="857526" spans="19:20">
      <c r="S857526" s="33"/>
      <c r="T857526" s="33"/>
    </row>
    <row r="857543" spans="19:20">
      <c r="S857543" s="33"/>
      <c r="T857543" s="33"/>
    </row>
    <row r="857560" spans="19:20">
      <c r="S857560" s="33"/>
      <c r="T857560" s="33"/>
    </row>
    <row r="857577" spans="19:20">
      <c r="S857577" s="33"/>
      <c r="T857577" s="33"/>
    </row>
    <row r="857594" spans="19:20">
      <c r="S857594" s="33"/>
      <c r="T857594" s="33"/>
    </row>
    <row r="857611" spans="19:20">
      <c r="S857611" s="33"/>
      <c r="T857611" s="33"/>
    </row>
    <row r="857628" spans="19:20">
      <c r="S857628" s="33"/>
      <c r="T857628" s="33"/>
    </row>
    <row r="857645" spans="19:20">
      <c r="S857645" s="33"/>
      <c r="T857645" s="33"/>
    </row>
    <row r="857662" spans="19:20">
      <c r="S857662" s="33"/>
      <c r="T857662" s="33"/>
    </row>
    <row r="857679" spans="19:20">
      <c r="S857679" s="33"/>
      <c r="T857679" s="33"/>
    </row>
    <row r="857696" spans="19:20">
      <c r="S857696" s="33"/>
      <c r="T857696" s="33"/>
    </row>
    <row r="857713" spans="19:20">
      <c r="S857713" s="33"/>
      <c r="T857713" s="33"/>
    </row>
    <row r="857730" spans="19:20">
      <c r="S857730" s="33"/>
      <c r="T857730" s="33"/>
    </row>
    <row r="857747" spans="19:20">
      <c r="S857747" s="33"/>
      <c r="T857747" s="33"/>
    </row>
    <row r="857764" spans="19:20">
      <c r="S857764" s="33"/>
      <c r="T857764" s="33"/>
    </row>
    <row r="857781" spans="19:20">
      <c r="S857781" s="33"/>
      <c r="T857781" s="33"/>
    </row>
    <row r="857798" spans="19:20">
      <c r="S857798" s="33"/>
      <c r="T857798" s="33"/>
    </row>
    <row r="857815" spans="19:20">
      <c r="S857815" s="33"/>
      <c r="T857815" s="33"/>
    </row>
    <row r="857832" spans="19:20">
      <c r="S857832" s="33"/>
      <c r="T857832" s="33"/>
    </row>
    <row r="857849" spans="19:20">
      <c r="S857849" s="33"/>
      <c r="T857849" s="33"/>
    </row>
    <row r="857866" spans="19:20">
      <c r="S857866" s="33"/>
      <c r="T857866" s="33"/>
    </row>
    <row r="857883" spans="19:20">
      <c r="S857883" s="33"/>
      <c r="T857883" s="33"/>
    </row>
    <row r="857900" spans="19:20">
      <c r="S857900" s="33"/>
      <c r="T857900" s="33"/>
    </row>
    <row r="857917" spans="19:20">
      <c r="S857917" s="33"/>
      <c r="T857917" s="33"/>
    </row>
    <row r="857934" spans="19:20">
      <c r="S857934" s="33"/>
      <c r="T857934" s="33"/>
    </row>
    <row r="857951" spans="19:20">
      <c r="S857951" s="33"/>
      <c r="T857951" s="33"/>
    </row>
    <row r="857968" spans="19:20">
      <c r="S857968" s="33"/>
      <c r="T857968" s="33"/>
    </row>
    <row r="857985" spans="19:20">
      <c r="S857985" s="33"/>
      <c r="T857985" s="33"/>
    </row>
    <row r="858002" spans="19:20">
      <c r="S858002" s="33"/>
      <c r="T858002" s="33"/>
    </row>
    <row r="858019" spans="19:20">
      <c r="S858019" s="33"/>
      <c r="T858019" s="33"/>
    </row>
    <row r="858036" spans="19:20">
      <c r="S858036" s="33"/>
      <c r="T858036" s="33"/>
    </row>
    <row r="858053" spans="19:20">
      <c r="S858053" s="33"/>
      <c r="T858053" s="33"/>
    </row>
    <row r="858070" spans="19:20">
      <c r="S858070" s="33"/>
      <c r="T858070" s="33"/>
    </row>
    <row r="858087" spans="19:20">
      <c r="S858087" s="33"/>
      <c r="T858087" s="33"/>
    </row>
    <row r="858104" spans="19:20">
      <c r="S858104" s="33"/>
      <c r="T858104" s="33"/>
    </row>
    <row r="858121" spans="19:20">
      <c r="S858121" s="33"/>
      <c r="T858121" s="33"/>
    </row>
    <row r="858138" spans="19:20">
      <c r="S858138" s="33"/>
      <c r="T858138" s="33"/>
    </row>
    <row r="858155" spans="19:20">
      <c r="S858155" s="33"/>
      <c r="T858155" s="33"/>
    </row>
    <row r="858172" spans="19:20">
      <c r="S858172" s="33"/>
      <c r="T858172" s="33"/>
    </row>
    <row r="858189" spans="19:20">
      <c r="S858189" s="33"/>
      <c r="T858189" s="33"/>
    </row>
    <row r="858206" spans="19:20">
      <c r="S858206" s="33"/>
      <c r="T858206" s="33"/>
    </row>
    <row r="858223" spans="19:20">
      <c r="S858223" s="33"/>
      <c r="T858223" s="33"/>
    </row>
    <row r="858240" spans="19:20">
      <c r="S858240" s="33"/>
      <c r="T858240" s="33"/>
    </row>
    <row r="858257" spans="19:20">
      <c r="S858257" s="33"/>
      <c r="T858257" s="33"/>
    </row>
    <row r="858274" spans="19:20">
      <c r="S858274" s="33"/>
      <c r="T858274" s="33"/>
    </row>
    <row r="858291" spans="19:20">
      <c r="S858291" s="33"/>
      <c r="T858291" s="33"/>
    </row>
    <row r="858308" spans="19:20">
      <c r="S858308" s="33"/>
      <c r="T858308" s="33"/>
    </row>
    <row r="858325" spans="19:20">
      <c r="S858325" s="33"/>
      <c r="T858325" s="33"/>
    </row>
    <row r="858342" spans="19:20">
      <c r="S858342" s="33"/>
      <c r="T858342" s="33"/>
    </row>
    <row r="858359" spans="19:20">
      <c r="S858359" s="33"/>
      <c r="T858359" s="33"/>
    </row>
    <row r="858376" spans="19:20">
      <c r="S858376" s="33"/>
      <c r="T858376" s="33"/>
    </row>
    <row r="858393" spans="19:20">
      <c r="S858393" s="33"/>
      <c r="T858393" s="33"/>
    </row>
    <row r="858410" spans="19:20">
      <c r="S858410" s="33"/>
      <c r="T858410" s="33"/>
    </row>
    <row r="858427" spans="19:20">
      <c r="S858427" s="33"/>
      <c r="T858427" s="33"/>
    </row>
    <row r="858444" spans="19:20">
      <c r="S858444" s="33"/>
      <c r="T858444" s="33"/>
    </row>
    <row r="858461" spans="19:20">
      <c r="S858461" s="33"/>
      <c r="T858461" s="33"/>
    </row>
    <row r="858478" spans="19:20">
      <c r="S858478" s="33"/>
      <c r="T858478" s="33"/>
    </row>
    <row r="858495" spans="19:20">
      <c r="S858495" s="33"/>
      <c r="T858495" s="33"/>
    </row>
    <row r="858512" spans="19:20">
      <c r="S858512" s="33"/>
      <c r="T858512" s="33"/>
    </row>
    <row r="858529" spans="19:20">
      <c r="S858529" s="33"/>
      <c r="T858529" s="33"/>
    </row>
    <row r="858546" spans="19:20">
      <c r="S858546" s="33"/>
      <c r="T858546" s="33"/>
    </row>
    <row r="858563" spans="19:20">
      <c r="S858563" s="33"/>
      <c r="T858563" s="33"/>
    </row>
    <row r="858580" spans="19:20">
      <c r="S858580" s="33"/>
      <c r="T858580" s="33"/>
    </row>
    <row r="858597" spans="19:20">
      <c r="S858597" s="33"/>
      <c r="T858597" s="33"/>
    </row>
    <row r="858614" spans="19:20">
      <c r="S858614" s="33"/>
      <c r="T858614" s="33"/>
    </row>
    <row r="858631" spans="19:20">
      <c r="S858631" s="33"/>
      <c r="T858631" s="33"/>
    </row>
    <row r="858648" spans="19:20">
      <c r="S858648" s="33"/>
      <c r="T858648" s="33"/>
    </row>
    <row r="858665" spans="19:20">
      <c r="S858665" s="33"/>
      <c r="T858665" s="33"/>
    </row>
    <row r="858682" spans="19:20">
      <c r="S858682" s="33"/>
      <c r="T858682" s="33"/>
    </row>
    <row r="858699" spans="19:20">
      <c r="S858699" s="33"/>
      <c r="T858699" s="33"/>
    </row>
    <row r="858716" spans="19:20">
      <c r="S858716" s="33"/>
      <c r="T858716" s="33"/>
    </row>
    <row r="858733" spans="19:20">
      <c r="S858733" s="33"/>
      <c r="T858733" s="33"/>
    </row>
    <row r="858750" spans="19:20">
      <c r="S858750" s="33"/>
      <c r="T858750" s="33"/>
    </row>
    <row r="858767" spans="19:20">
      <c r="S858767" s="33"/>
      <c r="T858767" s="33"/>
    </row>
    <row r="858784" spans="19:20">
      <c r="S858784" s="33"/>
      <c r="T858784" s="33"/>
    </row>
    <row r="858801" spans="19:20">
      <c r="S858801" s="33"/>
      <c r="T858801" s="33"/>
    </row>
    <row r="858818" spans="19:20">
      <c r="S858818" s="33"/>
      <c r="T858818" s="33"/>
    </row>
    <row r="858835" spans="19:20">
      <c r="S858835" s="33"/>
      <c r="T858835" s="33"/>
    </row>
    <row r="858852" spans="19:20">
      <c r="S858852" s="33"/>
      <c r="T858852" s="33"/>
    </row>
    <row r="858869" spans="19:20">
      <c r="S858869" s="33"/>
      <c r="T858869" s="33"/>
    </row>
    <row r="858886" spans="19:20">
      <c r="S858886" s="33"/>
      <c r="T858886" s="33"/>
    </row>
    <row r="858903" spans="19:20">
      <c r="S858903" s="33"/>
      <c r="T858903" s="33"/>
    </row>
    <row r="858920" spans="19:20">
      <c r="S858920" s="33"/>
      <c r="T858920" s="33"/>
    </row>
    <row r="858937" spans="19:20">
      <c r="S858937" s="33"/>
      <c r="T858937" s="33"/>
    </row>
    <row r="858954" spans="19:20">
      <c r="S858954" s="33"/>
      <c r="T858954" s="33"/>
    </row>
    <row r="858971" spans="19:20">
      <c r="S858971" s="33"/>
      <c r="T858971" s="33"/>
    </row>
    <row r="858988" spans="19:20">
      <c r="S858988" s="33"/>
      <c r="T858988" s="33"/>
    </row>
    <row r="859005" spans="19:20">
      <c r="S859005" s="33"/>
      <c r="T859005" s="33"/>
    </row>
    <row r="859022" spans="19:20">
      <c r="S859022" s="33"/>
      <c r="T859022" s="33"/>
    </row>
    <row r="859039" spans="19:20">
      <c r="S859039" s="33"/>
      <c r="T859039" s="33"/>
    </row>
    <row r="859056" spans="19:20">
      <c r="S859056" s="33"/>
      <c r="T859056" s="33"/>
    </row>
    <row r="859073" spans="19:20">
      <c r="S859073" s="33"/>
      <c r="T859073" s="33"/>
    </row>
    <row r="859090" spans="19:20">
      <c r="S859090" s="33"/>
      <c r="T859090" s="33"/>
    </row>
    <row r="859107" spans="19:20">
      <c r="S859107" s="33"/>
      <c r="T859107" s="33"/>
    </row>
    <row r="859124" spans="19:20">
      <c r="S859124" s="33"/>
      <c r="T859124" s="33"/>
    </row>
    <row r="859141" spans="19:20">
      <c r="S859141" s="33"/>
      <c r="T859141" s="33"/>
    </row>
    <row r="859158" spans="19:20">
      <c r="S859158" s="33"/>
      <c r="T859158" s="33"/>
    </row>
    <row r="859175" spans="19:20">
      <c r="S859175" s="33"/>
      <c r="T859175" s="33"/>
    </row>
    <row r="859192" spans="19:20">
      <c r="S859192" s="33"/>
      <c r="T859192" s="33"/>
    </row>
    <row r="859209" spans="19:20">
      <c r="S859209" s="33"/>
      <c r="T859209" s="33"/>
    </row>
    <row r="859226" spans="19:20">
      <c r="S859226" s="33"/>
      <c r="T859226" s="33"/>
    </row>
    <row r="859243" spans="19:20">
      <c r="S859243" s="33"/>
      <c r="T859243" s="33"/>
    </row>
    <row r="859260" spans="19:20">
      <c r="S859260" s="33"/>
      <c r="T859260" s="33"/>
    </row>
    <row r="859277" spans="19:20">
      <c r="S859277" s="33"/>
      <c r="T859277" s="33"/>
    </row>
    <row r="859294" spans="19:20">
      <c r="S859294" s="33"/>
      <c r="T859294" s="33"/>
    </row>
    <row r="859311" spans="19:20">
      <c r="S859311" s="33"/>
      <c r="T859311" s="33"/>
    </row>
    <row r="859328" spans="19:20">
      <c r="S859328" s="33"/>
      <c r="T859328" s="33"/>
    </row>
    <row r="859345" spans="19:20">
      <c r="S859345" s="33"/>
      <c r="T859345" s="33"/>
    </row>
    <row r="859362" spans="19:20">
      <c r="S859362" s="33"/>
      <c r="T859362" s="33"/>
    </row>
    <row r="859379" spans="19:20">
      <c r="S859379" s="33"/>
      <c r="T859379" s="33"/>
    </row>
    <row r="859396" spans="19:20">
      <c r="S859396" s="33"/>
      <c r="T859396" s="33"/>
    </row>
    <row r="859413" spans="19:20">
      <c r="S859413" s="33"/>
      <c r="T859413" s="33"/>
    </row>
    <row r="859430" spans="19:20">
      <c r="S859430" s="33"/>
      <c r="T859430" s="33"/>
    </row>
    <row r="859447" spans="19:20">
      <c r="S859447" s="33"/>
      <c r="T859447" s="33"/>
    </row>
    <row r="859464" spans="19:20">
      <c r="S859464" s="33"/>
      <c r="T859464" s="33"/>
    </row>
    <row r="859481" spans="19:20">
      <c r="S859481" s="33"/>
      <c r="T859481" s="33"/>
    </row>
    <row r="859498" spans="19:20">
      <c r="S859498" s="33"/>
      <c r="T859498" s="33"/>
    </row>
    <row r="859515" spans="19:20">
      <c r="S859515" s="33"/>
      <c r="T859515" s="33"/>
    </row>
    <row r="859532" spans="19:20">
      <c r="S859532" s="33"/>
      <c r="T859532" s="33"/>
    </row>
    <row r="859549" spans="19:20">
      <c r="S859549" s="33"/>
      <c r="T859549" s="33"/>
    </row>
    <row r="859566" spans="19:20">
      <c r="S859566" s="33"/>
      <c r="T859566" s="33"/>
    </row>
    <row r="859583" spans="19:20">
      <c r="S859583" s="33"/>
      <c r="T859583" s="33"/>
    </row>
    <row r="859600" spans="19:20">
      <c r="S859600" s="33"/>
      <c r="T859600" s="33"/>
    </row>
    <row r="859617" spans="19:20">
      <c r="S859617" s="33"/>
      <c r="T859617" s="33"/>
    </row>
    <row r="859634" spans="19:20">
      <c r="S859634" s="33"/>
      <c r="T859634" s="33"/>
    </row>
    <row r="859651" spans="19:20">
      <c r="S859651" s="33"/>
      <c r="T859651" s="33"/>
    </row>
    <row r="859668" spans="19:20">
      <c r="S859668" s="33"/>
      <c r="T859668" s="33"/>
    </row>
    <row r="859685" spans="19:20">
      <c r="S859685" s="33"/>
      <c r="T859685" s="33"/>
    </row>
    <row r="859702" spans="19:20">
      <c r="S859702" s="33"/>
      <c r="T859702" s="33"/>
    </row>
    <row r="859719" spans="19:20">
      <c r="S859719" s="33"/>
      <c r="T859719" s="33"/>
    </row>
    <row r="859736" spans="19:20">
      <c r="S859736" s="33"/>
      <c r="T859736" s="33"/>
    </row>
    <row r="859753" spans="19:20">
      <c r="S859753" s="33"/>
      <c r="T859753" s="33"/>
    </row>
    <row r="859770" spans="19:20">
      <c r="S859770" s="33"/>
      <c r="T859770" s="33"/>
    </row>
    <row r="859787" spans="19:20">
      <c r="S859787" s="33"/>
      <c r="T859787" s="33"/>
    </row>
    <row r="859804" spans="19:20">
      <c r="S859804" s="33"/>
      <c r="T859804" s="33"/>
    </row>
    <row r="859821" spans="19:20">
      <c r="S859821" s="33"/>
      <c r="T859821" s="33"/>
    </row>
    <row r="859838" spans="19:20">
      <c r="S859838" s="33"/>
      <c r="T859838" s="33"/>
    </row>
    <row r="859855" spans="19:20">
      <c r="S859855" s="33"/>
      <c r="T859855" s="33"/>
    </row>
    <row r="859872" spans="19:20">
      <c r="S859872" s="33"/>
      <c r="T859872" s="33"/>
    </row>
    <row r="859889" spans="19:20">
      <c r="S859889" s="33"/>
      <c r="T859889" s="33"/>
    </row>
    <row r="859906" spans="19:20">
      <c r="S859906" s="33"/>
      <c r="T859906" s="33"/>
    </row>
    <row r="859923" spans="19:20">
      <c r="S859923" s="33"/>
      <c r="T859923" s="33"/>
    </row>
    <row r="859940" spans="19:20">
      <c r="S859940" s="33"/>
      <c r="T859940" s="33"/>
    </row>
    <row r="859957" spans="19:20">
      <c r="S859957" s="33"/>
      <c r="T859957" s="33"/>
    </row>
    <row r="859974" spans="19:20">
      <c r="S859974" s="33"/>
      <c r="T859974" s="33"/>
    </row>
    <row r="859991" spans="19:20">
      <c r="S859991" s="33"/>
      <c r="T859991" s="33"/>
    </row>
    <row r="860008" spans="19:20">
      <c r="S860008" s="33"/>
      <c r="T860008" s="33"/>
    </row>
    <row r="860025" spans="19:20">
      <c r="S860025" s="33"/>
      <c r="T860025" s="33"/>
    </row>
    <row r="860042" spans="19:20">
      <c r="S860042" s="33"/>
      <c r="T860042" s="33"/>
    </row>
    <row r="860059" spans="19:20">
      <c r="S860059" s="33"/>
      <c r="T860059" s="33"/>
    </row>
    <row r="860076" spans="19:20">
      <c r="S860076" s="33"/>
      <c r="T860076" s="33"/>
    </row>
    <row r="860093" spans="19:20">
      <c r="S860093" s="33"/>
      <c r="T860093" s="33"/>
    </row>
    <row r="860110" spans="19:20">
      <c r="S860110" s="33"/>
      <c r="T860110" s="33"/>
    </row>
    <row r="860127" spans="19:20">
      <c r="S860127" s="33"/>
      <c r="T860127" s="33"/>
    </row>
    <row r="860144" spans="19:20">
      <c r="S860144" s="33"/>
      <c r="T860144" s="33"/>
    </row>
    <row r="860161" spans="19:20">
      <c r="S860161" s="33"/>
      <c r="T860161" s="33"/>
    </row>
    <row r="860178" spans="19:20">
      <c r="S860178" s="33"/>
      <c r="T860178" s="33"/>
    </row>
    <row r="860195" spans="19:20">
      <c r="S860195" s="33"/>
      <c r="T860195" s="33"/>
    </row>
    <row r="860212" spans="19:20">
      <c r="S860212" s="33"/>
      <c r="T860212" s="33"/>
    </row>
    <row r="860229" spans="19:20">
      <c r="S860229" s="33"/>
      <c r="T860229" s="33"/>
    </row>
    <row r="860246" spans="19:20">
      <c r="S860246" s="33"/>
      <c r="T860246" s="33"/>
    </row>
    <row r="860263" spans="19:20">
      <c r="S860263" s="33"/>
      <c r="T860263" s="33"/>
    </row>
    <row r="860280" spans="19:20">
      <c r="S860280" s="33"/>
      <c r="T860280" s="33"/>
    </row>
    <row r="860297" spans="19:20">
      <c r="S860297" s="33"/>
      <c r="T860297" s="33"/>
    </row>
    <row r="860314" spans="19:20">
      <c r="S860314" s="33"/>
      <c r="T860314" s="33"/>
    </row>
    <row r="860331" spans="19:20">
      <c r="S860331" s="33"/>
      <c r="T860331" s="33"/>
    </row>
    <row r="860348" spans="19:20">
      <c r="S860348" s="33"/>
      <c r="T860348" s="33"/>
    </row>
    <row r="860365" spans="19:20">
      <c r="S860365" s="33"/>
      <c r="T860365" s="33"/>
    </row>
    <row r="860382" spans="19:20">
      <c r="S860382" s="33"/>
      <c r="T860382" s="33"/>
    </row>
    <row r="860399" spans="19:20">
      <c r="S860399" s="33"/>
      <c r="T860399" s="33"/>
    </row>
    <row r="860416" spans="19:20">
      <c r="S860416" s="33"/>
      <c r="T860416" s="33"/>
    </row>
    <row r="860433" spans="19:20">
      <c r="S860433" s="33"/>
      <c r="T860433" s="33"/>
    </row>
    <row r="860450" spans="19:20">
      <c r="S860450" s="33"/>
      <c r="T860450" s="33"/>
    </row>
    <row r="860467" spans="19:20">
      <c r="S860467" s="33"/>
      <c r="T860467" s="33"/>
    </row>
    <row r="860484" spans="19:20">
      <c r="S860484" s="33"/>
      <c r="T860484" s="33"/>
    </row>
    <row r="860501" spans="19:20">
      <c r="S860501" s="33"/>
      <c r="T860501" s="33"/>
    </row>
    <row r="860518" spans="19:20">
      <c r="S860518" s="33"/>
      <c r="T860518" s="33"/>
    </row>
    <row r="860535" spans="19:20">
      <c r="S860535" s="33"/>
      <c r="T860535" s="33"/>
    </row>
    <row r="860552" spans="19:20">
      <c r="S860552" s="33"/>
      <c r="T860552" s="33"/>
    </row>
    <row r="860569" spans="19:20">
      <c r="S860569" s="33"/>
      <c r="T860569" s="33"/>
    </row>
    <row r="860586" spans="19:20">
      <c r="S860586" s="33"/>
      <c r="T860586" s="33"/>
    </row>
    <row r="860603" spans="19:20">
      <c r="S860603" s="33"/>
      <c r="T860603" s="33"/>
    </row>
    <row r="860620" spans="19:20">
      <c r="S860620" s="33"/>
      <c r="T860620" s="33"/>
    </row>
    <row r="860637" spans="19:20">
      <c r="S860637" s="33"/>
      <c r="T860637" s="33"/>
    </row>
    <row r="860654" spans="19:20">
      <c r="S860654" s="33"/>
      <c r="T860654" s="33"/>
    </row>
    <row r="860671" spans="19:20">
      <c r="S860671" s="33"/>
      <c r="T860671" s="33"/>
    </row>
    <row r="860688" spans="19:20">
      <c r="S860688" s="33"/>
      <c r="T860688" s="33"/>
    </row>
    <row r="860705" spans="19:20">
      <c r="S860705" s="33"/>
      <c r="T860705" s="33"/>
    </row>
    <row r="860722" spans="19:20">
      <c r="S860722" s="33"/>
      <c r="T860722" s="33"/>
    </row>
    <row r="860739" spans="19:20">
      <c r="S860739" s="33"/>
      <c r="T860739" s="33"/>
    </row>
    <row r="860756" spans="19:20">
      <c r="S860756" s="33"/>
      <c r="T860756" s="33"/>
    </row>
    <row r="860773" spans="19:20">
      <c r="S860773" s="33"/>
      <c r="T860773" s="33"/>
    </row>
    <row r="860790" spans="19:20">
      <c r="S860790" s="33"/>
      <c r="T860790" s="33"/>
    </row>
    <row r="860807" spans="19:20">
      <c r="S860807" s="33"/>
      <c r="T860807" s="33"/>
    </row>
    <row r="860824" spans="19:20">
      <c r="S860824" s="33"/>
      <c r="T860824" s="33"/>
    </row>
    <row r="860841" spans="19:20">
      <c r="S860841" s="33"/>
      <c r="T860841" s="33"/>
    </row>
    <row r="860858" spans="19:20">
      <c r="S860858" s="33"/>
      <c r="T860858" s="33"/>
    </row>
    <row r="860875" spans="19:20">
      <c r="S860875" s="33"/>
      <c r="T860875" s="33"/>
    </row>
    <row r="860892" spans="19:20">
      <c r="S860892" s="33"/>
      <c r="T860892" s="33"/>
    </row>
    <row r="860909" spans="19:20">
      <c r="S860909" s="33"/>
      <c r="T860909" s="33"/>
    </row>
    <row r="860926" spans="19:20">
      <c r="S860926" s="33"/>
      <c r="T860926" s="33"/>
    </row>
    <row r="860943" spans="19:20">
      <c r="S860943" s="33"/>
      <c r="T860943" s="33"/>
    </row>
    <row r="860960" spans="19:20">
      <c r="S860960" s="33"/>
      <c r="T860960" s="33"/>
    </row>
    <row r="860977" spans="19:20">
      <c r="S860977" s="33"/>
      <c r="T860977" s="33"/>
    </row>
    <row r="860994" spans="19:20">
      <c r="S860994" s="33"/>
      <c r="T860994" s="33"/>
    </row>
    <row r="861011" spans="19:20">
      <c r="S861011" s="33"/>
      <c r="T861011" s="33"/>
    </row>
    <row r="861028" spans="19:20">
      <c r="S861028" s="33"/>
      <c r="T861028" s="33"/>
    </row>
    <row r="861045" spans="19:20">
      <c r="S861045" s="33"/>
      <c r="T861045" s="33"/>
    </row>
    <row r="861062" spans="19:20">
      <c r="S861062" s="33"/>
      <c r="T861062" s="33"/>
    </row>
    <row r="861079" spans="19:20">
      <c r="S861079" s="33"/>
      <c r="T861079" s="33"/>
    </row>
    <row r="861096" spans="19:20">
      <c r="S861096" s="33"/>
      <c r="T861096" s="33"/>
    </row>
    <row r="861113" spans="19:20">
      <c r="S861113" s="33"/>
      <c r="T861113" s="33"/>
    </row>
    <row r="861130" spans="19:20">
      <c r="S861130" s="33"/>
      <c r="T861130" s="33"/>
    </row>
    <row r="861147" spans="19:20">
      <c r="S861147" s="33"/>
      <c r="T861147" s="33"/>
    </row>
    <row r="861164" spans="19:20">
      <c r="S861164" s="33"/>
      <c r="T861164" s="33"/>
    </row>
    <row r="861181" spans="19:20">
      <c r="S861181" s="33"/>
      <c r="T861181" s="33"/>
    </row>
    <row r="861198" spans="19:20">
      <c r="S861198" s="33"/>
      <c r="T861198" s="33"/>
    </row>
    <row r="861215" spans="19:20">
      <c r="S861215" s="33"/>
      <c r="T861215" s="33"/>
    </row>
    <row r="861232" spans="19:20">
      <c r="S861232" s="33"/>
      <c r="T861232" s="33"/>
    </row>
    <row r="861249" spans="19:20">
      <c r="S861249" s="33"/>
      <c r="T861249" s="33"/>
    </row>
    <row r="861266" spans="19:20">
      <c r="S861266" s="33"/>
      <c r="T861266" s="33"/>
    </row>
    <row r="861283" spans="19:20">
      <c r="S861283" s="33"/>
      <c r="T861283" s="33"/>
    </row>
    <row r="861300" spans="19:20">
      <c r="S861300" s="33"/>
      <c r="T861300" s="33"/>
    </row>
    <row r="861317" spans="19:20">
      <c r="S861317" s="33"/>
      <c r="T861317" s="33"/>
    </row>
    <row r="861334" spans="19:20">
      <c r="S861334" s="33"/>
      <c r="T861334" s="33"/>
    </row>
    <row r="861351" spans="19:20">
      <c r="S861351" s="33"/>
      <c r="T861351" s="33"/>
    </row>
    <row r="861368" spans="19:20">
      <c r="S861368" s="33"/>
      <c r="T861368" s="33"/>
    </row>
    <row r="861385" spans="19:20">
      <c r="S861385" s="33"/>
      <c r="T861385" s="33"/>
    </row>
    <row r="861402" spans="19:20">
      <c r="S861402" s="33"/>
      <c r="T861402" s="33"/>
    </row>
    <row r="861419" spans="19:20">
      <c r="S861419" s="33"/>
      <c r="T861419" s="33"/>
    </row>
    <row r="861436" spans="19:20">
      <c r="S861436" s="33"/>
      <c r="T861436" s="33"/>
    </row>
    <row r="861453" spans="19:20">
      <c r="S861453" s="33"/>
      <c r="T861453" s="33"/>
    </row>
    <row r="861470" spans="19:20">
      <c r="S861470" s="33"/>
      <c r="T861470" s="33"/>
    </row>
    <row r="861487" spans="19:20">
      <c r="S861487" s="33"/>
      <c r="T861487" s="33"/>
    </row>
    <row r="861504" spans="19:20">
      <c r="S861504" s="33"/>
      <c r="T861504" s="33"/>
    </row>
    <row r="861521" spans="19:20">
      <c r="S861521" s="33"/>
      <c r="T861521" s="33"/>
    </row>
    <row r="861538" spans="19:20">
      <c r="S861538" s="33"/>
      <c r="T861538" s="33"/>
    </row>
    <row r="861555" spans="19:20">
      <c r="S861555" s="33"/>
      <c r="T861555" s="33"/>
    </row>
    <row r="861572" spans="19:20">
      <c r="S861572" s="33"/>
      <c r="T861572" s="33"/>
    </row>
    <row r="861589" spans="19:20">
      <c r="S861589" s="33"/>
      <c r="T861589" s="33"/>
    </row>
    <row r="861606" spans="19:20">
      <c r="S861606" s="33"/>
      <c r="T861606" s="33"/>
    </row>
    <row r="861623" spans="19:20">
      <c r="S861623" s="33"/>
      <c r="T861623" s="33"/>
    </row>
    <row r="861640" spans="19:20">
      <c r="S861640" s="33"/>
      <c r="T861640" s="33"/>
    </row>
    <row r="861657" spans="19:20">
      <c r="S861657" s="33"/>
      <c r="T861657" s="33"/>
    </row>
    <row r="861674" spans="19:20">
      <c r="S861674" s="33"/>
      <c r="T861674" s="33"/>
    </row>
    <row r="861691" spans="19:20">
      <c r="S861691" s="33"/>
      <c r="T861691" s="33"/>
    </row>
    <row r="861708" spans="19:20">
      <c r="S861708" s="33"/>
      <c r="T861708" s="33"/>
    </row>
    <row r="861725" spans="19:20">
      <c r="S861725" s="33"/>
      <c r="T861725" s="33"/>
    </row>
    <row r="861742" spans="19:20">
      <c r="S861742" s="33"/>
      <c r="T861742" s="33"/>
    </row>
    <row r="861759" spans="19:20">
      <c r="S861759" s="33"/>
      <c r="T861759" s="33"/>
    </row>
    <row r="861776" spans="19:20">
      <c r="S861776" s="33"/>
      <c r="T861776" s="33"/>
    </row>
    <row r="861793" spans="19:20">
      <c r="S861793" s="33"/>
      <c r="T861793" s="33"/>
    </row>
    <row r="861810" spans="19:20">
      <c r="S861810" s="33"/>
      <c r="T861810" s="33"/>
    </row>
    <row r="861827" spans="19:20">
      <c r="S861827" s="33"/>
      <c r="T861827" s="33"/>
    </row>
    <row r="861844" spans="19:20">
      <c r="S861844" s="33"/>
      <c r="T861844" s="33"/>
    </row>
    <row r="861861" spans="19:20">
      <c r="S861861" s="33"/>
      <c r="T861861" s="33"/>
    </row>
    <row r="861878" spans="19:20">
      <c r="S861878" s="33"/>
      <c r="T861878" s="33"/>
    </row>
    <row r="861895" spans="19:20">
      <c r="S861895" s="33"/>
      <c r="T861895" s="33"/>
    </row>
    <row r="861912" spans="19:20">
      <c r="S861912" s="33"/>
      <c r="T861912" s="33"/>
    </row>
    <row r="861929" spans="19:20">
      <c r="S861929" s="33"/>
      <c r="T861929" s="33"/>
    </row>
    <row r="861946" spans="19:20">
      <c r="S861946" s="33"/>
      <c r="T861946" s="33"/>
    </row>
    <row r="861963" spans="19:20">
      <c r="S861963" s="33"/>
      <c r="T861963" s="33"/>
    </row>
    <row r="861980" spans="19:20">
      <c r="S861980" s="33"/>
      <c r="T861980" s="33"/>
    </row>
    <row r="861997" spans="19:20">
      <c r="S861997" s="33"/>
      <c r="T861997" s="33"/>
    </row>
    <row r="862014" spans="19:20">
      <c r="S862014" s="33"/>
      <c r="T862014" s="33"/>
    </row>
    <row r="862031" spans="19:20">
      <c r="S862031" s="33"/>
      <c r="T862031" s="33"/>
    </row>
    <row r="862048" spans="19:20">
      <c r="S862048" s="33"/>
      <c r="T862048" s="33"/>
    </row>
    <row r="862065" spans="19:20">
      <c r="S862065" s="33"/>
      <c r="T862065" s="33"/>
    </row>
    <row r="862082" spans="19:20">
      <c r="S862082" s="33"/>
      <c r="T862082" s="33"/>
    </row>
    <row r="862099" spans="19:20">
      <c r="S862099" s="33"/>
      <c r="T862099" s="33"/>
    </row>
    <row r="862116" spans="19:20">
      <c r="S862116" s="33"/>
      <c r="T862116" s="33"/>
    </row>
    <row r="862133" spans="19:20">
      <c r="S862133" s="33"/>
      <c r="T862133" s="33"/>
    </row>
    <row r="862150" spans="19:20">
      <c r="S862150" s="33"/>
      <c r="T862150" s="33"/>
    </row>
    <row r="862167" spans="19:20">
      <c r="S862167" s="33"/>
      <c r="T862167" s="33"/>
    </row>
    <row r="862184" spans="19:20">
      <c r="S862184" s="33"/>
      <c r="T862184" s="33"/>
    </row>
    <row r="862201" spans="19:20">
      <c r="S862201" s="33"/>
      <c r="T862201" s="33"/>
    </row>
    <row r="862218" spans="19:20">
      <c r="S862218" s="33"/>
      <c r="T862218" s="33"/>
    </row>
    <row r="862235" spans="19:20">
      <c r="S862235" s="33"/>
      <c r="T862235" s="33"/>
    </row>
    <row r="862252" spans="19:20">
      <c r="S862252" s="33"/>
      <c r="T862252" s="33"/>
    </row>
    <row r="862269" spans="19:20">
      <c r="S862269" s="33"/>
      <c r="T862269" s="33"/>
    </row>
    <row r="862286" spans="19:20">
      <c r="S862286" s="33"/>
      <c r="T862286" s="33"/>
    </row>
    <row r="862303" spans="19:20">
      <c r="S862303" s="33"/>
      <c r="T862303" s="33"/>
    </row>
    <row r="862320" spans="19:20">
      <c r="S862320" s="33"/>
      <c r="T862320" s="33"/>
    </row>
    <row r="862337" spans="19:20">
      <c r="S862337" s="33"/>
      <c r="T862337" s="33"/>
    </row>
    <row r="862354" spans="19:20">
      <c r="S862354" s="33"/>
      <c r="T862354" s="33"/>
    </row>
    <row r="862371" spans="19:20">
      <c r="S862371" s="33"/>
      <c r="T862371" s="33"/>
    </row>
    <row r="862388" spans="19:20">
      <c r="S862388" s="33"/>
      <c r="T862388" s="33"/>
    </row>
    <row r="862405" spans="19:20">
      <c r="S862405" s="33"/>
      <c r="T862405" s="33"/>
    </row>
    <row r="862422" spans="19:20">
      <c r="S862422" s="33"/>
      <c r="T862422" s="33"/>
    </row>
    <row r="862439" spans="19:20">
      <c r="S862439" s="33"/>
      <c r="T862439" s="33"/>
    </row>
    <row r="862456" spans="19:20">
      <c r="S862456" s="33"/>
      <c r="T862456" s="33"/>
    </row>
    <row r="862473" spans="19:20">
      <c r="S862473" s="33"/>
      <c r="T862473" s="33"/>
    </row>
    <row r="862490" spans="19:20">
      <c r="S862490" s="33"/>
      <c r="T862490" s="33"/>
    </row>
    <row r="862507" spans="19:20">
      <c r="S862507" s="33"/>
      <c r="T862507" s="33"/>
    </row>
    <row r="862524" spans="19:20">
      <c r="S862524" s="33"/>
      <c r="T862524" s="33"/>
    </row>
    <row r="862541" spans="19:20">
      <c r="S862541" s="33"/>
      <c r="T862541" s="33"/>
    </row>
    <row r="862558" spans="19:20">
      <c r="S862558" s="33"/>
      <c r="T862558" s="33"/>
    </row>
    <row r="862575" spans="19:20">
      <c r="S862575" s="33"/>
      <c r="T862575" s="33"/>
    </row>
    <row r="862592" spans="19:20">
      <c r="S862592" s="33"/>
      <c r="T862592" s="33"/>
    </row>
    <row r="862609" spans="19:20">
      <c r="S862609" s="33"/>
      <c r="T862609" s="33"/>
    </row>
    <row r="862626" spans="19:20">
      <c r="S862626" s="33"/>
      <c r="T862626" s="33"/>
    </row>
    <row r="862643" spans="19:20">
      <c r="S862643" s="33"/>
      <c r="T862643" s="33"/>
    </row>
    <row r="862660" spans="19:20">
      <c r="S862660" s="33"/>
      <c r="T862660" s="33"/>
    </row>
    <row r="862677" spans="19:20">
      <c r="S862677" s="33"/>
      <c r="T862677" s="33"/>
    </row>
    <row r="862694" spans="19:20">
      <c r="S862694" s="33"/>
      <c r="T862694" s="33"/>
    </row>
    <row r="862711" spans="19:20">
      <c r="S862711" s="33"/>
      <c r="T862711" s="33"/>
    </row>
    <row r="862728" spans="19:20">
      <c r="S862728" s="33"/>
      <c r="T862728" s="33"/>
    </row>
    <row r="862745" spans="19:20">
      <c r="S862745" s="33"/>
      <c r="T862745" s="33"/>
    </row>
    <row r="862762" spans="19:20">
      <c r="S862762" s="33"/>
      <c r="T862762" s="33"/>
    </row>
    <row r="862779" spans="19:20">
      <c r="S862779" s="33"/>
      <c r="T862779" s="33"/>
    </row>
    <row r="862796" spans="19:20">
      <c r="S862796" s="33"/>
      <c r="T862796" s="33"/>
    </row>
    <row r="862813" spans="19:20">
      <c r="S862813" s="33"/>
      <c r="T862813" s="33"/>
    </row>
    <row r="862830" spans="19:20">
      <c r="S862830" s="33"/>
      <c r="T862830" s="33"/>
    </row>
    <row r="862847" spans="19:20">
      <c r="S862847" s="33"/>
      <c r="T862847" s="33"/>
    </row>
    <row r="862864" spans="19:20">
      <c r="S862864" s="33"/>
      <c r="T862864" s="33"/>
    </row>
    <row r="862881" spans="19:20">
      <c r="S862881" s="33"/>
      <c r="T862881" s="33"/>
    </row>
    <row r="862898" spans="19:20">
      <c r="S862898" s="33"/>
      <c r="T862898" s="33"/>
    </row>
    <row r="862915" spans="19:20">
      <c r="S862915" s="33"/>
      <c r="T862915" s="33"/>
    </row>
    <row r="862932" spans="19:20">
      <c r="S862932" s="33"/>
      <c r="T862932" s="33"/>
    </row>
    <row r="862949" spans="19:20">
      <c r="S862949" s="33"/>
      <c r="T862949" s="33"/>
    </row>
    <row r="862966" spans="19:20">
      <c r="S862966" s="33"/>
      <c r="T862966" s="33"/>
    </row>
    <row r="862983" spans="19:20">
      <c r="S862983" s="33"/>
      <c r="T862983" s="33"/>
    </row>
    <row r="863000" spans="19:20">
      <c r="S863000" s="33"/>
      <c r="T863000" s="33"/>
    </row>
    <row r="863017" spans="19:20">
      <c r="S863017" s="33"/>
      <c r="T863017" s="33"/>
    </row>
    <row r="863034" spans="19:20">
      <c r="S863034" s="33"/>
      <c r="T863034" s="33"/>
    </row>
    <row r="863051" spans="19:20">
      <c r="S863051" s="33"/>
      <c r="T863051" s="33"/>
    </row>
    <row r="863068" spans="19:20">
      <c r="S863068" s="33"/>
      <c r="T863068" s="33"/>
    </row>
    <row r="863085" spans="19:20">
      <c r="S863085" s="33"/>
      <c r="T863085" s="33"/>
    </row>
    <row r="863102" spans="19:20">
      <c r="S863102" s="33"/>
      <c r="T863102" s="33"/>
    </row>
    <row r="863119" spans="19:20">
      <c r="S863119" s="33"/>
      <c r="T863119" s="33"/>
    </row>
    <row r="863136" spans="19:20">
      <c r="S863136" s="33"/>
      <c r="T863136" s="33"/>
    </row>
    <row r="863153" spans="19:20">
      <c r="S863153" s="33"/>
      <c r="T863153" s="33"/>
    </row>
    <row r="863170" spans="19:20">
      <c r="S863170" s="33"/>
      <c r="T863170" s="33"/>
    </row>
    <row r="863187" spans="19:20">
      <c r="S863187" s="33"/>
      <c r="T863187" s="33"/>
    </row>
    <row r="863204" spans="19:20">
      <c r="S863204" s="33"/>
      <c r="T863204" s="33"/>
    </row>
    <row r="863221" spans="19:20">
      <c r="S863221" s="33"/>
      <c r="T863221" s="33"/>
    </row>
    <row r="863238" spans="19:20">
      <c r="S863238" s="33"/>
      <c r="T863238" s="33"/>
    </row>
    <row r="863255" spans="19:20">
      <c r="S863255" s="33"/>
      <c r="T863255" s="33"/>
    </row>
    <row r="863272" spans="19:20">
      <c r="S863272" s="33"/>
      <c r="T863272" s="33"/>
    </row>
    <row r="863289" spans="19:20">
      <c r="S863289" s="33"/>
      <c r="T863289" s="33"/>
    </row>
    <row r="863306" spans="19:20">
      <c r="S863306" s="33"/>
      <c r="T863306" s="33"/>
    </row>
    <row r="863323" spans="19:20">
      <c r="S863323" s="33"/>
      <c r="T863323" s="33"/>
    </row>
    <row r="863340" spans="19:20">
      <c r="S863340" s="33"/>
      <c r="T863340" s="33"/>
    </row>
    <row r="863357" spans="19:20">
      <c r="S863357" s="33"/>
      <c r="T863357" s="33"/>
    </row>
    <row r="863374" spans="19:20">
      <c r="S863374" s="33"/>
      <c r="T863374" s="33"/>
    </row>
    <row r="863391" spans="19:20">
      <c r="S863391" s="33"/>
      <c r="T863391" s="33"/>
    </row>
    <row r="863408" spans="19:20">
      <c r="S863408" s="33"/>
      <c r="T863408" s="33"/>
    </row>
    <row r="863425" spans="19:20">
      <c r="S863425" s="33"/>
      <c r="T863425" s="33"/>
    </row>
    <row r="863442" spans="19:20">
      <c r="S863442" s="33"/>
      <c r="T863442" s="33"/>
    </row>
    <row r="863459" spans="19:20">
      <c r="S863459" s="33"/>
      <c r="T863459" s="33"/>
    </row>
    <row r="863476" spans="19:20">
      <c r="S863476" s="33"/>
      <c r="T863476" s="33"/>
    </row>
    <row r="863493" spans="19:20">
      <c r="S863493" s="33"/>
      <c r="T863493" s="33"/>
    </row>
    <row r="863510" spans="19:20">
      <c r="S863510" s="33"/>
      <c r="T863510" s="33"/>
    </row>
    <row r="863527" spans="19:20">
      <c r="S863527" s="33"/>
      <c r="T863527" s="33"/>
    </row>
    <row r="863544" spans="19:20">
      <c r="S863544" s="33"/>
      <c r="T863544" s="33"/>
    </row>
    <row r="863561" spans="19:20">
      <c r="S863561" s="33"/>
      <c r="T863561" s="33"/>
    </row>
    <row r="863578" spans="19:20">
      <c r="S863578" s="33"/>
      <c r="T863578" s="33"/>
    </row>
    <row r="863595" spans="19:20">
      <c r="S863595" s="33"/>
      <c r="T863595" s="33"/>
    </row>
    <row r="863612" spans="19:20">
      <c r="S863612" s="33"/>
      <c r="T863612" s="33"/>
    </row>
    <row r="863629" spans="19:20">
      <c r="S863629" s="33"/>
      <c r="T863629" s="33"/>
    </row>
    <row r="863646" spans="19:20">
      <c r="S863646" s="33"/>
      <c r="T863646" s="33"/>
    </row>
    <row r="863663" spans="19:20">
      <c r="S863663" s="33"/>
      <c r="T863663" s="33"/>
    </row>
    <row r="863680" spans="19:20">
      <c r="S863680" s="33"/>
      <c r="T863680" s="33"/>
    </row>
    <row r="863697" spans="19:20">
      <c r="S863697" s="33"/>
      <c r="T863697" s="33"/>
    </row>
    <row r="863714" spans="19:20">
      <c r="S863714" s="33"/>
      <c r="T863714" s="33"/>
    </row>
    <row r="863731" spans="19:20">
      <c r="S863731" s="33"/>
      <c r="T863731" s="33"/>
    </row>
    <row r="863748" spans="19:20">
      <c r="S863748" s="33"/>
      <c r="T863748" s="33"/>
    </row>
    <row r="863765" spans="19:20">
      <c r="S863765" s="33"/>
      <c r="T863765" s="33"/>
    </row>
    <row r="863782" spans="19:20">
      <c r="S863782" s="33"/>
      <c r="T863782" s="33"/>
    </row>
    <row r="863799" spans="19:20">
      <c r="S863799" s="33"/>
      <c r="T863799" s="33"/>
    </row>
    <row r="863816" spans="19:20">
      <c r="S863816" s="33"/>
      <c r="T863816" s="33"/>
    </row>
    <row r="863833" spans="19:20">
      <c r="S863833" s="33"/>
      <c r="T863833" s="33"/>
    </row>
    <row r="863850" spans="19:20">
      <c r="S863850" s="33"/>
      <c r="T863850" s="33"/>
    </row>
    <row r="863867" spans="19:20">
      <c r="S863867" s="33"/>
      <c r="T863867" s="33"/>
    </row>
    <row r="863884" spans="19:20">
      <c r="S863884" s="33"/>
      <c r="T863884" s="33"/>
    </row>
    <row r="863901" spans="19:20">
      <c r="S863901" s="33"/>
      <c r="T863901" s="33"/>
    </row>
    <row r="863918" spans="19:20">
      <c r="S863918" s="33"/>
      <c r="T863918" s="33"/>
    </row>
    <row r="863935" spans="19:20">
      <c r="S863935" s="33"/>
      <c r="T863935" s="33"/>
    </row>
    <row r="863952" spans="19:20">
      <c r="S863952" s="33"/>
      <c r="T863952" s="33"/>
    </row>
    <row r="863969" spans="19:20">
      <c r="S863969" s="33"/>
      <c r="T863969" s="33"/>
    </row>
    <row r="863986" spans="19:20">
      <c r="S863986" s="33"/>
      <c r="T863986" s="33"/>
    </row>
    <row r="864003" spans="19:20">
      <c r="S864003" s="33"/>
      <c r="T864003" s="33"/>
    </row>
    <row r="864020" spans="19:20">
      <c r="S864020" s="33"/>
      <c r="T864020" s="33"/>
    </row>
    <row r="864037" spans="19:20">
      <c r="S864037" s="33"/>
      <c r="T864037" s="33"/>
    </row>
    <row r="864054" spans="19:20">
      <c r="S864054" s="33"/>
      <c r="T864054" s="33"/>
    </row>
    <row r="864071" spans="19:20">
      <c r="S864071" s="33"/>
      <c r="T864071" s="33"/>
    </row>
    <row r="864088" spans="19:20">
      <c r="S864088" s="33"/>
      <c r="T864088" s="33"/>
    </row>
    <row r="864105" spans="19:20">
      <c r="S864105" s="33"/>
      <c r="T864105" s="33"/>
    </row>
    <row r="864122" spans="19:20">
      <c r="S864122" s="33"/>
      <c r="T864122" s="33"/>
    </row>
    <row r="864139" spans="19:20">
      <c r="S864139" s="33"/>
      <c r="T864139" s="33"/>
    </row>
    <row r="864156" spans="19:20">
      <c r="S864156" s="33"/>
      <c r="T864156" s="33"/>
    </row>
    <row r="864173" spans="19:20">
      <c r="S864173" s="33"/>
      <c r="T864173" s="33"/>
    </row>
    <row r="864190" spans="19:20">
      <c r="S864190" s="33"/>
      <c r="T864190" s="33"/>
    </row>
    <row r="864207" spans="19:20">
      <c r="S864207" s="33"/>
      <c r="T864207" s="33"/>
    </row>
    <row r="864224" spans="19:20">
      <c r="S864224" s="33"/>
      <c r="T864224" s="33"/>
    </row>
    <row r="864241" spans="19:20">
      <c r="S864241" s="33"/>
      <c r="T864241" s="33"/>
    </row>
    <row r="864258" spans="19:20">
      <c r="S864258" s="33"/>
      <c r="T864258" s="33"/>
    </row>
    <row r="864275" spans="19:20">
      <c r="S864275" s="33"/>
      <c r="T864275" s="33"/>
    </row>
    <row r="864292" spans="19:20">
      <c r="S864292" s="33"/>
      <c r="T864292" s="33"/>
    </row>
    <row r="864309" spans="19:20">
      <c r="S864309" s="33"/>
      <c r="T864309" s="33"/>
    </row>
    <row r="864326" spans="19:20">
      <c r="S864326" s="33"/>
      <c r="T864326" s="33"/>
    </row>
    <row r="864343" spans="19:20">
      <c r="S864343" s="33"/>
      <c r="T864343" s="33"/>
    </row>
    <row r="864360" spans="19:20">
      <c r="S864360" s="33"/>
      <c r="T864360" s="33"/>
    </row>
    <row r="864377" spans="19:20">
      <c r="S864377" s="33"/>
      <c r="T864377" s="33"/>
    </row>
    <row r="864394" spans="19:20">
      <c r="S864394" s="33"/>
      <c r="T864394" s="33"/>
    </row>
    <row r="864411" spans="19:20">
      <c r="S864411" s="33"/>
      <c r="T864411" s="33"/>
    </row>
    <row r="864428" spans="19:20">
      <c r="S864428" s="33"/>
      <c r="T864428" s="33"/>
    </row>
    <row r="864445" spans="19:20">
      <c r="S864445" s="33"/>
      <c r="T864445" s="33"/>
    </row>
    <row r="864462" spans="19:20">
      <c r="S864462" s="33"/>
      <c r="T864462" s="33"/>
    </row>
    <row r="864479" spans="19:20">
      <c r="S864479" s="33"/>
      <c r="T864479" s="33"/>
    </row>
    <row r="864496" spans="19:20">
      <c r="S864496" s="33"/>
      <c r="T864496" s="33"/>
    </row>
    <row r="864513" spans="19:20">
      <c r="S864513" s="33"/>
      <c r="T864513" s="33"/>
    </row>
    <row r="864530" spans="19:20">
      <c r="S864530" s="33"/>
      <c r="T864530" s="33"/>
    </row>
    <row r="864547" spans="19:20">
      <c r="S864547" s="33"/>
      <c r="T864547" s="33"/>
    </row>
    <row r="864564" spans="19:20">
      <c r="S864564" s="33"/>
      <c r="T864564" s="33"/>
    </row>
    <row r="864581" spans="19:20">
      <c r="S864581" s="33"/>
      <c r="T864581" s="33"/>
    </row>
    <row r="864598" spans="19:20">
      <c r="S864598" s="33"/>
      <c r="T864598" s="33"/>
    </row>
    <row r="864615" spans="19:20">
      <c r="S864615" s="33"/>
      <c r="T864615" s="33"/>
    </row>
    <row r="864632" spans="19:20">
      <c r="S864632" s="33"/>
      <c r="T864632" s="33"/>
    </row>
    <row r="864649" spans="19:20">
      <c r="S864649" s="33"/>
      <c r="T864649" s="33"/>
    </row>
    <row r="864666" spans="19:20">
      <c r="S864666" s="33"/>
      <c r="T864666" s="33"/>
    </row>
    <row r="864683" spans="19:20">
      <c r="S864683" s="33"/>
      <c r="T864683" s="33"/>
    </row>
    <row r="864700" spans="19:20">
      <c r="S864700" s="33"/>
      <c r="T864700" s="33"/>
    </row>
    <row r="864717" spans="19:20">
      <c r="S864717" s="33"/>
      <c r="T864717" s="33"/>
    </row>
    <row r="864734" spans="19:20">
      <c r="S864734" s="33"/>
      <c r="T864734" s="33"/>
    </row>
    <row r="864751" spans="19:20">
      <c r="S864751" s="33"/>
      <c r="T864751" s="33"/>
    </row>
    <row r="864768" spans="19:20">
      <c r="S864768" s="33"/>
      <c r="T864768" s="33"/>
    </row>
    <row r="864785" spans="19:20">
      <c r="S864785" s="33"/>
      <c r="T864785" s="33"/>
    </row>
    <row r="864802" spans="19:20">
      <c r="S864802" s="33"/>
      <c r="T864802" s="33"/>
    </row>
    <row r="864819" spans="19:20">
      <c r="S864819" s="33"/>
      <c r="T864819" s="33"/>
    </row>
    <row r="864836" spans="19:20">
      <c r="S864836" s="33"/>
      <c r="T864836" s="33"/>
    </row>
    <row r="864853" spans="19:20">
      <c r="S864853" s="33"/>
      <c r="T864853" s="33"/>
    </row>
    <row r="864870" spans="19:20">
      <c r="S864870" s="33"/>
      <c r="T864870" s="33"/>
    </row>
    <row r="864887" spans="19:20">
      <c r="S864887" s="33"/>
      <c r="T864887" s="33"/>
    </row>
    <row r="864904" spans="19:20">
      <c r="S864904" s="33"/>
      <c r="T864904" s="33"/>
    </row>
    <row r="864921" spans="19:20">
      <c r="S864921" s="33"/>
      <c r="T864921" s="33"/>
    </row>
    <row r="864938" spans="19:20">
      <c r="S864938" s="33"/>
      <c r="T864938" s="33"/>
    </row>
    <row r="864955" spans="19:20">
      <c r="S864955" s="33"/>
      <c r="T864955" s="33"/>
    </row>
    <row r="864972" spans="19:20">
      <c r="S864972" s="33"/>
      <c r="T864972" s="33"/>
    </row>
    <row r="864989" spans="19:20">
      <c r="S864989" s="33"/>
      <c r="T864989" s="33"/>
    </row>
    <row r="865006" spans="19:20">
      <c r="S865006" s="33"/>
      <c r="T865006" s="33"/>
    </row>
    <row r="865023" spans="19:20">
      <c r="S865023" s="33"/>
      <c r="T865023" s="33"/>
    </row>
    <row r="865040" spans="19:20">
      <c r="S865040" s="33"/>
      <c r="T865040" s="33"/>
    </row>
    <row r="865057" spans="19:20">
      <c r="S865057" s="33"/>
      <c r="T865057" s="33"/>
    </row>
    <row r="865074" spans="19:20">
      <c r="S865074" s="33"/>
      <c r="T865074" s="33"/>
    </row>
    <row r="865091" spans="19:20">
      <c r="S865091" s="33"/>
      <c r="T865091" s="33"/>
    </row>
    <row r="865108" spans="19:20">
      <c r="S865108" s="33"/>
      <c r="T865108" s="33"/>
    </row>
    <row r="865125" spans="19:20">
      <c r="S865125" s="33"/>
      <c r="T865125" s="33"/>
    </row>
    <row r="865142" spans="19:20">
      <c r="S865142" s="33"/>
      <c r="T865142" s="33"/>
    </row>
    <row r="865159" spans="19:20">
      <c r="S865159" s="33"/>
      <c r="T865159" s="33"/>
    </row>
    <row r="865176" spans="19:20">
      <c r="S865176" s="33"/>
      <c r="T865176" s="33"/>
    </row>
    <row r="865193" spans="19:20">
      <c r="S865193" s="33"/>
      <c r="T865193" s="33"/>
    </row>
    <row r="865210" spans="19:20">
      <c r="S865210" s="33"/>
      <c r="T865210" s="33"/>
    </row>
    <row r="865227" spans="19:20">
      <c r="S865227" s="33"/>
      <c r="T865227" s="33"/>
    </row>
    <row r="865244" spans="19:20">
      <c r="S865244" s="33"/>
      <c r="T865244" s="33"/>
    </row>
    <row r="865261" spans="19:20">
      <c r="S865261" s="33"/>
      <c r="T865261" s="33"/>
    </row>
    <row r="865278" spans="19:20">
      <c r="S865278" s="33"/>
      <c r="T865278" s="33"/>
    </row>
    <row r="865295" spans="19:20">
      <c r="S865295" s="33"/>
      <c r="T865295" s="33"/>
    </row>
    <row r="865312" spans="19:20">
      <c r="S865312" s="33"/>
      <c r="T865312" s="33"/>
    </row>
    <row r="865329" spans="19:20">
      <c r="S865329" s="33"/>
      <c r="T865329" s="33"/>
    </row>
    <row r="865346" spans="19:20">
      <c r="S865346" s="33"/>
      <c r="T865346" s="33"/>
    </row>
    <row r="865363" spans="19:20">
      <c r="S865363" s="33"/>
      <c r="T865363" s="33"/>
    </row>
    <row r="865380" spans="19:20">
      <c r="S865380" s="33"/>
      <c r="T865380" s="33"/>
    </row>
    <row r="865397" spans="19:20">
      <c r="S865397" s="33"/>
      <c r="T865397" s="33"/>
    </row>
    <row r="865414" spans="19:20">
      <c r="S865414" s="33"/>
      <c r="T865414" s="33"/>
    </row>
    <row r="865431" spans="19:20">
      <c r="S865431" s="33"/>
      <c r="T865431" s="33"/>
    </row>
    <row r="865448" spans="19:20">
      <c r="S865448" s="33"/>
      <c r="T865448" s="33"/>
    </row>
    <row r="865465" spans="19:20">
      <c r="S865465" s="33"/>
      <c r="T865465" s="33"/>
    </row>
    <row r="865482" spans="19:20">
      <c r="S865482" s="33"/>
      <c r="T865482" s="33"/>
    </row>
    <row r="865499" spans="19:20">
      <c r="S865499" s="33"/>
      <c r="T865499" s="33"/>
    </row>
    <row r="865516" spans="19:20">
      <c r="S865516" s="33"/>
      <c r="T865516" s="33"/>
    </row>
    <row r="865533" spans="19:20">
      <c r="S865533" s="33"/>
      <c r="T865533" s="33"/>
    </row>
    <row r="865550" spans="19:20">
      <c r="S865550" s="33"/>
      <c r="T865550" s="33"/>
    </row>
    <row r="865567" spans="19:20">
      <c r="S865567" s="33"/>
      <c r="T865567" s="33"/>
    </row>
    <row r="865584" spans="19:20">
      <c r="S865584" s="33"/>
      <c r="T865584" s="33"/>
    </row>
    <row r="865601" spans="19:20">
      <c r="S865601" s="33"/>
      <c r="T865601" s="33"/>
    </row>
    <row r="865618" spans="19:20">
      <c r="S865618" s="33"/>
      <c r="T865618" s="33"/>
    </row>
    <row r="865635" spans="19:20">
      <c r="S865635" s="33"/>
      <c r="T865635" s="33"/>
    </row>
    <row r="865652" spans="19:20">
      <c r="S865652" s="33"/>
      <c r="T865652" s="33"/>
    </row>
    <row r="865669" spans="19:20">
      <c r="S865669" s="33"/>
      <c r="T865669" s="33"/>
    </row>
    <row r="865686" spans="19:20">
      <c r="S865686" s="33"/>
      <c r="T865686" s="33"/>
    </row>
    <row r="865703" spans="19:20">
      <c r="S865703" s="33"/>
      <c r="T865703" s="33"/>
    </row>
    <row r="865720" spans="19:20">
      <c r="S865720" s="33"/>
      <c r="T865720" s="33"/>
    </row>
    <row r="865737" spans="19:20">
      <c r="S865737" s="33"/>
      <c r="T865737" s="33"/>
    </row>
    <row r="865754" spans="19:20">
      <c r="S865754" s="33"/>
      <c r="T865754" s="33"/>
    </row>
    <row r="865771" spans="19:20">
      <c r="S865771" s="33"/>
      <c r="T865771" s="33"/>
    </row>
    <row r="865788" spans="19:20">
      <c r="S865788" s="33"/>
      <c r="T865788" s="33"/>
    </row>
    <row r="865805" spans="19:20">
      <c r="S865805" s="33"/>
      <c r="T865805" s="33"/>
    </row>
    <row r="865822" spans="19:20">
      <c r="S865822" s="33"/>
      <c r="T865822" s="33"/>
    </row>
    <row r="865839" spans="19:20">
      <c r="S865839" s="33"/>
      <c r="T865839" s="33"/>
    </row>
    <row r="865856" spans="19:20">
      <c r="S865856" s="33"/>
      <c r="T865856" s="33"/>
    </row>
    <row r="865873" spans="19:20">
      <c r="S865873" s="33"/>
      <c r="T865873" s="33"/>
    </row>
    <row r="865890" spans="19:20">
      <c r="S865890" s="33"/>
      <c r="T865890" s="33"/>
    </row>
    <row r="865907" spans="19:20">
      <c r="S865907" s="33"/>
      <c r="T865907" s="33"/>
    </row>
    <row r="865924" spans="19:20">
      <c r="S865924" s="33"/>
      <c r="T865924" s="33"/>
    </row>
    <row r="865941" spans="19:20">
      <c r="S865941" s="33"/>
      <c r="T865941" s="33"/>
    </row>
    <row r="865958" spans="19:20">
      <c r="S865958" s="33"/>
      <c r="T865958" s="33"/>
    </row>
    <row r="865975" spans="19:20">
      <c r="S865975" s="33"/>
      <c r="T865975" s="33"/>
    </row>
    <row r="865992" spans="19:20">
      <c r="S865992" s="33"/>
      <c r="T865992" s="33"/>
    </row>
    <row r="866009" spans="19:20">
      <c r="S866009" s="33"/>
      <c r="T866009" s="33"/>
    </row>
    <row r="866026" spans="19:20">
      <c r="S866026" s="33"/>
      <c r="T866026" s="33"/>
    </row>
    <row r="866043" spans="19:20">
      <c r="S866043" s="33"/>
      <c r="T866043" s="33"/>
    </row>
    <row r="866060" spans="19:20">
      <c r="S866060" s="33"/>
      <c r="T866060" s="33"/>
    </row>
    <row r="866077" spans="19:20">
      <c r="S866077" s="33"/>
      <c r="T866077" s="33"/>
    </row>
    <row r="866094" spans="19:20">
      <c r="S866094" s="33"/>
      <c r="T866094" s="33"/>
    </row>
    <row r="866111" spans="19:20">
      <c r="S866111" s="33"/>
      <c r="T866111" s="33"/>
    </row>
    <row r="866128" spans="19:20">
      <c r="S866128" s="33"/>
      <c r="T866128" s="33"/>
    </row>
    <row r="866145" spans="19:20">
      <c r="S866145" s="33"/>
      <c r="T866145" s="33"/>
    </row>
    <row r="866162" spans="19:20">
      <c r="S866162" s="33"/>
      <c r="T866162" s="33"/>
    </row>
    <row r="866179" spans="19:20">
      <c r="S866179" s="33"/>
      <c r="T866179" s="33"/>
    </row>
    <row r="866196" spans="19:20">
      <c r="S866196" s="33"/>
      <c r="T866196" s="33"/>
    </row>
    <row r="866213" spans="19:20">
      <c r="S866213" s="33"/>
      <c r="T866213" s="33"/>
    </row>
    <row r="866230" spans="19:20">
      <c r="S866230" s="33"/>
      <c r="T866230" s="33"/>
    </row>
    <row r="866247" spans="19:20">
      <c r="S866247" s="33"/>
      <c r="T866247" s="33"/>
    </row>
    <row r="866264" spans="19:20">
      <c r="S866264" s="33"/>
      <c r="T866264" s="33"/>
    </row>
    <row r="866281" spans="19:20">
      <c r="S866281" s="33"/>
      <c r="T866281" s="33"/>
    </row>
    <row r="866298" spans="19:20">
      <c r="S866298" s="33"/>
      <c r="T866298" s="33"/>
    </row>
    <row r="866315" spans="19:20">
      <c r="S866315" s="33"/>
      <c r="T866315" s="33"/>
    </row>
    <row r="866332" spans="19:20">
      <c r="S866332" s="33"/>
      <c r="T866332" s="33"/>
    </row>
    <row r="866349" spans="19:20">
      <c r="S866349" s="33"/>
      <c r="T866349" s="33"/>
    </row>
    <row r="866366" spans="19:20">
      <c r="S866366" s="33"/>
      <c r="T866366" s="33"/>
    </row>
    <row r="866383" spans="19:20">
      <c r="S866383" s="33"/>
      <c r="T866383" s="33"/>
    </row>
    <row r="866400" spans="19:20">
      <c r="S866400" s="33"/>
      <c r="T866400" s="33"/>
    </row>
    <row r="866417" spans="19:20">
      <c r="S866417" s="33"/>
      <c r="T866417" s="33"/>
    </row>
    <row r="866434" spans="19:20">
      <c r="S866434" s="33"/>
      <c r="T866434" s="33"/>
    </row>
    <row r="866451" spans="19:20">
      <c r="S866451" s="33"/>
      <c r="T866451" s="33"/>
    </row>
    <row r="866468" spans="19:20">
      <c r="S866468" s="33"/>
      <c r="T866468" s="33"/>
    </row>
    <row r="866485" spans="19:20">
      <c r="S866485" s="33"/>
      <c r="T866485" s="33"/>
    </row>
    <row r="866502" spans="19:20">
      <c r="S866502" s="33"/>
      <c r="T866502" s="33"/>
    </row>
    <row r="866519" spans="19:20">
      <c r="S866519" s="33"/>
      <c r="T866519" s="33"/>
    </row>
    <row r="866536" spans="19:20">
      <c r="S866536" s="33"/>
      <c r="T866536" s="33"/>
    </row>
    <row r="866553" spans="19:20">
      <c r="S866553" s="33"/>
      <c r="T866553" s="33"/>
    </row>
    <row r="866570" spans="19:20">
      <c r="S866570" s="33"/>
      <c r="T866570" s="33"/>
    </row>
    <row r="866587" spans="19:20">
      <c r="S866587" s="33"/>
      <c r="T866587" s="33"/>
    </row>
    <row r="866604" spans="19:20">
      <c r="S866604" s="33"/>
      <c r="T866604" s="33"/>
    </row>
    <row r="866621" spans="19:20">
      <c r="S866621" s="33"/>
      <c r="T866621" s="33"/>
    </row>
    <row r="866638" spans="19:20">
      <c r="S866638" s="33"/>
      <c r="T866638" s="33"/>
    </row>
    <row r="866655" spans="19:20">
      <c r="S866655" s="33"/>
      <c r="T866655" s="33"/>
    </row>
    <row r="866672" spans="19:20">
      <c r="S866672" s="33"/>
      <c r="T866672" s="33"/>
    </row>
    <row r="866689" spans="19:20">
      <c r="S866689" s="33"/>
      <c r="T866689" s="33"/>
    </row>
    <row r="866706" spans="19:20">
      <c r="S866706" s="33"/>
      <c r="T866706" s="33"/>
    </row>
    <row r="866723" spans="19:20">
      <c r="S866723" s="33"/>
      <c r="T866723" s="33"/>
    </row>
    <row r="866740" spans="19:20">
      <c r="S866740" s="33"/>
      <c r="T866740" s="33"/>
    </row>
    <row r="866757" spans="19:20">
      <c r="S866757" s="33"/>
      <c r="T866757" s="33"/>
    </row>
    <row r="866774" spans="19:20">
      <c r="S866774" s="33"/>
      <c r="T866774" s="33"/>
    </row>
    <row r="866791" spans="19:20">
      <c r="S866791" s="33"/>
      <c r="T866791" s="33"/>
    </row>
    <row r="866808" spans="19:20">
      <c r="S866808" s="33"/>
      <c r="T866808" s="33"/>
    </row>
    <row r="866825" spans="19:20">
      <c r="S866825" s="33"/>
      <c r="T866825" s="33"/>
    </row>
    <row r="866842" spans="19:20">
      <c r="S866842" s="33"/>
      <c r="T866842" s="33"/>
    </row>
    <row r="866859" spans="19:20">
      <c r="S866859" s="33"/>
      <c r="T866859" s="33"/>
    </row>
    <row r="866876" spans="19:20">
      <c r="S866876" s="33"/>
      <c r="T866876" s="33"/>
    </row>
    <row r="866893" spans="19:20">
      <c r="S866893" s="33"/>
      <c r="T866893" s="33"/>
    </row>
    <row r="866910" spans="19:20">
      <c r="S866910" s="33"/>
      <c r="T866910" s="33"/>
    </row>
    <row r="866927" spans="19:20">
      <c r="S866927" s="33"/>
      <c r="T866927" s="33"/>
    </row>
    <row r="866944" spans="19:20">
      <c r="S866944" s="33"/>
      <c r="T866944" s="33"/>
    </row>
    <row r="866961" spans="19:20">
      <c r="S866961" s="33"/>
      <c r="T866961" s="33"/>
    </row>
    <row r="866978" spans="19:20">
      <c r="S866978" s="33"/>
      <c r="T866978" s="33"/>
    </row>
    <row r="866995" spans="19:20">
      <c r="S866995" s="33"/>
      <c r="T866995" s="33"/>
    </row>
    <row r="867012" spans="19:20">
      <c r="S867012" s="33"/>
      <c r="T867012" s="33"/>
    </row>
    <row r="867029" spans="19:20">
      <c r="S867029" s="33"/>
      <c r="T867029" s="33"/>
    </row>
    <row r="867046" spans="19:20">
      <c r="S867046" s="33"/>
      <c r="T867046" s="33"/>
    </row>
    <row r="867063" spans="19:20">
      <c r="S867063" s="33"/>
      <c r="T867063" s="33"/>
    </row>
    <row r="867080" spans="19:20">
      <c r="S867080" s="33"/>
      <c r="T867080" s="33"/>
    </row>
    <row r="867097" spans="19:20">
      <c r="S867097" s="33"/>
      <c r="T867097" s="33"/>
    </row>
    <row r="867114" spans="19:20">
      <c r="S867114" s="33"/>
      <c r="T867114" s="33"/>
    </row>
    <row r="867131" spans="19:20">
      <c r="S867131" s="33"/>
      <c r="T867131" s="33"/>
    </row>
    <row r="867148" spans="19:20">
      <c r="S867148" s="33"/>
      <c r="T867148" s="33"/>
    </row>
    <row r="867165" spans="19:20">
      <c r="S867165" s="33"/>
      <c r="T867165" s="33"/>
    </row>
    <row r="867182" spans="19:20">
      <c r="S867182" s="33"/>
      <c r="T867182" s="33"/>
    </row>
    <row r="867199" spans="19:20">
      <c r="S867199" s="33"/>
      <c r="T867199" s="33"/>
    </row>
    <row r="867216" spans="19:20">
      <c r="S867216" s="33"/>
      <c r="T867216" s="33"/>
    </row>
    <row r="867233" spans="19:20">
      <c r="S867233" s="33"/>
      <c r="T867233" s="33"/>
    </row>
    <row r="867250" spans="19:20">
      <c r="S867250" s="33"/>
      <c r="T867250" s="33"/>
    </row>
    <row r="867267" spans="19:20">
      <c r="S867267" s="33"/>
      <c r="T867267" s="33"/>
    </row>
    <row r="867284" spans="19:20">
      <c r="S867284" s="33"/>
      <c r="T867284" s="33"/>
    </row>
    <row r="867301" spans="19:20">
      <c r="S867301" s="33"/>
      <c r="T867301" s="33"/>
    </row>
    <row r="867318" spans="19:20">
      <c r="S867318" s="33"/>
      <c r="T867318" s="33"/>
    </row>
    <row r="867335" spans="19:20">
      <c r="S867335" s="33"/>
      <c r="T867335" s="33"/>
    </row>
    <row r="867352" spans="19:20">
      <c r="S867352" s="33"/>
      <c r="T867352" s="33"/>
    </row>
    <row r="867369" spans="19:20">
      <c r="S867369" s="33"/>
      <c r="T867369" s="33"/>
    </row>
    <row r="867386" spans="19:20">
      <c r="S867386" s="33"/>
      <c r="T867386" s="33"/>
    </row>
    <row r="867403" spans="19:20">
      <c r="S867403" s="33"/>
      <c r="T867403" s="33"/>
    </row>
    <row r="867420" spans="19:20">
      <c r="S867420" s="33"/>
      <c r="T867420" s="33"/>
    </row>
    <row r="867437" spans="19:20">
      <c r="S867437" s="33"/>
      <c r="T867437" s="33"/>
    </row>
    <row r="867454" spans="19:20">
      <c r="S867454" s="33"/>
      <c r="T867454" s="33"/>
    </row>
    <row r="867471" spans="19:20">
      <c r="S867471" s="33"/>
      <c r="T867471" s="33"/>
    </row>
    <row r="867488" spans="19:20">
      <c r="S867488" s="33"/>
      <c r="T867488" s="33"/>
    </row>
    <row r="867505" spans="19:20">
      <c r="S867505" s="33"/>
      <c r="T867505" s="33"/>
    </row>
    <row r="867522" spans="19:20">
      <c r="S867522" s="33"/>
      <c r="T867522" s="33"/>
    </row>
    <row r="867539" spans="19:20">
      <c r="S867539" s="33"/>
      <c r="T867539" s="33"/>
    </row>
    <row r="867556" spans="19:20">
      <c r="S867556" s="33"/>
      <c r="T867556" s="33"/>
    </row>
    <row r="867573" spans="19:20">
      <c r="S867573" s="33"/>
      <c r="T867573" s="33"/>
    </row>
    <row r="867590" spans="19:20">
      <c r="S867590" s="33"/>
      <c r="T867590" s="33"/>
    </row>
    <row r="867607" spans="19:20">
      <c r="S867607" s="33"/>
      <c r="T867607" s="33"/>
    </row>
    <row r="867624" spans="19:20">
      <c r="S867624" s="33"/>
      <c r="T867624" s="33"/>
    </row>
    <row r="867641" spans="19:20">
      <c r="S867641" s="33"/>
      <c r="T867641" s="33"/>
    </row>
    <row r="867658" spans="19:20">
      <c r="S867658" s="33"/>
      <c r="T867658" s="33"/>
    </row>
    <row r="867675" spans="19:20">
      <c r="S867675" s="33"/>
      <c r="T867675" s="33"/>
    </row>
    <row r="867692" spans="19:20">
      <c r="S867692" s="33"/>
      <c r="T867692" s="33"/>
    </row>
    <row r="867709" spans="19:20">
      <c r="S867709" s="33"/>
      <c r="T867709" s="33"/>
    </row>
    <row r="867726" spans="19:20">
      <c r="S867726" s="33"/>
      <c r="T867726" s="33"/>
    </row>
    <row r="867743" spans="19:20">
      <c r="S867743" s="33"/>
      <c r="T867743" s="33"/>
    </row>
    <row r="867760" spans="19:20">
      <c r="S867760" s="33"/>
      <c r="T867760" s="33"/>
    </row>
    <row r="867777" spans="19:20">
      <c r="S867777" s="33"/>
      <c r="T867777" s="33"/>
    </row>
    <row r="867794" spans="19:20">
      <c r="S867794" s="33"/>
      <c r="T867794" s="33"/>
    </row>
    <row r="867811" spans="19:20">
      <c r="S867811" s="33"/>
      <c r="T867811" s="33"/>
    </row>
    <row r="867828" spans="19:20">
      <c r="S867828" s="33"/>
      <c r="T867828" s="33"/>
    </row>
    <row r="867845" spans="19:20">
      <c r="S867845" s="33"/>
      <c r="T867845" s="33"/>
    </row>
    <row r="867862" spans="19:20">
      <c r="S867862" s="33"/>
      <c r="T867862" s="33"/>
    </row>
    <row r="867879" spans="19:20">
      <c r="S867879" s="33"/>
      <c r="T867879" s="33"/>
    </row>
    <row r="867896" spans="19:20">
      <c r="S867896" s="33"/>
      <c r="T867896" s="33"/>
    </row>
    <row r="867913" spans="19:20">
      <c r="S867913" s="33"/>
      <c r="T867913" s="33"/>
    </row>
    <row r="867930" spans="19:20">
      <c r="S867930" s="33"/>
      <c r="T867930" s="33"/>
    </row>
    <row r="867947" spans="19:20">
      <c r="S867947" s="33"/>
      <c r="T867947" s="33"/>
    </row>
    <row r="867964" spans="19:20">
      <c r="S867964" s="33"/>
      <c r="T867964" s="33"/>
    </row>
    <row r="867981" spans="19:20">
      <c r="S867981" s="33"/>
      <c r="T867981" s="33"/>
    </row>
    <row r="867998" spans="19:20">
      <c r="S867998" s="33"/>
      <c r="T867998" s="33"/>
    </row>
    <row r="868015" spans="19:20">
      <c r="S868015" s="33"/>
      <c r="T868015" s="33"/>
    </row>
    <row r="868032" spans="19:20">
      <c r="S868032" s="33"/>
      <c r="T868032" s="33"/>
    </row>
    <row r="868049" spans="19:20">
      <c r="S868049" s="33"/>
      <c r="T868049" s="33"/>
    </row>
    <row r="868066" spans="19:20">
      <c r="S868066" s="33"/>
      <c r="T868066" s="33"/>
    </row>
    <row r="868083" spans="19:20">
      <c r="S868083" s="33"/>
      <c r="T868083" s="33"/>
    </row>
    <row r="868100" spans="19:20">
      <c r="S868100" s="33"/>
      <c r="T868100" s="33"/>
    </row>
    <row r="868117" spans="19:20">
      <c r="S868117" s="33"/>
      <c r="T868117" s="33"/>
    </row>
    <row r="868134" spans="19:20">
      <c r="S868134" s="33"/>
      <c r="T868134" s="33"/>
    </row>
    <row r="868151" spans="19:20">
      <c r="S868151" s="33"/>
      <c r="T868151" s="33"/>
    </row>
    <row r="868168" spans="19:20">
      <c r="S868168" s="33"/>
      <c r="T868168" s="33"/>
    </row>
    <row r="868185" spans="19:20">
      <c r="S868185" s="33"/>
      <c r="T868185" s="33"/>
    </row>
    <row r="868202" spans="19:20">
      <c r="S868202" s="33"/>
      <c r="T868202" s="33"/>
    </row>
    <row r="868219" spans="19:20">
      <c r="S868219" s="33"/>
      <c r="T868219" s="33"/>
    </row>
    <row r="868236" spans="19:20">
      <c r="S868236" s="33"/>
      <c r="T868236" s="33"/>
    </row>
    <row r="868253" spans="19:20">
      <c r="S868253" s="33"/>
      <c r="T868253" s="33"/>
    </row>
    <row r="868270" spans="19:20">
      <c r="S868270" s="33"/>
      <c r="T868270" s="33"/>
    </row>
    <row r="868287" spans="19:20">
      <c r="S868287" s="33"/>
      <c r="T868287" s="33"/>
    </row>
    <row r="868304" spans="19:20">
      <c r="S868304" s="33"/>
      <c r="T868304" s="33"/>
    </row>
    <row r="868321" spans="19:20">
      <c r="S868321" s="33"/>
      <c r="T868321" s="33"/>
    </row>
    <row r="868338" spans="19:20">
      <c r="S868338" s="33"/>
      <c r="T868338" s="33"/>
    </row>
    <row r="868355" spans="19:20">
      <c r="S868355" s="33"/>
      <c r="T868355" s="33"/>
    </row>
    <row r="868372" spans="19:20">
      <c r="S868372" s="33"/>
      <c r="T868372" s="33"/>
    </row>
    <row r="868389" spans="19:20">
      <c r="S868389" s="33"/>
      <c r="T868389" s="33"/>
    </row>
    <row r="868406" spans="19:20">
      <c r="S868406" s="33"/>
      <c r="T868406" s="33"/>
    </row>
    <row r="868423" spans="19:20">
      <c r="S868423" s="33"/>
      <c r="T868423" s="33"/>
    </row>
    <row r="868440" spans="19:20">
      <c r="S868440" s="33"/>
      <c r="T868440" s="33"/>
    </row>
    <row r="868457" spans="19:20">
      <c r="S868457" s="33"/>
      <c r="T868457" s="33"/>
    </row>
    <row r="868474" spans="19:20">
      <c r="S868474" s="33"/>
      <c r="T868474" s="33"/>
    </row>
    <row r="868491" spans="19:20">
      <c r="S868491" s="33"/>
      <c r="T868491" s="33"/>
    </row>
    <row r="868508" spans="19:20">
      <c r="S868508" s="33"/>
      <c r="T868508" s="33"/>
    </row>
    <row r="868525" spans="19:20">
      <c r="S868525" s="33"/>
      <c r="T868525" s="33"/>
    </row>
    <row r="868542" spans="19:20">
      <c r="S868542" s="33"/>
      <c r="T868542" s="33"/>
    </row>
    <row r="868559" spans="19:20">
      <c r="S868559" s="33"/>
      <c r="T868559" s="33"/>
    </row>
    <row r="868576" spans="19:20">
      <c r="S868576" s="33"/>
      <c r="T868576" s="33"/>
    </row>
    <row r="868593" spans="19:20">
      <c r="S868593" s="33"/>
      <c r="T868593" s="33"/>
    </row>
    <row r="868610" spans="19:20">
      <c r="S868610" s="33"/>
      <c r="T868610" s="33"/>
    </row>
    <row r="868627" spans="19:20">
      <c r="S868627" s="33"/>
      <c r="T868627" s="33"/>
    </row>
    <row r="868644" spans="19:20">
      <c r="S868644" s="33"/>
      <c r="T868644" s="33"/>
    </row>
    <row r="868661" spans="19:20">
      <c r="S868661" s="33"/>
      <c r="T868661" s="33"/>
    </row>
    <row r="868678" spans="19:20">
      <c r="S868678" s="33"/>
      <c r="T868678" s="33"/>
    </row>
    <row r="868695" spans="19:20">
      <c r="S868695" s="33"/>
      <c r="T868695" s="33"/>
    </row>
    <row r="868712" spans="19:20">
      <c r="S868712" s="33"/>
      <c r="T868712" s="33"/>
    </row>
    <row r="868729" spans="19:20">
      <c r="S868729" s="33"/>
      <c r="T868729" s="33"/>
    </row>
    <row r="868746" spans="19:20">
      <c r="S868746" s="33"/>
      <c r="T868746" s="33"/>
    </row>
    <row r="868763" spans="19:20">
      <c r="S868763" s="33"/>
      <c r="T868763" s="33"/>
    </row>
    <row r="868780" spans="19:20">
      <c r="S868780" s="33"/>
      <c r="T868780" s="33"/>
    </row>
    <row r="868797" spans="19:20">
      <c r="S868797" s="33"/>
      <c r="T868797" s="33"/>
    </row>
    <row r="868814" spans="19:20">
      <c r="S868814" s="33"/>
      <c r="T868814" s="33"/>
    </row>
    <row r="868831" spans="19:20">
      <c r="S868831" s="33"/>
      <c r="T868831" s="33"/>
    </row>
    <row r="868848" spans="19:20">
      <c r="S868848" s="33"/>
      <c r="T868848" s="33"/>
    </row>
    <row r="868865" spans="19:20">
      <c r="S868865" s="33"/>
      <c r="T868865" s="33"/>
    </row>
    <row r="868882" spans="19:20">
      <c r="S868882" s="33"/>
      <c r="T868882" s="33"/>
    </row>
    <row r="868899" spans="19:20">
      <c r="S868899" s="33"/>
      <c r="T868899" s="33"/>
    </row>
    <row r="868916" spans="19:20">
      <c r="S868916" s="33"/>
      <c r="T868916" s="33"/>
    </row>
    <row r="868933" spans="19:20">
      <c r="S868933" s="33"/>
      <c r="T868933" s="33"/>
    </row>
    <row r="868950" spans="19:20">
      <c r="S868950" s="33"/>
      <c r="T868950" s="33"/>
    </row>
    <row r="868967" spans="19:20">
      <c r="S868967" s="33"/>
      <c r="T868967" s="33"/>
    </row>
    <row r="868984" spans="19:20">
      <c r="S868984" s="33"/>
      <c r="T868984" s="33"/>
    </row>
    <row r="869001" spans="19:20">
      <c r="S869001" s="33"/>
      <c r="T869001" s="33"/>
    </row>
    <row r="869018" spans="19:20">
      <c r="S869018" s="33"/>
      <c r="T869018" s="33"/>
    </row>
    <row r="869035" spans="19:20">
      <c r="S869035" s="33"/>
      <c r="T869035" s="33"/>
    </row>
    <row r="869052" spans="19:20">
      <c r="S869052" s="33"/>
      <c r="T869052" s="33"/>
    </row>
    <row r="869069" spans="19:20">
      <c r="S869069" s="33"/>
      <c r="T869069" s="33"/>
    </row>
    <row r="869086" spans="19:20">
      <c r="S869086" s="33"/>
      <c r="T869086" s="33"/>
    </row>
    <row r="869103" spans="19:20">
      <c r="S869103" s="33"/>
      <c r="T869103" s="33"/>
    </row>
    <row r="869120" spans="19:20">
      <c r="S869120" s="33"/>
      <c r="T869120" s="33"/>
    </row>
    <row r="869137" spans="19:20">
      <c r="S869137" s="33"/>
      <c r="T869137" s="33"/>
    </row>
    <row r="869154" spans="19:20">
      <c r="S869154" s="33"/>
      <c r="T869154" s="33"/>
    </row>
    <row r="869171" spans="19:20">
      <c r="S869171" s="33"/>
      <c r="T869171" s="33"/>
    </row>
    <row r="869188" spans="19:20">
      <c r="S869188" s="33"/>
      <c r="T869188" s="33"/>
    </row>
    <row r="869205" spans="19:20">
      <c r="S869205" s="33"/>
      <c r="T869205" s="33"/>
    </row>
    <row r="869222" spans="19:20">
      <c r="S869222" s="33"/>
      <c r="T869222" s="33"/>
    </row>
    <row r="869239" spans="19:20">
      <c r="S869239" s="33"/>
      <c r="T869239" s="33"/>
    </row>
    <row r="869256" spans="19:20">
      <c r="S869256" s="33"/>
      <c r="T869256" s="33"/>
    </row>
    <row r="869273" spans="19:20">
      <c r="S869273" s="33"/>
      <c r="T869273" s="33"/>
    </row>
    <row r="869290" spans="19:20">
      <c r="S869290" s="33"/>
      <c r="T869290" s="33"/>
    </row>
    <row r="869307" spans="19:20">
      <c r="S869307" s="33"/>
      <c r="T869307" s="33"/>
    </row>
    <row r="869324" spans="19:20">
      <c r="S869324" s="33"/>
      <c r="T869324" s="33"/>
    </row>
    <row r="869341" spans="19:20">
      <c r="S869341" s="33"/>
      <c r="T869341" s="33"/>
    </row>
    <row r="869358" spans="19:20">
      <c r="S869358" s="33"/>
      <c r="T869358" s="33"/>
    </row>
    <row r="869375" spans="19:20">
      <c r="S869375" s="33"/>
      <c r="T869375" s="33"/>
    </row>
    <row r="869392" spans="19:20">
      <c r="S869392" s="33"/>
      <c r="T869392" s="33"/>
    </row>
    <row r="869409" spans="19:20">
      <c r="S869409" s="33"/>
      <c r="T869409" s="33"/>
    </row>
    <row r="869426" spans="19:20">
      <c r="S869426" s="33"/>
      <c r="T869426" s="33"/>
    </row>
    <row r="869443" spans="19:20">
      <c r="S869443" s="33"/>
      <c r="T869443" s="33"/>
    </row>
    <row r="869460" spans="19:20">
      <c r="S869460" s="33"/>
      <c r="T869460" s="33"/>
    </row>
    <row r="869477" spans="19:20">
      <c r="S869477" s="33"/>
      <c r="T869477" s="33"/>
    </row>
    <row r="869494" spans="19:20">
      <c r="S869494" s="33"/>
      <c r="T869494" s="33"/>
    </row>
    <row r="869511" spans="19:20">
      <c r="S869511" s="33"/>
      <c r="T869511" s="33"/>
    </row>
    <row r="869528" spans="19:20">
      <c r="S869528" s="33"/>
      <c r="T869528" s="33"/>
    </row>
    <row r="869545" spans="19:20">
      <c r="S869545" s="33"/>
      <c r="T869545" s="33"/>
    </row>
    <row r="869562" spans="19:20">
      <c r="S869562" s="33"/>
      <c r="T869562" s="33"/>
    </row>
    <row r="869579" spans="19:20">
      <c r="S869579" s="33"/>
      <c r="T869579" s="33"/>
    </row>
    <row r="869596" spans="19:20">
      <c r="S869596" s="33"/>
      <c r="T869596" s="33"/>
    </row>
    <row r="869613" spans="19:20">
      <c r="S869613" s="33"/>
      <c r="T869613" s="33"/>
    </row>
    <row r="869630" spans="19:20">
      <c r="S869630" s="33"/>
      <c r="T869630" s="33"/>
    </row>
    <row r="869647" spans="19:20">
      <c r="S869647" s="33"/>
      <c r="T869647" s="33"/>
    </row>
    <row r="869664" spans="19:20">
      <c r="S869664" s="33"/>
      <c r="T869664" s="33"/>
    </row>
    <row r="869681" spans="19:20">
      <c r="S869681" s="33"/>
      <c r="T869681" s="33"/>
    </row>
    <row r="869698" spans="19:20">
      <c r="S869698" s="33"/>
      <c r="T869698" s="33"/>
    </row>
    <row r="869715" spans="19:20">
      <c r="S869715" s="33"/>
      <c r="T869715" s="33"/>
    </row>
    <row r="869732" spans="19:20">
      <c r="S869732" s="33"/>
      <c r="T869732" s="33"/>
    </row>
    <row r="869749" spans="19:20">
      <c r="S869749" s="33"/>
      <c r="T869749" s="33"/>
    </row>
    <row r="869766" spans="19:20">
      <c r="S869766" s="33"/>
      <c r="T869766" s="33"/>
    </row>
    <row r="869783" spans="19:20">
      <c r="S869783" s="33"/>
      <c r="T869783" s="33"/>
    </row>
    <row r="869800" spans="19:20">
      <c r="S869800" s="33"/>
      <c r="T869800" s="33"/>
    </row>
    <row r="869817" spans="19:20">
      <c r="S869817" s="33"/>
      <c r="T869817" s="33"/>
    </row>
    <row r="869834" spans="19:20">
      <c r="S869834" s="33"/>
      <c r="T869834" s="33"/>
    </row>
    <row r="869851" spans="19:20">
      <c r="S869851" s="33"/>
      <c r="T869851" s="33"/>
    </row>
    <row r="869868" spans="19:20">
      <c r="S869868" s="33"/>
      <c r="T869868" s="33"/>
    </row>
    <row r="869885" spans="19:20">
      <c r="S869885" s="33"/>
      <c r="T869885" s="33"/>
    </row>
    <row r="869902" spans="19:20">
      <c r="S869902" s="33"/>
      <c r="T869902" s="33"/>
    </row>
    <row r="869919" spans="19:20">
      <c r="S869919" s="33"/>
      <c r="T869919" s="33"/>
    </row>
    <row r="869936" spans="19:20">
      <c r="S869936" s="33"/>
      <c r="T869936" s="33"/>
    </row>
    <row r="869953" spans="19:20">
      <c r="S869953" s="33"/>
      <c r="T869953" s="33"/>
    </row>
    <row r="869970" spans="19:20">
      <c r="S869970" s="33"/>
      <c r="T869970" s="33"/>
    </row>
    <row r="869987" spans="19:20">
      <c r="S869987" s="33"/>
      <c r="T869987" s="33"/>
    </row>
    <row r="870004" spans="19:20">
      <c r="S870004" s="33"/>
      <c r="T870004" s="33"/>
    </row>
    <row r="870021" spans="19:20">
      <c r="S870021" s="33"/>
      <c r="T870021" s="33"/>
    </row>
    <row r="870038" spans="19:20">
      <c r="S870038" s="33"/>
      <c r="T870038" s="33"/>
    </row>
    <row r="870055" spans="19:20">
      <c r="S870055" s="33"/>
      <c r="T870055" s="33"/>
    </row>
    <row r="870072" spans="19:20">
      <c r="S870072" s="33"/>
      <c r="T870072" s="33"/>
    </row>
    <row r="870089" spans="19:20">
      <c r="S870089" s="33"/>
      <c r="T870089" s="33"/>
    </row>
    <row r="870106" spans="19:20">
      <c r="S870106" s="33"/>
      <c r="T870106" s="33"/>
    </row>
    <row r="870123" spans="19:20">
      <c r="S870123" s="33"/>
      <c r="T870123" s="33"/>
    </row>
    <row r="870140" spans="19:20">
      <c r="S870140" s="33"/>
      <c r="T870140" s="33"/>
    </row>
    <row r="870157" spans="19:20">
      <c r="S870157" s="33"/>
      <c r="T870157" s="33"/>
    </row>
    <row r="870174" spans="19:20">
      <c r="S870174" s="33"/>
      <c r="T870174" s="33"/>
    </row>
    <row r="870191" spans="19:20">
      <c r="S870191" s="33"/>
      <c r="T870191" s="33"/>
    </row>
    <row r="870208" spans="19:20">
      <c r="S870208" s="33"/>
      <c r="T870208" s="33"/>
    </row>
    <row r="870225" spans="19:20">
      <c r="S870225" s="33"/>
      <c r="T870225" s="33"/>
    </row>
    <row r="870242" spans="19:20">
      <c r="S870242" s="33"/>
      <c r="T870242" s="33"/>
    </row>
    <row r="870259" spans="19:20">
      <c r="S870259" s="33"/>
      <c r="T870259" s="33"/>
    </row>
    <row r="870276" spans="19:20">
      <c r="S870276" s="33"/>
      <c r="T870276" s="33"/>
    </row>
    <row r="870293" spans="19:20">
      <c r="S870293" s="33"/>
      <c r="T870293" s="33"/>
    </row>
    <row r="870310" spans="19:20">
      <c r="S870310" s="33"/>
      <c r="T870310" s="33"/>
    </row>
    <row r="870327" spans="19:20">
      <c r="S870327" s="33"/>
      <c r="T870327" s="33"/>
    </row>
    <row r="870344" spans="19:20">
      <c r="S870344" s="33"/>
      <c r="T870344" s="33"/>
    </row>
    <row r="870361" spans="19:20">
      <c r="S870361" s="33"/>
      <c r="T870361" s="33"/>
    </row>
    <row r="870378" spans="19:20">
      <c r="S870378" s="33"/>
      <c r="T870378" s="33"/>
    </row>
    <row r="870395" spans="19:20">
      <c r="S870395" s="33"/>
      <c r="T870395" s="33"/>
    </row>
    <row r="870412" spans="19:20">
      <c r="S870412" s="33"/>
      <c r="T870412" s="33"/>
    </row>
    <row r="870429" spans="19:20">
      <c r="S870429" s="33"/>
      <c r="T870429" s="33"/>
    </row>
    <row r="870446" spans="19:20">
      <c r="S870446" s="33"/>
      <c r="T870446" s="33"/>
    </row>
    <row r="870463" spans="19:20">
      <c r="S870463" s="33"/>
      <c r="T870463" s="33"/>
    </row>
    <row r="870480" spans="19:20">
      <c r="S870480" s="33"/>
      <c r="T870480" s="33"/>
    </row>
    <row r="870497" spans="19:20">
      <c r="S870497" s="33"/>
      <c r="T870497" s="33"/>
    </row>
    <row r="870514" spans="19:20">
      <c r="S870514" s="33"/>
      <c r="T870514" s="33"/>
    </row>
    <row r="870531" spans="19:20">
      <c r="S870531" s="33"/>
      <c r="T870531" s="33"/>
    </row>
    <row r="870548" spans="19:20">
      <c r="S870548" s="33"/>
      <c r="T870548" s="33"/>
    </row>
    <row r="870565" spans="19:20">
      <c r="S870565" s="33"/>
      <c r="T870565" s="33"/>
    </row>
    <row r="870582" spans="19:20">
      <c r="S870582" s="33"/>
      <c r="T870582" s="33"/>
    </row>
    <row r="870599" spans="19:20">
      <c r="S870599" s="33"/>
      <c r="T870599" s="33"/>
    </row>
    <row r="870616" spans="19:20">
      <c r="S870616" s="33"/>
      <c r="T870616" s="33"/>
    </row>
    <row r="870633" spans="19:20">
      <c r="S870633" s="33"/>
      <c r="T870633" s="33"/>
    </row>
    <row r="870650" spans="19:20">
      <c r="S870650" s="33"/>
      <c r="T870650" s="33"/>
    </row>
    <row r="870667" spans="19:20">
      <c r="S870667" s="33"/>
      <c r="T870667" s="33"/>
    </row>
    <row r="870684" spans="19:20">
      <c r="S870684" s="33"/>
      <c r="T870684" s="33"/>
    </row>
    <row r="870701" spans="19:20">
      <c r="S870701" s="33"/>
      <c r="T870701" s="33"/>
    </row>
    <row r="870718" spans="19:20">
      <c r="S870718" s="33"/>
      <c r="T870718" s="33"/>
    </row>
    <row r="870735" spans="19:20">
      <c r="S870735" s="33"/>
      <c r="T870735" s="33"/>
    </row>
    <row r="870752" spans="19:20">
      <c r="S870752" s="33"/>
      <c r="T870752" s="33"/>
    </row>
    <row r="870769" spans="19:20">
      <c r="S870769" s="33"/>
      <c r="T870769" s="33"/>
    </row>
    <row r="870786" spans="19:20">
      <c r="S870786" s="33"/>
      <c r="T870786" s="33"/>
    </row>
    <row r="870803" spans="19:20">
      <c r="S870803" s="33"/>
      <c r="T870803" s="33"/>
    </row>
    <row r="870820" spans="19:20">
      <c r="S870820" s="33"/>
      <c r="T870820" s="33"/>
    </row>
    <row r="870837" spans="19:20">
      <c r="S870837" s="33"/>
      <c r="T870837" s="33"/>
    </row>
    <row r="870854" spans="19:20">
      <c r="S870854" s="33"/>
      <c r="T870854" s="33"/>
    </row>
    <row r="870871" spans="19:20">
      <c r="S870871" s="33"/>
      <c r="T870871" s="33"/>
    </row>
    <row r="870888" spans="19:20">
      <c r="S870888" s="33"/>
      <c r="T870888" s="33"/>
    </row>
    <row r="870905" spans="19:20">
      <c r="S870905" s="33"/>
      <c r="T870905" s="33"/>
    </row>
    <row r="870922" spans="19:20">
      <c r="S870922" s="33"/>
      <c r="T870922" s="33"/>
    </row>
    <row r="870939" spans="19:20">
      <c r="S870939" s="33"/>
      <c r="T870939" s="33"/>
    </row>
    <row r="870956" spans="19:20">
      <c r="S870956" s="33"/>
      <c r="T870956" s="33"/>
    </row>
    <row r="870973" spans="19:20">
      <c r="S870973" s="33"/>
      <c r="T870973" s="33"/>
    </row>
    <row r="870990" spans="19:20">
      <c r="S870990" s="33"/>
      <c r="T870990" s="33"/>
    </row>
    <row r="871007" spans="19:20">
      <c r="S871007" s="33"/>
      <c r="T871007" s="33"/>
    </row>
    <row r="871024" spans="19:20">
      <c r="S871024" s="33"/>
      <c r="T871024" s="33"/>
    </row>
    <row r="871041" spans="19:20">
      <c r="S871041" s="33"/>
      <c r="T871041" s="33"/>
    </row>
    <row r="871058" spans="19:20">
      <c r="S871058" s="33"/>
      <c r="T871058" s="33"/>
    </row>
    <row r="871075" spans="19:20">
      <c r="S871075" s="33"/>
      <c r="T871075" s="33"/>
    </row>
    <row r="871092" spans="19:20">
      <c r="S871092" s="33"/>
      <c r="T871092" s="33"/>
    </row>
    <row r="871109" spans="19:20">
      <c r="S871109" s="33"/>
      <c r="T871109" s="33"/>
    </row>
    <row r="871126" spans="19:20">
      <c r="S871126" s="33"/>
      <c r="T871126" s="33"/>
    </row>
    <row r="871143" spans="19:20">
      <c r="S871143" s="33"/>
      <c r="T871143" s="33"/>
    </row>
    <row r="871160" spans="19:20">
      <c r="S871160" s="33"/>
      <c r="T871160" s="33"/>
    </row>
    <row r="871177" spans="19:20">
      <c r="S871177" s="33"/>
      <c r="T871177" s="33"/>
    </row>
    <row r="871194" spans="19:20">
      <c r="S871194" s="33"/>
      <c r="T871194" s="33"/>
    </row>
    <row r="871211" spans="19:20">
      <c r="S871211" s="33"/>
      <c r="T871211" s="33"/>
    </row>
    <row r="871228" spans="19:20">
      <c r="S871228" s="33"/>
      <c r="T871228" s="33"/>
    </row>
    <row r="871245" spans="19:20">
      <c r="S871245" s="33"/>
      <c r="T871245" s="33"/>
    </row>
    <row r="871262" spans="19:20">
      <c r="S871262" s="33"/>
      <c r="T871262" s="33"/>
    </row>
    <row r="871279" spans="19:20">
      <c r="S871279" s="33"/>
      <c r="T871279" s="33"/>
    </row>
    <row r="871296" spans="19:20">
      <c r="S871296" s="33"/>
      <c r="T871296" s="33"/>
    </row>
    <row r="871313" spans="19:20">
      <c r="S871313" s="33"/>
      <c r="T871313" s="33"/>
    </row>
    <row r="871330" spans="19:20">
      <c r="S871330" s="33"/>
      <c r="T871330" s="33"/>
    </row>
    <row r="871347" spans="19:20">
      <c r="S871347" s="33"/>
      <c r="T871347" s="33"/>
    </row>
    <row r="871364" spans="19:20">
      <c r="S871364" s="33"/>
      <c r="T871364" s="33"/>
    </row>
    <row r="871381" spans="19:20">
      <c r="S871381" s="33"/>
      <c r="T871381" s="33"/>
    </row>
    <row r="871398" spans="19:20">
      <c r="S871398" s="33"/>
      <c r="T871398" s="33"/>
    </row>
    <row r="871415" spans="19:20">
      <c r="S871415" s="33"/>
      <c r="T871415" s="33"/>
    </row>
    <row r="871432" spans="19:20">
      <c r="S871432" s="33"/>
      <c r="T871432" s="33"/>
    </row>
    <row r="871449" spans="19:20">
      <c r="S871449" s="33"/>
      <c r="T871449" s="33"/>
    </row>
    <row r="871466" spans="19:20">
      <c r="S871466" s="33"/>
      <c r="T871466" s="33"/>
    </row>
    <row r="871483" spans="19:20">
      <c r="S871483" s="33"/>
      <c r="T871483" s="33"/>
    </row>
    <row r="871500" spans="19:20">
      <c r="S871500" s="33"/>
      <c r="T871500" s="33"/>
    </row>
    <row r="871517" spans="19:20">
      <c r="S871517" s="33"/>
      <c r="T871517" s="33"/>
    </row>
    <row r="871534" spans="19:20">
      <c r="S871534" s="33"/>
      <c r="T871534" s="33"/>
    </row>
    <row r="871551" spans="19:20">
      <c r="S871551" s="33"/>
      <c r="T871551" s="33"/>
    </row>
    <row r="871568" spans="19:20">
      <c r="S871568" s="33"/>
      <c r="T871568" s="33"/>
    </row>
    <row r="871585" spans="19:20">
      <c r="S871585" s="33"/>
      <c r="T871585" s="33"/>
    </row>
    <row r="871602" spans="19:20">
      <c r="S871602" s="33"/>
      <c r="T871602" s="33"/>
    </row>
    <row r="871619" spans="19:20">
      <c r="S871619" s="33"/>
      <c r="T871619" s="33"/>
    </row>
    <row r="871636" spans="19:20">
      <c r="S871636" s="33"/>
      <c r="T871636" s="33"/>
    </row>
    <row r="871653" spans="19:20">
      <c r="S871653" s="33"/>
      <c r="T871653" s="33"/>
    </row>
    <row r="871670" spans="19:20">
      <c r="S871670" s="33"/>
      <c r="T871670" s="33"/>
    </row>
    <row r="871687" spans="19:20">
      <c r="S871687" s="33"/>
      <c r="T871687" s="33"/>
    </row>
    <row r="871704" spans="19:20">
      <c r="S871704" s="33"/>
      <c r="T871704" s="33"/>
    </row>
    <row r="871721" spans="19:20">
      <c r="S871721" s="33"/>
      <c r="T871721" s="33"/>
    </row>
    <row r="871738" spans="19:20">
      <c r="S871738" s="33"/>
      <c r="T871738" s="33"/>
    </row>
    <row r="871755" spans="19:20">
      <c r="S871755" s="33"/>
      <c r="T871755" s="33"/>
    </row>
    <row r="871772" spans="19:20">
      <c r="S871772" s="33"/>
      <c r="T871772" s="33"/>
    </row>
    <row r="871789" spans="19:20">
      <c r="S871789" s="33"/>
      <c r="T871789" s="33"/>
    </row>
    <row r="871806" spans="19:20">
      <c r="S871806" s="33"/>
      <c r="T871806" s="33"/>
    </row>
    <row r="871823" spans="19:20">
      <c r="S871823" s="33"/>
      <c r="T871823" s="33"/>
    </row>
    <row r="871840" spans="19:20">
      <c r="S871840" s="33"/>
      <c r="T871840" s="33"/>
    </row>
    <row r="871857" spans="19:20">
      <c r="S871857" s="33"/>
      <c r="T871857" s="33"/>
    </row>
    <row r="871874" spans="19:20">
      <c r="S871874" s="33"/>
      <c r="T871874" s="33"/>
    </row>
    <row r="871891" spans="19:20">
      <c r="S871891" s="33"/>
      <c r="T871891" s="33"/>
    </row>
    <row r="871908" spans="19:20">
      <c r="S871908" s="33"/>
      <c r="T871908" s="33"/>
    </row>
    <row r="871925" spans="19:20">
      <c r="S871925" s="33"/>
      <c r="T871925" s="33"/>
    </row>
    <row r="871942" spans="19:20">
      <c r="S871942" s="33"/>
      <c r="T871942" s="33"/>
    </row>
    <row r="871959" spans="19:20">
      <c r="S871959" s="33"/>
      <c r="T871959" s="33"/>
    </row>
    <row r="871976" spans="19:20">
      <c r="S871976" s="33"/>
      <c r="T871976" s="33"/>
    </row>
    <row r="871993" spans="19:20">
      <c r="S871993" s="33"/>
      <c r="T871993" s="33"/>
    </row>
    <row r="872010" spans="19:20">
      <c r="S872010" s="33"/>
      <c r="T872010" s="33"/>
    </row>
    <row r="872027" spans="19:20">
      <c r="S872027" s="33"/>
      <c r="T872027" s="33"/>
    </row>
    <row r="872044" spans="19:20">
      <c r="S872044" s="33"/>
      <c r="T872044" s="33"/>
    </row>
    <row r="872061" spans="19:20">
      <c r="S872061" s="33"/>
      <c r="T872061" s="33"/>
    </row>
    <row r="872078" spans="19:20">
      <c r="S872078" s="33"/>
      <c r="T872078" s="33"/>
    </row>
    <row r="872095" spans="19:20">
      <c r="S872095" s="33"/>
      <c r="T872095" s="33"/>
    </row>
    <row r="872112" spans="19:20">
      <c r="S872112" s="33"/>
      <c r="T872112" s="33"/>
    </row>
    <row r="872129" spans="19:20">
      <c r="S872129" s="33"/>
      <c r="T872129" s="33"/>
    </row>
    <row r="872146" spans="19:20">
      <c r="S872146" s="33"/>
      <c r="T872146" s="33"/>
    </row>
    <row r="872163" spans="19:20">
      <c r="S872163" s="33"/>
      <c r="T872163" s="33"/>
    </row>
    <row r="872180" spans="19:20">
      <c r="S872180" s="33"/>
      <c r="T872180" s="33"/>
    </row>
    <row r="872197" spans="19:20">
      <c r="S872197" s="33"/>
      <c r="T872197" s="33"/>
    </row>
    <row r="872214" spans="19:20">
      <c r="S872214" s="33"/>
      <c r="T872214" s="33"/>
    </row>
    <row r="872231" spans="19:20">
      <c r="S872231" s="33"/>
      <c r="T872231" s="33"/>
    </row>
    <row r="872248" spans="19:20">
      <c r="S872248" s="33"/>
      <c r="T872248" s="33"/>
    </row>
    <row r="872265" spans="19:20">
      <c r="S872265" s="33"/>
      <c r="T872265" s="33"/>
    </row>
    <row r="872282" spans="19:20">
      <c r="S872282" s="33"/>
      <c r="T872282" s="33"/>
    </row>
    <row r="872299" spans="19:20">
      <c r="S872299" s="33"/>
      <c r="T872299" s="33"/>
    </row>
    <row r="872316" spans="19:20">
      <c r="S872316" s="33"/>
      <c r="T872316" s="33"/>
    </row>
    <row r="872333" spans="19:20">
      <c r="S872333" s="33"/>
      <c r="T872333" s="33"/>
    </row>
    <row r="872350" spans="19:20">
      <c r="S872350" s="33"/>
      <c r="T872350" s="33"/>
    </row>
    <row r="872367" spans="19:20">
      <c r="S872367" s="33"/>
      <c r="T872367" s="33"/>
    </row>
    <row r="872384" spans="19:20">
      <c r="S872384" s="33"/>
      <c r="T872384" s="33"/>
    </row>
    <row r="872401" spans="19:20">
      <c r="S872401" s="33"/>
      <c r="T872401" s="33"/>
    </row>
    <row r="872418" spans="19:20">
      <c r="S872418" s="33"/>
      <c r="T872418" s="33"/>
    </row>
    <row r="872435" spans="19:20">
      <c r="S872435" s="33"/>
      <c r="T872435" s="33"/>
    </row>
    <row r="872452" spans="19:20">
      <c r="S872452" s="33"/>
      <c r="T872452" s="33"/>
    </row>
    <row r="872469" spans="19:20">
      <c r="S872469" s="33"/>
      <c r="T872469" s="33"/>
    </row>
    <row r="872486" spans="19:20">
      <c r="S872486" s="33"/>
      <c r="T872486" s="33"/>
    </row>
    <row r="872503" spans="19:20">
      <c r="S872503" s="33"/>
      <c r="T872503" s="33"/>
    </row>
    <row r="872520" spans="19:20">
      <c r="S872520" s="33"/>
      <c r="T872520" s="33"/>
    </row>
    <row r="872537" spans="19:20">
      <c r="S872537" s="33"/>
      <c r="T872537" s="33"/>
    </row>
    <row r="872554" spans="19:20">
      <c r="S872554" s="33"/>
      <c r="T872554" s="33"/>
    </row>
    <row r="872571" spans="19:20">
      <c r="S872571" s="33"/>
      <c r="T872571" s="33"/>
    </row>
    <row r="872588" spans="19:20">
      <c r="S872588" s="33"/>
      <c r="T872588" s="33"/>
    </row>
    <row r="872605" spans="19:20">
      <c r="S872605" s="33"/>
      <c r="T872605" s="33"/>
    </row>
    <row r="872622" spans="19:20">
      <c r="S872622" s="33"/>
      <c r="T872622" s="33"/>
    </row>
    <row r="872639" spans="19:20">
      <c r="S872639" s="33"/>
      <c r="T872639" s="33"/>
    </row>
    <row r="872656" spans="19:20">
      <c r="S872656" s="33"/>
      <c r="T872656" s="33"/>
    </row>
    <row r="872673" spans="19:20">
      <c r="S872673" s="33"/>
      <c r="T872673" s="33"/>
    </row>
    <row r="872690" spans="19:20">
      <c r="S872690" s="33"/>
      <c r="T872690" s="33"/>
    </row>
    <row r="872707" spans="19:20">
      <c r="S872707" s="33"/>
      <c r="T872707" s="33"/>
    </row>
    <row r="872724" spans="19:20">
      <c r="S872724" s="33"/>
      <c r="T872724" s="33"/>
    </row>
    <row r="872741" spans="19:20">
      <c r="S872741" s="33"/>
      <c r="T872741" s="33"/>
    </row>
    <row r="872758" spans="19:20">
      <c r="S872758" s="33"/>
      <c r="T872758" s="33"/>
    </row>
    <row r="872775" spans="19:20">
      <c r="S872775" s="33"/>
      <c r="T872775" s="33"/>
    </row>
    <row r="872792" spans="19:20">
      <c r="S872792" s="33"/>
      <c r="T872792" s="33"/>
    </row>
    <row r="872809" spans="19:20">
      <c r="S872809" s="33"/>
      <c r="T872809" s="33"/>
    </row>
    <row r="872826" spans="19:20">
      <c r="S872826" s="33"/>
      <c r="T872826" s="33"/>
    </row>
    <row r="872843" spans="19:20">
      <c r="S872843" s="33"/>
      <c r="T872843" s="33"/>
    </row>
    <row r="872860" spans="19:20">
      <c r="S872860" s="33"/>
      <c r="T872860" s="33"/>
    </row>
    <row r="872877" spans="19:20">
      <c r="S872877" s="33"/>
      <c r="T872877" s="33"/>
    </row>
    <row r="872894" spans="19:20">
      <c r="S872894" s="33"/>
      <c r="T872894" s="33"/>
    </row>
    <row r="872911" spans="19:20">
      <c r="S872911" s="33"/>
      <c r="T872911" s="33"/>
    </row>
    <row r="872928" spans="19:20">
      <c r="S872928" s="33"/>
      <c r="T872928" s="33"/>
    </row>
    <row r="872945" spans="19:20">
      <c r="S872945" s="33"/>
      <c r="T872945" s="33"/>
    </row>
    <row r="872962" spans="19:20">
      <c r="S872962" s="33"/>
      <c r="T872962" s="33"/>
    </row>
    <row r="872979" spans="19:20">
      <c r="S872979" s="33"/>
      <c r="T872979" s="33"/>
    </row>
    <row r="872996" spans="19:20">
      <c r="S872996" s="33"/>
      <c r="T872996" s="33"/>
    </row>
    <row r="873013" spans="19:20">
      <c r="S873013" s="33"/>
      <c r="T873013" s="33"/>
    </row>
    <row r="873030" spans="19:20">
      <c r="S873030" s="33"/>
      <c r="T873030" s="33"/>
    </row>
    <row r="873047" spans="19:20">
      <c r="S873047" s="33"/>
      <c r="T873047" s="33"/>
    </row>
    <row r="873064" spans="19:20">
      <c r="S873064" s="33"/>
      <c r="T873064" s="33"/>
    </row>
    <row r="873081" spans="19:20">
      <c r="S873081" s="33"/>
      <c r="T873081" s="33"/>
    </row>
    <row r="873098" spans="19:20">
      <c r="S873098" s="33"/>
      <c r="T873098" s="33"/>
    </row>
    <row r="873115" spans="19:20">
      <c r="S873115" s="33"/>
      <c r="T873115" s="33"/>
    </row>
    <row r="873132" spans="19:20">
      <c r="S873132" s="33"/>
      <c r="T873132" s="33"/>
    </row>
    <row r="873149" spans="19:20">
      <c r="S873149" s="33"/>
      <c r="T873149" s="33"/>
    </row>
    <row r="873166" spans="19:20">
      <c r="S873166" s="33"/>
      <c r="T873166" s="33"/>
    </row>
    <row r="873183" spans="19:20">
      <c r="S873183" s="33"/>
      <c r="T873183" s="33"/>
    </row>
    <row r="873200" spans="19:20">
      <c r="S873200" s="33"/>
      <c r="T873200" s="33"/>
    </row>
    <row r="873217" spans="19:20">
      <c r="S873217" s="33"/>
      <c r="T873217" s="33"/>
    </row>
    <row r="873234" spans="19:20">
      <c r="S873234" s="33"/>
      <c r="T873234" s="33"/>
    </row>
    <row r="873251" spans="19:20">
      <c r="S873251" s="33"/>
      <c r="T873251" s="33"/>
    </row>
    <row r="873268" spans="19:20">
      <c r="S873268" s="33"/>
      <c r="T873268" s="33"/>
    </row>
    <row r="873285" spans="19:20">
      <c r="S873285" s="33"/>
      <c r="T873285" s="33"/>
    </row>
    <row r="873302" spans="19:20">
      <c r="S873302" s="33"/>
      <c r="T873302" s="33"/>
    </row>
    <row r="873319" spans="19:20">
      <c r="S873319" s="33"/>
      <c r="T873319" s="33"/>
    </row>
    <row r="873336" spans="19:20">
      <c r="S873336" s="33"/>
      <c r="T873336" s="33"/>
    </row>
    <row r="873353" spans="19:20">
      <c r="S873353" s="33"/>
      <c r="T873353" s="33"/>
    </row>
    <row r="873370" spans="19:20">
      <c r="S873370" s="33"/>
      <c r="T873370" s="33"/>
    </row>
    <row r="873387" spans="19:20">
      <c r="S873387" s="33"/>
      <c r="T873387" s="33"/>
    </row>
    <row r="873404" spans="19:20">
      <c r="S873404" s="33"/>
      <c r="T873404" s="33"/>
    </row>
    <row r="873421" spans="19:20">
      <c r="S873421" s="33"/>
      <c r="T873421" s="33"/>
    </row>
    <row r="873438" spans="19:20">
      <c r="S873438" s="33"/>
      <c r="T873438" s="33"/>
    </row>
    <row r="873455" spans="19:20">
      <c r="S873455" s="33"/>
      <c r="T873455" s="33"/>
    </row>
    <row r="873472" spans="19:20">
      <c r="S873472" s="33"/>
      <c r="T873472" s="33"/>
    </row>
    <row r="873489" spans="19:20">
      <c r="S873489" s="33"/>
      <c r="T873489" s="33"/>
    </row>
    <row r="873506" spans="19:20">
      <c r="S873506" s="33"/>
      <c r="T873506" s="33"/>
    </row>
    <row r="873523" spans="19:20">
      <c r="S873523" s="33"/>
      <c r="T873523" s="33"/>
    </row>
    <row r="873540" spans="19:20">
      <c r="S873540" s="33"/>
      <c r="T873540" s="33"/>
    </row>
    <row r="873557" spans="19:20">
      <c r="S873557" s="33"/>
      <c r="T873557" s="33"/>
    </row>
    <row r="873574" spans="19:20">
      <c r="S873574" s="33"/>
      <c r="T873574" s="33"/>
    </row>
    <row r="873591" spans="19:20">
      <c r="S873591" s="33"/>
      <c r="T873591" s="33"/>
    </row>
    <row r="873608" spans="19:20">
      <c r="S873608" s="33"/>
      <c r="T873608" s="33"/>
    </row>
    <row r="873625" spans="19:20">
      <c r="S873625" s="33"/>
      <c r="T873625" s="33"/>
    </row>
    <row r="873642" spans="19:20">
      <c r="S873642" s="33"/>
      <c r="T873642" s="33"/>
    </row>
    <row r="873659" spans="19:20">
      <c r="S873659" s="33"/>
      <c r="T873659" s="33"/>
    </row>
    <row r="873676" spans="19:20">
      <c r="S873676" s="33"/>
      <c r="T873676" s="33"/>
    </row>
    <row r="873693" spans="19:20">
      <c r="S873693" s="33"/>
      <c r="T873693" s="33"/>
    </row>
    <row r="873710" spans="19:20">
      <c r="S873710" s="33"/>
      <c r="T873710" s="33"/>
    </row>
    <row r="873727" spans="19:20">
      <c r="S873727" s="33"/>
      <c r="T873727" s="33"/>
    </row>
    <row r="873744" spans="19:20">
      <c r="S873744" s="33"/>
      <c r="T873744" s="33"/>
    </row>
    <row r="873761" spans="19:20">
      <c r="S873761" s="33"/>
      <c r="T873761" s="33"/>
    </row>
    <row r="873778" spans="19:20">
      <c r="S873778" s="33"/>
      <c r="T873778" s="33"/>
    </row>
    <row r="873795" spans="19:20">
      <c r="S873795" s="33"/>
      <c r="T873795" s="33"/>
    </row>
    <row r="873812" spans="19:20">
      <c r="S873812" s="33"/>
      <c r="T873812" s="33"/>
    </row>
    <row r="873829" spans="19:20">
      <c r="S873829" s="33"/>
      <c r="T873829" s="33"/>
    </row>
    <row r="873846" spans="19:20">
      <c r="S873846" s="33"/>
      <c r="T873846" s="33"/>
    </row>
    <row r="873863" spans="19:20">
      <c r="S873863" s="33"/>
      <c r="T873863" s="33"/>
    </row>
    <row r="873880" spans="19:20">
      <c r="S873880" s="33"/>
      <c r="T873880" s="33"/>
    </row>
    <row r="873897" spans="19:20">
      <c r="S873897" s="33"/>
      <c r="T873897" s="33"/>
    </row>
    <row r="873914" spans="19:20">
      <c r="S873914" s="33"/>
      <c r="T873914" s="33"/>
    </row>
    <row r="873931" spans="19:20">
      <c r="S873931" s="33"/>
      <c r="T873931" s="33"/>
    </row>
    <row r="873948" spans="19:20">
      <c r="S873948" s="33"/>
      <c r="T873948" s="33"/>
    </row>
    <row r="873965" spans="19:20">
      <c r="S873965" s="33"/>
      <c r="T873965" s="33"/>
    </row>
    <row r="873982" spans="19:20">
      <c r="S873982" s="33"/>
      <c r="T873982" s="33"/>
    </row>
    <row r="873999" spans="19:20">
      <c r="S873999" s="33"/>
      <c r="T873999" s="33"/>
    </row>
    <row r="874016" spans="19:20">
      <c r="S874016" s="33"/>
      <c r="T874016" s="33"/>
    </row>
    <row r="874033" spans="19:20">
      <c r="S874033" s="33"/>
      <c r="T874033" s="33"/>
    </row>
    <row r="874050" spans="19:20">
      <c r="S874050" s="33"/>
      <c r="T874050" s="33"/>
    </row>
    <row r="874067" spans="19:20">
      <c r="S874067" s="33"/>
      <c r="T874067" s="33"/>
    </row>
    <row r="874084" spans="19:20">
      <c r="S874084" s="33"/>
      <c r="T874084" s="33"/>
    </row>
    <row r="874101" spans="19:20">
      <c r="S874101" s="33"/>
      <c r="T874101" s="33"/>
    </row>
    <row r="874118" spans="19:20">
      <c r="S874118" s="33"/>
      <c r="T874118" s="33"/>
    </row>
    <row r="874135" spans="19:20">
      <c r="S874135" s="33"/>
      <c r="T874135" s="33"/>
    </row>
    <row r="874152" spans="19:20">
      <c r="S874152" s="33"/>
      <c r="T874152" s="33"/>
    </row>
    <row r="874169" spans="19:20">
      <c r="S874169" s="33"/>
      <c r="T874169" s="33"/>
    </row>
    <row r="874186" spans="19:20">
      <c r="S874186" s="33"/>
      <c r="T874186" s="33"/>
    </row>
    <row r="874203" spans="19:20">
      <c r="S874203" s="33"/>
      <c r="T874203" s="33"/>
    </row>
    <row r="874220" spans="19:20">
      <c r="S874220" s="33"/>
      <c r="T874220" s="33"/>
    </row>
    <row r="874237" spans="19:20">
      <c r="S874237" s="33"/>
      <c r="T874237" s="33"/>
    </row>
    <row r="874254" spans="19:20">
      <c r="S874254" s="33"/>
      <c r="T874254" s="33"/>
    </row>
    <row r="874271" spans="19:20">
      <c r="S874271" s="33"/>
      <c r="T874271" s="33"/>
    </row>
    <row r="874288" spans="19:20">
      <c r="S874288" s="33"/>
      <c r="T874288" s="33"/>
    </row>
    <row r="874305" spans="19:20">
      <c r="S874305" s="33"/>
      <c r="T874305" s="33"/>
    </row>
    <row r="874322" spans="19:20">
      <c r="S874322" s="33"/>
      <c r="T874322" s="33"/>
    </row>
    <row r="874339" spans="19:20">
      <c r="S874339" s="33"/>
      <c r="T874339" s="33"/>
    </row>
    <row r="874356" spans="19:20">
      <c r="S874356" s="33"/>
      <c r="T874356" s="33"/>
    </row>
    <row r="874373" spans="19:20">
      <c r="S874373" s="33"/>
      <c r="T874373" s="33"/>
    </row>
    <row r="874390" spans="19:20">
      <c r="S874390" s="33"/>
      <c r="T874390" s="33"/>
    </row>
    <row r="874407" spans="19:20">
      <c r="S874407" s="33"/>
      <c r="T874407" s="33"/>
    </row>
    <row r="874424" spans="19:20">
      <c r="S874424" s="33"/>
      <c r="T874424" s="33"/>
    </row>
    <row r="874441" spans="19:20">
      <c r="S874441" s="33"/>
      <c r="T874441" s="33"/>
    </row>
    <row r="874458" spans="19:20">
      <c r="S874458" s="33"/>
      <c r="T874458" s="33"/>
    </row>
    <row r="874475" spans="19:20">
      <c r="S874475" s="33"/>
      <c r="T874475" s="33"/>
    </row>
    <row r="874492" spans="19:20">
      <c r="S874492" s="33"/>
      <c r="T874492" s="33"/>
    </row>
    <row r="874509" spans="19:20">
      <c r="S874509" s="33"/>
      <c r="T874509" s="33"/>
    </row>
    <row r="874526" spans="19:20">
      <c r="S874526" s="33"/>
      <c r="T874526" s="33"/>
    </row>
    <row r="874543" spans="19:20">
      <c r="S874543" s="33"/>
      <c r="T874543" s="33"/>
    </row>
    <row r="874560" spans="19:20">
      <c r="S874560" s="33"/>
      <c r="T874560" s="33"/>
    </row>
    <row r="874577" spans="19:20">
      <c r="S874577" s="33"/>
      <c r="T874577" s="33"/>
    </row>
    <row r="874594" spans="19:20">
      <c r="S874594" s="33"/>
      <c r="T874594" s="33"/>
    </row>
    <row r="874611" spans="19:20">
      <c r="S874611" s="33"/>
      <c r="T874611" s="33"/>
    </row>
    <row r="874628" spans="19:20">
      <c r="S874628" s="33"/>
      <c r="T874628" s="33"/>
    </row>
    <row r="874645" spans="19:20">
      <c r="S874645" s="33"/>
      <c r="T874645" s="33"/>
    </row>
    <row r="874662" spans="19:20">
      <c r="S874662" s="33"/>
      <c r="T874662" s="33"/>
    </row>
    <row r="874679" spans="19:20">
      <c r="S874679" s="33"/>
      <c r="T874679" s="33"/>
    </row>
    <row r="874696" spans="19:20">
      <c r="S874696" s="33"/>
      <c r="T874696" s="33"/>
    </row>
    <row r="874713" spans="19:20">
      <c r="S874713" s="33"/>
      <c r="T874713" s="33"/>
    </row>
    <row r="874730" spans="19:20">
      <c r="S874730" s="33"/>
      <c r="T874730" s="33"/>
    </row>
    <row r="874747" spans="19:20">
      <c r="S874747" s="33"/>
      <c r="T874747" s="33"/>
    </row>
    <row r="874764" spans="19:20">
      <c r="S874764" s="33"/>
      <c r="T874764" s="33"/>
    </row>
    <row r="874781" spans="19:20">
      <c r="S874781" s="33"/>
      <c r="T874781" s="33"/>
    </row>
    <row r="874798" spans="19:20">
      <c r="S874798" s="33"/>
      <c r="T874798" s="33"/>
    </row>
    <row r="874815" spans="19:20">
      <c r="S874815" s="33"/>
      <c r="T874815" s="33"/>
    </row>
    <row r="874832" spans="19:20">
      <c r="S874832" s="33"/>
      <c r="T874832" s="33"/>
    </row>
    <row r="874849" spans="19:20">
      <c r="S874849" s="33"/>
      <c r="T874849" s="33"/>
    </row>
    <row r="874866" spans="19:20">
      <c r="S874866" s="33"/>
      <c r="T874866" s="33"/>
    </row>
    <row r="874883" spans="19:20">
      <c r="S874883" s="33"/>
      <c r="T874883" s="33"/>
    </row>
    <row r="874900" spans="19:20">
      <c r="S874900" s="33"/>
      <c r="T874900" s="33"/>
    </row>
    <row r="874917" spans="19:20">
      <c r="S874917" s="33"/>
      <c r="T874917" s="33"/>
    </row>
    <row r="874934" spans="19:20">
      <c r="S874934" s="33"/>
      <c r="T874934" s="33"/>
    </row>
    <row r="874951" spans="19:20">
      <c r="S874951" s="33"/>
      <c r="T874951" s="33"/>
    </row>
    <row r="874968" spans="19:20">
      <c r="S874968" s="33"/>
      <c r="T874968" s="33"/>
    </row>
    <row r="874985" spans="19:20">
      <c r="S874985" s="33"/>
      <c r="T874985" s="33"/>
    </row>
    <row r="875002" spans="19:20">
      <c r="S875002" s="33"/>
      <c r="T875002" s="33"/>
    </row>
    <row r="875019" spans="19:20">
      <c r="S875019" s="33"/>
      <c r="T875019" s="33"/>
    </row>
    <row r="875036" spans="19:20">
      <c r="S875036" s="33"/>
      <c r="T875036" s="33"/>
    </row>
    <row r="875053" spans="19:20">
      <c r="S875053" s="33"/>
      <c r="T875053" s="33"/>
    </row>
    <row r="875070" spans="19:20">
      <c r="S875070" s="33"/>
      <c r="T875070" s="33"/>
    </row>
    <row r="875087" spans="19:20">
      <c r="S875087" s="33"/>
      <c r="T875087" s="33"/>
    </row>
    <row r="875104" spans="19:20">
      <c r="S875104" s="33"/>
      <c r="T875104" s="33"/>
    </row>
    <row r="875121" spans="19:20">
      <c r="S875121" s="33"/>
      <c r="T875121" s="33"/>
    </row>
    <row r="875138" spans="19:20">
      <c r="S875138" s="33"/>
      <c r="T875138" s="33"/>
    </row>
    <row r="875155" spans="19:20">
      <c r="S875155" s="33"/>
      <c r="T875155" s="33"/>
    </row>
    <row r="875172" spans="19:20">
      <c r="S875172" s="33"/>
      <c r="T875172" s="33"/>
    </row>
    <row r="875189" spans="19:20">
      <c r="S875189" s="33"/>
      <c r="T875189" s="33"/>
    </row>
    <row r="875206" spans="19:20">
      <c r="S875206" s="33"/>
      <c r="T875206" s="33"/>
    </row>
    <row r="875223" spans="19:20">
      <c r="S875223" s="33"/>
      <c r="T875223" s="33"/>
    </row>
    <row r="875240" spans="19:20">
      <c r="S875240" s="33"/>
      <c r="T875240" s="33"/>
    </row>
    <row r="875257" spans="19:20">
      <c r="S875257" s="33"/>
      <c r="T875257" s="33"/>
    </row>
    <row r="875274" spans="19:20">
      <c r="S875274" s="33"/>
      <c r="T875274" s="33"/>
    </row>
    <row r="875291" spans="19:20">
      <c r="S875291" s="33"/>
      <c r="T875291" s="33"/>
    </row>
    <row r="875308" spans="19:20">
      <c r="S875308" s="33"/>
      <c r="T875308" s="33"/>
    </row>
    <row r="875325" spans="19:20">
      <c r="S875325" s="33"/>
      <c r="T875325" s="33"/>
    </row>
    <row r="875342" spans="19:20">
      <c r="S875342" s="33"/>
      <c r="T875342" s="33"/>
    </row>
    <row r="875359" spans="19:20">
      <c r="S875359" s="33"/>
      <c r="T875359" s="33"/>
    </row>
    <row r="875376" spans="19:20">
      <c r="S875376" s="33"/>
      <c r="T875376" s="33"/>
    </row>
    <row r="875393" spans="19:20">
      <c r="S875393" s="33"/>
      <c r="T875393" s="33"/>
    </row>
    <row r="875410" spans="19:20">
      <c r="S875410" s="33"/>
      <c r="T875410" s="33"/>
    </row>
    <row r="875427" spans="19:20">
      <c r="S875427" s="33"/>
      <c r="T875427" s="33"/>
    </row>
    <row r="875444" spans="19:20">
      <c r="S875444" s="33"/>
      <c r="T875444" s="33"/>
    </row>
    <row r="875461" spans="19:20">
      <c r="S875461" s="33"/>
      <c r="T875461" s="33"/>
    </row>
    <row r="875478" spans="19:20">
      <c r="S875478" s="33"/>
      <c r="T875478" s="33"/>
    </row>
    <row r="875495" spans="19:20">
      <c r="S875495" s="33"/>
      <c r="T875495" s="33"/>
    </row>
    <row r="875512" spans="19:20">
      <c r="S875512" s="33"/>
      <c r="T875512" s="33"/>
    </row>
    <row r="875529" spans="19:20">
      <c r="S875529" s="33"/>
      <c r="T875529" s="33"/>
    </row>
    <row r="875546" spans="19:20">
      <c r="S875546" s="33"/>
      <c r="T875546" s="33"/>
    </row>
    <row r="875563" spans="19:20">
      <c r="S875563" s="33"/>
      <c r="T875563" s="33"/>
    </row>
    <row r="875580" spans="19:20">
      <c r="S875580" s="33"/>
      <c r="T875580" s="33"/>
    </row>
    <row r="875597" spans="19:20">
      <c r="S875597" s="33"/>
      <c r="T875597" s="33"/>
    </row>
    <row r="875614" spans="19:20">
      <c r="S875614" s="33"/>
      <c r="T875614" s="33"/>
    </row>
    <row r="875631" spans="19:20">
      <c r="S875631" s="33"/>
      <c r="T875631" s="33"/>
    </row>
    <row r="875648" spans="19:20">
      <c r="S875648" s="33"/>
      <c r="T875648" s="33"/>
    </row>
    <row r="875665" spans="19:20">
      <c r="S875665" s="33"/>
      <c r="T875665" s="33"/>
    </row>
    <row r="875682" spans="19:20">
      <c r="S875682" s="33"/>
      <c r="T875682" s="33"/>
    </row>
    <row r="875699" spans="19:20">
      <c r="S875699" s="33"/>
      <c r="T875699" s="33"/>
    </row>
    <row r="875716" spans="19:20">
      <c r="S875716" s="33"/>
      <c r="T875716" s="33"/>
    </row>
    <row r="875733" spans="19:20">
      <c r="S875733" s="33"/>
      <c r="T875733" s="33"/>
    </row>
    <row r="875750" spans="19:20">
      <c r="S875750" s="33"/>
      <c r="T875750" s="33"/>
    </row>
    <row r="875767" spans="19:20">
      <c r="S875767" s="33"/>
      <c r="T875767" s="33"/>
    </row>
    <row r="875784" spans="19:20">
      <c r="S875784" s="33"/>
      <c r="T875784" s="33"/>
    </row>
    <row r="875801" spans="19:20">
      <c r="S875801" s="33"/>
      <c r="T875801" s="33"/>
    </row>
    <row r="875818" spans="19:20">
      <c r="S875818" s="33"/>
      <c r="T875818" s="33"/>
    </row>
    <row r="875835" spans="19:20">
      <c r="S875835" s="33"/>
      <c r="T875835" s="33"/>
    </row>
    <row r="875852" spans="19:20">
      <c r="S875852" s="33"/>
      <c r="T875852" s="33"/>
    </row>
    <row r="875869" spans="19:20">
      <c r="S875869" s="33"/>
      <c r="T875869" s="33"/>
    </row>
    <row r="875886" spans="19:20">
      <c r="S875886" s="33"/>
      <c r="T875886" s="33"/>
    </row>
    <row r="875903" spans="19:20">
      <c r="S875903" s="33"/>
      <c r="T875903" s="33"/>
    </row>
    <row r="875920" spans="19:20">
      <c r="S875920" s="33"/>
      <c r="T875920" s="33"/>
    </row>
    <row r="875937" spans="19:20">
      <c r="S875937" s="33"/>
      <c r="T875937" s="33"/>
    </row>
    <row r="875954" spans="19:20">
      <c r="S875954" s="33"/>
      <c r="T875954" s="33"/>
    </row>
    <row r="875971" spans="19:20">
      <c r="S875971" s="33"/>
      <c r="T875971" s="33"/>
    </row>
    <row r="875988" spans="19:20">
      <c r="S875988" s="33"/>
      <c r="T875988" s="33"/>
    </row>
    <row r="876005" spans="19:20">
      <c r="S876005" s="33"/>
      <c r="T876005" s="33"/>
    </row>
    <row r="876022" spans="19:20">
      <c r="S876022" s="33"/>
      <c r="T876022" s="33"/>
    </row>
    <row r="876039" spans="19:20">
      <c r="S876039" s="33"/>
      <c r="T876039" s="33"/>
    </row>
    <row r="876056" spans="19:20">
      <c r="S876056" s="33"/>
      <c r="T876056" s="33"/>
    </row>
    <row r="876073" spans="19:20">
      <c r="S876073" s="33"/>
      <c r="T876073" s="33"/>
    </row>
    <row r="876090" spans="19:20">
      <c r="S876090" s="33"/>
      <c r="T876090" s="33"/>
    </row>
    <row r="876107" spans="19:20">
      <c r="S876107" s="33"/>
      <c r="T876107" s="33"/>
    </row>
    <row r="876124" spans="19:20">
      <c r="S876124" s="33"/>
      <c r="T876124" s="33"/>
    </row>
    <row r="876141" spans="19:20">
      <c r="S876141" s="33"/>
      <c r="T876141" s="33"/>
    </row>
    <row r="876158" spans="19:20">
      <c r="S876158" s="33"/>
      <c r="T876158" s="33"/>
    </row>
    <row r="876175" spans="19:20">
      <c r="S876175" s="33"/>
      <c r="T876175" s="33"/>
    </row>
    <row r="876192" spans="19:20">
      <c r="S876192" s="33"/>
      <c r="T876192" s="33"/>
    </row>
    <row r="876209" spans="19:20">
      <c r="S876209" s="33"/>
      <c r="T876209" s="33"/>
    </row>
    <row r="876226" spans="19:20">
      <c r="S876226" s="33"/>
      <c r="T876226" s="33"/>
    </row>
    <row r="876243" spans="19:20">
      <c r="S876243" s="33"/>
      <c r="T876243" s="33"/>
    </row>
    <row r="876260" spans="19:20">
      <c r="S876260" s="33"/>
      <c r="T876260" s="33"/>
    </row>
    <row r="876277" spans="19:20">
      <c r="S876277" s="33"/>
      <c r="T876277" s="33"/>
    </row>
    <row r="876294" spans="19:20">
      <c r="S876294" s="33"/>
      <c r="T876294" s="33"/>
    </row>
    <row r="876311" spans="19:20">
      <c r="S876311" s="33"/>
      <c r="T876311" s="33"/>
    </row>
    <row r="876328" spans="19:20">
      <c r="S876328" s="33"/>
      <c r="T876328" s="33"/>
    </row>
    <row r="876345" spans="19:20">
      <c r="S876345" s="33"/>
      <c r="T876345" s="33"/>
    </row>
    <row r="876362" spans="19:20">
      <c r="S876362" s="33"/>
      <c r="T876362" s="33"/>
    </row>
    <row r="876379" spans="19:20">
      <c r="S876379" s="33"/>
      <c r="T876379" s="33"/>
    </row>
    <row r="876396" spans="19:20">
      <c r="S876396" s="33"/>
      <c r="T876396" s="33"/>
    </row>
    <row r="876413" spans="19:20">
      <c r="S876413" s="33"/>
      <c r="T876413" s="33"/>
    </row>
    <row r="876430" spans="19:20">
      <c r="S876430" s="33"/>
      <c r="T876430" s="33"/>
    </row>
    <row r="876447" spans="19:20">
      <c r="S876447" s="33"/>
      <c r="T876447" s="33"/>
    </row>
    <row r="876464" spans="19:20">
      <c r="S876464" s="33"/>
      <c r="T876464" s="33"/>
    </row>
    <row r="876481" spans="19:20">
      <c r="S876481" s="33"/>
      <c r="T876481" s="33"/>
    </row>
    <row r="876498" spans="19:20">
      <c r="S876498" s="33"/>
      <c r="T876498" s="33"/>
    </row>
    <row r="876515" spans="19:20">
      <c r="S876515" s="33"/>
      <c r="T876515" s="33"/>
    </row>
    <row r="876532" spans="19:20">
      <c r="S876532" s="33"/>
      <c r="T876532" s="33"/>
    </row>
    <row r="876549" spans="19:20">
      <c r="S876549" s="33"/>
      <c r="T876549" s="33"/>
    </row>
    <row r="876566" spans="19:20">
      <c r="S876566" s="33"/>
      <c r="T876566" s="33"/>
    </row>
    <row r="876583" spans="19:20">
      <c r="S876583" s="33"/>
      <c r="T876583" s="33"/>
    </row>
    <row r="876600" spans="19:20">
      <c r="S876600" s="33"/>
      <c r="T876600" s="33"/>
    </row>
    <row r="876617" spans="19:20">
      <c r="S876617" s="33"/>
      <c r="T876617" s="33"/>
    </row>
    <row r="876634" spans="19:20">
      <c r="S876634" s="33"/>
      <c r="T876634" s="33"/>
    </row>
    <row r="876651" spans="19:20">
      <c r="S876651" s="33"/>
      <c r="T876651" s="33"/>
    </row>
    <row r="876668" spans="19:20">
      <c r="S876668" s="33"/>
      <c r="T876668" s="33"/>
    </row>
    <row r="876685" spans="19:20">
      <c r="S876685" s="33"/>
      <c r="T876685" s="33"/>
    </row>
    <row r="876702" spans="19:20">
      <c r="S876702" s="33"/>
      <c r="T876702" s="33"/>
    </row>
    <row r="876719" spans="19:20">
      <c r="S876719" s="33"/>
      <c r="T876719" s="33"/>
    </row>
    <row r="876736" spans="19:20">
      <c r="S876736" s="33"/>
      <c r="T876736" s="33"/>
    </row>
    <row r="876753" spans="19:20">
      <c r="S876753" s="33"/>
      <c r="T876753" s="33"/>
    </row>
    <row r="876770" spans="19:20">
      <c r="S876770" s="33"/>
      <c r="T876770" s="33"/>
    </row>
    <row r="876787" spans="19:20">
      <c r="S876787" s="33"/>
      <c r="T876787" s="33"/>
    </row>
    <row r="876804" spans="19:20">
      <c r="S876804" s="33"/>
      <c r="T876804" s="33"/>
    </row>
    <row r="876821" spans="19:20">
      <c r="S876821" s="33"/>
      <c r="T876821" s="33"/>
    </row>
    <row r="876838" spans="19:20">
      <c r="S876838" s="33"/>
      <c r="T876838" s="33"/>
    </row>
    <row r="876855" spans="19:20">
      <c r="S876855" s="33"/>
      <c r="T876855" s="33"/>
    </row>
    <row r="876872" spans="19:20">
      <c r="S876872" s="33"/>
      <c r="T876872" s="33"/>
    </row>
    <row r="876889" spans="19:20">
      <c r="S876889" s="33"/>
      <c r="T876889" s="33"/>
    </row>
    <row r="876906" spans="19:20">
      <c r="S876906" s="33"/>
      <c r="T876906" s="33"/>
    </row>
    <row r="876923" spans="19:20">
      <c r="S876923" s="33"/>
      <c r="T876923" s="33"/>
    </row>
    <row r="876940" spans="19:20">
      <c r="S876940" s="33"/>
      <c r="T876940" s="33"/>
    </row>
    <row r="876957" spans="19:20">
      <c r="S876957" s="33"/>
      <c r="T876957" s="33"/>
    </row>
    <row r="876974" spans="19:20">
      <c r="S876974" s="33"/>
      <c r="T876974" s="33"/>
    </row>
    <row r="876991" spans="19:20">
      <c r="S876991" s="33"/>
      <c r="T876991" s="33"/>
    </row>
    <row r="877008" spans="19:20">
      <c r="S877008" s="33"/>
      <c r="T877008" s="33"/>
    </row>
    <row r="877025" spans="19:20">
      <c r="S877025" s="33"/>
      <c r="T877025" s="33"/>
    </row>
    <row r="877042" spans="19:20">
      <c r="S877042" s="33"/>
      <c r="T877042" s="33"/>
    </row>
    <row r="877059" spans="19:20">
      <c r="S877059" s="33"/>
      <c r="T877059" s="33"/>
    </row>
    <row r="877076" spans="19:20">
      <c r="S877076" s="33"/>
      <c r="T877076" s="33"/>
    </row>
    <row r="877093" spans="19:20">
      <c r="S877093" s="33"/>
      <c r="T877093" s="33"/>
    </row>
    <row r="877110" spans="19:20">
      <c r="S877110" s="33"/>
      <c r="T877110" s="33"/>
    </row>
    <row r="877127" spans="19:20">
      <c r="S877127" s="33"/>
      <c r="T877127" s="33"/>
    </row>
    <row r="877144" spans="19:20">
      <c r="S877144" s="33"/>
      <c r="T877144" s="33"/>
    </row>
    <row r="877161" spans="19:20">
      <c r="S877161" s="33"/>
      <c r="T877161" s="33"/>
    </row>
    <row r="877178" spans="19:20">
      <c r="S877178" s="33"/>
      <c r="T877178" s="33"/>
    </row>
    <row r="877195" spans="19:20">
      <c r="S877195" s="33"/>
      <c r="T877195" s="33"/>
    </row>
    <row r="877212" spans="19:20">
      <c r="S877212" s="33"/>
      <c r="T877212" s="33"/>
    </row>
    <row r="877229" spans="19:20">
      <c r="S877229" s="33"/>
      <c r="T877229" s="33"/>
    </row>
    <row r="877246" spans="19:20">
      <c r="S877246" s="33"/>
      <c r="T877246" s="33"/>
    </row>
    <row r="877263" spans="19:20">
      <c r="S877263" s="33"/>
      <c r="T877263" s="33"/>
    </row>
    <row r="877280" spans="19:20">
      <c r="S877280" s="33"/>
      <c r="T877280" s="33"/>
    </row>
    <row r="877297" spans="19:20">
      <c r="S877297" s="33"/>
      <c r="T877297" s="33"/>
    </row>
    <row r="877314" spans="19:20">
      <c r="S877314" s="33"/>
      <c r="T877314" s="33"/>
    </row>
    <row r="877331" spans="19:20">
      <c r="S877331" s="33"/>
      <c r="T877331" s="33"/>
    </row>
    <row r="877348" spans="19:20">
      <c r="S877348" s="33"/>
      <c r="T877348" s="33"/>
    </row>
    <row r="877365" spans="19:20">
      <c r="S877365" s="33"/>
      <c r="T877365" s="33"/>
    </row>
    <row r="877382" spans="19:20">
      <c r="S877382" s="33"/>
      <c r="T877382" s="33"/>
    </row>
    <row r="877399" spans="19:20">
      <c r="S877399" s="33"/>
      <c r="T877399" s="33"/>
    </row>
    <row r="877416" spans="19:20">
      <c r="S877416" s="33"/>
      <c r="T877416" s="33"/>
    </row>
    <row r="877433" spans="19:20">
      <c r="S877433" s="33"/>
      <c r="T877433" s="33"/>
    </row>
    <row r="877450" spans="19:20">
      <c r="S877450" s="33"/>
      <c r="T877450" s="33"/>
    </row>
    <row r="877467" spans="19:20">
      <c r="S877467" s="33"/>
      <c r="T877467" s="33"/>
    </row>
    <row r="877484" spans="19:20">
      <c r="S877484" s="33"/>
      <c r="T877484" s="33"/>
    </row>
    <row r="877501" spans="19:20">
      <c r="S877501" s="33"/>
      <c r="T877501" s="33"/>
    </row>
    <row r="877518" spans="19:20">
      <c r="S877518" s="33"/>
      <c r="T877518" s="33"/>
    </row>
    <row r="877535" spans="19:20">
      <c r="S877535" s="33"/>
      <c r="T877535" s="33"/>
    </row>
    <row r="877552" spans="19:20">
      <c r="S877552" s="33"/>
      <c r="T877552" s="33"/>
    </row>
    <row r="877569" spans="19:20">
      <c r="S877569" s="33"/>
      <c r="T877569" s="33"/>
    </row>
    <row r="877586" spans="19:20">
      <c r="S877586" s="33"/>
      <c r="T877586" s="33"/>
    </row>
    <row r="877603" spans="19:20">
      <c r="S877603" s="33"/>
      <c r="T877603" s="33"/>
    </row>
    <row r="877620" spans="19:20">
      <c r="S877620" s="33"/>
      <c r="T877620" s="33"/>
    </row>
    <row r="877637" spans="19:20">
      <c r="S877637" s="33"/>
      <c r="T877637" s="33"/>
    </row>
    <row r="877654" spans="19:20">
      <c r="S877654" s="33"/>
      <c r="T877654" s="33"/>
    </row>
    <row r="877671" spans="19:20">
      <c r="S877671" s="33"/>
      <c r="T877671" s="33"/>
    </row>
    <row r="877688" spans="19:20">
      <c r="S877688" s="33"/>
      <c r="T877688" s="33"/>
    </row>
    <row r="877705" spans="19:20">
      <c r="S877705" s="33"/>
      <c r="T877705" s="33"/>
    </row>
    <row r="877722" spans="19:20">
      <c r="S877722" s="33"/>
      <c r="T877722" s="33"/>
    </row>
    <row r="877739" spans="19:20">
      <c r="S877739" s="33"/>
      <c r="T877739" s="33"/>
    </row>
    <row r="877756" spans="19:20">
      <c r="S877756" s="33"/>
      <c r="T877756" s="33"/>
    </row>
    <row r="877773" spans="19:20">
      <c r="S877773" s="33"/>
      <c r="T877773" s="33"/>
    </row>
    <row r="877790" spans="19:20">
      <c r="S877790" s="33"/>
      <c r="T877790" s="33"/>
    </row>
    <row r="877807" spans="19:20">
      <c r="S877807" s="33"/>
      <c r="T877807" s="33"/>
    </row>
    <row r="877824" spans="19:20">
      <c r="S877824" s="33"/>
      <c r="T877824" s="33"/>
    </row>
    <row r="877841" spans="19:20">
      <c r="S877841" s="33"/>
      <c r="T877841" s="33"/>
    </row>
    <row r="877858" spans="19:20">
      <c r="S877858" s="33"/>
      <c r="T877858" s="33"/>
    </row>
    <row r="877875" spans="19:20">
      <c r="S877875" s="33"/>
      <c r="T877875" s="33"/>
    </row>
    <row r="877892" spans="19:20">
      <c r="S877892" s="33"/>
      <c r="T877892" s="33"/>
    </row>
    <row r="877909" spans="19:20">
      <c r="S877909" s="33"/>
      <c r="T877909" s="33"/>
    </row>
    <row r="877926" spans="19:20">
      <c r="S877926" s="33"/>
      <c r="T877926" s="33"/>
    </row>
    <row r="877943" spans="19:20">
      <c r="S877943" s="33"/>
      <c r="T877943" s="33"/>
    </row>
    <row r="877960" spans="19:20">
      <c r="S877960" s="33"/>
      <c r="T877960" s="33"/>
    </row>
    <row r="877977" spans="19:20">
      <c r="S877977" s="33"/>
      <c r="T877977" s="33"/>
    </row>
    <row r="877994" spans="19:20">
      <c r="S877994" s="33"/>
      <c r="T877994" s="33"/>
    </row>
    <row r="878011" spans="19:20">
      <c r="S878011" s="33"/>
      <c r="T878011" s="33"/>
    </row>
    <row r="878028" spans="19:20">
      <c r="S878028" s="33"/>
      <c r="T878028" s="33"/>
    </row>
    <row r="878045" spans="19:20">
      <c r="S878045" s="33"/>
      <c r="T878045" s="33"/>
    </row>
    <row r="878062" spans="19:20">
      <c r="S878062" s="33"/>
      <c r="T878062" s="33"/>
    </row>
    <row r="878079" spans="19:20">
      <c r="S878079" s="33"/>
      <c r="T878079" s="33"/>
    </row>
    <row r="878096" spans="19:20">
      <c r="S878096" s="33"/>
      <c r="T878096" s="33"/>
    </row>
    <row r="878113" spans="19:20">
      <c r="S878113" s="33"/>
      <c r="T878113" s="33"/>
    </row>
    <row r="878130" spans="19:20">
      <c r="S878130" s="33"/>
      <c r="T878130" s="33"/>
    </row>
    <row r="878147" spans="19:20">
      <c r="S878147" s="33"/>
      <c r="T878147" s="33"/>
    </row>
    <row r="878164" spans="19:20">
      <c r="S878164" s="33"/>
      <c r="T878164" s="33"/>
    </row>
    <row r="878181" spans="19:20">
      <c r="S878181" s="33"/>
      <c r="T878181" s="33"/>
    </row>
    <row r="878198" spans="19:20">
      <c r="S878198" s="33"/>
      <c r="T878198" s="33"/>
    </row>
    <row r="878215" spans="19:20">
      <c r="S878215" s="33"/>
      <c r="T878215" s="33"/>
    </row>
    <row r="878232" spans="19:20">
      <c r="S878232" s="33"/>
      <c r="T878232" s="33"/>
    </row>
    <row r="878249" spans="19:20">
      <c r="S878249" s="33"/>
      <c r="T878249" s="33"/>
    </row>
    <row r="878266" spans="19:20">
      <c r="S878266" s="33"/>
      <c r="T878266" s="33"/>
    </row>
    <row r="878283" spans="19:20">
      <c r="S878283" s="33"/>
      <c r="T878283" s="33"/>
    </row>
    <row r="878300" spans="19:20">
      <c r="S878300" s="33"/>
      <c r="T878300" s="33"/>
    </row>
    <row r="878317" spans="19:20">
      <c r="S878317" s="33"/>
      <c r="T878317" s="33"/>
    </row>
    <row r="878334" spans="19:20">
      <c r="S878334" s="33"/>
      <c r="T878334" s="33"/>
    </row>
    <row r="878351" spans="19:20">
      <c r="S878351" s="33"/>
      <c r="T878351" s="33"/>
    </row>
    <row r="878368" spans="19:20">
      <c r="S878368" s="33"/>
      <c r="T878368" s="33"/>
    </row>
    <row r="878385" spans="19:20">
      <c r="S878385" s="33"/>
      <c r="T878385" s="33"/>
    </row>
    <row r="878402" spans="19:20">
      <c r="S878402" s="33"/>
      <c r="T878402" s="33"/>
    </row>
    <row r="878419" spans="19:20">
      <c r="S878419" s="33"/>
      <c r="T878419" s="33"/>
    </row>
    <row r="878436" spans="19:20">
      <c r="S878436" s="33"/>
      <c r="T878436" s="33"/>
    </row>
    <row r="878453" spans="19:20">
      <c r="S878453" s="33"/>
      <c r="T878453" s="33"/>
    </row>
    <row r="878470" spans="19:20">
      <c r="S878470" s="33"/>
      <c r="T878470" s="33"/>
    </row>
    <row r="878487" spans="19:20">
      <c r="S878487" s="33"/>
      <c r="T878487" s="33"/>
    </row>
    <row r="878504" spans="19:20">
      <c r="S878504" s="33"/>
      <c r="T878504" s="33"/>
    </row>
    <row r="878521" spans="19:20">
      <c r="S878521" s="33"/>
      <c r="T878521" s="33"/>
    </row>
    <row r="878538" spans="19:20">
      <c r="S878538" s="33"/>
      <c r="T878538" s="33"/>
    </row>
    <row r="878555" spans="19:20">
      <c r="S878555" s="33"/>
      <c r="T878555" s="33"/>
    </row>
    <row r="878572" spans="19:20">
      <c r="S878572" s="33"/>
      <c r="T878572" s="33"/>
    </row>
    <row r="878589" spans="19:20">
      <c r="S878589" s="33"/>
      <c r="T878589" s="33"/>
    </row>
    <row r="878606" spans="19:20">
      <c r="S878606" s="33"/>
      <c r="T878606" s="33"/>
    </row>
    <row r="878623" spans="19:20">
      <c r="S878623" s="33"/>
      <c r="T878623" s="33"/>
    </row>
    <row r="878640" spans="19:20">
      <c r="S878640" s="33"/>
      <c r="T878640" s="33"/>
    </row>
    <row r="878657" spans="19:20">
      <c r="S878657" s="33"/>
      <c r="T878657" s="33"/>
    </row>
    <row r="878674" spans="19:20">
      <c r="S878674" s="33"/>
      <c r="T878674" s="33"/>
    </row>
    <row r="878691" spans="19:20">
      <c r="S878691" s="33"/>
      <c r="T878691" s="33"/>
    </row>
    <row r="878708" spans="19:20">
      <c r="S878708" s="33"/>
      <c r="T878708" s="33"/>
    </row>
    <row r="878725" spans="19:20">
      <c r="S878725" s="33"/>
      <c r="T878725" s="33"/>
    </row>
    <row r="878742" spans="19:20">
      <c r="S878742" s="33"/>
      <c r="T878742" s="33"/>
    </row>
    <row r="878759" spans="19:20">
      <c r="S878759" s="33"/>
      <c r="T878759" s="33"/>
    </row>
    <row r="878776" spans="19:20">
      <c r="S878776" s="33"/>
      <c r="T878776" s="33"/>
    </row>
    <row r="878793" spans="19:20">
      <c r="S878793" s="33"/>
      <c r="T878793" s="33"/>
    </row>
    <row r="878810" spans="19:20">
      <c r="S878810" s="33"/>
      <c r="T878810" s="33"/>
    </row>
    <row r="878827" spans="19:20">
      <c r="S878827" s="33"/>
      <c r="T878827" s="33"/>
    </row>
    <row r="878844" spans="19:20">
      <c r="S878844" s="33"/>
      <c r="T878844" s="33"/>
    </row>
    <row r="878861" spans="19:20">
      <c r="S878861" s="33"/>
      <c r="T878861" s="33"/>
    </row>
    <row r="878878" spans="19:20">
      <c r="S878878" s="33"/>
      <c r="T878878" s="33"/>
    </row>
    <row r="878895" spans="19:20">
      <c r="S878895" s="33"/>
      <c r="T878895" s="33"/>
    </row>
    <row r="878912" spans="19:20">
      <c r="S878912" s="33"/>
      <c r="T878912" s="33"/>
    </row>
    <row r="878929" spans="19:20">
      <c r="S878929" s="33"/>
      <c r="T878929" s="33"/>
    </row>
    <row r="878946" spans="19:20">
      <c r="S878946" s="33"/>
      <c r="T878946" s="33"/>
    </row>
    <row r="878963" spans="19:20">
      <c r="S878963" s="33"/>
      <c r="T878963" s="33"/>
    </row>
    <row r="878980" spans="19:20">
      <c r="S878980" s="33"/>
      <c r="T878980" s="33"/>
    </row>
    <row r="878997" spans="19:20">
      <c r="S878997" s="33"/>
      <c r="T878997" s="33"/>
    </row>
    <row r="879014" spans="19:20">
      <c r="S879014" s="33"/>
      <c r="T879014" s="33"/>
    </row>
    <row r="879031" spans="19:20">
      <c r="S879031" s="33"/>
      <c r="T879031" s="33"/>
    </row>
    <row r="879048" spans="19:20">
      <c r="S879048" s="33"/>
      <c r="T879048" s="33"/>
    </row>
    <row r="879065" spans="19:20">
      <c r="S879065" s="33"/>
      <c r="T879065" s="33"/>
    </row>
    <row r="879082" spans="19:20">
      <c r="S879082" s="33"/>
      <c r="T879082" s="33"/>
    </row>
    <row r="879099" spans="19:20">
      <c r="S879099" s="33"/>
      <c r="T879099" s="33"/>
    </row>
    <row r="879116" spans="19:20">
      <c r="S879116" s="33"/>
      <c r="T879116" s="33"/>
    </row>
    <row r="879133" spans="19:20">
      <c r="S879133" s="33"/>
      <c r="T879133" s="33"/>
    </row>
    <row r="879150" spans="19:20">
      <c r="S879150" s="33"/>
      <c r="T879150" s="33"/>
    </row>
    <row r="879167" spans="19:20">
      <c r="S879167" s="33"/>
      <c r="T879167" s="33"/>
    </row>
    <row r="879184" spans="19:20">
      <c r="S879184" s="33"/>
      <c r="T879184" s="33"/>
    </row>
    <row r="879201" spans="19:20">
      <c r="S879201" s="33"/>
      <c r="T879201" s="33"/>
    </row>
    <row r="879218" spans="19:20">
      <c r="S879218" s="33"/>
      <c r="T879218" s="33"/>
    </row>
    <row r="879235" spans="19:20">
      <c r="S879235" s="33"/>
      <c r="T879235" s="33"/>
    </row>
    <row r="879252" spans="19:20">
      <c r="S879252" s="33"/>
      <c r="T879252" s="33"/>
    </row>
    <row r="879269" spans="19:20">
      <c r="S879269" s="33"/>
      <c r="T879269" s="33"/>
    </row>
    <row r="879286" spans="19:20">
      <c r="S879286" s="33"/>
      <c r="T879286" s="33"/>
    </row>
    <row r="879303" spans="19:20">
      <c r="S879303" s="33"/>
      <c r="T879303" s="33"/>
    </row>
    <row r="879320" spans="19:20">
      <c r="S879320" s="33"/>
      <c r="T879320" s="33"/>
    </row>
    <row r="879337" spans="19:20">
      <c r="S879337" s="33"/>
      <c r="T879337" s="33"/>
    </row>
    <row r="879354" spans="19:20">
      <c r="S879354" s="33"/>
      <c r="T879354" s="33"/>
    </row>
    <row r="879371" spans="19:20">
      <c r="S879371" s="33"/>
      <c r="T879371" s="33"/>
    </row>
    <row r="879388" spans="19:20">
      <c r="S879388" s="33"/>
      <c r="T879388" s="33"/>
    </row>
    <row r="879405" spans="19:20">
      <c r="S879405" s="33"/>
      <c r="T879405" s="33"/>
    </row>
    <row r="879422" spans="19:20">
      <c r="S879422" s="33"/>
      <c r="T879422" s="33"/>
    </row>
    <row r="879439" spans="19:20">
      <c r="S879439" s="33"/>
      <c r="T879439" s="33"/>
    </row>
    <row r="879456" spans="19:20">
      <c r="S879456" s="33"/>
      <c r="T879456" s="33"/>
    </row>
    <row r="879473" spans="19:20">
      <c r="S879473" s="33"/>
      <c r="T879473" s="33"/>
    </row>
    <row r="879490" spans="19:20">
      <c r="S879490" s="33"/>
      <c r="T879490" s="33"/>
    </row>
    <row r="879507" spans="19:20">
      <c r="S879507" s="33"/>
      <c r="T879507" s="33"/>
    </row>
    <row r="879524" spans="19:20">
      <c r="S879524" s="33"/>
      <c r="T879524" s="33"/>
    </row>
    <row r="879541" spans="19:20">
      <c r="S879541" s="33"/>
      <c r="T879541" s="33"/>
    </row>
    <row r="879558" spans="19:20">
      <c r="S879558" s="33"/>
      <c r="T879558" s="33"/>
    </row>
    <row r="879575" spans="19:20">
      <c r="S879575" s="33"/>
      <c r="T879575" s="33"/>
    </row>
    <row r="879592" spans="19:20">
      <c r="S879592" s="33"/>
      <c r="T879592" s="33"/>
    </row>
    <row r="879609" spans="19:20">
      <c r="S879609" s="33"/>
      <c r="T879609" s="33"/>
    </row>
    <row r="879626" spans="19:20">
      <c r="S879626" s="33"/>
      <c r="T879626" s="33"/>
    </row>
    <row r="879643" spans="19:20">
      <c r="S879643" s="33"/>
      <c r="T879643" s="33"/>
    </row>
    <row r="879660" spans="19:20">
      <c r="S879660" s="33"/>
      <c r="T879660" s="33"/>
    </row>
    <row r="879677" spans="19:20">
      <c r="S879677" s="33"/>
      <c r="T879677" s="33"/>
    </row>
    <row r="879694" spans="19:20">
      <c r="S879694" s="33"/>
      <c r="T879694" s="33"/>
    </row>
    <row r="879711" spans="19:20">
      <c r="S879711" s="33"/>
      <c r="T879711" s="33"/>
    </row>
    <row r="879728" spans="19:20">
      <c r="S879728" s="33"/>
      <c r="T879728" s="33"/>
    </row>
    <row r="879745" spans="19:20">
      <c r="S879745" s="33"/>
      <c r="T879745" s="33"/>
    </row>
    <row r="879762" spans="19:20">
      <c r="S879762" s="33"/>
      <c r="T879762" s="33"/>
    </row>
    <row r="879779" spans="19:20">
      <c r="S879779" s="33"/>
      <c r="T879779" s="33"/>
    </row>
    <row r="879796" spans="19:20">
      <c r="S879796" s="33"/>
      <c r="T879796" s="33"/>
    </row>
    <row r="879813" spans="19:20">
      <c r="S879813" s="33"/>
      <c r="T879813" s="33"/>
    </row>
    <row r="879830" spans="19:20">
      <c r="S879830" s="33"/>
      <c r="T879830" s="33"/>
    </row>
    <row r="879847" spans="19:20">
      <c r="S879847" s="33"/>
      <c r="T879847" s="33"/>
    </row>
    <row r="879864" spans="19:20">
      <c r="S879864" s="33"/>
      <c r="T879864" s="33"/>
    </row>
    <row r="879881" spans="19:20">
      <c r="S879881" s="33"/>
      <c r="T879881" s="33"/>
    </row>
    <row r="879898" spans="19:20">
      <c r="S879898" s="33"/>
      <c r="T879898" s="33"/>
    </row>
    <row r="879915" spans="19:20">
      <c r="S879915" s="33"/>
      <c r="T879915" s="33"/>
    </row>
    <row r="879932" spans="19:20">
      <c r="S879932" s="33"/>
      <c r="T879932" s="33"/>
    </row>
    <row r="879949" spans="19:20">
      <c r="S879949" s="33"/>
      <c r="T879949" s="33"/>
    </row>
    <row r="879966" spans="19:20">
      <c r="S879966" s="33"/>
      <c r="T879966" s="33"/>
    </row>
    <row r="879983" spans="19:20">
      <c r="S879983" s="33"/>
      <c r="T879983" s="33"/>
    </row>
    <row r="880000" spans="19:20">
      <c r="S880000" s="33"/>
      <c r="T880000" s="33"/>
    </row>
    <row r="880017" spans="19:20">
      <c r="S880017" s="33"/>
      <c r="T880017" s="33"/>
    </row>
    <row r="880034" spans="19:20">
      <c r="S880034" s="33"/>
      <c r="T880034" s="33"/>
    </row>
    <row r="880051" spans="19:20">
      <c r="S880051" s="33"/>
      <c r="T880051" s="33"/>
    </row>
    <row r="880068" spans="19:20">
      <c r="S880068" s="33"/>
      <c r="T880068" s="33"/>
    </row>
    <row r="880085" spans="19:20">
      <c r="S880085" s="33"/>
      <c r="T880085" s="33"/>
    </row>
    <row r="880102" spans="19:20">
      <c r="S880102" s="33"/>
      <c r="T880102" s="33"/>
    </row>
    <row r="880119" spans="19:20">
      <c r="S880119" s="33"/>
      <c r="T880119" s="33"/>
    </row>
    <row r="880136" spans="19:20">
      <c r="S880136" s="33"/>
      <c r="T880136" s="33"/>
    </row>
    <row r="880153" spans="19:20">
      <c r="S880153" s="33"/>
      <c r="T880153" s="33"/>
    </row>
    <row r="880170" spans="19:20">
      <c r="S880170" s="33"/>
      <c r="T880170" s="33"/>
    </row>
    <row r="880187" spans="19:20">
      <c r="S880187" s="33"/>
      <c r="T880187" s="33"/>
    </row>
    <row r="880204" spans="19:20">
      <c r="S880204" s="33"/>
      <c r="T880204" s="33"/>
    </row>
    <row r="880221" spans="19:20">
      <c r="S880221" s="33"/>
      <c r="T880221" s="33"/>
    </row>
    <row r="880238" spans="19:20">
      <c r="S880238" s="33"/>
      <c r="T880238" s="33"/>
    </row>
    <row r="880255" spans="19:20">
      <c r="S880255" s="33"/>
      <c r="T880255" s="33"/>
    </row>
    <row r="880272" spans="19:20">
      <c r="S880272" s="33"/>
      <c r="T880272" s="33"/>
    </row>
    <row r="880289" spans="19:20">
      <c r="S880289" s="33"/>
      <c r="T880289" s="33"/>
    </row>
    <row r="880306" spans="19:20">
      <c r="S880306" s="33"/>
      <c r="T880306" s="33"/>
    </row>
    <row r="880323" spans="19:20">
      <c r="S880323" s="33"/>
      <c r="T880323" s="33"/>
    </row>
    <row r="880340" spans="19:20">
      <c r="S880340" s="33"/>
      <c r="T880340" s="33"/>
    </row>
    <row r="880357" spans="19:20">
      <c r="S880357" s="33"/>
      <c r="T880357" s="33"/>
    </row>
    <row r="880374" spans="19:20">
      <c r="S880374" s="33"/>
      <c r="T880374" s="33"/>
    </row>
    <row r="880391" spans="19:20">
      <c r="S880391" s="33"/>
      <c r="T880391" s="33"/>
    </row>
    <row r="880408" spans="19:20">
      <c r="S880408" s="33"/>
      <c r="T880408" s="33"/>
    </row>
    <row r="880425" spans="19:20">
      <c r="S880425" s="33"/>
      <c r="T880425" s="33"/>
    </row>
    <row r="880442" spans="19:20">
      <c r="S880442" s="33"/>
      <c r="T880442" s="33"/>
    </row>
    <row r="880459" spans="19:20">
      <c r="S880459" s="33"/>
      <c r="T880459" s="33"/>
    </row>
    <row r="880476" spans="19:20">
      <c r="S880476" s="33"/>
      <c r="T880476" s="33"/>
    </row>
    <row r="880493" spans="19:20">
      <c r="S880493" s="33"/>
      <c r="T880493" s="33"/>
    </row>
    <row r="880510" spans="19:20">
      <c r="S880510" s="33"/>
      <c r="T880510" s="33"/>
    </row>
    <row r="880527" spans="19:20">
      <c r="S880527" s="33"/>
      <c r="T880527" s="33"/>
    </row>
    <row r="880544" spans="19:20">
      <c r="S880544" s="33"/>
      <c r="T880544" s="33"/>
    </row>
    <row r="880561" spans="19:20">
      <c r="S880561" s="33"/>
      <c r="T880561" s="33"/>
    </row>
    <row r="880578" spans="19:20">
      <c r="S880578" s="33"/>
      <c r="T880578" s="33"/>
    </row>
    <row r="880595" spans="19:20">
      <c r="S880595" s="33"/>
      <c r="T880595" s="33"/>
    </row>
    <row r="880612" spans="19:20">
      <c r="S880612" s="33"/>
      <c r="T880612" s="33"/>
    </row>
    <row r="880629" spans="19:20">
      <c r="S880629" s="33"/>
      <c r="T880629" s="33"/>
    </row>
    <row r="880646" spans="19:20">
      <c r="S880646" s="33"/>
      <c r="T880646" s="33"/>
    </row>
    <row r="880663" spans="19:20">
      <c r="S880663" s="33"/>
      <c r="T880663" s="33"/>
    </row>
    <row r="880680" spans="19:20">
      <c r="S880680" s="33"/>
      <c r="T880680" s="33"/>
    </row>
    <row r="880697" spans="19:20">
      <c r="S880697" s="33"/>
      <c r="T880697" s="33"/>
    </row>
    <row r="880714" spans="19:20">
      <c r="S880714" s="33"/>
      <c r="T880714" s="33"/>
    </row>
    <row r="880731" spans="19:20">
      <c r="S880731" s="33"/>
      <c r="T880731" s="33"/>
    </row>
    <row r="880748" spans="19:20">
      <c r="S880748" s="33"/>
      <c r="T880748" s="33"/>
    </row>
    <row r="880765" spans="19:20">
      <c r="S880765" s="33"/>
      <c r="T880765" s="33"/>
    </row>
    <row r="880782" spans="19:20">
      <c r="S880782" s="33"/>
      <c r="T880782" s="33"/>
    </row>
    <row r="880799" spans="19:20">
      <c r="S880799" s="33"/>
      <c r="T880799" s="33"/>
    </row>
    <row r="880816" spans="19:20">
      <c r="S880816" s="33"/>
      <c r="T880816" s="33"/>
    </row>
    <row r="880833" spans="19:20">
      <c r="S880833" s="33"/>
      <c r="T880833" s="33"/>
    </row>
    <row r="880850" spans="19:20">
      <c r="S880850" s="33"/>
      <c r="T880850" s="33"/>
    </row>
    <row r="880867" spans="19:20">
      <c r="S880867" s="33"/>
      <c r="T880867" s="33"/>
    </row>
    <row r="880884" spans="19:20">
      <c r="S880884" s="33"/>
      <c r="T880884" s="33"/>
    </row>
    <row r="880901" spans="19:20">
      <c r="S880901" s="33"/>
      <c r="T880901" s="33"/>
    </row>
    <row r="880918" spans="19:20">
      <c r="S880918" s="33"/>
      <c r="T880918" s="33"/>
    </row>
    <row r="880935" spans="19:20">
      <c r="S880935" s="33"/>
      <c r="T880935" s="33"/>
    </row>
    <row r="880952" spans="19:20">
      <c r="S880952" s="33"/>
      <c r="T880952" s="33"/>
    </row>
    <row r="880969" spans="19:20">
      <c r="S880969" s="33"/>
      <c r="T880969" s="33"/>
    </row>
    <row r="880986" spans="19:20">
      <c r="S880986" s="33"/>
      <c r="T880986" s="33"/>
    </row>
    <row r="881003" spans="19:20">
      <c r="S881003" s="33"/>
      <c r="T881003" s="33"/>
    </row>
    <row r="881020" spans="19:20">
      <c r="S881020" s="33"/>
      <c r="T881020" s="33"/>
    </row>
    <row r="881037" spans="19:20">
      <c r="S881037" s="33"/>
      <c r="T881037" s="33"/>
    </row>
    <row r="881054" spans="19:20">
      <c r="S881054" s="33"/>
      <c r="T881054" s="33"/>
    </row>
    <row r="881071" spans="19:20">
      <c r="S881071" s="33"/>
      <c r="T881071" s="33"/>
    </row>
    <row r="881088" spans="19:20">
      <c r="S881088" s="33"/>
      <c r="T881088" s="33"/>
    </row>
    <row r="881105" spans="19:20">
      <c r="S881105" s="33"/>
      <c r="T881105" s="33"/>
    </row>
    <row r="881122" spans="19:20">
      <c r="S881122" s="33"/>
      <c r="T881122" s="33"/>
    </row>
    <row r="881139" spans="19:20">
      <c r="S881139" s="33"/>
      <c r="T881139" s="33"/>
    </row>
    <row r="881156" spans="19:20">
      <c r="S881156" s="33"/>
      <c r="T881156" s="33"/>
    </row>
    <row r="881173" spans="19:20">
      <c r="S881173" s="33"/>
      <c r="T881173" s="33"/>
    </row>
    <row r="881190" spans="19:20">
      <c r="S881190" s="33"/>
      <c r="T881190" s="33"/>
    </row>
    <row r="881207" spans="19:20">
      <c r="S881207" s="33"/>
      <c r="T881207" s="33"/>
    </row>
    <row r="881224" spans="19:20">
      <c r="S881224" s="33"/>
      <c r="T881224" s="33"/>
    </row>
    <row r="881241" spans="19:20">
      <c r="S881241" s="33"/>
      <c r="T881241" s="33"/>
    </row>
    <row r="881258" spans="19:20">
      <c r="S881258" s="33"/>
      <c r="T881258" s="33"/>
    </row>
    <row r="881275" spans="19:20">
      <c r="S881275" s="33"/>
      <c r="T881275" s="33"/>
    </row>
    <row r="881292" spans="19:20">
      <c r="S881292" s="33"/>
      <c r="T881292" s="33"/>
    </row>
    <row r="881309" spans="19:20">
      <c r="S881309" s="33"/>
      <c r="T881309" s="33"/>
    </row>
    <row r="881326" spans="19:20">
      <c r="S881326" s="33"/>
      <c r="T881326" s="33"/>
    </row>
    <row r="881343" spans="19:20">
      <c r="S881343" s="33"/>
      <c r="T881343" s="33"/>
    </row>
    <row r="881360" spans="19:20">
      <c r="S881360" s="33"/>
      <c r="T881360" s="33"/>
    </row>
    <row r="881377" spans="19:20">
      <c r="S881377" s="33"/>
      <c r="T881377" s="33"/>
    </row>
    <row r="881394" spans="19:20">
      <c r="S881394" s="33"/>
      <c r="T881394" s="33"/>
    </row>
    <row r="881411" spans="19:20">
      <c r="S881411" s="33"/>
      <c r="T881411" s="33"/>
    </row>
    <row r="881428" spans="19:20">
      <c r="S881428" s="33"/>
      <c r="T881428" s="33"/>
    </row>
    <row r="881445" spans="19:20">
      <c r="S881445" s="33"/>
      <c r="T881445" s="33"/>
    </row>
    <row r="881462" spans="19:20">
      <c r="S881462" s="33"/>
      <c r="T881462" s="33"/>
    </row>
    <row r="881479" spans="19:20">
      <c r="S881479" s="33"/>
      <c r="T881479" s="33"/>
    </row>
    <row r="881496" spans="19:20">
      <c r="S881496" s="33"/>
      <c r="T881496" s="33"/>
    </row>
    <row r="881513" spans="19:20">
      <c r="S881513" s="33"/>
      <c r="T881513" s="33"/>
    </row>
    <row r="881530" spans="19:20">
      <c r="S881530" s="33"/>
      <c r="T881530" s="33"/>
    </row>
    <row r="881547" spans="19:20">
      <c r="S881547" s="33"/>
      <c r="T881547" s="33"/>
    </row>
    <row r="881564" spans="19:20">
      <c r="S881564" s="33"/>
      <c r="T881564" s="33"/>
    </row>
    <row r="881581" spans="19:20">
      <c r="S881581" s="33"/>
      <c r="T881581" s="33"/>
    </row>
    <row r="881598" spans="19:20">
      <c r="S881598" s="33"/>
      <c r="T881598" s="33"/>
    </row>
    <row r="881615" spans="19:20">
      <c r="S881615" s="33"/>
      <c r="T881615" s="33"/>
    </row>
    <row r="881632" spans="19:20">
      <c r="S881632" s="33"/>
      <c r="T881632" s="33"/>
    </row>
    <row r="881649" spans="19:20">
      <c r="S881649" s="33"/>
      <c r="T881649" s="33"/>
    </row>
    <row r="881666" spans="19:20">
      <c r="S881666" s="33"/>
      <c r="T881666" s="33"/>
    </row>
    <row r="881683" spans="19:20">
      <c r="S881683" s="33"/>
      <c r="T881683" s="33"/>
    </row>
    <row r="881700" spans="19:20">
      <c r="S881700" s="33"/>
      <c r="T881700" s="33"/>
    </row>
    <row r="881717" spans="19:20">
      <c r="S881717" s="33"/>
      <c r="T881717" s="33"/>
    </row>
    <row r="881734" spans="19:20">
      <c r="S881734" s="33"/>
      <c r="T881734" s="33"/>
    </row>
    <row r="881751" spans="19:20">
      <c r="S881751" s="33"/>
      <c r="T881751" s="33"/>
    </row>
    <row r="881768" spans="19:20">
      <c r="S881768" s="33"/>
      <c r="T881768" s="33"/>
    </row>
    <row r="881785" spans="19:20">
      <c r="S881785" s="33"/>
      <c r="T881785" s="33"/>
    </row>
    <row r="881802" spans="19:20">
      <c r="S881802" s="33"/>
      <c r="T881802" s="33"/>
    </row>
    <row r="881819" spans="19:20">
      <c r="S881819" s="33"/>
      <c r="T881819" s="33"/>
    </row>
    <row r="881836" spans="19:20">
      <c r="S881836" s="33"/>
      <c r="T881836" s="33"/>
    </row>
    <row r="881853" spans="19:20">
      <c r="S881853" s="33"/>
      <c r="T881853" s="33"/>
    </row>
    <row r="881870" spans="19:20">
      <c r="S881870" s="33"/>
      <c r="T881870" s="33"/>
    </row>
    <row r="881887" spans="19:20">
      <c r="S881887" s="33"/>
      <c r="T881887" s="33"/>
    </row>
    <row r="881904" spans="19:20">
      <c r="S881904" s="33"/>
      <c r="T881904" s="33"/>
    </row>
    <row r="881921" spans="19:20">
      <c r="S881921" s="33"/>
      <c r="T881921" s="33"/>
    </row>
    <row r="881938" spans="19:20">
      <c r="S881938" s="33"/>
      <c r="T881938" s="33"/>
    </row>
    <row r="881955" spans="19:20">
      <c r="S881955" s="33"/>
      <c r="T881955" s="33"/>
    </row>
    <row r="881972" spans="19:20">
      <c r="S881972" s="33"/>
      <c r="T881972" s="33"/>
    </row>
    <row r="881989" spans="19:20">
      <c r="S881989" s="33"/>
      <c r="T881989" s="33"/>
    </row>
    <row r="882006" spans="19:20">
      <c r="S882006" s="33"/>
      <c r="T882006" s="33"/>
    </row>
    <row r="882023" spans="19:20">
      <c r="S882023" s="33"/>
      <c r="T882023" s="33"/>
    </row>
    <row r="882040" spans="19:20">
      <c r="S882040" s="33"/>
      <c r="T882040" s="33"/>
    </row>
    <row r="882057" spans="19:20">
      <c r="S882057" s="33"/>
      <c r="T882057" s="33"/>
    </row>
    <row r="882074" spans="19:20">
      <c r="S882074" s="33"/>
      <c r="T882074" s="33"/>
    </row>
    <row r="882091" spans="19:20">
      <c r="S882091" s="33"/>
      <c r="T882091" s="33"/>
    </row>
    <row r="882108" spans="19:20">
      <c r="S882108" s="33"/>
      <c r="T882108" s="33"/>
    </row>
    <row r="882125" spans="19:20">
      <c r="S882125" s="33"/>
      <c r="T882125" s="33"/>
    </row>
    <row r="882142" spans="19:20">
      <c r="S882142" s="33"/>
      <c r="T882142" s="33"/>
    </row>
    <row r="882159" spans="19:20">
      <c r="S882159" s="33"/>
      <c r="T882159" s="33"/>
    </row>
    <row r="882176" spans="19:20">
      <c r="S882176" s="33"/>
      <c r="T882176" s="33"/>
    </row>
    <row r="882193" spans="19:20">
      <c r="S882193" s="33"/>
      <c r="T882193" s="33"/>
    </row>
    <row r="882210" spans="19:20">
      <c r="S882210" s="33"/>
      <c r="T882210" s="33"/>
    </row>
    <row r="882227" spans="19:20">
      <c r="S882227" s="33"/>
      <c r="T882227" s="33"/>
    </row>
    <row r="882244" spans="19:20">
      <c r="S882244" s="33"/>
      <c r="T882244" s="33"/>
    </row>
    <row r="882261" spans="19:20">
      <c r="S882261" s="33"/>
      <c r="T882261" s="33"/>
    </row>
    <row r="882278" spans="19:20">
      <c r="S882278" s="33"/>
      <c r="T882278" s="33"/>
    </row>
    <row r="882295" spans="19:20">
      <c r="S882295" s="33"/>
      <c r="T882295" s="33"/>
    </row>
    <row r="882312" spans="19:20">
      <c r="S882312" s="33"/>
      <c r="T882312" s="33"/>
    </row>
    <row r="882329" spans="19:20">
      <c r="S882329" s="33"/>
      <c r="T882329" s="33"/>
    </row>
    <row r="882346" spans="19:20">
      <c r="S882346" s="33"/>
      <c r="T882346" s="33"/>
    </row>
    <row r="882363" spans="19:20">
      <c r="S882363" s="33"/>
      <c r="T882363" s="33"/>
    </row>
    <row r="882380" spans="19:20">
      <c r="S882380" s="33"/>
      <c r="T882380" s="33"/>
    </row>
    <row r="882397" spans="19:20">
      <c r="S882397" s="33"/>
      <c r="T882397" s="33"/>
    </row>
    <row r="882414" spans="19:20">
      <c r="S882414" s="33"/>
      <c r="T882414" s="33"/>
    </row>
    <row r="882431" spans="19:20">
      <c r="S882431" s="33"/>
      <c r="T882431" s="33"/>
    </row>
    <row r="882448" spans="19:20">
      <c r="S882448" s="33"/>
      <c r="T882448" s="33"/>
    </row>
    <row r="882465" spans="19:20">
      <c r="S882465" s="33"/>
      <c r="T882465" s="33"/>
    </row>
    <row r="882482" spans="19:20">
      <c r="S882482" s="33"/>
      <c r="T882482" s="33"/>
    </row>
    <row r="882499" spans="19:20">
      <c r="S882499" s="33"/>
      <c r="T882499" s="33"/>
    </row>
    <row r="882516" spans="19:20">
      <c r="S882516" s="33"/>
      <c r="T882516" s="33"/>
    </row>
    <row r="882533" spans="19:20">
      <c r="S882533" s="33"/>
      <c r="T882533" s="33"/>
    </row>
    <row r="882550" spans="19:20">
      <c r="S882550" s="33"/>
      <c r="T882550" s="33"/>
    </row>
    <row r="882567" spans="19:20">
      <c r="S882567" s="33"/>
      <c r="T882567" s="33"/>
    </row>
    <row r="882584" spans="19:20">
      <c r="S882584" s="33"/>
      <c r="T882584" s="33"/>
    </row>
    <row r="882601" spans="19:20">
      <c r="S882601" s="33"/>
      <c r="T882601" s="33"/>
    </row>
    <row r="882618" spans="19:20">
      <c r="S882618" s="33"/>
      <c r="T882618" s="33"/>
    </row>
    <row r="882635" spans="19:20">
      <c r="S882635" s="33"/>
      <c r="T882635" s="33"/>
    </row>
    <row r="882652" spans="19:20">
      <c r="S882652" s="33"/>
      <c r="T882652" s="33"/>
    </row>
    <row r="882669" spans="19:20">
      <c r="S882669" s="33"/>
      <c r="T882669" s="33"/>
    </row>
    <row r="882686" spans="19:20">
      <c r="S882686" s="33"/>
      <c r="T882686" s="33"/>
    </row>
    <row r="882703" spans="19:20">
      <c r="S882703" s="33"/>
      <c r="T882703" s="33"/>
    </row>
    <row r="882720" spans="19:20">
      <c r="S882720" s="33"/>
      <c r="T882720" s="33"/>
    </row>
    <row r="882737" spans="19:20">
      <c r="S882737" s="33"/>
      <c r="T882737" s="33"/>
    </row>
    <row r="882754" spans="19:20">
      <c r="S882754" s="33"/>
      <c r="T882754" s="33"/>
    </row>
    <row r="882771" spans="19:20">
      <c r="S882771" s="33"/>
      <c r="T882771" s="33"/>
    </row>
    <row r="882788" spans="19:20">
      <c r="S882788" s="33"/>
      <c r="T882788" s="33"/>
    </row>
    <row r="882805" spans="19:20">
      <c r="S882805" s="33"/>
      <c r="T882805" s="33"/>
    </row>
    <row r="882822" spans="19:20">
      <c r="S882822" s="33"/>
      <c r="T882822" s="33"/>
    </row>
    <row r="882839" spans="19:20">
      <c r="S882839" s="33"/>
      <c r="T882839" s="33"/>
    </row>
    <row r="882856" spans="19:20">
      <c r="S882856" s="33"/>
      <c r="T882856" s="33"/>
    </row>
    <row r="882873" spans="19:20">
      <c r="S882873" s="33"/>
      <c r="T882873" s="33"/>
    </row>
    <row r="882890" spans="19:20">
      <c r="S882890" s="33"/>
      <c r="T882890" s="33"/>
    </row>
    <row r="882907" spans="19:20">
      <c r="S882907" s="33"/>
      <c r="T882907" s="33"/>
    </row>
    <row r="882924" spans="19:20">
      <c r="S882924" s="33"/>
      <c r="T882924" s="33"/>
    </row>
    <row r="882941" spans="19:20">
      <c r="S882941" s="33"/>
      <c r="T882941" s="33"/>
    </row>
    <row r="882958" spans="19:20">
      <c r="S882958" s="33"/>
      <c r="T882958" s="33"/>
    </row>
    <row r="882975" spans="19:20">
      <c r="S882975" s="33"/>
      <c r="T882975" s="33"/>
    </row>
    <row r="882992" spans="19:20">
      <c r="S882992" s="33"/>
      <c r="T882992" s="33"/>
    </row>
    <row r="883009" spans="19:20">
      <c r="S883009" s="33"/>
      <c r="T883009" s="33"/>
    </row>
    <row r="883026" spans="19:20">
      <c r="S883026" s="33"/>
      <c r="T883026" s="33"/>
    </row>
    <row r="883043" spans="19:20">
      <c r="S883043" s="33"/>
      <c r="T883043" s="33"/>
    </row>
    <row r="883060" spans="19:20">
      <c r="S883060" s="33"/>
      <c r="T883060" s="33"/>
    </row>
    <row r="883077" spans="19:20">
      <c r="S883077" s="33"/>
      <c r="T883077" s="33"/>
    </row>
    <row r="883094" spans="19:20">
      <c r="S883094" s="33"/>
      <c r="T883094" s="33"/>
    </row>
    <row r="883111" spans="19:20">
      <c r="S883111" s="33"/>
      <c r="T883111" s="33"/>
    </row>
    <row r="883128" spans="19:20">
      <c r="S883128" s="33"/>
      <c r="T883128" s="33"/>
    </row>
    <row r="883145" spans="19:20">
      <c r="S883145" s="33"/>
      <c r="T883145" s="33"/>
    </row>
    <row r="883162" spans="19:20">
      <c r="S883162" s="33"/>
      <c r="T883162" s="33"/>
    </row>
    <row r="883179" spans="19:20">
      <c r="S883179" s="33"/>
      <c r="T883179" s="33"/>
    </row>
    <row r="883196" spans="19:20">
      <c r="S883196" s="33"/>
      <c r="T883196" s="33"/>
    </row>
    <row r="883213" spans="19:20">
      <c r="S883213" s="33"/>
      <c r="T883213" s="33"/>
    </row>
    <row r="883230" spans="19:20">
      <c r="S883230" s="33"/>
      <c r="T883230" s="33"/>
    </row>
    <row r="883247" spans="19:20">
      <c r="S883247" s="33"/>
      <c r="T883247" s="33"/>
    </row>
    <row r="883264" spans="19:20">
      <c r="S883264" s="33"/>
      <c r="T883264" s="33"/>
    </row>
    <row r="883281" spans="19:20">
      <c r="S883281" s="33"/>
      <c r="T883281" s="33"/>
    </row>
    <row r="883298" spans="19:20">
      <c r="S883298" s="33"/>
      <c r="T883298" s="33"/>
    </row>
    <row r="883315" spans="19:20">
      <c r="S883315" s="33"/>
      <c r="T883315" s="33"/>
    </row>
    <row r="883332" spans="19:20">
      <c r="S883332" s="33"/>
      <c r="T883332" s="33"/>
    </row>
    <row r="883349" spans="19:20">
      <c r="S883349" s="33"/>
      <c r="T883349" s="33"/>
    </row>
    <row r="883366" spans="19:20">
      <c r="S883366" s="33"/>
      <c r="T883366" s="33"/>
    </row>
    <row r="883383" spans="19:20">
      <c r="S883383" s="33"/>
      <c r="T883383" s="33"/>
    </row>
    <row r="883400" spans="19:20">
      <c r="S883400" s="33"/>
      <c r="T883400" s="33"/>
    </row>
    <row r="883417" spans="19:20">
      <c r="S883417" s="33"/>
      <c r="T883417" s="33"/>
    </row>
    <row r="883434" spans="19:20">
      <c r="S883434" s="33"/>
      <c r="T883434" s="33"/>
    </row>
    <row r="883451" spans="19:20">
      <c r="S883451" s="33"/>
      <c r="T883451" s="33"/>
    </row>
    <row r="883468" spans="19:20">
      <c r="S883468" s="33"/>
      <c r="T883468" s="33"/>
    </row>
    <row r="883485" spans="19:20">
      <c r="S883485" s="33"/>
      <c r="T883485" s="33"/>
    </row>
    <row r="883502" spans="19:20">
      <c r="S883502" s="33"/>
      <c r="T883502" s="33"/>
    </row>
    <row r="883519" spans="19:20">
      <c r="S883519" s="33"/>
      <c r="T883519" s="33"/>
    </row>
    <row r="883536" spans="19:20">
      <c r="S883536" s="33"/>
      <c r="T883536" s="33"/>
    </row>
    <row r="883553" spans="19:20">
      <c r="S883553" s="33"/>
      <c r="T883553" s="33"/>
    </row>
    <row r="883570" spans="19:20">
      <c r="S883570" s="33"/>
      <c r="T883570" s="33"/>
    </row>
    <row r="883587" spans="19:20">
      <c r="S883587" s="33"/>
      <c r="T883587" s="33"/>
    </row>
    <row r="883604" spans="19:20">
      <c r="S883604" s="33"/>
      <c r="T883604" s="33"/>
    </row>
    <row r="883621" spans="19:20">
      <c r="S883621" s="33"/>
      <c r="T883621" s="33"/>
    </row>
    <row r="883638" spans="19:20">
      <c r="S883638" s="33"/>
      <c r="T883638" s="33"/>
    </row>
    <row r="883655" spans="19:20">
      <c r="S883655" s="33"/>
      <c r="T883655" s="33"/>
    </row>
    <row r="883672" spans="19:20">
      <c r="S883672" s="33"/>
      <c r="T883672" s="33"/>
    </row>
    <row r="883689" spans="19:20">
      <c r="S883689" s="33"/>
      <c r="T883689" s="33"/>
    </row>
    <row r="883706" spans="19:20">
      <c r="S883706" s="33"/>
      <c r="T883706" s="33"/>
    </row>
    <row r="883723" spans="19:20">
      <c r="S883723" s="33"/>
      <c r="T883723" s="33"/>
    </row>
    <row r="883740" spans="19:20">
      <c r="S883740" s="33"/>
      <c r="T883740" s="33"/>
    </row>
    <row r="883757" spans="19:20">
      <c r="S883757" s="33"/>
      <c r="T883757" s="33"/>
    </row>
    <row r="883774" spans="19:20">
      <c r="S883774" s="33"/>
      <c r="T883774" s="33"/>
    </row>
    <row r="883791" spans="19:20">
      <c r="S883791" s="33"/>
      <c r="T883791" s="33"/>
    </row>
    <row r="883808" spans="19:20">
      <c r="S883808" s="33"/>
      <c r="T883808" s="33"/>
    </row>
    <row r="883825" spans="19:20">
      <c r="S883825" s="33"/>
      <c r="T883825" s="33"/>
    </row>
    <row r="883842" spans="19:20">
      <c r="S883842" s="33"/>
      <c r="T883842" s="33"/>
    </row>
    <row r="883859" spans="19:20">
      <c r="S883859" s="33"/>
      <c r="T883859" s="33"/>
    </row>
    <row r="883876" spans="19:20">
      <c r="S883876" s="33"/>
      <c r="T883876" s="33"/>
    </row>
    <row r="883893" spans="19:20">
      <c r="S883893" s="33"/>
      <c r="T883893" s="33"/>
    </row>
    <row r="883910" spans="19:20">
      <c r="S883910" s="33"/>
      <c r="T883910" s="33"/>
    </row>
    <row r="883927" spans="19:20">
      <c r="S883927" s="33"/>
      <c r="T883927" s="33"/>
    </row>
    <row r="883944" spans="19:20">
      <c r="S883944" s="33"/>
      <c r="T883944" s="33"/>
    </row>
    <row r="883961" spans="19:20">
      <c r="S883961" s="33"/>
      <c r="T883961" s="33"/>
    </row>
    <row r="883978" spans="19:20">
      <c r="S883978" s="33"/>
      <c r="T883978" s="33"/>
    </row>
    <row r="883995" spans="19:20">
      <c r="S883995" s="33"/>
      <c r="T883995" s="33"/>
    </row>
    <row r="884012" spans="19:20">
      <c r="S884012" s="33"/>
      <c r="T884012" s="33"/>
    </row>
    <row r="884029" spans="19:20">
      <c r="S884029" s="33"/>
      <c r="T884029" s="33"/>
    </row>
    <row r="884046" spans="19:20">
      <c r="S884046" s="33"/>
      <c r="T884046" s="33"/>
    </row>
    <row r="884063" spans="19:20">
      <c r="S884063" s="33"/>
      <c r="T884063" s="33"/>
    </row>
    <row r="884080" spans="19:20">
      <c r="S884080" s="33"/>
      <c r="T884080" s="33"/>
    </row>
    <row r="884097" spans="19:20">
      <c r="S884097" s="33"/>
      <c r="T884097" s="33"/>
    </row>
    <row r="884114" spans="19:20">
      <c r="S884114" s="33"/>
      <c r="T884114" s="33"/>
    </row>
    <row r="884131" spans="19:20">
      <c r="S884131" s="33"/>
      <c r="T884131" s="33"/>
    </row>
    <row r="884148" spans="19:20">
      <c r="S884148" s="33"/>
      <c r="T884148" s="33"/>
    </row>
    <row r="884165" spans="19:20">
      <c r="S884165" s="33"/>
      <c r="T884165" s="33"/>
    </row>
    <row r="884182" spans="19:20">
      <c r="S884182" s="33"/>
      <c r="T884182" s="33"/>
    </row>
    <row r="884199" spans="19:20">
      <c r="S884199" s="33"/>
      <c r="T884199" s="33"/>
    </row>
    <row r="884216" spans="19:20">
      <c r="S884216" s="33"/>
      <c r="T884216" s="33"/>
    </row>
    <row r="884233" spans="19:20">
      <c r="S884233" s="33"/>
      <c r="T884233" s="33"/>
    </row>
    <row r="884250" spans="19:20">
      <c r="S884250" s="33"/>
      <c r="T884250" s="33"/>
    </row>
    <row r="884267" spans="19:20">
      <c r="S884267" s="33"/>
      <c r="T884267" s="33"/>
    </row>
    <row r="884284" spans="19:20">
      <c r="S884284" s="33"/>
      <c r="T884284" s="33"/>
    </row>
    <row r="884301" spans="19:20">
      <c r="S884301" s="33"/>
      <c r="T884301" s="33"/>
    </row>
    <row r="884318" spans="19:20">
      <c r="S884318" s="33"/>
      <c r="T884318" s="33"/>
    </row>
    <row r="884335" spans="19:20">
      <c r="S884335" s="33"/>
      <c r="T884335" s="33"/>
    </row>
    <row r="884352" spans="19:20">
      <c r="S884352" s="33"/>
      <c r="T884352" s="33"/>
    </row>
    <row r="884369" spans="19:20">
      <c r="S884369" s="33"/>
      <c r="T884369" s="33"/>
    </row>
    <row r="884386" spans="19:20">
      <c r="S884386" s="33"/>
      <c r="T884386" s="33"/>
    </row>
    <row r="884403" spans="19:20">
      <c r="S884403" s="33"/>
      <c r="T884403" s="33"/>
    </row>
    <row r="884420" spans="19:20">
      <c r="S884420" s="33"/>
      <c r="T884420" s="33"/>
    </row>
    <row r="884437" spans="19:20">
      <c r="S884437" s="33"/>
      <c r="T884437" s="33"/>
    </row>
    <row r="884454" spans="19:20">
      <c r="S884454" s="33"/>
      <c r="T884454" s="33"/>
    </row>
    <row r="884471" spans="19:20">
      <c r="S884471" s="33"/>
      <c r="T884471" s="33"/>
    </row>
    <row r="884488" spans="19:20">
      <c r="S884488" s="33"/>
      <c r="T884488" s="33"/>
    </row>
    <row r="884505" spans="19:20">
      <c r="S884505" s="33"/>
      <c r="T884505" s="33"/>
    </row>
    <row r="884522" spans="19:20">
      <c r="S884522" s="33"/>
      <c r="T884522" s="33"/>
    </row>
    <row r="884539" spans="19:20">
      <c r="S884539" s="33"/>
      <c r="T884539" s="33"/>
    </row>
    <row r="884556" spans="19:20">
      <c r="S884556" s="33"/>
      <c r="T884556" s="33"/>
    </row>
    <row r="884573" spans="19:20">
      <c r="S884573" s="33"/>
      <c r="T884573" s="33"/>
    </row>
    <row r="884590" spans="19:20">
      <c r="S884590" s="33"/>
      <c r="T884590" s="33"/>
    </row>
    <row r="884607" spans="19:20">
      <c r="S884607" s="33"/>
      <c r="T884607" s="33"/>
    </row>
    <row r="884624" spans="19:20">
      <c r="S884624" s="33"/>
      <c r="T884624" s="33"/>
    </row>
    <row r="884641" spans="19:20">
      <c r="S884641" s="33"/>
      <c r="T884641" s="33"/>
    </row>
    <row r="884658" spans="19:20">
      <c r="S884658" s="33"/>
      <c r="T884658" s="33"/>
    </row>
    <row r="884675" spans="19:20">
      <c r="S884675" s="33"/>
      <c r="T884675" s="33"/>
    </row>
    <row r="884692" spans="19:20">
      <c r="S884692" s="33"/>
      <c r="T884692" s="33"/>
    </row>
    <row r="884709" spans="19:20">
      <c r="S884709" s="33"/>
      <c r="T884709" s="33"/>
    </row>
    <row r="884726" spans="19:20">
      <c r="S884726" s="33"/>
      <c r="T884726" s="33"/>
    </row>
    <row r="884743" spans="19:20">
      <c r="S884743" s="33"/>
      <c r="T884743" s="33"/>
    </row>
    <row r="884760" spans="19:20">
      <c r="S884760" s="33"/>
      <c r="T884760" s="33"/>
    </row>
    <row r="884777" spans="19:20">
      <c r="S884777" s="33"/>
      <c r="T884777" s="33"/>
    </row>
    <row r="884794" spans="19:20">
      <c r="S884794" s="33"/>
      <c r="T884794" s="33"/>
    </row>
    <row r="884811" spans="19:20">
      <c r="S884811" s="33"/>
      <c r="T884811" s="33"/>
    </row>
    <row r="884828" spans="19:20">
      <c r="S884828" s="33"/>
      <c r="T884828" s="33"/>
    </row>
    <row r="884845" spans="19:20">
      <c r="S884845" s="33"/>
      <c r="T884845" s="33"/>
    </row>
    <row r="884862" spans="19:20">
      <c r="S884862" s="33"/>
      <c r="T884862" s="33"/>
    </row>
    <row r="884879" spans="19:20">
      <c r="S884879" s="33"/>
      <c r="T884879" s="33"/>
    </row>
    <row r="884896" spans="19:20">
      <c r="S884896" s="33"/>
      <c r="T884896" s="33"/>
    </row>
    <row r="884913" spans="19:20">
      <c r="S884913" s="33"/>
      <c r="T884913" s="33"/>
    </row>
    <row r="884930" spans="19:20">
      <c r="S884930" s="33"/>
      <c r="T884930" s="33"/>
    </row>
    <row r="884947" spans="19:20">
      <c r="S884947" s="33"/>
      <c r="T884947" s="33"/>
    </row>
    <row r="884964" spans="19:20">
      <c r="S884964" s="33"/>
      <c r="T884964" s="33"/>
    </row>
    <row r="884981" spans="19:20">
      <c r="S884981" s="33"/>
      <c r="T884981" s="33"/>
    </row>
    <row r="884998" spans="19:20">
      <c r="S884998" s="33"/>
      <c r="T884998" s="33"/>
    </row>
    <row r="885015" spans="19:20">
      <c r="S885015" s="33"/>
      <c r="T885015" s="33"/>
    </row>
    <row r="885032" spans="19:20">
      <c r="S885032" s="33"/>
      <c r="T885032" s="33"/>
    </row>
    <row r="885049" spans="19:20">
      <c r="S885049" s="33"/>
      <c r="T885049" s="33"/>
    </row>
    <row r="885066" spans="19:20">
      <c r="S885066" s="33"/>
      <c r="T885066" s="33"/>
    </row>
    <row r="885083" spans="19:20">
      <c r="S885083" s="33"/>
      <c r="T885083" s="33"/>
    </row>
    <row r="885100" spans="19:20">
      <c r="S885100" s="33"/>
      <c r="T885100" s="33"/>
    </row>
    <row r="885117" spans="19:20">
      <c r="S885117" s="33"/>
      <c r="T885117" s="33"/>
    </row>
    <row r="885134" spans="19:20">
      <c r="S885134" s="33"/>
      <c r="T885134" s="33"/>
    </row>
    <row r="885151" spans="19:20">
      <c r="S885151" s="33"/>
      <c r="T885151" s="33"/>
    </row>
    <row r="885168" spans="19:20">
      <c r="S885168" s="33"/>
      <c r="T885168" s="33"/>
    </row>
    <row r="885185" spans="19:20">
      <c r="S885185" s="33"/>
      <c r="T885185" s="33"/>
    </row>
    <row r="885202" spans="19:20">
      <c r="S885202" s="33"/>
      <c r="T885202" s="33"/>
    </row>
    <row r="885219" spans="19:20">
      <c r="S885219" s="33"/>
      <c r="T885219" s="33"/>
    </row>
    <row r="885236" spans="19:20">
      <c r="S885236" s="33"/>
      <c r="T885236" s="33"/>
    </row>
    <row r="885253" spans="19:20">
      <c r="S885253" s="33"/>
      <c r="T885253" s="33"/>
    </row>
    <row r="885270" spans="19:20">
      <c r="S885270" s="33"/>
      <c r="T885270" s="33"/>
    </row>
    <row r="885287" spans="19:20">
      <c r="S885287" s="33"/>
      <c r="T885287" s="33"/>
    </row>
    <row r="885304" spans="19:20">
      <c r="S885304" s="33"/>
      <c r="T885304" s="33"/>
    </row>
    <row r="885321" spans="19:20">
      <c r="S885321" s="33"/>
      <c r="T885321" s="33"/>
    </row>
    <row r="885338" spans="19:20">
      <c r="S885338" s="33"/>
      <c r="T885338" s="33"/>
    </row>
    <row r="885355" spans="19:20">
      <c r="S885355" s="33"/>
      <c r="T885355" s="33"/>
    </row>
    <row r="885372" spans="19:20">
      <c r="S885372" s="33"/>
      <c r="T885372" s="33"/>
    </row>
    <row r="885389" spans="19:20">
      <c r="S885389" s="33"/>
      <c r="T885389" s="33"/>
    </row>
    <row r="885406" spans="19:20">
      <c r="S885406" s="33"/>
      <c r="T885406" s="33"/>
    </row>
    <row r="885423" spans="19:20">
      <c r="S885423" s="33"/>
      <c r="T885423" s="33"/>
    </row>
    <row r="885440" spans="19:20">
      <c r="S885440" s="33"/>
      <c r="T885440" s="33"/>
    </row>
    <row r="885457" spans="19:20">
      <c r="S885457" s="33"/>
      <c r="T885457" s="33"/>
    </row>
    <row r="885474" spans="19:20">
      <c r="S885474" s="33"/>
      <c r="T885474" s="33"/>
    </row>
    <row r="885491" spans="19:20">
      <c r="S885491" s="33"/>
      <c r="T885491" s="33"/>
    </row>
    <row r="885508" spans="19:20">
      <c r="S885508" s="33"/>
      <c r="T885508" s="33"/>
    </row>
    <row r="885525" spans="19:20">
      <c r="S885525" s="33"/>
      <c r="T885525" s="33"/>
    </row>
    <row r="885542" spans="19:20">
      <c r="S885542" s="33"/>
      <c r="T885542" s="33"/>
    </row>
    <row r="885559" spans="19:20">
      <c r="S885559" s="33"/>
      <c r="T885559" s="33"/>
    </row>
    <row r="885576" spans="19:20">
      <c r="S885576" s="33"/>
      <c r="T885576" s="33"/>
    </row>
    <row r="885593" spans="19:20">
      <c r="S885593" s="33"/>
      <c r="T885593" s="33"/>
    </row>
    <row r="885610" spans="19:20">
      <c r="S885610" s="33"/>
      <c r="T885610" s="33"/>
    </row>
    <row r="885627" spans="19:20">
      <c r="S885627" s="33"/>
      <c r="T885627" s="33"/>
    </row>
    <row r="885644" spans="19:20">
      <c r="S885644" s="33"/>
      <c r="T885644" s="33"/>
    </row>
    <row r="885661" spans="19:20">
      <c r="S885661" s="33"/>
      <c r="T885661" s="33"/>
    </row>
    <row r="885678" spans="19:20">
      <c r="S885678" s="33"/>
      <c r="T885678" s="33"/>
    </row>
    <row r="885695" spans="19:20">
      <c r="S885695" s="33"/>
      <c r="T885695" s="33"/>
    </row>
    <row r="885712" spans="19:20">
      <c r="S885712" s="33"/>
      <c r="T885712" s="33"/>
    </row>
    <row r="885729" spans="19:20">
      <c r="S885729" s="33"/>
      <c r="T885729" s="33"/>
    </row>
    <row r="885746" spans="19:20">
      <c r="S885746" s="33"/>
      <c r="T885746" s="33"/>
    </row>
    <row r="885763" spans="19:20">
      <c r="S885763" s="33"/>
      <c r="T885763" s="33"/>
    </row>
    <row r="885780" spans="19:20">
      <c r="S885780" s="33"/>
      <c r="T885780" s="33"/>
    </row>
    <row r="885797" spans="19:20">
      <c r="S885797" s="33"/>
      <c r="T885797" s="33"/>
    </row>
    <row r="885814" spans="19:20">
      <c r="S885814" s="33"/>
      <c r="T885814" s="33"/>
    </row>
    <row r="885831" spans="19:20">
      <c r="S885831" s="33"/>
      <c r="T885831" s="33"/>
    </row>
    <row r="885848" spans="19:20">
      <c r="S885848" s="33"/>
      <c r="T885848" s="33"/>
    </row>
    <row r="885865" spans="19:20">
      <c r="S885865" s="33"/>
      <c r="T885865" s="33"/>
    </row>
    <row r="885882" spans="19:20">
      <c r="S885882" s="33"/>
      <c r="T885882" s="33"/>
    </row>
    <row r="885899" spans="19:20">
      <c r="S885899" s="33"/>
      <c r="T885899" s="33"/>
    </row>
    <row r="885916" spans="19:20">
      <c r="S885916" s="33"/>
      <c r="T885916" s="33"/>
    </row>
    <row r="885933" spans="19:20">
      <c r="S885933" s="33"/>
      <c r="T885933" s="33"/>
    </row>
    <row r="885950" spans="19:20">
      <c r="S885950" s="33"/>
      <c r="T885950" s="33"/>
    </row>
    <row r="885967" spans="19:20">
      <c r="S885967" s="33"/>
      <c r="T885967" s="33"/>
    </row>
    <row r="885984" spans="19:20">
      <c r="S885984" s="33"/>
      <c r="T885984" s="33"/>
    </row>
    <row r="886001" spans="19:20">
      <c r="S886001" s="33"/>
      <c r="T886001" s="33"/>
    </row>
    <row r="886018" spans="19:20">
      <c r="S886018" s="33"/>
      <c r="T886018" s="33"/>
    </row>
    <row r="886035" spans="19:20">
      <c r="S886035" s="33"/>
      <c r="T886035" s="33"/>
    </row>
    <row r="886052" spans="19:20">
      <c r="S886052" s="33"/>
      <c r="T886052" s="33"/>
    </row>
    <row r="886069" spans="19:20">
      <c r="S886069" s="33"/>
      <c r="T886069" s="33"/>
    </row>
    <row r="886086" spans="19:20">
      <c r="S886086" s="33"/>
      <c r="T886086" s="33"/>
    </row>
    <row r="886103" spans="19:20">
      <c r="S886103" s="33"/>
      <c r="T886103" s="33"/>
    </row>
    <row r="886120" spans="19:20">
      <c r="S886120" s="33"/>
      <c r="T886120" s="33"/>
    </row>
    <row r="886137" spans="19:20">
      <c r="S886137" s="33"/>
      <c r="T886137" s="33"/>
    </row>
    <row r="886154" spans="19:20">
      <c r="S886154" s="33"/>
      <c r="T886154" s="33"/>
    </row>
    <row r="886171" spans="19:20">
      <c r="S886171" s="33"/>
      <c r="T886171" s="33"/>
    </row>
    <row r="886188" spans="19:20">
      <c r="S886188" s="33"/>
      <c r="T886188" s="33"/>
    </row>
    <row r="886205" spans="19:20">
      <c r="S886205" s="33"/>
      <c r="T886205" s="33"/>
    </row>
    <row r="886222" spans="19:20">
      <c r="S886222" s="33"/>
      <c r="T886222" s="33"/>
    </row>
    <row r="886239" spans="19:20">
      <c r="S886239" s="33"/>
      <c r="T886239" s="33"/>
    </row>
    <row r="886256" spans="19:20">
      <c r="S886256" s="33"/>
      <c r="T886256" s="33"/>
    </row>
    <row r="886273" spans="19:20">
      <c r="S886273" s="33"/>
      <c r="T886273" s="33"/>
    </row>
    <row r="886290" spans="19:20">
      <c r="S886290" s="33"/>
      <c r="T886290" s="33"/>
    </row>
    <row r="886307" spans="19:20">
      <c r="S886307" s="33"/>
      <c r="T886307" s="33"/>
    </row>
    <row r="886324" spans="19:20">
      <c r="S886324" s="33"/>
      <c r="T886324" s="33"/>
    </row>
    <row r="886341" spans="19:20">
      <c r="S886341" s="33"/>
      <c r="T886341" s="33"/>
    </row>
    <row r="886358" spans="19:20">
      <c r="S886358" s="33"/>
      <c r="T886358" s="33"/>
    </row>
    <row r="886375" spans="19:20">
      <c r="S886375" s="33"/>
      <c r="T886375" s="33"/>
    </row>
    <row r="886392" spans="19:20">
      <c r="S886392" s="33"/>
      <c r="T886392" s="33"/>
    </row>
    <row r="886409" spans="19:20">
      <c r="S886409" s="33"/>
      <c r="T886409" s="33"/>
    </row>
    <row r="886426" spans="19:20">
      <c r="S886426" s="33"/>
      <c r="T886426" s="33"/>
    </row>
    <row r="886443" spans="19:20">
      <c r="S886443" s="33"/>
      <c r="T886443" s="33"/>
    </row>
    <row r="886460" spans="19:20">
      <c r="S886460" s="33"/>
      <c r="T886460" s="33"/>
    </row>
    <row r="886477" spans="19:20">
      <c r="S886477" s="33"/>
      <c r="T886477" s="33"/>
    </row>
    <row r="886494" spans="19:20">
      <c r="S886494" s="33"/>
      <c r="T886494" s="33"/>
    </row>
    <row r="886511" spans="19:20">
      <c r="S886511" s="33"/>
      <c r="T886511" s="33"/>
    </row>
    <row r="886528" spans="19:20">
      <c r="S886528" s="33"/>
      <c r="T886528" s="33"/>
    </row>
    <row r="886545" spans="19:20">
      <c r="S886545" s="33"/>
      <c r="T886545" s="33"/>
    </row>
    <row r="886562" spans="19:20">
      <c r="S886562" s="33"/>
      <c r="T886562" s="33"/>
    </row>
    <row r="886579" spans="19:20">
      <c r="S886579" s="33"/>
      <c r="T886579" s="33"/>
    </row>
    <row r="886596" spans="19:20">
      <c r="S886596" s="33"/>
      <c r="T886596" s="33"/>
    </row>
    <row r="886613" spans="19:20">
      <c r="S886613" s="33"/>
      <c r="T886613" s="33"/>
    </row>
    <row r="886630" spans="19:20">
      <c r="S886630" s="33"/>
      <c r="T886630" s="33"/>
    </row>
    <row r="886647" spans="19:20">
      <c r="S886647" s="33"/>
      <c r="T886647" s="33"/>
    </row>
    <row r="886664" spans="19:20">
      <c r="S886664" s="33"/>
      <c r="T886664" s="33"/>
    </row>
    <row r="886681" spans="19:20">
      <c r="S886681" s="33"/>
      <c r="T886681" s="33"/>
    </row>
    <row r="886698" spans="19:20">
      <c r="S886698" s="33"/>
      <c r="T886698" s="33"/>
    </row>
    <row r="886715" spans="19:20">
      <c r="S886715" s="33"/>
      <c r="T886715" s="33"/>
    </row>
    <row r="886732" spans="19:20">
      <c r="S886732" s="33"/>
      <c r="T886732" s="33"/>
    </row>
    <row r="886749" spans="19:20">
      <c r="S886749" s="33"/>
      <c r="T886749" s="33"/>
    </row>
    <row r="886766" spans="19:20">
      <c r="S886766" s="33"/>
      <c r="T886766" s="33"/>
    </row>
    <row r="886783" spans="19:20">
      <c r="S886783" s="33"/>
      <c r="T886783" s="33"/>
    </row>
    <row r="886800" spans="19:20">
      <c r="S886800" s="33"/>
      <c r="T886800" s="33"/>
    </row>
    <row r="886817" spans="19:20">
      <c r="S886817" s="33"/>
      <c r="T886817" s="33"/>
    </row>
    <row r="886834" spans="19:20">
      <c r="S886834" s="33"/>
      <c r="T886834" s="33"/>
    </row>
    <row r="886851" spans="19:20">
      <c r="S886851" s="33"/>
      <c r="T886851" s="33"/>
    </row>
    <row r="886868" spans="19:20">
      <c r="S886868" s="33"/>
      <c r="T886868" s="33"/>
    </row>
    <row r="886885" spans="19:20">
      <c r="S886885" s="33"/>
      <c r="T886885" s="33"/>
    </row>
    <row r="886902" spans="19:20">
      <c r="S886902" s="33"/>
      <c r="T886902" s="33"/>
    </row>
    <row r="886919" spans="19:20">
      <c r="S886919" s="33"/>
      <c r="T886919" s="33"/>
    </row>
    <row r="886936" spans="19:20">
      <c r="S886936" s="33"/>
      <c r="T886936" s="33"/>
    </row>
    <row r="886953" spans="19:20">
      <c r="S886953" s="33"/>
      <c r="T886953" s="33"/>
    </row>
    <row r="886970" spans="19:20">
      <c r="S886970" s="33"/>
      <c r="T886970" s="33"/>
    </row>
    <row r="886987" spans="19:20">
      <c r="S886987" s="33"/>
      <c r="T886987" s="33"/>
    </row>
    <row r="887004" spans="19:20">
      <c r="S887004" s="33"/>
      <c r="T887004" s="33"/>
    </row>
    <row r="887021" spans="19:20">
      <c r="S887021" s="33"/>
      <c r="T887021" s="33"/>
    </row>
    <row r="887038" spans="19:20">
      <c r="S887038" s="33"/>
      <c r="T887038" s="33"/>
    </row>
    <row r="887055" spans="19:20">
      <c r="S887055" s="33"/>
      <c r="T887055" s="33"/>
    </row>
    <row r="887072" spans="19:20">
      <c r="S887072" s="33"/>
      <c r="T887072" s="33"/>
    </row>
    <row r="887089" spans="19:20">
      <c r="S887089" s="33"/>
      <c r="T887089" s="33"/>
    </row>
    <row r="887106" spans="19:20">
      <c r="S887106" s="33"/>
      <c r="T887106" s="33"/>
    </row>
    <row r="887123" spans="19:20">
      <c r="S887123" s="33"/>
      <c r="T887123" s="33"/>
    </row>
    <row r="887140" spans="19:20">
      <c r="S887140" s="33"/>
      <c r="T887140" s="33"/>
    </row>
    <row r="887157" spans="19:20">
      <c r="S887157" s="33"/>
      <c r="T887157" s="33"/>
    </row>
    <row r="887174" spans="19:20">
      <c r="S887174" s="33"/>
      <c r="T887174" s="33"/>
    </row>
    <row r="887191" spans="19:20">
      <c r="S887191" s="33"/>
      <c r="T887191" s="33"/>
    </row>
    <row r="887208" spans="19:20">
      <c r="S887208" s="33"/>
      <c r="T887208" s="33"/>
    </row>
    <row r="887225" spans="19:20">
      <c r="S887225" s="33"/>
      <c r="T887225" s="33"/>
    </row>
    <row r="887242" spans="19:20">
      <c r="S887242" s="33"/>
      <c r="T887242" s="33"/>
    </row>
    <row r="887259" spans="19:20">
      <c r="S887259" s="33"/>
      <c r="T887259" s="33"/>
    </row>
    <row r="887276" spans="19:20">
      <c r="S887276" s="33"/>
      <c r="T887276" s="33"/>
    </row>
    <row r="887293" spans="19:20">
      <c r="S887293" s="33"/>
      <c r="T887293" s="33"/>
    </row>
    <row r="887310" spans="19:20">
      <c r="S887310" s="33"/>
      <c r="T887310" s="33"/>
    </row>
    <row r="887327" spans="19:20">
      <c r="S887327" s="33"/>
      <c r="T887327" s="33"/>
    </row>
    <row r="887344" spans="19:20">
      <c r="S887344" s="33"/>
      <c r="T887344" s="33"/>
    </row>
    <row r="887361" spans="19:20">
      <c r="S887361" s="33"/>
      <c r="T887361" s="33"/>
    </row>
    <row r="887378" spans="19:20">
      <c r="S887378" s="33"/>
      <c r="T887378" s="33"/>
    </row>
    <row r="887395" spans="19:20">
      <c r="S887395" s="33"/>
      <c r="T887395" s="33"/>
    </row>
    <row r="887412" spans="19:20">
      <c r="S887412" s="33"/>
      <c r="T887412" s="33"/>
    </row>
    <row r="887429" spans="19:20">
      <c r="S887429" s="33"/>
      <c r="T887429" s="33"/>
    </row>
    <row r="887446" spans="19:20">
      <c r="S887446" s="33"/>
      <c r="T887446" s="33"/>
    </row>
    <row r="887463" spans="19:20">
      <c r="S887463" s="33"/>
      <c r="T887463" s="33"/>
    </row>
    <row r="887480" spans="19:20">
      <c r="S887480" s="33"/>
      <c r="T887480" s="33"/>
    </row>
    <row r="887497" spans="19:20">
      <c r="S887497" s="33"/>
      <c r="T887497" s="33"/>
    </row>
    <row r="887514" spans="19:20">
      <c r="S887514" s="33"/>
      <c r="T887514" s="33"/>
    </row>
    <row r="887531" spans="19:20">
      <c r="S887531" s="33"/>
      <c r="T887531" s="33"/>
    </row>
    <row r="887548" spans="19:20">
      <c r="S887548" s="33"/>
      <c r="T887548" s="33"/>
    </row>
    <row r="887565" spans="19:20">
      <c r="S887565" s="33"/>
      <c r="T887565" s="33"/>
    </row>
    <row r="887582" spans="19:20">
      <c r="S887582" s="33"/>
      <c r="T887582" s="33"/>
    </row>
    <row r="887599" spans="19:20">
      <c r="S887599" s="33"/>
      <c r="T887599" s="33"/>
    </row>
    <row r="887616" spans="19:20">
      <c r="S887616" s="33"/>
      <c r="T887616" s="33"/>
    </row>
    <row r="887633" spans="19:20">
      <c r="S887633" s="33"/>
      <c r="T887633" s="33"/>
    </row>
    <row r="887650" spans="19:20">
      <c r="S887650" s="33"/>
      <c r="T887650" s="33"/>
    </row>
    <row r="887667" spans="19:20">
      <c r="S887667" s="33"/>
      <c r="T887667" s="33"/>
    </row>
    <row r="887684" spans="19:20">
      <c r="S887684" s="33"/>
      <c r="T887684" s="33"/>
    </row>
    <row r="887701" spans="19:20">
      <c r="S887701" s="33"/>
      <c r="T887701" s="33"/>
    </row>
    <row r="887718" spans="19:20">
      <c r="S887718" s="33"/>
      <c r="T887718" s="33"/>
    </row>
    <row r="887735" spans="19:20">
      <c r="S887735" s="33"/>
      <c r="T887735" s="33"/>
    </row>
    <row r="887752" spans="19:20">
      <c r="S887752" s="33"/>
      <c r="T887752" s="33"/>
    </row>
    <row r="887769" spans="19:20">
      <c r="S887769" s="33"/>
      <c r="T887769" s="33"/>
    </row>
    <row r="887786" spans="19:20">
      <c r="S887786" s="33"/>
      <c r="T887786" s="33"/>
    </row>
    <row r="887803" spans="19:20">
      <c r="S887803" s="33"/>
      <c r="T887803" s="33"/>
    </row>
    <row r="887820" spans="19:20">
      <c r="S887820" s="33"/>
      <c r="T887820" s="33"/>
    </row>
    <row r="887837" spans="19:20">
      <c r="S887837" s="33"/>
      <c r="T887837" s="33"/>
    </row>
    <row r="887854" spans="19:20">
      <c r="S887854" s="33"/>
      <c r="T887854" s="33"/>
    </row>
    <row r="887871" spans="19:20">
      <c r="S887871" s="33"/>
      <c r="T887871" s="33"/>
    </row>
    <row r="887888" spans="19:20">
      <c r="S887888" s="33"/>
      <c r="T887888" s="33"/>
    </row>
    <row r="887905" spans="19:20">
      <c r="S887905" s="33"/>
      <c r="T887905" s="33"/>
    </row>
    <row r="887922" spans="19:20">
      <c r="S887922" s="33"/>
      <c r="T887922" s="33"/>
    </row>
    <row r="887939" spans="19:20">
      <c r="S887939" s="33"/>
      <c r="T887939" s="33"/>
    </row>
    <row r="887956" spans="19:20">
      <c r="S887956" s="33"/>
      <c r="T887956" s="33"/>
    </row>
    <row r="887973" spans="19:20">
      <c r="S887973" s="33"/>
      <c r="T887973" s="33"/>
    </row>
    <row r="887990" spans="19:20">
      <c r="S887990" s="33"/>
      <c r="T887990" s="33"/>
    </row>
    <row r="888007" spans="19:20">
      <c r="S888007" s="33"/>
      <c r="T888007" s="33"/>
    </row>
    <row r="888024" spans="19:20">
      <c r="S888024" s="33"/>
      <c r="T888024" s="33"/>
    </row>
    <row r="888041" spans="19:20">
      <c r="S888041" s="33"/>
      <c r="T888041" s="33"/>
    </row>
    <row r="888058" spans="19:20">
      <c r="S888058" s="33"/>
      <c r="T888058" s="33"/>
    </row>
    <row r="888075" spans="19:20">
      <c r="S888075" s="33"/>
      <c r="T888075" s="33"/>
    </row>
    <row r="888092" spans="19:20">
      <c r="S888092" s="33"/>
      <c r="T888092" s="33"/>
    </row>
    <row r="888109" spans="19:20">
      <c r="S888109" s="33"/>
      <c r="T888109" s="33"/>
    </row>
    <row r="888126" spans="19:20">
      <c r="S888126" s="33"/>
      <c r="T888126" s="33"/>
    </row>
    <row r="888143" spans="19:20">
      <c r="S888143" s="33"/>
      <c r="T888143" s="33"/>
    </row>
    <row r="888160" spans="19:20">
      <c r="S888160" s="33"/>
      <c r="T888160" s="33"/>
    </row>
    <row r="888177" spans="19:20">
      <c r="S888177" s="33"/>
      <c r="T888177" s="33"/>
    </row>
    <row r="888194" spans="19:20">
      <c r="S888194" s="33"/>
      <c r="T888194" s="33"/>
    </row>
    <row r="888211" spans="19:20">
      <c r="S888211" s="33"/>
      <c r="T888211" s="33"/>
    </row>
    <row r="888228" spans="19:20">
      <c r="S888228" s="33"/>
      <c r="T888228" s="33"/>
    </row>
    <row r="888245" spans="19:20">
      <c r="S888245" s="33"/>
      <c r="T888245" s="33"/>
    </row>
    <row r="888262" spans="19:20">
      <c r="S888262" s="33"/>
      <c r="T888262" s="33"/>
    </row>
    <row r="888279" spans="19:20">
      <c r="S888279" s="33"/>
      <c r="T888279" s="33"/>
    </row>
    <row r="888296" spans="19:20">
      <c r="S888296" s="33"/>
      <c r="T888296" s="33"/>
    </row>
    <row r="888313" spans="19:20">
      <c r="S888313" s="33"/>
      <c r="T888313" s="33"/>
    </row>
    <row r="888330" spans="19:20">
      <c r="S888330" s="33"/>
      <c r="T888330" s="33"/>
    </row>
    <row r="888347" spans="19:20">
      <c r="S888347" s="33"/>
      <c r="T888347" s="33"/>
    </row>
    <row r="888364" spans="19:20">
      <c r="S888364" s="33"/>
      <c r="T888364" s="33"/>
    </row>
    <row r="888381" spans="19:20">
      <c r="S888381" s="33"/>
      <c r="T888381" s="33"/>
    </row>
    <row r="888398" spans="19:20">
      <c r="S888398" s="33"/>
      <c r="T888398" s="33"/>
    </row>
    <row r="888415" spans="19:20">
      <c r="S888415" s="33"/>
      <c r="T888415" s="33"/>
    </row>
    <row r="888432" spans="19:20">
      <c r="S888432" s="33"/>
      <c r="T888432" s="33"/>
    </row>
    <row r="888449" spans="19:20">
      <c r="S888449" s="33"/>
      <c r="T888449" s="33"/>
    </row>
    <row r="888466" spans="19:20">
      <c r="S888466" s="33"/>
      <c r="T888466" s="33"/>
    </row>
    <row r="888483" spans="19:20">
      <c r="S888483" s="33"/>
      <c r="T888483" s="33"/>
    </row>
    <row r="888500" spans="19:20">
      <c r="S888500" s="33"/>
      <c r="T888500" s="33"/>
    </row>
    <row r="888517" spans="19:20">
      <c r="S888517" s="33"/>
      <c r="T888517" s="33"/>
    </row>
    <row r="888534" spans="19:20">
      <c r="S888534" s="33"/>
      <c r="T888534" s="33"/>
    </row>
    <row r="888551" spans="19:20">
      <c r="S888551" s="33"/>
      <c r="T888551" s="33"/>
    </row>
    <row r="888568" spans="19:20">
      <c r="S888568" s="33"/>
      <c r="T888568" s="33"/>
    </row>
    <row r="888585" spans="19:20">
      <c r="S888585" s="33"/>
      <c r="T888585" s="33"/>
    </row>
    <row r="888602" spans="19:20">
      <c r="S888602" s="33"/>
      <c r="T888602" s="33"/>
    </row>
    <row r="888619" spans="19:20">
      <c r="S888619" s="33"/>
      <c r="T888619" s="33"/>
    </row>
    <row r="888636" spans="19:20">
      <c r="S888636" s="33"/>
      <c r="T888636" s="33"/>
    </row>
    <row r="888653" spans="19:20">
      <c r="S888653" s="33"/>
      <c r="T888653" s="33"/>
    </row>
    <row r="888670" spans="19:20">
      <c r="S888670" s="33"/>
      <c r="T888670" s="33"/>
    </row>
    <row r="888687" spans="19:20">
      <c r="S888687" s="33"/>
      <c r="T888687" s="33"/>
    </row>
    <row r="888704" spans="19:20">
      <c r="S888704" s="33"/>
      <c r="T888704" s="33"/>
    </row>
    <row r="888721" spans="19:20">
      <c r="S888721" s="33"/>
      <c r="T888721" s="33"/>
    </row>
    <row r="888738" spans="19:20">
      <c r="S888738" s="33"/>
      <c r="T888738" s="33"/>
    </row>
    <row r="888755" spans="19:20">
      <c r="S888755" s="33"/>
      <c r="T888755" s="33"/>
    </row>
    <row r="888772" spans="19:20">
      <c r="S888772" s="33"/>
      <c r="T888772" s="33"/>
    </row>
    <row r="888789" spans="19:20">
      <c r="S888789" s="33"/>
      <c r="T888789" s="33"/>
    </row>
    <row r="888806" spans="19:20">
      <c r="S888806" s="33"/>
      <c r="T888806" s="33"/>
    </row>
    <row r="888823" spans="19:20">
      <c r="S888823" s="33"/>
      <c r="T888823" s="33"/>
    </row>
    <row r="888840" spans="19:20">
      <c r="S888840" s="33"/>
      <c r="T888840" s="33"/>
    </row>
    <row r="888857" spans="19:20">
      <c r="S888857" s="33"/>
      <c r="T888857" s="33"/>
    </row>
    <row r="888874" spans="19:20">
      <c r="S888874" s="33"/>
      <c r="T888874" s="33"/>
    </row>
    <row r="888891" spans="19:20">
      <c r="S888891" s="33"/>
      <c r="T888891" s="33"/>
    </row>
    <row r="888908" spans="19:20">
      <c r="S888908" s="33"/>
      <c r="T888908" s="33"/>
    </row>
    <row r="888925" spans="19:20">
      <c r="S888925" s="33"/>
      <c r="T888925" s="33"/>
    </row>
    <row r="888942" spans="19:20">
      <c r="S888942" s="33"/>
      <c r="T888942" s="33"/>
    </row>
    <row r="888959" spans="19:20">
      <c r="S888959" s="33"/>
      <c r="T888959" s="33"/>
    </row>
    <row r="888976" spans="19:20">
      <c r="S888976" s="33"/>
      <c r="T888976" s="33"/>
    </row>
    <row r="888993" spans="19:20">
      <c r="S888993" s="33"/>
      <c r="T888993" s="33"/>
    </row>
    <row r="889010" spans="19:20">
      <c r="S889010" s="33"/>
      <c r="T889010" s="33"/>
    </row>
    <row r="889027" spans="19:20">
      <c r="S889027" s="33"/>
      <c r="T889027" s="33"/>
    </row>
    <row r="889044" spans="19:20">
      <c r="S889044" s="33"/>
      <c r="T889044" s="33"/>
    </row>
    <row r="889061" spans="19:20">
      <c r="S889061" s="33"/>
      <c r="T889061" s="33"/>
    </row>
    <row r="889078" spans="19:20">
      <c r="S889078" s="33"/>
      <c r="T889078" s="33"/>
    </row>
    <row r="889095" spans="19:20">
      <c r="S889095" s="33"/>
      <c r="T889095" s="33"/>
    </row>
    <row r="889112" spans="19:20">
      <c r="S889112" s="33"/>
      <c r="T889112" s="33"/>
    </row>
    <row r="889129" spans="19:20">
      <c r="S889129" s="33"/>
      <c r="T889129" s="33"/>
    </row>
    <row r="889146" spans="19:20">
      <c r="S889146" s="33"/>
      <c r="T889146" s="33"/>
    </row>
    <row r="889163" spans="19:20">
      <c r="S889163" s="33"/>
      <c r="T889163" s="33"/>
    </row>
    <row r="889180" spans="19:20">
      <c r="S889180" s="33"/>
      <c r="T889180" s="33"/>
    </row>
    <row r="889197" spans="19:20">
      <c r="S889197" s="33"/>
      <c r="T889197" s="33"/>
    </row>
    <row r="889214" spans="19:20">
      <c r="S889214" s="33"/>
      <c r="T889214" s="33"/>
    </row>
    <row r="889231" spans="19:20">
      <c r="S889231" s="33"/>
      <c r="T889231" s="33"/>
    </row>
    <row r="889248" spans="19:20">
      <c r="S889248" s="33"/>
      <c r="T889248" s="33"/>
    </row>
    <row r="889265" spans="19:20">
      <c r="S889265" s="33"/>
      <c r="T889265" s="33"/>
    </row>
    <row r="889282" spans="19:20">
      <c r="S889282" s="33"/>
      <c r="T889282" s="33"/>
    </row>
    <row r="889299" spans="19:20">
      <c r="S889299" s="33"/>
      <c r="T889299" s="33"/>
    </row>
    <row r="889316" spans="19:20">
      <c r="S889316" s="33"/>
      <c r="T889316" s="33"/>
    </row>
    <row r="889333" spans="19:20">
      <c r="S889333" s="33"/>
      <c r="T889333" s="33"/>
    </row>
    <row r="889350" spans="19:20">
      <c r="S889350" s="33"/>
      <c r="T889350" s="33"/>
    </row>
    <row r="889367" spans="19:20">
      <c r="S889367" s="33"/>
      <c r="T889367" s="33"/>
    </row>
    <row r="889384" spans="19:20">
      <c r="S889384" s="33"/>
      <c r="T889384" s="33"/>
    </row>
    <row r="889401" spans="19:20">
      <c r="S889401" s="33"/>
      <c r="T889401" s="33"/>
    </row>
    <row r="889418" spans="19:20">
      <c r="S889418" s="33"/>
      <c r="T889418" s="33"/>
    </row>
    <row r="889435" spans="19:20">
      <c r="S889435" s="33"/>
      <c r="T889435" s="33"/>
    </row>
    <row r="889452" spans="19:20">
      <c r="S889452" s="33"/>
      <c r="T889452" s="33"/>
    </row>
    <row r="889469" spans="19:20">
      <c r="S889469" s="33"/>
      <c r="T889469" s="33"/>
    </row>
    <row r="889486" spans="19:20">
      <c r="S889486" s="33"/>
      <c r="T889486" s="33"/>
    </row>
    <row r="889503" spans="19:20">
      <c r="S889503" s="33"/>
      <c r="T889503" s="33"/>
    </row>
    <row r="889520" spans="19:20">
      <c r="S889520" s="33"/>
      <c r="T889520" s="33"/>
    </row>
    <row r="889537" spans="19:20">
      <c r="S889537" s="33"/>
      <c r="T889537" s="33"/>
    </row>
    <row r="889554" spans="19:20">
      <c r="S889554" s="33"/>
      <c r="T889554" s="33"/>
    </row>
    <row r="889571" spans="19:20">
      <c r="S889571" s="33"/>
      <c r="T889571" s="33"/>
    </row>
    <row r="889588" spans="19:20">
      <c r="S889588" s="33"/>
      <c r="T889588" s="33"/>
    </row>
    <row r="889605" spans="19:20">
      <c r="S889605" s="33"/>
      <c r="T889605" s="33"/>
    </row>
    <row r="889622" spans="19:20">
      <c r="S889622" s="33"/>
      <c r="T889622" s="33"/>
    </row>
    <row r="889639" spans="19:20">
      <c r="S889639" s="33"/>
      <c r="T889639" s="33"/>
    </row>
    <row r="889656" spans="19:20">
      <c r="S889656" s="33"/>
      <c r="T889656" s="33"/>
    </row>
    <row r="889673" spans="19:20">
      <c r="S889673" s="33"/>
      <c r="T889673" s="33"/>
    </row>
    <row r="889690" spans="19:20">
      <c r="S889690" s="33"/>
      <c r="T889690" s="33"/>
    </row>
    <row r="889707" spans="19:20">
      <c r="S889707" s="33"/>
      <c r="T889707" s="33"/>
    </row>
    <row r="889724" spans="19:20">
      <c r="S889724" s="33"/>
      <c r="T889724" s="33"/>
    </row>
    <row r="889741" spans="19:20">
      <c r="S889741" s="33"/>
      <c r="T889741" s="33"/>
    </row>
    <row r="889758" spans="19:20">
      <c r="S889758" s="33"/>
      <c r="T889758" s="33"/>
    </row>
    <row r="889775" spans="19:20">
      <c r="S889775" s="33"/>
      <c r="T889775" s="33"/>
    </row>
    <row r="889792" spans="19:20">
      <c r="S889792" s="33"/>
      <c r="T889792" s="33"/>
    </row>
    <row r="889809" spans="19:20">
      <c r="S889809" s="33"/>
      <c r="T889809" s="33"/>
    </row>
    <row r="889826" spans="19:20">
      <c r="S889826" s="33"/>
      <c r="T889826" s="33"/>
    </row>
    <row r="889843" spans="19:20">
      <c r="S889843" s="33"/>
      <c r="T889843" s="33"/>
    </row>
    <row r="889860" spans="19:20">
      <c r="S889860" s="33"/>
      <c r="T889860" s="33"/>
    </row>
    <row r="889877" spans="19:20">
      <c r="S889877" s="33"/>
      <c r="T889877" s="33"/>
    </row>
    <row r="889894" spans="19:20">
      <c r="S889894" s="33"/>
      <c r="T889894" s="33"/>
    </row>
    <row r="889911" spans="19:20">
      <c r="S889911" s="33"/>
      <c r="T889911" s="33"/>
    </row>
    <row r="889928" spans="19:20">
      <c r="S889928" s="33"/>
      <c r="T889928" s="33"/>
    </row>
    <row r="889945" spans="19:20">
      <c r="S889945" s="33"/>
      <c r="T889945" s="33"/>
    </row>
    <row r="889962" spans="19:20">
      <c r="S889962" s="33"/>
      <c r="T889962" s="33"/>
    </row>
    <row r="889979" spans="19:20">
      <c r="S889979" s="33"/>
      <c r="T889979" s="33"/>
    </row>
    <row r="889996" spans="19:20">
      <c r="S889996" s="33"/>
      <c r="T889996" s="33"/>
    </row>
    <row r="890013" spans="19:20">
      <c r="S890013" s="33"/>
      <c r="T890013" s="33"/>
    </row>
    <row r="890030" spans="19:20">
      <c r="S890030" s="33"/>
      <c r="T890030" s="33"/>
    </row>
    <row r="890047" spans="19:20">
      <c r="S890047" s="33"/>
      <c r="T890047" s="33"/>
    </row>
    <row r="890064" spans="19:20">
      <c r="S890064" s="33"/>
      <c r="T890064" s="33"/>
    </row>
    <row r="890081" spans="19:20">
      <c r="S890081" s="33"/>
      <c r="T890081" s="33"/>
    </row>
    <row r="890098" spans="19:20">
      <c r="S890098" s="33"/>
      <c r="T890098" s="33"/>
    </row>
    <row r="890115" spans="19:20">
      <c r="S890115" s="33"/>
      <c r="T890115" s="33"/>
    </row>
    <row r="890132" spans="19:20">
      <c r="S890132" s="33"/>
      <c r="T890132" s="33"/>
    </row>
    <row r="890149" spans="19:20">
      <c r="S890149" s="33"/>
      <c r="T890149" s="33"/>
    </row>
    <row r="890166" spans="19:20">
      <c r="S890166" s="33"/>
      <c r="T890166" s="33"/>
    </row>
    <row r="890183" spans="19:20">
      <c r="S890183" s="33"/>
      <c r="T890183" s="33"/>
    </row>
    <row r="890200" spans="19:20">
      <c r="S890200" s="33"/>
      <c r="T890200" s="33"/>
    </row>
    <row r="890217" spans="19:20">
      <c r="S890217" s="33"/>
      <c r="T890217" s="33"/>
    </row>
    <row r="890234" spans="19:20">
      <c r="S890234" s="33"/>
      <c r="T890234" s="33"/>
    </row>
    <row r="890251" spans="19:20">
      <c r="S890251" s="33"/>
      <c r="T890251" s="33"/>
    </row>
    <row r="890268" spans="19:20">
      <c r="S890268" s="33"/>
      <c r="T890268" s="33"/>
    </row>
    <row r="890285" spans="19:20">
      <c r="S890285" s="33"/>
      <c r="T890285" s="33"/>
    </row>
    <row r="890302" spans="19:20">
      <c r="S890302" s="33"/>
      <c r="T890302" s="33"/>
    </row>
    <row r="890319" spans="19:20">
      <c r="S890319" s="33"/>
      <c r="T890319" s="33"/>
    </row>
    <row r="890336" spans="19:20">
      <c r="S890336" s="33"/>
      <c r="T890336" s="33"/>
    </row>
    <row r="890353" spans="19:20">
      <c r="S890353" s="33"/>
      <c r="T890353" s="33"/>
    </row>
    <row r="890370" spans="19:20">
      <c r="S890370" s="33"/>
      <c r="T890370" s="33"/>
    </row>
    <row r="890387" spans="19:20">
      <c r="S890387" s="33"/>
      <c r="T890387" s="33"/>
    </row>
    <row r="890404" spans="19:20">
      <c r="S890404" s="33"/>
      <c r="T890404" s="33"/>
    </row>
    <row r="890421" spans="19:20">
      <c r="S890421" s="33"/>
      <c r="T890421" s="33"/>
    </row>
    <row r="890438" spans="19:20">
      <c r="S890438" s="33"/>
      <c r="T890438" s="33"/>
    </row>
    <row r="890455" spans="19:20">
      <c r="S890455" s="33"/>
      <c r="T890455" s="33"/>
    </row>
    <row r="890472" spans="19:20">
      <c r="S890472" s="33"/>
      <c r="T890472" s="33"/>
    </row>
    <row r="890489" spans="19:20">
      <c r="S890489" s="33"/>
      <c r="T890489" s="33"/>
    </row>
    <row r="890506" spans="19:20">
      <c r="S890506" s="33"/>
      <c r="T890506" s="33"/>
    </row>
    <row r="890523" spans="19:20">
      <c r="S890523" s="33"/>
      <c r="T890523" s="33"/>
    </row>
    <row r="890540" spans="19:20">
      <c r="S890540" s="33"/>
      <c r="T890540" s="33"/>
    </row>
    <row r="890557" spans="19:20">
      <c r="S890557" s="33"/>
      <c r="T890557" s="33"/>
    </row>
    <row r="890574" spans="19:20">
      <c r="S890574" s="33"/>
      <c r="T890574" s="33"/>
    </row>
    <row r="890591" spans="19:20">
      <c r="S890591" s="33"/>
      <c r="T890591" s="33"/>
    </row>
    <row r="890608" spans="19:20">
      <c r="S890608" s="33"/>
      <c r="T890608" s="33"/>
    </row>
    <row r="890625" spans="19:20">
      <c r="S890625" s="33"/>
      <c r="T890625" s="33"/>
    </row>
    <row r="890642" spans="19:20">
      <c r="S890642" s="33"/>
      <c r="T890642" s="33"/>
    </row>
    <row r="890659" spans="19:20">
      <c r="S890659" s="33"/>
      <c r="T890659" s="33"/>
    </row>
    <row r="890676" spans="19:20">
      <c r="S890676" s="33"/>
      <c r="T890676" s="33"/>
    </row>
    <row r="890693" spans="19:20">
      <c r="S890693" s="33"/>
      <c r="T890693" s="33"/>
    </row>
    <row r="890710" spans="19:20">
      <c r="S890710" s="33"/>
      <c r="T890710" s="33"/>
    </row>
    <row r="890727" spans="19:20">
      <c r="S890727" s="33"/>
      <c r="T890727" s="33"/>
    </row>
    <row r="890744" spans="19:20">
      <c r="S890744" s="33"/>
      <c r="T890744" s="33"/>
    </row>
    <row r="890761" spans="19:20">
      <c r="S890761" s="33"/>
      <c r="T890761" s="33"/>
    </row>
    <row r="890778" spans="19:20">
      <c r="S890778" s="33"/>
      <c r="T890778" s="33"/>
    </row>
    <row r="890795" spans="19:20">
      <c r="S890795" s="33"/>
      <c r="T890795" s="33"/>
    </row>
    <row r="890812" spans="19:20">
      <c r="S890812" s="33"/>
      <c r="T890812" s="33"/>
    </row>
    <row r="890829" spans="19:20">
      <c r="S890829" s="33"/>
      <c r="T890829" s="33"/>
    </row>
    <row r="890846" spans="19:20">
      <c r="S890846" s="33"/>
      <c r="T890846" s="33"/>
    </row>
    <row r="890863" spans="19:20">
      <c r="S890863" s="33"/>
      <c r="T890863" s="33"/>
    </row>
    <row r="890880" spans="19:20">
      <c r="S890880" s="33"/>
      <c r="T890880" s="33"/>
    </row>
    <row r="890897" spans="19:20">
      <c r="S890897" s="33"/>
      <c r="T890897" s="33"/>
    </row>
    <row r="890914" spans="19:20">
      <c r="S890914" s="33"/>
      <c r="T890914" s="33"/>
    </row>
    <row r="890931" spans="19:20">
      <c r="S890931" s="33"/>
      <c r="T890931" s="33"/>
    </row>
    <row r="890948" spans="19:20">
      <c r="S890948" s="33"/>
      <c r="T890948" s="33"/>
    </row>
    <row r="890965" spans="19:20">
      <c r="S890965" s="33"/>
      <c r="T890965" s="33"/>
    </row>
    <row r="890982" spans="19:20">
      <c r="S890982" s="33"/>
      <c r="T890982" s="33"/>
    </row>
    <row r="890999" spans="19:20">
      <c r="S890999" s="33"/>
      <c r="T890999" s="33"/>
    </row>
    <row r="891016" spans="19:20">
      <c r="S891016" s="33"/>
      <c r="T891016" s="33"/>
    </row>
    <row r="891033" spans="19:20">
      <c r="S891033" s="33"/>
      <c r="T891033" s="33"/>
    </row>
    <row r="891050" spans="19:20">
      <c r="S891050" s="33"/>
      <c r="T891050" s="33"/>
    </row>
    <row r="891067" spans="19:20">
      <c r="S891067" s="33"/>
      <c r="T891067" s="33"/>
    </row>
    <row r="891084" spans="19:20">
      <c r="S891084" s="33"/>
      <c r="T891084" s="33"/>
    </row>
    <row r="891101" spans="19:20">
      <c r="S891101" s="33"/>
      <c r="T891101" s="33"/>
    </row>
    <row r="891118" spans="19:20">
      <c r="S891118" s="33"/>
      <c r="T891118" s="33"/>
    </row>
    <row r="891135" spans="19:20">
      <c r="S891135" s="33"/>
      <c r="T891135" s="33"/>
    </row>
    <row r="891152" spans="19:20">
      <c r="S891152" s="33"/>
      <c r="T891152" s="33"/>
    </row>
    <row r="891169" spans="19:20">
      <c r="S891169" s="33"/>
      <c r="T891169" s="33"/>
    </row>
    <row r="891186" spans="19:20">
      <c r="S891186" s="33"/>
      <c r="T891186" s="33"/>
    </row>
    <row r="891203" spans="19:20">
      <c r="S891203" s="33"/>
      <c r="T891203" s="33"/>
    </row>
    <row r="891220" spans="19:20">
      <c r="S891220" s="33"/>
      <c r="T891220" s="33"/>
    </row>
    <row r="891237" spans="19:20">
      <c r="S891237" s="33"/>
      <c r="T891237" s="33"/>
    </row>
    <row r="891254" spans="19:20">
      <c r="S891254" s="33"/>
      <c r="T891254" s="33"/>
    </row>
    <row r="891271" spans="19:20">
      <c r="S891271" s="33"/>
      <c r="T891271" s="33"/>
    </row>
    <row r="891288" spans="19:20">
      <c r="S891288" s="33"/>
      <c r="T891288" s="33"/>
    </row>
    <row r="891305" spans="19:20">
      <c r="S891305" s="33"/>
      <c r="T891305" s="33"/>
    </row>
    <row r="891322" spans="19:20">
      <c r="S891322" s="33"/>
      <c r="T891322" s="33"/>
    </row>
    <row r="891339" spans="19:20">
      <c r="S891339" s="33"/>
      <c r="T891339" s="33"/>
    </row>
    <row r="891356" spans="19:20">
      <c r="S891356" s="33"/>
      <c r="T891356" s="33"/>
    </row>
    <row r="891373" spans="19:20">
      <c r="S891373" s="33"/>
      <c r="T891373" s="33"/>
    </row>
    <row r="891390" spans="19:20">
      <c r="S891390" s="33"/>
      <c r="T891390" s="33"/>
    </row>
    <row r="891407" spans="19:20">
      <c r="S891407" s="33"/>
      <c r="T891407" s="33"/>
    </row>
    <row r="891424" spans="19:20">
      <c r="S891424" s="33"/>
      <c r="T891424" s="33"/>
    </row>
    <row r="891441" spans="19:20">
      <c r="S891441" s="33"/>
      <c r="T891441" s="33"/>
    </row>
    <row r="891458" spans="19:20">
      <c r="S891458" s="33"/>
      <c r="T891458" s="33"/>
    </row>
    <row r="891475" spans="19:20">
      <c r="S891475" s="33"/>
      <c r="T891475" s="33"/>
    </row>
    <row r="891492" spans="19:20">
      <c r="S891492" s="33"/>
      <c r="T891492" s="33"/>
    </row>
    <row r="891509" spans="19:20">
      <c r="S891509" s="33"/>
      <c r="T891509" s="33"/>
    </row>
    <row r="891526" spans="19:20">
      <c r="S891526" s="33"/>
      <c r="T891526" s="33"/>
    </row>
    <row r="891543" spans="19:20">
      <c r="S891543" s="33"/>
      <c r="T891543" s="33"/>
    </row>
    <row r="891560" spans="19:20">
      <c r="S891560" s="33"/>
      <c r="T891560" s="33"/>
    </row>
    <row r="891577" spans="19:20">
      <c r="S891577" s="33"/>
      <c r="T891577" s="33"/>
    </row>
    <row r="891594" spans="19:20">
      <c r="S891594" s="33"/>
      <c r="T891594" s="33"/>
    </row>
    <row r="891611" spans="19:20">
      <c r="S891611" s="33"/>
      <c r="T891611" s="33"/>
    </row>
    <row r="891628" spans="19:20">
      <c r="S891628" s="33"/>
      <c r="T891628" s="33"/>
    </row>
    <row r="891645" spans="19:20">
      <c r="S891645" s="33"/>
      <c r="T891645" s="33"/>
    </row>
    <row r="891662" spans="19:20">
      <c r="S891662" s="33"/>
      <c r="T891662" s="33"/>
    </row>
    <row r="891679" spans="19:20">
      <c r="S891679" s="33"/>
      <c r="T891679" s="33"/>
    </row>
    <row r="891696" spans="19:20">
      <c r="S891696" s="33"/>
      <c r="T891696" s="33"/>
    </row>
    <row r="891713" spans="19:20">
      <c r="S891713" s="33"/>
      <c r="T891713" s="33"/>
    </row>
    <row r="891730" spans="19:20">
      <c r="S891730" s="33"/>
      <c r="T891730" s="33"/>
    </row>
    <row r="891747" spans="19:20">
      <c r="S891747" s="33"/>
      <c r="T891747" s="33"/>
    </row>
    <row r="891764" spans="19:20">
      <c r="S891764" s="33"/>
      <c r="T891764" s="33"/>
    </row>
    <row r="891781" spans="19:20">
      <c r="S891781" s="33"/>
      <c r="T891781" s="33"/>
    </row>
    <row r="891798" spans="19:20">
      <c r="S891798" s="33"/>
      <c r="T891798" s="33"/>
    </row>
    <row r="891815" spans="19:20">
      <c r="S891815" s="33"/>
      <c r="T891815" s="33"/>
    </row>
    <row r="891832" spans="19:20">
      <c r="S891832" s="33"/>
      <c r="T891832" s="33"/>
    </row>
    <row r="891849" spans="19:20">
      <c r="S891849" s="33"/>
      <c r="T891849" s="33"/>
    </row>
    <row r="891866" spans="19:20">
      <c r="S891866" s="33"/>
      <c r="T891866" s="33"/>
    </row>
    <row r="891883" spans="19:20">
      <c r="S891883" s="33"/>
      <c r="T891883" s="33"/>
    </row>
    <row r="891900" spans="19:20">
      <c r="S891900" s="33"/>
      <c r="T891900" s="33"/>
    </row>
    <row r="891917" spans="19:20">
      <c r="S891917" s="33"/>
      <c r="T891917" s="33"/>
    </row>
    <row r="891934" spans="19:20">
      <c r="S891934" s="33"/>
      <c r="T891934" s="33"/>
    </row>
    <row r="891951" spans="19:20">
      <c r="S891951" s="33"/>
      <c r="T891951" s="33"/>
    </row>
    <row r="891968" spans="19:20">
      <c r="S891968" s="33"/>
      <c r="T891968" s="33"/>
    </row>
    <row r="891985" spans="19:20">
      <c r="S891985" s="33"/>
      <c r="T891985" s="33"/>
    </row>
    <row r="892002" spans="19:20">
      <c r="S892002" s="33"/>
      <c r="T892002" s="33"/>
    </row>
    <row r="892019" spans="19:20">
      <c r="S892019" s="33"/>
      <c r="T892019" s="33"/>
    </row>
    <row r="892036" spans="19:20">
      <c r="S892036" s="33"/>
      <c r="T892036" s="33"/>
    </row>
    <row r="892053" spans="19:20">
      <c r="S892053" s="33"/>
      <c r="T892053" s="33"/>
    </row>
    <row r="892070" spans="19:20">
      <c r="S892070" s="33"/>
      <c r="T892070" s="33"/>
    </row>
    <row r="892087" spans="19:20">
      <c r="S892087" s="33"/>
      <c r="T892087" s="33"/>
    </row>
    <row r="892104" spans="19:20">
      <c r="S892104" s="33"/>
      <c r="T892104" s="33"/>
    </row>
    <row r="892121" spans="19:20">
      <c r="S892121" s="33"/>
      <c r="T892121" s="33"/>
    </row>
    <row r="892138" spans="19:20">
      <c r="S892138" s="33"/>
      <c r="T892138" s="33"/>
    </row>
    <row r="892155" spans="19:20">
      <c r="S892155" s="33"/>
      <c r="T892155" s="33"/>
    </row>
    <row r="892172" spans="19:20">
      <c r="S892172" s="33"/>
      <c r="T892172" s="33"/>
    </row>
    <row r="892189" spans="19:20">
      <c r="S892189" s="33"/>
      <c r="T892189" s="33"/>
    </row>
    <row r="892206" spans="19:20">
      <c r="S892206" s="33"/>
      <c r="T892206" s="33"/>
    </row>
    <row r="892223" spans="19:20">
      <c r="S892223" s="33"/>
      <c r="T892223" s="33"/>
    </row>
    <row r="892240" spans="19:20">
      <c r="S892240" s="33"/>
      <c r="T892240" s="33"/>
    </row>
    <row r="892257" spans="19:20">
      <c r="S892257" s="33"/>
      <c r="T892257" s="33"/>
    </row>
    <row r="892274" spans="19:20">
      <c r="S892274" s="33"/>
      <c r="T892274" s="33"/>
    </row>
    <row r="892291" spans="19:20">
      <c r="S892291" s="33"/>
      <c r="T892291" s="33"/>
    </row>
    <row r="892308" spans="19:20">
      <c r="S892308" s="33"/>
      <c r="T892308" s="33"/>
    </row>
    <row r="892325" spans="19:20">
      <c r="S892325" s="33"/>
      <c r="T892325" s="33"/>
    </row>
    <row r="892342" spans="19:20">
      <c r="S892342" s="33"/>
      <c r="T892342" s="33"/>
    </row>
    <row r="892359" spans="19:20">
      <c r="S892359" s="33"/>
      <c r="T892359" s="33"/>
    </row>
    <row r="892376" spans="19:20">
      <c r="S892376" s="33"/>
      <c r="T892376" s="33"/>
    </row>
    <row r="892393" spans="19:20">
      <c r="S892393" s="33"/>
      <c r="T892393" s="33"/>
    </row>
    <row r="892410" spans="19:20">
      <c r="S892410" s="33"/>
      <c r="T892410" s="33"/>
    </row>
    <row r="892427" spans="19:20">
      <c r="S892427" s="33"/>
      <c r="T892427" s="33"/>
    </row>
    <row r="892444" spans="19:20">
      <c r="S892444" s="33"/>
      <c r="T892444" s="33"/>
    </row>
    <row r="892461" spans="19:20">
      <c r="S892461" s="33"/>
      <c r="T892461" s="33"/>
    </row>
    <row r="892478" spans="19:20">
      <c r="S892478" s="33"/>
      <c r="T892478" s="33"/>
    </row>
    <row r="892495" spans="19:20">
      <c r="S892495" s="33"/>
      <c r="T892495" s="33"/>
    </row>
    <row r="892512" spans="19:20">
      <c r="S892512" s="33"/>
      <c r="T892512" s="33"/>
    </row>
    <row r="892529" spans="19:20">
      <c r="S892529" s="33"/>
      <c r="T892529" s="33"/>
    </row>
    <row r="892546" spans="19:20">
      <c r="S892546" s="33"/>
      <c r="T892546" s="33"/>
    </row>
    <row r="892563" spans="19:20">
      <c r="S892563" s="33"/>
      <c r="T892563" s="33"/>
    </row>
    <row r="892580" spans="19:20">
      <c r="S892580" s="33"/>
      <c r="T892580" s="33"/>
    </row>
    <row r="892597" spans="19:20">
      <c r="S892597" s="33"/>
      <c r="T892597" s="33"/>
    </row>
    <row r="892614" spans="19:20">
      <c r="S892614" s="33"/>
      <c r="T892614" s="33"/>
    </row>
    <row r="892631" spans="19:20">
      <c r="S892631" s="33"/>
      <c r="T892631" s="33"/>
    </row>
    <row r="892648" spans="19:20">
      <c r="S892648" s="33"/>
      <c r="T892648" s="33"/>
    </row>
    <row r="892665" spans="19:20">
      <c r="S892665" s="33"/>
      <c r="T892665" s="33"/>
    </row>
    <row r="892682" spans="19:20">
      <c r="S892682" s="33"/>
      <c r="T892682" s="33"/>
    </row>
    <row r="892699" spans="19:20">
      <c r="S892699" s="33"/>
      <c r="T892699" s="33"/>
    </row>
    <row r="892716" spans="19:20">
      <c r="S892716" s="33"/>
      <c r="T892716" s="33"/>
    </row>
    <row r="892733" spans="19:20">
      <c r="S892733" s="33"/>
      <c r="T892733" s="33"/>
    </row>
    <row r="892750" spans="19:20">
      <c r="S892750" s="33"/>
      <c r="T892750" s="33"/>
    </row>
    <row r="892767" spans="19:20">
      <c r="S892767" s="33"/>
      <c r="T892767" s="33"/>
    </row>
    <row r="892784" spans="19:20">
      <c r="S892784" s="33"/>
      <c r="T892784" s="33"/>
    </row>
    <row r="892801" spans="19:20">
      <c r="S892801" s="33"/>
      <c r="T892801" s="33"/>
    </row>
    <row r="892818" spans="19:20">
      <c r="S892818" s="33"/>
      <c r="T892818" s="33"/>
    </row>
    <row r="892835" spans="19:20">
      <c r="S892835" s="33"/>
      <c r="T892835" s="33"/>
    </row>
    <row r="892852" spans="19:20">
      <c r="S892852" s="33"/>
      <c r="T892852" s="33"/>
    </row>
    <row r="892869" spans="19:20">
      <c r="S892869" s="33"/>
      <c r="T892869" s="33"/>
    </row>
    <row r="892886" spans="19:20">
      <c r="S892886" s="33"/>
      <c r="T892886" s="33"/>
    </row>
    <row r="892903" spans="19:20">
      <c r="S892903" s="33"/>
      <c r="T892903" s="33"/>
    </row>
    <row r="892920" spans="19:20">
      <c r="S892920" s="33"/>
      <c r="T892920" s="33"/>
    </row>
    <row r="892937" spans="19:20">
      <c r="S892937" s="33"/>
      <c r="T892937" s="33"/>
    </row>
    <row r="892954" spans="19:20">
      <c r="S892954" s="33"/>
      <c r="T892954" s="33"/>
    </row>
    <row r="892971" spans="19:20">
      <c r="S892971" s="33"/>
      <c r="T892971" s="33"/>
    </row>
    <row r="892988" spans="19:20">
      <c r="S892988" s="33"/>
      <c r="T892988" s="33"/>
    </row>
    <row r="893005" spans="19:20">
      <c r="S893005" s="33"/>
      <c r="T893005" s="33"/>
    </row>
    <row r="893022" spans="19:20">
      <c r="S893022" s="33"/>
      <c r="T893022" s="33"/>
    </row>
    <row r="893039" spans="19:20">
      <c r="S893039" s="33"/>
      <c r="T893039" s="33"/>
    </row>
    <row r="893056" spans="19:20">
      <c r="S893056" s="33"/>
      <c r="T893056" s="33"/>
    </row>
    <row r="893073" spans="19:20">
      <c r="S893073" s="33"/>
      <c r="T893073" s="33"/>
    </row>
    <row r="893090" spans="19:20">
      <c r="S893090" s="33"/>
      <c r="T893090" s="33"/>
    </row>
    <row r="893107" spans="19:20">
      <c r="S893107" s="33"/>
      <c r="T893107" s="33"/>
    </row>
    <row r="893124" spans="19:20">
      <c r="S893124" s="33"/>
      <c r="T893124" s="33"/>
    </row>
    <row r="893141" spans="19:20">
      <c r="S893141" s="33"/>
      <c r="T893141" s="33"/>
    </row>
    <row r="893158" spans="19:20">
      <c r="S893158" s="33"/>
      <c r="T893158" s="33"/>
    </row>
    <row r="893175" spans="19:20">
      <c r="S893175" s="33"/>
      <c r="T893175" s="33"/>
    </row>
    <row r="893192" spans="19:20">
      <c r="S893192" s="33"/>
      <c r="T893192" s="33"/>
    </row>
    <row r="893209" spans="19:20">
      <c r="S893209" s="33"/>
      <c r="T893209" s="33"/>
    </row>
    <row r="893226" spans="19:20">
      <c r="S893226" s="33"/>
      <c r="T893226" s="33"/>
    </row>
    <row r="893243" spans="19:20">
      <c r="S893243" s="33"/>
      <c r="T893243" s="33"/>
    </row>
    <row r="893260" spans="19:20">
      <c r="S893260" s="33"/>
      <c r="T893260" s="33"/>
    </row>
    <row r="893277" spans="19:20">
      <c r="S893277" s="33"/>
      <c r="T893277" s="33"/>
    </row>
    <row r="893294" spans="19:20">
      <c r="S893294" s="33"/>
      <c r="T893294" s="33"/>
    </row>
    <row r="893311" spans="19:20">
      <c r="S893311" s="33"/>
      <c r="T893311" s="33"/>
    </row>
    <row r="893328" spans="19:20">
      <c r="S893328" s="33"/>
      <c r="T893328" s="33"/>
    </row>
    <row r="893345" spans="19:20">
      <c r="S893345" s="33"/>
      <c r="T893345" s="33"/>
    </row>
    <row r="893362" spans="19:20">
      <c r="S893362" s="33"/>
      <c r="T893362" s="33"/>
    </row>
    <row r="893379" spans="19:20">
      <c r="S893379" s="33"/>
      <c r="T893379" s="33"/>
    </row>
    <row r="893396" spans="19:20">
      <c r="S893396" s="33"/>
      <c r="T893396" s="33"/>
    </row>
    <row r="893413" spans="19:20">
      <c r="S893413" s="33"/>
      <c r="T893413" s="33"/>
    </row>
    <row r="893430" spans="19:20">
      <c r="S893430" s="33"/>
      <c r="T893430" s="33"/>
    </row>
    <row r="893447" spans="19:20">
      <c r="S893447" s="33"/>
      <c r="T893447" s="33"/>
    </row>
    <row r="893464" spans="19:20">
      <c r="S893464" s="33"/>
      <c r="T893464" s="33"/>
    </row>
    <row r="893481" spans="19:20">
      <c r="S893481" s="33"/>
      <c r="T893481" s="33"/>
    </row>
    <row r="893498" spans="19:20">
      <c r="S893498" s="33"/>
      <c r="T893498" s="33"/>
    </row>
    <row r="893515" spans="19:20">
      <c r="S893515" s="33"/>
      <c r="T893515" s="33"/>
    </row>
    <row r="893532" spans="19:20">
      <c r="S893532" s="33"/>
      <c r="T893532" s="33"/>
    </row>
    <row r="893549" spans="19:20">
      <c r="S893549" s="33"/>
      <c r="T893549" s="33"/>
    </row>
    <row r="893566" spans="19:20">
      <c r="S893566" s="33"/>
      <c r="T893566" s="33"/>
    </row>
    <row r="893583" spans="19:20">
      <c r="S893583" s="33"/>
      <c r="T893583" s="33"/>
    </row>
    <row r="893600" spans="19:20">
      <c r="S893600" s="33"/>
      <c r="T893600" s="33"/>
    </row>
    <row r="893617" spans="19:20">
      <c r="S893617" s="33"/>
      <c r="T893617" s="33"/>
    </row>
    <row r="893634" spans="19:20">
      <c r="S893634" s="33"/>
      <c r="T893634" s="33"/>
    </row>
    <row r="893651" spans="19:20">
      <c r="S893651" s="33"/>
      <c r="T893651" s="33"/>
    </row>
    <row r="893668" spans="19:20">
      <c r="S893668" s="33"/>
      <c r="T893668" s="33"/>
    </row>
    <row r="893685" spans="19:20">
      <c r="S893685" s="33"/>
      <c r="T893685" s="33"/>
    </row>
    <row r="893702" spans="19:20">
      <c r="S893702" s="33"/>
      <c r="T893702" s="33"/>
    </row>
    <row r="893719" spans="19:20">
      <c r="S893719" s="33"/>
      <c r="T893719" s="33"/>
    </row>
    <row r="893736" spans="19:20">
      <c r="S893736" s="33"/>
      <c r="T893736" s="33"/>
    </row>
    <row r="893753" spans="19:20">
      <c r="S893753" s="33"/>
      <c r="T893753" s="33"/>
    </row>
    <row r="893770" spans="19:20">
      <c r="S893770" s="33"/>
      <c r="T893770" s="33"/>
    </row>
    <row r="893787" spans="19:20">
      <c r="S893787" s="33"/>
      <c r="T893787" s="33"/>
    </row>
    <row r="893804" spans="19:20">
      <c r="S893804" s="33"/>
      <c r="T893804" s="33"/>
    </row>
    <row r="893821" spans="19:20">
      <c r="S893821" s="33"/>
      <c r="T893821" s="33"/>
    </row>
    <row r="893838" spans="19:20">
      <c r="S893838" s="33"/>
      <c r="T893838" s="33"/>
    </row>
    <row r="893855" spans="19:20">
      <c r="S893855" s="33"/>
      <c r="T893855" s="33"/>
    </row>
    <row r="893872" spans="19:20">
      <c r="S893872" s="33"/>
      <c r="T893872" s="33"/>
    </row>
    <row r="893889" spans="19:20">
      <c r="S893889" s="33"/>
      <c r="T893889" s="33"/>
    </row>
    <row r="893906" spans="19:20">
      <c r="S893906" s="33"/>
      <c r="T893906" s="33"/>
    </row>
    <row r="893923" spans="19:20">
      <c r="S893923" s="33"/>
      <c r="T893923" s="33"/>
    </row>
    <row r="893940" spans="19:20">
      <c r="S893940" s="33"/>
      <c r="T893940" s="33"/>
    </row>
    <row r="893957" spans="19:20">
      <c r="S893957" s="33"/>
      <c r="T893957" s="33"/>
    </row>
    <row r="893974" spans="19:20">
      <c r="S893974" s="33"/>
      <c r="T893974" s="33"/>
    </row>
    <row r="893991" spans="19:20">
      <c r="S893991" s="33"/>
      <c r="T893991" s="33"/>
    </row>
    <row r="894008" spans="19:20">
      <c r="S894008" s="33"/>
      <c r="T894008" s="33"/>
    </row>
    <row r="894025" spans="19:20">
      <c r="S894025" s="33"/>
      <c r="T894025" s="33"/>
    </row>
    <row r="894042" spans="19:20">
      <c r="S894042" s="33"/>
      <c r="T894042" s="33"/>
    </row>
    <row r="894059" spans="19:20">
      <c r="S894059" s="33"/>
      <c r="T894059" s="33"/>
    </row>
    <row r="894076" spans="19:20">
      <c r="S894076" s="33"/>
      <c r="T894076" s="33"/>
    </row>
    <row r="894093" spans="19:20">
      <c r="S894093" s="33"/>
      <c r="T894093" s="33"/>
    </row>
    <row r="894110" spans="19:20">
      <c r="S894110" s="33"/>
      <c r="T894110" s="33"/>
    </row>
    <row r="894127" spans="19:20">
      <c r="S894127" s="33"/>
      <c r="T894127" s="33"/>
    </row>
    <row r="894144" spans="19:20">
      <c r="S894144" s="33"/>
      <c r="T894144" s="33"/>
    </row>
    <row r="894161" spans="19:20">
      <c r="S894161" s="33"/>
      <c r="T894161" s="33"/>
    </row>
    <row r="894178" spans="19:20">
      <c r="S894178" s="33"/>
      <c r="T894178" s="33"/>
    </row>
    <row r="894195" spans="19:20">
      <c r="S894195" s="33"/>
      <c r="T894195" s="33"/>
    </row>
    <row r="894212" spans="19:20">
      <c r="S894212" s="33"/>
      <c r="T894212" s="33"/>
    </row>
    <row r="894229" spans="19:20">
      <c r="S894229" s="33"/>
      <c r="T894229" s="33"/>
    </row>
    <row r="894246" spans="19:20">
      <c r="S894246" s="33"/>
      <c r="T894246" s="33"/>
    </row>
    <row r="894263" spans="19:20">
      <c r="S894263" s="33"/>
      <c r="T894263" s="33"/>
    </row>
    <row r="894280" spans="19:20">
      <c r="S894280" s="33"/>
      <c r="T894280" s="33"/>
    </row>
    <row r="894297" spans="19:20">
      <c r="S894297" s="33"/>
      <c r="T894297" s="33"/>
    </row>
    <row r="894314" spans="19:20">
      <c r="S894314" s="33"/>
      <c r="T894314" s="33"/>
    </row>
    <row r="894331" spans="19:20">
      <c r="S894331" s="33"/>
      <c r="T894331" s="33"/>
    </row>
    <row r="894348" spans="19:20">
      <c r="S894348" s="33"/>
      <c r="T894348" s="33"/>
    </row>
    <row r="894365" spans="19:20">
      <c r="S894365" s="33"/>
      <c r="T894365" s="33"/>
    </row>
    <row r="894382" spans="19:20">
      <c r="S894382" s="33"/>
      <c r="T894382" s="33"/>
    </row>
    <row r="894399" spans="19:20">
      <c r="S894399" s="33"/>
      <c r="T894399" s="33"/>
    </row>
    <row r="894416" spans="19:20">
      <c r="S894416" s="33"/>
      <c r="T894416" s="33"/>
    </row>
    <row r="894433" spans="19:20">
      <c r="S894433" s="33"/>
      <c r="T894433" s="33"/>
    </row>
    <row r="894450" spans="19:20">
      <c r="S894450" s="33"/>
      <c r="T894450" s="33"/>
    </row>
    <row r="894467" spans="19:20">
      <c r="S894467" s="33"/>
      <c r="T894467" s="33"/>
    </row>
    <row r="894484" spans="19:20">
      <c r="S894484" s="33"/>
      <c r="T894484" s="33"/>
    </row>
    <row r="894501" spans="19:20">
      <c r="S894501" s="33"/>
      <c r="T894501" s="33"/>
    </row>
    <row r="894518" spans="19:20">
      <c r="S894518" s="33"/>
      <c r="T894518" s="33"/>
    </row>
    <row r="894535" spans="19:20">
      <c r="S894535" s="33"/>
      <c r="T894535" s="33"/>
    </row>
    <row r="894552" spans="19:20">
      <c r="S894552" s="33"/>
      <c r="T894552" s="33"/>
    </row>
    <row r="894569" spans="19:20">
      <c r="S894569" s="33"/>
      <c r="T894569" s="33"/>
    </row>
    <row r="894586" spans="19:20">
      <c r="S894586" s="33"/>
      <c r="T894586" s="33"/>
    </row>
    <row r="894603" spans="19:20">
      <c r="S894603" s="33"/>
      <c r="T894603" s="33"/>
    </row>
    <row r="894620" spans="19:20">
      <c r="S894620" s="33"/>
      <c r="T894620" s="33"/>
    </row>
    <row r="894637" spans="19:20">
      <c r="S894637" s="33"/>
      <c r="T894637" s="33"/>
    </row>
    <row r="894654" spans="19:20">
      <c r="S894654" s="33"/>
      <c r="T894654" s="33"/>
    </row>
    <row r="894671" spans="19:20">
      <c r="S894671" s="33"/>
      <c r="T894671" s="33"/>
    </row>
    <row r="894688" spans="19:20">
      <c r="S894688" s="33"/>
      <c r="T894688" s="33"/>
    </row>
    <row r="894705" spans="19:20">
      <c r="S894705" s="33"/>
      <c r="T894705" s="33"/>
    </row>
    <row r="894722" spans="19:20">
      <c r="S894722" s="33"/>
      <c r="T894722" s="33"/>
    </row>
    <row r="894739" spans="19:20">
      <c r="S894739" s="33"/>
      <c r="T894739" s="33"/>
    </row>
    <row r="894756" spans="19:20">
      <c r="S894756" s="33"/>
      <c r="T894756" s="33"/>
    </row>
    <row r="894773" spans="19:20">
      <c r="S894773" s="33"/>
      <c r="T894773" s="33"/>
    </row>
    <row r="894790" spans="19:20">
      <c r="S894790" s="33"/>
      <c r="T894790" s="33"/>
    </row>
    <row r="894807" spans="19:20">
      <c r="S894807" s="33"/>
      <c r="T894807" s="33"/>
    </row>
    <row r="894824" spans="19:20">
      <c r="S894824" s="33"/>
      <c r="T894824" s="33"/>
    </row>
    <row r="894841" spans="19:20">
      <c r="S894841" s="33"/>
      <c r="T894841" s="33"/>
    </row>
    <row r="894858" spans="19:20">
      <c r="S894858" s="33"/>
      <c r="T894858" s="33"/>
    </row>
    <row r="894875" spans="19:20">
      <c r="S894875" s="33"/>
      <c r="T894875" s="33"/>
    </row>
    <row r="894892" spans="19:20">
      <c r="S894892" s="33"/>
      <c r="T894892" s="33"/>
    </row>
    <row r="894909" spans="19:20">
      <c r="S894909" s="33"/>
      <c r="T894909" s="33"/>
    </row>
    <row r="894926" spans="19:20">
      <c r="S894926" s="33"/>
      <c r="T894926" s="33"/>
    </row>
    <row r="894943" spans="19:20">
      <c r="S894943" s="33"/>
      <c r="T894943" s="33"/>
    </row>
    <row r="894960" spans="19:20">
      <c r="S894960" s="33"/>
      <c r="T894960" s="33"/>
    </row>
    <row r="894977" spans="19:20">
      <c r="S894977" s="33"/>
      <c r="T894977" s="33"/>
    </row>
    <row r="894994" spans="19:20">
      <c r="S894994" s="33"/>
      <c r="T894994" s="33"/>
    </row>
    <row r="895011" spans="19:20">
      <c r="S895011" s="33"/>
      <c r="T895011" s="33"/>
    </row>
    <row r="895028" spans="19:20">
      <c r="S895028" s="33"/>
      <c r="T895028" s="33"/>
    </row>
    <row r="895045" spans="19:20">
      <c r="S895045" s="33"/>
      <c r="T895045" s="33"/>
    </row>
    <row r="895062" spans="19:20">
      <c r="S895062" s="33"/>
      <c r="T895062" s="33"/>
    </row>
    <row r="895079" spans="19:20">
      <c r="S895079" s="33"/>
      <c r="T895079" s="33"/>
    </row>
    <row r="895096" spans="19:20">
      <c r="S895096" s="33"/>
      <c r="T895096" s="33"/>
    </row>
    <row r="895113" spans="19:20">
      <c r="S895113" s="33"/>
      <c r="T895113" s="33"/>
    </row>
    <row r="895130" spans="19:20">
      <c r="S895130" s="33"/>
      <c r="T895130" s="33"/>
    </row>
    <row r="895147" spans="19:20">
      <c r="S895147" s="33"/>
      <c r="T895147" s="33"/>
    </row>
    <row r="895164" spans="19:20">
      <c r="S895164" s="33"/>
      <c r="T895164" s="33"/>
    </row>
    <row r="895181" spans="19:20">
      <c r="S895181" s="33"/>
      <c r="T895181" s="33"/>
    </row>
    <row r="895198" spans="19:20">
      <c r="S895198" s="33"/>
      <c r="T895198" s="33"/>
    </row>
    <row r="895215" spans="19:20">
      <c r="S895215" s="33"/>
      <c r="T895215" s="33"/>
    </row>
    <row r="895232" spans="19:20">
      <c r="S895232" s="33"/>
      <c r="T895232" s="33"/>
    </row>
    <row r="895249" spans="19:20">
      <c r="S895249" s="33"/>
      <c r="T895249" s="33"/>
    </row>
    <row r="895266" spans="19:20">
      <c r="S895266" s="33"/>
      <c r="T895266" s="33"/>
    </row>
    <row r="895283" spans="19:20">
      <c r="S895283" s="33"/>
      <c r="T895283" s="33"/>
    </row>
    <row r="895300" spans="19:20">
      <c r="S895300" s="33"/>
      <c r="T895300" s="33"/>
    </row>
    <row r="895317" spans="19:20">
      <c r="S895317" s="33"/>
      <c r="T895317" s="33"/>
    </row>
    <row r="895334" spans="19:20">
      <c r="S895334" s="33"/>
      <c r="T895334" s="33"/>
    </row>
    <row r="895351" spans="19:20">
      <c r="S895351" s="33"/>
      <c r="T895351" s="33"/>
    </row>
    <row r="895368" spans="19:20">
      <c r="S895368" s="33"/>
      <c r="T895368" s="33"/>
    </row>
    <row r="895385" spans="19:20">
      <c r="S895385" s="33"/>
      <c r="T895385" s="33"/>
    </row>
    <row r="895402" spans="19:20">
      <c r="S895402" s="33"/>
      <c r="T895402" s="33"/>
    </row>
    <row r="895419" spans="19:20">
      <c r="S895419" s="33"/>
      <c r="T895419" s="33"/>
    </row>
    <row r="895436" spans="19:20">
      <c r="S895436" s="33"/>
      <c r="T895436" s="33"/>
    </row>
    <row r="895453" spans="19:20">
      <c r="S895453" s="33"/>
      <c r="T895453" s="33"/>
    </row>
    <row r="895470" spans="19:20">
      <c r="S895470" s="33"/>
      <c r="T895470" s="33"/>
    </row>
    <row r="895487" spans="19:20">
      <c r="S895487" s="33"/>
      <c r="T895487" s="33"/>
    </row>
    <row r="895504" spans="19:20">
      <c r="S895504" s="33"/>
      <c r="T895504" s="33"/>
    </row>
    <row r="895521" spans="19:20">
      <c r="S895521" s="33"/>
      <c r="T895521" s="33"/>
    </row>
    <row r="895538" spans="19:20">
      <c r="S895538" s="33"/>
      <c r="T895538" s="33"/>
    </row>
    <row r="895555" spans="19:20">
      <c r="S895555" s="33"/>
      <c r="T895555" s="33"/>
    </row>
    <row r="895572" spans="19:20">
      <c r="S895572" s="33"/>
      <c r="T895572" s="33"/>
    </row>
    <row r="895589" spans="19:20">
      <c r="S895589" s="33"/>
      <c r="T895589" s="33"/>
    </row>
    <row r="895606" spans="19:20">
      <c r="S895606" s="33"/>
      <c r="T895606" s="33"/>
    </row>
    <row r="895623" spans="19:20">
      <c r="S895623" s="33"/>
      <c r="T895623" s="33"/>
    </row>
    <row r="895640" spans="19:20">
      <c r="S895640" s="33"/>
      <c r="T895640" s="33"/>
    </row>
    <row r="895657" spans="19:20">
      <c r="S895657" s="33"/>
      <c r="T895657" s="33"/>
    </row>
    <row r="895674" spans="19:20">
      <c r="S895674" s="33"/>
      <c r="T895674" s="33"/>
    </row>
    <row r="895691" spans="19:20">
      <c r="S895691" s="33"/>
      <c r="T895691" s="33"/>
    </row>
    <row r="895708" spans="19:20">
      <c r="S895708" s="33"/>
      <c r="T895708" s="33"/>
    </row>
    <row r="895725" spans="19:20">
      <c r="S895725" s="33"/>
      <c r="T895725" s="33"/>
    </row>
    <row r="895742" spans="19:20">
      <c r="S895742" s="33"/>
      <c r="T895742" s="33"/>
    </row>
    <row r="895759" spans="19:20">
      <c r="S895759" s="33"/>
      <c r="T895759" s="33"/>
    </row>
    <row r="895776" spans="19:20">
      <c r="S895776" s="33"/>
      <c r="T895776" s="33"/>
    </row>
    <row r="895793" spans="19:20">
      <c r="S895793" s="33"/>
      <c r="T895793" s="33"/>
    </row>
    <row r="895810" spans="19:20">
      <c r="S895810" s="33"/>
      <c r="T895810" s="33"/>
    </row>
    <row r="895827" spans="19:20">
      <c r="S895827" s="33"/>
      <c r="T895827" s="33"/>
    </row>
    <row r="895844" spans="19:20">
      <c r="S895844" s="33"/>
      <c r="T895844" s="33"/>
    </row>
    <row r="895861" spans="19:20">
      <c r="S895861" s="33"/>
      <c r="T895861" s="33"/>
    </row>
    <row r="895878" spans="19:20">
      <c r="S895878" s="33"/>
      <c r="T895878" s="33"/>
    </row>
    <row r="895895" spans="19:20">
      <c r="S895895" s="33"/>
      <c r="T895895" s="33"/>
    </row>
    <row r="895912" spans="19:20">
      <c r="S895912" s="33"/>
      <c r="T895912" s="33"/>
    </row>
    <row r="895929" spans="19:20">
      <c r="S895929" s="33"/>
      <c r="T895929" s="33"/>
    </row>
    <row r="895946" spans="19:20">
      <c r="S895946" s="33"/>
      <c r="T895946" s="33"/>
    </row>
    <row r="895963" spans="19:20">
      <c r="S895963" s="33"/>
      <c r="T895963" s="33"/>
    </row>
    <row r="895980" spans="19:20">
      <c r="S895980" s="33"/>
      <c r="T895980" s="33"/>
    </row>
    <row r="895997" spans="19:20">
      <c r="S895997" s="33"/>
      <c r="T895997" s="33"/>
    </row>
    <row r="896014" spans="19:20">
      <c r="S896014" s="33"/>
      <c r="T896014" s="33"/>
    </row>
    <row r="896031" spans="19:20">
      <c r="S896031" s="33"/>
      <c r="T896031" s="33"/>
    </row>
    <row r="896048" spans="19:20">
      <c r="S896048" s="33"/>
      <c r="T896048" s="33"/>
    </row>
    <row r="896065" spans="19:20">
      <c r="S896065" s="33"/>
      <c r="T896065" s="33"/>
    </row>
    <row r="896082" spans="19:20">
      <c r="S896082" s="33"/>
      <c r="T896082" s="33"/>
    </row>
    <row r="896099" spans="19:20">
      <c r="S896099" s="33"/>
      <c r="T896099" s="33"/>
    </row>
    <row r="896116" spans="19:20">
      <c r="S896116" s="33"/>
      <c r="T896116" s="33"/>
    </row>
    <row r="896133" spans="19:20">
      <c r="S896133" s="33"/>
      <c r="T896133" s="33"/>
    </row>
    <row r="896150" spans="19:20">
      <c r="S896150" s="33"/>
      <c r="T896150" s="33"/>
    </row>
    <row r="896167" spans="19:20">
      <c r="S896167" s="33"/>
      <c r="T896167" s="33"/>
    </row>
    <row r="896184" spans="19:20">
      <c r="S896184" s="33"/>
      <c r="T896184" s="33"/>
    </row>
    <row r="896201" spans="19:20">
      <c r="S896201" s="33"/>
      <c r="T896201" s="33"/>
    </row>
    <row r="896218" spans="19:20">
      <c r="S896218" s="33"/>
      <c r="T896218" s="33"/>
    </row>
    <row r="896235" spans="19:20">
      <c r="S896235" s="33"/>
      <c r="T896235" s="33"/>
    </row>
    <row r="896252" spans="19:20">
      <c r="S896252" s="33"/>
      <c r="T896252" s="33"/>
    </row>
    <row r="896269" spans="19:20">
      <c r="S896269" s="33"/>
      <c r="T896269" s="33"/>
    </row>
    <row r="896286" spans="19:20">
      <c r="S896286" s="33"/>
      <c r="T896286" s="33"/>
    </row>
    <row r="896303" spans="19:20">
      <c r="S896303" s="33"/>
      <c r="T896303" s="33"/>
    </row>
    <row r="896320" spans="19:20">
      <c r="S896320" s="33"/>
      <c r="T896320" s="33"/>
    </row>
    <row r="896337" spans="19:20">
      <c r="S896337" s="33"/>
      <c r="T896337" s="33"/>
    </row>
    <row r="896354" spans="19:20">
      <c r="S896354" s="33"/>
      <c r="T896354" s="33"/>
    </row>
    <row r="896371" spans="19:20">
      <c r="S896371" s="33"/>
      <c r="T896371" s="33"/>
    </row>
    <row r="896388" spans="19:20">
      <c r="S896388" s="33"/>
      <c r="T896388" s="33"/>
    </row>
    <row r="896405" spans="19:20">
      <c r="S896405" s="33"/>
      <c r="T896405" s="33"/>
    </row>
    <row r="896422" spans="19:20">
      <c r="S896422" s="33"/>
      <c r="T896422" s="33"/>
    </row>
    <row r="896439" spans="19:20">
      <c r="S896439" s="33"/>
      <c r="T896439" s="33"/>
    </row>
    <row r="896456" spans="19:20">
      <c r="S896456" s="33"/>
      <c r="T896456" s="33"/>
    </row>
    <row r="896473" spans="19:20">
      <c r="S896473" s="33"/>
      <c r="T896473" s="33"/>
    </row>
    <row r="896490" spans="19:20">
      <c r="S896490" s="33"/>
      <c r="T896490" s="33"/>
    </row>
    <row r="896507" spans="19:20">
      <c r="S896507" s="33"/>
      <c r="T896507" s="33"/>
    </row>
    <row r="896524" spans="19:20">
      <c r="S896524" s="33"/>
      <c r="T896524" s="33"/>
    </row>
    <row r="896541" spans="19:20">
      <c r="S896541" s="33"/>
      <c r="T896541" s="33"/>
    </row>
    <row r="896558" spans="19:20">
      <c r="S896558" s="33"/>
      <c r="T896558" s="33"/>
    </row>
    <row r="896575" spans="19:20">
      <c r="S896575" s="33"/>
      <c r="T896575" s="33"/>
    </row>
    <row r="896592" spans="19:20">
      <c r="S896592" s="33"/>
      <c r="T896592" s="33"/>
    </row>
    <row r="896609" spans="19:20">
      <c r="S896609" s="33"/>
      <c r="T896609" s="33"/>
    </row>
    <row r="896626" spans="19:20">
      <c r="S896626" s="33"/>
      <c r="T896626" s="33"/>
    </row>
    <row r="896643" spans="19:20">
      <c r="S896643" s="33"/>
      <c r="T896643" s="33"/>
    </row>
    <row r="896660" spans="19:20">
      <c r="S896660" s="33"/>
      <c r="T896660" s="33"/>
    </row>
    <row r="896677" spans="19:20">
      <c r="S896677" s="33"/>
      <c r="T896677" s="33"/>
    </row>
    <row r="896694" spans="19:20">
      <c r="S896694" s="33"/>
      <c r="T896694" s="33"/>
    </row>
    <row r="896711" spans="19:20">
      <c r="S896711" s="33"/>
      <c r="T896711" s="33"/>
    </row>
    <row r="896728" spans="19:20">
      <c r="S896728" s="33"/>
      <c r="T896728" s="33"/>
    </row>
    <row r="896745" spans="19:20">
      <c r="S896745" s="33"/>
      <c r="T896745" s="33"/>
    </row>
    <row r="896762" spans="19:20">
      <c r="S896762" s="33"/>
      <c r="T896762" s="33"/>
    </row>
    <row r="896779" spans="19:20">
      <c r="S896779" s="33"/>
      <c r="T896779" s="33"/>
    </row>
    <row r="896796" spans="19:20">
      <c r="S896796" s="33"/>
      <c r="T896796" s="33"/>
    </row>
    <row r="896813" spans="19:20">
      <c r="S896813" s="33"/>
      <c r="T896813" s="33"/>
    </row>
    <row r="896830" spans="19:20">
      <c r="S896830" s="33"/>
      <c r="T896830" s="33"/>
    </row>
    <row r="896847" spans="19:20">
      <c r="S896847" s="33"/>
      <c r="T896847" s="33"/>
    </row>
    <row r="896864" spans="19:20">
      <c r="S896864" s="33"/>
      <c r="T896864" s="33"/>
    </row>
    <row r="896881" spans="19:20">
      <c r="S896881" s="33"/>
      <c r="T896881" s="33"/>
    </row>
    <row r="896898" spans="19:20">
      <c r="S896898" s="33"/>
      <c r="T896898" s="33"/>
    </row>
    <row r="896915" spans="19:20">
      <c r="S896915" s="33"/>
      <c r="T896915" s="33"/>
    </row>
    <row r="896932" spans="19:20">
      <c r="S896932" s="33"/>
      <c r="T896932" s="33"/>
    </row>
    <row r="896949" spans="19:20">
      <c r="S896949" s="33"/>
      <c r="T896949" s="33"/>
    </row>
    <row r="896966" spans="19:20">
      <c r="S896966" s="33"/>
      <c r="T896966" s="33"/>
    </row>
    <row r="896983" spans="19:20">
      <c r="S896983" s="33"/>
      <c r="T896983" s="33"/>
    </row>
    <row r="897000" spans="19:20">
      <c r="S897000" s="33"/>
      <c r="T897000" s="33"/>
    </row>
    <row r="897017" spans="19:20">
      <c r="S897017" s="33"/>
      <c r="T897017" s="33"/>
    </row>
    <row r="897034" spans="19:20">
      <c r="S897034" s="33"/>
      <c r="T897034" s="33"/>
    </row>
    <row r="897051" spans="19:20">
      <c r="S897051" s="33"/>
      <c r="T897051" s="33"/>
    </row>
    <row r="897068" spans="19:20">
      <c r="S897068" s="33"/>
      <c r="T897068" s="33"/>
    </row>
    <row r="897085" spans="19:20">
      <c r="S897085" s="33"/>
      <c r="T897085" s="33"/>
    </row>
    <row r="897102" spans="19:20">
      <c r="S897102" s="33"/>
      <c r="T897102" s="33"/>
    </row>
    <row r="897119" spans="19:20">
      <c r="S897119" s="33"/>
      <c r="T897119" s="33"/>
    </row>
    <row r="897136" spans="19:20">
      <c r="S897136" s="33"/>
      <c r="T897136" s="33"/>
    </row>
    <row r="897153" spans="19:20">
      <c r="S897153" s="33"/>
      <c r="T897153" s="33"/>
    </row>
    <row r="897170" spans="19:20">
      <c r="S897170" s="33"/>
      <c r="T897170" s="33"/>
    </row>
    <row r="897187" spans="19:20">
      <c r="S897187" s="33"/>
      <c r="T897187" s="33"/>
    </row>
    <row r="897204" spans="19:20">
      <c r="S897204" s="33"/>
      <c r="T897204" s="33"/>
    </row>
    <row r="897221" spans="19:20">
      <c r="S897221" s="33"/>
      <c r="T897221" s="33"/>
    </row>
    <row r="897238" spans="19:20">
      <c r="S897238" s="33"/>
      <c r="T897238" s="33"/>
    </row>
    <row r="897255" spans="19:20">
      <c r="S897255" s="33"/>
      <c r="T897255" s="33"/>
    </row>
    <row r="897272" spans="19:20">
      <c r="S897272" s="33"/>
      <c r="T897272" s="33"/>
    </row>
    <row r="897289" spans="19:20">
      <c r="S897289" s="33"/>
      <c r="T897289" s="33"/>
    </row>
    <row r="897306" spans="19:20">
      <c r="S897306" s="33"/>
      <c r="T897306" s="33"/>
    </row>
    <row r="897323" spans="19:20">
      <c r="S897323" s="33"/>
      <c r="T897323" s="33"/>
    </row>
    <row r="897340" spans="19:20">
      <c r="S897340" s="33"/>
      <c r="T897340" s="33"/>
    </row>
    <row r="897357" spans="19:20">
      <c r="S897357" s="33"/>
      <c r="T897357" s="33"/>
    </row>
    <row r="897374" spans="19:20">
      <c r="S897374" s="33"/>
      <c r="T897374" s="33"/>
    </row>
    <row r="897391" spans="19:20">
      <c r="S897391" s="33"/>
      <c r="T897391" s="33"/>
    </row>
    <row r="897408" spans="19:20">
      <c r="S897408" s="33"/>
      <c r="T897408" s="33"/>
    </row>
    <row r="897425" spans="19:20">
      <c r="S897425" s="33"/>
      <c r="T897425" s="33"/>
    </row>
    <row r="897442" spans="19:20">
      <c r="S897442" s="33"/>
      <c r="T897442" s="33"/>
    </row>
    <row r="897459" spans="19:20">
      <c r="S897459" s="33"/>
      <c r="T897459" s="33"/>
    </row>
    <row r="897476" spans="19:20">
      <c r="S897476" s="33"/>
      <c r="T897476" s="33"/>
    </row>
    <row r="897493" spans="19:20">
      <c r="S897493" s="33"/>
      <c r="T897493" s="33"/>
    </row>
    <row r="897510" spans="19:20">
      <c r="S897510" s="33"/>
      <c r="T897510" s="33"/>
    </row>
    <row r="897527" spans="19:20">
      <c r="S897527" s="33"/>
      <c r="T897527" s="33"/>
    </row>
    <row r="897544" spans="19:20">
      <c r="S897544" s="33"/>
      <c r="T897544" s="33"/>
    </row>
    <row r="897561" spans="19:20">
      <c r="S897561" s="33"/>
      <c r="T897561" s="33"/>
    </row>
    <row r="897578" spans="19:20">
      <c r="S897578" s="33"/>
      <c r="T897578" s="33"/>
    </row>
    <row r="897595" spans="19:20">
      <c r="S897595" s="33"/>
      <c r="T897595" s="33"/>
    </row>
    <row r="897612" spans="19:20">
      <c r="S897612" s="33"/>
      <c r="T897612" s="33"/>
    </row>
    <row r="897629" spans="19:20">
      <c r="S897629" s="33"/>
      <c r="T897629" s="33"/>
    </row>
    <row r="897646" spans="19:20">
      <c r="S897646" s="33"/>
      <c r="T897646" s="33"/>
    </row>
    <row r="897663" spans="19:20">
      <c r="S897663" s="33"/>
      <c r="T897663" s="33"/>
    </row>
    <row r="897680" spans="19:20">
      <c r="S897680" s="33"/>
      <c r="T897680" s="33"/>
    </row>
    <row r="897697" spans="19:20">
      <c r="S897697" s="33"/>
      <c r="T897697" s="33"/>
    </row>
    <row r="897714" spans="19:20">
      <c r="S897714" s="33"/>
      <c r="T897714" s="33"/>
    </row>
    <row r="897731" spans="19:20">
      <c r="S897731" s="33"/>
      <c r="T897731" s="33"/>
    </row>
    <row r="897748" spans="19:20">
      <c r="S897748" s="33"/>
      <c r="T897748" s="33"/>
    </row>
    <row r="897765" spans="19:20">
      <c r="S897765" s="33"/>
      <c r="T897765" s="33"/>
    </row>
    <row r="897782" spans="19:20">
      <c r="S897782" s="33"/>
      <c r="T897782" s="33"/>
    </row>
    <row r="897799" spans="19:20">
      <c r="S897799" s="33"/>
      <c r="T897799" s="33"/>
    </row>
    <row r="897816" spans="19:20">
      <c r="S897816" s="33"/>
      <c r="T897816" s="33"/>
    </row>
    <row r="897833" spans="19:20">
      <c r="S897833" s="33"/>
      <c r="T897833" s="33"/>
    </row>
    <row r="897850" spans="19:20">
      <c r="S897850" s="33"/>
      <c r="T897850" s="33"/>
    </row>
    <row r="897867" spans="19:20">
      <c r="S897867" s="33"/>
      <c r="T897867" s="33"/>
    </row>
    <row r="897884" spans="19:20">
      <c r="S897884" s="33"/>
      <c r="T897884" s="33"/>
    </row>
    <row r="897901" spans="19:20">
      <c r="S897901" s="33"/>
      <c r="T897901" s="33"/>
    </row>
    <row r="897918" spans="19:20">
      <c r="S897918" s="33"/>
      <c r="T897918" s="33"/>
    </row>
    <row r="897935" spans="19:20">
      <c r="S897935" s="33"/>
      <c r="T897935" s="33"/>
    </row>
    <row r="897952" spans="19:20">
      <c r="S897952" s="33"/>
      <c r="T897952" s="33"/>
    </row>
    <row r="897969" spans="19:20">
      <c r="S897969" s="33"/>
      <c r="T897969" s="33"/>
    </row>
    <row r="897986" spans="19:20">
      <c r="S897986" s="33"/>
      <c r="T897986" s="33"/>
    </row>
    <row r="898003" spans="19:20">
      <c r="S898003" s="33"/>
      <c r="T898003" s="33"/>
    </row>
    <row r="898020" spans="19:20">
      <c r="S898020" s="33"/>
      <c r="T898020" s="33"/>
    </row>
    <row r="898037" spans="19:20">
      <c r="S898037" s="33"/>
      <c r="T898037" s="33"/>
    </row>
    <row r="898054" spans="19:20">
      <c r="S898054" s="33"/>
      <c r="T898054" s="33"/>
    </row>
    <row r="898071" spans="19:20">
      <c r="S898071" s="33"/>
      <c r="T898071" s="33"/>
    </row>
    <row r="898088" spans="19:20">
      <c r="S898088" s="33"/>
      <c r="T898088" s="33"/>
    </row>
    <row r="898105" spans="19:20">
      <c r="S898105" s="33"/>
      <c r="T898105" s="33"/>
    </row>
    <row r="898122" spans="19:20">
      <c r="S898122" s="33"/>
      <c r="T898122" s="33"/>
    </row>
    <row r="898139" spans="19:20">
      <c r="S898139" s="33"/>
      <c r="T898139" s="33"/>
    </row>
    <row r="898156" spans="19:20">
      <c r="S898156" s="33"/>
      <c r="T898156" s="33"/>
    </row>
    <row r="898173" spans="19:20">
      <c r="S898173" s="33"/>
      <c r="T898173" s="33"/>
    </row>
    <row r="898190" spans="19:20">
      <c r="S898190" s="33"/>
      <c r="T898190" s="33"/>
    </row>
    <row r="898207" spans="19:20">
      <c r="S898207" s="33"/>
      <c r="T898207" s="33"/>
    </row>
    <row r="898224" spans="19:20">
      <c r="S898224" s="33"/>
      <c r="T898224" s="33"/>
    </row>
    <row r="898241" spans="19:20">
      <c r="S898241" s="33"/>
      <c r="T898241" s="33"/>
    </row>
    <row r="898258" spans="19:20">
      <c r="S898258" s="33"/>
      <c r="T898258" s="33"/>
    </row>
    <row r="898275" spans="19:20">
      <c r="S898275" s="33"/>
      <c r="T898275" s="33"/>
    </row>
    <row r="898292" spans="19:20">
      <c r="S898292" s="33"/>
      <c r="T898292" s="33"/>
    </row>
    <row r="898309" spans="19:20">
      <c r="S898309" s="33"/>
      <c r="T898309" s="33"/>
    </row>
    <row r="898326" spans="19:20">
      <c r="S898326" s="33"/>
      <c r="T898326" s="33"/>
    </row>
    <row r="898343" spans="19:20">
      <c r="S898343" s="33"/>
      <c r="T898343" s="33"/>
    </row>
    <row r="898360" spans="19:20">
      <c r="S898360" s="33"/>
      <c r="T898360" s="33"/>
    </row>
    <row r="898377" spans="19:20">
      <c r="S898377" s="33"/>
      <c r="T898377" s="33"/>
    </row>
    <row r="898394" spans="19:20">
      <c r="S898394" s="33"/>
      <c r="T898394" s="33"/>
    </row>
    <row r="898411" spans="19:20">
      <c r="S898411" s="33"/>
      <c r="T898411" s="33"/>
    </row>
    <row r="898428" spans="19:20">
      <c r="S898428" s="33"/>
      <c r="T898428" s="33"/>
    </row>
    <row r="898445" spans="19:20">
      <c r="S898445" s="33"/>
      <c r="T898445" s="33"/>
    </row>
    <row r="898462" spans="19:20">
      <c r="S898462" s="33"/>
      <c r="T898462" s="33"/>
    </row>
    <row r="898479" spans="19:20">
      <c r="S898479" s="33"/>
      <c r="T898479" s="33"/>
    </row>
    <row r="898496" spans="19:20">
      <c r="S898496" s="33"/>
      <c r="T898496" s="33"/>
    </row>
    <row r="898513" spans="19:20">
      <c r="S898513" s="33"/>
      <c r="T898513" s="33"/>
    </row>
    <row r="898530" spans="19:20">
      <c r="S898530" s="33"/>
      <c r="T898530" s="33"/>
    </row>
    <row r="898547" spans="19:20">
      <c r="S898547" s="33"/>
      <c r="T898547" s="33"/>
    </row>
    <row r="898564" spans="19:20">
      <c r="S898564" s="33"/>
      <c r="T898564" s="33"/>
    </row>
    <row r="898581" spans="19:20">
      <c r="S898581" s="33"/>
      <c r="T898581" s="33"/>
    </row>
    <row r="898598" spans="19:20">
      <c r="S898598" s="33"/>
      <c r="T898598" s="33"/>
    </row>
    <row r="898615" spans="19:20">
      <c r="S898615" s="33"/>
      <c r="T898615" s="33"/>
    </row>
    <row r="898632" spans="19:20">
      <c r="S898632" s="33"/>
      <c r="T898632" s="33"/>
    </row>
    <row r="898649" spans="19:20">
      <c r="S898649" s="33"/>
      <c r="T898649" s="33"/>
    </row>
    <row r="898666" spans="19:20">
      <c r="S898666" s="33"/>
      <c r="T898666" s="33"/>
    </row>
    <row r="898683" spans="19:20">
      <c r="S898683" s="33"/>
      <c r="T898683" s="33"/>
    </row>
    <row r="898700" spans="19:20">
      <c r="S898700" s="33"/>
      <c r="T898700" s="33"/>
    </row>
    <row r="898717" spans="19:20">
      <c r="S898717" s="33"/>
      <c r="T898717" s="33"/>
    </row>
    <row r="898734" spans="19:20">
      <c r="S898734" s="33"/>
      <c r="T898734" s="33"/>
    </row>
    <row r="898751" spans="19:20">
      <c r="S898751" s="33"/>
      <c r="T898751" s="33"/>
    </row>
    <row r="898768" spans="19:20">
      <c r="S898768" s="33"/>
      <c r="T898768" s="33"/>
    </row>
    <row r="898785" spans="19:20">
      <c r="S898785" s="33"/>
      <c r="T898785" s="33"/>
    </row>
    <row r="898802" spans="19:20">
      <c r="S898802" s="33"/>
      <c r="T898802" s="33"/>
    </row>
    <row r="898819" spans="19:20">
      <c r="S898819" s="33"/>
      <c r="T898819" s="33"/>
    </row>
    <row r="898836" spans="19:20">
      <c r="S898836" s="33"/>
      <c r="T898836" s="33"/>
    </row>
    <row r="898853" spans="19:20">
      <c r="S898853" s="33"/>
      <c r="T898853" s="33"/>
    </row>
    <row r="898870" spans="19:20">
      <c r="S898870" s="33"/>
      <c r="T898870" s="33"/>
    </row>
    <row r="898887" spans="19:20">
      <c r="S898887" s="33"/>
      <c r="T898887" s="33"/>
    </row>
    <row r="898904" spans="19:20">
      <c r="S898904" s="33"/>
      <c r="T898904" s="33"/>
    </row>
    <row r="898921" spans="19:20">
      <c r="S898921" s="33"/>
      <c r="T898921" s="33"/>
    </row>
    <row r="898938" spans="19:20">
      <c r="S898938" s="33"/>
      <c r="T898938" s="33"/>
    </row>
    <row r="898955" spans="19:20">
      <c r="S898955" s="33"/>
      <c r="T898955" s="33"/>
    </row>
    <row r="898972" spans="19:20">
      <c r="S898972" s="33"/>
      <c r="T898972" s="33"/>
    </row>
    <row r="898989" spans="19:20">
      <c r="S898989" s="33"/>
      <c r="T898989" s="33"/>
    </row>
    <row r="899006" spans="19:20">
      <c r="S899006" s="33"/>
      <c r="T899006" s="33"/>
    </row>
    <row r="899023" spans="19:20">
      <c r="S899023" s="33"/>
      <c r="T899023" s="33"/>
    </row>
    <row r="899040" spans="19:20">
      <c r="S899040" s="33"/>
      <c r="T899040" s="33"/>
    </row>
    <row r="899057" spans="19:20">
      <c r="S899057" s="33"/>
      <c r="T899057" s="33"/>
    </row>
    <row r="899074" spans="19:20">
      <c r="S899074" s="33"/>
      <c r="T899074" s="33"/>
    </row>
    <row r="899091" spans="19:20">
      <c r="S899091" s="33"/>
      <c r="T899091" s="33"/>
    </row>
    <row r="899108" spans="19:20">
      <c r="S899108" s="33"/>
      <c r="T899108" s="33"/>
    </row>
    <row r="899125" spans="19:20">
      <c r="S899125" s="33"/>
      <c r="T899125" s="33"/>
    </row>
    <row r="899142" spans="19:20">
      <c r="S899142" s="33"/>
      <c r="T899142" s="33"/>
    </row>
    <row r="899159" spans="19:20">
      <c r="S899159" s="33"/>
      <c r="T899159" s="33"/>
    </row>
    <row r="899176" spans="19:20">
      <c r="S899176" s="33"/>
      <c r="T899176" s="33"/>
    </row>
    <row r="899193" spans="19:20">
      <c r="S899193" s="33"/>
      <c r="T899193" s="33"/>
    </row>
    <row r="899210" spans="19:20">
      <c r="S899210" s="33"/>
      <c r="T899210" s="33"/>
    </row>
    <row r="899227" spans="19:20">
      <c r="S899227" s="33"/>
      <c r="T899227" s="33"/>
    </row>
    <row r="899244" spans="19:20">
      <c r="S899244" s="33"/>
      <c r="T899244" s="33"/>
    </row>
    <row r="899261" spans="19:20">
      <c r="S899261" s="33"/>
      <c r="T899261" s="33"/>
    </row>
    <row r="899278" spans="19:20">
      <c r="S899278" s="33"/>
      <c r="T899278" s="33"/>
    </row>
    <row r="899295" spans="19:20">
      <c r="S899295" s="33"/>
      <c r="T899295" s="33"/>
    </row>
    <row r="899312" spans="19:20">
      <c r="S899312" s="33"/>
      <c r="T899312" s="33"/>
    </row>
    <row r="899329" spans="19:20">
      <c r="S899329" s="33"/>
      <c r="T899329" s="33"/>
    </row>
    <row r="899346" spans="19:20">
      <c r="S899346" s="33"/>
      <c r="T899346" s="33"/>
    </row>
    <row r="899363" spans="19:20">
      <c r="S899363" s="33"/>
      <c r="T899363" s="33"/>
    </row>
    <row r="899380" spans="19:20">
      <c r="S899380" s="33"/>
      <c r="T899380" s="33"/>
    </row>
    <row r="899397" spans="19:20">
      <c r="S899397" s="33"/>
      <c r="T899397" s="33"/>
    </row>
    <row r="899414" spans="19:20">
      <c r="S899414" s="33"/>
      <c r="T899414" s="33"/>
    </row>
    <row r="899431" spans="19:20">
      <c r="S899431" s="33"/>
      <c r="T899431" s="33"/>
    </row>
    <row r="899448" spans="19:20">
      <c r="S899448" s="33"/>
      <c r="T899448" s="33"/>
    </row>
    <row r="899465" spans="19:20">
      <c r="S899465" s="33"/>
      <c r="T899465" s="33"/>
    </row>
    <row r="899482" spans="19:20">
      <c r="S899482" s="33"/>
      <c r="T899482" s="33"/>
    </row>
    <row r="899499" spans="19:20">
      <c r="S899499" s="33"/>
      <c r="T899499" s="33"/>
    </row>
    <row r="899516" spans="19:20">
      <c r="S899516" s="33"/>
      <c r="T899516" s="33"/>
    </row>
    <row r="899533" spans="19:20">
      <c r="S899533" s="33"/>
      <c r="T899533" s="33"/>
    </row>
    <row r="899550" spans="19:20">
      <c r="S899550" s="33"/>
      <c r="T899550" s="33"/>
    </row>
    <row r="899567" spans="19:20">
      <c r="S899567" s="33"/>
      <c r="T899567" s="33"/>
    </row>
    <row r="899584" spans="19:20">
      <c r="S899584" s="33"/>
      <c r="T899584" s="33"/>
    </row>
    <row r="899601" spans="19:20">
      <c r="S899601" s="33"/>
      <c r="T899601" s="33"/>
    </row>
    <row r="899618" spans="19:20">
      <c r="S899618" s="33"/>
      <c r="T899618" s="33"/>
    </row>
    <row r="899635" spans="19:20">
      <c r="S899635" s="33"/>
      <c r="T899635" s="33"/>
    </row>
    <row r="899652" spans="19:20">
      <c r="S899652" s="33"/>
      <c r="T899652" s="33"/>
    </row>
    <row r="899669" spans="19:20">
      <c r="S899669" s="33"/>
      <c r="T899669" s="33"/>
    </row>
    <row r="899686" spans="19:20">
      <c r="S899686" s="33"/>
      <c r="T899686" s="33"/>
    </row>
    <row r="899703" spans="19:20">
      <c r="S899703" s="33"/>
      <c r="T899703" s="33"/>
    </row>
    <row r="899720" spans="19:20">
      <c r="S899720" s="33"/>
      <c r="T899720" s="33"/>
    </row>
    <row r="899737" spans="19:20">
      <c r="S899737" s="33"/>
      <c r="T899737" s="33"/>
    </row>
    <row r="899754" spans="19:20">
      <c r="S899754" s="33"/>
      <c r="T899754" s="33"/>
    </row>
    <row r="899771" spans="19:20">
      <c r="S899771" s="33"/>
      <c r="T899771" s="33"/>
    </row>
    <row r="899788" spans="19:20">
      <c r="S899788" s="33"/>
      <c r="T899788" s="33"/>
    </row>
    <row r="899805" spans="19:20">
      <c r="S899805" s="33"/>
      <c r="T899805" s="33"/>
    </row>
    <row r="899822" spans="19:20">
      <c r="S899822" s="33"/>
      <c r="T899822" s="33"/>
    </row>
    <row r="899839" spans="19:20">
      <c r="S899839" s="33"/>
      <c r="T899839" s="33"/>
    </row>
    <row r="899856" spans="19:20">
      <c r="S899856" s="33"/>
      <c r="T899856" s="33"/>
    </row>
    <row r="899873" spans="19:20">
      <c r="S899873" s="33"/>
      <c r="T899873" s="33"/>
    </row>
    <row r="899890" spans="19:20">
      <c r="S899890" s="33"/>
      <c r="T899890" s="33"/>
    </row>
    <row r="899907" spans="19:20">
      <c r="S899907" s="33"/>
      <c r="T899907" s="33"/>
    </row>
    <row r="899924" spans="19:20">
      <c r="S899924" s="33"/>
      <c r="T899924" s="33"/>
    </row>
    <row r="899941" spans="19:20">
      <c r="S899941" s="33"/>
      <c r="T899941" s="33"/>
    </row>
    <row r="899958" spans="19:20">
      <c r="S899958" s="33"/>
      <c r="T899958" s="33"/>
    </row>
    <row r="899975" spans="19:20">
      <c r="S899975" s="33"/>
      <c r="T899975" s="33"/>
    </row>
    <row r="899992" spans="19:20">
      <c r="S899992" s="33"/>
      <c r="T899992" s="33"/>
    </row>
    <row r="900009" spans="19:20">
      <c r="S900009" s="33"/>
      <c r="T900009" s="33"/>
    </row>
    <row r="900026" spans="19:20">
      <c r="S900026" s="33"/>
      <c r="T900026" s="33"/>
    </row>
    <row r="900043" spans="19:20">
      <c r="S900043" s="33"/>
      <c r="T900043" s="33"/>
    </row>
    <row r="900060" spans="19:20">
      <c r="S900060" s="33"/>
      <c r="T900060" s="33"/>
    </row>
    <row r="900077" spans="19:20">
      <c r="S900077" s="33"/>
      <c r="T900077" s="33"/>
    </row>
    <row r="900094" spans="19:20">
      <c r="S900094" s="33"/>
      <c r="T900094" s="33"/>
    </row>
    <row r="900111" spans="19:20">
      <c r="S900111" s="33"/>
      <c r="T900111" s="33"/>
    </row>
    <row r="900128" spans="19:20">
      <c r="S900128" s="33"/>
      <c r="T900128" s="33"/>
    </row>
    <row r="900145" spans="19:20">
      <c r="S900145" s="33"/>
      <c r="T900145" s="33"/>
    </row>
    <row r="900162" spans="19:20">
      <c r="S900162" s="33"/>
      <c r="T900162" s="33"/>
    </row>
    <row r="900179" spans="19:20">
      <c r="S900179" s="33"/>
      <c r="T900179" s="33"/>
    </row>
    <row r="900196" spans="19:20">
      <c r="S900196" s="33"/>
      <c r="T900196" s="33"/>
    </row>
    <row r="900213" spans="19:20">
      <c r="S900213" s="33"/>
      <c r="T900213" s="33"/>
    </row>
    <row r="900230" spans="19:20">
      <c r="S900230" s="33"/>
      <c r="T900230" s="33"/>
    </row>
    <row r="900247" spans="19:20">
      <c r="S900247" s="33"/>
      <c r="T900247" s="33"/>
    </row>
    <row r="900264" spans="19:20">
      <c r="S900264" s="33"/>
      <c r="T900264" s="33"/>
    </row>
    <row r="900281" spans="19:20">
      <c r="S900281" s="33"/>
      <c r="T900281" s="33"/>
    </row>
    <row r="900298" spans="19:20">
      <c r="S900298" s="33"/>
      <c r="T900298" s="33"/>
    </row>
    <row r="900315" spans="19:20">
      <c r="S900315" s="33"/>
      <c r="T900315" s="33"/>
    </row>
    <row r="900332" spans="19:20">
      <c r="S900332" s="33"/>
      <c r="T900332" s="33"/>
    </row>
    <row r="900349" spans="19:20">
      <c r="S900349" s="33"/>
      <c r="T900349" s="33"/>
    </row>
    <row r="900366" spans="19:20">
      <c r="S900366" s="33"/>
      <c r="T900366" s="33"/>
    </row>
    <row r="900383" spans="19:20">
      <c r="S900383" s="33"/>
      <c r="T900383" s="33"/>
    </row>
    <row r="900400" spans="19:20">
      <c r="S900400" s="33"/>
      <c r="T900400" s="33"/>
    </row>
    <row r="900417" spans="19:20">
      <c r="S900417" s="33"/>
      <c r="T900417" s="33"/>
    </row>
    <row r="900434" spans="19:20">
      <c r="S900434" s="33"/>
      <c r="T900434" s="33"/>
    </row>
    <row r="900451" spans="19:20">
      <c r="S900451" s="33"/>
      <c r="T900451" s="33"/>
    </row>
    <row r="900468" spans="19:20">
      <c r="S900468" s="33"/>
      <c r="T900468" s="33"/>
    </row>
    <row r="900485" spans="19:20">
      <c r="S900485" s="33"/>
      <c r="T900485" s="33"/>
    </row>
    <row r="900502" spans="19:20">
      <c r="S900502" s="33"/>
      <c r="T900502" s="33"/>
    </row>
    <row r="900519" spans="19:20">
      <c r="S900519" s="33"/>
      <c r="T900519" s="33"/>
    </row>
    <row r="900536" spans="19:20">
      <c r="S900536" s="33"/>
      <c r="T900536" s="33"/>
    </row>
    <row r="900553" spans="19:20">
      <c r="S900553" s="33"/>
      <c r="T900553" s="33"/>
    </row>
    <row r="900570" spans="19:20">
      <c r="S900570" s="33"/>
      <c r="T900570" s="33"/>
    </row>
    <row r="900587" spans="19:20">
      <c r="S900587" s="33"/>
      <c r="T900587" s="33"/>
    </row>
    <row r="900604" spans="19:20">
      <c r="S900604" s="33"/>
      <c r="T900604" s="33"/>
    </row>
    <row r="900621" spans="19:20">
      <c r="S900621" s="33"/>
      <c r="T900621" s="33"/>
    </row>
    <row r="900638" spans="19:20">
      <c r="S900638" s="33"/>
      <c r="T900638" s="33"/>
    </row>
    <row r="900655" spans="19:20">
      <c r="S900655" s="33"/>
      <c r="T900655" s="33"/>
    </row>
    <row r="900672" spans="19:20">
      <c r="S900672" s="33"/>
      <c r="T900672" s="33"/>
    </row>
    <row r="900689" spans="19:20">
      <c r="S900689" s="33"/>
      <c r="T900689" s="33"/>
    </row>
    <row r="900706" spans="19:20">
      <c r="S900706" s="33"/>
      <c r="T900706" s="33"/>
    </row>
    <row r="900723" spans="19:20">
      <c r="S900723" s="33"/>
      <c r="T900723" s="33"/>
    </row>
    <row r="900740" spans="19:20">
      <c r="S900740" s="33"/>
      <c r="T900740" s="33"/>
    </row>
    <row r="900757" spans="19:20">
      <c r="S900757" s="33"/>
      <c r="T900757" s="33"/>
    </row>
    <row r="900774" spans="19:20">
      <c r="S900774" s="33"/>
      <c r="T900774" s="33"/>
    </row>
    <row r="900791" spans="19:20">
      <c r="S900791" s="33"/>
      <c r="T900791" s="33"/>
    </row>
    <row r="900808" spans="19:20">
      <c r="S900808" s="33"/>
      <c r="T900808" s="33"/>
    </row>
    <row r="900825" spans="19:20">
      <c r="S900825" s="33"/>
      <c r="T900825" s="33"/>
    </row>
    <row r="900842" spans="19:20">
      <c r="S900842" s="33"/>
      <c r="T900842" s="33"/>
    </row>
    <row r="900859" spans="19:20">
      <c r="S900859" s="33"/>
      <c r="T900859" s="33"/>
    </row>
    <row r="900876" spans="19:20">
      <c r="S900876" s="33"/>
      <c r="T900876" s="33"/>
    </row>
    <row r="900893" spans="19:20">
      <c r="S900893" s="33"/>
      <c r="T900893" s="33"/>
    </row>
    <row r="900910" spans="19:20">
      <c r="S900910" s="33"/>
      <c r="T900910" s="33"/>
    </row>
    <row r="900927" spans="19:20">
      <c r="S900927" s="33"/>
      <c r="T900927" s="33"/>
    </row>
    <row r="900944" spans="19:20">
      <c r="S900944" s="33"/>
      <c r="T900944" s="33"/>
    </row>
    <row r="900961" spans="19:20">
      <c r="S900961" s="33"/>
      <c r="T900961" s="33"/>
    </row>
    <row r="900978" spans="19:20">
      <c r="S900978" s="33"/>
      <c r="T900978" s="33"/>
    </row>
    <row r="900995" spans="19:20">
      <c r="S900995" s="33"/>
      <c r="T900995" s="33"/>
    </row>
    <row r="901012" spans="19:20">
      <c r="S901012" s="33"/>
      <c r="T901012" s="33"/>
    </row>
    <row r="901029" spans="19:20">
      <c r="S901029" s="33"/>
      <c r="T901029" s="33"/>
    </row>
    <row r="901046" spans="19:20">
      <c r="S901046" s="33"/>
      <c r="T901046" s="33"/>
    </row>
    <row r="901063" spans="19:20">
      <c r="S901063" s="33"/>
      <c r="T901063" s="33"/>
    </row>
    <row r="901080" spans="19:20">
      <c r="S901080" s="33"/>
      <c r="T901080" s="33"/>
    </row>
    <row r="901097" spans="19:20">
      <c r="S901097" s="33"/>
      <c r="T901097" s="33"/>
    </row>
    <row r="901114" spans="19:20">
      <c r="S901114" s="33"/>
      <c r="T901114" s="33"/>
    </row>
    <row r="901131" spans="19:20">
      <c r="S901131" s="33"/>
      <c r="T901131" s="33"/>
    </row>
    <row r="901148" spans="19:20">
      <c r="S901148" s="33"/>
      <c r="T901148" s="33"/>
    </row>
    <row r="901165" spans="19:20">
      <c r="S901165" s="33"/>
      <c r="T901165" s="33"/>
    </row>
    <row r="901182" spans="19:20">
      <c r="S901182" s="33"/>
      <c r="T901182" s="33"/>
    </row>
    <row r="901199" spans="19:20">
      <c r="S901199" s="33"/>
      <c r="T901199" s="33"/>
    </row>
    <row r="901216" spans="19:20">
      <c r="S901216" s="33"/>
      <c r="T901216" s="33"/>
    </row>
    <row r="901233" spans="19:20">
      <c r="S901233" s="33"/>
      <c r="T901233" s="33"/>
    </row>
    <row r="901250" spans="19:20">
      <c r="S901250" s="33"/>
      <c r="T901250" s="33"/>
    </row>
    <row r="901267" spans="19:20">
      <c r="S901267" s="33"/>
      <c r="T901267" s="33"/>
    </row>
    <row r="901284" spans="19:20">
      <c r="S901284" s="33"/>
      <c r="T901284" s="33"/>
    </row>
    <row r="901301" spans="19:20">
      <c r="S901301" s="33"/>
      <c r="T901301" s="33"/>
    </row>
    <row r="901318" spans="19:20">
      <c r="S901318" s="33"/>
      <c r="T901318" s="33"/>
    </row>
    <row r="901335" spans="19:20">
      <c r="S901335" s="33"/>
      <c r="T901335" s="33"/>
    </row>
    <row r="901352" spans="19:20">
      <c r="S901352" s="33"/>
      <c r="T901352" s="33"/>
    </row>
    <row r="901369" spans="19:20">
      <c r="S901369" s="33"/>
      <c r="T901369" s="33"/>
    </row>
    <row r="901386" spans="19:20">
      <c r="S901386" s="33"/>
      <c r="T901386" s="33"/>
    </row>
    <row r="901403" spans="19:20">
      <c r="S901403" s="33"/>
      <c r="T901403" s="33"/>
    </row>
    <row r="901420" spans="19:20">
      <c r="S901420" s="33"/>
      <c r="T901420" s="33"/>
    </row>
    <row r="901437" spans="19:20">
      <c r="S901437" s="33"/>
      <c r="T901437" s="33"/>
    </row>
    <row r="901454" spans="19:20">
      <c r="S901454" s="33"/>
      <c r="T901454" s="33"/>
    </row>
    <row r="901471" spans="19:20">
      <c r="S901471" s="33"/>
      <c r="T901471" s="33"/>
    </row>
    <row r="901488" spans="19:20">
      <c r="S901488" s="33"/>
      <c r="T901488" s="33"/>
    </row>
    <row r="901505" spans="19:20">
      <c r="S901505" s="33"/>
      <c r="T901505" s="33"/>
    </row>
    <row r="901522" spans="19:20">
      <c r="S901522" s="33"/>
      <c r="T901522" s="33"/>
    </row>
    <row r="901539" spans="19:20">
      <c r="S901539" s="33"/>
      <c r="T901539" s="33"/>
    </row>
    <row r="901556" spans="19:20">
      <c r="S901556" s="33"/>
      <c r="T901556" s="33"/>
    </row>
    <row r="901573" spans="19:20">
      <c r="S901573" s="33"/>
      <c r="T901573" s="33"/>
    </row>
    <row r="901590" spans="19:20">
      <c r="S901590" s="33"/>
      <c r="T901590" s="33"/>
    </row>
    <row r="901607" spans="19:20">
      <c r="S901607" s="33"/>
      <c r="T901607" s="33"/>
    </row>
    <row r="901624" spans="19:20">
      <c r="S901624" s="33"/>
      <c r="T901624" s="33"/>
    </row>
    <row r="901641" spans="19:20">
      <c r="S901641" s="33"/>
      <c r="T901641" s="33"/>
    </row>
    <row r="901658" spans="19:20">
      <c r="S901658" s="33"/>
      <c r="T901658" s="33"/>
    </row>
    <row r="901675" spans="19:20">
      <c r="S901675" s="33"/>
      <c r="T901675" s="33"/>
    </row>
    <row r="901692" spans="19:20">
      <c r="S901692" s="33"/>
      <c r="T901692" s="33"/>
    </row>
    <row r="901709" spans="19:20">
      <c r="S901709" s="33"/>
      <c r="T901709" s="33"/>
    </row>
    <row r="901726" spans="19:20">
      <c r="S901726" s="33"/>
      <c r="T901726" s="33"/>
    </row>
    <row r="901743" spans="19:20">
      <c r="S901743" s="33"/>
      <c r="T901743" s="33"/>
    </row>
    <row r="901760" spans="19:20">
      <c r="S901760" s="33"/>
      <c r="T901760" s="33"/>
    </row>
    <row r="901777" spans="19:20">
      <c r="S901777" s="33"/>
      <c r="T901777" s="33"/>
    </row>
    <row r="901794" spans="19:20">
      <c r="S901794" s="33"/>
      <c r="T901794" s="33"/>
    </row>
    <row r="901811" spans="19:20">
      <c r="S901811" s="33"/>
      <c r="T901811" s="33"/>
    </row>
    <row r="901828" spans="19:20">
      <c r="S901828" s="33"/>
      <c r="T901828" s="33"/>
    </row>
    <row r="901845" spans="19:20">
      <c r="S901845" s="33"/>
      <c r="T901845" s="33"/>
    </row>
    <row r="901862" spans="19:20">
      <c r="S901862" s="33"/>
      <c r="T901862" s="33"/>
    </row>
    <row r="901879" spans="19:20">
      <c r="S901879" s="33"/>
      <c r="T901879" s="33"/>
    </row>
    <row r="901896" spans="19:20">
      <c r="S901896" s="33"/>
      <c r="T901896" s="33"/>
    </row>
    <row r="901913" spans="19:20">
      <c r="S901913" s="33"/>
      <c r="T901913" s="33"/>
    </row>
    <row r="901930" spans="19:20">
      <c r="S901930" s="33"/>
      <c r="T901930" s="33"/>
    </row>
    <row r="901947" spans="19:20">
      <c r="S901947" s="33"/>
      <c r="T901947" s="33"/>
    </row>
    <row r="901964" spans="19:20">
      <c r="S901964" s="33"/>
      <c r="T901964" s="33"/>
    </row>
    <row r="901981" spans="19:20">
      <c r="S901981" s="33"/>
      <c r="T901981" s="33"/>
    </row>
    <row r="901998" spans="19:20">
      <c r="S901998" s="33"/>
      <c r="T901998" s="33"/>
    </row>
    <row r="902015" spans="19:20">
      <c r="S902015" s="33"/>
      <c r="T902015" s="33"/>
    </row>
    <row r="902032" spans="19:20">
      <c r="S902032" s="33"/>
      <c r="T902032" s="33"/>
    </row>
    <row r="902049" spans="19:20">
      <c r="S902049" s="33"/>
      <c r="T902049" s="33"/>
    </row>
    <row r="902066" spans="19:20">
      <c r="S902066" s="33"/>
      <c r="T902066" s="33"/>
    </row>
    <row r="902083" spans="19:20">
      <c r="S902083" s="33"/>
      <c r="T902083" s="33"/>
    </row>
    <row r="902100" spans="19:20">
      <c r="S902100" s="33"/>
      <c r="T902100" s="33"/>
    </row>
    <row r="902117" spans="19:20">
      <c r="S902117" s="33"/>
      <c r="T902117" s="33"/>
    </row>
    <row r="902134" spans="19:20">
      <c r="S902134" s="33"/>
      <c r="T902134" s="33"/>
    </row>
    <row r="902151" spans="19:20">
      <c r="S902151" s="33"/>
      <c r="T902151" s="33"/>
    </row>
    <row r="902168" spans="19:20">
      <c r="S902168" s="33"/>
      <c r="T902168" s="33"/>
    </row>
    <row r="902185" spans="19:20">
      <c r="S902185" s="33"/>
      <c r="T902185" s="33"/>
    </row>
    <row r="902202" spans="19:20">
      <c r="S902202" s="33"/>
      <c r="T902202" s="33"/>
    </row>
    <row r="902219" spans="19:20">
      <c r="S902219" s="33"/>
      <c r="T902219" s="33"/>
    </row>
    <row r="902236" spans="19:20">
      <c r="S902236" s="33"/>
      <c r="T902236" s="33"/>
    </row>
    <row r="902253" spans="19:20">
      <c r="S902253" s="33"/>
      <c r="T902253" s="33"/>
    </row>
    <row r="902270" spans="19:20">
      <c r="S902270" s="33"/>
      <c r="T902270" s="33"/>
    </row>
    <row r="902287" spans="19:20">
      <c r="S902287" s="33"/>
      <c r="T902287" s="33"/>
    </row>
    <row r="902304" spans="19:20">
      <c r="S902304" s="33"/>
      <c r="T902304" s="33"/>
    </row>
    <row r="902321" spans="19:20">
      <c r="S902321" s="33"/>
      <c r="T902321" s="33"/>
    </row>
    <row r="902338" spans="19:20">
      <c r="S902338" s="33"/>
      <c r="T902338" s="33"/>
    </row>
    <row r="902355" spans="19:20">
      <c r="S902355" s="33"/>
      <c r="T902355" s="33"/>
    </row>
    <row r="902372" spans="19:20">
      <c r="S902372" s="33"/>
      <c r="T902372" s="33"/>
    </row>
    <row r="902389" spans="19:20">
      <c r="S902389" s="33"/>
      <c r="T902389" s="33"/>
    </row>
    <row r="902406" spans="19:20">
      <c r="S902406" s="33"/>
      <c r="T902406" s="33"/>
    </row>
    <row r="902423" spans="19:20">
      <c r="S902423" s="33"/>
      <c r="T902423" s="33"/>
    </row>
    <row r="902440" spans="19:20">
      <c r="S902440" s="33"/>
      <c r="T902440" s="33"/>
    </row>
    <row r="902457" spans="19:20">
      <c r="S902457" s="33"/>
      <c r="T902457" s="33"/>
    </row>
    <row r="902474" spans="19:20">
      <c r="S902474" s="33"/>
      <c r="T902474" s="33"/>
    </row>
    <row r="902491" spans="19:20">
      <c r="S902491" s="33"/>
      <c r="T902491" s="33"/>
    </row>
    <row r="902508" spans="19:20">
      <c r="S902508" s="33"/>
      <c r="T902508" s="33"/>
    </row>
    <row r="902525" spans="19:20">
      <c r="S902525" s="33"/>
      <c r="T902525" s="33"/>
    </row>
    <row r="902542" spans="19:20">
      <c r="S902542" s="33"/>
      <c r="T902542" s="33"/>
    </row>
    <row r="902559" spans="19:20">
      <c r="S902559" s="33"/>
      <c r="T902559" s="33"/>
    </row>
    <row r="902576" spans="19:20">
      <c r="S902576" s="33"/>
      <c r="T902576" s="33"/>
    </row>
    <row r="902593" spans="19:20">
      <c r="S902593" s="33"/>
      <c r="T902593" s="33"/>
    </row>
    <row r="902610" spans="19:20">
      <c r="S902610" s="33"/>
      <c r="T902610" s="33"/>
    </row>
    <row r="902627" spans="19:20">
      <c r="S902627" s="33"/>
      <c r="T902627" s="33"/>
    </row>
    <row r="902644" spans="19:20">
      <c r="S902644" s="33"/>
      <c r="T902644" s="33"/>
    </row>
    <row r="902661" spans="19:20">
      <c r="S902661" s="33"/>
      <c r="T902661" s="33"/>
    </row>
    <row r="902678" spans="19:20">
      <c r="S902678" s="33"/>
      <c r="T902678" s="33"/>
    </row>
    <row r="902695" spans="19:20">
      <c r="S902695" s="33"/>
      <c r="T902695" s="33"/>
    </row>
    <row r="902712" spans="19:20">
      <c r="S902712" s="33"/>
      <c r="T902712" s="33"/>
    </row>
    <row r="902729" spans="19:20">
      <c r="S902729" s="33"/>
      <c r="T902729" s="33"/>
    </row>
    <row r="902746" spans="19:20">
      <c r="S902746" s="33"/>
      <c r="T902746" s="33"/>
    </row>
    <row r="902763" spans="19:20">
      <c r="S902763" s="33"/>
      <c r="T902763" s="33"/>
    </row>
    <row r="902780" spans="19:20">
      <c r="S902780" s="33"/>
      <c r="T902780" s="33"/>
    </row>
    <row r="902797" spans="19:20">
      <c r="S902797" s="33"/>
      <c r="T902797" s="33"/>
    </row>
    <row r="902814" spans="19:20">
      <c r="S902814" s="33"/>
      <c r="T902814" s="33"/>
    </row>
    <row r="902831" spans="19:20">
      <c r="S902831" s="33"/>
      <c r="T902831" s="33"/>
    </row>
    <row r="902848" spans="19:20">
      <c r="S902848" s="33"/>
      <c r="T902848" s="33"/>
    </row>
    <row r="902865" spans="19:20">
      <c r="S902865" s="33"/>
      <c r="T902865" s="33"/>
    </row>
    <row r="902882" spans="19:20">
      <c r="S902882" s="33"/>
      <c r="T902882" s="33"/>
    </row>
    <row r="902899" spans="19:20">
      <c r="S902899" s="33"/>
      <c r="T902899" s="33"/>
    </row>
    <row r="902916" spans="19:20">
      <c r="S902916" s="33"/>
      <c r="T902916" s="33"/>
    </row>
    <row r="902933" spans="19:20">
      <c r="S902933" s="33"/>
      <c r="T902933" s="33"/>
    </row>
    <row r="902950" spans="19:20">
      <c r="S902950" s="33"/>
      <c r="T902950" s="33"/>
    </row>
    <row r="902967" spans="19:20">
      <c r="S902967" s="33"/>
      <c r="T902967" s="33"/>
    </row>
    <row r="902984" spans="19:20">
      <c r="S902984" s="33"/>
      <c r="T902984" s="33"/>
    </row>
    <row r="903001" spans="19:20">
      <c r="S903001" s="33"/>
      <c r="T903001" s="33"/>
    </row>
    <row r="903018" spans="19:20">
      <c r="S903018" s="33"/>
      <c r="T903018" s="33"/>
    </row>
    <row r="903035" spans="19:20">
      <c r="S903035" s="33"/>
      <c r="T903035" s="33"/>
    </row>
    <row r="903052" spans="19:20">
      <c r="S903052" s="33"/>
      <c r="T903052" s="33"/>
    </row>
    <row r="903069" spans="19:20">
      <c r="S903069" s="33"/>
      <c r="T903069" s="33"/>
    </row>
    <row r="903086" spans="19:20">
      <c r="S903086" s="33"/>
      <c r="T903086" s="33"/>
    </row>
    <row r="903103" spans="19:20">
      <c r="S903103" s="33"/>
      <c r="T903103" s="33"/>
    </row>
    <row r="903120" spans="19:20">
      <c r="S903120" s="33"/>
      <c r="T903120" s="33"/>
    </row>
    <row r="903137" spans="19:20">
      <c r="S903137" s="33"/>
      <c r="T903137" s="33"/>
    </row>
    <row r="903154" spans="19:20">
      <c r="S903154" s="33"/>
      <c r="T903154" s="33"/>
    </row>
    <row r="903171" spans="19:20">
      <c r="S903171" s="33"/>
      <c r="T903171" s="33"/>
    </row>
    <row r="903188" spans="19:20">
      <c r="S903188" s="33"/>
      <c r="T903188" s="33"/>
    </row>
    <row r="903205" spans="19:20">
      <c r="S903205" s="33"/>
      <c r="T903205" s="33"/>
    </row>
    <row r="903222" spans="19:20">
      <c r="S903222" s="33"/>
      <c r="T903222" s="33"/>
    </row>
    <row r="903239" spans="19:20">
      <c r="S903239" s="33"/>
      <c r="T903239" s="33"/>
    </row>
    <row r="903256" spans="19:20">
      <c r="S903256" s="33"/>
      <c r="T903256" s="33"/>
    </row>
    <row r="903273" spans="19:20">
      <c r="S903273" s="33"/>
      <c r="T903273" s="33"/>
    </row>
    <row r="903290" spans="19:20">
      <c r="S903290" s="33"/>
      <c r="T903290" s="33"/>
    </row>
    <row r="903307" spans="19:20">
      <c r="S903307" s="33"/>
      <c r="T903307" s="33"/>
    </row>
    <row r="903324" spans="19:20">
      <c r="S903324" s="33"/>
      <c r="T903324" s="33"/>
    </row>
    <row r="903341" spans="19:20">
      <c r="S903341" s="33"/>
      <c r="T903341" s="33"/>
    </row>
    <row r="903358" spans="19:20">
      <c r="S903358" s="33"/>
      <c r="T903358" s="33"/>
    </row>
    <row r="903375" spans="19:20">
      <c r="S903375" s="33"/>
      <c r="T903375" s="33"/>
    </row>
    <row r="903392" spans="19:20">
      <c r="S903392" s="33"/>
      <c r="T903392" s="33"/>
    </row>
    <row r="903409" spans="19:20">
      <c r="S903409" s="33"/>
      <c r="T903409" s="33"/>
    </row>
    <row r="903426" spans="19:20">
      <c r="S903426" s="33"/>
      <c r="T903426" s="33"/>
    </row>
    <row r="903443" spans="19:20">
      <c r="S903443" s="33"/>
      <c r="T903443" s="33"/>
    </row>
    <row r="903460" spans="19:20">
      <c r="S903460" s="33"/>
      <c r="T903460" s="33"/>
    </row>
    <row r="903477" spans="19:20">
      <c r="S903477" s="33"/>
      <c r="T903477" s="33"/>
    </row>
    <row r="903494" spans="19:20">
      <c r="S903494" s="33"/>
      <c r="T903494" s="33"/>
    </row>
    <row r="903511" spans="19:20">
      <c r="S903511" s="33"/>
      <c r="T903511" s="33"/>
    </row>
    <row r="903528" spans="19:20">
      <c r="S903528" s="33"/>
      <c r="T903528" s="33"/>
    </row>
    <row r="903545" spans="19:20">
      <c r="S903545" s="33"/>
      <c r="T903545" s="33"/>
    </row>
    <row r="903562" spans="19:20">
      <c r="S903562" s="33"/>
      <c r="T903562" s="33"/>
    </row>
    <row r="903579" spans="19:20">
      <c r="S903579" s="33"/>
      <c r="T903579" s="33"/>
    </row>
    <row r="903596" spans="19:20">
      <c r="S903596" s="33"/>
      <c r="T903596" s="33"/>
    </row>
    <row r="903613" spans="19:20">
      <c r="S903613" s="33"/>
      <c r="T903613" s="33"/>
    </row>
    <row r="903630" spans="19:20">
      <c r="S903630" s="33"/>
      <c r="T903630" s="33"/>
    </row>
    <row r="903647" spans="19:20">
      <c r="S903647" s="33"/>
      <c r="T903647" s="33"/>
    </row>
    <row r="903664" spans="19:20">
      <c r="S903664" s="33"/>
      <c r="T903664" s="33"/>
    </row>
    <row r="903681" spans="19:20">
      <c r="S903681" s="33"/>
      <c r="T903681" s="33"/>
    </row>
    <row r="903698" spans="19:20">
      <c r="S903698" s="33"/>
      <c r="T903698" s="33"/>
    </row>
    <row r="903715" spans="19:20">
      <c r="S903715" s="33"/>
      <c r="T903715" s="33"/>
    </row>
    <row r="903732" spans="19:20">
      <c r="S903732" s="33"/>
      <c r="T903732" s="33"/>
    </row>
    <row r="903749" spans="19:20">
      <c r="S903749" s="33"/>
      <c r="T903749" s="33"/>
    </row>
    <row r="903766" spans="19:20">
      <c r="S903766" s="33"/>
      <c r="T903766" s="33"/>
    </row>
    <row r="903783" spans="19:20">
      <c r="S903783" s="33"/>
      <c r="T903783" s="33"/>
    </row>
    <row r="903800" spans="19:20">
      <c r="S903800" s="33"/>
      <c r="T903800" s="33"/>
    </row>
    <row r="903817" spans="19:20">
      <c r="S903817" s="33"/>
      <c r="T903817" s="33"/>
    </row>
    <row r="903834" spans="19:20">
      <c r="S903834" s="33"/>
      <c r="T903834" s="33"/>
    </row>
    <row r="903851" spans="19:20">
      <c r="S903851" s="33"/>
      <c r="T903851" s="33"/>
    </row>
    <row r="903868" spans="19:20">
      <c r="S903868" s="33"/>
      <c r="T903868" s="33"/>
    </row>
    <row r="903885" spans="19:20">
      <c r="S903885" s="33"/>
      <c r="T903885" s="33"/>
    </row>
    <row r="903902" spans="19:20">
      <c r="S903902" s="33"/>
      <c r="T903902" s="33"/>
    </row>
    <row r="903919" spans="19:20">
      <c r="S903919" s="33"/>
      <c r="T903919" s="33"/>
    </row>
    <row r="903936" spans="19:20">
      <c r="S903936" s="33"/>
      <c r="T903936" s="33"/>
    </row>
    <row r="903953" spans="19:20">
      <c r="S903953" s="33"/>
      <c r="T903953" s="33"/>
    </row>
    <row r="903970" spans="19:20">
      <c r="S903970" s="33"/>
      <c r="T903970" s="33"/>
    </row>
    <row r="903987" spans="19:20">
      <c r="S903987" s="33"/>
      <c r="T903987" s="33"/>
    </row>
    <row r="904004" spans="19:20">
      <c r="S904004" s="33"/>
      <c r="T904004" s="33"/>
    </row>
    <row r="904021" spans="19:20">
      <c r="S904021" s="33"/>
      <c r="T904021" s="33"/>
    </row>
    <row r="904038" spans="19:20">
      <c r="S904038" s="33"/>
      <c r="T904038" s="33"/>
    </row>
    <row r="904055" spans="19:20">
      <c r="S904055" s="33"/>
      <c r="T904055" s="33"/>
    </row>
    <row r="904072" spans="19:20">
      <c r="S904072" s="33"/>
      <c r="T904072" s="33"/>
    </row>
    <row r="904089" spans="19:20">
      <c r="S904089" s="33"/>
      <c r="T904089" s="33"/>
    </row>
    <row r="904106" spans="19:20">
      <c r="S904106" s="33"/>
      <c r="T904106" s="33"/>
    </row>
    <row r="904123" spans="19:20">
      <c r="S904123" s="33"/>
      <c r="T904123" s="33"/>
    </row>
    <row r="904140" spans="19:20">
      <c r="S904140" s="33"/>
      <c r="T904140" s="33"/>
    </row>
    <row r="904157" spans="19:20">
      <c r="S904157" s="33"/>
      <c r="T904157" s="33"/>
    </row>
    <row r="904174" spans="19:20">
      <c r="S904174" s="33"/>
      <c r="T904174" s="33"/>
    </row>
    <row r="904191" spans="19:20">
      <c r="S904191" s="33"/>
      <c r="T904191" s="33"/>
    </row>
    <row r="904208" spans="19:20">
      <c r="S904208" s="33"/>
      <c r="T904208" s="33"/>
    </row>
    <row r="904225" spans="19:20">
      <c r="S904225" s="33"/>
      <c r="T904225" s="33"/>
    </row>
    <row r="904242" spans="19:20">
      <c r="S904242" s="33"/>
      <c r="T904242" s="33"/>
    </row>
    <row r="904259" spans="19:20">
      <c r="S904259" s="33"/>
      <c r="T904259" s="33"/>
    </row>
    <row r="904276" spans="19:20">
      <c r="S904276" s="33"/>
      <c r="T904276" s="33"/>
    </row>
    <row r="904293" spans="19:20">
      <c r="S904293" s="33"/>
      <c r="T904293" s="33"/>
    </row>
    <row r="904310" spans="19:20">
      <c r="S904310" s="33"/>
      <c r="T904310" s="33"/>
    </row>
    <row r="904327" spans="19:20">
      <c r="S904327" s="33"/>
      <c r="T904327" s="33"/>
    </row>
    <row r="904344" spans="19:20">
      <c r="S904344" s="33"/>
      <c r="T904344" s="33"/>
    </row>
    <row r="904361" spans="19:20">
      <c r="S904361" s="33"/>
      <c r="T904361" s="33"/>
    </row>
    <row r="904378" spans="19:20">
      <c r="S904378" s="33"/>
      <c r="T904378" s="33"/>
    </row>
    <row r="904395" spans="19:20">
      <c r="S904395" s="33"/>
      <c r="T904395" s="33"/>
    </row>
    <row r="904412" spans="19:20">
      <c r="S904412" s="33"/>
      <c r="T904412" s="33"/>
    </row>
    <row r="904429" spans="19:20">
      <c r="S904429" s="33"/>
      <c r="T904429" s="33"/>
    </row>
    <row r="904446" spans="19:20">
      <c r="S904446" s="33"/>
      <c r="T904446" s="33"/>
    </row>
    <row r="904463" spans="19:20">
      <c r="S904463" s="33"/>
      <c r="T904463" s="33"/>
    </row>
    <row r="904480" spans="19:20">
      <c r="S904480" s="33"/>
      <c r="T904480" s="33"/>
    </row>
    <row r="904497" spans="19:20">
      <c r="S904497" s="33"/>
      <c r="T904497" s="33"/>
    </row>
    <row r="904514" spans="19:20">
      <c r="S904514" s="33"/>
      <c r="T904514" s="33"/>
    </row>
    <row r="904531" spans="19:20">
      <c r="S904531" s="33"/>
      <c r="T904531" s="33"/>
    </row>
    <row r="904548" spans="19:20">
      <c r="S904548" s="33"/>
      <c r="T904548" s="33"/>
    </row>
    <row r="904565" spans="19:20">
      <c r="S904565" s="33"/>
      <c r="T904565" s="33"/>
    </row>
    <row r="904582" spans="19:20">
      <c r="S904582" s="33"/>
      <c r="T904582" s="33"/>
    </row>
    <row r="904599" spans="19:20">
      <c r="S904599" s="33"/>
      <c r="T904599" s="33"/>
    </row>
    <row r="904616" spans="19:20">
      <c r="S904616" s="33"/>
      <c r="T904616" s="33"/>
    </row>
    <row r="904633" spans="19:20">
      <c r="S904633" s="33"/>
      <c r="T904633" s="33"/>
    </row>
    <row r="904650" spans="19:20">
      <c r="S904650" s="33"/>
      <c r="T904650" s="33"/>
    </row>
    <row r="904667" spans="19:20">
      <c r="S904667" s="33"/>
      <c r="T904667" s="33"/>
    </row>
    <row r="904684" spans="19:20">
      <c r="S904684" s="33"/>
      <c r="T904684" s="33"/>
    </row>
    <row r="904701" spans="19:20">
      <c r="S904701" s="33"/>
      <c r="T904701" s="33"/>
    </row>
    <row r="904718" spans="19:20">
      <c r="S904718" s="33"/>
      <c r="T904718" s="33"/>
    </row>
    <row r="904735" spans="19:20">
      <c r="S904735" s="33"/>
      <c r="T904735" s="33"/>
    </row>
    <row r="904752" spans="19:20">
      <c r="S904752" s="33"/>
      <c r="T904752" s="33"/>
    </row>
    <row r="904769" spans="19:20">
      <c r="S904769" s="33"/>
      <c r="T904769" s="33"/>
    </row>
    <row r="904786" spans="19:20">
      <c r="S904786" s="33"/>
      <c r="T904786" s="33"/>
    </row>
    <row r="904803" spans="19:20">
      <c r="S904803" s="33"/>
      <c r="T904803" s="33"/>
    </row>
    <row r="904820" spans="19:20">
      <c r="S904820" s="33"/>
      <c r="T904820" s="33"/>
    </row>
    <row r="904837" spans="19:20">
      <c r="S904837" s="33"/>
      <c r="T904837" s="33"/>
    </row>
    <row r="904854" spans="19:20">
      <c r="S904854" s="33"/>
      <c r="T904854" s="33"/>
    </row>
    <row r="904871" spans="19:20">
      <c r="S904871" s="33"/>
      <c r="T904871" s="33"/>
    </row>
    <row r="904888" spans="19:20">
      <c r="S904888" s="33"/>
      <c r="T904888" s="33"/>
    </row>
    <row r="904905" spans="19:20">
      <c r="S904905" s="33"/>
      <c r="T904905" s="33"/>
    </row>
    <row r="904922" spans="19:20">
      <c r="S904922" s="33"/>
      <c r="T904922" s="33"/>
    </row>
    <row r="904939" spans="19:20">
      <c r="S904939" s="33"/>
      <c r="T904939" s="33"/>
    </row>
    <row r="904956" spans="19:20">
      <c r="S904956" s="33"/>
      <c r="T904956" s="33"/>
    </row>
    <row r="904973" spans="19:20">
      <c r="S904973" s="33"/>
      <c r="T904973" s="33"/>
    </row>
    <row r="904990" spans="19:20">
      <c r="S904990" s="33"/>
      <c r="T904990" s="33"/>
    </row>
    <row r="905007" spans="19:20">
      <c r="S905007" s="33"/>
      <c r="T905007" s="33"/>
    </row>
    <row r="905024" spans="19:20">
      <c r="S905024" s="33"/>
      <c r="T905024" s="33"/>
    </row>
    <row r="905041" spans="19:20">
      <c r="S905041" s="33"/>
      <c r="T905041" s="33"/>
    </row>
    <row r="905058" spans="19:20">
      <c r="S905058" s="33"/>
      <c r="T905058" s="33"/>
    </row>
    <row r="905075" spans="19:20">
      <c r="S905075" s="33"/>
      <c r="T905075" s="33"/>
    </row>
    <row r="905092" spans="19:20">
      <c r="S905092" s="33"/>
      <c r="T905092" s="33"/>
    </row>
    <row r="905109" spans="19:20">
      <c r="S905109" s="33"/>
      <c r="T905109" s="33"/>
    </row>
    <row r="905126" spans="19:20">
      <c r="S905126" s="33"/>
      <c r="T905126" s="33"/>
    </row>
    <row r="905143" spans="19:20">
      <c r="S905143" s="33"/>
      <c r="T905143" s="33"/>
    </row>
    <row r="905160" spans="19:20">
      <c r="S905160" s="33"/>
      <c r="T905160" s="33"/>
    </row>
    <row r="905177" spans="19:20">
      <c r="S905177" s="33"/>
      <c r="T905177" s="33"/>
    </row>
    <row r="905194" spans="19:20">
      <c r="S905194" s="33"/>
      <c r="T905194" s="33"/>
    </row>
    <row r="905211" spans="19:20">
      <c r="S905211" s="33"/>
      <c r="T905211" s="33"/>
    </row>
    <row r="905228" spans="19:20">
      <c r="S905228" s="33"/>
      <c r="T905228" s="33"/>
    </row>
    <row r="905245" spans="19:20">
      <c r="S905245" s="33"/>
      <c r="T905245" s="33"/>
    </row>
    <row r="905262" spans="19:20">
      <c r="S905262" s="33"/>
      <c r="T905262" s="33"/>
    </row>
    <row r="905279" spans="19:20">
      <c r="S905279" s="33"/>
      <c r="T905279" s="33"/>
    </row>
    <row r="905296" spans="19:20">
      <c r="S905296" s="33"/>
      <c r="T905296" s="33"/>
    </row>
    <row r="905313" spans="19:20">
      <c r="S905313" s="33"/>
      <c r="T905313" s="33"/>
    </row>
    <row r="905330" spans="19:20">
      <c r="S905330" s="33"/>
      <c r="T905330" s="33"/>
    </row>
    <row r="905347" spans="19:20">
      <c r="S905347" s="33"/>
      <c r="T905347" s="33"/>
    </row>
    <row r="905364" spans="19:20">
      <c r="S905364" s="33"/>
      <c r="T905364" s="33"/>
    </row>
    <row r="905381" spans="19:20">
      <c r="S905381" s="33"/>
      <c r="T905381" s="33"/>
    </row>
    <row r="905398" spans="19:20">
      <c r="S905398" s="33"/>
      <c r="T905398" s="33"/>
    </row>
    <row r="905415" spans="19:20">
      <c r="S905415" s="33"/>
      <c r="T905415" s="33"/>
    </row>
    <row r="905432" spans="19:20">
      <c r="S905432" s="33"/>
      <c r="T905432" s="33"/>
    </row>
    <row r="905449" spans="19:20">
      <c r="S905449" s="33"/>
      <c r="T905449" s="33"/>
    </row>
    <row r="905466" spans="19:20">
      <c r="S905466" s="33"/>
      <c r="T905466" s="33"/>
    </row>
    <row r="905483" spans="19:20">
      <c r="S905483" s="33"/>
      <c r="T905483" s="33"/>
    </row>
    <row r="905500" spans="19:20">
      <c r="S905500" s="33"/>
      <c r="T905500" s="33"/>
    </row>
    <row r="905517" spans="19:20">
      <c r="S905517" s="33"/>
      <c r="T905517" s="33"/>
    </row>
    <row r="905534" spans="19:20">
      <c r="S905534" s="33"/>
      <c r="T905534" s="33"/>
    </row>
    <row r="905551" spans="19:20">
      <c r="S905551" s="33"/>
      <c r="T905551" s="33"/>
    </row>
    <row r="905568" spans="19:20">
      <c r="S905568" s="33"/>
      <c r="T905568" s="33"/>
    </row>
    <row r="905585" spans="19:20">
      <c r="S905585" s="33"/>
      <c r="T905585" s="33"/>
    </row>
    <row r="905602" spans="19:20">
      <c r="S905602" s="33"/>
      <c r="T905602" s="33"/>
    </row>
    <row r="905619" spans="19:20">
      <c r="S905619" s="33"/>
      <c r="T905619" s="33"/>
    </row>
    <row r="905636" spans="19:20">
      <c r="S905636" s="33"/>
      <c r="T905636" s="33"/>
    </row>
    <row r="905653" spans="19:20">
      <c r="S905653" s="33"/>
      <c r="T905653" s="33"/>
    </row>
    <row r="905670" spans="19:20">
      <c r="S905670" s="33"/>
      <c r="T905670" s="33"/>
    </row>
    <row r="905687" spans="19:20">
      <c r="S905687" s="33"/>
      <c r="T905687" s="33"/>
    </row>
    <row r="905704" spans="19:20">
      <c r="S905704" s="33"/>
      <c r="T905704" s="33"/>
    </row>
    <row r="905721" spans="19:20">
      <c r="S905721" s="33"/>
      <c r="T905721" s="33"/>
    </row>
    <row r="905738" spans="19:20">
      <c r="S905738" s="33"/>
      <c r="T905738" s="33"/>
    </row>
    <row r="905755" spans="19:20">
      <c r="S905755" s="33"/>
      <c r="T905755" s="33"/>
    </row>
    <row r="905772" spans="19:20">
      <c r="S905772" s="33"/>
      <c r="T905772" s="33"/>
    </row>
    <row r="905789" spans="19:20">
      <c r="S905789" s="33"/>
      <c r="T905789" s="33"/>
    </row>
    <row r="905806" spans="19:20">
      <c r="S905806" s="33"/>
      <c r="T905806" s="33"/>
    </row>
    <row r="905823" spans="19:20">
      <c r="S905823" s="33"/>
      <c r="T905823" s="33"/>
    </row>
    <row r="905840" spans="19:20">
      <c r="S905840" s="33"/>
      <c r="T905840" s="33"/>
    </row>
    <row r="905857" spans="19:20">
      <c r="S905857" s="33"/>
      <c r="T905857" s="33"/>
    </row>
    <row r="905874" spans="19:20">
      <c r="S905874" s="33"/>
      <c r="T905874" s="33"/>
    </row>
    <row r="905891" spans="19:20">
      <c r="S905891" s="33"/>
      <c r="T905891" s="33"/>
    </row>
    <row r="905908" spans="19:20">
      <c r="S905908" s="33"/>
      <c r="T905908" s="33"/>
    </row>
    <row r="905925" spans="19:20">
      <c r="S905925" s="33"/>
      <c r="T905925" s="33"/>
    </row>
    <row r="905942" spans="19:20">
      <c r="S905942" s="33"/>
      <c r="T905942" s="33"/>
    </row>
    <row r="905959" spans="19:20">
      <c r="S905959" s="33"/>
      <c r="T905959" s="33"/>
    </row>
    <row r="905976" spans="19:20">
      <c r="S905976" s="33"/>
      <c r="T905976" s="33"/>
    </row>
    <row r="905993" spans="19:20">
      <c r="S905993" s="33"/>
      <c r="T905993" s="33"/>
    </row>
    <row r="906010" spans="19:20">
      <c r="S906010" s="33"/>
      <c r="T906010" s="33"/>
    </row>
    <row r="906027" spans="19:20">
      <c r="S906027" s="33"/>
      <c r="T906027" s="33"/>
    </row>
    <row r="906044" spans="19:20">
      <c r="S906044" s="33"/>
      <c r="T906044" s="33"/>
    </row>
    <row r="906061" spans="19:20">
      <c r="S906061" s="33"/>
      <c r="T906061" s="33"/>
    </row>
    <row r="906078" spans="19:20">
      <c r="S906078" s="33"/>
      <c r="T906078" s="33"/>
    </row>
    <row r="906095" spans="19:20">
      <c r="S906095" s="33"/>
      <c r="T906095" s="33"/>
    </row>
    <row r="906112" spans="19:20">
      <c r="S906112" s="33"/>
      <c r="T906112" s="33"/>
    </row>
    <row r="906129" spans="19:20">
      <c r="S906129" s="33"/>
      <c r="T906129" s="33"/>
    </row>
    <row r="906146" spans="19:20">
      <c r="S906146" s="33"/>
      <c r="T906146" s="33"/>
    </row>
    <row r="906163" spans="19:20">
      <c r="S906163" s="33"/>
      <c r="T906163" s="33"/>
    </row>
    <row r="906180" spans="19:20">
      <c r="S906180" s="33"/>
      <c r="T906180" s="33"/>
    </row>
    <row r="906197" spans="19:20">
      <c r="S906197" s="33"/>
      <c r="T906197" s="33"/>
    </row>
    <row r="906214" spans="19:20">
      <c r="S906214" s="33"/>
      <c r="T906214" s="33"/>
    </row>
    <row r="906231" spans="19:20">
      <c r="S906231" s="33"/>
      <c r="T906231" s="33"/>
    </row>
    <row r="906248" spans="19:20">
      <c r="S906248" s="33"/>
      <c r="T906248" s="33"/>
    </row>
    <row r="906265" spans="19:20">
      <c r="S906265" s="33"/>
      <c r="T906265" s="33"/>
    </row>
    <row r="906282" spans="19:20">
      <c r="S906282" s="33"/>
      <c r="T906282" s="33"/>
    </row>
    <row r="906299" spans="19:20">
      <c r="S906299" s="33"/>
      <c r="T906299" s="33"/>
    </row>
    <row r="906316" spans="19:20">
      <c r="S906316" s="33"/>
      <c r="T906316" s="33"/>
    </row>
    <row r="906333" spans="19:20">
      <c r="S906333" s="33"/>
      <c r="T906333" s="33"/>
    </row>
    <row r="906350" spans="19:20">
      <c r="S906350" s="33"/>
      <c r="T906350" s="33"/>
    </row>
    <row r="906367" spans="19:20">
      <c r="S906367" s="33"/>
      <c r="T906367" s="33"/>
    </row>
    <row r="906384" spans="19:20">
      <c r="S906384" s="33"/>
      <c r="T906384" s="33"/>
    </row>
    <row r="906401" spans="19:20">
      <c r="S906401" s="33"/>
      <c r="T906401" s="33"/>
    </row>
    <row r="906418" spans="19:20">
      <c r="S906418" s="33"/>
      <c r="T906418" s="33"/>
    </row>
    <row r="906435" spans="19:20">
      <c r="S906435" s="33"/>
      <c r="T906435" s="33"/>
    </row>
    <row r="906452" spans="19:20">
      <c r="S906452" s="33"/>
      <c r="T906452" s="33"/>
    </row>
    <row r="906469" spans="19:20">
      <c r="S906469" s="33"/>
      <c r="T906469" s="33"/>
    </row>
    <row r="906486" spans="19:20">
      <c r="S906486" s="33"/>
      <c r="T906486" s="33"/>
    </row>
    <row r="906503" spans="19:20">
      <c r="S906503" s="33"/>
      <c r="T906503" s="33"/>
    </row>
    <row r="906520" spans="19:20">
      <c r="S906520" s="33"/>
      <c r="T906520" s="33"/>
    </row>
    <row r="906537" spans="19:20">
      <c r="S906537" s="33"/>
      <c r="T906537" s="33"/>
    </row>
    <row r="906554" spans="19:20">
      <c r="S906554" s="33"/>
      <c r="T906554" s="33"/>
    </row>
    <row r="906571" spans="19:20">
      <c r="S906571" s="33"/>
      <c r="T906571" s="33"/>
    </row>
    <row r="906588" spans="19:20">
      <c r="S906588" s="33"/>
      <c r="T906588" s="33"/>
    </row>
    <row r="906605" spans="19:20">
      <c r="S906605" s="33"/>
      <c r="T906605" s="33"/>
    </row>
    <row r="906622" spans="19:20">
      <c r="S906622" s="33"/>
      <c r="T906622" s="33"/>
    </row>
    <row r="906639" spans="19:20">
      <c r="S906639" s="33"/>
      <c r="T906639" s="33"/>
    </row>
    <row r="906656" spans="19:20">
      <c r="S906656" s="33"/>
      <c r="T906656" s="33"/>
    </row>
    <row r="906673" spans="19:20">
      <c r="S906673" s="33"/>
      <c r="T906673" s="33"/>
    </row>
    <row r="906690" spans="19:20">
      <c r="S906690" s="33"/>
      <c r="T906690" s="33"/>
    </row>
    <row r="906707" spans="19:20">
      <c r="S906707" s="33"/>
      <c r="T906707" s="33"/>
    </row>
    <row r="906724" spans="19:20">
      <c r="S906724" s="33"/>
      <c r="T906724" s="33"/>
    </row>
    <row r="906741" spans="19:20">
      <c r="S906741" s="33"/>
      <c r="T906741" s="33"/>
    </row>
    <row r="906758" spans="19:20">
      <c r="S906758" s="33"/>
      <c r="T906758" s="33"/>
    </row>
    <row r="906775" spans="19:20">
      <c r="S906775" s="33"/>
      <c r="T906775" s="33"/>
    </row>
    <row r="906792" spans="19:20">
      <c r="S906792" s="33"/>
      <c r="T906792" s="33"/>
    </row>
    <row r="906809" spans="19:20">
      <c r="S906809" s="33"/>
      <c r="T906809" s="33"/>
    </row>
    <row r="906826" spans="19:20">
      <c r="S906826" s="33"/>
      <c r="T906826" s="33"/>
    </row>
    <row r="906843" spans="19:20">
      <c r="S906843" s="33"/>
      <c r="T906843" s="33"/>
    </row>
    <row r="906860" spans="19:20">
      <c r="S906860" s="33"/>
      <c r="T906860" s="33"/>
    </row>
    <row r="906877" spans="19:20">
      <c r="S906877" s="33"/>
      <c r="T906877" s="33"/>
    </row>
    <row r="906894" spans="19:20">
      <c r="S906894" s="33"/>
      <c r="T906894" s="33"/>
    </row>
    <row r="906911" spans="19:20">
      <c r="S906911" s="33"/>
      <c r="T906911" s="33"/>
    </row>
    <row r="906928" spans="19:20">
      <c r="S906928" s="33"/>
      <c r="T906928" s="33"/>
    </row>
    <row r="906945" spans="19:20">
      <c r="S906945" s="33"/>
      <c r="T906945" s="33"/>
    </row>
    <row r="906962" spans="19:20">
      <c r="S906962" s="33"/>
      <c r="T906962" s="33"/>
    </row>
    <row r="906979" spans="19:20">
      <c r="S906979" s="33"/>
      <c r="T906979" s="33"/>
    </row>
    <row r="906996" spans="19:20">
      <c r="S906996" s="33"/>
      <c r="T906996" s="33"/>
    </row>
    <row r="907013" spans="19:20">
      <c r="S907013" s="33"/>
      <c r="T907013" s="33"/>
    </row>
    <row r="907030" spans="19:20">
      <c r="S907030" s="33"/>
      <c r="T907030" s="33"/>
    </row>
    <row r="907047" spans="19:20">
      <c r="S907047" s="33"/>
      <c r="T907047" s="33"/>
    </row>
    <row r="907064" spans="19:20">
      <c r="S907064" s="33"/>
      <c r="T907064" s="33"/>
    </row>
    <row r="907081" spans="19:20">
      <c r="S907081" s="33"/>
      <c r="T907081" s="33"/>
    </row>
    <row r="907098" spans="19:20">
      <c r="S907098" s="33"/>
      <c r="T907098" s="33"/>
    </row>
    <row r="907115" spans="19:20">
      <c r="S907115" s="33"/>
      <c r="T907115" s="33"/>
    </row>
    <row r="907132" spans="19:20">
      <c r="S907132" s="33"/>
      <c r="T907132" s="33"/>
    </row>
    <row r="907149" spans="19:20">
      <c r="S907149" s="33"/>
      <c r="T907149" s="33"/>
    </row>
    <row r="907166" spans="19:20">
      <c r="S907166" s="33"/>
      <c r="T907166" s="33"/>
    </row>
    <row r="907183" spans="19:20">
      <c r="S907183" s="33"/>
      <c r="T907183" s="33"/>
    </row>
    <row r="907200" spans="19:20">
      <c r="S907200" s="33"/>
      <c r="T907200" s="33"/>
    </row>
    <row r="907217" spans="19:20">
      <c r="S907217" s="33"/>
      <c r="T907217" s="33"/>
    </row>
    <row r="907234" spans="19:20">
      <c r="S907234" s="33"/>
      <c r="T907234" s="33"/>
    </row>
    <row r="907251" spans="19:20">
      <c r="S907251" s="33"/>
      <c r="T907251" s="33"/>
    </row>
    <row r="907268" spans="19:20">
      <c r="S907268" s="33"/>
      <c r="T907268" s="33"/>
    </row>
    <row r="907285" spans="19:20">
      <c r="S907285" s="33"/>
      <c r="T907285" s="33"/>
    </row>
    <row r="907302" spans="19:20">
      <c r="S907302" s="33"/>
      <c r="T907302" s="33"/>
    </row>
    <row r="907319" spans="19:20">
      <c r="S907319" s="33"/>
      <c r="T907319" s="33"/>
    </row>
    <row r="907336" spans="19:20">
      <c r="S907336" s="33"/>
      <c r="T907336" s="33"/>
    </row>
    <row r="907353" spans="19:20">
      <c r="S907353" s="33"/>
      <c r="T907353" s="33"/>
    </row>
    <row r="907370" spans="19:20">
      <c r="S907370" s="33"/>
      <c r="T907370" s="33"/>
    </row>
    <row r="907387" spans="19:20">
      <c r="S907387" s="33"/>
      <c r="T907387" s="33"/>
    </row>
    <row r="907404" spans="19:20">
      <c r="S907404" s="33"/>
      <c r="T907404" s="33"/>
    </row>
    <row r="907421" spans="19:20">
      <c r="S907421" s="33"/>
      <c r="T907421" s="33"/>
    </row>
    <row r="907438" spans="19:20">
      <c r="S907438" s="33"/>
      <c r="T907438" s="33"/>
    </row>
    <row r="907455" spans="19:20">
      <c r="S907455" s="33"/>
      <c r="T907455" s="33"/>
    </row>
    <row r="907472" spans="19:20">
      <c r="S907472" s="33"/>
      <c r="T907472" s="33"/>
    </row>
    <row r="907489" spans="19:20">
      <c r="S907489" s="33"/>
      <c r="T907489" s="33"/>
    </row>
    <row r="907506" spans="19:20">
      <c r="S907506" s="33"/>
      <c r="T907506" s="33"/>
    </row>
    <row r="907523" spans="19:20">
      <c r="S907523" s="33"/>
      <c r="T907523" s="33"/>
    </row>
    <row r="907540" spans="19:20">
      <c r="S907540" s="33"/>
      <c r="T907540" s="33"/>
    </row>
    <row r="907557" spans="19:20">
      <c r="S907557" s="33"/>
      <c r="T907557" s="33"/>
    </row>
    <row r="907574" spans="19:20">
      <c r="S907574" s="33"/>
      <c r="T907574" s="33"/>
    </row>
    <row r="907591" spans="19:20">
      <c r="S907591" s="33"/>
      <c r="T907591" s="33"/>
    </row>
    <row r="907608" spans="19:20">
      <c r="S907608" s="33"/>
      <c r="T907608" s="33"/>
    </row>
    <row r="907625" spans="19:20">
      <c r="S907625" s="33"/>
      <c r="T907625" s="33"/>
    </row>
    <row r="907642" spans="19:20">
      <c r="S907642" s="33"/>
      <c r="T907642" s="33"/>
    </row>
    <row r="907659" spans="19:20">
      <c r="S907659" s="33"/>
      <c r="T907659" s="33"/>
    </row>
    <row r="907676" spans="19:20">
      <c r="S907676" s="33"/>
      <c r="T907676" s="33"/>
    </row>
    <row r="907693" spans="19:20">
      <c r="S907693" s="33"/>
      <c r="T907693" s="33"/>
    </row>
    <row r="907710" spans="19:20">
      <c r="S907710" s="33"/>
      <c r="T907710" s="33"/>
    </row>
    <row r="907727" spans="19:20">
      <c r="S907727" s="33"/>
      <c r="T907727" s="33"/>
    </row>
    <row r="907744" spans="19:20">
      <c r="S907744" s="33"/>
      <c r="T907744" s="33"/>
    </row>
    <row r="907761" spans="19:20">
      <c r="S907761" s="33"/>
      <c r="T907761" s="33"/>
    </row>
    <row r="907778" spans="19:20">
      <c r="S907778" s="33"/>
      <c r="T907778" s="33"/>
    </row>
    <row r="907795" spans="19:20">
      <c r="S907795" s="33"/>
      <c r="T907795" s="33"/>
    </row>
    <row r="907812" spans="19:20">
      <c r="S907812" s="33"/>
      <c r="T907812" s="33"/>
    </row>
    <row r="907829" spans="19:20">
      <c r="S907829" s="33"/>
      <c r="T907829" s="33"/>
    </row>
    <row r="907846" spans="19:20">
      <c r="S907846" s="33"/>
      <c r="T907846" s="33"/>
    </row>
    <row r="907863" spans="19:20">
      <c r="S907863" s="33"/>
      <c r="T907863" s="33"/>
    </row>
    <row r="907880" spans="19:20">
      <c r="S907880" s="33"/>
      <c r="T907880" s="33"/>
    </row>
    <row r="907897" spans="19:20">
      <c r="S907897" s="33"/>
      <c r="T907897" s="33"/>
    </row>
    <row r="907914" spans="19:20">
      <c r="S907914" s="33"/>
      <c r="T907914" s="33"/>
    </row>
    <row r="907931" spans="19:20">
      <c r="S907931" s="33"/>
      <c r="T907931" s="33"/>
    </row>
    <row r="907948" spans="19:20">
      <c r="S907948" s="33"/>
      <c r="T907948" s="33"/>
    </row>
    <row r="907965" spans="19:20">
      <c r="S907965" s="33"/>
      <c r="T907965" s="33"/>
    </row>
    <row r="907982" spans="19:20">
      <c r="S907982" s="33"/>
      <c r="T907982" s="33"/>
    </row>
    <row r="907999" spans="19:20">
      <c r="S907999" s="33"/>
      <c r="T907999" s="33"/>
    </row>
    <row r="908016" spans="19:20">
      <c r="S908016" s="33"/>
      <c r="T908016" s="33"/>
    </row>
    <row r="908033" spans="19:20">
      <c r="S908033" s="33"/>
      <c r="T908033" s="33"/>
    </row>
    <row r="908050" spans="19:20">
      <c r="S908050" s="33"/>
      <c r="T908050" s="33"/>
    </row>
    <row r="908067" spans="19:20">
      <c r="S908067" s="33"/>
      <c r="T908067" s="33"/>
    </row>
    <row r="908084" spans="19:20">
      <c r="S908084" s="33"/>
      <c r="T908084" s="33"/>
    </row>
    <row r="908101" spans="19:20">
      <c r="S908101" s="33"/>
      <c r="T908101" s="33"/>
    </row>
    <row r="908118" spans="19:20">
      <c r="S908118" s="33"/>
      <c r="T908118" s="33"/>
    </row>
    <row r="908135" spans="19:20">
      <c r="S908135" s="33"/>
      <c r="T908135" s="33"/>
    </row>
    <row r="908152" spans="19:20">
      <c r="S908152" s="33"/>
      <c r="T908152" s="33"/>
    </row>
    <row r="908169" spans="19:20">
      <c r="S908169" s="33"/>
      <c r="T908169" s="33"/>
    </row>
    <row r="908186" spans="19:20">
      <c r="S908186" s="33"/>
      <c r="T908186" s="33"/>
    </row>
    <row r="908203" spans="19:20">
      <c r="S908203" s="33"/>
      <c r="T908203" s="33"/>
    </row>
    <row r="908220" spans="19:20">
      <c r="S908220" s="33"/>
      <c r="T908220" s="33"/>
    </row>
    <row r="908237" spans="19:20">
      <c r="S908237" s="33"/>
      <c r="T908237" s="33"/>
    </row>
    <row r="908254" spans="19:20">
      <c r="S908254" s="33"/>
      <c r="T908254" s="33"/>
    </row>
    <row r="908271" spans="19:20">
      <c r="S908271" s="33"/>
      <c r="T908271" s="33"/>
    </row>
    <row r="908288" spans="19:20">
      <c r="S908288" s="33"/>
      <c r="T908288" s="33"/>
    </row>
    <row r="908305" spans="19:20">
      <c r="S908305" s="33"/>
      <c r="T908305" s="33"/>
    </row>
    <row r="908322" spans="19:20">
      <c r="S908322" s="33"/>
      <c r="T908322" s="33"/>
    </row>
    <row r="908339" spans="19:20">
      <c r="S908339" s="33"/>
      <c r="T908339" s="33"/>
    </row>
    <row r="908356" spans="19:20">
      <c r="S908356" s="33"/>
      <c r="T908356" s="33"/>
    </row>
    <row r="908373" spans="19:20">
      <c r="S908373" s="33"/>
      <c r="T908373" s="33"/>
    </row>
    <row r="908390" spans="19:20">
      <c r="S908390" s="33"/>
      <c r="T908390" s="33"/>
    </row>
    <row r="908407" spans="19:20">
      <c r="S908407" s="33"/>
      <c r="T908407" s="33"/>
    </row>
    <row r="908424" spans="19:20">
      <c r="S908424" s="33"/>
      <c r="T908424" s="33"/>
    </row>
    <row r="908441" spans="19:20">
      <c r="S908441" s="33"/>
      <c r="T908441" s="33"/>
    </row>
    <row r="908458" spans="19:20">
      <c r="S908458" s="33"/>
      <c r="T908458" s="33"/>
    </row>
    <row r="908475" spans="19:20">
      <c r="S908475" s="33"/>
      <c r="T908475" s="33"/>
    </row>
    <row r="908492" spans="19:20">
      <c r="S908492" s="33"/>
      <c r="T908492" s="33"/>
    </row>
    <row r="908509" spans="19:20">
      <c r="S908509" s="33"/>
      <c r="T908509" s="33"/>
    </row>
    <row r="908526" spans="19:20">
      <c r="S908526" s="33"/>
      <c r="T908526" s="33"/>
    </row>
    <row r="908543" spans="19:20">
      <c r="S908543" s="33"/>
      <c r="T908543" s="33"/>
    </row>
    <row r="908560" spans="19:20">
      <c r="S908560" s="33"/>
      <c r="T908560" s="33"/>
    </row>
    <row r="908577" spans="19:20">
      <c r="S908577" s="33"/>
      <c r="T908577" s="33"/>
    </row>
    <row r="908594" spans="19:20">
      <c r="S908594" s="33"/>
      <c r="T908594" s="33"/>
    </row>
    <row r="908611" spans="19:20">
      <c r="S908611" s="33"/>
      <c r="T908611" s="33"/>
    </row>
    <row r="908628" spans="19:20">
      <c r="S908628" s="33"/>
      <c r="T908628" s="33"/>
    </row>
    <row r="908645" spans="19:20">
      <c r="S908645" s="33"/>
      <c r="T908645" s="33"/>
    </row>
    <row r="908662" spans="19:20">
      <c r="S908662" s="33"/>
      <c r="T908662" s="33"/>
    </row>
    <row r="908679" spans="19:20">
      <c r="S908679" s="33"/>
      <c r="T908679" s="33"/>
    </row>
    <row r="908696" spans="19:20">
      <c r="S908696" s="33"/>
      <c r="T908696" s="33"/>
    </row>
    <row r="908713" spans="19:20">
      <c r="S908713" s="33"/>
      <c r="T908713" s="33"/>
    </row>
    <row r="908730" spans="19:20">
      <c r="S908730" s="33"/>
      <c r="T908730" s="33"/>
    </row>
    <row r="908747" spans="19:20">
      <c r="S908747" s="33"/>
      <c r="T908747" s="33"/>
    </row>
    <row r="908764" spans="19:20">
      <c r="S908764" s="33"/>
      <c r="T908764" s="33"/>
    </row>
    <row r="908781" spans="19:20">
      <c r="S908781" s="33"/>
      <c r="T908781" s="33"/>
    </row>
    <row r="908798" spans="19:20">
      <c r="S908798" s="33"/>
      <c r="T908798" s="33"/>
    </row>
    <row r="908815" spans="19:20">
      <c r="S908815" s="33"/>
      <c r="T908815" s="33"/>
    </row>
    <row r="908832" spans="19:20">
      <c r="S908832" s="33"/>
      <c r="T908832" s="33"/>
    </row>
    <row r="908849" spans="19:20">
      <c r="S908849" s="33"/>
      <c r="T908849" s="33"/>
    </row>
    <row r="908866" spans="19:20">
      <c r="S908866" s="33"/>
      <c r="T908866" s="33"/>
    </row>
    <row r="908883" spans="19:20">
      <c r="S908883" s="33"/>
      <c r="T908883" s="33"/>
    </row>
    <row r="908900" spans="19:20">
      <c r="S908900" s="33"/>
      <c r="T908900" s="33"/>
    </row>
    <row r="908917" spans="19:20">
      <c r="S908917" s="33"/>
      <c r="T908917" s="33"/>
    </row>
    <row r="908934" spans="19:20">
      <c r="S908934" s="33"/>
      <c r="T908934" s="33"/>
    </row>
    <row r="908951" spans="19:20">
      <c r="S908951" s="33"/>
      <c r="T908951" s="33"/>
    </row>
    <row r="908968" spans="19:20">
      <c r="S908968" s="33"/>
      <c r="T908968" s="33"/>
    </row>
    <row r="908985" spans="19:20">
      <c r="S908985" s="33"/>
      <c r="T908985" s="33"/>
    </row>
    <row r="909002" spans="19:20">
      <c r="S909002" s="33"/>
      <c r="T909002" s="33"/>
    </row>
    <row r="909019" spans="19:20">
      <c r="S909019" s="33"/>
      <c r="T909019" s="33"/>
    </row>
    <row r="909036" spans="19:20">
      <c r="S909036" s="33"/>
      <c r="T909036" s="33"/>
    </row>
    <row r="909053" spans="19:20">
      <c r="S909053" s="33"/>
      <c r="T909053" s="33"/>
    </row>
    <row r="909070" spans="19:20">
      <c r="S909070" s="33"/>
      <c r="T909070" s="33"/>
    </row>
    <row r="909087" spans="19:20">
      <c r="S909087" s="33"/>
      <c r="T909087" s="33"/>
    </row>
    <row r="909104" spans="19:20">
      <c r="S909104" s="33"/>
      <c r="T909104" s="33"/>
    </row>
    <row r="909121" spans="19:20">
      <c r="S909121" s="33"/>
      <c r="T909121" s="33"/>
    </row>
    <row r="909138" spans="19:20">
      <c r="S909138" s="33"/>
      <c r="T909138" s="33"/>
    </row>
    <row r="909155" spans="19:20">
      <c r="S909155" s="33"/>
      <c r="T909155" s="33"/>
    </row>
    <row r="909172" spans="19:20">
      <c r="S909172" s="33"/>
      <c r="T909172" s="33"/>
    </row>
    <row r="909189" spans="19:20">
      <c r="S909189" s="33"/>
      <c r="T909189" s="33"/>
    </row>
    <row r="909206" spans="19:20">
      <c r="S909206" s="33"/>
      <c r="T909206" s="33"/>
    </row>
    <row r="909223" spans="19:20">
      <c r="S909223" s="33"/>
      <c r="T909223" s="33"/>
    </row>
    <row r="909240" spans="19:20">
      <c r="S909240" s="33"/>
      <c r="T909240" s="33"/>
    </row>
    <row r="909257" spans="19:20">
      <c r="S909257" s="33"/>
      <c r="T909257" s="33"/>
    </row>
    <row r="909274" spans="19:20">
      <c r="S909274" s="33"/>
      <c r="T909274" s="33"/>
    </row>
    <row r="909291" spans="19:20">
      <c r="S909291" s="33"/>
      <c r="T909291" s="33"/>
    </row>
    <row r="909308" spans="19:20">
      <c r="S909308" s="33"/>
      <c r="T909308" s="33"/>
    </row>
    <row r="909325" spans="19:20">
      <c r="S909325" s="33"/>
      <c r="T909325" s="33"/>
    </row>
    <row r="909342" spans="19:20">
      <c r="S909342" s="33"/>
      <c r="T909342" s="33"/>
    </row>
    <row r="909359" spans="19:20">
      <c r="S909359" s="33"/>
      <c r="T909359" s="33"/>
    </row>
    <row r="909376" spans="19:20">
      <c r="S909376" s="33"/>
      <c r="T909376" s="33"/>
    </row>
    <row r="909393" spans="19:20">
      <c r="S909393" s="33"/>
      <c r="T909393" s="33"/>
    </row>
    <row r="909410" spans="19:20">
      <c r="S909410" s="33"/>
      <c r="T909410" s="33"/>
    </row>
    <row r="909427" spans="19:20">
      <c r="S909427" s="33"/>
      <c r="T909427" s="33"/>
    </row>
    <row r="909444" spans="19:20">
      <c r="S909444" s="33"/>
      <c r="T909444" s="33"/>
    </row>
    <row r="909461" spans="19:20">
      <c r="S909461" s="33"/>
      <c r="T909461" s="33"/>
    </row>
    <row r="909478" spans="19:20">
      <c r="S909478" s="33"/>
      <c r="T909478" s="33"/>
    </row>
    <row r="909495" spans="19:20">
      <c r="S909495" s="33"/>
      <c r="T909495" s="33"/>
    </row>
    <row r="909512" spans="19:20">
      <c r="S909512" s="33"/>
      <c r="T909512" s="33"/>
    </row>
    <row r="909529" spans="19:20">
      <c r="S909529" s="33"/>
      <c r="T909529" s="33"/>
    </row>
    <row r="909546" spans="19:20">
      <c r="S909546" s="33"/>
      <c r="T909546" s="33"/>
    </row>
    <row r="909563" spans="19:20">
      <c r="S909563" s="33"/>
      <c r="T909563" s="33"/>
    </row>
    <row r="909580" spans="19:20">
      <c r="S909580" s="33"/>
      <c r="T909580" s="33"/>
    </row>
    <row r="909597" spans="19:20">
      <c r="S909597" s="33"/>
      <c r="T909597" s="33"/>
    </row>
    <row r="909614" spans="19:20">
      <c r="S909614" s="33"/>
      <c r="T909614" s="33"/>
    </row>
    <row r="909631" spans="19:20">
      <c r="S909631" s="33"/>
      <c r="T909631" s="33"/>
    </row>
    <row r="909648" spans="19:20">
      <c r="S909648" s="33"/>
      <c r="T909648" s="33"/>
    </row>
    <row r="909665" spans="19:20">
      <c r="S909665" s="33"/>
      <c r="T909665" s="33"/>
    </row>
    <row r="909682" spans="19:20">
      <c r="S909682" s="33"/>
      <c r="T909682" s="33"/>
    </row>
    <row r="909699" spans="19:20">
      <c r="S909699" s="33"/>
      <c r="T909699" s="33"/>
    </row>
    <row r="909716" spans="19:20">
      <c r="S909716" s="33"/>
      <c r="T909716" s="33"/>
    </row>
    <row r="909733" spans="19:20">
      <c r="S909733" s="33"/>
      <c r="T909733" s="33"/>
    </row>
    <row r="909750" spans="19:20">
      <c r="S909750" s="33"/>
      <c r="T909750" s="33"/>
    </row>
    <row r="909767" spans="19:20">
      <c r="S909767" s="33"/>
      <c r="T909767" s="33"/>
    </row>
    <row r="909784" spans="19:20">
      <c r="S909784" s="33"/>
      <c r="T909784" s="33"/>
    </row>
    <row r="909801" spans="19:20">
      <c r="S909801" s="33"/>
      <c r="T909801" s="33"/>
    </row>
    <row r="909818" spans="19:20">
      <c r="S909818" s="33"/>
      <c r="T909818" s="33"/>
    </row>
    <row r="909835" spans="19:20">
      <c r="S909835" s="33"/>
      <c r="T909835" s="33"/>
    </row>
    <row r="909852" spans="19:20">
      <c r="S909852" s="33"/>
      <c r="T909852" s="33"/>
    </row>
    <row r="909869" spans="19:20">
      <c r="S909869" s="33"/>
      <c r="T909869" s="33"/>
    </row>
    <row r="909886" spans="19:20">
      <c r="S909886" s="33"/>
      <c r="T909886" s="33"/>
    </row>
    <row r="909903" spans="19:20">
      <c r="S909903" s="33"/>
      <c r="T909903" s="33"/>
    </row>
    <row r="909920" spans="19:20">
      <c r="S909920" s="33"/>
      <c r="T909920" s="33"/>
    </row>
    <row r="909937" spans="19:20">
      <c r="S909937" s="33"/>
      <c r="T909937" s="33"/>
    </row>
    <row r="909954" spans="19:20">
      <c r="S909954" s="33"/>
      <c r="T909954" s="33"/>
    </row>
    <row r="909971" spans="19:20">
      <c r="S909971" s="33"/>
      <c r="T909971" s="33"/>
    </row>
    <row r="909988" spans="19:20">
      <c r="S909988" s="33"/>
      <c r="T909988" s="33"/>
    </row>
    <row r="910005" spans="19:20">
      <c r="S910005" s="33"/>
      <c r="T910005" s="33"/>
    </row>
    <row r="910022" spans="19:20">
      <c r="S910022" s="33"/>
      <c r="T910022" s="33"/>
    </row>
    <row r="910039" spans="19:20">
      <c r="S910039" s="33"/>
      <c r="T910039" s="33"/>
    </row>
    <row r="910056" spans="19:20">
      <c r="S910056" s="33"/>
      <c r="T910056" s="33"/>
    </row>
    <row r="910073" spans="19:20">
      <c r="S910073" s="33"/>
      <c r="T910073" s="33"/>
    </row>
    <row r="910090" spans="19:20">
      <c r="S910090" s="33"/>
      <c r="T910090" s="33"/>
    </row>
    <row r="910107" spans="19:20">
      <c r="S910107" s="33"/>
      <c r="T910107" s="33"/>
    </row>
    <row r="910124" spans="19:20">
      <c r="S910124" s="33"/>
      <c r="T910124" s="33"/>
    </row>
    <row r="910141" spans="19:20">
      <c r="S910141" s="33"/>
      <c r="T910141" s="33"/>
    </row>
    <row r="910158" spans="19:20">
      <c r="S910158" s="33"/>
      <c r="T910158" s="33"/>
    </row>
    <row r="910175" spans="19:20">
      <c r="S910175" s="33"/>
      <c r="T910175" s="33"/>
    </row>
    <row r="910192" spans="19:20">
      <c r="S910192" s="33"/>
      <c r="T910192" s="33"/>
    </row>
    <row r="910209" spans="19:20">
      <c r="S910209" s="33"/>
      <c r="T910209" s="33"/>
    </row>
    <row r="910226" spans="19:20">
      <c r="S910226" s="33"/>
      <c r="T910226" s="33"/>
    </row>
    <row r="910243" spans="19:20">
      <c r="S910243" s="33"/>
      <c r="T910243" s="33"/>
    </row>
    <row r="910260" spans="19:20">
      <c r="S910260" s="33"/>
      <c r="T910260" s="33"/>
    </row>
    <row r="910277" spans="19:20">
      <c r="S910277" s="33"/>
      <c r="T910277" s="33"/>
    </row>
    <row r="910294" spans="19:20">
      <c r="S910294" s="33"/>
      <c r="T910294" s="33"/>
    </row>
    <row r="910311" spans="19:20">
      <c r="S910311" s="33"/>
      <c r="T910311" s="33"/>
    </row>
    <row r="910328" spans="19:20">
      <c r="S910328" s="33"/>
      <c r="T910328" s="33"/>
    </row>
    <row r="910345" spans="19:20">
      <c r="S910345" s="33"/>
      <c r="T910345" s="33"/>
    </row>
    <row r="910362" spans="19:20">
      <c r="S910362" s="33"/>
      <c r="T910362" s="33"/>
    </row>
    <row r="910379" spans="19:20">
      <c r="S910379" s="33"/>
      <c r="T910379" s="33"/>
    </row>
    <row r="910396" spans="19:20">
      <c r="S910396" s="33"/>
      <c r="T910396" s="33"/>
    </row>
    <row r="910413" spans="19:20">
      <c r="S910413" s="33"/>
      <c r="T910413" s="33"/>
    </row>
    <row r="910430" spans="19:20">
      <c r="S910430" s="33"/>
      <c r="T910430" s="33"/>
    </row>
    <row r="910447" spans="19:20">
      <c r="S910447" s="33"/>
      <c r="T910447" s="33"/>
    </row>
    <row r="910464" spans="19:20">
      <c r="S910464" s="33"/>
      <c r="T910464" s="33"/>
    </row>
    <row r="910481" spans="19:20">
      <c r="S910481" s="33"/>
      <c r="T910481" s="33"/>
    </row>
    <row r="910498" spans="19:20">
      <c r="S910498" s="33"/>
      <c r="T910498" s="33"/>
    </row>
    <row r="910515" spans="19:20">
      <c r="S910515" s="33"/>
      <c r="T910515" s="33"/>
    </row>
    <row r="910532" spans="19:20">
      <c r="S910532" s="33"/>
      <c r="T910532" s="33"/>
    </row>
    <row r="910549" spans="19:20">
      <c r="S910549" s="33"/>
      <c r="T910549" s="33"/>
    </row>
    <row r="910566" spans="19:20">
      <c r="S910566" s="33"/>
      <c r="T910566" s="33"/>
    </row>
    <row r="910583" spans="19:20">
      <c r="S910583" s="33"/>
      <c r="T910583" s="33"/>
    </row>
    <row r="910600" spans="19:20">
      <c r="S910600" s="33"/>
      <c r="T910600" s="33"/>
    </row>
    <row r="910617" spans="19:20">
      <c r="S910617" s="33"/>
      <c r="T910617" s="33"/>
    </row>
    <row r="910634" spans="19:20">
      <c r="S910634" s="33"/>
      <c r="T910634" s="33"/>
    </row>
    <row r="910651" spans="19:20">
      <c r="S910651" s="33"/>
      <c r="T910651" s="33"/>
    </row>
    <row r="910668" spans="19:20">
      <c r="S910668" s="33"/>
      <c r="T910668" s="33"/>
    </row>
    <row r="910685" spans="19:20">
      <c r="S910685" s="33"/>
      <c r="T910685" s="33"/>
    </row>
    <row r="910702" spans="19:20">
      <c r="S910702" s="33"/>
      <c r="T910702" s="33"/>
    </row>
    <row r="910719" spans="19:20">
      <c r="S910719" s="33"/>
      <c r="T910719" s="33"/>
    </row>
    <row r="910736" spans="19:20">
      <c r="S910736" s="33"/>
      <c r="T910736" s="33"/>
    </row>
    <row r="910753" spans="19:20">
      <c r="S910753" s="33"/>
      <c r="T910753" s="33"/>
    </row>
    <row r="910770" spans="19:20">
      <c r="S910770" s="33"/>
      <c r="T910770" s="33"/>
    </row>
    <row r="910787" spans="19:20">
      <c r="S910787" s="33"/>
      <c r="T910787" s="33"/>
    </row>
    <row r="910804" spans="19:20">
      <c r="S910804" s="33"/>
      <c r="T910804" s="33"/>
    </row>
    <row r="910821" spans="19:20">
      <c r="S910821" s="33"/>
      <c r="T910821" s="33"/>
    </row>
    <row r="910838" spans="19:20">
      <c r="S910838" s="33"/>
      <c r="T910838" s="33"/>
    </row>
    <row r="910855" spans="19:20">
      <c r="S910855" s="33"/>
      <c r="T910855" s="33"/>
    </row>
    <row r="910872" spans="19:20">
      <c r="S910872" s="33"/>
      <c r="T910872" s="33"/>
    </row>
    <row r="910889" spans="19:20">
      <c r="S910889" s="33"/>
      <c r="T910889" s="33"/>
    </row>
    <row r="910906" spans="19:20">
      <c r="S910906" s="33"/>
      <c r="T910906" s="33"/>
    </row>
    <row r="910923" spans="19:20">
      <c r="S910923" s="33"/>
      <c r="T910923" s="33"/>
    </row>
    <row r="910940" spans="19:20">
      <c r="S910940" s="33"/>
      <c r="T910940" s="33"/>
    </row>
    <row r="910957" spans="19:20">
      <c r="S910957" s="33"/>
      <c r="T910957" s="33"/>
    </row>
    <row r="910974" spans="19:20">
      <c r="S910974" s="33"/>
      <c r="T910974" s="33"/>
    </row>
    <row r="910991" spans="19:20">
      <c r="S910991" s="33"/>
      <c r="T910991" s="33"/>
    </row>
    <row r="911008" spans="19:20">
      <c r="S911008" s="33"/>
      <c r="T911008" s="33"/>
    </row>
    <row r="911025" spans="19:20">
      <c r="S911025" s="33"/>
      <c r="T911025" s="33"/>
    </row>
    <row r="911042" spans="19:20">
      <c r="S911042" s="33"/>
      <c r="T911042" s="33"/>
    </row>
    <row r="911059" spans="19:20">
      <c r="S911059" s="33"/>
      <c r="T911059" s="33"/>
    </row>
    <row r="911076" spans="19:20">
      <c r="S911076" s="33"/>
      <c r="T911076" s="33"/>
    </row>
    <row r="911093" spans="19:20">
      <c r="S911093" s="33"/>
      <c r="T911093" s="33"/>
    </row>
    <row r="911110" spans="19:20">
      <c r="S911110" s="33"/>
      <c r="T911110" s="33"/>
    </row>
    <row r="911127" spans="19:20">
      <c r="S911127" s="33"/>
      <c r="T911127" s="33"/>
    </row>
    <row r="911144" spans="19:20">
      <c r="S911144" s="33"/>
      <c r="T911144" s="33"/>
    </row>
    <row r="911161" spans="19:20">
      <c r="S911161" s="33"/>
      <c r="T911161" s="33"/>
    </row>
    <row r="911178" spans="19:20">
      <c r="S911178" s="33"/>
      <c r="T911178" s="33"/>
    </row>
    <row r="911195" spans="19:20">
      <c r="S911195" s="33"/>
      <c r="T911195" s="33"/>
    </row>
    <row r="911212" spans="19:20">
      <c r="S911212" s="33"/>
      <c r="T911212" s="33"/>
    </row>
    <row r="911229" spans="19:20">
      <c r="S911229" s="33"/>
      <c r="T911229" s="33"/>
    </row>
    <row r="911246" spans="19:20">
      <c r="S911246" s="33"/>
      <c r="T911246" s="33"/>
    </row>
    <row r="911263" spans="19:20">
      <c r="S911263" s="33"/>
      <c r="T911263" s="33"/>
    </row>
    <row r="911280" spans="19:20">
      <c r="S911280" s="33"/>
      <c r="T911280" s="33"/>
    </row>
    <row r="911297" spans="19:20">
      <c r="S911297" s="33"/>
      <c r="T911297" s="33"/>
    </row>
    <row r="911314" spans="19:20">
      <c r="S911314" s="33"/>
      <c r="T911314" s="33"/>
    </row>
    <row r="911331" spans="19:20">
      <c r="S911331" s="33"/>
      <c r="T911331" s="33"/>
    </row>
    <row r="911348" spans="19:20">
      <c r="S911348" s="33"/>
      <c r="T911348" s="33"/>
    </row>
    <row r="911365" spans="19:20">
      <c r="S911365" s="33"/>
      <c r="T911365" s="33"/>
    </row>
    <row r="911382" spans="19:20">
      <c r="S911382" s="33"/>
      <c r="T911382" s="33"/>
    </row>
    <row r="911399" spans="19:20">
      <c r="S911399" s="33"/>
      <c r="T911399" s="33"/>
    </row>
    <row r="911416" spans="19:20">
      <c r="S911416" s="33"/>
      <c r="T911416" s="33"/>
    </row>
    <row r="911433" spans="19:20">
      <c r="S911433" s="33"/>
      <c r="T911433" s="33"/>
    </row>
    <row r="911450" spans="19:20">
      <c r="S911450" s="33"/>
      <c r="T911450" s="33"/>
    </row>
    <row r="911467" spans="19:20">
      <c r="S911467" s="33"/>
      <c r="T911467" s="33"/>
    </row>
    <row r="911484" spans="19:20">
      <c r="S911484" s="33"/>
      <c r="T911484" s="33"/>
    </row>
    <row r="911501" spans="19:20">
      <c r="S911501" s="33"/>
      <c r="T911501" s="33"/>
    </row>
    <row r="911518" spans="19:20">
      <c r="S911518" s="33"/>
      <c r="T911518" s="33"/>
    </row>
    <row r="911535" spans="19:20">
      <c r="S911535" s="33"/>
      <c r="T911535" s="33"/>
    </row>
    <row r="911552" spans="19:20">
      <c r="S911552" s="33"/>
      <c r="T911552" s="33"/>
    </row>
    <row r="911569" spans="19:20">
      <c r="S911569" s="33"/>
      <c r="T911569" s="33"/>
    </row>
    <row r="911586" spans="19:20">
      <c r="S911586" s="33"/>
      <c r="T911586" s="33"/>
    </row>
    <row r="911603" spans="19:20">
      <c r="S911603" s="33"/>
      <c r="T911603" s="33"/>
    </row>
    <row r="911620" spans="19:20">
      <c r="S911620" s="33"/>
      <c r="T911620" s="33"/>
    </row>
    <row r="911637" spans="19:20">
      <c r="S911637" s="33"/>
      <c r="T911637" s="33"/>
    </row>
    <row r="911654" spans="19:20">
      <c r="S911654" s="33"/>
      <c r="T911654" s="33"/>
    </row>
    <row r="911671" spans="19:20">
      <c r="S911671" s="33"/>
      <c r="T911671" s="33"/>
    </row>
    <row r="911688" spans="19:20">
      <c r="S911688" s="33"/>
      <c r="T911688" s="33"/>
    </row>
    <row r="911705" spans="19:20">
      <c r="S911705" s="33"/>
      <c r="T911705" s="33"/>
    </row>
    <row r="911722" spans="19:20">
      <c r="S911722" s="33"/>
      <c r="T911722" s="33"/>
    </row>
    <row r="911739" spans="19:20">
      <c r="S911739" s="33"/>
      <c r="T911739" s="33"/>
    </row>
    <row r="911756" spans="19:20">
      <c r="S911756" s="33"/>
      <c r="T911756" s="33"/>
    </row>
    <row r="911773" spans="19:20">
      <c r="S911773" s="33"/>
      <c r="T911773" s="33"/>
    </row>
    <row r="911790" spans="19:20">
      <c r="S911790" s="33"/>
      <c r="T911790" s="33"/>
    </row>
    <row r="911807" spans="19:20">
      <c r="S911807" s="33"/>
      <c r="T911807" s="33"/>
    </row>
    <row r="911824" spans="19:20">
      <c r="S911824" s="33"/>
      <c r="T911824" s="33"/>
    </row>
    <row r="911841" spans="19:20">
      <c r="S911841" s="33"/>
      <c r="T911841" s="33"/>
    </row>
    <row r="911858" spans="19:20">
      <c r="S911858" s="33"/>
      <c r="T911858" s="33"/>
    </row>
    <row r="911875" spans="19:20">
      <c r="S911875" s="33"/>
      <c r="T911875" s="33"/>
    </row>
    <row r="911892" spans="19:20">
      <c r="S911892" s="33"/>
      <c r="T911892" s="33"/>
    </row>
    <row r="911909" spans="19:20">
      <c r="S911909" s="33"/>
      <c r="T911909" s="33"/>
    </row>
    <row r="911926" spans="19:20">
      <c r="S911926" s="33"/>
      <c r="T911926" s="33"/>
    </row>
    <row r="911943" spans="19:20">
      <c r="S911943" s="33"/>
      <c r="T911943" s="33"/>
    </row>
    <row r="911960" spans="19:20">
      <c r="S911960" s="33"/>
      <c r="T911960" s="33"/>
    </row>
    <row r="911977" spans="19:20">
      <c r="S911977" s="33"/>
      <c r="T911977" s="33"/>
    </row>
    <row r="911994" spans="19:20">
      <c r="S911994" s="33"/>
      <c r="T911994" s="33"/>
    </row>
    <row r="912011" spans="19:20">
      <c r="S912011" s="33"/>
      <c r="T912011" s="33"/>
    </row>
    <row r="912028" spans="19:20">
      <c r="S912028" s="33"/>
      <c r="T912028" s="33"/>
    </row>
    <row r="912045" spans="19:20">
      <c r="S912045" s="33"/>
      <c r="T912045" s="33"/>
    </row>
    <row r="912062" spans="19:20">
      <c r="S912062" s="33"/>
      <c r="T912062" s="33"/>
    </row>
    <row r="912079" spans="19:20">
      <c r="S912079" s="33"/>
      <c r="T912079" s="33"/>
    </row>
    <row r="912096" spans="19:20">
      <c r="S912096" s="33"/>
      <c r="T912096" s="33"/>
    </row>
    <row r="912113" spans="19:20">
      <c r="S912113" s="33"/>
      <c r="T912113" s="33"/>
    </row>
    <row r="912130" spans="19:20">
      <c r="S912130" s="33"/>
      <c r="T912130" s="33"/>
    </row>
    <row r="912147" spans="19:20">
      <c r="S912147" s="33"/>
      <c r="T912147" s="33"/>
    </row>
    <row r="912164" spans="19:20">
      <c r="S912164" s="33"/>
      <c r="T912164" s="33"/>
    </row>
    <row r="912181" spans="19:20">
      <c r="S912181" s="33"/>
      <c r="T912181" s="33"/>
    </row>
    <row r="912198" spans="19:20">
      <c r="S912198" s="33"/>
      <c r="T912198" s="33"/>
    </row>
    <row r="912215" spans="19:20">
      <c r="S912215" s="33"/>
      <c r="T912215" s="33"/>
    </row>
    <row r="912232" spans="19:20">
      <c r="S912232" s="33"/>
      <c r="T912232" s="33"/>
    </row>
    <row r="912249" spans="19:20">
      <c r="S912249" s="33"/>
      <c r="T912249" s="33"/>
    </row>
    <row r="912266" spans="19:20">
      <c r="S912266" s="33"/>
      <c r="T912266" s="33"/>
    </row>
    <row r="912283" spans="19:20">
      <c r="S912283" s="33"/>
      <c r="T912283" s="33"/>
    </row>
    <row r="912300" spans="19:20">
      <c r="S912300" s="33"/>
      <c r="T912300" s="33"/>
    </row>
    <row r="912317" spans="19:20">
      <c r="S912317" s="33"/>
      <c r="T912317" s="33"/>
    </row>
    <row r="912334" spans="19:20">
      <c r="S912334" s="33"/>
      <c r="T912334" s="33"/>
    </row>
    <row r="912351" spans="19:20">
      <c r="S912351" s="33"/>
      <c r="T912351" s="33"/>
    </row>
    <row r="912368" spans="19:20">
      <c r="S912368" s="33"/>
      <c r="T912368" s="33"/>
    </row>
    <row r="912385" spans="19:20">
      <c r="S912385" s="33"/>
      <c r="T912385" s="33"/>
    </row>
    <row r="912402" spans="19:20">
      <c r="S912402" s="33"/>
      <c r="T912402" s="33"/>
    </row>
    <row r="912419" spans="19:20">
      <c r="S912419" s="33"/>
      <c r="T912419" s="33"/>
    </row>
    <row r="912436" spans="19:20">
      <c r="S912436" s="33"/>
      <c r="T912436" s="33"/>
    </row>
    <row r="912453" spans="19:20">
      <c r="S912453" s="33"/>
      <c r="T912453" s="33"/>
    </row>
    <row r="912470" spans="19:20">
      <c r="S912470" s="33"/>
      <c r="T912470" s="33"/>
    </row>
    <row r="912487" spans="19:20">
      <c r="S912487" s="33"/>
      <c r="T912487" s="33"/>
    </row>
    <row r="912504" spans="19:20">
      <c r="S912504" s="33"/>
      <c r="T912504" s="33"/>
    </row>
    <row r="912521" spans="19:20">
      <c r="S912521" s="33"/>
      <c r="T912521" s="33"/>
    </row>
    <row r="912538" spans="19:20">
      <c r="S912538" s="33"/>
      <c r="T912538" s="33"/>
    </row>
    <row r="912555" spans="19:20">
      <c r="S912555" s="33"/>
      <c r="T912555" s="33"/>
    </row>
    <row r="912572" spans="19:20">
      <c r="S912572" s="33"/>
      <c r="T912572" s="33"/>
    </row>
    <row r="912589" spans="19:20">
      <c r="S912589" s="33"/>
      <c r="T912589" s="33"/>
    </row>
    <row r="912606" spans="19:20">
      <c r="S912606" s="33"/>
      <c r="T912606" s="33"/>
    </row>
    <row r="912623" spans="19:20">
      <c r="S912623" s="33"/>
      <c r="T912623" s="33"/>
    </row>
    <row r="912640" spans="19:20">
      <c r="S912640" s="33"/>
      <c r="T912640" s="33"/>
    </row>
    <row r="912657" spans="19:20">
      <c r="S912657" s="33"/>
      <c r="T912657" s="33"/>
    </row>
    <row r="912674" spans="19:20">
      <c r="S912674" s="33"/>
      <c r="T912674" s="33"/>
    </row>
    <row r="912691" spans="19:20">
      <c r="S912691" s="33"/>
      <c r="T912691" s="33"/>
    </row>
    <row r="912708" spans="19:20">
      <c r="S912708" s="33"/>
      <c r="T912708" s="33"/>
    </row>
    <row r="912725" spans="19:20">
      <c r="S912725" s="33"/>
      <c r="T912725" s="33"/>
    </row>
    <row r="912742" spans="19:20">
      <c r="S912742" s="33"/>
      <c r="T912742" s="33"/>
    </row>
    <row r="912759" spans="19:20">
      <c r="S912759" s="33"/>
      <c r="T912759" s="33"/>
    </row>
    <row r="912776" spans="19:20">
      <c r="S912776" s="33"/>
      <c r="T912776" s="33"/>
    </row>
    <row r="912793" spans="19:20">
      <c r="S912793" s="33"/>
      <c r="T912793" s="33"/>
    </row>
    <row r="912810" spans="19:20">
      <c r="S912810" s="33"/>
      <c r="T912810" s="33"/>
    </row>
    <row r="912827" spans="19:20">
      <c r="S912827" s="33"/>
      <c r="T912827" s="33"/>
    </row>
    <row r="912844" spans="19:20">
      <c r="S912844" s="33"/>
      <c r="T912844" s="33"/>
    </row>
    <row r="912861" spans="19:20">
      <c r="S912861" s="33"/>
      <c r="T912861" s="33"/>
    </row>
    <row r="912878" spans="19:20">
      <c r="S912878" s="33"/>
      <c r="T912878" s="33"/>
    </row>
    <row r="912895" spans="19:20">
      <c r="S912895" s="33"/>
      <c r="T912895" s="33"/>
    </row>
    <row r="912912" spans="19:20">
      <c r="S912912" s="33"/>
      <c r="T912912" s="33"/>
    </row>
    <row r="912929" spans="19:20">
      <c r="S912929" s="33"/>
      <c r="T912929" s="33"/>
    </row>
    <row r="912946" spans="19:20">
      <c r="S912946" s="33"/>
      <c r="T912946" s="33"/>
    </row>
    <row r="912963" spans="19:20">
      <c r="S912963" s="33"/>
      <c r="T912963" s="33"/>
    </row>
    <row r="912980" spans="19:20">
      <c r="S912980" s="33"/>
      <c r="T912980" s="33"/>
    </row>
    <row r="912997" spans="19:20">
      <c r="S912997" s="33"/>
      <c r="T912997" s="33"/>
    </row>
    <row r="913014" spans="19:20">
      <c r="S913014" s="33"/>
      <c r="T913014" s="33"/>
    </row>
    <row r="913031" spans="19:20">
      <c r="S913031" s="33"/>
      <c r="T913031" s="33"/>
    </row>
    <row r="913048" spans="19:20">
      <c r="S913048" s="33"/>
      <c r="T913048" s="33"/>
    </row>
    <row r="913065" spans="19:20">
      <c r="S913065" s="33"/>
      <c r="T913065" s="33"/>
    </row>
    <row r="913082" spans="19:20">
      <c r="S913082" s="33"/>
      <c r="T913082" s="33"/>
    </row>
    <row r="913099" spans="19:20">
      <c r="S913099" s="33"/>
      <c r="T913099" s="33"/>
    </row>
    <row r="913116" spans="19:20">
      <c r="S913116" s="33"/>
      <c r="T913116" s="33"/>
    </row>
    <row r="913133" spans="19:20">
      <c r="S913133" s="33"/>
      <c r="T913133" s="33"/>
    </row>
    <row r="913150" spans="19:20">
      <c r="S913150" s="33"/>
      <c r="T913150" s="33"/>
    </row>
    <row r="913167" spans="19:20">
      <c r="S913167" s="33"/>
      <c r="T913167" s="33"/>
    </row>
    <row r="913184" spans="19:20">
      <c r="S913184" s="33"/>
      <c r="T913184" s="33"/>
    </row>
    <row r="913201" spans="19:20">
      <c r="S913201" s="33"/>
      <c r="T913201" s="33"/>
    </row>
    <row r="913218" spans="19:20">
      <c r="S913218" s="33"/>
      <c r="T913218" s="33"/>
    </row>
    <row r="913235" spans="19:20">
      <c r="S913235" s="33"/>
      <c r="T913235" s="33"/>
    </row>
    <row r="913252" spans="19:20">
      <c r="S913252" s="33"/>
      <c r="T913252" s="33"/>
    </row>
    <row r="913269" spans="19:20">
      <c r="S913269" s="33"/>
      <c r="T913269" s="33"/>
    </row>
    <row r="913286" spans="19:20">
      <c r="S913286" s="33"/>
      <c r="T913286" s="33"/>
    </row>
    <row r="913303" spans="19:20">
      <c r="S913303" s="33"/>
      <c r="T913303" s="33"/>
    </row>
    <row r="913320" spans="19:20">
      <c r="S913320" s="33"/>
      <c r="T913320" s="33"/>
    </row>
    <row r="913337" spans="19:20">
      <c r="S913337" s="33"/>
      <c r="T913337" s="33"/>
    </row>
    <row r="913354" spans="19:20">
      <c r="S913354" s="33"/>
      <c r="T913354" s="33"/>
    </row>
    <row r="913371" spans="19:20">
      <c r="S913371" s="33"/>
      <c r="T913371" s="33"/>
    </row>
    <row r="913388" spans="19:20">
      <c r="S913388" s="33"/>
      <c r="T913388" s="33"/>
    </row>
    <row r="913405" spans="19:20">
      <c r="S913405" s="33"/>
      <c r="T913405" s="33"/>
    </row>
    <row r="913422" spans="19:20">
      <c r="S913422" s="33"/>
      <c r="T913422" s="33"/>
    </row>
    <row r="913439" spans="19:20">
      <c r="S913439" s="33"/>
      <c r="T913439" s="33"/>
    </row>
    <row r="913456" spans="19:20">
      <c r="S913456" s="33"/>
      <c r="T913456" s="33"/>
    </row>
    <row r="913473" spans="19:20">
      <c r="S913473" s="33"/>
      <c r="T913473" s="33"/>
    </row>
    <row r="913490" spans="19:20">
      <c r="S913490" s="33"/>
      <c r="T913490" s="33"/>
    </row>
    <row r="913507" spans="19:20">
      <c r="S913507" s="33"/>
      <c r="T913507" s="33"/>
    </row>
    <row r="913524" spans="19:20">
      <c r="S913524" s="33"/>
      <c r="T913524" s="33"/>
    </row>
    <row r="913541" spans="19:20">
      <c r="S913541" s="33"/>
      <c r="T913541" s="33"/>
    </row>
    <row r="913558" spans="19:20">
      <c r="S913558" s="33"/>
      <c r="T913558" s="33"/>
    </row>
    <row r="913575" spans="19:20">
      <c r="S913575" s="33"/>
      <c r="T913575" s="33"/>
    </row>
    <row r="913592" spans="19:20">
      <c r="S913592" s="33"/>
      <c r="T913592" s="33"/>
    </row>
    <row r="913609" spans="19:20">
      <c r="S913609" s="33"/>
      <c r="T913609" s="33"/>
    </row>
    <row r="913626" spans="19:20">
      <c r="S913626" s="33"/>
      <c r="T913626" s="33"/>
    </row>
    <row r="913643" spans="19:20">
      <c r="S913643" s="33"/>
      <c r="T913643" s="33"/>
    </row>
    <row r="913660" spans="19:20">
      <c r="S913660" s="33"/>
      <c r="T913660" s="33"/>
    </row>
    <row r="913677" spans="19:20">
      <c r="S913677" s="33"/>
      <c r="T913677" s="33"/>
    </row>
    <row r="913694" spans="19:20">
      <c r="S913694" s="33"/>
      <c r="T913694" s="33"/>
    </row>
    <row r="913711" spans="19:20">
      <c r="S913711" s="33"/>
      <c r="T913711" s="33"/>
    </row>
    <row r="913728" spans="19:20">
      <c r="S913728" s="33"/>
      <c r="T913728" s="33"/>
    </row>
    <row r="913745" spans="19:20">
      <c r="S913745" s="33"/>
      <c r="T913745" s="33"/>
    </row>
    <row r="913762" spans="19:20">
      <c r="S913762" s="33"/>
      <c r="T913762" s="33"/>
    </row>
    <row r="913779" spans="19:20">
      <c r="S913779" s="33"/>
      <c r="T913779" s="33"/>
    </row>
    <row r="913796" spans="19:20">
      <c r="S913796" s="33"/>
      <c r="T913796" s="33"/>
    </row>
    <row r="913813" spans="19:20">
      <c r="S913813" s="33"/>
      <c r="T913813" s="33"/>
    </row>
    <row r="913830" spans="19:20">
      <c r="S913830" s="33"/>
      <c r="T913830" s="33"/>
    </row>
    <row r="913847" spans="19:20">
      <c r="S913847" s="33"/>
      <c r="T913847" s="33"/>
    </row>
    <row r="913864" spans="19:20">
      <c r="S913864" s="33"/>
      <c r="T913864" s="33"/>
    </row>
    <row r="913881" spans="19:20">
      <c r="S913881" s="33"/>
      <c r="T913881" s="33"/>
    </row>
    <row r="913898" spans="19:20">
      <c r="S913898" s="33"/>
      <c r="T913898" s="33"/>
    </row>
    <row r="913915" spans="19:20">
      <c r="S913915" s="33"/>
      <c r="T913915" s="33"/>
    </row>
    <row r="913932" spans="19:20">
      <c r="S913932" s="33"/>
      <c r="T913932" s="33"/>
    </row>
    <row r="913949" spans="19:20">
      <c r="S913949" s="33"/>
      <c r="T913949" s="33"/>
    </row>
    <row r="913966" spans="19:20">
      <c r="S913966" s="33"/>
      <c r="T913966" s="33"/>
    </row>
    <row r="913983" spans="19:20">
      <c r="S913983" s="33"/>
      <c r="T913983" s="33"/>
    </row>
    <row r="914000" spans="19:20">
      <c r="S914000" s="33"/>
      <c r="T914000" s="33"/>
    </row>
    <row r="914017" spans="19:20">
      <c r="S914017" s="33"/>
      <c r="T914017" s="33"/>
    </row>
    <row r="914034" spans="19:20">
      <c r="S914034" s="33"/>
      <c r="T914034" s="33"/>
    </row>
    <row r="914051" spans="19:20">
      <c r="S914051" s="33"/>
      <c r="T914051" s="33"/>
    </row>
    <row r="914068" spans="19:20">
      <c r="S914068" s="33"/>
      <c r="T914068" s="33"/>
    </row>
    <row r="914085" spans="19:20">
      <c r="S914085" s="33"/>
      <c r="T914085" s="33"/>
    </row>
    <row r="914102" spans="19:20">
      <c r="S914102" s="33"/>
      <c r="T914102" s="33"/>
    </row>
    <row r="914119" spans="19:20">
      <c r="S914119" s="33"/>
      <c r="T914119" s="33"/>
    </row>
    <row r="914136" spans="19:20">
      <c r="S914136" s="33"/>
      <c r="T914136" s="33"/>
    </row>
    <row r="914153" spans="19:20">
      <c r="S914153" s="33"/>
      <c r="T914153" s="33"/>
    </row>
    <row r="914170" spans="19:20">
      <c r="S914170" s="33"/>
      <c r="T914170" s="33"/>
    </row>
    <row r="914187" spans="19:20">
      <c r="S914187" s="33"/>
      <c r="T914187" s="33"/>
    </row>
    <row r="914204" spans="19:20">
      <c r="S914204" s="33"/>
      <c r="T914204" s="33"/>
    </row>
    <row r="914221" spans="19:20">
      <c r="S914221" s="33"/>
      <c r="T914221" s="33"/>
    </row>
    <row r="914238" spans="19:20">
      <c r="S914238" s="33"/>
      <c r="T914238" s="33"/>
    </row>
    <row r="914255" spans="19:20">
      <c r="S914255" s="33"/>
      <c r="T914255" s="33"/>
    </row>
    <row r="914272" spans="19:20">
      <c r="S914272" s="33"/>
      <c r="T914272" s="33"/>
    </row>
    <row r="914289" spans="19:20">
      <c r="S914289" s="33"/>
      <c r="T914289" s="33"/>
    </row>
    <row r="914306" spans="19:20">
      <c r="S914306" s="33"/>
      <c r="T914306" s="33"/>
    </row>
    <row r="914323" spans="19:20">
      <c r="S914323" s="33"/>
      <c r="T914323" s="33"/>
    </row>
    <row r="914340" spans="19:20">
      <c r="S914340" s="33"/>
      <c r="T914340" s="33"/>
    </row>
    <row r="914357" spans="19:20">
      <c r="S914357" s="33"/>
      <c r="T914357" s="33"/>
    </row>
    <row r="914374" spans="19:20">
      <c r="S914374" s="33"/>
      <c r="T914374" s="33"/>
    </row>
    <row r="914391" spans="19:20">
      <c r="S914391" s="33"/>
      <c r="T914391" s="33"/>
    </row>
    <row r="914408" spans="19:20">
      <c r="S914408" s="33"/>
      <c r="T914408" s="33"/>
    </row>
    <row r="914425" spans="19:20">
      <c r="S914425" s="33"/>
      <c r="T914425" s="33"/>
    </row>
    <row r="914442" spans="19:20">
      <c r="S914442" s="33"/>
      <c r="T914442" s="33"/>
    </row>
    <row r="914459" spans="19:20">
      <c r="S914459" s="33"/>
      <c r="T914459" s="33"/>
    </row>
    <row r="914476" spans="19:20">
      <c r="S914476" s="33"/>
      <c r="T914476" s="33"/>
    </row>
    <row r="914493" spans="19:20">
      <c r="S914493" s="33"/>
      <c r="T914493" s="33"/>
    </row>
    <row r="914510" spans="19:20">
      <c r="S914510" s="33"/>
      <c r="T914510" s="33"/>
    </row>
    <row r="914527" spans="19:20">
      <c r="S914527" s="33"/>
      <c r="T914527" s="33"/>
    </row>
    <row r="914544" spans="19:20">
      <c r="S914544" s="33"/>
      <c r="T914544" s="33"/>
    </row>
    <row r="914561" spans="19:20">
      <c r="S914561" s="33"/>
      <c r="T914561" s="33"/>
    </row>
    <row r="914578" spans="19:20">
      <c r="S914578" s="33"/>
      <c r="T914578" s="33"/>
    </row>
    <row r="914595" spans="19:20">
      <c r="S914595" s="33"/>
      <c r="T914595" s="33"/>
    </row>
    <row r="914612" spans="19:20">
      <c r="S914612" s="33"/>
      <c r="T914612" s="33"/>
    </row>
    <row r="914629" spans="19:20">
      <c r="S914629" s="33"/>
      <c r="T914629" s="33"/>
    </row>
    <row r="914646" spans="19:20">
      <c r="S914646" s="33"/>
      <c r="T914646" s="33"/>
    </row>
    <row r="914663" spans="19:20">
      <c r="S914663" s="33"/>
      <c r="T914663" s="33"/>
    </row>
    <row r="914680" spans="19:20">
      <c r="S914680" s="33"/>
      <c r="T914680" s="33"/>
    </row>
    <row r="914697" spans="19:20">
      <c r="S914697" s="33"/>
      <c r="T914697" s="33"/>
    </row>
    <row r="914714" spans="19:20">
      <c r="S914714" s="33"/>
      <c r="T914714" s="33"/>
    </row>
    <row r="914731" spans="19:20">
      <c r="S914731" s="33"/>
      <c r="T914731" s="33"/>
    </row>
    <row r="914748" spans="19:20">
      <c r="S914748" s="33"/>
      <c r="T914748" s="33"/>
    </row>
    <row r="914765" spans="19:20">
      <c r="S914765" s="33"/>
      <c r="T914765" s="33"/>
    </row>
    <row r="914782" spans="19:20">
      <c r="S914782" s="33"/>
      <c r="T914782" s="33"/>
    </row>
    <row r="914799" spans="19:20">
      <c r="S914799" s="33"/>
      <c r="T914799" s="33"/>
    </row>
    <row r="914816" spans="19:20">
      <c r="S914816" s="33"/>
      <c r="T914816" s="33"/>
    </row>
    <row r="914833" spans="19:20">
      <c r="S914833" s="33"/>
      <c r="T914833" s="33"/>
    </row>
    <row r="914850" spans="19:20">
      <c r="S914850" s="33"/>
      <c r="T914850" s="33"/>
    </row>
    <row r="914867" spans="19:20">
      <c r="S914867" s="33"/>
      <c r="T914867" s="33"/>
    </row>
    <row r="914884" spans="19:20">
      <c r="S914884" s="33"/>
      <c r="T914884" s="33"/>
    </row>
    <row r="914901" spans="19:20">
      <c r="S914901" s="33"/>
      <c r="T914901" s="33"/>
    </row>
    <row r="914918" spans="19:20">
      <c r="S914918" s="33"/>
      <c r="T914918" s="33"/>
    </row>
    <row r="914935" spans="19:20">
      <c r="S914935" s="33"/>
      <c r="T914935" s="33"/>
    </row>
    <row r="914952" spans="19:20">
      <c r="S914952" s="33"/>
      <c r="T914952" s="33"/>
    </row>
    <row r="914969" spans="19:20">
      <c r="S914969" s="33"/>
      <c r="T914969" s="33"/>
    </row>
    <row r="914986" spans="19:20">
      <c r="S914986" s="33"/>
      <c r="T914986" s="33"/>
    </row>
    <row r="915003" spans="19:20">
      <c r="S915003" s="33"/>
      <c r="T915003" s="33"/>
    </row>
    <row r="915020" spans="19:20">
      <c r="S915020" s="33"/>
      <c r="T915020" s="33"/>
    </row>
    <row r="915037" spans="19:20">
      <c r="S915037" s="33"/>
      <c r="T915037" s="33"/>
    </row>
    <row r="915054" spans="19:20">
      <c r="S915054" s="33"/>
      <c r="T915054" s="33"/>
    </row>
    <row r="915071" spans="19:20">
      <c r="S915071" s="33"/>
      <c r="T915071" s="33"/>
    </row>
    <row r="915088" spans="19:20">
      <c r="S915088" s="33"/>
      <c r="T915088" s="33"/>
    </row>
    <row r="915105" spans="19:20">
      <c r="S915105" s="33"/>
      <c r="T915105" s="33"/>
    </row>
    <row r="915122" spans="19:20">
      <c r="S915122" s="33"/>
      <c r="T915122" s="33"/>
    </row>
    <row r="915139" spans="19:20">
      <c r="S915139" s="33"/>
      <c r="T915139" s="33"/>
    </row>
    <row r="915156" spans="19:20">
      <c r="S915156" s="33"/>
      <c r="T915156" s="33"/>
    </row>
    <row r="915173" spans="19:20">
      <c r="S915173" s="33"/>
      <c r="T915173" s="33"/>
    </row>
    <row r="915190" spans="19:20">
      <c r="S915190" s="33"/>
      <c r="T915190" s="33"/>
    </row>
    <row r="915207" spans="19:20">
      <c r="S915207" s="33"/>
      <c r="T915207" s="33"/>
    </row>
    <row r="915224" spans="19:20">
      <c r="S915224" s="33"/>
      <c r="T915224" s="33"/>
    </row>
    <row r="915241" spans="19:20">
      <c r="S915241" s="33"/>
      <c r="T915241" s="33"/>
    </row>
    <row r="915258" spans="19:20">
      <c r="S915258" s="33"/>
      <c r="T915258" s="33"/>
    </row>
    <row r="915275" spans="19:20">
      <c r="S915275" s="33"/>
      <c r="T915275" s="33"/>
    </row>
    <row r="915292" spans="19:20">
      <c r="S915292" s="33"/>
      <c r="T915292" s="33"/>
    </row>
    <row r="915309" spans="19:20">
      <c r="S915309" s="33"/>
      <c r="T915309" s="33"/>
    </row>
    <row r="915326" spans="19:20">
      <c r="S915326" s="33"/>
      <c r="T915326" s="33"/>
    </row>
    <row r="915343" spans="19:20">
      <c r="S915343" s="33"/>
      <c r="T915343" s="33"/>
    </row>
    <row r="915360" spans="19:20">
      <c r="S915360" s="33"/>
      <c r="T915360" s="33"/>
    </row>
    <row r="915377" spans="19:20">
      <c r="S915377" s="33"/>
      <c r="T915377" s="33"/>
    </row>
    <row r="915394" spans="19:20">
      <c r="S915394" s="33"/>
      <c r="T915394" s="33"/>
    </row>
    <row r="915411" spans="19:20">
      <c r="S915411" s="33"/>
      <c r="T915411" s="33"/>
    </row>
    <row r="915428" spans="19:20">
      <c r="S915428" s="33"/>
      <c r="T915428" s="33"/>
    </row>
    <row r="915445" spans="19:20">
      <c r="S915445" s="33"/>
      <c r="T915445" s="33"/>
    </row>
    <row r="915462" spans="19:20">
      <c r="S915462" s="33"/>
      <c r="T915462" s="33"/>
    </row>
    <row r="915479" spans="19:20">
      <c r="S915479" s="33"/>
      <c r="T915479" s="33"/>
    </row>
    <row r="915496" spans="19:20">
      <c r="S915496" s="33"/>
      <c r="T915496" s="33"/>
    </row>
    <row r="915513" spans="19:20">
      <c r="S915513" s="33"/>
      <c r="T915513" s="33"/>
    </row>
    <row r="915530" spans="19:20">
      <c r="S915530" s="33"/>
      <c r="T915530" s="33"/>
    </row>
    <row r="915547" spans="19:20">
      <c r="S915547" s="33"/>
      <c r="T915547" s="33"/>
    </row>
    <row r="915564" spans="19:20">
      <c r="S915564" s="33"/>
      <c r="T915564" s="33"/>
    </row>
    <row r="915581" spans="19:20">
      <c r="S915581" s="33"/>
      <c r="T915581" s="33"/>
    </row>
    <row r="915598" spans="19:20">
      <c r="S915598" s="33"/>
      <c r="T915598" s="33"/>
    </row>
    <row r="915615" spans="19:20">
      <c r="S915615" s="33"/>
      <c r="T915615" s="33"/>
    </row>
    <row r="915632" spans="19:20">
      <c r="S915632" s="33"/>
      <c r="T915632" s="33"/>
    </row>
    <row r="915649" spans="19:20">
      <c r="S915649" s="33"/>
      <c r="T915649" s="33"/>
    </row>
    <row r="915666" spans="19:20">
      <c r="S915666" s="33"/>
      <c r="T915666" s="33"/>
    </row>
    <row r="915683" spans="19:20">
      <c r="S915683" s="33"/>
      <c r="T915683" s="33"/>
    </row>
    <row r="915700" spans="19:20">
      <c r="S915700" s="33"/>
      <c r="T915700" s="33"/>
    </row>
    <row r="915717" spans="19:20">
      <c r="S915717" s="33"/>
      <c r="T915717" s="33"/>
    </row>
    <row r="915734" spans="19:20">
      <c r="S915734" s="33"/>
      <c r="T915734" s="33"/>
    </row>
    <row r="915751" spans="19:20">
      <c r="S915751" s="33"/>
      <c r="T915751" s="33"/>
    </row>
    <row r="915768" spans="19:20">
      <c r="S915768" s="33"/>
      <c r="T915768" s="33"/>
    </row>
    <row r="915785" spans="19:20">
      <c r="S915785" s="33"/>
      <c r="T915785" s="33"/>
    </row>
    <row r="915802" spans="19:20">
      <c r="S915802" s="33"/>
      <c r="T915802" s="33"/>
    </row>
    <row r="915819" spans="19:20">
      <c r="S915819" s="33"/>
      <c r="T915819" s="33"/>
    </row>
    <row r="915836" spans="19:20">
      <c r="S915836" s="33"/>
      <c r="T915836" s="33"/>
    </row>
    <row r="915853" spans="19:20">
      <c r="S915853" s="33"/>
      <c r="T915853" s="33"/>
    </row>
    <row r="915870" spans="19:20">
      <c r="S915870" s="33"/>
      <c r="T915870" s="33"/>
    </row>
    <row r="915887" spans="19:20">
      <c r="S915887" s="33"/>
      <c r="T915887" s="33"/>
    </row>
    <row r="915904" spans="19:20">
      <c r="S915904" s="33"/>
      <c r="T915904" s="33"/>
    </row>
    <row r="915921" spans="19:20">
      <c r="S915921" s="33"/>
      <c r="T915921" s="33"/>
    </row>
    <row r="915938" spans="19:20">
      <c r="S915938" s="33"/>
      <c r="T915938" s="33"/>
    </row>
    <row r="915955" spans="19:20">
      <c r="S915955" s="33"/>
      <c r="T915955" s="33"/>
    </row>
    <row r="915972" spans="19:20">
      <c r="S915972" s="33"/>
      <c r="T915972" s="33"/>
    </row>
    <row r="915989" spans="19:20">
      <c r="S915989" s="33"/>
      <c r="T915989" s="33"/>
    </row>
    <row r="916006" spans="19:20">
      <c r="S916006" s="33"/>
      <c r="T916006" s="33"/>
    </row>
    <row r="916023" spans="19:20">
      <c r="S916023" s="33"/>
      <c r="T916023" s="33"/>
    </row>
    <row r="916040" spans="19:20">
      <c r="S916040" s="33"/>
      <c r="T916040" s="33"/>
    </row>
    <row r="916057" spans="19:20">
      <c r="S916057" s="33"/>
      <c r="T916057" s="33"/>
    </row>
    <row r="916074" spans="19:20">
      <c r="S916074" s="33"/>
      <c r="T916074" s="33"/>
    </row>
    <row r="916091" spans="19:20">
      <c r="S916091" s="33"/>
      <c r="T916091" s="33"/>
    </row>
    <row r="916108" spans="19:20">
      <c r="S916108" s="33"/>
      <c r="T916108" s="33"/>
    </row>
    <row r="916125" spans="19:20">
      <c r="S916125" s="33"/>
      <c r="T916125" s="33"/>
    </row>
    <row r="916142" spans="19:20">
      <c r="S916142" s="33"/>
      <c r="T916142" s="33"/>
    </row>
    <row r="916159" spans="19:20">
      <c r="S916159" s="33"/>
      <c r="T916159" s="33"/>
    </row>
    <row r="916176" spans="19:20">
      <c r="S916176" s="33"/>
      <c r="T916176" s="33"/>
    </row>
    <row r="916193" spans="19:20">
      <c r="S916193" s="33"/>
      <c r="T916193" s="33"/>
    </row>
    <row r="916210" spans="19:20">
      <c r="S916210" s="33"/>
      <c r="T916210" s="33"/>
    </row>
    <row r="916227" spans="19:20">
      <c r="S916227" s="33"/>
      <c r="T916227" s="33"/>
    </row>
    <row r="916244" spans="19:20">
      <c r="S916244" s="33"/>
      <c r="T916244" s="33"/>
    </row>
    <row r="916261" spans="19:20">
      <c r="S916261" s="33"/>
      <c r="T916261" s="33"/>
    </row>
    <row r="916278" spans="19:20">
      <c r="S916278" s="33"/>
      <c r="T916278" s="33"/>
    </row>
    <row r="916295" spans="19:20">
      <c r="S916295" s="33"/>
      <c r="T916295" s="33"/>
    </row>
    <row r="916312" spans="19:20">
      <c r="S916312" s="33"/>
      <c r="T916312" s="33"/>
    </row>
    <row r="916329" spans="19:20">
      <c r="S916329" s="33"/>
      <c r="T916329" s="33"/>
    </row>
    <row r="916346" spans="19:20">
      <c r="S916346" s="33"/>
      <c r="T916346" s="33"/>
    </row>
    <row r="916363" spans="19:20">
      <c r="S916363" s="33"/>
      <c r="T916363" s="33"/>
    </row>
    <row r="916380" spans="19:20">
      <c r="S916380" s="33"/>
      <c r="T916380" s="33"/>
    </row>
    <row r="916397" spans="19:20">
      <c r="S916397" s="33"/>
      <c r="T916397" s="33"/>
    </row>
    <row r="916414" spans="19:20">
      <c r="S916414" s="33"/>
      <c r="T916414" s="33"/>
    </row>
    <row r="916431" spans="19:20">
      <c r="S916431" s="33"/>
      <c r="T916431" s="33"/>
    </row>
    <row r="916448" spans="19:20">
      <c r="S916448" s="33"/>
      <c r="T916448" s="33"/>
    </row>
    <row r="916465" spans="19:20">
      <c r="S916465" s="33"/>
      <c r="T916465" s="33"/>
    </row>
    <row r="916482" spans="19:20">
      <c r="S916482" s="33"/>
      <c r="T916482" s="33"/>
    </row>
    <row r="916499" spans="19:20">
      <c r="S916499" s="33"/>
      <c r="T916499" s="33"/>
    </row>
    <row r="916516" spans="19:20">
      <c r="S916516" s="33"/>
      <c r="T916516" s="33"/>
    </row>
    <row r="916533" spans="19:20">
      <c r="S916533" s="33"/>
      <c r="T916533" s="33"/>
    </row>
    <row r="916550" spans="19:20">
      <c r="S916550" s="33"/>
      <c r="T916550" s="33"/>
    </row>
    <row r="916567" spans="19:20">
      <c r="S916567" s="33"/>
      <c r="T916567" s="33"/>
    </row>
    <row r="916584" spans="19:20">
      <c r="S916584" s="33"/>
      <c r="T916584" s="33"/>
    </row>
    <row r="916601" spans="19:20">
      <c r="S916601" s="33"/>
      <c r="T916601" s="33"/>
    </row>
    <row r="916618" spans="19:20">
      <c r="S916618" s="33"/>
      <c r="T916618" s="33"/>
    </row>
    <row r="916635" spans="19:20">
      <c r="S916635" s="33"/>
      <c r="T916635" s="33"/>
    </row>
    <row r="916652" spans="19:20">
      <c r="S916652" s="33"/>
      <c r="T916652" s="33"/>
    </row>
    <row r="916669" spans="19:20">
      <c r="S916669" s="33"/>
      <c r="T916669" s="33"/>
    </row>
    <row r="916686" spans="19:20">
      <c r="S916686" s="33"/>
      <c r="T916686" s="33"/>
    </row>
    <row r="916703" spans="19:20">
      <c r="S916703" s="33"/>
      <c r="T916703" s="33"/>
    </row>
    <row r="916720" spans="19:20">
      <c r="S916720" s="33"/>
      <c r="T916720" s="33"/>
    </row>
    <row r="916737" spans="19:20">
      <c r="S916737" s="33"/>
      <c r="T916737" s="33"/>
    </row>
    <row r="916754" spans="19:20">
      <c r="S916754" s="33"/>
      <c r="T916754" s="33"/>
    </row>
    <row r="916771" spans="19:20">
      <c r="S916771" s="33"/>
      <c r="T916771" s="33"/>
    </row>
    <row r="916788" spans="19:20">
      <c r="S916788" s="33"/>
      <c r="T916788" s="33"/>
    </row>
    <row r="916805" spans="19:20">
      <c r="S916805" s="33"/>
      <c r="T916805" s="33"/>
    </row>
    <row r="916822" spans="19:20">
      <c r="S916822" s="33"/>
      <c r="T916822" s="33"/>
    </row>
    <row r="916839" spans="19:20">
      <c r="S916839" s="33"/>
      <c r="T916839" s="33"/>
    </row>
    <row r="916856" spans="19:20">
      <c r="S916856" s="33"/>
      <c r="T916856" s="33"/>
    </row>
    <row r="916873" spans="19:20">
      <c r="S916873" s="33"/>
      <c r="T916873" s="33"/>
    </row>
    <row r="916890" spans="19:20">
      <c r="S916890" s="33"/>
      <c r="T916890" s="33"/>
    </row>
    <row r="916907" spans="19:20">
      <c r="S916907" s="33"/>
      <c r="T916907" s="33"/>
    </row>
    <row r="916924" spans="19:20">
      <c r="S916924" s="33"/>
      <c r="T916924" s="33"/>
    </row>
    <row r="916941" spans="19:20">
      <c r="S916941" s="33"/>
      <c r="T916941" s="33"/>
    </row>
    <row r="916958" spans="19:20">
      <c r="S916958" s="33"/>
      <c r="T916958" s="33"/>
    </row>
    <row r="916975" spans="19:20">
      <c r="S916975" s="33"/>
      <c r="T916975" s="33"/>
    </row>
    <row r="916992" spans="19:20">
      <c r="S916992" s="33"/>
      <c r="T916992" s="33"/>
    </row>
    <row r="917009" spans="19:20">
      <c r="S917009" s="33"/>
      <c r="T917009" s="33"/>
    </row>
    <row r="917026" spans="19:20">
      <c r="S917026" s="33"/>
      <c r="T917026" s="33"/>
    </row>
    <row r="917043" spans="19:20">
      <c r="S917043" s="33"/>
      <c r="T917043" s="33"/>
    </row>
    <row r="917060" spans="19:20">
      <c r="S917060" s="33"/>
      <c r="T917060" s="33"/>
    </row>
    <row r="917077" spans="19:20">
      <c r="S917077" s="33"/>
      <c r="T917077" s="33"/>
    </row>
    <row r="917094" spans="19:20">
      <c r="S917094" s="33"/>
      <c r="T917094" s="33"/>
    </row>
    <row r="917111" spans="19:20">
      <c r="S917111" s="33"/>
      <c r="T917111" s="33"/>
    </row>
    <row r="917128" spans="19:20">
      <c r="S917128" s="33"/>
      <c r="T917128" s="33"/>
    </row>
    <row r="917145" spans="19:20">
      <c r="S917145" s="33"/>
      <c r="T917145" s="33"/>
    </row>
    <row r="917162" spans="19:20">
      <c r="S917162" s="33"/>
      <c r="T917162" s="33"/>
    </row>
    <row r="917179" spans="19:20">
      <c r="S917179" s="33"/>
      <c r="T917179" s="33"/>
    </row>
    <row r="917196" spans="19:20">
      <c r="S917196" s="33"/>
      <c r="T917196" s="33"/>
    </row>
    <row r="917213" spans="19:20">
      <c r="S917213" s="33"/>
      <c r="T917213" s="33"/>
    </row>
    <row r="917230" spans="19:20">
      <c r="S917230" s="33"/>
      <c r="T917230" s="33"/>
    </row>
    <row r="917247" spans="19:20">
      <c r="S917247" s="33"/>
      <c r="T917247" s="33"/>
    </row>
    <row r="917264" spans="19:20">
      <c r="S917264" s="33"/>
      <c r="T917264" s="33"/>
    </row>
    <row r="917281" spans="19:20">
      <c r="S917281" s="33"/>
      <c r="T917281" s="33"/>
    </row>
    <row r="917298" spans="19:20">
      <c r="S917298" s="33"/>
      <c r="T917298" s="33"/>
    </row>
    <row r="917315" spans="19:20">
      <c r="S917315" s="33"/>
      <c r="T917315" s="33"/>
    </row>
    <row r="917332" spans="19:20">
      <c r="S917332" s="33"/>
      <c r="T917332" s="33"/>
    </row>
    <row r="917349" spans="19:20">
      <c r="S917349" s="33"/>
      <c r="T917349" s="33"/>
    </row>
    <row r="917366" spans="19:20">
      <c r="S917366" s="33"/>
      <c r="T917366" s="33"/>
    </row>
    <row r="917383" spans="19:20">
      <c r="S917383" s="33"/>
      <c r="T917383" s="33"/>
    </row>
    <row r="917400" spans="19:20">
      <c r="S917400" s="33"/>
      <c r="T917400" s="33"/>
    </row>
    <row r="917417" spans="19:20">
      <c r="S917417" s="33"/>
      <c r="T917417" s="33"/>
    </row>
    <row r="917434" spans="19:20">
      <c r="S917434" s="33"/>
      <c r="T917434" s="33"/>
    </row>
    <row r="917451" spans="19:20">
      <c r="S917451" s="33"/>
      <c r="T917451" s="33"/>
    </row>
    <row r="917468" spans="19:20">
      <c r="S917468" s="33"/>
      <c r="T917468" s="33"/>
    </row>
    <row r="917485" spans="19:20">
      <c r="S917485" s="33"/>
      <c r="T917485" s="33"/>
    </row>
    <row r="917502" spans="19:20">
      <c r="S917502" s="33"/>
      <c r="T917502" s="33"/>
    </row>
    <row r="917519" spans="19:20">
      <c r="S917519" s="33"/>
      <c r="T917519" s="33"/>
    </row>
    <row r="917536" spans="19:20">
      <c r="S917536" s="33"/>
      <c r="T917536" s="33"/>
    </row>
    <row r="917553" spans="19:20">
      <c r="S917553" s="33"/>
      <c r="T917553" s="33"/>
    </row>
    <row r="917570" spans="19:20">
      <c r="S917570" s="33"/>
      <c r="T917570" s="33"/>
    </row>
    <row r="917587" spans="19:20">
      <c r="S917587" s="33"/>
      <c r="T917587" s="33"/>
    </row>
    <row r="917604" spans="19:20">
      <c r="S917604" s="33"/>
      <c r="T917604" s="33"/>
    </row>
    <row r="917621" spans="19:20">
      <c r="S917621" s="33"/>
      <c r="T917621" s="33"/>
    </row>
    <row r="917638" spans="19:20">
      <c r="S917638" s="33"/>
      <c r="T917638" s="33"/>
    </row>
    <row r="917655" spans="19:20">
      <c r="S917655" s="33"/>
      <c r="T917655" s="33"/>
    </row>
    <row r="917672" spans="19:20">
      <c r="S917672" s="33"/>
      <c r="T917672" s="33"/>
    </row>
    <row r="917689" spans="19:20">
      <c r="S917689" s="33"/>
      <c r="T917689" s="33"/>
    </row>
    <row r="917706" spans="19:20">
      <c r="S917706" s="33"/>
      <c r="T917706" s="33"/>
    </row>
    <row r="917723" spans="19:20">
      <c r="S917723" s="33"/>
      <c r="T917723" s="33"/>
    </row>
    <row r="917740" spans="19:20">
      <c r="S917740" s="33"/>
      <c r="T917740" s="33"/>
    </row>
    <row r="917757" spans="19:20">
      <c r="S917757" s="33"/>
      <c r="T917757" s="33"/>
    </row>
    <row r="917774" spans="19:20">
      <c r="S917774" s="33"/>
      <c r="T917774" s="33"/>
    </row>
    <row r="917791" spans="19:20">
      <c r="S917791" s="33"/>
      <c r="T917791" s="33"/>
    </row>
    <row r="917808" spans="19:20">
      <c r="S917808" s="33"/>
      <c r="T917808" s="33"/>
    </row>
    <row r="917825" spans="19:20">
      <c r="S917825" s="33"/>
      <c r="T917825" s="33"/>
    </row>
    <row r="917842" spans="19:20">
      <c r="S917842" s="33"/>
      <c r="T917842" s="33"/>
    </row>
    <row r="917859" spans="19:20">
      <c r="S917859" s="33"/>
      <c r="T917859" s="33"/>
    </row>
    <row r="917876" spans="19:20">
      <c r="S917876" s="33"/>
      <c r="T917876" s="33"/>
    </row>
    <row r="917893" spans="19:20">
      <c r="S917893" s="33"/>
      <c r="T917893" s="33"/>
    </row>
    <row r="917910" spans="19:20">
      <c r="S917910" s="33"/>
      <c r="T917910" s="33"/>
    </row>
    <row r="917927" spans="19:20">
      <c r="S917927" s="33"/>
      <c r="T917927" s="33"/>
    </row>
    <row r="917944" spans="19:20">
      <c r="S917944" s="33"/>
      <c r="T917944" s="33"/>
    </row>
    <row r="917961" spans="19:20">
      <c r="S917961" s="33"/>
      <c r="T917961" s="33"/>
    </row>
    <row r="917978" spans="19:20">
      <c r="S917978" s="33"/>
      <c r="T917978" s="33"/>
    </row>
    <row r="917995" spans="19:20">
      <c r="S917995" s="33"/>
      <c r="T917995" s="33"/>
    </row>
    <row r="918012" spans="19:20">
      <c r="S918012" s="33"/>
      <c r="T918012" s="33"/>
    </row>
    <row r="918029" spans="19:20">
      <c r="S918029" s="33"/>
      <c r="T918029" s="33"/>
    </row>
    <row r="918046" spans="19:20">
      <c r="S918046" s="33"/>
      <c r="T918046" s="33"/>
    </row>
    <row r="918063" spans="19:20">
      <c r="S918063" s="33"/>
      <c r="T918063" s="33"/>
    </row>
    <row r="918080" spans="19:20">
      <c r="S918080" s="33"/>
      <c r="T918080" s="33"/>
    </row>
    <row r="918097" spans="19:20">
      <c r="S918097" s="33"/>
      <c r="T918097" s="33"/>
    </row>
    <row r="918114" spans="19:20">
      <c r="S918114" s="33"/>
      <c r="T918114" s="33"/>
    </row>
    <row r="918131" spans="19:20">
      <c r="S918131" s="33"/>
      <c r="T918131" s="33"/>
    </row>
    <row r="918148" spans="19:20">
      <c r="S918148" s="33"/>
      <c r="T918148" s="33"/>
    </row>
    <row r="918165" spans="19:20">
      <c r="S918165" s="33"/>
      <c r="T918165" s="33"/>
    </row>
    <row r="918182" spans="19:20">
      <c r="S918182" s="33"/>
      <c r="T918182" s="33"/>
    </row>
    <row r="918199" spans="19:20">
      <c r="S918199" s="33"/>
      <c r="T918199" s="33"/>
    </row>
    <row r="918216" spans="19:20">
      <c r="S918216" s="33"/>
      <c r="T918216" s="33"/>
    </row>
    <row r="918233" spans="19:20">
      <c r="S918233" s="33"/>
      <c r="T918233" s="33"/>
    </row>
    <row r="918250" spans="19:20">
      <c r="S918250" s="33"/>
      <c r="T918250" s="33"/>
    </row>
    <row r="918267" spans="19:20">
      <c r="S918267" s="33"/>
      <c r="T918267" s="33"/>
    </row>
    <row r="918284" spans="19:20">
      <c r="S918284" s="33"/>
      <c r="T918284" s="33"/>
    </row>
    <row r="918301" spans="19:20">
      <c r="S918301" s="33"/>
      <c r="T918301" s="33"/>
    </row>
    <row r="918318" spans="19:20">
      <c r="S918318" s="33"/>
      <c r="T918318" s="33"/>
    </row>
    <row r="918335" spans="19:20">
      <c r="S918335" s="33"/>
      <c r="T918335" s="33"/>
    </row>
    <row r="918352" spans="19:20">
      <c r="S918352" s="33"/>
      <c r="T918352" s="33"/>
    </row>
    <row r="918369" spans="19:20">
      <c r="S918369" s="33"/>
      <c r="T918369" s="33"/>
    </row>
    <row r="918386" spans="19:20">
      <c r="S918386" s="33"/>
      <c r="T918386" s="33"/>
    </row>
    <row r="918403" spans="19:20">
      <c r="S918403" s="33"/>
      <c r="T918403" s="33"/>
    </row>
    <row r="918420" spans="19:20">
      <c r="S918420" s="33"/>
      <c r="T918420" s="33"/>
    </row>
    <row r="918437" spans="19:20">
      <c r="S918437" s="33"/>
      <c r="T918437" s="33"/>
    </row>
    <row r="918454" spans="19:20">
      <c r="S918454" s="33"/>
      <c r="T918454" s="33"/>
    </row>
    <row r="918471" spans="19:20">
      <c r="S918471" s="33"/>
      <c r="T918471" s="33"/>
    </row>
    <row r="918488" spans="19:20">
      <c r="S918488" s="33"/>
      <c r="T918488" s="33"/>
    </row>
    <row r="918505" spans="19:20">
      <c r="S918505" s="33"/>
      <c r="T918505" s="33"/>
    </row>
    <row r="918522" spans="19:20">
      <c r="S918522" s="33"/>
      <c r="T918522" s="33"/>
    </row>
    <row r="918539" spans="19:20">
      <c r="S918539" s="33"/>
      <c r="T918539" s="33"/>
    </row>
    <row r="918556" spans="19:20">
      <c r="S918556" s="33"/>
      <c r="T918556" s="33"/>
    </row>
    <row r="918573" spans="19:20">
      <c r="S918573" s="33"/>
      <c r="T918573" s="33"/>
    </row>
    <row r="918590" spans="19:20">
      <c r="S918590" s="33"/>
      <c r="T918590" s="33"/>
    </row>
    <row r="918607" spans="19:20">
      <c r="S918607" s="33"/>
      <c r="T918607" s="33"/>
    </row>
    <row r="918624" spans="19:20">
      <c r="S918624" s="33"/>
      <c r="T918624" s="33"/>
    </row>
    <row r="918641" spans="19:20">
      <c r="S918641" s="33"/>
      <c r="T918641" s="33"/>
    </row>
    <row r="918658" spans="19:20">
      <c r="S918658" s="33"/>
      <c r="T918658" s="33"/>
    </row>
    <row r="918675" spans="19:20">
      <c r="S918675" s="33"/>
      <c r="T918675" s="33"/>
    </row>
    <row r="918692" spans="19:20">
      <c r="S918692" s="33"/>
      <c r="T918692" s="33"/>
    </row>
    <row r="918709" spans="19:20">
      <c r="S918709" s="33"/>
      <c r="T918709" s="33"/>
    </row>
    <row r="918726" spans="19:20">
      <c r="S918726" s="33"/>
      <c r="T918726" s="33"/>
    </row>
    <row r="918743" spans="19:20">
      <c r="S918743" s="33"/>
      <c r="T918743" s="33"/>
    </row>
    <row r="918760" spans="19:20">
      <c r="S918760" s="33"/>
      <c r="T918760" s="33"/>
    </row>
    <row r="918777" spans="19:20">
      <c r="S918777" s="33"/>
      <c r="T918777" s="33"/>
    </row>
    <row r="918794" spans="19:20">
      <c r="S918794" s="33"/>
      <c r="T918794" s="33"/>
    </row>
    <row r="918811" spans="19:20">
      <c r="S918811" s="33"/>
      <c r="T918811" s="33"/>
    </row>
    <row r="918828" spans="19:20">
      <c r="S918828" s="33"/>
      <c r="T918828" s="33"/>
    </row>
    <row r="918845" spans="19:20">
      <c r="S918845" s="33"/>
      <c r="T918845" s="33"/>
    </row>
    <row r="918862" spans="19:20">
      <c r="S918862" s="33"/>
      <c r="T918862" s="33"/>
    </row>
    <row r="918879" spans="19:20">
      <c r="S918879" s="33"/>
      <c r="T918879" s="33"/>
    </row>
    <row r="918896" spans="19:20">
      <c r="S918896" s="33"/>
      <c r="T918896" s="33"/>
    </row>
    <row r="918913" spans="19:20">
      <c r="S918913" s="33"/>
      <c r="T918913" s="33"/>
    </row>
    <row r="918930" spans="19:20">
      <c r="S918930" s="33"/>
      <c r="T918930" s="33"/>
    </row>
    <row r="918947" spans="19:20">
      <c r="S918947" s="33"/>
      <c r="T918947" s="33"/>
    </row>
    <row r="918964" spans="19:20">
      <c r="S918964" s="33"/>
      <c r="T918964" s="33"/>
    </row>
    <row r="918981" spans="19:20">
      <c r="S918981" s="33"/>
      <c r="T918981" s="33"/>
    </row>
    <row r="918998" spans="19:20">
      <c r="S918998" s="33"/>
      <c r="T918998" s="33"/>
    </row>
    <row r="919015" spans="19:20">
      <c r="S919015" s="33"/>
      <c r="T919015" s="33"/>
    </row>
    <row r="919032" spans="19:20">
      <c r="S919032" s="33"/>
      <c r="T919032" s="33"/>
    </row>
    <row r="919049" spans="19:20">
      <c r="S919049" s="33"/>
      <c r="T919049" s="33"/>
    </row>
    <row r="919066" spans="19:20">
      <c r="S919066" s="33"/>
      <c r="T919066" s="33"/>
    </row>
    <row r="919083" spans="19:20">
      <c r="S919083" s="33"/>
      <c r="T919083" s="33"/>
    </row>
    <row r="919100" spans="19:20">
      <c r="S919100" s="33"/>
      <c r="T919100" s="33"/>
    </row>
    <row r="919117" spans="19:20">
      <c r="S919117" s="33"/>
      <c r="T919117" s="33"/>
    </row>
    <row r="919134" spans="19:20">
      <c r="S919134" s="33"/>
      <c r="T919134" s="33"/>
    </row>
    <row r="919151" spans="19:20">
      <c r="S919151" s="33"/>
      <c r="T919151" s="33"/>
    </row>
    <row r="919168" spans="19:20">
      <c r="S919168" s="33"/>
      <c r="T919168" s="33"/>
    </row>
    <row r="919185" spans="19:20">
      <c r="S919185" s="33"/>
      <c r="T919185" s="33"/>
    </row>
    <row r="919202" spans="19:20">
      <c r="S919202" s="33"/>
      <c r="T919202" s="33"/>
    </row>
    <row r="919219" spans="19:20">
      <c r="S919219" s="33"/>
      <c r="T919219" s="33"/>
    </row>
    <row r="919236" spans="19:20">
      <c r="S919236" s="33"/>
      <c r="T919236" s="33"/>
    </row>
    <row r="919253" spans="19:20">
      <c r="S919253" s="33"/>
      <c r="T919253" s="33"/>
    </row>
    <row r="919270" spans="19:20">
      <c r="S919270" s="33"/>
      <c r="T919270" s="33"/>
    </row>
    <row r="919287" spans="19:20">
      <c r="S919287" s="33"/>
      <c r="T919287" s="33"/>
    </row>
    <row r="919304" spans="19:20">
      <c r="S919304" s="33"/>
      <c r="T919304" s="33"/>
    </row>
    <row r="919321" spans="19:20">
      <c r="S919321" s="33"/>
      <c r="T919321" s="33"/>
    </row>
    <row r="919338" spans="19:20">
      <c r="S919338" s="33"/>
      <c r="T919338" s="33"/>
    </row>
    <row r="919355" spans="19:20">
      <c r="S919355" s="33"/>
      <c r="T919355" s="33"/>
    </row>
    <row r="919372" spans="19:20">
      <c r="S919372" s="33"/>
      <c r="T919372" s="33"/>
    </row>
    <row r="919389" spans="19:20">
      <c r="S919389" s="33"/>
      <c r="T919389" s="33"/>
    </row>
    <row r="919406" spans="19:20">
      <c r="S919406" s="33"/>
      <c r="T919406" s="33"/>
    </row>
    <row r="919423" spans="19:20">
      <c r="S919423" s="33"/>
      <c r="T919423" s="33"/>
    </row>
    <row r="919440" spans="19:20">
      <c r="S919440" s="33"/>
      <c r="T919440" s="33"/>
    </row>
    <row r="919457" spans="19:20">
      <c r="S919457" s="33"/>
      <c r="T919457" s="33"/>
    </row>
    <row r="919474" spans="19:20">
      <c r="S919474" s="33"/>
      <c r="T919474" s="33"/>
    </row>
    <row r="919491" spans="19:20">
      <c r="S919491" s="33"/>
      <c r="T919491" s="33"/>
    </row>
    <row r="919508" spans="19:20">
      <c r="S919508" s="33"/>
      <c r="T919508" s="33"/>
    </row>
    <row r="919525" spans="19:20">
      <c r="S919525" s="33"/>
      <c r="T919525" s="33"/>
    </row>
    <row r="919542" spans="19:20">
      <c r="S919542" s="33"/>
      <c r="T919542" s="33"/>
    </row>
    <row r="919559" spans="19:20">
      <c r="S919559" s="33"/>
      <c r="T919559" s="33"/>
    </row>
    <row r="919576" spans="19:20">
      <c r="S919576" s="33"/>
      <c r="T919576" s="33"/>
    </row>
    <row r="919593" spans="19:20">
      <c r="S919593" s="33"/>
      <c r="T919593" s="33"/>
    </row>
    <row r="919610" spans="19:20">
      <c r="S919610" s="33"/>
      <c r="T919610" s="33"/>
    </row>
    <row r="919627" spans="19:20">
      <c r="S919627" s="33"/>
      <c r="T919627" s="33"/>
    </row>
    <row r="919644" spans="19:20">
      <c r="S919644" s="33"/>
      <c r="T919644" s="33"/>
    </row>
    <row r="919661" spans="19:20">
      <c r="S919661" s="33"/>
      <c r="T919661" s="33"/>
    </row>
    <row r="919678" spans="19:20">
      <c r="S919678" s="33"/>
      <c r="T919678" s="33"/>
    </row>
    <row r="919695" spans="19:20">
      <c r="S919695" s="33"/>
      <c r="T919695" s="33"/>
    </row>
    <row r="919712" spans="19:20">
      <c r="S919712" s="33"/>
      <c r="T919712" s="33"/>
    </row>
    <row r="919729" spans="19:20">
      <c r="S919729" s="33"/>
      <c r="T919729" s="33"/>
    </row>
    <row r="919746" spans="19:20">
      <c r="S919746" s="33"/>
      <c r="T919746" s="33"/>
    </row>
    <row r="919763" spans="19:20">
      <c r="S919763" s="33"/>
      <c r="T919763" s="33"/>
    </row>
    <row r="919780" spans="19:20">
      <c r="S919780" s="33"/>
      <c r="T919780" s="33"/>
    </row>
    <row r="919797" spans="19:20">
      <c r="S919797" s="33"/>
      <c r="T919797" s="33"/>
    </row>
    <row r="919814" spans="19:20">
      <c r="S919814" s="33"/>
      <c r="T919814" s="33"/>
    </row>
    <row r="919831" spans="19:20">
      <c r="S919831" s="33"/>
      <c r="T919831" s="33"/>
    </row>
    <row r="919848" spans="19:20">
      <c r="S919848" s="33"/>
      <c r="T919848" s="33"/>
    </row>
    <row r="919865" spans="19:20">
      <c r="S919865" s="33"/>
      <c r="T919865" s="33"/>
    </row>
    <row r="919882" spans="19:20">
      <c r="S919882" s="33"/>
      <c r="T919882" s="33"/>
    </row>
    <row r="919899" spans="19:20">
      <c r="S919899" s="33"/>
      <c r="T919899" s="33"/>
    </row>
    <row r="919916" spans="19:20">
      <c r="S919916" s="33"/>
      <c r="T919916" s="33"/>
    </row>
    <row r="919933" spans="19:20">
      <c r="S919933" s="33"/>
      <c r="T919933" s="33"/>
    </row>
    <row r="919950" spans="19:20">
      <c r="S919950" s="33"/>
      <c r="T919950" s="33"/>
    </row>
    <row r="919967" spans="19:20">
      <c r="S919967" s="33"/>
      <c r="T919967" s="33"/>
    </row>
    <row r="919984" spans="19:20">
      <c r="S919984" s="33"/>
      <c r="T919984" s="33"/>
    </row>
    <row r="920001" spans="19:20">
      <c r="S920001" s="33"/>
      <c r="T920001" s="33"/>
    </row>
    <row r="920018" spans="19:20">
      <c r="S920018" s="33"/>
      <c r="T920018" s="33"/>
    </row>
    <row r="920035" spans="19:20">
      <c r="S920035" s="33"/>
      <c r="T920035" s="33"/>
    </row>
    <row r="920052" spans="19:20">
      <c r="S920052" s="33"/>
      <c r="T920052" s="33"/>
    </row>
    <row r="920069" spans="19:20">
      <c r="S920069" s="33"/>
      <c r="T920069" s="33"/>
    </row>
    <row r="920086" spans="19:20">
      <c r="S920086" s="33"/>
      <c r="T920086" s="33"/>
    </row>
    <row r="920103" spans="19:20">
      <c r="S920103" s="33"/>
      <c r="T920103" s="33"/>
    </row>
    <row r="920120" spans="19:20">
      <c r="S920120" s="33"/>
      <c r="T920120" s="33"/>
    </row>
    <row r="920137" spans="19:20">
      <c r="S920137" s="33"/>
      <c r="T920137" s="33"/>
    </row>
    <row r="920154" spans="19:20">
      <c r="S920154" s="33"/>
      <c r="T920154" s="33"/>
    </row>
    <row r="920171" spans="19:20">
      <c r="S920171" s="33"/>
      <c r="T920171" s="33"/>
    </row>
    <row r="920188" spans="19:20">
      <c r="S920188" s="33"/>
      <c r="T920188" s="33"/>
    </row>
    <row r="920205" spans="19:20">
      <c r="S920205" s="33"/>
      <c r="T920205" s="33"/>
    </row>
    <row r="920222" spans="19:20">
      <c r="S920222" s="33"/>
      <c r="T920222" s="33"/>
    </row>
    <row r="920239" spans="19:20">
      <c r="S920239" s="33"/>
      <c r="T920239" s="33"/>
    </row>
    <row r="920256" spans="19:20">
      <c r="S920256" s="33"/>
      <c r="T920256" s="33"/>
    </row>
    <row r="920273" spans="19:20">
      <c r="S920273" s="33"/>
      <c r="T920273" s="33"/>
    </row>
    <row r="920290" spans="19:20">
      <c r="S920290" s="33"/>
      <c r="T920290" s="33"/>
    </row>
    <row r="920307" spans="19:20">
      <c r="S920307" s="33"/>
      <c r="T920307" s="33"/>
    </row>
    <row r="920324" spans="19:20">
      <c r="S920324" s="33"/>
      <c r="T920324" s="33"/>
    </row>
    <row r="920341" spans="19:20">
      <c r="S920341" s="33"/>
      <c r="T920341" s="33"/>
    </row>
    <row r="920358" spans="19:20">
      <c r="S920358" s="33"/>
      <c r="T920358" s="33"/>
    </row>
    <row r="920375" spans="19:20">
      <c r="S920375" s="33"/>
      <c r="T920375" s="33"/>
    </row>
    <row r="920392" spans="19:20">
      <c r="S920392" s="33"/>
      <c r="T920392" s="33"/>
    </row>
    <row r="920409" spans="19:20">
      <c r="S920409" s="33"/>
      <c r="T920409" s="33"/>
    </row>
    <row r="920426" spans="19:20">
      <c r="S920426" s="33"/>
      <c r="T920426" s="33"/>
    </row>
    <row r="920443" spans="19:20">
      <c r="S920443" s="33"/>
      <c r="T920443" s="33"/>
    </row>
    <row r="920460" spans="19:20">
      <c r="S920460" s="33"/>
      <c r="T920460" s="33"/>
    </row>
    <row r="920477" spans="19:20">
      <c r="S920477" s="33"/>
      <c r="T920477" s="33"/>
    </row>
    <row r="920494" spans="19:20">
      <c r="S920494" s="33"/>
      <c r="T920494" s="33"/>
    </row>
    <row r="920511" spans="19:20">
      <c r="S920511" s="33"/>
      <c r="T920511" s="33"/>
    </row>
    <row r="920528" spans="19:20">
      <c r="S920528" s="33"/>
      <c r="T920528" s="33"/>
    </row>
    <row r="920545" spans="19:20">
      <c r="S920545" s="33"/>
      <c r="T920545" s="33"/>
    </row>
    <row r="920562" spans="19:20">
      <c r="S920562" s="33"/>
      <c r="T920562" s="33"/>
    </row>
    <row r="920579" spans="19:20">
      <c r="S920579" s="33"/>
      <c r="T920579" s="33"/>
    </row>
    <row r="920596" spans="19:20">
      <c r="S920596" s="33"/>
      <c r="T920596" s="33"/>
    </row>
    <row r="920613" spans="19:20">
      <c r="S920613" s="33"/>
      <c r="T920613" s="33"/>
    </row>
    <row r="920630" spans="19:20">
      <c r="S920630" s="33"/>
      <c r="T920630" s="33"/>
    </row>
    <row r="920647" spans="19:20">
      <c r="S920647" s="33"/>
      <c r="T920647" s="33"/>
    </row>
    <row r="920664" spans="19:20">
      <c r="S920664" s="33"/>
      <c r="T920664" s="33"/>
    </row>
    <row r="920681" spans="19:20">
      <c r="S920681" s="33"/>
      <c r="T920681" s="33"/>
    </row>
    <row r="920698" spans="19:20">
      <c r="S920698" s="33"/>
      <c r="T920698" s="33"/>
    </row>
    <row r="920715" spans="19:20">
      <c r="S920715" s="33"/>
      <c r="T920715" s="33"/>
    </row>
    <row r="920732" spans="19:20">
      <c r="S920732" s="33"/>
      <c r="T920732" s="33"/>
    </row>
    <row r="920749" spans="19:20">
      <c r="S920749" s="33"/>
      <c r="T920749" s="33"/>
    </row>
    <row r="920766" spans="19:20">
      <c r="S920766" s="33"/>
      <c r="T920766" s="33"/>
    </row>
    <row r="920783" spans="19:20">
      <c r="S920783" s="33"/>
      <c r="T920783" s="33"/>
    </row>
    <row r="920800" spans="19:20">
      <c r="S920800" s="33"/>
      <c r="T920800" s="33"/>
    </row>
    <row r="920817" spans="19:20">
      <c r="S920817" s="33"/>
      <c r="T920817" s="33"/>
    </row>
    <row r="920834" spans="19:20">
      <c r="S920834" s="33"/>
      <c r="T920834" s="33"/>
    </row>
    <row r="920851" spans="19:20">
      <c r="S920851" s="33"/>
      <c r="T920851" s="33"/>
    </row>
    <row r="920868" spans="19:20">
      <c r="S920868" s="33"/>
      <c r="T920868" s="33"/>
    </row>
    <row r="920885" spans="19:20">
      <c r="S920885" s="33"/>
      <c r="T920885" s="33"/>
    </row>
    <row r="920902" spans="19:20">
      <c r="S920902" s="33"/>
      <c r="T920902" s="33"/>
    </row>
    <row r="920919" spans="19:20">
      <c r="S920919" s="33"/>
      <c r="T920919" s="33"/>
    </row>
    <row r="920936" spans="19:20">
      <c r="S920936" s="33"/>
      <c r="T920936" s="33"/>
    </row>
    <row r="920953" spans="19:20">
      <c r="S920953" s="33"/>
      <c r="T920953" s="33"/>
    </row>
    <row r="920970" spans="19:20">
      <c r="S920970" s="33"/>
      <c r="T920970" s="33"/>
    </row>
    <row r="920987" spans="19:20">
      <c r="S920987" s="33"/>
      <c r="T920987" s="33"/>
    </row>
    <row r="921004" spans="19:20">
      <c r="S921004" s="33"/>
      <c r="T921004" s="33"/>
    </row>
    <row r="921021" spans="19:20">
      <c r="S921021" s="33"/>
      <c r="T921021" s="33"/>
    </row>
    <row r="921038" spans="19:20">
      <c r="S921038" s="33"/>
      <c r="T921038" s="33"/>
    </row>
    <row r="921055" spans="19:20">
      <c r="S921055" s="33"/>
      <c r="T921055" s="33"/>
    </row>
    <row r="921072" spans="19:20">
      <c r="S921072" s="33"/>
      <c r="T921072" s="33"/>
    </row>
    <row r="921089" spans="19:20">
      <c r="S921089" s="33"/>
      <c r="T921089" s="33"/>
    </row>
    <row r="921106" spans="19:20">
      <c r="S921106" s="33"/>
      <c r="T921106" s="33"/>
    </row>
    <row r="921123" spans="19:20">
      <c r="S921123" s="33"/>
      <c r="T921123" s="33"/>
    </row>
    <row r="921140" spans="19:20">
      <c r="S921140" s="33"/>
      <c r="T921140" s="33"/>
    </row>
    <row r="921157" spans="19:20">
      <c r="S921157" s="33"/>
      <c r="T921157" s="33"/>
    </row>
    <row r="921174" spans="19:20">
      <c r="S921174" s="33"/>
      <c r="T921174" s="33"/>
    </row>
    <row r="921191" spans="19:20">
      <c r="S921191" s="33"/>
      <c r="T921191" s="33"/>
    </row>
    <row r="921208" spans="19:20">
      <c r="S921208" s="33"/>
      <c r="T921208" s="33"/>
    </row>
    <row r="921225" spans="19:20">
      <c r="S921225" s="33"/>
      <c r="T921225" s="33"/>
    </row>
    <row r="921242" spans="19:20">
      <c r="S921242" s="33"/>
      <c r="T921242" s="33"/>
    </row>
    <row r="921259" spans="19:20">
      <c r="S921259" s="33"/>
      <c r="T921259" s="33"/>
    </row>
    <row r="921276" spans="19:20">
      <c r="S921276" s="33"/>
      <c r="T921276" s="33"/>
    </row>
    <row r="921293" spans="19:20">
      <c r="S921293" s="33"/>
      <c r="T921293" s="33"/>
    </row>
    <row r="921310" spans="19:20">
      <c r="S921310" s="33"/>
      <c r="T921310" s="33"/>
    </row>
    <row r="921327" spans="19:20">
      <c r="S921327" s="33"/>
      <c r="T921327" s="33"/>
    </row>
    <row r="921344" spans="19:20">
      <c r="S921344" s="33"/>
      <c r="T921344" s="33"/>
    </row>
    <row r="921361" spans="19:20">
      <c r="S921361" s="33"/>
      <c r="T921361" s="33"/>
    </row>
    <row r="921378" spans="19:20">
      <c r="S921378" s="33"/>
      <c r="T921378" s="33"/>
    </row>
    <row r="921395" spans="19:20">
      <c r="S921395" s="33"/>
      <c r="T921395" s="33"/>
    </row>
    <row r="921412" spans="19:20">
      <c r="S921412" s="33"/>
      <c r="T921412" s="33"/>
    </row>
    <row r="921429" spans="19:20">
      <c r="S921429" s="33"/>
      <c r="T921429" s="33"/>
    </row>
    <row r="921446" spans="19:20">
      <c r="S921446" s="33"/>
      <c r="T921446" s="33"/>
    </row>
    <row r="921463" spans="19:20">
      <c r="S921463" s="33"/>
      <c r="T921463" s="33"/>
    </row>
    <row r="921480" spans="19:20">
      <c r="S921480" s="33"/>
      <c r="T921480" s="33"/>
    </row>
    <row r="921497" spans="19:20">
      <c r="S921497" s="33"/>
      <c r="T921497" s="33"/>
    </row>
    <row r="921514" spans="19:20">
      <c r="S921514" s="33"/>
      <c r="T921514" s="33"/>
    </row>
    <row r="921531" spans="19:20">
      <c r="S921531" s="33"/>
      <c r="T921531" s="33"/>
    </row>
    <row r="921548" spans="19:20">
      <c r="S921548" s="33"/>
      <c r="T921548" s="33"/>
    </row>
    <row r="921565" spans="19:20">
      <c r="S921565" s="33"/>
      <c r="T921565" s="33"/>
    </row>
    <row r="921582" spans="19:20">
      <c r="S921582" s="33"/>
      <c r="T921582" s="33"/>
    </row>
    <row r="921599" spans="19:20">
      <c r="S921599" s="33"/>
      <c r="T921599" s="33"/>
    </row>
    <row r="921616" spans="19:20">
      <c r="S921616" s="33"/>
      <c r="T921616" s="33"/>
    </row>
    <row r="921633" spans="19:20">
      <c r="S921633" s="33"/>
      <c r="T921633" s="33"/>
    </row>
    <row r="921650" spans="19:20">
      <c r="S921650" s="33"/>
      <c r="T921650" s="33"/>
    </row>
    <row r="921667" spans="19:20">
      <c r="S921667" s="33"/>
      <c r="T921667" s="33"/>
    </row>
    <row r="921684" spans="19:20">
      <c r="S921684" s="33"/>
      <c r="T921684" s="33"/>
    </row>
    <row r="921701" spans="19:20">
      <c r="S921701" s="33"/>
      <c r="T921701" s="33"/>
    </row>
    <row r="921718" spans="19:20">
      <c r="S921718" s="33"/>
      <c r="T921718" s="33"/>
    </row>
    <row r="921735" spans="19:20">
      <c r="S921735" s="33"/>
      <c r="T921735" s="33"/>
    </row>
    <row r="921752" spans="19:20">
      <c r="S921752" s="33"/>
      <c r="T921752" s="33"/>
    </row>
    <row r="921769" spans="19:20">
      <c r="S921769" s="33"/>
      <c r="T921769" s="33"/>
    </row>
    <row r="921786" spans="19:20">
      <c r="S921786" s="33"/>
      <c r="T921786" s="33"/>
    </row>
    <row r="921803" spans="19:20">
      <c r="S921803" s="33"/>
      <c r="T921803" s="33"/>
    </row>
    <row r="921820" spans="19:20">
      <c r="S921820" s="33"/>
      <c r="T921820" s="33"/>
    </row>
    <row r="921837" spans="19:20">
      <c r="S921837" s="33"/>
      <c r="T921837" s="33"/>
    </row>
    <row r="921854" spans="19:20">
      <c r="S921854" s="33"/>
      <c r="T921854" s="33"/>
    </row>
    <row r="921871" spans="19:20">
      <c r="S921871" s="33"/>
      <c r="T921871" s="33"/>
    </row>
    <row r="921888" spans="19:20">
      <c r="S921888" s="33"/>
      <c r="T921888" s="33"/>
    </row>
    <row r="921905" spans="19:20">
      <c r="S921905" s="33"/>
      <c r="T921905" s="33"/>
    </row>
    <row r="921922" spans="19:20">
      <c r="S921922" s="33"/>
      <c r="T921922" s="33"/>
    </row>
    <row r="921939" spans="19:20">
      <c r="S921939" s="33"/>
      <c r="T921939" s="33"/>
    </row>
    <row r="921956" spans="19:20">
      <c r="S921956" s="33"/>
      <c r="T921956" s="33"/>
    </row>
    <row r="921973" spans="19:20">
      <c r="S921973" s="33"/>
      <c r="T921973" s="33"/>
    </row>
    <row r="921990" spans="19:20">
      <c r="S921990" s="33"/>
      <c r="T921990" s="33"/>
    </row>
    <row r="922007" spans="19:20">
      <c r="S922007" s="33"/>
      <c r="T922007" s="33"/>
    </row>
    <row r="922024" spans="19:20">
      <c r="S922024" s="33"/>
      <c r="T922024" s="33"/>
    </row>
    <row r="922041" spans="19:20">
      <c r="S922041" s="33"/>
      <c r="T922041" s="33"/>
    </row>
    <row r="922058" spans="19:20">
      <c r="S922058" s="33"/>
      <c r="T922058" s="33"/>
    </row>
    <row r="922075" spans="19:20">
      <c r="S922075" s="33"/>
      <c r="T922075" s="33"/>
    </row>
    <row r="922092" spans="19:20">
      <c r="S922092" s="33"/>
      <c r="T922092" s="33"/>
    </row>
    <row r="922109" spans="19:20">
      <c r="S922109" s="33"/>
      <c r="T922109" s="33"/>
    </row>
    <row r="922126" spans="19:20">
      <c r="S922126" s="33"/>
      <c r="T922126" s="33"/>
    </row>
    <row r="922143" spans="19:20">
      <c r="S922143" s="33"/>
      <c r="T922143" s="33"/>
    </row>
    <row r="922160" spans="19:20">
      <c r="S922160" s="33"/>
      <c r="T922160" s="33"/>
    </row>
    <row r="922177" spans="19:20">
      <c r="S922177" s="33"/>
      <c r="T922177" s="33"/>
    </row>
    <row r="922194" spans="19:20">
      <c r="S922194" s="33"/>
      <c r="T922194" s="33"/>
    </row>
    <row r="922211" spans="19:20">
      <c r="S922211" s="33"/>
      <c r="T922211" s="33"/>
    </row>
    <row r="922228" spans="19:20">
      <c r="S922228" s="33"/>
      <c r="T922228" s="33"/>
    </row>
    <row r="922245" spans="19:20">
      <c r="S922245" s="33"/>
      <c r="T922245" s="33"/>
    </row>
    <row r="922262" spans="19:20">
      <c r="S922262" s="33"/>
      <c r="T922262" s="33"/>
    </row>
    <row r="922279" spans="19:20">
      <c r="S922279" s="33"/>
      <c r="T922279" s="33"/>
    </row>
    <row r="922296" spans="19:20">
      <c r="S922296" s="33"/>
      <c r="T922296" s="33"/>
    </row>
    <row r="922313" spans="19:20">
      <c r="S922313" s="33"/>
      <c r="T922313" s="33"/>
    </row>
    <row r="922330" spans="19:20">
      <c r="S922330" s="33"/>
      <c r="T922330" s="33"/>
    </row>
    <row r="922347" spans="19:20">
      <c r="S922347" s="33"/>
      <c r="T922347" s="33"/>
    </row>
    <row r="922364" spans="19:20">
      <c r="S922364" s="33"/>
      <c r="T922364" s="33"/>
    </row>
    <row r="922381" spans="19:20">
      <c r="S922381" s="33"/>
      <c r="T922381" s="33"/>
    </row>
    <row r="922398" spans="19:20">
      <c r="S922398" s="33"/>
      <c r="T922398" s="33"/>
    </row>
    <row r="922415" spans="19:20">
      <c r="S922415" s="33"/>
      <c r="T922415" s="33"/>
    </row>
    <row r="922432" spans="19:20">
      <c r="S922432" s="33"/>
      <c r="T922432" s="33"/>
    </row>
    <row r="922449" spans="19:20">
      <c r="S922449" s="33"/>
      <c r="T922449" s="33"/>
    </row>
    <row r="922466" spans="19:20">
      <c r="S922466" s="33"/>
      <c r="T922466" s="33"/>
    </row>
    <row r="922483" spans="19:20">
      <c r="S922483" s="33"/>
      <c r="T922483" s="33"/>
    </row>
    <row r="922500" spans="19:20">
      <c r="S922500" s="33"/>
      <c r="T922500" s="33"/>
    </row>
    <row r="922517" spans="19:20">
      <c r="S922517" s="33"/>
      <c r="T922517" s="33"/>
    </row>
    <row r="922534" spans="19:20">
      <c r="S922534" s="33"/>
      <c r="T922534" s="33"/>
    </row>
    <row r="922551" spans="19:20">
      <c r="S922551" s="33"/>
      <c r="T922551" s="33"/>
    </row>
    <row r="922568" spans="19:20">
      <c r="S922568" s="33"/>
      <c r="T922568" s="33"/>
    </row>
    <row r="922585" spans="19:20">
      <c r="S922585" s="33"/>
      <c r="T922585" s="33"/>
    </row>
    <row r="922602" spans="19:20">
      <c r="S922602" s="33"/>
      <c r="T922602" s="33"/>
    </row>
    <row r="922619" spans="19:20">
      <c r="S922619" s="33"/>
      <c r="T922619" s="33"/>
    </row>
    <row r="922636" spans="19:20">
      <c r="S922636" s="33"/>
      <c r="T922636" s="33"/>
    </row>
    <row r="922653" spans="19:20">
      <c r="S922653" s="33"/>
      <c r="T922653" s="33"/>
    </row>
    <row r="922670" spans="19:20">
      <c r="S922670" s="33"/>
      <c r="T922670" s="33"/>
    </row>
    <row r="922687" spans="19:20">
      <c r="S922687" s="33"/>
      <c r="T922687" s="33"/>
    </row>
    <row r="922704" spans="19:20">
      <c r="S922704" s="33"/>
      <c r="T922704" s="33"/>
    </row>
    <row r="922721" spans="19:20">
      <c r="S922721" s="33"/>
      <c r="T922721" s="33"/>
    </row>
    <row r="922738" spans="19:20">
      <c r="S922738" s="33"/>
      <c r="T922738" s="33"/>
    </row>
    <row r="922755" spans="19:20">
      <c r="S922755" s="33"/>
      <c r="T922755" s="33"/>
    </row>
    <row r="922772" spans="19:20">
      <c r="S922772" s="33"/>
      <c r="T922772" s="33"/>
    </row>
    <row r="922789" spans="19:20">
      <c r="S922789" s="33"/>
      <c r="T922789" s="33"/>
    </row>
    <row r="922806" spans="19:20">
      <c r="S922806" s="33"/>
      <c r="T922806" s="33"/>
    </row>
    <row r="922823" spans="19:20">
      <c r="S922823" s="33"/>
      <c r="T922823" s="33"/>
    </row>
    <row r="922840" spans="19:20">
      <c r="S922840" s="33"/>
      <c r="T922840" s="33"/>
    </row>
    <row r="922857" spans="19:20">
      <c r="S922857" s="33"/>
      <c r="T922857" s="33"/>
    </row>
    <row r="922874" spans="19:20">
      <c r="S922874" s="33"/>
      <c r="T922874" s="33"/>
    </row>
    <row r="922891" spans="19:20">
      <c r="S922891" s="33"/>
      <c r="T922891" s="33"/>
    </row>
    <row r="922908" spans="19:20">
      <c r="S922908" s="33"/>
      <c r="T922908" s="33"/>
    </row>
    <row r="922925" spans="19:20">
      <c r="S922925" s="33"/>
      <c r="T922925" s="33"/>
    </row>
    <row r="922942" spans="19:20">
      <c r="S922942" s="33"/>
      <c r="T922942" s="33"/>
    </row>
    <row r="922959" spans="19:20">
      <c r="S922959" s="33"/>
      <c r="T922959" s="33"/>
    </row>
    <row r="922976" spans="19:20">
      <c r="S922976" s="33"/>
      <c r="T922976" s="33"/>
    </row>
    <row r="922993" spans="19:20">
      <c r="S922993" s="33"/>
      <c r="T922993" s="33"/>
    </row>
    <row r="923010" spans="19:20">
      <c r="S923010" s="33"/>
      <c r="T923010" s="33"/>
    </row>
    <row r="923027" spans="19:20">
      <c r="S923027" s="33"/>
      <c r="T923027" s="33"/>
    </row>
    <row r="923044" spans="19:20">
      <c r="S923044" s="33"/>
      <c r="T923044" s="33"/>
    </row>
    <row r="923061" spans="19:20">
      <c r="S923061" s="33"/>
      <c r="T923061" s="33"/>
    </row>
    <row r="923078" spans="19:20">
      <c r="S923078" s="33"/>
      <c r="T923078" s="33"/>
    </row>
    <row r="923095" spans="19:20">
      <c r="S923095" s="33"/>
      <c r="T923095" s="33"/>
    </row>
    <row r="923112" spans="19:20">
      <c r="S923112" s="33"/>
      <c r="T923112" s="33"/>
    </row>
    <row r="923129" spans="19:20">
      <c r="S923129" s="33"/>
      <c r="T923129" s="33"/>
    </row>
    <row r="923146" spans="19:20">
      <c r="S923146" s="33"/>
      <c r="T923146" s="33"/>
    </row>
    <row r="923163" spans="19:20">
      <c r="S923163" s="33"/>
      <c r="T923163" s="33"/>
    </row>
    <row r="923180" spans="19:20">
      <c r="S923180" s="33"/>
      <c r="T923180" s="33"/>
    </row>
    <row r="923197" spans="19:20">
      <c r="S923197" s="33"/>
      <c r="T923197" s="33"/>
    </row>
    <row r="923214" spans="19:20">
      <c r="S923214" s="33"/>
      <c r="T923214" s="33"/>
    </row>
    <row r="923231" spans="19:20">
      <c r="S923231" s="33"/>
      <c r="T923231" s="33"/>
    </row>
    <row r="923248" spans="19:20">
      <c r="S923248" s="33"/>
      <c r="T923248" s="33"/>
    </row>
    <row r="923265" spans="19:20">
      <c r="S923265" s="33"/>
      <c r="T923265" s="33"/>
    </row>
    <row r="923282" spans="19:20">
      <c r="S923282" s="33"/>
      <c r="T923282" s="33"/>
    </row>
    <row r="923299" spans="19:20">
      <c r="S923299" s="33"/>
      <c r="T923299" s="33"/>
    </row>
    <row r="923316" spans="19:20">
      <c r="S923316" s="33"/>
      <c r="T923316" s="33"/>
    </row>
    <row r="923333" spans="19:20">
      <c r="S923333" s="33"/>
      <c r="T923333" s="33"/>
    </row>
    <row r="923350" spans="19:20">
      <c r="S923350" s="33"/>
      <c r="T923350" s="33"/>
    </row>
    <row r="923367" spans="19:20">
      <c r="S923367" s="33"/>
      <c r="T923367" s="33"/>
    </row>
    <row r="923384" spans="19:20">
      <c r="S923384" s="33"/>
      <c r="T923384" s="33"/>
    </row>
    <row r="923401" spans="19:20">
      <c r="S923401" s="33"/>
      <c r="T923401" s="33"/>
    </row>
    <row r="923418" spans="19:20">
      <c r="S923418" s="33"/>
      <c r="T923418" s="33"/>
    </row>
    <row r="923435" spans="19:20">
      <c r="S923435" s="33"/>
      <c r="T923435" s="33"/>
    </row>
    <row r="923452" spans="19:20">
      <c r="S923452" s="33"/>
      <c r="T923452" s="33"/>
    </row>
    <row r="923469" spans="19:20">
      <c r="S923469" s="33"/>
      <c r="T923469" s="33"/>
    </row>
    <row r="923486" spans="19:20">
      <c r="S923486" s="33"/>
      <c r="T923486" s="33"/>
    </row>
    <row r="923503" spans="19:20">
      <c r="S923503" s="33"/>
      <c r="T923503" s="33"/>
    </row>
    <row r="923520" spans="19:20">
      <c r="S923520" s="33"/>
      <c r="T923520" s="33"/>
    </row>
    <row r="923537" spans="19:20">
      <c r="S923537" s="33"/>
      <c r="T923537" s="33"/>
    </row>
    <row r="923554" spans="19:20">
      <c r="S923554" s="33"/>
      <c r="T923554" s="33"/>
    </row>
    <row r="923571" spans="19:20">
      <c r="S923571" s="33"/>
      <c r="T923571" s="33"/>
    </row>
    <row r="923588" spans="19:20">
      <c r="S923588" s="33"/>
      <c r="T923588" s="33"/>
    </row>
    <row r="923605" spans="19:20">
      <c r="S923605" s="33"/>
      <c r="T923605" s="33"/>
    </row>
    <row r="923622" spans="19:20">
      <c r="S923622" s="33"/>
      <c r="T923622" s="33"/>
    </row>
    <row r="923639" spans="19:20">
      <c r="S923639" s="33"/>
      <c r="T923639" s="33"/>
    </row>
    <row r="923656" spans="19:20">
      <c r="S923656" s="33"/>
      <c r="T923656" s="33"/>
    </row>
    <row r="923673" spans="19:20">
      <c r="S923673" s="33"/>
      <c r="T923673" s="33"/>
    </row>
    <row r="923690" spans="19:20">
      <c r="S923690" s="33"/>
      <c r="T923690" s="33"/>
    </row>
    <row r="923707" spans="19:20">
      <c r="S923707" s="33"/>
      <c r="T923707" s="33"/>
    </row>
    <row r="923724" spans="19:20">
      <c r="S923724" s="33"/>
      <c r="T923724" s="33"/>
    </row>
    <row r="923741" spans="19:20">
      <c r="S923741" s="33"/>
      <c r="T923741" s="33"/>
    </row>
    <row r="923758" spans="19:20">
      <c r="S923758" s="33"/>
      <c r="T923758" s="33"/>
    </row>
    <row r="923775" spans="19:20">
      <c r="S923775" s="33"/>
      <c r="T923775" s="33"/>
    </row>
    <row r="923792" spans="19:20">
      <c r="S923792" s="33"/>
      <c r="T923792" s="33"/>
    </row>
    <row r="923809" spans="19:20">
      <c r="S923809" s="33"/>
      <c r="T923809" s="33"/>
    </row>
    <row r="923826" spans="19:20">
      <c r="S923826" s="33"/>
      <c r="T923826" s="33"/>
    </row>
    <row r="923843" spans="19:20">
      <c r="S923843" s="33"/>
      <c r="T923843" s="33"/>
    </row>
    <row r="923860" spans="19:20">
      <c r="S923860" s="33"/>
      <c r="T923860" s="33"/>
    </row>
    <row r="923877" spans="19:20">
      <c r="S923877" s="33"/>
      <c r="T923877" s="33"/>
    </row>
    <row r="923894" spans="19:20">
      <c r="S923894" s="33"/>
      <c r="T923894" s="33"/>
    </row>
    <row r="923911" spans="19:20">
      <c r="S923911" s="33"/>
      <c r="T923911" s="33"/>
    </row>
    <row r="923928" spans="19:20">
      <c r="S923928" s="33"/>
      <c r="T923928" s="33"/>
    </row>
    <row r="923945" spans="19:20">
      <c r="S923945" s="33"/>
      <c r="T923945" s="33"/>
    </row>
    <row r="923962" spans="19:20">
      <c r="S923962" s="33"/>
      <c r="T923962" s="33"/>
    </row>
    <row r="923979" spans="19:20">
      <c r="S923979" s="33"/>
      <c r="T923979" s="33"/>
    </row>
    <row r="923996" spans="19:20">
      <c r="S923996" s="33"/>
      <c r="T923996" s="33"/>
    </row>
    <row r="924013" spans="19:20">
      <c r="S924013" s="33"/>
      <c r="T924013" s="33"/>
    </row>
    <row r="924030" spans="19:20">
      <c r="S924030" s="33"/>
      <c r="T924030" s="33"/>
    </row>
    <row r="924047" spans="19:20">
      <c r="S924047" s="33"/>
      <c r="T924047" s="33"/>
    </row>
    <row r="924064" spans="19:20">
      <c r="S924064" s="33"/>
      <c r="T924064" s="33"/>
    </row>
    <row r="924081" spans="19:20">
      <c r="S924081" s="33"/>
      <c r="T924081" s="33"/>
    </row>
    <row r="924098" spans="19:20">
      <c r="S924098" s="33"/>
      <c r="T924098" s="33"/>
    </row>
    <row r="924115" spans="19:20">
      <c r="S924115" s="33"/>
      <c r="T924115" s="33"/>
    </row>
    <row r="924132" spans="19:20">
      <c r="S924132" s="33"/>
      <c r="T924132" s="33"/>
    </row>
    <row r="924149" spans="19:20">
      <c r="S924149" s="33"/>
      <c r="T924149" s="33"/>
    </row>
    <row r="924166" spans="19:20">
      <c r="S924166" s="33"/>
      <c r="T924166" s="33"/>
    </row>
    <row r="924183" spans="19:20">
      <c r="S924183" s="33"/>
      <c r="T924183" s="33"/>
    </row>
    <row r="924200" spans="19:20">
      <c r="S924200" s="33"/>
      <c r="T924200" s="33"/>
    </row>
    <row r="924217" spans="19:20">
      <c r="S924217" s="33"/>
      <c r="T924217" s="33"/>
    </row>
    <row r="924234" spans="19:20">
      <c r="S924234" s="33"/>
      <c r="T924234" s="33"/>
    </row>
    <row r="924251" spans="19:20">
      <c r="S924251" s="33"/>
      <c r="T924251" s="33"/>
    </row>
    <row r="924268" spans="19:20">
      <c r="S924268" s="33"/>
      <c r="T924268" s="33"/>
    </row>
    <row r="924285" spans="19:20">
      <c r="S924285" s="33"/>
      <c r="T924285" s="33"/>
    </row>
    <row r="924302" spans="19:20">
      <c r="S924302" s="33"/>
      <c r="T924302" s="33"/>
    </row>
    <row r="924319" spans="19:20">
      <c r="S924319" s="33"/>
      <c r="T924319" s="33"/>
    </row>
    <row r="924336" spans="19:20">
      <c r="S924336" s="33"/>
      <c r="T924336" s="33"/>
    </row>
    <row r="924353" spans="19:20">
      <c r="S924353" s="33"/>
      <c r="T924353" s="33"/>
    </row>
    <row r="924370" spans="19:20">
      <c r="S924370" s="33"/>
      <c r="T924370" s="33"/>
    </row>
    <row r="924387" spans="19:20">
      <c r="S924387" s="33"/>
      <c r="T924387" s="33"/>
    </row>
    <row r="924404" spans="19:20">
      <c r="S924404" s="33"/>
      <c r="T924404" s="33"/>
    </row>
    <row r="924421" spans="19:20">
      <c r="S924421" s="33"/>
      <c r="T924421" s="33"/>
    </row>
    <row r="924438" spans="19:20">
      <c r="S924438" s="33"/>
      <c r="T924438" s="33"/>
    </row>
    <row r="924455" spans="19:20">
      <c r="S924455" s="33"/>
      <c r="T924455" s="33"/>
    </row>
    <row r="924472" spans="19:20">
      <c r="S924472" s="33"/>
      <c r="T924472" s="33"/>
    </row>
    <row r="924489" spans="19:20">
      <c r="S924489" s="33"/>
      <c r="T924489" s="33"/>
    </row>
    <row r="924506" spans="19:20">
      <c r="S924506" s="33"/>
      <c r="T924506" s="33"/>
    </row>
    <row r="924523" spans="19:20">
      <c r="S924523" s="33"/>
      <c r="T924523" s="33"/>
    </row>
    <row r="924540" spans="19:20">
      <c r="S924540" s="33"/>
      <c r="T924540" s="33"/>
    </row>
    <row r="924557" spans="19:20">
      <c r="S924557" s="33"/>
      <c r="T924557" s="33"/>
    </row>
    <row r="924574" spans="19:20">
      <c r="S924574" s="33"/>
      <c r="T924574" s="33"/>
    </row>
    <row r="924591" spans="19:20">
      <c r="S924591" s="33"/>
      <c r="T924591" s="33"/>
    </row>
    <row r="924608" spans="19:20">
      <c r="S924608" s="33"/>
      <c r="T924608" s="33"/>
    </row>
    <row r="924625" spans="19:20">
      <c r="S924625" s="33"/>
      <c r="T924625" s="33"/>
    </row>
    <row r="924642" spans="19:20">
      <c r="S924642" s="33"/>
      <c r="T924642" s="33"/>
    </row>
    <row r="924659" spans="19:20">
      <c r="S924659" s="33"/>
      <c r="T924659" s="33"/>
    </row>
    <row r="924676" spans="19:20">
      <c r="S924676" s="33"/>
      <c r="T924676" s="33"/>
    </row>
    <row r="924693" spans="19:20">
      <c r="S924693" s="33"/>
      <c r="T924693" s="33"/>
    </row>
    <row r="924710" spans="19:20">
      <c r="S924710" s="33"/>
      <c r="T924710" s="33"/>
    </row>
    <row r="924727" spans="19:20">
      <c r="S924727" s="33"/>
      <c r="T924727" s="33"/>
    </row>
    <row r="924744" spans="19:20">
      <c r="S924744" s="33"/>
      <c r="T924744" s="33"/>
    </row>
    <row r="924761" spans="19:20">
      <c r="S924761" s="33"/>
      <c r="T924761" s="33"/>
    </row>
    <row r="924778" spans="19:20">
      <c r="S924778" s="33"/>
      <c r="T924778" s="33"/>
    </row>
    <row r="924795" spans="19:20">
      <c r="S924795" s="33"/>
      <c r="T924795" s="33"/>
    </row>
    <row r="924812" spans="19:20">
      <c r="S924812" s="33"/>
      <c r="T924812" s="33"/>
    </row>
    <row r="924829" spans="19:20">
      <c r="S924829" s="33"/>
      <c r="T924829" s="33"/>
    </row>
    <row r="924846" spans="19:20">
      <c r="S924846" s="33"/>
      <c r="T924846" s="33"/>
    </row>
    <row r="924863" spans="19:20">
      <c r="S924863" s="33"/>
      <c r="T924863" s="33"/>
    </row>
    <row r="924880" spans="19:20">
      <c r="S924880" s="33"/>
      <c r="T924880" s="33"/>
    </row>
    <row r="924897" spans="19:20">
      <c r="S924897" s="33"/>
      <c r="T924897" s="33"/>
    </row>
    <row r="924914" spans="19:20">
      <c r="S924914" s="33"/>
      <c r="T924914" s="33"/>
    </row>
    <row r="924931" spans="19:20">
      <c r="S924931" s="33"/>
      <c r="T924931" s="33"/>
    </row>
    <row r="924948" spans="19:20">
      <c r="S924948" s="33"/>
      <c r="T924948" s="33"/>
    </row>
    <row r="924965" spans="19:20">
      <c r="S924965" s="33"/>
      <c r="T924965" s="33"/>
    </row>
    <row r="924982" spans="19:20">
      <c r="S924982" s="33"/>
      <c r="T924982" s="33"/>
    </row>
    <row r="924999" spans="19:20">
      <c r="S924999" s="33"/>
      <c r="T924999" s="33"/>
    </row>
    <row r="925016" spans="19:20">
      <c r="S925016" s="33"/>
      <c r="T925016" s="33"/>
    </row>
    <row r="925033" spans="19:20">
      <c r="S925033" s="33"/>
      <c r="T925033" s="33"/>
    </row>
    <row r="925050" spans="19:20">
      <c r="S925050" s="33"/>
      <c r="T925050" s="33"/>
    </row>
    <row r="925067" spans="19:20">
      <c r="S925067" s="33"/>
      <c r="T925067" s="33"/>
    </row>
    <row r="925084" spans="19:20">
      <c r="S925084" s="33"/>
      <c r="T925084" s="33"/>
    </row>
    <row r="925101" spans="19:20">
      <c r="S925101" s="33"/>
      <c r="T925101" s="33"/>
    </row>
    <row r="925118" spans="19:20">
      <c r="S925118" s="33"/>
      <c r="T925118" s="33"/>
    </row>
    <row r="925135" spans="19:20">
      <c r="S925135" s="33"/>
      <c r="T925135" s="33"/>
    </row>
    <row r="925152" spans="19:20">
      <c r="S925152" s="33"/>
      <c r="T925152" s="33"/>
    </row>
    <row r="925169" spans="19:20">
      <c r="S925169" s="33"/>
      <c r="T925169" s="33"/>
    </row>
    <row r="925186" spans="19:20">
      <c r="S925186" s="33"/>
      <c r="T925186" s="33"/>
    </row>
    <row r="925203" spans="19:20">
      <c r="S925203" s="33"/>
      <c r="T925203" s="33"/>
    </row>
    <row r="925220" spans="19:20">
      <c r="S925220" s="33"/>
      <c r="T925220" s="33"/>
    </row>
    <row r="925237" spans="19:20">
      <c r="S925237" s="33"/>
      <c r="T925237" s="33"/>
    </row>
    <row r="925254" spans="19:20">
      <c r="S925254" s="33"/>
      <c r="T925254" s="33"/>
    </row>
    <row r="925271" spans="19:20">
      <c r="S925271" s="33"/>
      <c r="T925271" s="33"/>
    </row>
    <row r="925288" spans="19:20">
      <c r="S925288" s="33"/>
      <c r="T925288" s="33"/>
    </row>
    <row r="925305" spans="19:20">
      <c r="S925305" s="33"/>
      <c r="T925305" s="33"/>
    </row>
    <row r="925322" spans="19:20">
      <c r="S925322" s="33"/>
      <c r="T925322" s="33"/>
    </row>
    <row r="925339" spans="19:20">
      <c r="S925339" s="33"/>
      <c r="T925339" s="33"/>
    </row>
    <row r="925356" spans="19:20">
      <c r="S925356" s="33"/>
      <c r="T925356" s="33"/>
    </row>
    <row r="925373" spans="19:20">
      <c r="S925373" s="33"/>
      <c r="T925373" s="33"/>
    </row>
    <row r="925390" spans="19:20">
      <c r="S925390" s="33"/>
      <c r="T925390" s="33"/>
    </row>
    <row r="925407" spans="19:20">
      <c r="S925407" s="33"/>
      <c r="T925407" s="33"/>
    </row>
    <row r="925424" spans="19:20">
      <c r="S925424" s="33"/>
      <c r="T925424" s="33"/>
    </row>
    <row r="925441" spans="19:20">
      <c r="S925441" s="33"/>
      <c r="T925441" s="33"/>
    </row>
    <row r="925458" spans="19:20">
      <c r="S925458" s="33"/>
      <c r="T925458" s="33"/>
    </row>
    <row r="925475" spans="19:20">
      <c r="S925475" s="33"/>
      <c r="T925475" s="33"/>
    </row>
    <row r="925492" spans="19:20">
      <c r="S925492" s="33"/>
      <c r="T925492" s="33"/>
    </row>
    <row r="925509" spans="19:20">
      <c r="S925509" s="33"/>
      <c r="T925509" s="33"/>
    </row>
    <row r="925526" spans="19:20">
      <c r="S925526" s="33"/>
      <c r="T925526" s="33"/>
    </row>
    <row r="925543" spans="19:20">
      <c r="S925543" s="33"/>
      <c r="T925543" s="33"/>
    </row>
    <row r="925560" spans="19:20">
      <c r="S925560" s="33"/>
      <c r="T925560" s="33"/>
    </row>
    <row r="925577" spans="19:20">
      <c r="S925577" s="33"/>
      <c r="T925577" s="33"/>
    </row>
    <row r="925594" spans="19:20">
      <c r="S925594" s="33"/>
      <c r="T925594" s="33"/>
    </row>
    <row r="925611" spans="19:20">
      <c r="S925611" s="33"/>
      <c r="T925611" s="33"/>
    </row>
    <row r="925628" spans="19:20">
      <c r="S925628" s="33"/>
      <c r="T925628" s="33"/>
    </row>
    <row r="925645" spans="19:20">
      <c r="S925645" s="33"/>
      <c r="T925645" s="33"/>
    </row>
    <row r="925662" spans="19:20">
      <c r="S925662" s="33"/>
      <c r="T925662" s="33"/>
    </row>
    <row r="925679" spans="19:20">
      <c r="S925679" s="33"/>
      <c r="T925679" s="33"/>
    </row>
    <row r="925696" spans="19:20">
      <c r="S925696" s="33"/>
      <c r="T925696" s="33"/>
    </row>
    <row r="925713" spans="19:20">
      <c r="S925713" s="33"/>
      <c r="T925713" s="33"/>
    </row>
    <row r="925730" spans="19:20">
      <c r="S925730" s="33"/>
      <c r="T925730" s="33"/>
    </row>
    <row r="925747" spans="19:20">
      <c r="S925747" s="33"/>
      <c r="T925747" s="33"/>
    </row>
    <row r="925764" spans="19:20">
      <c r="S925764" s="33"/>
      <c r="T925764" s="33"/>
    </row>
    <row r="925781" spans="19:20">
      <c r="S925781" s="33"/>
      <c r="T925781" s="33"/>
    </row>
    <row r="925798" spans="19:20">
      <c r="S925798" s="33"/>
      <c r="T925798" s="33"/>
    </row>
    <row r="925815" spans="19:20">
      <c r="S925815" s="33"/>
      <c r="T925815" s="33"/>
    </row>
    <row r="925832" spans="19:20">
      <c r="S925832" s="33"/>
      <c r="T925832" s="33"/>
    </row>
    <row r="925849" spans="19:20">
      <c r="S925849" s="33"/>
      <c r="T925849" s="33"/>
    </row>
    <row r="925866" spans="19:20">
      <c r="S925866" s="33"/>
      <c r="T925866" s="33"/>
    </row>
    <row r="925883" spans="19:20">
      <c r="S925883" s="33"/>
      <c r="T925883" s="33"/>
    </row>
    <row r="925900" spans="19:20">
      <c r="S925900" s="33"/>
      <c r="T925900" s="33"/>
    </row>
    <row r="925917" spans="19:20">
      <c r="S925917" s="33"/>
      <c r="T925917" s="33"/>
    </row>
    <row r="925934" spans="19:20">
      <c r="S925934" s="33"/>
      <c r="T925934" s="33"/>
    </row>
    <row r="925951" spans="19:20">
      <c r="S925951" s="33"/>
      <c r="T925951" s="33"/>
    </row>
    <row r="925968" spans="19:20">
      <c r="S925968" s="33"/>
      <c r="T925968" s="33"/>
    </row>
    <row r="925985" spans="19:20">
      <c r="S925985" s="33"/>
      <c r="T925985" s="33"/>
    </row>
    <row r="926002" spans="19:20">
      <c r="S926002" s="33"/>
      <c r="T926002" s="33"/>
    </row>
    <row r="926019" spans="19:20">
      <c r="S926019" s="33"/>
      <c r="T926019" s="33"/>
    </row>
    <row r="926036" spans="19:20">
      <c r="S926036" s="33"/>
      <c r="T926036" s="33"/>
    </row>
    <row r="926053" spans="19:20">
      <c r="S926053" s="33"/>
      <c r="T926053" s="33"/>
    </row>
    <row r="926070" spans="19:20">
      <c r="S926070" s="33"/>
      <c r="T926070" s="33"/>
    </row>
    <row r="926087" spans="19:20">
      <c r="S926087" s="33"/>
      <c r="T926087" s="33"/>
    </row>
    <row r="926104" spans="19:20">
      <c r="S926104" s="33"/>
      <c r="T926104" s="33"/>
    </row>
    <row r="926121" spans="19:20">
      <c r="S926121" s="33"/>
      <c r="T926121" s="33"/>
    </row>
    <row r="926138" spans="19:20">
      <c r="S926138" s="33"/>
      <c r="T926138" s="33"/>
    </row>
    <row r="926155" spans="19:20">
      <c r="S926155" s="33"/>
      <c r="T926155" s="33"/>
    </row>
    <row r="926172" spans="19:20">
      <c r="S926172" s="33"/>
      <c r="T926172" s="33"/>
    </row>
    <row r="926189" spans="19:20">
      <c r="S926189" s="33"/>
      <c r="T926189" s="33"/>
    </row>
    <row r="926206" spans="19:20">
      <c r="S926206" s="33"/>
      <c r="T926206" s="33"/>
    </row>
    <row r="926223" spans="19:20">
      <c r="S926223" s="33"/>
      <c r="T926223" s="33"/>
    </row>
    <row r="926240" spans="19:20">
      <c r="S926240" s="33"/>
      <c r="T926240" s="33"/>
    </row>
    <row r="926257" spans="19:20">
      <c r="S926257" s="33"/>
      <c r="T926257" s="33"/>
    </row>
    <row r="926274" spans="19:20">
      <c r="S926274" s="33"/>
      <c r="T926274" s="33"/>
    </row>
    <row r="926291" spans="19:20">
      <c r="S926291" s="33"/>
      <c r="T926291" s="33"/>
    </row>
    <row r="926308" spans="19:20">
      <c r="S926308" s="33"/>
      <c r="T926308" s="33"/>
    </row>
    <row r="926325" spans="19:20">
      <c r="S926325" s="33"/>
      <c r="T926325" s="33"/>
    </row>
    <row r="926342" spans="19:20">
      <c r="S926342" s="33"/>
      <c r="T926342" s="33"/>
    </row>
    <row r="926359" spans="19:20">
      <c r="S926359" s="33"/>
      <c r="T926359" s="33"/>
    </row>
    <row r="926376" spans="19:20">
      <c r="S926376" s="33"/>
      <c r="T926376" s="33"/>
    </row>
    <row r="926393" spans="19:20">
      <c r="S926393" s="33"/>
      <c r="T926393" s="33"/>
    </row>
    <row r="926410" spans="19:20">
      <c r="S926410" s="33"/>
      <c r="T926410" s="33"/>
    </row>
    <row r="926427" spans="19:20">
      <c r="S926427" s="33"/>
      <c r="T926427" s="33"/>
    </row>
    <row r="926444" spans="19:20">
      <c r="S926444" s="33"/>
      <c r="T926444" s="33"/>
    </row>
    <row r="926461" spans="19:20">
      <c r="S926461" s="33"/>
      <c r="T926461" s="33"/>
    </row>
    <row r="926478" spans="19:20">
      <c r="S926478" s="33"/>
      <c r="T926478" s="33"/>
    </row>
    <row r="926495" spans="19:20">
      <c r="S926495" s="33"/>
      <c r="T926495" s="33"/>
    </row>
    <row r="926512" spans="19:20">
      <c r="S926512" s="33"/>
      <c r="T926512" s="33"/>
    </row>
    <row r="926529" spans="19:20">
      <c r="S926529" s="33"/>
      <c r="T926529" s="33"/>
    </row>
    <row r="926546" spans="19:20">
      <c r="S926546" s="33"/>
      <c r="T926546" s="33"/>
    </row>
    <row r="926563" spans="19:20">
      <c r="S926563" s="33"/>
      <c r="T926563" s="33"/>
    </row>
    <row r="926580" spans="19:20">
      <c r="S926580" s="33"/>
      <c r="T926580" s="33"/>
    </row>
    <row r="926597" spans="19:20">
      <c r="S926597" s="33"/>
      <c r="T926597" s="33"/>
    </row>
    <row r="926614" spans="19:20">
      <c r="S926614" s="33"/>
      <c r="T926614" s="33"/>
    </row>
    <row r="926631" spans="19:20">
      <c r="S926631" s="33"/>
      <c r="T926631" s="33"/>
    </row>
    <row r="926648" spans="19:20">
      <c r="S926648" s="33"/>
      <c r="T926648" s="33"/>
    </row>
    <row r="926665" spans="19:20">
      <c r="S926665" s="33"/>
      <c r="T926665" s="33"/>
    </row>
    <row r="926682" spans="19:20">
      <c r="S926682" s="33"/>
      <c r="T926682" s="33"/>
    </row>
    <row r="926699" spans="19:20">
      <c r="S926699" s="33"/>
      <c r="T926699" s="33"/>
    </row>
    <row r="926716" spans="19:20">
      <c r="S926716" s="33"/>
      <c r="T926716" s="33"/>
    </row>
    <row r="926733" spans="19:20">
      <c r="S926733" s="33"/>
      <c r="T926733" s="33"/>
    </row>
    <row r="926750" spans="19:20">
      <c r="S926750" s="33"/>
      <c r="T926750" s="33"/>
    </row>
    <row r="926767" spans="19:20">
      <c r="S926767" s="33"/>
      <c r="T926767" s="33"/>
    </row>
    <row r="926784" spans="19:20">
      <c r="S926784" s="33"/>
      <c r="T926784" s="33"/>
    </row>
    <row r="926801" spans="19:20">
      <c r="S926801" s="33"/>
      <c r="T926801" s="33"/>
    </row>
    <row r="926818" spans="19:20">
      <c r="S926818" s="33"/>
      <c r="T926818" s="33"/>
    </row>
    <row r="926835" spans="19:20">
      <c r="S926835" s="33"/>
      <c r="T926835" s="33"/>
    </row>
    <row r="926852" spans="19:20">
      <c r="S926852" s="33"/>
      <c r="T926852" s="33"/>
    </row>
    <row r="926869" spans="19:20">
      <c r="S926869" s="33"/>
      <c r="T926869" s="33"/>
    </row>
    <row r="926886" spans="19:20">
      <c r="S926886" s="33"/>
      <c r="T926886" s="33"/>
    </row>
    <row r="926903" spans="19:20">
      <c r="S926903" s="33"/>
      <c r="T926903" s="33"/>
    </row>
    <row r="926920" spans="19:20">
      <c r="S926920" s="33"/>
      <c r="T926920" s="33"/>
    </row>
    <row r="926937" spans="19:20">
      <c r="S926937" s="33"/>
      <c r="T926937" s="33"/>
    </row>
    <row r="926954" spans="19:20">
      <c r="S926954" s="33"/>
      <c r="T926954" s="33"/>
    </row>
    <row r="926971" spans="19:20">
      <c r="S926971" s="33"/>
      <c r="T926971" s="33"/>
    </row>
    <row r="926988" spans="19:20">
      <c r="S926988" s="33"/>
      <c r="T926988" s="33"/>
    </row>
    <row r="927005" spans="19:20">
      <c r="S927005" s="33"/>
      <c r="T927005" s="33"/>
    </row>
    <row r="927022" spans="19:20">
      <c r="S927022" s="33"/>
      <c r="T927022" s="33"/>
    </row>
    <row r="927039" spans="19:20">
      <c r="S927039" s="33"/>
      <c r="T927039" s="33"/>
    </row>
    <row r="927056" spans="19:20">
      <c r="S927056" s="33"/>
      <c r="T927056" s="33"/>
    </row>
    <row r="927073" spans="19:20">
      <c r="S927073" s="33"/>
      <c r="T927073" s="33"/>
    </row>
    <row r="927090" spans="19:20">
      <c r="S927090" s="33"/>
      <c r="T927090" s="33"/>
    </row>
    <row r="927107" spans="19:20">
      <c r="S927107" s="33"/>
      <c r="T927107" s="33"/>
    </row>
    <row r="927124" spans="19:20">
      <c r="S927124" s="33"/>
      <c r="T927124" s="33"/>
    </row>
    <row r="927141" spans="19:20">
      <c r="S927141" s="33"/>
      <c r="T927141" s="33"/>
    </row>
    <row r="927158" spans="19:20">
      <c r="S927158" s="33"/>
      <c r="T927158" s="33"/>
    </row>
    <row r="927175" spans="19:20">
      <c r="S927175" s="33"/>
      <c r="T927175" s="33"/>
    </row>
    <row r="927192" spans="19:20">
      <c r="S927192" s="33"/>
      <c r="T927192" s="33"/>
    </row>
    <row r="927209" spans="19:20">
      <c r="S927209" s="33"/>
      <c r="T927209" s="33"/>
    </row>
    <row r="927226" spans="19:20">
      <c r="S927226" s="33"/>
      <c r="T927226" s="33"/>
    </row>
    <row r="927243" spans="19:20">
      <c r="S927243" s="33"/>
      <c r="T927243" s="33"/>
    </row>
    <row r="927260" spans="19:20">
      <c r="S927260" s="33"/>
      <c r="T927260" s="33"/>
    </row>
    <row r="927277" spans="19:20">
      <c r="S927277" s="33"/>
      <c r="T927277" s="33"/>
    </row>
    <row r="927294" spans="19:20">
      <c r="S927294" s="33"/>
      <c r="T927294" s="33"/>
    </row>
    <row r="927311" spans="19:20">
      <c r="S927311" s="33"/>
      <c r="T927311" s="33"/>
    </row>
    <row r="927328" spans="19:20">
      <c r="S927328" s="33"/>
      <c r="T927328" s="33"/>
    </row>
    <row r="927345" spans="19:20">
      <c r="S927345" s="33"/>
      <c r="T927345" s="33"/>
    </row>
    <row r="927362" spans="19:20">
      <c r="S927362" s="33"/>
      <c r="T927362" s="33"/>
    </row>
    <row r="927379" spans="19:20">
      <c r="S927379" s="33"/>
      <c r="T927379" s="33"/>
    </row>
    <row r="927396" spans="19:20">
      <c r="S927396" s="33"/>
      <c r="T927396" s="33"/>
    </row>
    <row r="927413" spans="19:20">
      <c r="S927413" s="33"/>
      <c r="T927413" s="33"/>
    </row>
    <row r="927430" spans="19:20">
      <c r="S927430" s="33"/>
      <c r="T927430" s="33"/>
    </row>
    <row r="927447" spans="19:20">
      <c r="S927447" s="33"/>
      <c r="T927447" s="33"/>
    </row>
    <row r="927464" spans="19:20">
      <c r="S927464" s="33"/>
      <c r="T927464" s="33"/>
    </row>
    <row r="927481" spans="19:20">
      <c r="S927481" s="33"/>
      <c r="T927481" s="33"/>
    </row>
    <row r="927498" spans="19:20">
      <c r="S927498" s="33"/>
      <c r="T927498" s="33"/>
    </row>
    <row r="927515" spans="19:20">
      <c r="S927515" s="33"/>
      <c r="T927515" s="33"/>
    </row>
    <row r="927532" spans="19:20">
      <c r="S927532" s="33"/>
      <c r="T927532" s="33"/>
    </row>
    <row r="927549" spans="19:20">
      <c r="S927549" s="33"/>
      <c r="T927549" s="33"/>
    </row>
    <row r="927566" spans="19:20">
      <c r="S927566" s="33"/>
      <c r="T927566" s="33"/>
    </row>
    <row r="927583" spans="19:20">
      <c r="S927583" s="33"/>
      <c r="T927583" s="33"/>
    </row>
    <row r="927600" spans="19:20">
      <c r="S927600" s="33"/>
      <c r="T927600" s="33"/>
    </row>
    <row r="927617" spans="19:20">
      <c r="S927617" s="33"/>
      <c r="T927617" s="33"/>
    </row>
    <row r="927634" spans="19:20">
      <c r="S927634" s="33"/>
      <c r="T927634" s="33"/>
    </row>
    <row r="927651" spans="19:20">
      <c r="S927651" s="33"/>
      <c r="T927651" s="33"/>
    </row>
    <row r="927668" spans="19:20">
      <c r="S927668" s="33"/>
      <c r="T927668" s="33"/>
    </row>
    <row r="927685" spans="19:20">
      <c r="S927685" s="33"/>
      <c r="T927685" s="33"/>
    </row>
    <row r="927702" spans="19:20">
      <c r="S927702" s="33"/>
      <c r="T927702" s="33"/>
    </row>
    <row r="927719" spans="19:20">
      <c r="S927719" s="33"/>
      <c r="T927719" s="33"/>
    </row>
    <row r="927736" spans="19:20">
      <c r="S927736" s="33"/>
      <c r="T927736" s="33"/>
    </row>
    <row r="927753" spans="19:20">
      <c r="S927753" s="33"/>
      <c r="T927753" s="33"/>
    </row>
    <row r="927770" spans="19:20">
      <c r="S927770" s="33"/>
      <c r="T927770" s="33"/>
    </row>
    <row r="927787" spans="19:20">
      <c r="S927787" s="33"/>
      <c r="T927787" s="33"/>
    </row>
    <row r="927804" spans="19:20">
      <c r="S927804" s="33"/>
      <c r="T927804" s="33"/>
    </row>
    <row r="927821" spans="19:20">
      <c r="S927821" s="33"/>
      <c r="T927821" s="33"/>
    </row>
    <row r="927838" spans="19:20">
      <c r="S927838" s="33"/>
      <c r="T927838" s="33"/>
    </row>
    <row r="927855" spans="19:20">
      <c r="S927855" s="33"/>
      <c r="T927855" s="33"/>
    </row>
    <row r="927872" spans="19:20">
      <c r="S927872" s="33"/>
      <c r="T927872" s="33"/>
    </row>
    <row r="927889" spans="19:20">
      <c r="S927889" s="33"/>
      <c r="T927889" s="33"/>
    </row>
    <row r="927906" spans="19:20">
      <c r="S927906" s="33"/>
      <c r="T927906" s="33"/>
    </row>
    <row r="927923" spans="19:20">
      <c r="S927923" s="33"/>
      <c r="T927923" s="33"/>
    </row>
    <row r="927940" spans="19:20">
      <c r="S927940" s="33"/>
      <c r="T927940" s="33"/>
    </row>
    <row r="927957" spans="19:20">
      <c r="S927957" s="33"/>
      <c r="T927957" s="33"/>
    </row>
    <row r="927974" spans="19:20">
      <c r="S927974" s="33"/>
      <c r="T927974" s="33"/>
    </row>
    <row r="927991" spans="19:20">
      <c r="S927991" s="33"/>
      <c r="T927991" s="33"/>
    </row>
    <row r="928008" spans="19:20">
      <c r="S928008" s="33"/>
      <c r="T928008" s="33"/>
    </row>
    <row r="928025" spans="19:20">
      <c r="S928025" s="33"/>
      <c r="T928025" s="33"/>
    </row>
    <row r="928042" spans="19:20">
      <c r="S928042" s="33"/>
      <c r="T928042" s="33"/>
    </row>
    <row r="928059" spans="19:20">
      <c r="S928059" s="33"/>
      <c r="T928059" s="33"/>
    </row>
    <row r="928076" spans="19:20">
      <c r="S928076" s="33"/>
      <c r="T928076" s="33"/>
    </row>
    <row r="928093" spans="19:20">
      <c r="S928093" s="33"/>
      <c r="T928093" s="33"/>
    </row>
    <row r="928110" spans="19:20">
      <c r="S928110" s="33"/>
      <c r="T928110" s="33"/>
    </row>
    <row r="928127" spans="19:20">
      <c r="S928127" s="33"/>
      <c r="T928127" s="33"/>
    </row>
    <row r="928144" spans="19:20">
      <c r="S928144" s="33"/>
      <c r="T928144" s="33"/>
    </row>
    <row r="928161" spans="19:20">
      <c r="S928161" s="33"/>
      <c r="T928161" s="33"/>
    </row>
    <row r="928178" spans="19:20">
      <c r="S928178" s="33"/>
      <c r="T928178" s="33"/>
    </row>
    <row r="928195" spans="19:20">
      <c r="S928195" s="33"/>
      <c r="T928195" s="33"/>
    </row>
    <row r="928212" spans="19:20">
      <c r="S928212" s="33"/>
      <c r="T928212" s="33"/>
    </row>
    <row r="928229" spans="19:20">
      <c r="S928229" s="33"/>
      <c r="T928229" s="33"/>
    </row>
    <row r="928246" spans="19:20">
      <c r="S928246" s="33"/>
      <c r="T928246" s="33"/>
    </row>
    <row r="928263" spans="19:20">
      <c r="S928263" s="33"/>
      <c r="T928263" s="33"/>
    </row>
    <row r="928280" spans="19:20">
      <c r="S928280" s="33"/>
      <c r="T928280" s="33"/>
    </row>
    <row r="928297" spans="19:20">
      <c r="S928297" s="33"/>
      <c r="T928297" s="33"/>
    </row>
    <row r="928314" spans="19:20">
      <c r="S928314" s="33"/>
      <c r="T928314" s="33"/>
    </row>
    <row r="928331" spans="19:20">
      <c r="S928331" s="33"/>
      <c r="T928331" s="33"/>
    </row>
    <row r="928348" spans="19:20">
      <c r="S928348" s="33"/>
      <c r="T928348" s="33"/>
    </row>
    <row r="928365" spans="19:20">
      <c r="S928365" s="33"/>
      <c r="T928365" s="33"/>
    </row>
    <row r="928382" spans="19:20">
      <c r="S928382" s="33"/>
      <c r="T928382" s="33"/>
    </row>
    <row r="928399" spans="19:20">
      <c r="S928399" s="33"/>
      <c r="T928399" s="33"/>
    </row>
    <row r="928416" spans="19:20">
      <c r="S928416" s="33"/>
      <c r="T928416" s="33"/>
    </row>
    <row r="928433" spans="19:20">
      <c r="S928433" s="33"/>
      <c r="T928433" s="33"/>
    </row>
    <row r="928450" spans="19:20">
      <c r="S928450" s="33"/>
      <c r="T928450" s="33"/>
    </row>
    <row r="928467" spans="19:20">
      <c r="S928467" s="33"/>
      <c r="T928467" s="33"/>
    </row>
    <row r="928484" spans="19:20">
      <c r="S928484" s="33"/>
      <c r="T928484" s="33"/>
    </row>
    <row r="928501" spans="19:20">
      <c r="S928501" s="33"/>
      <c r="T928501" s="33"/>
    </row>
    <row r="928518" spans="19:20">
      <c r="S928518" s="33"/>
      <c r="T928518" s="33"/>
    </row>
    <row r="928535" spans="19:20">
      <c r="S928535" s="33"/>
      <c r="T928535" s="33"/>
    </row>
    <row r="928552" spans="19:20">
      <c r="S928552" s="33"/>
      <c r="T928552" s="33"/>
    </row>
    <row r="928569" spans="19:20">
      <c r="S928569" s="33"/>
      <c r="T928569" s="33"/>
    </row>
    <row r="928586" spans="19:20">
      <c r="S928586" s="33"/>
      <c r="T928586" s="33"/>
    </row>
    <row r="928603" spans="19:20">
      <c r="S928603" s="33"/>
      <c r="T928603" s="33"/>
    </row>
    <row r="928620" spans="19:20">
      <c r="S928620" s="33"/>
      <c r="T928620" s="33"/>
    </row>
    <row r="928637" spans="19:20">
      <c r="S928637" s="33"/>
      <c r="T928637" s="33"/>
    </row>
    <row r="928654" spans="19:20">
      <c r="S928654" s="33"/>
      <c r="T928654" s="33"/>
    </row>
    <row r="928671" spans="19:20">
      <c r="S928671" s="33"/>
      <c r="T928671" s="33"/>
    </row>
    <row r="928688" spans="19:20">
      <c r="S928688" s="33"/>
      <c r="T928688" s="33"/>
    </row>
    <row r="928705" spans="19:20">
      <c r="S928705" s="33"/>
      <c r="T928705" s="33"/>
    </row>
    <row r="928722" spans="19:20">
      <c r="S928722" s="33"/>
      <c r="T928722" s="33"/>
    </row>
    <row r="928739" spans="19:20">
      <c r="S928739" s="33"/>
      <c r="T928739" s="33"/>
    </row>
    <row r="928756" spans="19:20">
      <c r="S928756" s="33"/>
      <c r="T928756" s="33"/>
    </row>
    <row r="928773" spans="19:20">
      <c r="S928773" s="33"/>
      <c r="T928773" s="33"/>
    </row>
    <row r="928790" spans="19:20">
      <c r="S928790" s="33"/>
      <c r="T928790" s="33"/>
    </row>
    <row r="928807" spans="19:20">
      <c r="S928807" s="33"/>
      <c r="T928807" s="33"/>
    </row>
    <row r="928824" spans="19:20">
      <c r="S928824" s="33"/>
      <c r="T928824" s="33"/>
    </row>
    <row r="928841" spans="19:20">
      <c r="S928841" s="33"/>
      <c r="T928841" s="33"/>
    </row>
    <row r="928858" spans="19:20">
      <c r="S928858" s="33"/>
      <c r="T928858" s="33"/>
    </row>
    <row r="928875" spans="19:20">
      <c r="S928875" s="33"/>
      <c r="T928875" s="33"/>
    </row>
    <row r="928892" spans="19:20">
      <c r="S928892" s="33"/>
      <c r="T928892" s="33"/>
    </row>
    <row r="928909" spans="19:20">
      <c r="S928909" s="33"/>
      <c r="T928909" s="33"/>
    </row>
    <row r="928926" spans="19:20">
      <c r="S928926" s="33"/>
      <c r="T928926" s="33"/>
    </row>
    <row r="928943" spans="19:20">
      <c r="S928943" s="33"/>
      <c r="T928943" s="33"/>
    </row>
    <row r="928960" spans="19:20">
      <c r="S928960" s="33"/>
      <c r="T928960" s="33"/>
    </row>
    <row r="928977" spans="19:20">
      <c r="S928977" s="33"/>
      <c r="T928977" s="33"/>
    </row>
    <row r="928994" spans="19:20">
      <c r="S928994" s="33"/>
      <c r="T928994" s="33"/>
    </row>
    <row r="929011" spans="19:20">
      <c r="S929011" s="33"/>
      <c r="T929011" s="33"/>
    </row>
    <row r="929028" spans="19:20">
      <c r="S929028" s="33"/>
      <c r="T929028" s="33"/>
    </row>
    <row r="929045" spans="19:20">
      <c r="S929045" s="33"/>
      <c r="T929045" s="33"/>
    </row>
    <row r="929062" spans="19:20">
      <c r="S929062" s="33"/>
      <c r="T929062" s="33"/>
    </row>
    <row r="929079" spans="19:20">
      <c r="S929079" s="33"/>
      <c r="T929079" s="33"/>
    </row>
    <row r="929096" spans="19:20">
      <c r="S929096" s="33"/>
      <c r="T929096" s="33"/>
    </row>
    <row r="929113" spans="19:20">
      <c r="S929113" s="33"/>
      <c r="T929113" s="33"/>
    </row>
    <row r="929130" spans="19:20">
      <c r="S929130" s="33"/>
      <c r="T929130" s="33"/>
    </row>
    <row r="929147" spans="19:20">
      <c r="S929147" s="33"/>
      <c r="T929147" s="33"/>
    </row>
    <row r="929164" spans="19:20">
      <c r="S929164" s="33"/>
      <c r="T929164" s="33"/>
    </row>
    <row r="929181" spans="19:20">
      <c r="S929181" s="33"/>
      <c r="T929181" s="33"/>
    </row>
    <row r="929198" spans="19:20">
      <c r="S929198" s="33"/>
      <c r="T929198" s="33"/>
    </row>
    <row r="929215" spans="19:20">
      <c r="S929215" s="33"/>
      <c r="T929215" s="33"/>
    </row>
    <row r="929232" spans="19:20">
      <c r="S929232" s="33"/>
      <c r="T929232" s="33"/>
    </row>
    <row r="929249" spans="19:20">
      <c r="S929249" s="33"/>
      <c r="T929249" s="33"/>
    </row>
    <row r="929266" spans="19:20">
      <c r="S929266" s="33"/>
      <c r="T929266" s="33"/>
    </row>
    <row r="929283" spans="19:20">
      <c r="S929283" s="33"/>
      <c r="T929283" s="33"/>
    </row>
    <row r="929300" spans="19:20">
      <c r="S929300" s="33"/>
      <c r="T929300" s="33"/>
    </row>
    <row r="929317" spans="19:20">
      <c r="S929317" s="33"/>
      <c r="T929317" s="33"/>
    </row>
    <row r="929334" spans="19:20">
      <c r="S929334" s="33"/>
      <c r="T929334" s="33"/>
    </row>
    <row r="929351" spans="19:20">
      <c r="S929351" s="33"/>
      <c r="T929351" s="33"/>
    </row>
    <row r="929368" spans="19:20">
      <c r="S929368" s="33"/>
      <c r="T929368" s="33"/>
    </row>
    <row r="929385" spans="19:20">
      <c r="S929385" s="33"/>
      <c r="T929385" s="33"/>
    </row>
    <row r="929402" spans="19:20">
      <c r="S929402" s="33"/>
      <c r="T929402" s="33"/>
    </row>
    <row r="929419" spans="19:20">
      <c r="S929419" s="33"/>
      <c r="T929419" s="33"/>
    </row>
    <row r="929436" spans="19:20">
      <c r="S929436" s="33"/>
      <c r="T929436" s="33"/>
    </row>
    <row r="929453" spans="19:20">
      <c r="S929453" s="33"/>
      <c r="T929453" s="33"/>
    </row>
    <row r="929470" spans="19:20">
      <c r="S929470" s="33"/>
      <c r="T929470" s="33"/>
    </row>
    <row r="929487" spans="19:20">
      <c r="S929487" s="33"/>
      <c r="T929487" s="33"/>
    </row>
    <row r="929504" spans="19:20">
      <c r="S929504" s="33"/>
      <c r="T929504" s="33"/>
    </row>
    <row r="929521" spans="19:20">
      <c r="S929521" s="33"/>
      <c r="T929521" s="33"/>
    </row>
    <row r="929538" spans="19:20">
      <c r="S929538" s="33"/>
      <c r="T929538" s="33"/>
    </row>
    <row r="929555" spans="19:20">
      <c r="S929555" s="33"/>
      <c r="T929555" s="33"/>
    </row>
    <row r="929572" spans="19:20">
      <c r="S929572" s="33"/>
      <c r="T929572" s="33"/>
    </row>
    <row r="929589" spans="19:20">
      <c r="S929589" s="33"/>
      <c r="T929589" s="33"/>
    </row>
    <row r="929606" spans="19:20">
      <c r="S929606" s="33"/>
      <c r="T929606" s="33"/>
    </row>
    <row r="929623" spans="19:20">
      <c r="S929623" s="33"/>
      <c r="T929623" s="33"/>
    </row>
    <row r="929640" spans="19:20">
      <c r="S929640" s="33"/>
      <c r="T929640" s="33"/>
    </row>
    <row r="929657" spans="19:20">
      <c r="S929657" s="33"/>
      <c r="T929657" s="33"/>
    </row>
    <row r="929674" spans="19:20">
      <c r="S929674" s="33"/>
      <c r="T929674" s="33"/>
    </row>
    <row r="929691" spans="19:20">
      <c r="S929691" s="33"/>
      <c r="T929691" s="33"/>
    </row>
    <row r="929708" spans="19:20">
      <c r="S929708" s="33"/>
      <c r="T929708" s="33"/>
    </row>
    <row r="929725" spans="19:20">
      <c r="S929725" s="33"/>
      <c r="T929725" s="33"/>
    </row>
    <row r="929742" spans="19:20">
      <c r="S929742" s="33"/>
      <c r="T929742" s="33"/>
    </row>
    <row r="929759" spans="19:20">
      <c r="S929759" s="33"/>
      <c r="T929759" s="33"/>
    </row>
    <row r="929776" spans="19:20">
      <c r="S929776" s="33"/>
      <c r="T929776" s="33"/>
    </row>
    <row r="929793" spans="19:20">
      <c r="S929793" s="33"/>
      <c r="T929793" s="33"/>
    </row>
    <row r="929810" spans="19:20">
      <c r="S929810" s="33"/>
      <c r="T929810" s="33"/>
    </row>
    <row r="929827" spans="19:20">
      <c r="S929827" s="33"/>
      <c r="T929827" s="33"/>
    </row>
    <row r="929844" spans="19:20">
      <c r="S929844" s="33"/>
      <c r="T929844" s="33"/>
    </row>
    <row r="929861" spans="19:20">
      <c r="S929861" s="33"/>
      <c r="T929861" s="33"/>
    </row>
    <row r="929878" spans="19:20">
      <c r="S929878" s="33"/>
      <c r="T929878" s="33"/>
    </row>
    <row r="929895" spans="19:20">
      <c r="S929895" s="33"/>
      <c r="T929895" s="33"/>
    </row>
    <row r="929912" spans="19:20">
      <c r="S929912" s="33"/>
      <c r="T929912" s="33"/>
    </row>
    <row r="929929" spans="19:20">
      <c r="S929929" s="33"/>
      <c r="T929929" s="33"/>
    </row>
    <row r="929946" spans="19:20">
      <c r="S929946" s="33"/>
      <c r="T929946" s="33"/>
    </row>
    <row r="929963" spans="19:20">
      <c r="S929963" s="33"/>
      <c r="T929963" s="33"/>
    </row>
    <row r="929980" spans="19:20">
      <c r="S929980" s="33"/>
      <c r="T929980" s="33"/>
    </row>
    <row r="929997" spans="19:20">
      <c r="S929997" s="33"/>
      <c r="T929997" s="33"/>
    </row>
    <row r="930014" spans="19:20">
      <c r="S930014" s="33"/>
      <c r="T930014" s="33"/>
    </row>
    <row r="930031" spans="19:20">
      <c r="S930031" s="33"/>
      <c r="T930031" s="33"/>
    </row>
    <row r="930048" spans="19:20">
      <c r="S930048" s="33"/>
      <c r="T930048" s="33"/>
    </row>
    <row r="930065" spans="19:20">
      <c r="S930065" s="33"/>
      <c r="T930065" s="33"/>
    </row>
    <row r="930082" spans="19:20">
      <c r="S930082" s="33"/>
      <c r="T930082" s="33"/>
    </row>
    <row r="930099" spans="19:20">
      <c r="S930099" s="33"/>
      <c r="T930099" s="33"/>
    </row>
    <row r="930116" spans="19:20">
      <c r="S930116" s="33"/>
      <c r="T930116" s="33"/>
    </row>
    <row r="930133" spans="19:20">
      <c r="S930133" s="33"/>
      <c r="T930133" s="33"/>
    </row>
    <row r="930150" spans="19:20">
      <c r="S930150" s="33"/>
      <c r="T930150" s="33"/>
    </row>
    <row r="930167" spans="19:20">
      <c r="S930167" s="33"/>
      <c r="T930167" s="33"/>
    </row>
    <row r="930184" spans="19:20">
      <c r="S930184" s="33"/>
      <c r="T930184" s="33"/>
    </row>
    <row r="930201" spans="19:20">
      <c r="S930201" s="33"/>
      <c r="T930201" s="33"/>
    </row>
    <row r="930218" spans="19:20">
      <c r="S930218" s="33"/>
      <c r="T930218" s="33"/>
    </row>
    <row r="930235" spans="19:20">
      <c r="S930235" s="33"/>
      <c r="T930235" s="33"/>
    </row>
    <row r="930252" spans="19:20">
      <c r="S930252" s="33"/>
      <c r="T930252" s="33"/>
    </row>
    <row r="930269" spans="19:20">
      <c r="S930269" s="33"/>
      <c r="T930269" s="33"/>
    </row>
    <row r="930286" spans="19:20">
      <c r="S930286" s="33"/>
      <c r="T930286" s="33"/>
    </row>
    <row r="930303" spans="19:20">
      <c r="S930303" s="33"/>
      <c r="T930303" s="33"/>
    </row>
    <row r="930320" spans="19:20">
      <c r="S930320" s="33"/>
      <c r="T930320" s="33"/>
    </row>
    <row r="930337" spans="19:20">
      <c r="S930337" s="33"/>
      <c r="T930337" s="33"/>
    </row>
    <row r="930354" spans="19:20">
      <c r="S930354" s="33"/>
      <c r="T930354" s="33"/>
    </row>
    <row r="930371" spans="19:20">
      <c r="S930371" s="33"/>
      <c r="T930371" s="33"/>
    </row>
    <row r="930388" spans="19:20">
      <c r="S930388" s="33"/>
      <c r="T930388" s="33"/>
    </row>
    <row r="930405" spans="19:20">
      <c r="S930405" s="33"/>
      <c r="T930405" s="33"/>
    </row>
    <row r="930422" spans="19:20">
      <c r="S930422" s="33"/>
      <c r="T930422" s="33"/>
    </row>
    <row r="930439" spans="19:20">
      <c r="S930439" s="33"/>
      <c r="T930439" s="33"/>
    </row>
    <row r="930456" spans="19:20">
      <c r="S930456" s="33"/>
      <c r="T930456" s="33"/>
    </row>
    <row r="930473" spans="19:20">
      <c r="S930473" s="33"/>
      <c r="T930473" s="33"/>
    </row>
    <row r="930490" spans="19:20">
      <c r="S930490" s="33"/>
      <c r="T930490" s="33"/>
    </row>
    <row r="930507" spans="19:20">
      <c r="S930507" s="33"/>
      <c r="T930507" s="33"/>
    </row>
    <row r="930524" spans="19:20">
      <c r="S930524" s="33"/>
      <c r="T930524" s="33"/>
    </row>
    <row r="930541" spans="19:20">
      <c r="S930541" s="33"/>
      <c r="T930541" s="33"/>
    </row>
    <row r="930558" spans="19:20">
      <c r="S930558" s="33"/>
      <c r="T930558" s="33"/>
    </row>
    <row r="930575" spans="19:20">
      <c r="S930575" s="33"/>
      <c r="T930575" s="33"/>
    </row>
    <row r="930592" spans="19:20">
      <c r="S930592" s="33"/>
      <c r="T930592" s="33"/>
    </row>
    <row r="930609" spans="19:20">
      <c r="S930609" s="33"/>
      <c r="T930609" s="33"/>
    </row>
    <row r="930626" spans="19:20">
      <c r="S930626" s="33"/>
      <c r="T930626" s="33"/>
    </row>
    <row r="930643" spans="19:20">
      <c r="S930643" s="33"/>
      <c r="T930643" s="33"/>
    </row>
    <row r="930660" spans="19:20">
      <c r="S930660" s="33"/>
      <c r="T930660" s="33"/>
    </row>
    <row r="930677" spans="19:20">
      <c r="S930677" s="33"/>
      <c r="T930677" s="33"/>
    </row>
    <row r="930694" spans="19:20">
      <c r="S930694" s="33"/>
      <c r="T930694" s="33"/>
    </row>
    <row r="930711" spans="19:20">
      <c r="S930711" s="33"/>
      <c r="T930711" s="33"/>
    </row>
    <row r="930728" spans="19:20">
      <c r="S930728" s="33"/>
      <c r="T930728" s="33"/>
    </row>
    <row r="930745" spans="19:20">
      <c r="S930745" s="33"/>
      <c r="T930745" s="33"/>
    </row>
    <row r="930762" spans="19:20">
      <c r="S930762" s="33"/>
      <c r="T930762" s="33"/>
    </row>
    <row r="930779" spans="19:20">
      <c r="S930779" s="33"/>
      <c r="T930779" s="33"/>
    </row>
    <row r="930796" spans="19:20">
      <c r="S930796" s="33"/>
      <c r="T930796" s="33"/>
    </row>
    <row r="930813" spans="19:20">
      <c r="S930813" s="33"/>
      <c r="T930813" s="33"/>
    </row>
    <row r="930830" spans="19:20">
      <c r="S930830" s="33"/>
      <c r="T930830" s="33"/>
    </row>
    <row r="930847" spans="19:20">
      <c r="S930847" s="33"/>
      <c r="T930847" s="33"/>
    </row>
    <row r="930864" spans="19:20">
      <c r="S930864" s="33"/>
      <c r="T930864" s="33"/>
    </row>
    <row r="930881" spans="19:20">
      <c r="S930881" s="33"/>
      <c r="T930881" s="33"/>
    </row>
    <row r="930898" spans="19:20">
      <c r="S930898" s="33"/>
      <c r="T930898" s="33"/>
    </row>
    <row r="930915" spans="19:20">
      <c r="S930915" s="33"/>
      <c r="T930915" s="33"/>
    </row>
    <row r="930932" spans="19:20">
      <c r="S930932" s="33"/>
      <c r="T930932" s="33"/>
    </row>
    <row r="930949" spans="19:20">
      <c r="S930949" s="33"/>
      <c r="T930949" s="33"/>
    </row>
    <row r="930966" spans="19:20">
      <c r="S930966" s="33"/>
      <c r="T930966" s="33"/>
    </row>
    <row r="930983" spans="19:20">
      <c r="S930983" s="33"/>
      <c r="T930983" s="33"/>
    </row>
    <row r="931000" spans="19:20">
      <c r="S931000" s="33"/>
      <c r="T931000" s="33"/>
    </row>
    <row r="931017" spans="19:20">
      <c r="S931017" s="33"/>
      <c r="T931017" s="33"/>
    </row>
    <row r="931034" spans="19:20">
      <c r="S931034" s="33"/>
      <c r="T931034" s="33"/>
    </row>
    <row r="931051" spans="19:20">
      <c r="S931051" s="33"/>
      <c r="T931051" s="33"/>
    </row>
    <row r="931068" spans="19:20">
      <c r="S931068" s="33"/>
      <c r="T931068" s="33"/>
    </row>
    <row r="931085" spans="19:20">
      <c r="S931085" s="33"/>
      <c r="T931085" s="33"/>
    </row>
    <row r="931102" spans="19:20">
      <c r="S931102" s="33"/>
      <c r="T931102" s="33"/>
    </row>
    <row r="931119" spans="19:20">
      <c r="S931119" s="33"/>
      <c r="T931119" s="33"/>
    </row>
    <row r="931136" spans="19:20">
      <c r="S931136" s="33"/>
      <c r="T931136" s="33"/>
    </row>
    <row r="931153" spans="19:20">
      <c r="S931153" s="33"/>
      <c r="T931153" s="33"/>
    </row>
    <row r="931170" spans="19:20">
      <c r="S931170" s="33"/>
      <c r="T931170" s="33"/>
    </row>
    <row r="931187" spans="19:20">
      <c r="S931187" s="33"/>
      <c r="T931187" s="33"/>
    </row>
    <row r="931204" spans="19:20">
      <c r="S931204" s="33"/>
      <c r="T931204" s="33"/>
    </row>
    <row r="931221" spans="19:20">
      <c r="S931221" s="33"/>
      <c r="T931221" s="33"/>
    </row>
    <row r="931238" spans="19:20">
      <c r="S931238" s="33"/>
      <c r="T931238" s="33"/>
    </row>
    <row r="931255" spans="19:20">
      <c r="S931255" s="33"/>
      <c r="T931255" s="33"/>
    </row>
    <row r="931272" spans="19:20">
      <c r="S931272" s="33"/>
      <c r="T931272" s="33"/>
    </row>
    <row r="931289" spans="19:20">
      <c r="S931289" s="33"/>
      <c r="T931289" s="33"/>
    </row>
    <row r="931306" spans="19:20">
      <c r="S931306" s="33"/>
      <c r="T931306" s="33"/>
    </row>
    <row r="931323" spans="19:20">
      <c r="S931323" s="33"/>
      <c r="T931323" s="33"/>
    </row>
    <row r="931340" spans="19:20">
      <c r="S931340" s="33"/>
      <c r="T931340" s="33"/>
    </row>
    <row r="931357" spans="19:20">
      <c r="S931357" s="33"/>
      <c r="T931357" s="33"/>
    </row>
    <row r="931374" spans="19:20">
      <c r="S931374" s="33"/>
      <c r="T931374" s="33"/>
    </row>
    <row r="931391" spans="19:20">
      <c r="S931391" s="33"/>
      <c r="T931391" s="33"/>
    </row>
    <row r="931408" spans="19:20">
      <c r="S931408" s="33"/>
      <c r="T931408" s="33"/>
    </row>
    <row r="931425" spans="19:20">
      <c r="S931425" s="33"/>
      <c r="T931425" s="33"/>
    </row>
    <row r="931442" spans="19:20">
      <c r="S931442" s="33"/>
      <c r="T931442" s="33"/>
    </row>
    <row r="931459" spans="19:20">
      <c r="S931459" s="33"/>
      <c r="T931459" s="33"/>
    </row>
    <row r="931476" spans="19:20">
      <c r="S931476" s="33"/>
      <c r="T931476" s="33"/>
    </row>
    <row r="931493" spans="19:20">
      <c r="S931493" s="33"/>
      <c r="T931493" s="33"/>
    </row>
    <row r="931510" spans="19:20">
      <c r="S931510" s="33"/>
      <c r="T931510" s="33"/>
    </row>
    <row r="931527" spans="19:20">
      <c r="S931527" s="33"/>
      <c r="T931527" s="33"/>
    </row>
    <row r="931544" spans="19:20">
      <c r="S931544" s="33"/>
      <c r="T931544" s="33"/>
    </row>
    <row r="931561" spans="19:20">
      <c r="S931561" s="33"/>
      <c r="T931561" s="33"/>
    </row>
    <row r="931578" spans="19:20">
      <c r="S931578" s="33"/>
      <c r="T931578" s="33"/>
    </row>
    <row r="931595" spans="19:20">
      <c r="S931595" s="33"/>
      <c r="T931595" s="33"/>
    </row>
    <row r="931612" spans="19:20">
      <c r="S931612" s="33"/>
      <c r="T931612" s="33"/>
    </row>
    <row r="931629" spans="19:20">
      <c r="S931629" s="33"/>
      <c r="T931629" s="33"/>
    </row>
    <row r="931646" spans="19:20">
      <c r="S931646" s="33"/>
      <c r="T931646" s="33"/>
    </row>
    <row r="931663" spans="19:20">
      <c r="S931663" s="33"/>
      <c r="T931663" s="33"/>
    </row>
    <row r="931680" spans="19:20">
      <c r="S931680" s="33"/>
      <c r="T931680" s="33"/>
    </row>
    <row r="931697" spans="19:20">
      <c r="S931697" s="33"/>
      <c r="T931697" s="33"/>
    </row>
    <row r="931714" spans="19:20">
      <c r="S931714" s="33"/>
      <c r="T931714" s="33"/>
    </row>
    <row r="931731" spans="19:20">
      <c r="S931731" s="33"/>
      <c r="T931731" s="33"/>
    </row>
    <row r="931748" spans="19:20">
      <c r="S931748" s="33"/>
      <c r="T931748" s="33"/>
    </row>
    <row r="931765" spans="19:20">
      <c r="S931765" s="33"/>
      <c r="T931765" s="33"/>
    </row>
    <row r="931782" spans="19:20">
      <c r="S931782" s="33"/>
      <c r="T931782" s="33"/>
    </row>
    <row r="931799" spans="19:20">
      <c r="S931799" s="33"/>
      <c r="T931799" s="33"/>
    </row>
    <row r="931816" spans="19:20">
      <c r="S931816" s="33"/>
      <c r="T931816" s="33"/>
    </row>
    <row r="931833" spans="19:20">
      <c r="S931833" s="33"/>
      <c r="T931833" s="33"/>
    </row>
    <row r="931850" spans="19:20">
      <c r="S931850" s="33"/>
      <c r="T931850" s="33"/>
    </row>
    <row r="931867" spans="19:20">
      <c r="S931867" s="33"/>
      <c r="T931867" s="33"/>
    </row>
    <row r="931884" spans="19:20">
      <c r="S931884" s="33"/>
      <c r="T931884" s="33"/>
    </row>
    <row r="931901" spans="19:20">
      <c r="S931901" s="33"/>
      <c r="T931901" s="33"/>
    </row>
    <row r="931918" spans="19:20">
      <c r="S931918" s="33"/>
      <c r="T931918" s="33"/>
    </row>
    <row r="931935" spans="19:20">
      <c r="S931935" s="33"/>
      <c r="T931935" s="33"/>
    </row>
    <row r="931952" spans="19:20">
      <c r="S931952" s="33"/>
      <c r="T931952" s="33"/>
    </row>
    <row r="931969" spans="19:20">
      <c r="S931969" s="33"/>
      <c r="T931969" s="33"/>
    </row>
    <row r="931986" spans="19:20">
      <c r="S931986" s="33"/>
      <c r="T931986" s="33"/>
    </row>
    <row r="932003" spans="19:20">
      <c r="S932003" s="33"/>
      <c r="T932003" s="33"/>
    </row>
    <row r="932020" spans="19:20">
      <c r="S932020" s="33"/>
      <c r="T932020" s="33"/>
    </row>
    <row r="932037" spans="19:20">
      <c r="S932037" s="33"/>
      <c r="T932037" s="33"/>
    </row>
    <row r="932054" spans="19:20">
      <c r="S932054" s="33"/>
      <c r="T932054" s="33"/>
    </row>
    <row r="932071" spans="19:20">
      <c r="S932071" s="33"/>
      <c r="T932071" s="33"/>
    </row>
    <row r="932088" spans="19:20">
      <c r="S932088" s="33"/>
      <c r="T932088" s="33"/>
    </row>
    <row r="932105" spans="19:20">
      <c r="S932105" s="33"/>
      <c r="T932105" s="33"/>
    </row>
    <row r="932122" spans="19:20">
      <c r="S932122" s="33"/>
      <c r="T932122" s="33"/>
    </row>
    <row r="932139" spans="19:20">
      <c r="S932139" s="33"/>
      <c r="T932139" s="33"/>
    </row>
    <row r="932156" spans="19:20">
      <c r="S932156" s="33"/>
      <c r="T932156" s="33"/>
    </row>
    <row r="932173" spans="19:20">
      <c r="S932173" s="33"/>
      <c r="T932173" s="33"/>
    </row>
    <row r="932190" spans="19:20">
      <c r="S932190" s="33"/>
      <c r="T932190" s="33"/>
    </row>
    <row r="932207" spans="19:20">
      <c r="S932207" s="33"/>
      <c r="T932207" s="33"/>
    </row>
    <row r="932224" spans="19:20">
      <c r="S932224" s="33"/>
      <c r="T932224" s="33"/>
    </row>
    <row r="932241" spans="19:20">
      <c r="S932241" s="33"/>
      <c r="T932241" s="33"/>
    </row>
    <row r="932258" spans="19:20">
      <c r="S932258" s="33"/>
      <c r="T932258" s="33"/>
    </row>
    <row r="932275" spans="19:20">
      <c r="S932275" s="33"/>
      <c r="T932275" s="33"/>
    </row>
    <row r="932292" spans="19:20">
      <c r="S932292" s="33"/>
      <c r="T932292" s="33"/>
    </row>
    <row r="932309" spans="19:20">
      <c r="S932309" s="33"/>
      <c r="T932309" s="33"/>
    </row>
    <row r="932326" spans="19:20">
      <c r="S932326" s="33"/>
      <c r="T932326" s="33"/>
    </row>
    <row r="932343" spans="19:20">
      <c r="S932343" s="33"/>
      <c r="T932343" s="33"/>
    </row>
    <row r="932360" spans="19:20">
      <c r="S932360" s="33"/>
      <c r="T932360" s="33"/>
    </row>
    <row r="932377" spans="19:20">
      <c r="S932377" s="33"/>
      <c r="T932377" s="33"/>
    </row>
    <row r="932394" spans="19:20">
      <c r="S932394" s="33"/>
      <c r="T932394" s="33"/>
    </row>
    <row r="932411" spans="19:20">
      <c r="S932411" s="33"/>
      <c r="T932411" s="33"/>
    </row>
    <row r="932428" spans="19:20">
      <c r="S932428" s="33"/>
      <c r="T932428" s="33"/>
    </row>
    <row r="932445" spans="19:20">
      <c r="S932445" s="33"/>
      <c r="T932445" s="33"/>
    </row>
    <row r="932462" spans="19:20">
      <c r="S932462" s="33"/>
      <c r="T932462" s="33"/>
    </row>
    <row r="932479" spans="19:20">
      <c r="S932479" s="33"/>
      <c r="T932479" s="33"/>
    </row>
    <row r="932496" spans="19:20">
      <c r="S932496" s="33"/>
      <c r="T932496" s="33"/>
    </row>
    <row r="932513" spans="19:20">
      <c r="S932513" s="33"/>
      <c r="T932513" s="33"/>
    </row>
    <row r="932530" spans="19:20">
      <c r="S932530" s="33"/>
      <c r="T932530" s="33"/>
    </row>
    <row r="932547" spans="19:20">
      <c r="S932547" s="33"/>
      <c r="T932547" s="33"/>
    </row>
    <row r="932564" spans="19:20">
      <c r="S932564" s="33"/>
      <c r="T932564" s="33"/>
    </row>
    <row r="932581" spans="19:20">
      <c r="S932581" s="33"/>
      <c r="T932581" s="33"/>
    </row>
    <row r="932598" spans="19:20">
      <c r="S932598" s="33"/>
      <c r="T932598" s="33"/>
    </row>
    <row r="932615" spans="19:20">
      <c r="S932615" s="33"/>
      <c r="T932615" s="33"/>
    </row>
    <row r="932632" spans="19:20">
      <c r="S932632" s="33"/>
      <c r="T932632" s="33"/>
    </row>
    <row r="932649" spans="19:20">
      <c r="S932649" s="33"/>
      <c r="T932649" s="33"/>
    </row>
    <row r="932666" spans="19:20">
      <c r="S932666" s="33"/>
      <c r="T932666" s="33"/>
    </row>
    <row r="932683" spans="19:20">
      <c r="S932683" s="33"/>
      <c r="T932683" s="33"/>
    </row>
    <row r="932700" spans="19:20">
      <c r="S932700" s="33"/>
      <c r="T932700" s="33"/>
    </row>
    <row r="932717" spans="19:20">
      <c r="S932717" s="33"/>
      <c r="T932717" s="33"/>
    </row>
    <row r="932734" spans="19:20">
      <c r="S932734" s="33"/>
      <c r="T932734" s="33"/>
    </row>
    <row r="932751" spans="19:20">
      <c r="S932751" s="33"/>
      <c r="T932751" s="33"/>
    </row>
    <row r="932768" spans="19:20">
      <c r="S932768" s="33"/>
      <c r="T932768" s="33"/>
    </row>
    <row r="932785" spans="19:20">
      <c r="S932785" s="33"/>
      <c r="T932785" s="33"/>
    </row>
    <row r="932802" spans="19:20">
      <c r="S932802" s="33"/>
      <c r="T932802" s="33"/>
    </row>
    <row r="932819" spans="19:20">
      <c r="S932819" s="33"/>
      <c r="T932819" s="33"/>
    </row>
    <row r="932836" spans="19:20">
      <c r="S932836" s="33"/>
      <c r="T932836" s="33"/>
    </row>
    <row r="932853" spans="19:20">
      <c r="S932853" s="33"/>
      <c r="T932853" s="33"/>
    </row>
    <row r="932870" spans="19:20">
      <c r="S932870" s="33"/>
      <c r="T932870" s="33"/>
    </row>
    <row r="932887" spans="19:20">
      <c r="S932887" s="33"/>
      <c r="T932887" s="33"/>
    </row>
    <row r="932904" spans="19:20">
      <c r="S932904" s="33"/>
      <c r="T932904" s="33"/>
    </row>
    <row r="932921" spans="19:20">
      <c r="S932921" s="33"/>
      <c r="T932921" s="33"/>
    </row>
    <row r="932938" spans="19:20">
      <c r="S932938" s="33"/>
      <c r="T932938" s="33"/>
    </row>
    <row r="932955" spans="19:20">
      <c r="S932955" s="33"/>
      <c r="T932955" s="33"/>
    </row>
    <row r="932972" spans="19:20">
      <c r="S932972" s="33"/>
      <c r="T932972" s="33"/>
    </row>
    <row r="932989" spans="19:20">
      <c r="S932989" s="33"/>
      <c r="T932989" s="33"/>
    </row>
    <row r="933006" spans="19:20">
      <c r="S933006" s="33"/>
      <c r="T933006" s="33"/>
    </row>
    <row r="933023" spans="19:20">
      <c r="S933023" s="33"/>
      <c r="T933023" s="33"/>
    </row>
    <row r="933040" spans="19:20">
      <c r="S933040" s="33"/>
      <c r="T933040" s="33"/>
    </row>
    <row r="933057" spans="19:20">
      <c r="S933057" s="33"/>
      <c r="T933057" s="33"/>
    </row>
    <row r="933074" spans="19:20">
      <c r="S933074" s="33"/>
      <c r="T933074" s="33"/>
    </row>
    <row r="933091" spans="19:20">
      <c r="S933091" s="33"/>
      <c r="T933091" s="33"/>
    </row>
    <row r="933108" spans="19:20">
      <c r="S933108" s="33"/>
      <c r="T933108" s="33"/>
    </row>
    <row r="933125" spans="19:20">
      <c r="S933125" s="33"/>
      <c r="T933125" s="33"/>
    </row>
    <row r="933142" spans="19:20">
      <c r="S933142" s="33"/>
      <c r="T933142" s="33"/>
    </row>
    <row r="933159" spans="19:20">
      <c r="S933159" s="33"/>
      <c r="T933159" s="33"/>
    </row>
    <row r="933176" spans="19:20">
      <c r="S933176" s="33"/>
      <c r="T933176" s="33"/>
    </row>
    <row r="933193" spans="19:20">
      <c r="S933193" s="33"/>
      <c r="T933193" s="33"/>
    </row>
    <row r="933210" spans="19:20">
      <c r="S933210" s="33"/>
      <c r="T933210" s="33"/>
    </row>
    <row r="933227" spans="19:20">
      <c r="S933227" s="33"/>
      <c r="T933227" s="33"/>
    </row>
    <row r="933244" spans="19:20">
      <c r="S933244" s="33"/>
      <c r="T933244" s="33"/>
    </row>
    <row r="933261" spans="19:20">
      <c r="S933261" s="33"/>
      <c r="T933261" s="33"/>
    </row>
    <row r="933278" spans="19:20">
      <c r="S933278" s="33"/>
      <c r="T933278" s="33"/>
    </row>
    <row r="933295" spans="19:20">
      <c r="S933295" s="33"/>
      <c r="T933295" s="33"/>
    </row>
    <row r="933312" spans="19:20">
      <c r="S933312" s="33"/>
      <c r="T933312" s="33"/>
    </row>
    <row r="933329" spans="19:20">
      <c r="S933329" s="33"/>
      <c r="T933329" s="33"/>
    </row>
    <row r="933346" spans="19:20">
      <c r="S933346" s="33"/>
      <c r="T933346" s="33"/>
    </row>
    <row r="933363" spans="19:20">
      <c r="S933363" s="33"/>
      <c r="T933363" s="33"/>
    </row>
    <row r="933380" spans="19:20">
      <c r="S933380" s="33"/>
      <c r="T933380" s="33"/>
    </row>
    <row r="933397" spans="19:20">
      <c r="S933397" s="33"/>
      <c r="T933397" s="33"/>
    </row>
    <row r="933414" spans="19:20">
      <c r="S933414" s="33"/>
      <c r="T933414" s="33"/>
    </row>
    <row r="933431" spans="19:20">
      <c r="S933431" s="33"/>
      <c r="T933431" s="33"/>
    </row>
    <row r="933448" spans="19:20">
      <c r="S933448" s="33"/>
      <c r="T933448" s="33"/>
    </row>
    <row r="933465" spans="19:20">
      <c r="S933465" s="33"/>
      <c r="T933465" s="33"/>
    </row>
    <row r="933482" spans="19:20">
      <c r="S933482" s="33"/>
      <c r="T933482" s="33"/>
    </row>
    <row r="933499" spans="19:20">
      <c r="S933499" s="33"/>
      <c r="T933499" s="33"/>
    </row>
    <row r="933516" spans="19:20">
      <c r="S933516" s="33"/>
      <c r="T933516" s="33"/>
    </row>
    <row r="933533" spans="19:20">
      <c r="S933533" s="33"/>
      <c r="T933533" s="33"/>
    </row>
    <row r="933550" spans="19:20">
      <c r="S933550" s="33"/>
      <c r="T933550" s="33"/>
    </row>
    <row r="933567" spans="19:20">
      <c r="S933567" s="33"/>
      <c r="T933567" s="33"/>
    </row>
    <row r="933584" spans="19:20">
      <c r="S933584" s="33"/>
      <c r="T933584" s="33"/>
    </row>
    <row r="933601" spans="19:20">
      <c r="S933601" s="33"/>
      <c r="T933601" s="33"/>
    </row>
    <row r="933618" spans="19:20">
      <c r="S933618" s="33"/>
      <c r="T933618" s="33"/>
    </row>
    <row r="933635" spans="19:20">
      <c r="S933635" s="33"/>
      <c r="T933635" s="33"/>
    </row>
    <row r="933652" spans="19:20">
      <c r="S933652" s="33"/>
      <c r="T933652" s="33"/>
    </row>
    <row r="933669" spans="19:20">
      <c r="S933669" s="33"/>
      <c r="T933669" s="33"/>
    </row>
    <row r="933686" spans="19:20">
      <c r="S933686" s="33"/>
      <c r="T933686" s="33"/>
    </row>
    <row r="933703" spans="19:20">
      <c r="S933703" s="33"/>
      <c r="T933703" s="33"/>
    </row>
    <row r="933720" spans="19:20">
      <c r="S933720" s="33"/>
      <c r="T933720" s="33"/>
    </row>
    <row r="933737" spans="19:20">
      <c r="S933737" s="33"/>
      <c r="T933737" s="33"/>
    </row>
    <row r="933754" spans="19:20">
      <c r="S933754" s="33"/>
      <c r="T933754" s="33"/>
    </row>
    <row r="933771" spans="19:20">
      <c r="S933771" s="33"/>
      <c r="T933771" s="33"/>
    </row>
    <row r="933788" spans="19:20">
      <c r="S933788" s="33"/>
      <c r="T933788" s="33"/>
    </row>
    <row r="933805" spans="19:20">
      <c r="S933805" s="33"/>
      <c r="T933805" s="33"/>
    </row>
    <row r="933822" spans="19:20">
      <c r="S933822" s="33"/>
      <c r="T933822" s="33"/>
    </row>
    <row r="933839" spans="19:20">
      <c r="S933839" s="33"/>
      <c r="T933839" s="33"/>
    </row>
    <row r="933856" spans="19:20">
      <c r="S933856" s="33"/>
      <c r="T933856" s="33"/>
    </row>
    <row r="933873" spans="19:20">
      <c r="S933873" s="33"/>
      <c r="T933873" s="33"/>
    </row>
    <row r="933890" spans="19:20">
      <c r="S933890" s="33"/>
      <c r="T933890" s="33"/>
    </row>
    <row r="933907" spans="19:20">
      <c r="S933907" s="33"/>
      <c r="T933907" s="33"/>
    </row>
    <row r="933924" spans="19:20">
      <c r="S933924" s="33"/>
      <c r="T933924" s="33"/>
    </row>
    <row r="933941" spans="19:20">
      <c r="S933941" s="33"/>
      <c r="T933941" s="33"/>
    </row>
    <row r="933958" spans="19:20">
      <c r="S933958" s="33"/>
      <c r="T933958" s="33"/>
    </row>
    <row r="933975" spans="19:20">
      <c r="S933975" s="33"/>
      <c r="T933975" s="33"/>
    </row>
    <row r="933992" spans="19:20">
      <c r="S933992" s="33"/>
      <c r="T933992" s="33"/>
    </row>
    <row r="934009" spans="19:20">
      <c r="S934009" s="33"/>
      <c r="T934009" s="33"/>
    </row>
    <row r="934026" spans="19:20">
      <c r="S934026" s="33"/>
      <c r="T934026" s="33"/>
    </row>
    <row r="934043" spans="19:20">
      <c r="S934043" s="33"/>
      <c r="T934043" s="33"/>
    </row>
    <row r="934060" spans="19:20">
      <c r="S934060" s="33"/>
      <c r="T934060" s="33"/>
    </row>
    <row r="934077" spans="19:20">
      <c r="S934077" s="33"/>
      <c r="T934077" s="33"/>
    </row>
    <row r="934094" spans="19:20">
      <c r="S934094" s="33"/>
      <c r="T934094" s="33"/>
    </row>
    <row r="934111" spans="19:20">
      <c r="S934111" s="33"/>
      <c r="T934111" s="33"/>
    </row>
    <row r="934128" spans="19:20">
      <c r="S934128" s="33"/>
      <c r="T934128" s="33"/>
    </row>
    <row r="934145" spans="19:20">
      <c r="S934145" s="33"/>
      <c r="T934145" s="33"/>
    </row>
    <row r="934162" spans="19:20">
      <c r="S934162" s="33"/>
      <c r="T934162" s="33"/>
    </row>
    <row r="934179" spans="19:20">
      <c r="S934179" s="33"/>
      <c r="T934179" s="33"/>
    </row>
    <row r="934196" spans="19:20">
      <c r="S934196" s="33"/>
      <c r="T934196" s="33"/>
    </row>
    <row r="934213" spans="19:20">
      <c r="S934213" s="33"/>
      <c r="T934213" s="33"/>
    </row>
    <row r="934230" spans="19:20">
      <c r="S934230" s="33"/>
      <c r="T934230" s="33"/>
    </row>
    <row r="934247" spans="19:20">
      <c r="S934247" s="33"/>
      <c r="T934247" s="33"/>
    </row>
    <row r="934264" spans="19:20">
      <c r="S934264" s="33"/>
      <c r="T934264" s="33"/>
    </row>
    <row r="934281" spans="19:20">
      <c r="S934281" s="33"/>
      <c r="T934281" s="33"/>
    </row>
    <row r="934298" spans="19:20">
      <c r="S934298" s="33"/>
      <c r="T934298" s="33"/>
    </row>
    <row r="934315" spans="19:20">
      <c r="S934315" s="33"/>
      <c r="T934315" s="33"/>
    </row>
    <row r="934332" spans="19:20">
      <c r="S934332" s="33"/>
      <c r="T934332" s="33"/>
    </row>
    <row r="934349" spans="19:20">
      <c r="S934349" s="33"/>
      <c r="T934349" s="33"/>
    </row>
    <row r="934366" spans="19:20">
      <c r="S934366" s="33"/>
      <c r="T934366" s="33"/>
    </row>
    <row r="934383" spans="19:20">
      <c r="S934383" s="33"/>
      <c r="T934383" s="33"/>
    </row>
    <row r="934400" spans="19:20">
      <c r="S934400" s="33"/>
      <c r="T934400" s="33"/>
    </row>
    <row r="934417" spans="19:20">
      <c r="S934417" s="33"/>
      <c r="T934417" s="33"/>
    </row>
    <row r="934434" spans="19:20">
      <c r="S934434" s="33"/>
      <c r="T934434" s="33"/>
    </row>
    <row r="934451" spans="19:20">
      <c r="S934451" s="33"/>
      <c r="T934451" s="33"/>
    </row>
    <row r="934468" spans="19:20">
      <c r="S934468" s="33"/>
      <c r="T934468" s="33"/>
    </row>
    <row r="934485" spans="19:20">
      <c r="S934485" s="33"/>
      <c r="T934485" s="33"/>
    </row>
    <row r="934502" spans="19:20">
      <c r="S934502" s="33"/>
      <c r="T934502" s="33"/>
    </row>
    <row r="934519" spans="19:20">
      <c r="S934519" s="33"/>
      <c r="T934519" s="33"/>
    </row>
    <row r="934536" spans="19:20">
      <c r="S934536" s="33"/>
      <c r="T934536" s="33"/>
    </row>
    <row r="934553" spans="19:20">
      <c r="S934553" s="33"/>
      <c r="T934553" s="33"/>
    </row>
    <row r="934570" spans="19:20">
      <c r="S934570" s="33"/>
      <c r="T934570" s="33"/>
    </row>
    <row r="934587" spans="19:20">
      <c r="S934587" s="33"/>
      <c r="T934587" s="33"/>
    </row>
    <row r="934604" spans="19:20">
      <c r="S934604" s="33"/>
      <c r="T934604" s="33"/>
    </row>
    <row r="934621" spans="19:20">
      <c r="S934621" s="33"/>
      <c r="T934621" s="33"/>
    </row>
    <row r="934638" spans="19:20">
      <c r="S934638" s="33"/>
      <c r="T934638" s="33"/>
    </row>
    <row r="934655" spans="19:20">
      <c r="S934655" s="33"/>
      <c r="T934655" s="33"/>
    </row>
    <row r="934672" spans="19:20">
      <c r="S934672" s="33"/>
      <c r="T934672" s="33"/>
    </row>
    <row r="934689" spans="19:20">
      <c r="S934689" s="33"/>
      <c r="T934689" s="33"/>
    </row>
    <row r="934706" spans="19:20">
      <c r="S934706" s="33"/>
      <c r="T934706" s="33"/>
    </row>
    <row r="934723" spans="19:20">
      <c r="S934723" s="33"/>
      <c r="T934723" s="33"/>
    </row>
    <row r="934740" spans="19:20">
      <c r="S934740" s="33"/>
      <c r="T934740" s="33"/>
    </row>
    <row r="934757" spans="19:20">
      <c r="S934757" s="33"/>
      <c r="T934757" s="33"/>
    </row>
    <row r="934774" spans="19:20">
      <c r="S934774" s="33"/>
      <c r="T934774" s="33"/>
    </row>
    <row r="934791" spans="19:20">
      <c r="S934791" s="33"/>
      <c r="T934791" s="33"/>
    </row>
    <row r="934808" spans="19:20">
      <c r="S934808" s="33"/>
      <c r="T934808" s="33"/>
    </row>
    <row r="934825" spans="19:20">
      <c r="S934825" s="33"/>
      <c r="T934825" s="33"/>
    </row>
    <row r="934842" spans="19:20">
      <c r="S934842" s="33"/>
      <c r="T934842" s="33"/>
    </row>
    <row r="934859" spans="19:20">
      <c r="S934859" s="33"/>
      <c r="T934859" s="33"/>
    </row>
    <row r="934876" spans="19:20">
      <c r="S934876" s="33"/>
      <c r="T934876" s="33"/>
    </row>
    <row r="934893" spans="19:20">
      <c r="S934893" s="33"/>
      <c r="T934893" s="33"/>
    </row>
    <row r="934910" spans="19:20">
      <c r="S934910" s="33"/>
      <c r="T934910" s="33"/>
    </row>
    <row r="934927" spans="19:20">
      <c r="S934927" s="33"/>
      <c r="T934927" s="33"/>
    </row>
    <row r="934944" spans="19:20">
      <c r="S934944" s="33"/>
      <c r="T934944" s="33"/>
    </row>
    <row r="934961" spans="19:20">
      <c r="S934961" s="33"/>
      <c r="T934961" s="33"/>
    </row>
    <row r="934978" spans="19:20">
      <c r="S934978" s="33"/>
      <c r="T934978" s="33"/>
    </row>
    <row r="934995" spans="19:20">
      <c r="S934995" s="33"/>
      <c r="T934995" s="33"/>
    </row>
    <row r="935012" spans="19:20">
      <c r="S935012" s="33"/>
      <c r="T935012" s="33"/>
    </row>
    <row r="935029" spans="19:20">
      <c r="S935029" s="33"/>
      <c r="T935029" s="33"/>
    </row>
    <row r="935046" spans="19:20">
      <c r="S935046" s="33"/>
      <c r="T935046" s="33"/>
    </row>
    <row r="935063" spans="19:20">
      <c r="S935063" s="33"/>
      <c r="T935063" s="33"/>
    </row>
    <row r="935080" spans="19:20">
      <c r="S935080" s="33"/>
      <c r="T935080" s="33"/>
    </row>
    <row r="935097" spans="19:20">
      <c r="S935097" s="33"/>
      <c r="T935097" s="33"/>
    </row>
    <row r="935114" spans="19:20">
      <c r="S935114" s="33"/>
      <c r="T935114" s="33"/>
    </row>
    <row r="935131" spans="19:20">
      <c r="S935131" s="33"/>
      <c r="T935131" s="33"/>
    </row>
    <row r="935148" spans="19:20">
      <c r="S935148" s="33"/>
      <c r="T935148" s="33"/>
    </row>
    <row r="935165" spans="19:20">
      <c r="S935165" s="33"/>
      <c r="T935165" s="33"/>
    </row>
    <row r="935182" spans="19:20">
      <c r="S935182" s="33"/>
      <c r="T935182" s="33"/>
    </row>
    <row r="935199" spans="19:20">
      <c r="S935199" s="33"/>
      <c r="T935199" s="33"/>
    </row>
    <row r="935216" spans="19:20">
      <c r="S935216" s="33"/>
      <c r="T935216" s="33"/>
    </row>
    <row r="935233" spans="19:20">
      <c r="S935233" s="33"/>
      <c r="T935233" s="33"/>
    </row>
    <row r="935250" spans="19:20">
      <c r="S935250" s="33"/>
      <c r="T935250" s="33"/>
    </row>
    <row r="935267" spans="19:20">
      <c r="S935267" s="33"/>
      <c r="T935267" s="33"/>
    </row>
    <row r="935284" spans="19:20">
      <c r="S935284" s="33"/>
      <c r="T935284" s="33"/>
    </row>
    <row r="935301" spans="19:20">
      <c r="S935301" s="33"/>
      <c r="T935301" s="33"/>
    </row>
    <row r="935318" spans="19:20">
      <c r="S935318" s="33"/>
      <c r="T935318" s="33"/>
    </row>
    <row r="935335" spans="19:20">
      <c r="S935335" s="33"/>
      <c r="T935335" s="33"/>
    </row>
    <row r="935352" spans="19:20">
      <c r="S935352" s="33"/>
      <c r="T935352" s="33"/>
    </row>
    <row r="935369" spans="19:20">
      <c r="S935369" s="33"/>
      <c r="T935369" s="33"/>
    </row>
    <row r="935386" spans="19:20">
      <c r="S935386" s="33"/>
      <c r="T935386" s="33"/>
    </row>
    <row r="935403" spans="19:20">
      <c r="S935403" s="33"/>
      <c r="T935403" s="33"/>
    </row>
    <row r="935420" spans="19:20">
      <c r="S935420" s="33"/>
      <c r="T935420" s="33"/>
    </row>
    <row r="935437" spans="19:20">
      <c r="S935437" s="33"/>
      <c r="T935437" s="33"/>
    </row>
    <row r="935454" spans="19:20">
      <c r="S935454" s="33"/>
      <c r="T935454" s="33"/>
    </row>
    <row r="935471" spans="19:20">
      <c r="S935471" s="33"/>
      <c r="T935471" s="33"/>
    </row>
    <row r="935488" spans="19:20">
      <c r="S935488" s="33"/>
      <c r="T935488" s="33"/>
    </row>
    <row r="935505" spans="19:20">
      <c r="S935505" s="33"/>
      <c r="T935505" s="33"/>
    </row>
    <row r="935522" spans="19:20">
      <c r="S935522" s="33"/>
      <c r="T935522" s="33"/>
    </row>
    <row r="935539" spans="19:20">
      <c r="S935539" s="33"/>
      <c r="T935539" s="33"/>
    </row>
    <row r="935556" spans="19:20">
      <c r="S935556" s="33"/>
      <c r="T935556" s="33"/>
    </row>
    <row r="935573" spans="19:20">
      <c r="S935573" s="33"/>
      <c r="T935573" s="33"/>
    </row>
    <row r="935590" spans="19:20">
      <c r="S935590" s="33"/>
      <c r="T935590" s="33"/>
    </row>
    <row r="935607" spans="19:20">
      <c r="S935607" s="33"/>
      <c r="T935607" s="33"/>
    </row>
    <row r="935624" spans="19:20">
      <c r="S935624" s="33"/>
      <c r="T935624" s="33"/>
    </row>
    <row r="935641" spans="19:20">
      <c r="S935641" s="33"/>
      <c r="T935641" s="33"/>
    </row>
    <row r="935658" spans="19:20">
      <c r="S935658" s="33"/>
      <c r="T935658" s="33"/>
    </row>
    <row r="935675" spans="19:20">
      <c r="S935675" s="33"/>
      <c r="T935675" s="33"/>
    </row>
    <row r="935692" spans="19:20">
      <c r="S935692" s="33"/>
      <c r="T935692" s="33"/>
    </row>
    <row r="935709" spans="19:20">
      <c r="S935709" s="33"/>
      <c r="T935709" s="33"/>
    </row>
    <row r="935726" spans="19:20">
      <c r="S935726" s="33"/>
      <c r="T935726" s="33"/>
    </row>
    <row r="935743" spans="19:20">
      <c r="S935743" s="33"/>
      <c r="T935743" s="33"/>
    </row>
    <row r="935760" spans="19:20">
      <c r="S935760" s="33"/>
      <c r="T935760" s="33"/>
    </row>
    <row r="935777" spans="19:20">
      <c r="S935777" s="33"/>
      <c r="T935777" s="33"/>
    </row>
    <row r="935794" spans="19:20">
      <c r="S935794" s="33"/>
      <c r="T935794" s="33"/>
    </row>
    <row r="935811" spans="19:20">
      <c r="S935811" s="33"/>
      <c r="T935811" s="33"/>
    </row>
    <row r="935828" spans="19:20">
      <c r="S935828" s="33"/>
      <c r="T935828" s="33"/>
    </row>
    <row r="935845" spans="19:20">
      <c r="S935845" s="33"/>
      <c r="T935845" s="33"/>
    </row>
    <row r="935862" spans="19:20">
      <c r="S935862" s="33"/>
      <c r="T935862" s="33"/>
    </row>
    <row r="935879" spans="19:20">
      <c r="S935879" s="33"/>
      <c r="T935879" s="33"/>
    </row>
    <row r="935896" spans="19:20">
      <c r="S935896" s="33"/>
      <c r="T935896" s="33"/>
    </row>
    <row r="935913" spans="19:20">
      <c r="S935913" s="33"/>
      <c r="T935913" s="33"/>
    </row>
    <row r="935930" spans="19:20">
      <c r="S935930" s="33"/>
      <c r="T935930" s="33"/>
    </row>
    <row r="935947" spans="19:20">
      <c r="S935947" s="33"/>
      <c r="T935947" s="33"/>
    </row>
    <row r="935964" spans="19:20">
      <c r="S935964" s="33"/>
      <c r="T935964" s="33"/>
    </row>
    <row r="935981" spans="19:20">
      <c r="S935981" s="33"/>
      <c r="T935981" s="33"/>
    </row>
    <row r="935998" spans="19:20">
      <c r="S935998" s="33"/>
      <c r="T935998" s="33"/>
    </row>
    <row r="936015" spans="19:20">
      <c r="S936015" s="33"/>
      <c r="T936015" s="33"/>
    </row>
    <row r="936032" spans="19:20">
      <c r="S936032" s="33"/>
      <c r="T936032" s="33"/>
    </row>
    <row r="936049" spans="19:20">
      <c r="S936049" s="33"/>
      <c r="T936049" s="33"/>
    </row>
    <row r="936066" spans="19:20">
      <c r="S936066" s="33"/>
      <c r="T936066" s="33"/>
    </row>
    <row r="936083" spans="19:20">
      <c r="S936083" s="33"/>
      <c r="T936083" s="33"/>
    </row>
    <row r="936100" spans="19:20">
      <c r="S936100" s="33"/>
      <c r="T936100" s="33"/>
    </row>
    <row r="936117" spans="19:20">
      <c r="S936117" s="33"/>
      <c r="T936117" s="33"/>
    </row>
    <row r="936134" spans="19:20">
      <c r="S936134" s="33"/>
      <c r="T936134" s="33"/>
    </row>
    <row r="936151" spans="19:20">
      <c r="S936151" s="33"/>
      <c r="T936151" s="33"/>
    </row>
    <row r="936168" spans="19:20">
      <c r="S936168" s="33"/>
      <c r="T936168" s="33"/>
    </row>
    <row r="936185" spans="19:20">
      <c r="S936185" s="33"/>
      <c r="T936185" s="33"/>
    </row>
    <row r="936202" spans="19:20">
      <c r="S936202" s="33"/>
      <c r="T936202" s="33"/>
    </row>
    <row r="936219" spans="19:20">
      <c r="S936219" s="33"/>
      <c r="T936219" s="33"/>
    </row>
    <row r="936236" spans="19:20">
      <c r="S936236" s="33"/>
      <c r="T936236" s="33"/>
    </row>
    <row r="936253" spans="19:20">
      <c r="S936253" s="33"/>
      <c r="T936253" s="33"/>
    </row>
    <row r="936270" spans="19:20">
      <c r="S936270" s="33"/>
      <c r="T936270" s="33"/>
    </row>
    <row r="936287" spans="19:20">
      <c r="S936287" s="33"/>
      <c r="T936287" s="33"/>
    </row>
    <row r="936304" spans="19:20">
      <c r="S936304" s="33"/>
      <c r="T936304" s="33"/>
    </row>
    <row r="936321" spans="19:20">
      <c r="S936321" s="33"/>
      <c r="T936321" s="33"/>
    </row>
    <row r="936338" spans="19:20">
      <c r="S936338" s="33"/>
      <c r="T936338" s="33"/>
    </row>
    <row r="936355" spans="19:20">
      <c r="S936355" s="33"/>
      <c r="T936355" s="33"/>
    </row>
    <row r="936372" spans="19:20">
      <c r="S936372" s="33"/>
      <c r="T936372" s="33"/>
    </row>
    <row r="936389" spans="19:20">
      <c r="S936389" s="33"/>
      <c r="T936389" s="33"/>
    </row>
    <row r="936406" spans="19:20">
      <c r="S936406" s="33"/>
      <c r="T936406" s="33"/>
    </row>
    <row r="936423" spans="19:20">
      <c r="S936423" s="33"/>
      <c r="T936423" s="33"/>
    </row>
    <row r="936440" spans="19:20">
      <c r="S936440" s="33"/>
      <c r="T936440" s="33"/>
    </row>
    <row r="936457" spans="19:20">
      <c r="S936457" s="33"/>
      <c r="T936457" s="33"/>
    </row>
    <row r="936474" spans="19:20">
      <c r="S936474" s="33"/>
      <c r="T936474" s="33"/>
    </row>
    <row r="936491" spans="19:20">
      <c r="S936491" s="33"/>
      <c r="T936491" s="33"/>
    </row>
    <row r="936508" spans="19:20">
      <c r="S936508" s="33"/>
      <c r="T936508" s="33"/>
    </row>
    <row r="936525" spans="19:20">
      <c r="S936525" s="33"/>
      <c r="T936525" s="33"/>
    </row>
    <row r="936542" spans="19:20">
      <c r="S936542" s="33"/>
      <c r="T936542" s="33"/>
    </row>
    <row r="936559" spans="19:20">
      <c r="S936559" s="33"/>
      <c r="T936559" s="33"/>
    </row>
    <row r="936576" spans="19:20">
      <c r="S936576" s="33"/>
      <c r="T936576" s="33"/>
    </row>
    <row r="936593" spans="19:20">
      <c r="S936593" s="33"/>
      <c r="T936593" s="33"/>
    </row>
    <row r="936610" spans="19:20">
      <c r="S936610" s="33"/>
      <c r="T936610" s="33"/>
    </row>
    <row r="936627" spans="19:20">
      <c r="S936627" s="33"/>
      <c r="T936627" s="33"/>
    </row>
    <row r="936644" spans="19:20">
      <c r="S936644" s="33"/>
      <c r="T936644" s="33"/>
    </row>
    <row r="936661" spans="19:20">
      <c r="S936661" s="33"/>
      <c r="T936661" s="33"/>
    </row>
    <row r="936678" spans="19:20">
      <c r="S936678" s="33"/>
      <c r="T936678" s="33"/>
    </row>
    <row r="936695" spans="19:20">
      <c r="S936695" s="33"/>
      <c r="T936695" s="33"/>
    </row>
    <row r="936712" spans="19:20">
      <c r="S936712" s="33"/>
      <c r="T936712" s="33"/>
    </row>
    <row r="936729" spans="19:20">
      <c r="S936729" s="33"/>
      <c r="T936729" s="33"/>
    </row>
    <row r="936746" spans="19:20">
      <c r="S936746" s="33"/>
      <c r="T936746" s="33"/>
    </row>
    <row r="936763" spans="19:20">
      <c r="S936763" s="33"/>
      <c r="T936763" s="33"/>
    </row>
    <row r="936780" spans="19:20">
      <c r="S936780" s="33"/>
      <c r="T936780" s="33"/>
    </row>
    <row r="936797" spans="19:20">
      <c r="S936797" s="33"/>
      <c r="T936797" s="33"/>
    </row>
    <row r="936814" spans="19:20">
      <c r="S936814" s="33"/>
      <c r="T936814" s="33"/>
    </row>
    <row r="936831" spans="19:20">
      <c r="S936831" s="33"/>
      <c r="T936831" s="33"/>
    </row>
    <row r="936848" spans="19:20">
      <c r="S936848" s="33"/>
      <c r="T936848" s="33"/>
    </row>
    <row r="936865" spans="19:20">
      <c r="S936865" s="33"/>
      <c r="T936865" s="33"/>
    </row>
    <row r="936882" spans="19:20">
      <c r="S936882" s="33"/>
      <c r="T936882" s="33"/>
    </row>
    <row r="936899" spans="19:20">
      <c r="S936899" s="33"/>
      <c r="T936899" s="33"/>
    </row>
    <row r="936916" spans="19:20">
      <c r="S936916" s="33"/>
      <c r="T936916" s="33"/>
    </row>
    <row r="936933" spans="19:20">
      <c r="S936933" s="33"/>
      <c r="T936933" s="33"/>
    </row>
    <row r="936950" spans="19:20">
      <c r="S936950" s="33"/>
      <c r="T936950" s="33"/>
    </row>
    <row r="936967" spans="19:20">
      <c r="S936967" s="33"/>
      <c r="T936967" s="33"/>
    </row>
    <row r="936984" spans="19:20">
      <c r="S936984" s="33"/>
      <c r="T936984" s="33"/>
    </row>
    <row r="937001" spans="19:20">
      <c r="S937001" s="33"/>
      <c r="T937001" s="33"/>
    </row>
    <row r="937018" spans="19:20">
      <c r="S937018" s="33"/>
      <c r="T937018" s="33"/>
    </row>
    <row r="937035" spans="19:20">
      <c r="S937035" s="33"/>
      <c r="T937035" s="33"/>
    </row>
    <row r="937052" spans="19:20">
      <c r="S937052" s="33"/>
      <c r="T937052" s="33"/>
    </row>
    <row r="937069" spans="19:20">
      <c r="S937069" s="33"/>
      <c r="T937069" s="33"/>
    </row>
    <row r="937086" spans="19:20">
      <c r="S937086" s="33"/>
      <c r="T937086" s="33"/>
    </row>
    <row r="937103" spans="19:20">
      <c r="S937103" s="33"/>
      <c r="T937103" s="33"/>
    </row>
    <row r="937120" spans="19:20">
      <c r="S937120" s="33"/>
      <c r="T937120" s="33"/>
    </row>
    <row r="937137" spans="19:20">
      <c r="S937137" s="33"/>
      <c r="T937137" s="33"/>
    </row>
    <row r="937154" spans="19:20">
      <c r="S937154" s="33"/>
      <c r="T937154" s="33"/>
    </row>
    <row r="937171" spans="19:20">
      <c r="S937171" s="33"/>
      <c r="T937171" s="33"/>
    </row>
    <row r="937188" spans="19:20">
      <c r="S937188" s="33"/>
      <c r="T937188" s="33"/>
    </row>
    <row r="937205" spans="19:20">
      <c r="S937205" s="33"/>
      <c r="T937205" s="33"/>
    </row>
    <row r="937222" spans="19:20">
      <c r="S937222" s="33"/>
      <c r="T937222" s="33"/>
    </row>
    <row r="937239" spans="19:20">
      <c r="S937239" s="33"/>
      <c r="T937239" s="33"/>
    </row>
    <row r="937256" spans="19:20">
      <c r="S937256" s="33"/>
      <c r="T937256" s="33"/>
    </row>
    <row r="937273" spans="19:20">
      <c r="S937273" s="33"/>
      <c r="T937273" s="33"/>
    </row>
    <row r="937290" spans="19:20">
      <c r="S937290" s="33"/>
      <c r="T937290" s="33"/>
    </row>
    <row r="937307" spans="19:20">
      <c r="S937307" s="33"/>
      <c r="T937307" s="33"/>
    </row>
    <row r="937324" spans="19:20">
      <c r="S937324" s="33"/>
      <c r="T937324" s="33"/>
    </row>
    <row r="937341" spans="19:20">
      <c r="S937341" s="33"/>
      <c r="T937341" s="33"/>
    </row>
    <row r="937358" spans="19:20">
      <c r="S937358" s="33"/>
      <c r="T937358" s="33"/>
    </row>
    <row r="937375" spans="19:20">
      <c r="S937375" s="33"/>
      <c r="T937375" s="33"/>
    </row>
    <row r="937392" spans="19:20">
      <c r="S937392" s="33"/>
      <c r="T937392" s="33"/>
    </row>
    <row r="937409" spans="19:20">
      <c r="S937409" s="33"/>
      <c r="T937409" s="33"/>
    </row>
    <row r="937426" spans="19:20">
      <c r="S937426" s="33"/>
      <c r="T937426" s="33"/>
    </row>
    <row r="937443" spans="19:20">
      <c r="S937443" s="33"/>
      <c r="T937443" s="33"/>
    </row>
    <row r="937460" spans="19:20">
      <c r="S937460" s="33"/>
      <c r="T937460" s="33"/>
    </row>
    <row r="937477" spans="19:20">
      <c r="S937477" s="33"/>
      <c r="T937477" s="33"/>
    </row>
    <row r="937494" spans="19:20">
      <c r="S937494" s="33"/>
      <c r="T937494" s="33"/>
    </row>
    <row r="937511" spans="19:20">
      <c r="S937511" s="33"/>
      <c r="T937511" s="33"/>
    </row>
    <row r="937528" spans="19:20">
      <c r="S937528" s="33"/>
      <c r="T937528" s="33"/>
    </row>
    <row r="937545" spans="19:20">
      <c r="S937545" s="33"/>
      <c r="T937545" s="33"/>
    </row>
    <row r="937562" spans="19:20">
      <c r="S937562" s="33"/>
      <c r="T937562" s="33"/>
    </row>
    <row r="937579" spans="19:20">
      <c r="S937579" s="33"/>
      <c r="T937579" s="33"/>
    </row>
    <row r="937596" spans="19:20">
      <c r="S937596" s="33"/>
      <c r="T937596" s="33"/>
    </row>
    <row r="937613" spans="19:20">
      <c r="S937613" s="33"/>
      <c r="T937613" s="33"/>
    </row>
    <row r="937630" spans="19:20">
      <c r="S937630" s="33"/>
      <c r="T937630" s="33"/>
    </row>
    <row r="937647" spans="19:20">
      <c r="S937647" s="33"/>
      <c r="T937647" s="33"/>
    </row>
    <row r="937664" spans="19:20">
      <c r="S937664" s="33"/>
      <c r="T937664" s="33"/>
    </row>
    <row r="937681" spans="19:20">
      <c r="S937681" s="33"/>
      <c r="T937681" s="33"/>
    </row>
    <row r="937698" spans="19:20">
      <c r="S937698" s="33"/>
      <c r="T937698" s="33"/>
    </row>
    <row r="937715" spans="19:20">
      <c r="S937715" s="33"/>
      <c r="T937715" s="33"/>
    </row>
    <row r="937732" spans="19:20">
      <c r="S937732" s="33"/>
      <c r="T937732" s="33"/>
    </row>
    <row r="937749" spans="19:20">
      <c r="S937749" s="33"/>
      <c r="T937749" s="33"/>
    </row>
    <row r="937766" spans="19:20">
      <c r="S937766" s="33"/>
      <c r="T937766" s="33"/>
    </row>
    <row r="937783" spans="19:20">
      <c r="S937783" s="33"/>
      <c r="T937783" s="33"/>
    </row>
    <row r="937800" spans="19:20">
      <c r="S937800" s="33"/>
      <c r="T937800" s="33"/>
    </row>
    <row r="937817" spans="19:20">
      <c r="S937817" s="33"/>
      <c r="T937817" s="33"/>
    </row>
    <row r="937834" spans="19:20">
      <c r="S937834" s="33"/>
      <c r="T937834" s="33"/>
    </row>
    <row r="937851" spans="19:20">
      <c r="S937851" s="33"/>
      <c r="T937851" s="33"/>
    </row>
    <row r="937868" spans="19:20">
      <c r="S937868" s="33"/>
      <c r="T937868" s="33"/>
    </row>
    <row r="937885" spans="19:20">
      <c r="S937885" s="33"/>
      <c r="T937885" s="33"/>
    </row>
    <row r="937902" spans="19:20">
      <c r="S937902" s="33"/>
      <c r="T937902" s="33"/>
    </row>
    <row r="937919" spans="19:20">
      <c r="S937919" s="33"/>
      <c r="T937919" s="33"/>
    </row>
    <row r="937936" spans="19:20">
      <c r="S937936" s="33"/>
      <c r="T937936" s="33"/>
    </row>
    <row r="937953" spans="19:20">
      <c r="S937953" s="33"/>
      <c r="T937953" s="33"/>
    </row>
    <row r="937970" spans="19:20">
      <c r="S937970" s="33"/>
      <c r="T937970" s="33"/>
    </row>
    <row r="937987" spans="19:20">
      <c r="S937987" s="33"/>
      <c r="T937987" s="33"/>
    </row>
    <row r="938004" spans="19:20">
      <c r="S938004" s="33"/>
      <c r="T938004" s="33"/>
    </row>
    <row r="938021" spans="19:20">
      <c r="S938021" s="33"/>
      <c r="T938021" s="33"/>
    </row>
    <row r="938038" spans="19:20">
      <c r="S938038" s="33"/>
      <c r="T938038" s="33"/>
    </row>
    <row r="938055" spans="19:20">
      <c r="S938055" s="33"/>
      <c r="T938055" s="33"/>
    </row>
    <row r="938072" spans="19:20">
      <c r="S938072" s="33"/>
      <c r="T938072" s="33"/>
    </row>
    <row r="938089" spans="19:20">
      <c r="S938089" s="33"/>
      <c r="T938089" s="33"/>
    </row>
    <row r="938106" spans="19:20">
      <c r="S938106" s="33"/>
      <c r="T938106" s="33"/>
    </row>
    <row r="938123" spans="19:20">
      <c r="S938123" s="33"/>
      <c r="T938123" s="33"/>
    </row>
    <row r="938140" spans="19:20">
      <c r="S938140" s="33"/>
      <c r="T938140" s="33"/>
    </row>
    <row r="938157" spans="19:20">
      <c r="S938157" s="33"/>
      <c r="T938157" s="33"/>
    </row>
    <row r="938174" spans="19:20">
      <c r="S938174" s="33"/>
      <c r="T938174" s="33"/>
    </row>
    <row r="938191" spans="19:20">
      <c r="S938191" s="33"/>
      <c r="T938191" s="33"/>
    </row>
    <row r="938208" spans="19:20">
      <c r="S938208" s="33"/>
      <c r="T938208" s="33"/>
    </row>
    <row r="938225" spans="19:20">
      <c r="S938225" s="33"/>
      <c r="T938225" s="33"/>
    </row>
    <row r="938242" spans="19:20">
      <c r="S938242" s="33"/>
      <c r="T938242" s="33"/>
    </row>
    <row r="938259" spans="19:20">
      <c r="S938259" s="33"/>
      <c r="T938259" s="33"/>
    </row>
    <row r="938276" spans="19:20">
      <c r="S938276" s="33"/>
      <c r="T938276" s="33"/>
    </row>
    <row r="938293" spans="19:20">
      <c r="S938293" s="33"/>
      <c r="T938293" s="33"/>
    </row>
    <row r="938310" spans="19:20">
      <c r="S938310" s="33"/>
      <c r="T938310" s="33"/>
    </row>
    <row r="938327" spans="19:20">
      <c r="S938327" s="33"/>
      <c r="T938327" s="33"/>
    </row>
    <row r="938344" spans="19:20">
      <c r="S938344" s="33"/>
      <c r="T938344" s="33"/>
    </row>
    <row r="938361" spans="19:20">
      <c r="S938361" s="33"/>
      <c r="T938361" s="33"/>
    </row>
    <row r="938378" spans="19:20">
      <c r="S938378" s="33"/>
      <c r="T938378" s="33"/>
    </row>
    <row r="938395" spans="19:20">
      <c r="S938395" s="33"/>
      <c r="T938395" s="33"/>
    </row>
    <row r="938412" spans="19:20">
      <c r="S938412" s="33"/>
      <c r="T938412" s="33"/>
    </row>
    <row r="938429" spans="19:20">
      <c r="S938429" s="33"/>
      <c r="T938429" s="33"/>
    </row>
    <row r="938446" spans="19:20">
      <c r="S938446" s="33"/>
      <c r="T938446" s="33"/>
    </row>
    <row r="938463" spans="19:20">
      <c r="S938463" s="33"/>
      <c r="T938463" s="33"/>
    </row>
    <row r="938480" spans="19:20">
      <c r="S938480" s="33"/>
      <c r="T938480" s="33"/>
    </row>
    <row r="938497" spans="19:20">
      <c r="S938497" s="33"/>
      <c r="T938497" s="33"/>
    </row>
    <row r="938514" spans="19:20">
      <c r="S938514" s="33"/>
      <c r="T938514" s="33"/>
    </row>
    <row r="938531" spans="19:20">
      <c r="S938531" s="33"/>
      <c r="T938531" s="33"/>
    </row>
    <row r="938548" spans="19:20">
      <c r="S938548" s="33"/>
      <c r="T938548" s="33"/>
    </row>
    <row r="938565" spans="19:20">
      <c r="S938565" s="33"/>
      <c r="T938565" s="33"/>
    </row>
    <row r="938582" spans="19:20">
      <c r="S938582" s="33"/>
      <c r="T938582" s="33"/>
    </row>
    <row r="938599" spans="19:20">
      <c r="S938599" s="33"/>
      <c r="T938599" s="33"/>
    </row>
    <row r="938616" spans="19:20">
      <c r="S938616" s="33"/>
      <c r="T938616" s="33"/>
    </row>
    <row r="938633" spans="19:20">
      <c r="S938633" s="33"/>
      <c r="T938633" s="33"/>
    </row>
    <row r="938650" spans="19:20">
      <c r="S938650" s="33"/>
      <c r="T938650" s="33"/>
    </row>
    <row r="938667" spans="19:20">
      <c r="S938667" s="33"/>
      <c r="T938667" s="33"/>
    </row>
    <row r="938684" spans="19:20">
      <c r="S938684" s="33"/>
      <c r="T938684" s="33"/>
    </row>
    <row r="938701" spans="19:20">
      <c r="S938701" s="33"/>
      <c r="T938701" s="33"/>
    </row>
    <row r="938718" spans="19:20">
      <c r="S938718" s="33"/>
      <c r="T938718" s="33"/>
    </row>
    <row r="938735" spans="19:20">
      <c r="S938735" s="33"/>
      <c r="T938735" s="33"/>
    </row>
    <row r="938752" spans="19:20">
      <c r="S938752" s="33"/>
      <c r="T938752" s="33"/>
    </row>
    <row r="938769" spans="19:20">
      <c r="S938769" s="33"/>
      <c r="T938769" s="33"/>
    </row>
    <row r="938786" spans="19:20">
      <c r="S938786" s="33"/>
      <c r="T938786" s="33"/>
    </row>
    <row r="938803" spans="19:20">
      <c r="S938803" s="33"/>
      <c r="T938803" s="33"/>
    </row>
    <row r="938820" spans="19:20">
      <c r="S938820" s="33"/>
      <c r="T938820" s="33"/>
    </row>
    <row r="938837" spans="19:20">
      <c r="S938837" s="33"/>
      <c r="T938837" s="33"/>
    </row>
    <row r="938854" spans="19:20">
      <c r="S938854" s="33"/>
      <c r="T938854" s="33"/>
    </row>
    <row r="938871" spans="19:20">
      <c r="S938871" s="33"/>
      <c r="T938871" s="33"/>
    </row>
    <row r="938888" spans="19:20">
      <c r="S938888" s="33"/>
      <c r="T938888" s="33"/>
    </row>
    <row r="938905" spans="19:20">
      <c r="S938905" s="33"/>
      <c r="T938905" s="33"/>
    </row>
    <row r="938922" spans="19:20">
      <c r="S938922" s="33"/>
      <c r="T938922" s="33"/>
    </row>
    <row r="938939" spans="19:20">
      <c r="S938939" s="33"/>
      <c r="T938939" s="33"/>
    </row>
    <row r="938956" spans="19:20">
      <c r="S938956" s="33"/>
      <c r="T938956" s="33"/>
    </row>
    <row r="938973" spans="19:20">
      <c r="S938973" s="33"/>
      <c r="T938973" s="33"/>
    </row>
    <row r="938990" spans="19:20">
      <c r="S938990" s="33"/>
      <c r="T938990" s="33"/>
    </row>
    <row r="939007" spans="19:20">
      <c r="S939007" s="33"/>
      <c r="T939007" s="33"/>
    </row>
    <row r="939024" spans="19:20">
      <c r="S939024" s="33"/>
      <c r="T939024" s="33"/>
    </row>
    <row r="939041" spans="19:20">
      <c r="S939041" s="33"/>
      <c r="T939041" s="33"/>
    </row>
    <row r="939058" spans="19:20">
      <c r="S939058" s="33"/>
      <c r="T939058" s="33"/>
    </row>
    <row r="939075" spans="19:20">
      <c r="S939075" s="33"/>
      <c r="T939075" s="33"/>
    </row>
    <row r="939092" spans="19:20">
      <c r="S939092" s="33"/>
      <c r="T939092" s="33"/>
    </row>
    <row r="939109" spans="19:20">
      <c r="S939109" s="33"/>
      <c r="T939109" s="33"/>
    </row>
    <row r="939126" spans="19:20">
      <c r="S939126" s="33"/>
      <c r="T939126" s="33"/>
    </row>
    <row r="939143" spans="19:20">
      <c r="S939143" s="33"/>
      <c r="T939143" s="33"/>
    </row>
    <row r="939160" spans="19:20">
      <c r="S939160" s="33"/>
      <c r="T939160" s="33"/>
    </row>
    <row r="939177" spans="19:20">
      <c r="S939177" s="33"/>
      <c r="T939177" s="33"/>
    </row>
    <row r="939194" spans="19:20">
      <c r="S939194" s="33"/>
      <c r="T939194" s="33"/>
    </row>
    <row r="939211" spans="19:20">
      <c r="S939211" s="33"/>
      <c r="T939211" s="33"/>
    </row>
    <row r="939228" spans="19:20">
      <c r="S939228" s="33"/>
      <c r="T939228" s="33"/>
    </row>
    <row r="939245" spans="19:20">
      <c r="S939245" s="33"/>
      <c r="T939245" s="33"/>
    </row>
    <row r="939262" spans="19:20">
      <c r="S939262" s="33"/>
      <c r="T939262" s="33"/>
    </row>
    <row r="939279" spans="19:20">
      <c r="S939279" s="33"/>
      <c r="T939279" s="33"/>
    </row>
    <row r="939296" spans="19:20">
      <c r="S939296" s="33"/>
      <c r="T939296" s="33"/>
    </row>
    <row r="939313" spans="19:20">
      <c r="S939313" s="33"/>
      <c r="T939313" s="33"/>
    </row>
    <row r="939330" spans="19:20">
      <c r="S939330" s="33"/>
      <c r="T939330" s="33"/>
    </row>
    <row r="939347" spans="19:20">
      <c r="S939347" s="33"/>
      <c r="T939347" s="33"/>
    </row>
    <row r="939364" spans="19:20">
      <c r="S939364" s="33"/>
      <c r="T939364" s="33"/>
    </row>
    <row r="939381" spans="19:20">
      <c r="S939381" s="33"/>
      <c r="T939381" s="33"/>
    </row>
    <row r="939398" spans="19:20">
      <c r="S939398" s="33"/>
      <c r="T939398" s="33"/>
    </row>
    <row r="939415" spans="19:20">
      <c r="S939415" s="33"/>
      <c r="T939415" s="33"/>
    </row>
    <row r="939432" spans="19:20">
      <c r="S939432" s="33"/>
      <c r="T939432" s="33"/>
    </row>
    <row r="939449" spans="19:20">
      <c r="S939449" s="33"/>
      <c r="T939449" s="33"/>
    </row>
    <row r="939466" spans="19:20">
      <c r="S939466" s="33"/>
      <c r="T939466" s="33"/>
    </row>
    <row r="939483" spans="19:20">
      <c r="S939483" s="33"/>
      <c r="T939483" s="33"/>
    </row>
    <row r="939500" spans="19:20">
      <c r="S939500" s="33"/>
      <c r="T939500" s="33"/>
    </row>
    <row r="939517" spans="19:20">
      <c r="S939517" s="33"/>
      <c r="T939517" s="33"/>
    </row>
    <row r="939534" spans="19:20">
      <c r="S939534" s="33"/>
      <c r="T939534" s="33"/>
    </row>
    <row r="939551" spans="19:20">
      <c r="S939551" s="33"/>
      <c r="T939551" s="33"/>
    </row>
    <row r="939568" spans="19:20">
      <c r="S939568" s="33"/>
      <c r="T939568" s="33"/>
    </row>
    <row r="939585" spans="19:20">
      <c r="S939585" s="33"/>
      <c r="T939585" s="33"/>
    </row>
    <row r="939602" spans="19:20">
      <c r="S939602" s="33"/>
      <c r="T939602" s="33"/>
    </row>
    <row r="939619" spans="19:20">
      <c r="S939619" s="33"/>
      <c r="T939619" s="33"/>
    </row>
    <row r="939636" spans="19:20">
      <c r="S939636" s="33"/>
      <c r="T939636" s="33"/>
    </row>
    <row r="939653" spans="19:20">
      <c r="S939653" s="33"/>
      <c r="T939653" s="33"/>
    </row>
    <row r="939670" spans="19:20">
      <c r="S939670" s="33"/>
      <c r="T939670" s="33"/>
    </row>
    <row r="939687" spans="19:20">
      <c r="S939687" s="33"/>
      <c r="T939687" s="33"/>
    </row>
    <row r="939704" spans="19:20">
      <c r="S939704" s="33"/>
      <c r="T939704" s="33"/>
    </row>
    <row r="939721" spans="19:20">
      <c r="S939721" s="33"/>
      <c r="T939721" s="33"/>
    </row>
    <row r="939738" spans="19:20">
      <c r="S939738" s="33"/>
      <c r="T939738" s="33"/>
    </row>
    <row r="939755" spans="19:20">
      <c r="S939755" s="33"/>
      <c r="T939755" s="33"/>
    </row>
    <row r="939772" spans="19:20">
      <c r="S939772" s="33"/>
      <c r="T939772" s="33"/>
    </row>
    <row r="939789" spans="19:20">
      <c r="S939789" s="33"/>
      <c r="T939789" s="33"/>
    </row>
    <row r="939806" spans="19:20">
      <c r="S939806" s="33"/>
      <c r="T939806" s="33"/>
    </row>
    <row r="939823" spans="19:20">
      <c r="S939823" s="33"/>
      <c r="T939823" s="33"/>
    </row>
    <row r="939840" spans="19:20">
      <c r="S939840" s="33"/>
      <c r="T939840" s="33"/>
    </row>
    <row r="939857" spans="19:20">
      <c r="S939857" s="33"/>
      <c r="T939857" s="33"/>
    </row>
    <row r="939874" spans="19:20">
      <c r="S939874" s="33"/>
      <c r="T939874" s="33"/>
    </row>
    <row r="939891" spans="19:20">
      <c r="S939891" s="33"/>
      <c r="T939891" s="33"/>
    </row>
    <row r="939908" spans="19:20">
      <c r="S939908" s="33"/>
      <c r="T939908" s="33"/>
    </row>
    <row r="939925" spans="19:20">
      <c r="S939925" s="33"/>
      <c r="T939925" s="33"/>
    </row>
    <row r="939942" spans="19:20">
      <c r="S939942" s="33"/>
      <c r="T939942" s="33"/>
    </row>
    <row r="939959" spans="19:20">
      <c r="S939959" s="33"/>
      <c r="T939959" s="33"/>
    </row>
    <row r="939976" spans="19:20">
      <c r="S939976" s="33"/>
      <c r="T939976" s="33"/>
    </row>
    <row r="939993" spans="19:20">
      <c r="S939993" s="33"/>
      <c r="T939993" s="33"/>
    </row>
    <row r="940010" spans="19:20">
      <c r="S940010" s="33"/>
      <c r="T940010" s="33"/>
    </row>
    <row r="940027" spans="19:20">
      <c r="S940027" s="33"/>
      <c r="T940027" s="33"/>
    </row>
    <row r="940044" spans="19:20">
      <c r="S940044" s="33"/>
      <c r="T940044" s="33"/>
    </row>
    <row r="940061" spans="19:20">
      <c r="S940061" s="33"/>
      <c r="T940061" s="33"/>
    </row>
    <row r="940078" spans="19:20">
      <c r="S940078" s="33"/>
      <c r="T940078" s="33"/>
    </row>
    <row r="940095" spans="19:20">
      <c r="S940095" s="33"/>
      <c r="T940095" s="33"/>
    </row>
    <row r="940112" spans="19:20">
      <c r="S940112" s="33"/>
      <c r="T940112" s="33"/>
    </row>
    <row r="940129" spans="19:20">
      <c r="S940129" s="33"/>
      <c r="T940129" s="33"/>
    </row>
    <row r="940146" spans="19:20">
      <c r="S940146" s="33"/>
      <c r="T940146" s="33"/>
    </row>
    <row r="940163" spans="19:20">
      <c r="S940163" s="33"/>
      <c r="T940163" s="33"/>
    </row>
    <row r="940180" spans="19:20">
      <c r="S940180" s="33"/>
      <c r="T940180" s="33"/>
    </row>
    <row r="940197" spans="19:20">
      <c r="S940197" s="33"/>
      <c r="T940197" s="33"/>
    </row>
    <row r="940214" spans="19:20">
      <c r="S940214" s="33"/>
      <c r="T940214" s="33"/>
    </row>
    <row r="940231" spans="19:20">
      <c r="S940231" s="33"/>
      <c r="T940231" s="33"/>
    </row>
    <row r="940248" spans="19:20">
      <c r="S940248" s="33"/>
      <c r="T940248" s="33"/>
    </row>
    <row r="940265" spans="19:20">
      <c r="S940265" s="33"/>
      <c r="T940265" s="33"/>
    </row>
    <row r="940282" spans="19:20">
      <c r="S940282" s="33"/>
      <c r="T940282" s="33"/>
    </row>
    <row r="940299" spans="19:20">
      <c r="S940299" s="33"/>
      <c r="T940299" s="33"/>
    </row>
    <row r="940316" spans="19:20">
      <c r="S940316" s="33"/>
      <c r="T940316" s="33"/>
    </row>
    <row r="940333" spans="19:20">
      <c r="S940333" s="33"/>
      <c r="T940333" s="33"/>
    </row>
    <row r="940350" spans="19:20">
      <c r="S940350" s="33"/>
      <c r="T940350" s="33"/>
    </row>
    <row r="940367" spans="19:20">
      <c r="S940367" s="33"/>
      <c r="T940367" s="33"/>
    </row>
    <row r="940384" spans="19:20">
      <c r="S940384" s="33"/>
      <c r="T940384" s="33"/>
    </row>
    <row r="940401" spans="19:20">
      <c r="S940401" s="33"/>
      <c r="T940401" s="33"/>
    </row>
    <row r="940418" spans="19:20">
      <c r="S940418" s="33"/>
      <c r="T940418" s="33"/>
    </row>
    <row r="940435" spans="19:20">
      <c r="S940435" s="33"/>
      <c r="T940435" s="33"/>
    </row>
    <row r="940452" spans="19:20">
      <c r="S940452" s="33"/>
      <c r="T940452" s="33"/>
    </row>
    <row r="940469" spans="19:20">
      <c r="S940469" s="33"/>
      <c r="T940469" s="33"/>
    </row>
    <row r="940486" spans="19:20">
      <c r="S940486" s="33"/>
      <c r="T940486" s="33"/>
    </row>
    <row r="940503" spans="19:20">
      <c r="S940503" s="33"/>
      <c r="T940503" s="33"/>
    </row>
    <row r="940520" spans="19:20">
      <c r="S940520" s="33"/>
      <c r="T940520" s="33"/>
    </row>
    <row r="940537" spans="19:20">
      <c r="S940537" s="33"/>
      <c r="T940537" s="33"/>
    </row>
    <row r="940554" spans="19:20">
      <c r="S940554" s="33"/>
      <c r="T940554" s="33"/>
    </row>
    <row r="940571" spans="19:20">
      <c r="S940571" s="33"/>
      <c r="T940571" s="33"/>
    </row>
    <row r="940588" spans="19:20">
      <c r="S940588" s="33"/>
      <c r="T940588" s="33"/>
    </row>
    <row r="940605" spans="19:20">
      <c r="S940605" s="33"/>
      <c r="T940605" s="33"/>
    </row>
    <row r="940622" spans="19:20">
      <c r="S940622" s="33"/>
      <c r="T940622" s="33"/>
    </row>
    <row r="940639" spans="19:20">
      <c r="S940639" s="33"/>
      <c r="T940639" s="33"/>
    </row>
    <row r="940656" spans="19:20">
      <c r="S940656" s="33"/>
      <c r="T940656" s="33"/>
    </row>
    <row r="940673" spans="19:20">
      <c r="S940673" s="33"/>
      <c r="T940673" s="33"/>
    </row>
    <row r="940690" spans="19:20">
      <c r="S940690" s="33"/>
      <c r="T940690" s="33"/>
    </row>
    <row r="940707" spans="19:20">
      <c r="S940707" s="33"/>
      <c r="T940707" s="33"/>
    </row>
    <row r="940724" spans="19:20">
      <c r="S940724" s="33"/>
      <c r="T940724" s="33"/>
    </row>
    <row r="940741" spans="19:20">
      <c r="S940741" s="33"/>
      <c r="T940741" s="33"/>
    </row>
    <row r="940758" spans="19:20">
      <c r="S940758" s="33"/>
      <c r="T940758" s="33"/>
    </row>
    <row r="940775" spans="19:20">
      <c r="S940775" s="33"/>
      <c r="T940775" s="33"/>
    </row>
    <row r="940792" spans="19:20">
      <c r="S940792" s="33"/>
      <c r="T940792" s="33"/>
    </row>
    <row r="940809" spans="19:20">
      <c r="S940809" s="33"/>
      <c r="T940809" s="33"/>
    </row>
    <row r="940826" spans="19:20">
      <c r="S940826" s="33"/>
      <c r="T940826" s="33"/>
    </row>
    <row r="940843" spans="19:20">
      <c r="S940843" s="33"/>
      <c r="T940843" s="33"/>
    </row>
    <row r="940860" spans="19:20">
      <c r="S940860" s="33"/>
      <c r="T940860" s="33"/>
    </row>
    <row r="940877" spans="19:20">
      <c r="S940877" s="33"/>
      <c r="T940877" s="33"/>
    </row>
    <row r="940894" spans="19:20">
      <c r="S940894" s="33"/>
      <c r="T940894" s="33"/>
    </row>
    <row r="940911" spans="19:20">
      <c r="S940911" s="33"/>
      <c r="T940911" s="33"/>
    </row>
    <row r="940928" spans="19:20">
      <c r="S940928" s="33"/>
      <c r="T940928" s="33"/>
    </row>
    <row r="940945" spans="19:20">
      <c r="S940945" s="33"/>
      <c r="T940945" s="33"/>
    </row>
    <row r="940962" spans="19:20">
      <c r="S940962" s="33"/>
      <c r="T940962" s="33"/>
    </row>
    <row r="940979" spans="19:20">
      <c r="S940979" s="33"/>
      <c r="T940979" s="33"/>
    </row>
    <row r="940996" spans="19:20">
      <c r="S940996" s="33"/>
      <c r="T940996" s="33"/>
    </row>
    <row r="941013" spans="19:20">
      <c r="S941013" s="33"/>
      <c r="T941013" s="33"/>
    </row>
    <row r="941030" spans="19:20">
      <c r="S941030" s="33"/>
      <c r="T941030" s="33"/>
    </row>
    <row r="941047" spans="19:20">
      <c r="S941047" s="33"/>
      <c r="T941047" s="33"/>
    </row>
    <row r="941064" spans="19:20">
      <c r="S941064" s="33"/>
      <c r="T941064" s="33"/>
    </row>
    <row r="941081" spans="19:20">
      <c r="S941081" s="33"/>
      <c r="T941081" s="33"/>
    </row>
    <row r="941098" spans="19:20">
      <c r="S941098" s="33"/>
      <c r="T941098" s="33"/>
    </row>
    <row r="941115" spans="19:20">
      <c r="S941115" s="33"/>
      <c r="T941115" s="33"/>
    </row>
    <row r="941132" spans="19:20">
      <c r="S941132" s="33"/>
      <c r="T941132" s="33"/>
    </row>
    <row r="941149" spans="19:20">
      <c r="S941149" s="33"/>
      <c r="T941149" s="33"/>
    </row>
    <row r="941166" spans="19:20">
      <c r="S941166" s="33"/>
      <c r="T941166" s="33"/>
    </row>
    <row r="941183" spans="19:20">
      <c r="S941183" s="33"/>
      <c r="T941183" s="33"/>
    </row>
    <row r="941200" spans="19:20">
      <c r="S941200" s="33"/>
      <c r="T941200" s="33"/>
    </row>
    <row r="941217" spans="19:20">
      <c r="S941217" s="33"/>
      <c r="T941217" s="33"/>
    </row>
    <row r="941234" spans="19:20">
      <c r="S941234" s="33"/>
      <c r="T941234" s="33"/>
    </row>
    <row r="941251" spans="19:20">
      <c r="S941251" s="33"/>
      <c r="T941251" s="33"/>
    </row>
    <row r="941268" spans="19:20">
      <c r="S941268" s="33"/>
      <c r="T941268" s="33"/>
    </row>
    <row r="941285" spans="19:20">
      <c r="S941285" s="33"/>
      <c r="T941285" s="33"/>
    </row>
    <row r="941302" spans="19:20">
      <c r="S941302" s="33"/>
      <c r="T941302" s="33"/>
    </row>
    <row r="941319" spans="19:20">
      <c r="S941319" s="33"/>
      <c r="T941319" s="33"/>
    </row>
    <row r="941336" spans="19:20">
      <c r="S941336" s="33"/>
      <c r="T941336" s="33"/>
    </row>
    <row r="941353" spans="19:20">
      <c r="S941353" s="33"/>
      <c r="T941353" s="33"/>
    </row>
    <row r="941370" spans="19:20">
      <c r="S941370" s="33"/>
      <c r="T941370" s="33"/>
    </row>
    <row r="941387" spans="19:20">
      <c r="S941387" s="33"/>
      <c r="T941387" s="33"/>
    </row>
    <row r="941404" spans="19:20">
      <c r="S941404" s="33"/>
      <c r="T941404" s="33"/>
    </row>
    <row r="941421" spans="19:20">
      <c r="S941421" s="33"/>
      <c r="T941421" s="33"/>
    </row>
    <row r="941438" spans="19:20">
      <c r="S941438" s="33"/>
      <c r="T941438" s="33"/>
    </row>
    <row r="941455" spans="19:20">
      <c r="S941455" s="33"/>
      <c r="T941455" s="33"/>
    </row>
    <row r="941472" spans="19:20">
      <c r="S941472" s="33"/>
      <c r="T941472" s="33"/>
    </row>
    <row r="941489" spans="19:20">
      <c r="S941489" s="33"/>
      <c r="T941489" s="33"/>
    </row>
    <row r="941506" spans="19:20">
      <c r="S941506" s="33"/>
      <c r="T941506" s="33"/>
    </row>
    <row r="941523" spans="19:20">
      <c r="S941523" s="33"/>
      <c r="T941523" s="33"/>
    </row>
    <row r="941540" spans="19:20">
      <c r="S941540" s="33"/>
      <c r="T941540" s="33"/>
    </row>
    <row r="941557" spans="19:20">
      <c r="S941557" s="33"/>
      <c r="T941557" s="33"/>
    </row>
    <row r="941574" spans="19:20">
      <c r="S941574" s="33"/>
      <c r="T941574" s="33"/>
    </row>
    <row r="941591" spans="19:20">
      <c r="S941591" s="33"/>
      <c r="T941591" s="33"/>
    </row>
    <row r="941608" spans="19:20">
      <c r="S941608" s="33"/>
      <c r="T941608" s="33"/>
    </row>
    <row r="941625" spans="19:20">
      <c r="S941625" s="33"/>
      <c r="T941625" s="33"/>
    </row>
    <row r="941642" spans="19:20">
      <c r="S941642" s="33"/>
      <c r="T941642" s="33"/>
    </row>
    <row r="941659" spans="19:20">
      <c r="S941659" s="33"/>
      <c r="T941659" s="33"/>
    </row>
    <row r="941676" spans="19:20">
      <c r="S941676" s="33"/>
      <c r="T941676" s="33"/>
    </row>
    <row r="941693" spans="19:20">
      <c r="S941693" s="33"/>
      <c r="T941693" s="33"/>
    </row>
    <row r="941710" spans="19:20">
      <c r="S941710" s="33"/>
      <c r="T941710" s="33"/>
    </row>
    <row r="941727" spans="19:20">
      <c r="S941727" s="33"/>
      <c r="T941727" s="33"/>
    </row>
    <row r="941744" spans="19:20">
      <c r="S941744" s="33"/>
      <c r="T941744" s="33"/>
    </row>
    <row r="941761" spans="19:20">
      <c r="S941761" s="33"/>
      <c r="T941761" s="33"/>
    </row>
    <row r="941778" spans="19:20">
      <c r="S941778" s="33"/>
      <c r="T941778" s="33"/>
    </row>
    <row r="941795" spans="19:20">
      <c r="S941795" s="33"/>
      <c r="T941795" s="33"/>
    </row>
    <row r="941812" spans="19:20">
      <c r="S941812" s="33"/>
      <c r="T941812" s="33"/>
    </row>
    <row r="941829" spans="19:20">
      <c r="S941829" s="33"/>
      <c r="T941829" s="33"/>
    </row>
    <row r="941846" spans="19:20">
      <c r="S941846" s="33"/>
      <c r="T941846" s="33"/>
    </row>
    <row r="941863" spans="19:20">
      <c r="S941863" s="33"/>
      <c r="T941863" s="33"/>
    </row>
    <row r="941880" spans="19:20">
      <c r="S941880" s="33"/>
      <c r="T941880" s="33"/>
    </row>
    <row r="941897" spans="19:20">
      <c r="S941897" s="33"/>
      <c r="T941897" s="33"/>
    </row>
    <row r="941914" spans="19:20">
      <c r="S941914" s="33"/>
      <c r="T941914" s="33"/>
    </row>
    <row r="941931" spans="19:20">
      <c r="S941931" s="33"/>
      <c r="T941931" s="33"/>
    </row>
    <row r="941948" spans="19:20">
      <c r="S941948" s="33"/>
      <c r="T941948" s="33"/>
    </row>
    <row r="941965" spans="19:20">
      <c r="S941965" s="33"/>
      <c r="T941965" s="33"/>
    </row>
    <row r="941982" spans="19:20">
      <c r="S941982" s="33"/>
      <c r="T941982" s="33"/>
    </row>
    <row r="941999" spans="19:20">
      <c r="S941999" s="33"/>
      <c r="T941999" s="33"/>
    </row>
    <row r="942016" spans="19:20">
      <c r="S942016" s="33"/>
      <c r="T942016" s="33"/>
    </row>
    <row r="942033" spans="19:20">
      <c r="S942033" s="33"/>
      <c r="T942033" s="33"/>
    </row>
    <row r="942050" spans="19:20">
      <c r="S942050" s="33"/>
      <c r="T942050" s="33"/>
    </row>
    <row r="942067" spans="19:20">
      <c r="S942067" s="33"/>
      <c r="T942067" s="33"/>
    </row>
    <row r="942084" spans="19:20">
      <c r="S942084" s="33"/>
      <c r="T942084" s="33"/>
    </row>
    <row r="942101" spans="19:20">
      <c r="S942101" s="33"/>
      <c r="T942101" s="33"/>
    </row>
    <row r="942118" spans="19:20">
      <c r="S942118" s="33"/>
      <c r="T942118" s="33"/>
    </row>
    <row r="942135" spans="19:20">
      <c r="S942135" s="33"/>
      <c r="T942135" s="33"/>
    </row>
    <row r="942152" spans="19:20">
      <c r="S942152" s="33"/>
      <c r="T942152" s="33"/>
    </row>
    <row r="942169" spans="19:20">
      <c r="S942169" s="33"/>
      <c r="T942169" s="33"/>
    </row>
    <row r="942186" spans="19:20">
      <c r="S942186" s="33"/>
      <c r="T942186" s="33"/>
    </row>
    <row r="942203" spans="19:20">
      <c r="S942203" s="33"/>
      <c r="T942203" s="33"/>
    </row>
    <row r="942220" spans="19:20">
      <c r="S942220" s="33"/>
      <c r="T942220" s="33"/>
    </row>
    <row r="942237" spans="19:20">
      <c r="S942237" s="33"/>
      <c r="T942237" s="33"/>
    </row>
    <row r="942254" spans="19:20">
      <c r="S942254" s="33"/>
      <c r="T942254" s="33"/>
    </row>
    <row r="942271" spans="19:20">
      <c r="S942271" s="33"/>
      <c r="T942271" s="33"/>
    </row>
    <row r="942288" spans="19:20">
      <c r="S942288" s="33"/>
      <c r="T942288" s="33"/>
    </row>
    <row r="942305" spans="19:20">
      <c r="S942305" s="33"/>
      <c r="T942305" s="33"/>
    </row>
    <row r="942322" spans="19:20">
      <c r="S942322" s="33"/>
      <c r="T942322" s="33"/>
    </row>
    <row r="942339" spans="19:20">
      <c r="S942339" s="33"/>
      <c r="T942339" s="33"/>
    </row>
    <row r="942356" spans="19:20">
      <c r="S942356" s="33"/>
      <c r="T942356" s="33"/>
    </row>
    <row r="942373" spans="19:20">
      <c r="S942373" s="33"/>
      <c r="T942373" s="33"/>
    </row>
    <row r="942390" spans="19:20">
      <c r="S942390" s="33"/>
      <c r="T942390" s="33"/>
    </row>
    <row r="942407" spans="19:20">
      <c r="S942407" s="33"/>
      <c r="T942407" s="33"/>
    </row>
    <row r="942424" spans="19:20">
      <c r="S942424" s="33"/>
      <c r="T942424" s="33"/>
    </row>
    <row r="942441" spans="19:20">
      <c r="S942441" s="33"/>
      <c r="T942441" s="33"/>
    </row>
    <row r="942458" spans="19:20">
      <c r="S942458" s="33"/>
      <c r="T942458" s="33"/>
    </row>
    <row r="942475" spans="19:20">
      <c r="S942475" s="33"/>
      <c r="T942475" s="33"/>
    </row>
    <row r="942492" spans="19:20">
      <c r="S942492" s="33"/>
      <c r="T942492" s="33"/>
    </row>
    <row r="942509" spans="19:20">
      <c r="S942509" s="33"/>
      <c r="T942509" s="33"/>
    </row>
    <row r="942526" spans="19:20">
      <c r="S942526" s="33"/>
      <c r="T942526" s="33"/>
    </row>
    <row r="942543" spans="19:20">
      <c r="S942543" s="33"/>
      <c r="T942543" s="33"/>
    </row>
    <row r="942560" spans="19:20">
      <c r="S942560" s="33"/>
      <c r="T942560" s="33"/>
    </row>
    <row r="942577" spans="19:20">
      <c r="S942577" s="33"/>
      <c r="T942577" s="33"/>
    </row>
    <row r="942594" spans="19:20">
      <c r="S942594" s="33"/>
      <c r="T942594" s="33"/>
    </row>
    <row r="942611" spans="19:20">
      <c r="S942611" s="33"/>
      <c r="T942611" s="33"/>
    </row>
    <row r="942628" spans="19:20">
      <c r="S942628" s="33"/>
      <c r="T942628" s="33"/>
    </row>
    <row r="942645" spans="19:20">
      <c r="S942645" s="33"/>
      <c r="T942645" s="33"/>
    </row>
    <row r="942662" spans="19:20">
      <c r="S942662" s="33"/>
      <c r="T942662" s="33"/>
    </row>
    <row r="942679" spans="19:20">
      <c r="S942679" s="33"/>
      <c r="T942679" s="33"/>
    </row>
    <row r="942696" spans="19:20">
      <c r="S942696" s="33"/>
      <c r="T942696" s="33"/>
    </row>
    <row r="942713" spans="19:20">
      <c r="S942713" s="33"/>
      <c r="T942713" s="33"/>
    </row>
    <row r="942730" spans="19:20">
      <c r="S942730" s="33"/>
      <c r="T942730" s="33"/>
    </row>
    <row r="942747" spans="19:20">
      <c r="S942747" s="33"/>
      <c r="T942747" s="33"/>
    </row>
    <row r="942764" spans="19:20">
      <c r="S942764" s="33"/>
      <c r="T942764" s="33"/>
    </row>
    <row r="942781" spans="19:20">
      <c r="S942781" s="33"/>
      <c r="T942781" s="33"/>
    </row>
    <row r="942798" spans="19:20">
      <c r="S942798" s="33"/>
      <c r="T942798" s="33"/>
    </row>
    <row r="942815" spans="19:20">
      <c r="S942815" s="33"/>
      <c r="T942815" s="33"/>
    </row>
    <row r="942832" spans="19:20">
      <c r="S942832" s="33"/>
      <c r="T942832" s="33"/>
    </row>
    <row r="942849" spans="19:20">
      <c r="S942849" s="33"/>
      <c r="T942849" s="33"/>
    </row>
    <row r="942866" spans="19:20">
      <c r="S942866" s="33"/>
      <c r="T942866" s="33"/>
    </row>
    <row r="942883" spans="19:20">
      <c r="S942883" s="33"/>
      <c r="T942883" s="33"/>
    </row>
    <row r="942900" spans="19:20">
      <c r="S942900" s="33"/>
      <c r="T942900" s="33"/>
    </row>
    <row r="942917" spans="19:20">
      <c r="S942917" s="33"/>
      <c r="T942917" s="33"/>
    </row>
    <row r="942934" spans="19:20">
      <c r="S942934" s="33"/>
      <c r="T942934" s="33"/>
    </row>
    <row r="942951" spans="19:20">
      <c r="S942951" s="33"/>
      <c r="T942951" s="33"/>
    </row>
    <row r="942968" spans="19:20">
      <c r="S942968" s="33"/>
      <c r="T942968" s="33"/>
    </row>
    <row r="942985" spans="19:20">
      <c r="S942985" s="33"/>
      <c r="T942985" s="33"/>
    </row>
    <row r="943002" spans="19:20">
      <c r="S943002" s="33"/>
      <c r="T943002" s="33"/>
    </row>
    <row r="943019" spans="19:20">
      <c r="S943019" s="33"/>
      <c r="T943019" s="33"/>
    </row>
    <row r="943036" spans="19:20">
      <c r="S943036" s="33"/>
      <c r="T943036" s="33"/>
    </row>
    <row r="943053" spans="19:20">
      <c r="S943053" s="33"/>
      <c r="T943053" s="33"/>
    </row>
    <row r="943070" spans="19:20">
      <c r="S943070" s="33"/>
      <c r="T943070" s="33"/>
    </row>
    <row r="943087" spans="19:20">
      <c r="S943087" s="33"/>
      <c r="T943087" s="33"/>
    </row>
    <row r="943104" spans="19:20">
      <c r="S943104" s="33"/>
      <c r="T943104" s="33"/>
    </row>
    <row r="943121" spans="19:20">
      <c r="S943121" s="33"/>
      <c r="T943121" s="33"/>
    </row>
    <row r="943138" spans="19:20">
      <c r="S943138" s="33"/>
      <c r="T943138" s="33"/>
    </row>
    <row r="943155" spans="19:20">
      <c r="S943155" s="33"/>
      <c r="T943155" s="33"/>
    </row>
    <row r="943172" spans="19:20">
      <c r="S943172" s="33"/>
      <c r="T943172" s="33"/>
    </row>
    <row r="943189" spans="19:20">
      <c r="S943189" s="33"/>
      <c r="T943189" s="33"/>
    </row>
    <row r="943206" spans="19:20">
      <c r="S943206" s="33"/>
      <c r="T943206" s="33"/>
    </row>
    <row r="943223" spans="19:20">
      <c r="S943223" s="33"/>
      <c r="T943223" s="33"/>
    </row>
    <row r="943240" spans="19:20">
      <c r="S943240" s="33"/>
      <c r="T943240" s="33"/>
    </row>
    <row r="943257" spans="19:20">
      <c r="S943257" s="33"/>
      <c r="T943257" s="33"/>
    </row>
    <row r="943274" spans="19:20">
      <c r="S943274" s="33"/>
      <c r="T943274" s="33"/>
    </row>
    <row r="943291" spans="19:20">
      <c r="S943291" s="33"/>
      <c r="T943291" s="33"/>
    </row>
    <row r="943308" spans="19:20">
      <c r="S943308" s="33"/>
      <c r="T943308" s="33"/>
    </row>
    <row r="943325" spans="19:20">
      <c r="S943325" s="33"/>
      <c r="T943325" s="33"/>
    </row>
    <row r="943342" spans="19:20">
      <c r="S943342" s="33"/>
      <c r="T943342" s="33"/>
    </row>
    <row r="943359" spans="19:20">
      <c r="S943359" s="33"/>
      <c r="T943359" s="33"/>
    </row>
    <row r="943376" spans="19:20">
      <c r="S943376" s="33"/>
      <c r="T943376" s="33"/>
    </row>
    <row r="943393" spans="19:20">
      <c r="S943393" s="33"/>
      <c r="T943393" s="33"/>
    </row>
    <row r="943410" spans="19:20">
      <c r="S943410" s="33"/>
      <c r="T943410" s="33"/>
    </row>
    <row r="943427" spans="19:20">
      <c r="S943427" s="33"/>
      <c r="T943427" s="33"/>
    </row>
    <row r="943444" spans="19:20">
      <c r="S943444" s="33"/>
      <c r="T943444" s="33"/>
    </row>
    <row r="943461" spans="19:20">
      <c r="S943461" s="33"/>
      <c r="T943461" s="33"/>
    </row>
    <row r="943478" spans="19:20">
      <c r="S943478" s="33"/>
      <c r="T943478" s="33"/>
    </row>
    <row r="943495" spans="19:20">
      <c r="S943495" s="33"/>
      <c r="T943495" s="33"/>
    </row>
    <row r="943512" spans="19:20">
      <c r="S943512" s="33"/>
      <c r="T943512" s="33"/>
    </row>
    <row r="943529" spans="19:20">
      <c r="S943529" s="33"/>
      <c r="T943529" s="33"/>
    </row>
    <row r="943546" spans="19:20">
      <c r="S943546" s="33"/>
      <c r="T943546" s="33"/>
    </row>
    <row r="943563" spans="19:20">
      <c r="S943563" s="33"/>
      <c r="T943563" s="33"/>
    </row>
    <row r="943580" spans="19:20">
      <c r="S943580" s="33"/>
      <c r="T943580" s="33"/>
    </row>
    <row r="943597" spans="19:20">
      <c r="S943597" s="33"/>
      <c r="T943597" s="33"/>
    </row>
    <row r="943614" spans="19:20">
      <c r="S943614" s="33"/>
      <c r="T943614" s="33"/>
    </row>
    <row r="943631" spans="19:20">
      <c r="S943631" s="33"/>
      <c r="T943631" s="33"/>
    </row>
    <row r="943648" spans="19:20">
      <c r="S943648" s="33"/>
      <c r="T943648" s="33"/>
    </row>
    <row r="943665" spans="19:20">
      <c r="S943665" s="33"/>
      <c r="T943665" s="33"/>
    </row>
    <row r="943682" spans="19:20">
      <c r="S943682" s="33"/>
      <c r="T943682" s="33"/>
    </row>
    <row r="943699" spans="19:20">
      <c r="S943699" s="33"/>
      <c r="T943699" s="33"/>
    </row>
    <row r="943716" spans="19:20">
      <c r="S943716" s="33"/>
      <c r="T943716" s="33"/>
    </row>
    <row r="943733" spans="19:20">
      <c r="S943733" s="33"/>
      <c r="T943733" s="33"/>
    </row>
    <row r="943750" spans="19:20">
      <c r="S943750" s="33"/>
      <c r="T943750" s="33"/>
    </row>
    <row r="943767" spans="19:20">
      <c r="S943767" s="33"/>
      <c r="T943767" s="33"/>
    </row>
    <row r="943784" spans="19:20">
      <c r="S943784" s="33"/>
      <c r="T943784" s="33"/>
    </row>
    <row r="943801" spans="19:20">
      <c r="S943801" s="33"/>
      <c r="T943801" s="33"/>
    </row>
    <row r="943818" spans="19:20">
      <c r="S943818" s="33"/>
      <c r="T943818" s="33"/>
    </row>
    <row r="943835" spans="19:20">
      <c r="S943835" s="33"/>
      <c r="T943835" s="33"/>
    </row>
    <row r="943852" spans="19:20">
      <c r="S943852" s="33"/>
      <c r="T943852" s="33"/>
    </row>
    <row r="943869" spans="19:20">
      <c r="S943869" s="33"/>
      <c r="T943869" s="33"/>
    </row>
    <row r="943886" spans="19:20">
      <c r="S943886" s="33"/>
      <c r="T943886" s="33"/>
    </row>
    <row r="943903" spans="19:20">
      <c r="S943903" s="33"/>
      <c r="T943903" s="33"/>
    </row>
    <row r="943920" spans="19:20">
      <c r="S943920" s="33"/>
      <c r="T943920" s="33"/>
    </row>
    <row r="943937" spans="19:20">
      <c r="S943937" s="33"/>
      <c r="T943937" s="33"/>
    </row>
    <row r="943954" spans="19:20">
      <c r="S943954" s="33"/>
      <c r="T943954" s="33"/>
    </row>
    <row r="943971" spans="19:20">
      <c r="S943971" s="33"/>
      <c r="T943971" s="33"/>
    </row>
    <row r="943988" spans="19:20">
      <c r="S943988" s="33"/>
      <c r="T943988" s="33"/>
    </row>
    <row r="944005" spans="19:20">
      <c r="S944005" s="33"/>
      <c r="T944005" s="33"/>
    </row>
    <row r="944022" spans="19:20">
      <c r="S944022" s="33"/>
      <c r="T944022" s="33"/>
    </row>
    <row r="944039" spans="19:20">
      <c r="S944039" s="33"/>
      <c r="T944039" s="33"/>
    </row>
    <row r="944056" spans="19:20">
      <c r="S944056" s="33"/>
      <c r="T944056" s="33"/>
    </row>
    <row r="944073" spans="19:20">
      <c r="S944073" s="33"/>
      <c r="T944073" s="33"/>
    </row>
    <row r="944090" spans="19:20">
      <c r="S944090" s="33"/>
      <c r="T944090" s="33"/>
    </row>
    <row r="944107" spans="19:20">
      <c r="S944107" s="33"/>
      <c r="T944107" s="33"/>
    </row>
    <row r="944124" spans="19:20">
      <c r="S944124" s="33"/>
      <c r="T944124" s="33"/>
    </row>
    <row r="944141" spans="19:20">
      <c r="S944141" s="33"/>
      <c r="T944141" s="33"/>
    </row>
    <row r="944158" spans="19:20">
      <c r="S944158" s="33"/>
      <c r="T944158" s="33"/>
    </row>
    <row r="944175" spans="19:20">
      <c r="S944175" s="33"/>
      <c r="T944175" s="33"/>
    </row>
    <row r="944192" spans="19:20">
      <c r="S944192" s="33"/>
      <c r="T944192" s="33"/>
    </row>
    <row r="944209" spans="19:20">
      <c r="S944209" s="33"/>
      <c r="T944209" s="33"/>
    </row>
    <row r="944226" spans="19:20">
      <c r="S944226" s="33"/>
      <c r="T944226" s="33"/>
    </row>
    <row r="944243" spans="19:20">
      <c r="S944243" s="33"/>
      <c r="T944243" s="33"/>
    </row>
    <row r="944260" spans="19:20">
      <c r="S944260" s="33"/>
      <c r="T944260" s="33"/>
    </row>
    <row r="944277" spans="19:20">
      <c r="S944277" s="33"/>
      <c r="T944277" s="33"/>
    </row>
    <row r="944294" spans="19:20">
      <c r="S944294" s="33"/>
      <c r="T944294" s="33"/>
    </row>
    <row r="944311" spans="19:20">
      <c r="S944311" s="33"/>
      <c r="T944311" s="33"/>
    </row>
    <row r="944328" spans="19:20">
      <c r="S944328" s="33"/>
      <c r="T944328" s="33"/>
    </row>
    <row r="944345" spans="19:20">
      <c r="S944345" s="33"/>
      <c r="T944345" s="33"/>
    </row>
    <row r="944362" spans="19:20">
      <c r="S944362" s="33"/>
      <c r="T944362" s="33"/>
    </row>
    <row r="944379" spans="19:20">
      <c r="S944379" s="33"/>
      <c r="T944379" s="33"/>
    </row>
    <row r="944396" spans="19:20">
      <c r="S944396" s="33"/>
      <c r="T944396" s="33"/>
    </row>
    <row r="944413" spans="19:20">
      <c r="S944413" s="33"/>
      <c r="T944413" s="33"/>
    </row>
    <row r="944430" spans="19:20">
      <c r="S944430" s="33"/>
      <c r="T944430" s="33"/>
    </row>
    <row r="944447" spans="19:20">
      <c r="S944447" s="33"/>
      <c r="T944447" s="33"/>
    </row>
    <row r="944464" spans="19:20">
      <c r="S944464" s="33"/>
      <c r="T944464" s="33"/>
    </row>
    <row r="944481" spans="19:20">
      <c r="S944481" s="33"/>
      <c r="T944481" s="33"/>
    </row>
    <row r="944498" spans="19:20">
      <c r="S944498" s="33"/>
      <c r="T944498" s="33"/>
    </row>
    <row r="944515" spans="19:20">
      <c r="S944515" s="33"/>
      <c r="T944515" s="33"/>
    </row>
    <row r="944532" spans="19:20">
      <c r="S944532" s="33"/>
      <c r="T944532" s="33"/>
    </row>
    <row r="944549" spans="19:20">
      <c r="S944549" s="33"/>
      <c r="T944549" s="33"/>
    </row>
    <row r="944566" spans="19:20">
      <c r="S944566" s="33"/>
      <c r="T944566" s="33"/>
    </row>
    <row r="944583" spans="19:20">
      <c r="S944583" s="33"/>
      <c r="T944583" s="33"/>
    </row>
    <row r="944600" spans="19:20">
      <c r="S944600" s="33"/>
      <c r="T944600" s="33"/>
    </row>
    <row r="944617" spans="19:20">
      <c r="S944617" s="33"/>
      <c r="T944617" s="33"/>
    </row>
    <row r="944634" spans="19:20">
      <c r="S944634" s="33"/>
      <c r="T944634" s="33"/>
    </row>
    <row r="944651" spans="19:20">
      <c r="S944651" s="33"/>
      <c r="T944651" s="33"/>
    </row>
    <row r="944668" spans="19:20">
      <c r="S944668" s="33"/>
      <c r="T944668" s="33"/>
    </row>
    <row r="944685" spans="19:20">
      <c r="S944685" s="33"/>
      <c r="T944685" s="33"/>
    </row>
    <row r="944702" spans="19:20">
      <c r="S944702" s="33"/>
      <c r="T944702" s="33"/>
    </row>
    <row r="944719" spans="19:20">
      <c r="S944719" s="33"/>
      <c r="T944719" s="33"/>
    </row>
    <row r="944736" spans="19:20">
      <c r="S944736" s="33"/>
      <c r="T944736" s="33"/>
    </row>
    <row r="944753" spans="19:20">
      <c r="S944753" s="33"/>
      <c r="T944753" s="33"/>
    </row>
    <row r="944770" spans="19:20">
      <c r="S944770" s="33"/>
      <c r="T944770" s="33"/>
    </row>
    <row r="944787" spans="19:20">
      <c r="S944787" s="33"/>
      <c r="T944787" s="33"/>
    </row>
    <row r="944804" spans="19:20">
      <c r="S944804" s="33"/>
      <c r="T944804" s="33"/>
    </row>
    <row r="944821" spans="19:20">
      <c r="S944821" s="33"/>
      <c r="T944821" s="33"/>
    </row>
    <row r="944838" spans="19:20">
      <c r="S944838" s="33"/>
      <c r="T944838" s="33"/>
    </row>
    <row r="944855" spans="19:20">
      <c r="S944855" s="33"/>
      <c r="T944855" s="33"/>
    </row>
    <row r="944872" spans="19:20">
      <c r="S944872" s="33"/>
      <c r="T944872" s="33"/>
    </row>
    <row r="944889" spans="19:20">
      <c r="S944889" s="33"/>
      <c r="T944889" s="33"/>
    </row>
    <row r="944906" spans="19:20">
      <c r="S944906" s="33"/>
      <c r="T944906" s="33"/>
    </row>
    <row r="944923" spans="19:20">
      <c r="S944923" s="33"/>
      <c r="T944923" s="33"/>
    </row>
    <row r="944940" spans="19:20">
      <c r="S944940" s="33"/>
      <c r="T944940" s="33"/>
    </row>
    <row r="944957" spans="19:20">
      <c r="S944957" s="33"/>
      <c r="T944957" s="33"/>
    </row>
    <row r="944974" spans="19:20">
      <c r="S944974" s="33"/>
      <c r="T944974" s="33"/>
    </row>
    <row r="944991" spans="19:20">
      <c r="S944991" s="33"/>
      <c r="T944991" s="33"/>
    </row>
    <row r="945008" spans="19:20">
      <c r="S945008" s="33"/>
      <c r="T945008" s="33"/>
    </row>
    <row r="945025" spans="19:20">
      <c r="S945025" s="33"/>
      <c r="T945025" s="33"/>
    </row>
    <row r="945042" spans="19:20">
      <c r="S945042" s="33"/>
      <c r="T945042" s="33"/>
    </row>
    <row r="945059" spans="19:20">
      <c r="S945059" s="33"/>
      <c r="T945059" s="33"/>
    </row>
    <row r="945076" spans="19:20">
      <c r="S945076" s="33"/>
      <c r="T945076" s="33"/>
    </row>
    <row r="945093" spans="19:20">
      <c r="S945093" s="33"/>
      <c r="T945093" s="33"/>
    </row>
    <row r="945110" spans="19:20">
      <c r="S945110" s="33"/>
      <c r="T945110" s="33"/>
    </row>
    <row r="945127" spans="19:20">
      <c r="S945127" s="33"/>
      <c r="T945127" s="33"/>
    </row>
    <row r="945144" spans="19:20">
      <c r="S945144" s="33"/>
      <c r="T945144" s="33"/>
    </row>
    <row r="945161" spans="19:20">
      <c r="S945161" s="33"/>
      <c r="T945161" s="33"/>
    </row>
    <row r="945178" spans="19:20">
      <c r="S945178" s="33"/>
      <c r="T945178" s="33"/>
    </row>
    <row r="945195" spans="19:20">
      <c r="S945195" s="33"/>
      <c r="T945195" s="33"/>
    </row>
    <row r="945212" spans="19:20">
      <c r="S945212" s="33"/>
      <c r="T945212" s="33"/>
    </row>
    <row r="945229" spans="19:20">
      <c r="S945229" s="33"/>
      <c r="T945229" s="33"/>
    </row>
    <row r="945246" spans="19:20">
      <c r="S945246" s="33"/>
      <c r="T945246" s="33"/>
    </row>
    <row r="945263" spans="19:20">
      <c r="S945263" s="33"/>
      <c r="T945263" s="33"/>
    </row>
    <row r="945280" spans="19:20">
      <c r="S945280" s="33"/>
      <c r="T945280" s="33"/>
    </row>
    <row r="945297" spans="19:20">
      <c r="S945297" s="33"/>
      <c r="T945297" s="33"/>
    </row>
    <row r="945314" spans="19:20">
      <c r="S945314" s="33"/>
      <c r="T945314" s="33"/>
    </row>
    <row r="945331" spans="19:20">
      <c r="S945331" s="33"/>
      <c r="T945331" s="33"/>
    </row>
    <row r="945348" spans="19:20">
      <c r="S945348" s="33"/>
      <c r="T945348" s="33"/>
    </row>
    <row r="945365" spans="19:20">
      <c r="S945365" s="33"/>
      <c r="T945365" s="33"/>
    </row>
    <row r="945382" spans="19:20">
      <c r="S945382" s="33"/>
      <c r="T945382" s="33"/>
    </row>
    <row r="945399" spans="19:20">
      <c r="S945399" s="33"/>
      <c r="T945399" s="33"/>
    </row>
    <row r="945416" spans="19:20">
      <c r="S945416" s="33"/>
      <c r="T945416" s="33"/>
    </row>
    <row r="945433" spans="19:20">
      <c r="S945433" s="33"/>
      <c r="T945433" s="33"/>
    </row>
    <row r="945450" spans="19:20">
      <c r="S945450" s="33"/>
      <c r="T945450" s="33"/>
    </row>
    <row r="945467" spans="19:20">
      <c r="S945467" s="33"/>
      <c r="T945467" s="33"/>
    </row>
    <row r="945484" spans="19:20">
      <c r="S945484" s="33"/>
      <c r="T945484" s="33"/>
    </row>
    <row r="945501" spans="19:20">
      <c r="S945501" s="33"/>
      <c r="T945501" s="33"/>
    </row>
    <row r="945518" spans="19:20">
      <c r="S945518" s="33"/>
      <c r="T945518" s="33"/>
    </row>
    <row r="945535" spans="19:20">
      <c r="S945535" s="33"/>
      <c r="T945535" s="33"/>
    </row>
    <row r="945552" spans="19:20">
      <c r="S945552" s="33"/>
      <c r="T945552" s="33"/>
    </row>
    <row r="945569" spans="19:20">
      <c r="S945569" s="33"/>
      <c r="T945569" s="33"/>
    </row>
    <row r="945586" spans="19:20">
      <c r="S945586" s="33"/>
      <c r="T945586" s="33"/>
    </row>
    <row r="945603" spans="19:20">
      <c r="S945603" s="33"/>
      <c r="T945603" s="33"/>
    </row>
    <row r="945620" spans="19:20">
      <c r="S945620" s="33"/>
      <c r="T945620" s="33"/>
    </row>
    <row r="945637" spans="19:20">
      <c r="S945637" s="33"/>
      <c r="T945637" s="33"/>
    </row>
    <row r="945654" spans="19:20">
      <c r="S945654" s="33"/>
      <c r="T945654" s="33"/>
    </row>
    <row r="945671" spans="19:20">
      <c r="S945671" s="33"/>
      <c r="T945671" s="33"/>
    </row>
    <row r="945688" spans="19:20">
      <c r="S945688" s="33"/>
      <c r="T945688" s="33"/>
    </row>
    <row r="945705" spans="19:20">
      <c r="S945705" s="33"/>
      <c r="T945705" s="33"/>
    </row>
    <row r="945722" spans="19:20">
      <c r="S945722" s="33"/>
      <c r="T945722" s="33"/>
    </row>
    <row r="945739" spans="19:20">
      <c r="S945739" s="33"/>
      <c r="T945739" s="33"/>
    </row>
    <row r="945756" spans="19:20">
      <c r="S945756" s="33"/>
      <c r="T945756" s="33"/>
    </row>
    <row r="945773" spans="19:20">
      <c r="S945773" s="33"/>
      <c r="T945773" s="33"/>
    </row>
    <row r="945790" spans="19:20">
      <c r="S945790" s="33"/>
      <c r="T945790" s="33"/>
    </row>
    <row r="945807" spans="19:20">
      <c r="S945807" s="33"/>
      <c r="T945807" s="33"/>
    </row>
    <row r="945824" spans="19:20">
      <c r="S945824" s="33"/>
      <c r="T945824" s="33"/>
    </row>
    <row r="945841" spans="19:20">
      <c r="S945841" s="33"/>
      <c r="T945841" s="33"/>
    </row>
    <row r="945858" spans="19:20">
      <c r="S945858" s="33"/>
      <c r="T945858" s="33"/>
    </row>
    <row r="945875" spans="19:20">
      <c r="S945875" s="33"/>
      <c r="T945875" s="33"/>
    </row>
    <row r="945892" spans="19:20">
      <c r="S945892" s="33"/>
      <c r="T945892" s="33"/>
    </row>
    <row r="945909" spans="19:20">
      <c r="S945909" s="33"/>
      <c r="T945909" s="33"/>
    </row>
    <row r="945926" spans="19:20">
      <c r="S945926" s="33"/>
      <c r="T945926" s="33"/>
    </row>
    <row r="945943" spans="19:20">
      <c r="S945943" s="33"/>
      <c r="T945943" s="33"/>
    </row>
    <row r="945960" spans="19:20">
      <c r="S945960" s="33"/>
      <c r="T945960" s="33"/>
    </row>
    <row r="945977" spans="19:20">
      <c r="S945977" s="33"/>
      <c r="T945977" s="33"/>
    </row>
    <row r="945994" spans="19:20">
      <c r="S945994" s="33"/>
      <c r="T945994" s="33"/>
    </row>
    <row r="946011" spans="19:20">
      <c r="S946011" s="33"/>
      <c r="T946011" s="33"/>
    </row>
    <row r="946028" spans="19:20">
      <c r="S946028" s="33"/>
      <c r="T946028" s="33"/>
    </row>
    <row r="946045" spans="19:20">
      <c r="S946045" s="33"/>
      <c r="T946045" s="33"/>
    </row>
    <row r="946062" spans="19:20">
      <c r="S946062" s="33"/>
      <c r="T946062" s="33"/>
    </row>
    <row r="946079" spans="19:20">
      <c r="S946079" s="33"/>
      <c r="T946079" s="33"/>
    </row>
    <row r="946096" spans="19:20">
      <c r="S946096" s="33"/>
      <c r="T946096" s="33"/>
    </row>
    <row r="946113" spans="19:20">
      <c r="S946113" s="33"/>
      <c r="T946113" s="33"/>
    </row>
    <row r="946130" spans="19:20">
      <c r="S946130" s="33"/>
      <c r="T946130" s="33"/>
    </row>
    <row r="946147" spans="19:20">
      <c r="S946147" s="33"/>
      <c r="T946147" s="33"/>
    </row>
    <row r="946164" spans="19:20">
      <c r="S946164" s="33"/>
      <c r="T946164" s="33"/>
    </row>
    <row r="946181" spans="19:20">
      <c r="S946181" s="33"/>
      <c r="T946181" s="33"/>
    </row>
    <row r="946198" spans="19:20">
      <c r="S946198" s="33"/>
      <c r="T946198" s="33"/>
    </row>
    <row r="946215" spans="19:20">
      <c r="S946215" s="33"/>
      <c r="T946215" s="33"/>
    </row>
    <row r="946232" spans="19:20">
      <c r="S946232" s="33"/>
      <c r="T946232" s="33"/>
    </row>
    <row r="946249" spans="19:20">
      <c r="S946249" s="33"/>
      <c r="T946249" s="33"/>
    </row>
    <row r="946266" spans="19:20">
      <c r="S946266" s="33"/>
      <c r="T946266" s="33"/>
    </row>
    <row r="946283" spans="19:20">
      <c r="S946283" s="33"/>
      <c r="T946283" s="33"/>
    </row>
    <row r="946300" spans="19:20">
      <c r="S946300" s="33"/>
      <c r="T946300" s="33"/>
    </row>
    <row r="946317" spans="19:20">
      <c r="S946317" s="33"/>
      <c r="T946317" s="33"/>
    </row>
    <row r="946334" spans="19:20">
      <c r="S946334" s="33"/>
      <c r="T946334" s="33"/>
    </row>
    <row r="946351" spans="19:20">
      <c r="S946351" s="33"/>
      <c r="T946351" s="33"/>
    </row>
    <row r="946368" spans="19:20">
      <c r="S946368" s="33"/>
      <c r="T946368" s="33"/>
    </row>
    <row r="946385" spans="19:20">
      <c r="S946385" s="33"/>
      <c r="T946385" s="33"/>
    </row>
    <row r="946402" spans="19:20">
      <c r="S946402" s="33"/>
      <c r="T946402" s="33"/>
    </row>
    <row r="946419" spans="19:20">
      <c r="S946419" s="33"/>
      <c r="T946419" s="33"/>
    </row>
    <row r="946436" spans="19:20">
      <c r="S946436" s="33"/>
      <c r="T946436" s="33"/>
    </row>
    <row r="946453" spans="19:20">
      <c r="S946453" s="33"/>
      <c r="T946453" s="33"/>
    </row>
    <row r="946470" spans="19:20">
      <c r="S946470" s="33"/>
      <c r="T946470" s="33"/>
    </row>
    <row r="946487" spans="19:20">
      <c r="S946487" s="33"/>
      <c r="T946487" s="33"/>
    </row>
    <row r="946504" spans="19:20">
      <c r="S946504" s="33"/>
      <c r="T946504" s="33"/>
    </row>
    <row r="946521" spans="19:20">
      <c r="S946521" s="33"/>
      <c r="T946521" s="33"/>
    </row>
    <row r="946538" spans="19:20">
      <c r="S946538" s="33"/>
      <c r="T946538" s="33"/>
    </row>
    <row r="946555" spans="19:20">
      <c r="S946555" s="33"/>
      <c r="T946555" s="33"/>
    </row>
    <row r="946572" spans="19:20">
      <c r="S946572" s="33"/>
      <c r="T946572" s="33"/>
    </row>
    <row r="946589" spans="19:20">
      <c r="S946589" s="33"/>
      <c r="T946589" s="33"/>
    </row>
    <row r="946606" spans="19:20">
      <c r="S946606" s="33"/>
      <c r="T946606" s="33"/>
    </row>
    <row r="946623" spans="19:20">
      <c r="S946623" s="33"/>
      <c r="T946623" s="33"/>
    </row>
    <row r="946640" spans="19:20">
      <c r="S946640" s="33"/>
      <c r="T946640" s="33"/>
    </row>
    <row r="946657" spans="19:20">
      <c r="S946657" s="33"/>
      <c r="T946657" s="33"/>
    </row>
    <row r="946674" spans="19:20">
      <c r="S946674" s="33"/>
      <c r="T946674" s="33"/>
    </row>
    <row r="946691" spans="19:20">
      <c r="S946691" s="33"/>
      <c r="T946691" s="33"/>
    </row>
    <row r="946708" spans="19:20">
      <c r="S946708" s="33"/>
      <c r="T946708" s="33"/>
    </row>
    <row r="946725" spans="19:20">
      <c r="S946725" s="33"/>
      <c r="T946725" s="33"/>
    </row>
    <row r="946742" spans="19:20">
      <c r="S946742" s="33"/>
      <c r="T946742" s="33"/>
    </row>
    <row r="946759" spans="19:20">
      <c r="S946759" s="33"/>
      <c r="T946759" s="33"/>
    </row>
    <row r="946776" spans="19:20">
      <c r="S946776" s="33"/>
      <c r="T946776" s="33"/>
    </row>
    <row r="946793" spans="19:20">
      <c r="S946793" s="33"/>
      <c r="T946793" s="33"/>
    </row>
    <row r="946810" spans="19:20">
      <c r="S946810" s="33"/>
      <c r="T946810" s="33"/>
    </row>
    <row r="946827" spans="19:20">
      <c r="S946827" s="33"/>
      <c r="T946827" s="33"/>
    </row>
    <row r="946844" spans="19:20">
      <c r="S946844" s="33"/>
      <c r="T946844" s="33"/>
    </row>
    <row r="946861" spans="19:20">
      <c r="S946861" s="33"/>
      <c r="T946861" s="33"/>
    </row>
    <row r="946878" spans="19:20">
      <c r="S946878" s="33"/>
      <c r="T946878" s="33"/>
    </row>
    <row r="946895" spans="19:20">
      <c r="S946895" s="33"/>
      <c r="T946895" s="33"/>
    </row>
    <row r="946912" spans="19:20">
      <c r="S946912" s="33"/>
      <c r="T946912" s="33"/>
    </row>
    <row r="946929" spans="19:20">
      <c r="S946929" s="33"/>
      <c r="T946929" s="33"/>
    </row>
    <row r="946946" spans="19:20">
      <c r="S946946" s="33"/>
      <c r="T946946" s="33"/>
    </row>
    <row r="946963" spans="19:20">
      <c r="S946963" s="33"/>
      <c r="T946963" s="33"/>
    </row>
    <row r="946980" spans="19:20">
      <c r="S946980" s="33"/>
      <c r="T946980" s="33"/>
    </row>
    <row r="946997" spans="19:20">
      <c r="S946997" s="33"/>
      <c r="T946997" s="33"/>
    </row>
    <row r="947014" spans="19:20">
      <c r="S947014" s="33"/>
      <c r="T947014" s="33"/>
    </row>
    <row r="947031" spans="19:20">
      <c r="S947031" s="33"/>
      <c r="T947031" s="33"/>
    </row>
    <row r="947048" spans="19:20">
      <c r="S947048" s="33"/>
      <c r="T947048" s="33"/>
    </row>
    <row r="947065" spans="19:20">
      <c r="S947065" s="33"/>
      <c r="T947065" s="33"/>
    </row>
    <row r="947082" spans="19:20">
      <c r="S947082" s="33"/>
      <c r="T947082" s="33"/>
    </row>
    <row r="947099" spans="19:20">
      <c r="S947099" s="33"/>
      <c r="T947099" s="33"/>
    </row>
    <row r="947116" spans="19:20">
      <c r="S947116" s="33"/>
      <c r="T947116" s="33"/>
    </row>
    <row r="947133" spans="19:20">
      <c r="S947133" s="33"/>
      <c r="T947133" s="33"/>
    </row>
    <row r="947150" spans="19:20">
      <c r="S947150" s="33"/>
      <c r="T947150" s="33"/>
    </row>
    <row r="947167" spans="19:20">
      <c r="S947167" s="33"/>
      <c r="T947167" s="33"/>
    </row>
    <row r="947184" spans="19:20">
      <c r="S947184" s="33"/>
      <c r="T947184" s="33"/>
    </row>
    <row r="947201" spans="19:20">
      <c r="S947201" s="33"/>
      <c r="T947201" s="33"/>
    </row>
    <row r="947218" spans="19:20">
      <c r="S947218" s="33"/>
      <c r="T947218" s="33"/>
    </row>
    <row r="947235" spans="19:20">
      <c r="S947235" s="33"/>
      <c r="T947235" s="33"/>
    </row>
    <row r="947252" spans="19:20">
      <c r="S947252" s="33"/>
      <c r="T947252" s="33"/>
    </row>
    <row r="947269" spans="19:20">
      <c r="S947269" s="33"/>
      <c r="T947269" s="33"/>
    </row>
    <row r="947286" spans="19:20">
      <c r="S947286" s="33"/>
      <c r="T947286" s="33"/>
    </row>
    <row r="947303" spans="19:20">
      <c r="S947303" s="33"/>
      <c r="T947303" s="33"/>
    </row>
    <row r="947320" spans="19:20">
      <c r="S947320" s="33"/>
      <c r="T947320" s="33"/>
    </row>
    <row r="947337" spans="19:20">
      <c r="S947337" s="33"/>
      <c r="T947337" s="33"/>
    </row>
    <row r="947354" spans="19:20">
      <c r="S947354" s="33"/>
      <c r="T947354" s="33"/>
    </row>
    <row r="947371" spans="19:20">
      <c r="S947371" s="33"/>
      <c r="T947371" s="33"/>
    </row>
    <row r="947388" spans="19:20">
      <c r="S947388" s="33"/>
      <c r="T947388" s="33"/>
    </row>
    <row r="947405" spans="19:20">
      <c r="S947405" s="33"/>
      <c r="T947405" s="33"/>
    </row>
    <row r="947422" spans="19:20">
      <c r="S947422" s="33"/>
      <c r="T947422" s="33"/>
    </row>
    <row r="947439" spans="19:20">
      <c r="S947439" s="33"/>
      <c r="T947439" s="33"/>
    </row>
    <row r="947456" spans="19:20">
      <c r="S947456" s="33"/>
      <c r="T947456" s="33"/>
    </row>
    <row r="947473" spans="19:20">
      <c r="S947473" s="33"/>
      <c r="T947473" s="33"/>
    </row>
    <row r="947490" spans="19:20">
      <c r="S947490" s="33"/>
      <c r="T947490" s="33"/>
    </row>
    <row r="947507" spans="19:20">
      <c r="S947507" s="33"/>
      <c r="T947507" s="33"/>
    </row>
    <row r="947524" spans="19:20">
      <c r="S947524" s="33"/>
      <c r="T947524" s="33"/>
    </row>
    <row r="947541" spans="19:20">
      <c r="S947541" s="33"/>
      <c r="T947541" s="33"/>
    </row>
    <row r="947558" spans="19:20">
      <c r="S947558" s="33"/>
      <c r="T947558" s="33"/>
    </row>
    <row r="947575" spans="19:20">
      <c r="S947575" s="33"/>
      <c r="T947575" s="33"/>
    </row>
    <row r="947592" spans="19:20">
      <c r="S947592" s="33"/>
      <c r="T947592" s="33"/>
    </row>
    <row r="947609" spans="19:20">
      <c r="S947609" s="33"/>
      <c r="T947609" s="33"/>
    </row>
    <row r="947626" spans="19:20">
      <c r="S947626" s="33"/>
      <c r="T947626" s="33"/>
    </row>
    <row r="947643" spans="19:20">
      <c r="S947643" s="33"/>
      <c r="T947643" s="33"/>
    </row>
    <row r="947660" spans="19:20">
      <c r="S947660" s="33"/>
      <c r="T947660" s="33"/>
    </row>
    <row r="947677" spans="19:20">
      <c r="S947677" s="33"/>
      <c r="T947677" s="33"/>
    </row>
    <row r="947694" spans="19:20">
      <c r="S947694" s="33"/>
      <c r="T947694" s="33"/>
    </row>
    <row r="947711" spans="19:20">
      <c r="S947711" s="33"/>
      <c r="T947711" s="33"/>
    </row>
    <row r="947728" spans="19:20">
      <c r="S947728" s="33"/>
      <c r="T947728" s="33"/>
    </row>
    <row r="947745" spans="19:20">
      <c r="S947745" s="33"/>
      <c r="T947745" s="33"/>
    </row>
    <row r="947762" spans="19:20">
      <c r="S947762" s="33"/>
      <c r="T947762" s="33"/>
    </row>
    <row r="947779" spans="19:20">
      <c r="S947779" s="33"/>
      <c r="T947779" s="33"/>
    </row>
    <row r="947796" spans="19:20">
      <c r="S947796" s="33"/>
      <c r="T947796" s="33"/>
    </row>
    <row r="947813" spans="19:20">
      <c r="S947813" s="33"/>
      <c r="T947813" s="33"/>
    </row>
    <row r="947830" spans="19:20">
      <c r="S947830" s="33"/>
      <c r="T947830" s="33"/>
    </row>
    <row r="947847" spans="19:20">
      <c r="S947847" s="33"/>
      <c r="T947847" s="33"/>
    </row>
    <row r="947864" spans="19:20">
      <c r="S947864" s="33"/>
      <c r="T947864" s="33"/>
    </row>
    <row r="947881" spans="19:20">
      <c r="S947881" s="33"/>
      <c r="T947881" s="33"/>
    </row>
    <row r="947898" spans="19:20">
      <c r="S947898" s="33"/>
      <c r="T947898" s="33"/>
    </row>
    <row r="947915" spans="19:20">
      <c r="S947915" s="33"/>
      <c r="T947915" s="33"/>
    </row>
    <row r="947932" spans="19:20">
      <c r="S947932" s="33"/>
      <c r="T947932" s="33"/>
    </row>
    <row r="947949" spans="19:20">
      <c r="S947949" s="33"/>
      <c r="T947949" s="33"/>
    </row>
    <row r="947966" spans="19:20">
      <c r="S947966" s="33"/>
      <c r="T947966" s="33"/>
    </row>
    <row r="947983" spans="19:20">
      <c r="S947983" s="33"/>
      <c r="T947983" s="33"/>
    </row>
    <row r="948000" spans="19:20">
      <c r="S948000" s="33"/>
      <c r="T948000" s="33"/>
    </row>
    <row r="948017" spans="19:20">
      <c r="S948017" s="33"/>
      <c r="T948017" s="33"/>
    </row>
    <row r="948034" spans="19:20">
      <c r="S948034" s="33"/>
      <c r="T948034" s="33"/>
    </row>
    <row r="948051" spans="19:20">
      <c r="S948051" s="33"/>
      <c r="T948051" s="33"/>
    </row>
    <row r="948068" spans="19:20">
      <c r="S948068" s="33"/>
      <c r="T948068" s="33"/>
    </row>
    <row r="948085" spans="19:20">
      <c r="S948085" s="33"/>
      <c r="T948085" s="33"/>
    </row>
    <row r="948102" spans="19:20">
      <c r="S948102" s="33"/>
      <c r="T948102" s="33"/>
    </row>
    <row r="948119" spans="19:20">
      <c r="S948119" s="33"/>
      <c r="T948119" s="33"/>
    </row>
    <row r="948136" spans="19:20">
      <c r="S948136" s="33"/>
      <c r="T948136" s="33"/>
    </row>
    <row r="948153" spans="19:20">
      <c r="S948153" s="33"/>
      <c r="T948153" s="33"/>
    </row>
    <row r="948170" spans="19:20">
      <c r="S948170" s="33"/>
      <c r="T948170" s="33"/>
    </row>
    <row r="948187" spans="19:20">
      <c r="S948187" s="33"/>
      <c r="T948187" s="33"/>
    </row>
    <row r="948204" spans="19:20">
      <c r="S948204" s="33"/>
      <c r="T948204" s="33"/>
    </row>
    <row r="948221" spans="19:20">
      <c r="S948221" s="33"/>
      <c r="T948221" s="33"/>
    </row>
    <row r="948238" spans="19:20">
      <c r="S948238" s="33"/>
      <c r="T948238" s="33"/>
    </row>
    <row r="948255" spans="19:20">
      <c r="S948255" s="33"/>
      <c r="T948255" s="33"/>
    </row>
    <row r="948272" spans="19:20">
      <c r="S948272" s="33"/>
      <c r="T948272" s="33"/>
    </row>
    <row r="948289" spans="19:20">
      <c r="S948289" s="33"/>
      <c r="T948289" s="33"/>
    </row>
    <row r="948306" spans="19:20">
      <c r="S948306" s="33"/>
      <c r="T948306" s="33"/>
    </row>
    <row r="948323" spans="19:20">
      <c r="S948323" s="33"/>
      <c r="T948323" s="33"/>
    </row>
    <row r="948340" spans="19:20">
      <c r="S948340" s="33"/>
      <c r="T948340" s="33"/>
    </row>
    <row r="948357" spans="19:20">
      <c r="S948357" s="33"/>
      <c r="T948357" s="33"/>
    </row>
    <row r="948374" spans="19:20">
      <c r="S948374" s="33"/>
      <c r="T948374" s="33"/>
    </row>
    <row r="948391" spans="19:20">
      <c r="S948391" s="33"/>
      <c r="T948391" s="33"/>
    </row>
    <row r="948408" spans="19:20">
      <c r="S948408" s="33"/>
      <c r="T948408" s="33"/>
    </row>
    <row r="948425" spans="19:20">
      <c r="S948425" s="33"/>
      <c r="T948425" s="33"/>
    </row>
    <row r="948442" spans="19:20">
      <c r="S948442" s="33"/>
      <c r="T948442" s="33"/>
    </row>
    <row r="948459" spans="19:20">
      <c r="S948459" s="33"/>
      <c r="T948459" s="33"/>
    </row>
    <row r="948476" spans="19:20">
      <c r="S948476" s="33"/>
      <c r="T948476" s="33"/>
    </row>
    <row r="948493" spans="19:20">
      <c r="S948493" s="33"/>
      <c r="T948493" s="33"/>
    </row>
    <row r="948510" spans="19:20">
      <c r="S948510" s="33"/>
      <c r="T948510" s="33"/>
    </row>
    <row r="948527" spans="19:20">
      <c r="S948527" s="33"/>
      <c r="T948527" s="33"/>
    </row>
    <row r="948544" spans="19:20">
      <c r="S948544" s="33"/>
      <c r="T948544" s="33"/>
    </row>
    <row r="948561" spans="19:20">
      <c r="S948561" s="33"/>
      <c r="T948561" s="33"/>
    </row>
    <row r="948578" spans="19:20">
      <c r="S948578" s="33"/>
      <c r="T948578" s="33"/>
    </row>
    <row r="948595" spans="19:20">
      <c r="S948595" s="33"/>
      <c r="T948595" s="33"/>
    </row>
    <row r="948612" spans="19:20">
      <c r="S948612" s="33"/>
      <c r="T948612" s="33"/>
    </row>
    <row r="948629" spans="19:20">
      <c r="S948629" s="33"/>
      <c r="T948629" s="33"/>
    </row>
    <row r="948646" spans="19:20">
      <c r="S948646" s="33"/>
      <c r="T948646" s="33"/>
    </row>
    <row r="948663" spans="19:20">
      <c r="S948663" s="33"/>
      <c r="T948663" s="33"/>
    </row>
    <row r="948680" spans="19:20">
      <c r="S948680" s="33"/>
      <c r="T948680" s="33"/>
    </row>
    <row r="948697" spans="19:20">
      <c r="S948697" s="33"/>
      <c r="T948697" s="33"/>
    </row>
    <row r="948714" spans="19:20">
      <c r="S948714" s="33"/>
      <c r="T948714" s="33"/>
    </row>
    <row r="948731" spans="19:20">
      <c r="S948731" s="33"/>
      <c r="T948731" s="33"/>
    </row>
    <row r="948748" spans="19:20">
      <c r="S948748" s="33"/>
      <c r="T948748" s="33"/>
    </row>
    <row r="948765" spans="19:20">
      <c r="S948765" s="33"/>
      <c r="T948765" s="33"/>
    </row>
    <row r="948782" spans="19:20">
      <c r="S948782" s="33"/>
      <c r="T948782" s="33"/>
    </row>
    <row r="948799" spans="19:20">
      <c r="S948799" s="33"/>
      <c r="T948799" s="33"/>
    </row>
    <row r="948816" spans="19:20">
      <c r="S948816" s="33"/>
      <c r="T948816" s="33"/>
    </row>
    <row r="948833" spans="19:20">
      <c r="S948833" s="33"/>
      <c r="T948833" s="33"/>
    </row>
    <row r="948850" spans="19:20">
      <c r="S948850" s="33"/>
      <c r="T948850" s="33"/>
    </row>
    <row r="948867" spans="19:20">
      <c r="S948867" s="33"/>
      <c r="T948867" s="33"/>
    </row>
    <row r="948884" spans="19:20">
      <c r="S948884" s="33"/>
      <c r="T948884" s="33"/>
    </row>
    <row r="948901" spans="19:20">
      <c r="S948901" s="33"/>
      <c r="T948901" s="33"/>
    </row>
    <row r="948918" spans="19:20">
      <c r="S948918" s="33"/>
      <c r="T948918" s="33"/>
    </row>
    <row r="948935" spans="19:20">
      <c r="S948935" s="33"/>
      <c r="T948935" s="33"/>
    </row>
    <row r="948952" spans="19:20">
      <c r="S948952" s="33"/>
      <c r="T948952" s="33"/>
    </row>
    <row r="948969" spans="19:20">
      <c r="S948969" s="33"/>
      <c r="T948969" s="33"/>
    </row>
    <row r="948986" spans="19:20">
      <c r="S948986" s="33"/>
      <c r="T948986" s="33"/>
    </row>
    <row r="949003" spans="19:20">
      <c r="S949003" s="33"/>
      <c r="T949003" s="33"/>
    </row>
    <row r="949020" spans="19:20">
      <c r="S949020" s="33"/>
      <c r="T949020" s="33"/>
    </row>
    <row r="949037" spans="19:20">
      <c r="S949037" s="33"/>
      <c r="T949037" s="33"/>
    </row>
    <row r="949054" spans="19:20">
      <c r="S949054" s="33"/>
      <c r="T949054" s="33"/>
    </row>
    <row r="949071" spans="19:20">
      <c r="S949071" s="33"/>
      <c r="T949071" s="33"/>
    </row>
    <row r="949088" spans="19:20">
      <c r="S949088" s="33"/>
      <c r="T949088" s="33"/>
    </row>
    <row r="949105" spans="19:20">
      <c r="S949105" s="33"/>
      <c r="T949105" s="33"/>
    </row>
    <row r="949122" spans="19:20">
      <c r="S949122" s="33"/>
      <c r="T949122" s="33"/>
    </row>
    <row r="949139" spans="19:20">
      <c r="S949139" s="33"/>
      <c r="T949139" s="33"/>
    </row>
    <row r="949156" spans="19:20">
      <c r="S949156" s="33"/>
      <c r="T949156" s="33"/>
    </row>
    <row r="949173" spans="19:20">
      <c r="S949173" s="33"/>
      <c r="T949173" s="33"/>
    </row>
    <row r="949190" spans="19:20">
      <c r="S949190" s="33"/>
      <c r="T949190" s="33"/>
    </row>
    <row r="949207" spans="19:20">
      <c r="S949207" s="33"/>
      <c r="T949207" s="33"/>
    </row>
    <row r="949224" spans="19:20">
      <c r="S949224" s="33"/>
      <c r="T949224" s="33"/>
    </row>
    <row r="949241" spans="19:20">
      <c r="S949241" s="33"/>
      <c r="T949241" s="33"/>
    </row>
    <row r="949258" spans="19:20">
      <c r="S949258" s="33"/>
      <c r="T949258" s="33"/>
    </row>
    <row r="949275" spans="19:20">
      <c r="S949275" s="33"/>
      <c r="T949275" s="33"/>
    </row>
    <row r="949292" spans="19:20">
      <c r="S949292" s="33"/>
      <c r="T949292" s="33"/>
    </row>
    <row r="949309" spans="19:20">
      <c r="S949309" s="33"/>
      <c r="T949309" s="33"/>
    </row>
    <row r="949326" spans="19:20">
      <c r="S949326" s="33"/>
      <c r="T949326" s="33"/>
    </row>
    <row r="949343" spans="19:20">
      <c r="S949343" s="33"/>
      <c r="T949343" s="33"/>
    </row>
    <row r="949360" spans="19:20">
      <c r="S949360" s="33"/>
      <c r="T949360" s="33"/>
    </row>
    <row r="949377" spans="19:20">
      <c r="S949377" s="33"/>
      <c r="T949377" s="33"/>
    </row>
    <row r="949394" spans="19:20">
      <c r="S949394" s="33"/>
      <c r="T949394" s="33"/>
    </row>
    <row r="949411" spans="19:20">
      <c r="S949411" s="33"/>
      <c r="T949411" s="33"/>
    </row>
    <row r="949428" spans="19:20">
      <c r="S949428" s="33"/>
      <c r="T949428" s="33"/>
    </row>
    <row r="949445" spans="19:20">
      <c r="S949445" s="33"/>
      <c r="T949445" s="33"/>
    </row>
    <row r="949462" spans="19:20">
      <c r="S949462" s="33"/>
      <c r="T949462" s="33"/>
    </row>
    <row r="949479" spans="19:20">
      <c r="S949479" s="33"/>
      <c r="T949479" s="33"/>
    </row>
    <row r="949496" spans="19:20">
      <c r="S949496" s="33"/>
      <c r="T949496" s="33"/>
    </row>
    <row r="949513" spans="19:20">
      <c r="S949513" s="33"/>
      <c r="T949513" s="33"/>
    </row>
    <row r="949530" spans="19:20">
      <c r="S949530" s="33"/>
      <c r="T949530" s="33"/>
    </row>
    <row r="949547" spans="19:20">
      <c r="S949547" s="33"/>
      <c r="T949547" s="33"/>
    </row>
    <row r="949564" spans="19:20">
      <c r="S949564" s="33"/>
      <c r="T949564" s="33"/>
    </row>
    <row r="949581" spans="19:20">
      <c r="S949581" s="33"/>
      <c r="T949581" s="33"/>
    </row>
    <row r="949598" spans="19:20">
      <c r="S949598" s="33"/>
      <c r="T949598" s="33"/>
    </row>
    <row r="949615" spans="19:20">
      <c r="S949615" s="33"/>
      <c r="T949615" s="33"/>
    </row>
    <row r="949632" spans="19:20">
      <c r="S949632" s="33"/>
      <c r="T949632" s="33"/>
    </row>
    <row r="949649" spans="19:20">
      <c r="S949649" s="33"/>
      <c r="T949649" s="33"/>
    </row>
    <row r="949666" spans="19:20">
      <c r="S949666" s="33"/>
      <c r="T949666" s="33"/>
    </row>
    <row r="949683" spans="19:20">
      <c r="S949683" s="33"/>
      <c r="T949683" s="33"/>
    </row>
    <row r="949700" spans="19:20">
      <c r="S949700" s="33"/>
      <c r="T949700" s="33"/>
    </row>
    <row r="949717" spans="19:20">
      <c r="S949717" s="33"/>
      <c r="T949717" s="33"/>
    </row>
    <row r="949734" spans="19:20">
      <c r="S949734" s="33"/>
      <c r="T949734" s="33"/>
    </row>
    <row r="949751" spans="19:20">
      <c r="S949751" s="33"/>
      <c r="T949751" s="33"/>
    </row>
    <row r="949768" spans="19:20">
      <c r="S949768" s="33"/>
      <c r="T949768" s="33"/>
    </row>
    <row r="949785" spans="19:20">
      <c r="S949785" s="33"/>
      <c r="T949785" s="33"/>
    </row>
    <row r="949802" spans="19:20">
      <c r="S949802" s="33"/>
      <c r="T949802" s="33"/>
    </row>
    <row r="949819" spans="19:20">
      <c r="S949819" s="33"/>
      <c r="T949819" s="33"/>
    </row>
    <row r="949836" spans="19:20">
      <c r="S949836" s="33"/>
      <c r="T949836" s="33"/>
    </row>
    <row r="949853" spans="19:20">
      <c r="S949853" s="33"/>
      <c r="T949853" s="33"/>
    </row>
    <row r="949870" spans="19:20">
      <c r="S949870" s="33"/>
      <c r="T949870" s="33"/>
    </row>
    <row r="949887" spans="19:20">
      <c r="S949887" s="33"/>
      <c r="T949887" s="33"/>
    </row>
    <row r="949904" spans="19:20">
      <c r="S949904" s="33"/>
      <c r="T949904" s="33"/>
    </row>
    <row r="949921" spans="19:20">
      <c r="S949921" s="33"/>
      <c r="T949921" s="33"/>
    </row>
    <row r="949938" spans="19:20">
      <c r="S949938" s="33"/>
      <c r="T949938" s="33"/>
    </row>
    <row r="949955" spans="19:20">
      <c r="S949955" s="33"/>
      <c r="T949955" s="33"/>
    </row>
    <row r="949972" spans="19:20">
      <c r="S949972" s="33"/>
      <c r="T949972" s="33"/>
    </row>
    <row r="949989" spans="19:20">
      <c r="S949989" s="33"/>
      <c r="T949989" s="33"/>
    </row>
    <row r="950006" spans="19:20">
      <c r="S950006" s="33"/>
      <c r="T950006" s="33"/>
    </row>
    <row r="950023" spans="19:20">
      <c r="S950023" s="33"/>
      <c r="T950023" s="33"/>
    </row>
    <row r="950040" spans="19:20">
      <c r="S950040" s="33"/>
      <c r="T950040" s="33"/>
    </row>
    <row r="950057" spans="19:20">
      <c r="S950057" s="33"/>
      <c r="T950057" s="33"/>
    </row>
    <row r="950074" spans="19:20">
      <c r="S950074" s="33"/>
      <c r="T950074" s="33"/>
    </row>
    <row r="950091" spans="19:20">
      <c r="S950091" s="33"/>
      <c r="T950091" s="33"/>
    </row>
    <row r="950108" spans="19:20">
      <c r="S950108" s="33"/>
      <c r="T950108" s="33"/>
    </row>
    <row r="950125" spans="19:20">
      <c r="S950125" s="33"/>
      <c r="T950125" s="33"/>
    </row>
    <row r="950142" spans="19:20">
      <c r="S950142" s="33"/>
      <c r="T950142" s="33"/>
    </row>
    <row r="950159" spans="19:20">
      <c r="S950159" s="33"/>
      <c r="T950159" s="33"/>
    </row>
    <row r="950176" spans="19:20">
      <c r="S950176" s="33"/>
      <c r="T950176" s="33"/>
    </row>
    <row r="950193" spans="19:20">
      <c r="S950193" s="33"/>
      <c r="T950193" s="33"/>
    </row>
    <row r="950210" spans="19:20">
      <c r="S950210" s="33"/>
      <c r="T950210" s="33"/>
    </row>
    <row r="950227" spans="19:20">
      <c r="S950227" s="33"/>
      <c r="T950227" s="33"/>
    </row>
    <row r="950244" spans="19:20">
      <c r="S950244" s="33"/>
      <c r="T950244" s="33"/>
    </row>
    <row r="950261" spans="19:20">
      <c r="S950261" s="33"/>
      <c r="T950261" s="33"/>
    </row>
    <row r="950278" spans="19:20">
      <c r="S950278" s="33"/>
      <c r="T950278" s="33"/>
    </row>
    <row r="950295" spans="19:20">
      <c r="S950295" s="33"/>
      <c r="T950295" s="33"/>
    </row>
    <row r="950312" spans="19:20">
      <c r="S950312" s="33"/>
      <c r="T950312" s="33"/>
    </row>
    <row r="950329" spans="19:20">
      <c r="S950329" s="33"/>
      <c r="T950329" s="33"/>
    </row>
    <row r="950346" spans="19:20">
      <c r="S950346" s="33"/>
      <c r="T950346" s="33"/>
    </row>
    <row r="950363" spans="19:20">
      <c r="S950363" s="33"/>
      <c r="T950363" s="33"/>
    </row>
    <row r="950380" spans="19:20">
      <c r="S950380" s="33"/>
      <c r="T950380" s="33"/>
    </row>
    <row r="950397" spans="19:20">
      <c r="S950397" s="33"/>
      <c r="T950397" s="33"/>
    </row>
    <row r="950414" spans="19:20">
      <c r="S950414" s="33"/>
      <c r="T950414" s="33"/>
    </row>
    <row r="950431" spans="19:20">
      <c r="S950431" s="33"/>
      <c r="T950431" s="33"/>
    </row>
    <row r="950448" spans="19:20">
      <c r="S950448" s="33"/>
      <c r="T950448" s="33"/>
    </row>
    <row r="950465" spans="19:20">
      <c r="S950465" s="33"/>
      <c r="T950465" s="33"/>
    </row>
    <row r="950482" spans="19:20">
      <c r="S950482" s="33"/>
      <c r="T950482" s="33"/>
    </row>
    <row r="950499" spans="19:20">
      <c r="S950499" s="33"/>
      <c r="T950499" s="33"/>
    </row>
    <row r="950516" spans="19:20">
      <c r="S950516" s="33"/>
      <c r="T950516" s="33"/>
    </row>
    <row r="950533" spans="19:20">
      <c r="S950533" s="33"/>
      <c r="T950533" s="33"/>
    </row>
    <row r="950550" spans="19:20">
      <c r="S950550" s="33"/>
      <c r="T950550" s="33"/>
    </row>
    <row r="950567" spans="19:20">
      <c r="S950567" s="33"/>
      <c r="T950567" s="33"/>
    </row>
    <row r="950584" spans="19:20">
      <c r="S950584" s="33"/>
      <c r="T950584" s="33"/>
    </row>
    <row r="950601" spans="19:20">
      <c r="S950601" s="33"/>
      <c r="T950601" s="33"/>
    </row>
    <row r="950618" spans="19:20">
      <c r="S950618" s="33"/>
      <c r="T950618" s="33"/>
    </row>
    <row r="950635" spans="19:20">
      <c r="S950635" s="33"/>
      <c r="T950635" s="33"/>
    </row>
    <row r="950652" spans="19:20">
      <c r="S950652" s="33"/>
      <c r="T950652" s="33"/>
    </row>
    <row r="950669" spans="19:20">
      <c r="S950669" s="33"/>
      <c r="T950669" s="33"/>
    </row>
    <row r="950686" spans="19:20">
      <c r="S950686" s="33"/>
      <c r="T950686" s="33"/>
    </row>
    <row r="950703" spans="19:20">
      <c r="S950703" s="33"/>
      <c r="T950703" s="33"/>
    </row>
    <row r="950720" spans="19:20">
      <c r="S950720" s="33"/>
      <c r="T950720" s="33"/>
    </row>
    <row r="950737" spans="19:20">
      <c r="S950737" s="33"/>
      <c r="T950737" s="33"/>
    </row>
    <row r="950754" spans="19:20">
      <c r="S950754" s="33"/>
      <c r="T950754" s="33"/>
    </row>
    <row r="950771" spans="19:20">
      <c r="S950771" s="33"/>
      <c r="T950771" s="33"/>
    </row>
    <row r="950788" spans="19:20">
      <c r="S950788" s="33"/>
      <c r="T950788" s="33"/>
    </row>
    <row r="950805" spans="19:20">
      <c r="S950805" s="33"/>
      <c r="T950805" s="33"/>
    </row>
    <row r="950822" spans="19:20">
      <c r="S950822" s="33"/>
      <c r="T950822" s="33"/>
    </row>
    <row r="950839" spans="19:20">
      <c r="S950839" s="33"/>
      <c r="T950839" s="33"/>
    </row>
    <row r="950856" spans="19:20">
      <c r="S950856" s="33"/>
      <c r="T950856" s="33"/>
    </row>
    <row r="950873" spans="19:20">
      <c r="S950873" s="33"/>
      <c r="T950873" s="33"/>
    </row>
    <row r="950890" spans="19:20">
      <c r="S950890" s="33"/>
      <c r="T950890" s="33"/>
    </row>
    <row r="950907" spans="19:20">
      <c r="S950907" s="33"/>
      <c r="T950907" s="33"/>
    </row>
    <row r="950924" spans="19:20">
      <c r="S950924" s="33"/>
      <c r="T950924" s="33"/>
    </row>
    <row r="950941" spans="19:20">
      <c r="S950941" s="33"/>
      <c r="T950941" s="33"/>
    </row>
    <row r="950958" spans="19:20">
      <c r="S950958" s="33"/>
      <c r="T950958" s="33"/>
    </row>
    <row r="950975" spans="19:20">
      <c r="S950975" s="33"/>
      <c r="T950975" s="33"/>
    </row>
    <row r="950992" spans="19:20">
      <c r="S950992" s="33"/>
      <c r="T950992" s="33"/>
    </row>
    <row r="951009" spans="19:20">
      <c r="S951009" s="33"/>
      <c r="T951009" s="33"/>
    </row>
    <row r="951026" spans="19:20">
      <c r="S951026" s="33"/>
      <c r="T951026" s="33"/>
    </row>
    <row r="951043" spans="19:20">
      <c r="S951043" s="33"/>
      <c r="T951043" s="33"/>
    </row>
    <row r="951060" spans="19:20">
      <c r="S951060" s="33"/>
      <c r="T951060" s="33"/>
    </row>
    <row r="951077" spans="19:20">
      <c r="S951077" s="33"/>
      <c r="T951077" s="33"/>
    </row>
    <row r="951094" spans="19:20">
      <c r="S951094" s="33"/>
      <c r="T951094" s="33"/>
    </row>
    <row r="951111" spans="19:20">
      <c r="S951111" s="33"/>
      <c r="T951111" s="33"/>
    </row>
    <row r="951128" spans="19:20">
      <c r="S951128" s="33"/>
      <c r="T951128" s="33"/>
    </row>
    <row r="951145" spans="19:20">
      <c r="S951145" s="33"/>
      <c r="T951145" s="33"/>
    </row>
    <row r="951162" spans="19:20">
      <c r="S951162" s="33"/>
      <c r="T951162" s="33"/>
    </row>
    <row r="951179" spans="19:20">
      <c r="S951179" s="33"/>
      <c r="T951179" s="33"/>
    </row>
    <row r="951196" spans="19:20">
      <c r="S951196" s="33"/>
      <c r="T951196" s="33"/>
    </row>
    <row r="951213" spans="19:20">
      <c r="S951213" s="33"/>
      <c r="T951213" s="33"/>
    </row>
    <row r="951230" spans="19:20">
      <c r="S951230" s="33"/>
      <c r="T951230" s="33"/>
    </row>
    <row r="951247" spans="19:20">
      <c r="S951247" s="33"/>
      <c r="T951247" s="33"/>
    </row>
    <row r="951264" spans="19:20">
      <c r="S951264" s="33"/>
      <c r="T951264" s="33"/>
    </row>
    <row r="951281" spans="19:20">
      <c r="S951281" s="33"/>
      <c r="T951281" s="33"/>
    </row>
    <row r="951298" spans="19:20">
      <c r="S951298" s="33"/>
      <c r="T951298" s="33"/>
    </row>
    <row r="951315" spans="19:20">
      <c r="S951315" s="33"/>
      <c r="T951315" s="33"/>
    </row>
    <row r="951332" spans="19:20">
      <c r="S951332" s="33"/>
      <c r="T951332" s="33"/>
    </row>
    <row r="951349" spans="19:20">
      <c r="S951349" s="33"/>
      <c r="T951349" s="33"/>
    </row>
    <row r="951366" spans="19:20">
      <c r="S951366" s="33"/>
      <c r="T951366" s="33"/>
    </row>
    <row r="951383" spans="19:20">
      <c r="S951383" s="33"/>
      <c r="T951383" s="33"/>
    </row>
    <row r="951400" spans="19:20">
      <c r="S951400" s="33"/>
      <c r="T951400" s="33"/>
    </row>
    <row r="951417" spans="19:20">
      <c r="S951417" s="33"/>
      <c r="T951417" s="33"/>
    </row>
    <row r="951434" spans="19:20">
      <c r="S951434" s="33"/>
      <c r="T951434" s="33"/>
    </row>
    <row r="951451" spans="19:20">
      <c r="S951451" s="33"/>
      <c r="T951451" s="33"/>
    </row>
    <row r="951468" spans="19:20">
      <c r="S951468" s="33"/>
      <c r="T951468" s="33"/>
    </row>
    <row r="951485" spans="19:20">
      <c r="S951485" s="33"/>
      <c r="T951485" s="33"/>
    </row>
    <row r="951502" spans="19:20">
      <c r="S951502" s="33"/>
      <c r="T951502" s="33"/>
    </row>
    <row r="951519" spans="19:20">
      <c r="S951519" s="33"/>
      <c r="T951519" s="33"/>
    </row>
    <row r="951536" spans="19:20">
      <c r="S951536" s="33"/>
      <c r="T951536" s="33"/>
    </row>
    <row r="951553" spans="19:20">
      <c r="S951553" s="33"/>
      <c r="T951553" s="33"/>
    </row>
    <row r="951570" spans="19:20">
      <c r="S951570" s="33"/>
      <c r="T951570" s="33"/>
    </row>
    <row r="951587" spans="19:20">
      <c r="S951587" s="33"/>
      <c r="T951587" s="33"/>
    </row>
    <row r="951604" spans="19:20">
      <c r="S951604" s="33"/>
      <c r="T951604" s="33"/>
    </row>
    <row r="951621" spans="19:20">
      <c r="S951621" s="33"/>
      <c r="T951621" s="33"/>
    </row>
    <row r="951638" spans="19:20">
      <c r="S951638" s="33"/>
      <c r="T951638" s="33"/>
    </row>
    <row r="951655" spans="19:20">
      <c r="S951655" s="33"/>
      <c r="T951655" s="33"/>
    </row>
    <row r="951672" spans="19:20">
      <c r="S951672" s="33"/>
      <c r="T951672" s="33"/>
    </row>
    <row r="951689" spans="19:20">
      <c r="S951689" s="33"/>
      <c r="T951689" s="33"/>
    </row>
    <row r="951706" spans="19:20">
      <c r="S951706" s="33"/>
      <c r="T951706" s="33"/>
    </row>
    <row r="951723" spans="19:20">
      <c r="S951723" s="33"/>
      <c r="T951723" s="33"/>
    </row>
    <row r="951740" spans="19:20">
      <c r="S951740" s="33"/>
      <c r="T951740" s="33"/>
    </row>
    <row r="951757" spans="19:20">
      <c r="S951757" s="33"/>
      <c r="T951757" s="33"/>
    </row>
    <row r="951774" spans="19:20">
      <c r="S951774" s="33"/>
      <c r="T951774" s="33"/>
    </row>
    <row r="951791" spans="19:20">
      <c r="S951791" s="33"/>
      <c r="T951791" s="33"/>
    </row>
    <row r="951808" spans="19:20">
      <c r="S951808" s="33"/>
      <c r="T951808" s="33"/>
    </row>
    <row r="951825" spans="19:20">
      <c r="S951825" s="33"/>
      <c r="T951825" s="33"/>
    </row>
    <row r="951842" spans="19:20">
      <c r="S951842" s="33"/>
      <c r="T951842" s="33"/>
    </row>
    <row r="951859" spans="19:20">
      <c r="S951859" s="33"/>
      <c r="T951859" s="33"/>
    </row>
    <row r="951876" spans="19:20">
      <c r="S951876" s="33"/>
      <c r="T951876" s="33"/>
    </row>
    <row r="951893" spans="19:20">
      <c r="S951893" s="33"/>
      <c r="T951893" s="33"/>
    </row>
    <row r="951910" spans="19:20">
      <c r="S951910" s="33"/>
      <c r="T951910" s="33"/>
    </row>
    <row r="951927" spans="19:20">
      <c r="S951927" s="33"/>
      <c r="T951927" s="33"/>
    </row>
    <row r="951944" spans="19:20">
      <c r="S951944" s="33"/>
      <c r="T951944" s="33"/>
    </row>
    <row r="951961" spans="19:20">
      <c r="S951961" s="33"/>
      <c r="T951961" s="33"/>
    </row>
    <row r="951978" spans="19:20">
      <c r="S951978" s="33"/>
      <c r="T951978" s="33"/>
    </row>
    <row r="951995" spans="19:20">
      <c r="S951995" s="33"/>
      <c r="T951995" s="33"/>
    </row>
    <row r="952012" spans="19:20">
      <c r="S952012" s="33"/>
      <c r="T952012" s="33"/>
    </row>
    <row r="952029" spans="19:20">
      <c r="S952029" s="33"/>
      <c r="T952029" s="33"/>
    </row>
    <row r="952046" spans="19:20">
      <c r="S952046" s="33"/>
      <c r="T952046" s="33"/>
    </row>
    <row r="952063" spans="19:20">
      <c r="S952063" s="33"/>
      <c r="T952063" s="33"/>
    </row>
    <row r="952080" spans="19:20">
      <c r="S952080" s="33"/>
      <c r="T952080" s="33"/>
    </row>
    <row r="952097" spans="19:20">
      <c r="S952097" s="33"/>
      <c r="T952097" s="33"/>
    </row>
    <row r="952114" spans="19:20">
      <c r="S952114" s="33"/>
      <c r="T952114" s="33"/>
    </row>
    <row r="952131" spans="19:20">
      <c r="S952131" s="33"/>
      <c r="T952131" s="33"/>
    </row>
    <row r="952148" spans="19:20">
      <c r="S952148" s="33"/>
      <c r="T952148" s="33"/>
    </row>
    <row r="952165" spans="19:20">
      <c r="S952165" s="33"/>
      <c r="T952165" s="33"/>
    </row>
    <row r="952182" spans="19:20">
      <c r="S952182" s="33"/>
      <c r="T952182" s="33"/>
    </row>
    <row r="952199" spans="19:20">
      <c r="S952199" s="33"/>
      <c r="T952199" s="33"/>
    </row>
    <row r="952216" spans="19:20">
      <c r="S952216" s="33"/>
      <c r="T952216" s="33"/>
    </row>
    <row r="952233" spans="19:20">
      <c r="S952233" s="33"/>
      <c r="T952233" s="33"/>
    </row>
    <row r="952250" spans="19:20">
      <c r="S952250" s="33"/>
      <c r="T952250" s="33"/>
    </row>
    <row r="952267" spans="19:20">
      <c r="S952267" s="33"/>
      <c r="T952267" s="33"/>
    </row>
    <row r="952284" spans="19:20">
      <c r="S952284" s="33"/>
      <c r="T952284" s="33"/>
    </row>
    <row r="952301" spans="19:20">
      <c r="S952301" s="33"/>
      <c r="T952301" s="33"/>
    </row>
    <row r="952318" spans="19:20">
      <c r="S952318" s="33"/>
      <c r="T952318" s="33"/>
    </row>
    <row r="952335" spans="19:20">
      <c r="S952335" s="33"/>
      <c r="T952335" s="33"/>
    </row>
    <row r="952352" spans="19:20">
      <c r="S952352" s="33"/>
      <c r="T952352" s="33"/>
    </row>
    <row r="952369" spans="19:20">
      <c r="S952369" s="33"/>
      <c r="T952369" s="33"/>
    </row>
    <row r="952386" spans="19:20">
      <c r="S952386" s="33"/>
      <c r="T952386" s="33"/>
    </row>
    <row r="952403" spans="19:20">
      <c r="S952403" s="33"/>
      <c r="T952403" s="33"/>
    </row>
    <row r="952420" spans="19:20">
      <c r="S952420" s="33"/>
      <c r="T952420" s="33"/>
    </row>
    <row r="952437" spans="19:20">
      <c r="S952437" s="33"/>
      <c r="T952437" s="33"/>
    </row>
    <row r="952454" spans="19:20">
      <c r="S952454" s="33"/>
      <c r="T952454" s="33"/>
    </row>
    <row r="952471" spans="19:20">
      <c r="S952471" s="33"/>
      <c r="T952471" s="33"/>
    </row>
    <row r="952488" spans="19:20">
      <c r="S952488" s="33"/>
      <c r="T952488" s="33"/>
    </row>
    <row r="952505" spans="19:20">
      <c r="S952505" s="33"/>
      <c r="T952505" s="33"/>
    </row>
    <row r="952522" spans="19:20">
      <c r="S952522" s="33"/>
      <c r="T952522" s="33"/>
    </row>
    <row r="952539" spans="19:20">
      <c r="S952539" s="33"/>
      <c r="T952539" s="33"/>
    </row>
    <row r="952556" spans="19:20">
      <c r="S952556" s="33"/>
      <c r="T952556" s="33"/>
    </row>
    <row r="952573" spans="19:20">
      <c r="S952573" s="33"/>
      <c r="T952573" s="33"/>
    </row>
    <row r="952590" spans="19:20">
      <c r="S952590" s="33"/>
      <c r="T952590" s="33"/>
    </row>
    <row r="952607" spans="19:20">
      <c r="S952607" s="33"/>
      <c r="T952607" s="33"/>
    </row>
    <row r="952624" spans="19:20">
      <c r="S952624" s="33"/>
      <c r="T952624" s="33"/>
    </row>
    <row r="952641" spans="19:20">
      <c r="S952641" s="33"/>
      <c r="T952641" s="33"/>
    </row>
    <row r="952658" spans="19:20">
      <c r="S952658" s="33"/>
      <c r="T952658" s="33"/>
    </row>
    <row r="952675" spans="19:20">
      <c r="S952675" s="33"/>
      <c r="T952675" s="33"/>
    </row>
    <row r="952692" spans="19:20">
      <c r="S952692" s="33"/>
      <c r="T952692" s="33"/>
    </row>
    <row r="952709" spans="19:20">
      <c r="S952709" s="33"/>
      <c r="T952709" s="33"/>
    </row>
    <row r="952726" spans="19:20">
      <c r="S952726" s="33"/>
      <c r="T952726" s="33"/>
    </row>
    <row r="952743" spans="19:20">
      <c r="S952743" s="33"/>
      <c r="T952743" s="33"/>
    </row>
    <row r="952760" spans="19:20">
      <c r="S952760" s="33"/>
      <c r="T952760" s="33"/>
    </row>
    <row r="952777" spans="19:20">
      <c r="S952777" s="33"/>
      <c r="T952777" s="33"/>
    </row>
    <row r="952794" spans="19:20">
      <c r="S952794" s="33"/>
      <c r="T952794" s="33"/>
    </row>
    <row r="952811" spans="19:20">
      <c r="S952811" s="33"/>
      <c r="T952811" s="33"/>
    </row>
    <row r="952828" spans="19:20">
      <c r="S952828" s="33"/>
      <c r="T952828" s="33"/>
    </row>
    <row r="952845" spans="19:20">
      <c r="S952845" s="33"/>
      <c r="T952845" s="33"/>
    </row>
    <row r="952862" spans="19:20">
      <c r="S952862" s="33"/>
      <c r="T952862" s="33"/>
    </row>
    <row r="952879" spans="19:20">
      <c r="S952879" s="33"/>
      <c r="T952879" s="33"/>
    </row>
    <row r="952896" spans="19:20">
      <c r="S952896" s="33"/>
      <c r="T952896" s="33"/>
    </row>
    <row r="952913" spans="19:20">
      <c r="S952913" s="33"/>
      <c r="T952913" s="33"/>
    </row>
    <row r="952930" spans="19:20">
      <c r="S952930" s="33"/>
      <c r="T952930" s="33"/>
    </row>
    <row r="952947" spans="19:20">
      <c r="S952947" s="33"/>
      <c r="T952947" s="33"/>
    </row>
    <row r="952964" spans="19:20">
      <c r="S952964" s="33"/>
      <c r="T952964" s="33"/>
    </row>
    <row r="952981" spans="19:20">
      <c r="S952981" s="33"/>
      <c r="T952981" s="33"/>
    </row>
    <row r="952998" spans="19:20">
      <c r="S952998" s="33"/>
      <c r="T952998" s="33"/>
    </row>
    <row r="953015" spans="19:20">
      <c r="S953015" s="33"/>
      <c r="T953015" s="33"/>
    </row>
    <row r="953032" spans="19:20">
      <c r="S953032" s="33"/>
      <c r="T953032" s="33"/>
    </row>
    <row r="953049" spans="19:20">
      <c r="S953049" s="33"/>
      <c r="T953049" s="33"/>
    </row>
    <row r="953066" spans="19:20">
      <c r="S953066" s="33"/>
      <c r="T953066" s="33"/>
    </row>
    <row r="953083" spans="19:20">
      <c r="S953083" s="33"/>
      <c r="T953083" s="33"/>
    </row>
    <row r="953100" spans="19:20">
      <c r="S953100" s="33"/>
      <c r="T953100" s="33"/>
    </row>
    <row r="953117" spans="19:20">
      <c r="S953117" s="33"/>
      <c r="T953117" s="33"/>
    </row>
    <row r="953134" spans="19:20">
      <c r="S953134" s="33"/>
      <c r="T953134" s="33"/>
    </row>
    <row r="953151" spans="19:20">
      <c r="S953151" s="33"/>
      <c r="T953151" s="33"/>
    </row>
    <row r="953168" spans="19:20">
      <c r="S953168" s="33"/>
      <c r="T953168" s="33"/>
    </row>
    <row r="953185" spans="19:20">
      <c r="S953185" s="33"/>
      <c r="T953185" s="33"/>
    </row>
    <row r="953202" spans="19:20">
      <c r="S953202" s="33"/>
      <c r="T953202" s="33"/>
    </row>
    <row r="953219" spans="19:20">
      <c r="S953219" s="33"/>
      <c r="T953219" s="33"/>
    </row>
    <row r="953236" spans="19:20">
      <c r="S953236" s="33"/>
      <c r="T953236" s="33"/>
    </row>
    <row r="953253" spans="19:20">
      <c r="S953253" s="33"/>
      <c r="T953253" s="33"/>
    </row>
    <row r="953270" spans="19:20">
      <c r="S953270" s="33"/>
      <c r="T953270" s="33"/>
    </row>
    <row r="953287" spans="19:20">
      <c r="S953287" s="33"/>
      <c r="T953287" s="33"/>
    </row>
    <row r="953304" spans="19:20">
      <c r="S953304" s="33"/>
      <c r="T953304" s="33"/>
    </row>
    <row r="953321" spans="19:20">
      <c r="S953321" s="33"/>
      <c r="T953321" s="33"/>
    </row>
    <row r="953338" spans="19:20">
      <c r="S953338" s="33"/>
      <c r="T953338" s="33"/>
    </row>
    <row r="953355" spans="19:20">
      <c r="S953355" s="33"/>
      <c r="T953355" s="33"/>
    </row>
    <row r="953372" spans="19:20">
      <c r="S953372" s="33"/>
      <c r="T953372" s="33"/>
    </row>
    <row r="953389" spans="19:20">
      <c r="S953389" s="33"/>
      <c r="T953389" s="33"/>
    </row>
    <row r="953406" spans="19:20">
      <c r="S953406" s="33"/>
      <c r="T953406" s="33"/>
    </row>
    <row r="953423" spans="19:20">
      <c r="S953423" s="33"/>
      <c r="T953423" s="33"/>
    </row>
    <row r="953440" spans="19:20">
      <c r="S953440" s="33"/>
      <c r="T953440" s="33"/>
    </row>
    <row r="953457" spans="19:20">
      <c r="S953457" s="33"/>
      <c r="T953457" s="33"/>
    </row>
    <row r="953474" spans="19:20">
      <c r="S953474" s="33"/>
      <c r="T953474" s="33"/>
    </row>
    <row r="953491" spans="19:20">
      <c r="S953491" s="33"/>
      <c r="T953491" s="33"/>
    </row>
    <row r="953508" spans="19:20">
      <c r="S953508" s="33"/>
      <c r="T953508" s="33"/>
    </row>
    <row r="953525" spans="19:20">
      <c r="S953525" s="33"/>
      <c r="T953525" s="33"/>
    </row>
    <row r="953542" spans="19:20">
      <c r="S953542" s="33"/>
      <c r="T953542" s="33"/>
    </row>
    <row r="953559" spans="19:20">
      <c r="S953559" s="33"/>
      <c r="T953559" s="33"/>
    </row>
    <row r="953576" spans="19:20">
      <c r="S953576" s="33"/>
      <c r="T953576" s="33"/>
    </row>
    <row r="953593" spans="19:20">
      <c r="S953593" s="33"/>
      <c r="T953593" s="33"/>
    </row>
    <row r="953610" spans="19:20">
      <c r="S953610" s="33"/>
      <c r="T953610" s="33"/>
    </row>
    <row r="953627" spans="19:20">
      <c r="S953627" s="33"/>
      <c r="T953627" s="33"/>
    </row>
    <row r="953644" spans="19:20">
      <c r="S953644" s="33"/>
      <c r="T953644" s="33"/>
    </row>
    <row r="953661" spans="19:20">
      <c r="S953661" s="33"/>
      <c r="T953661" s="33"/>
    </row>
    <row r="953678" spans="19:20">
      <c r="S953678" s="33"/>
      <c r="T953678" s="33"/>
    </row>
    <row r="953695" spans="19:20">
      <c r="S953695" s="33"/>
      <c r="T953695" s="33"/>
    </row>
    <row r="953712" spans="19:20">
      <c r="S953712" s="33"/>
      <c r="T953712" s="33"/>
    </row>
    <row r="953729" spans="19:20">
      <c r="S953729" s="33"/>
      <c r="T953729" s="33"/>
    </row>
    <row r="953746" spans="19:20">
      <c r="S953746" s="33"/>
      <c r="T953746" s="33"/>
    </row>
    <row r="953763" spans="19:20">
      <c r="S953763" s="33"/>
      <c r="T953763" s="33"/>
    </row>
    <row r="953780" spans="19:20">
      <c r="S953780" s="33"/>
      <c r="T953780" s="33"/>
    </row>
    <row r="953797" spans="19:20">
      <c r="S953797" s="33"/>
      <c r="T953797" s="33"/>
    </row>
    <row r="953814" spans="19:20">
      <c r="S953814" s="33"/>
      <c r="T953814" s="33"/>
    </row>
    <row r="953831" spans="19:20">
      <c r="S953831" s="33"/>
      <c r="T953831" s="33"/>
    </row>
    <row r="953848" spans="19:20">
      <c r="S953848" s="33"/>
      <c r="T953848" s="33"/>
    </row>
    <row r="953865" spans="19:20">
      <c r="S953865" s="33"/>
      <c r="T953865" s="33"/>
    </row>
    <row r="953882" spans="19:20">
      <c r="S953882" s="33"/>
      <c r="T953882" s="33"/>
    </row>
    <row r="953899" spans="19:20">
      <c r="S953899" s="33"/>
      <c r="T953899" s="33"/>
    </row>
    <row r="953916" spans="19:20">
      <c r="S953916" s="33"/>
      <c r="T953916" s="33"/>
    </row>
    <row r="953933" spans="19:20">
      <c r="S953933" s="33"/>
      <c r="T953933" s="33"/>
    </row>
    <row r="953950" spans="19:20">
      <c r="S953950" s="33"/>
      <c r="T953950" s="33"/>
    </row>
    <row r="953967" spans="19:20">
      <c r="S953967" s="33"/>
      <c r="T953967" s="33"/>
    </row>
    <row r="953984" spans="19:20">
      <c r="S953984" s="33"/>
      <c r="T953984" s="33"/>
    </row>
    <row r="954001" spans="19:20">
      <c r="S954001" s="33"/>
      <c r="T954001" s="33"/>
    </row>
    <row r="954018" spans="19:20">
      <c r="S954018" s="33"/>
      <c r="T954018" s="33"/>
    </row>
    <row r="954035" spans="19:20">
      <c r="S954035" s="33"/>
      <c r="T954035" s="33"/>
    </row>
    <row r="954052" spans="19:20">
      <c r="S954052" s="33"/>
      <c r="T954052" s="33"/>
    </row>
    <row r="954069" spans="19:20">
      <c r="S954069" s="33"/>
      <c r="T954069" s="33"/>
    </row>
    <row r="954086" spans="19:20">
      <c r="S954086" s="33"/>
      <c r="T954086" s="33"/>
    </row>
    <row r="954103" spans="19:20">
      <c r="S954103" s="33"/>
      <c r="T954103" s="33"/>
    </row>
    <row r="954120" spans="19:20">
      <c r="S954120" s="33"/>
      <c r="T954120" s="33"/>
    </row>
    <row r="954137" spans="19:20">
      <c r="S954137" s="33"/>
      <c r="T954137" s="33"/>
    </row>
    <row r="954154" spans="19:20">
      <c r="S954154" s="33"/>
      <c r="T954154" s="33"/>
    </row>
    <row r="954171" spans="19:20">
      <c r="S954171" s="33"/>
      <c r="T954171" s="33"/>
    </row>
    <row r="954188" spans="19:20">
      <c r="S954188" s="33"/>
      <c r="T954188" s="33"/>
    </row>
    <row r="954205" spans="19:20">
      <c r="S954205" s="33"/>
      <c r="T954205" s="33"/>
    </row>
    <row r="954222" spans="19:20">
      <c r="S954222" s="33"/>
      <c r="T954222" s="33"/>
    </row>
    <row r="954239" spans="19:20">
      <c r="S954239" s="33"/>
      <c r="T954239" s="33"/>
    </row>
    <row r="954256" spans="19:20">
      <c r="S954256" s="33"/>
      <c r="T954256" s="33"/>
    </row>
    <row r="954273" spans="19:20">
      <c r="S954273" s="33"/>
      <c r="T954273" s="33"/>
    </row>
    <row r="954290" spans="19:20">
      <c r="S954290" s="33"/>
      <c r="T954290" s="33"/>
    </row>
    <row r="954307" spans="19:20">
      <c r="S954307" s="33"/>
      <c r="T954307" s="33"/>
    </row>
    <row r="954324" spans="19:20">
      <c r="S954324" s="33"/>
      <c r="T954324" s="33"/>
    </row>
    <row r="954341" spans="19:20">
      <c r="S954341" s="33"/>
      <c r="T954341" s="33"/>
    </row>
    <row r="954358" spans="19:20">
      <c r="S954358" s="33"/>
      <c r="T954358" s="33"/>
    </row>
    <row r="954375" spans="19:20">
      <c r="S954375" s="33"/>
      <c r="T954375" s="33"/>
    </row>
    <row r="954392" spans="19:20">
      <c r="S954392" s="33"/>
      <c r="T954392" s="33"/>
    </row>
    <row r="954409" spans="19:20">
      <c r="S954409" s="33"/>
      <c r="T954409" s="33"/>
    </row>
    <row r="954426" spans="19:20">
      <c r="S954426" s="33"/>
      <c r="T954426" s="33"/>
    </row>
    <row r="954443" spans="19:20">
      <c r="S954443" s="33"/>
      <c r="T954443" s="33"/>
    </row>
    <row r="954460" spans="19:20">
      <c r="S954460" s="33"/>
      <c r="T954460" s="33"/>
    </row>
    <row r="954477" spans="19:20">
      <c r="S954477" s="33"/>
      <c r="T954477" s="33"/>
    </row>
    <row r="954494" spans="19:20">
      <c r="S954494" s="33"/>
      <c r="T954494" s="33"/>
    </row>
    <row r="954511" spans="19:20">
      <c r="S954511" s="33"/>
      <c r="T954511" s="33"/>
    </row>
    <row r="954528" spans="19:20">
      <c r="S954528" s="33"/>
      <c r="T954528" s="33"/>
    </row>
    <row r="954545" spans="19:20">
      <c r="S954545" s="33"/>
      <c r="T954545" s="33"/>
    </row>
    <row r="954562" spans="19:20">
      <c r="S954562" s="33"/>
      <c r="T954562" s="33"/>
    </row>
    <row r="954579" spans="19:20">
      <c r="S954579" s="33"/>
      <c r="T954579" s="33"/>
    </row>
    <row r="954596" spans="19:20">
      <c r="S954596" s="33"/>
      <c r="T954596" s="33"/>
    </row>
    <row r="954613" spans="19:20">
      <c r="S954613" s="33"/>
      <c r="T954613" s="33"/>
    </row>
    <row r="954630" spans="19:20">
      <c r="S954630" s="33"/>
      <c r="T954630" s="33"/>
    </row>
    <row r="954647" spans="19:20">
      <c r="S954647" s="33"/>
      <c r="T954647" s="33"/>
    </row>
    <row r="954664" spans="19:20">
      <c r="S954664" s="33"/>
      <c r="T954664" s="33"/>
    </row>
    <row r="954681" spans="19:20">
      <c r="S954681" s="33"/>
      <c r="T954681" s="33"/>
    </row>
    <row r="954698" spans="19:20">
      <c r="S954698" s="33"/>
      <c r="T954698" s="33"/>
    </row>
    <row r="954715" spans="19:20">
      <c r="S954715" s="33"/>
      <c r="T954715" s="33"/>
    </row>
    <row r="954732" spans="19:20">
      <c r="S954732" s="33"/>
      <c r="T954732" s="33"/>
    </row>
    <row r="954749" spans="19:20">
      <c r="S954749" s="33"/>
      <c r="T954749" s="33"/>
    </row>
    <row r="954766" spans="19:20">
      <c r="S954766" s="33"/>
      <c r="T954766" s="33"/>
    </row>
    <row r="954783" spans="19:20">
      <c r="S954783" s="33"/>
      <c r="T954783" s="33"/>
    </row>
    <row r="954800" spans="19:20">
      <c r="S954800" s="33"/>
      <c r="T954800" s="33"/>
    </row>
    <row r="954817" spans="19:20">
      <c r="S954817" s="33"/>
      <c r="T954817" s="33"/>
    </row>
    <row r="954834" spans="19:20">
      <c r="S954834" s="33"/>
      <c r="T954834" s="33"/>
    </row>
    <row r="954851" spans="19:20">
      <c r="S954851" s="33"/>
      <c r="T954851" s="33"/>
    </row>
    <row r="954868" spans="19:20">
      <c r="S954868" s="33"/>
      <c r="T954868" s="33"/>
    </row>
    <row r="954885" spans="19:20">
      <c r="S954885" s="33"/>
      <c r="T954885" s="33"/>
    </row>
    <row r="954902" spans="19:20">
      <c r="S954902" s="33"/>
      <c r="T954902" s="33"/>
    </row>
    <row r="954919" spans="19:20">
      <c r="S954919" s="33"/>
      <c r="T954919" s="33"/>
    </row>
    <row r="954936" spans="19:20">
      <c r="S954936" s="33"/>
      <c r="T954936" s="33"/>
    </row>
    <row r="954953" spans="19:20">
      <c r="S954953" s="33"/>
      <c r="T954953" s="33"/>
    </row>
    <row r="954970" spans="19:20">
      <c r="S954970" s="33"/>
      <c r="T954970" s="33"/>
    </row>
    <row r="954987" spans="19:20">
      <c r="S954987" s="33"/>
      <c r="T954987" s="33"/>
    </row>
    <row r="955004" spans="19:20">
      <c r="S955004" s="33"/>
      <c r="T955004" s="33"/>
    </row>
    <row r="955021" spans="19:20">
      <c r="S955021" s="33"/>
      <c r="T955021" s="33"/>
    </row>
    <row r="955038" spans="19:20">
      <c r="S955038" s="33"/>
      <c r="T955038" s="33"/>
    </row>
    <row r="955055" spans="19:20">
      <c r="S955055" s="33"/>
      <c r="T955055" s="33"/>
    </row>
    <row r="955072" spans="19:20">
      <c r="S955072" s="33"/>
      <c r="T955072" s="33"/>
    </row>
    <row r="955089" spans="19:20">
      <c r="S955089" s="33"/>
      <c r="T955089" s="33"/>
    </row>
    <row r="955106" spans="19:20">
      <c r="S955106" s="33"/>
      <c r="T955106" s="33"/>
    </row>
    <row r="955123" spans="19:20">
      <c r="S955123" s="33"/>
      <c r="T955123" s="33"/>
    </row>
    <row r="955140" spans="19:20">
      <c r="S955140" s="33"/>
      <c r="T955140" s="33"/>
    </row>
    <row r="955157" spans="19:20">
      <c r="S955157" s="33"/>
      <c r="T955157" s="33"/>
    </row>
    <row r="955174" spans="19:20">
      <c r="S955174" s="33"/>
      <c r="T955174" s="33"/>
    </row>
    <row r="955191" spans="19:20">
      <c r="S955191" s="33"/>
      <c r="T955191" s="33"/>
    </row>
    <row r="955208" spans="19:20">
      <c r="S955208" s="33"/>
      <c r="T955208" s="33"/>
    </row>
    <row r="955225" spans="19:20">
      <c r="S955225" s="33"/>
      <c r="T955225" s="33"/>
    </row>
    <row r="955242" spans="19:20">
      <c r="S955242" s="33"/>
      <c r="T955242" s="33"/>
    </row>
    <row r="955259" spans="19:20">
      <c r="S955259" s="33"/>
      <c r="T955259" s="33"/>
    </row>
    <row r="955276" spans="19:20">
      <c r="S955276" s="33"/>
      <c r="T955276" s="33"/>
    </row>
    <row r="955293" spans="19:20">
      <c r="S955293" s="33"/>
      <c r="T955293" s="33"/>
    </row>
    <row r="955310" spans="19:20">
      <c r="S955310" s="33"/>
      <c r="T955310" s="33"/>
    </row>
    <row r="955327" spans="19:20">
      <c r="S955327" s="33"/>
      <c r="T955327" s="33"/>
    </row>
    <row r="955344" spans="19:20">
      <c r="S955344" s="33"/>
      <c r="T955344" s="33"/>
    </row>
    <row r="955361" spans="19:20">
      <c r="S955361" s="33"/>
      <c r="T955361" s="33"/>
    </row>
    <row r="955378" spans="19:20">
      <c r="S955378" s="33"/>
      <c r="T955378" s="33"/>
    </row>
    <row r="955395" spans="19:20">
      <c r="S955395" s="33"/>
      <c r="T955395" s="33"/>
    </row>
    <row r="955412" spans="19:20">
      <c r="S955412" s="33"/>
      <c r="T955412" s="33"/>
    </row>
    <row r="955429" spans="19:20">
      <c r="S955429" s="33"/>
      <c r="T955429" s="33"/>
    </row>
    <row r="955446" spans="19:20">
      <c r="S955446" s="33"/>
      <c r="T955446" s="33"/>
    </row>
    <row r="955463" spans="19:20">
      <c r="S955463" s="33"/>
      <c r="T955463" s="33"/>
    </row>
    <row r="955480" spans="19:20">
      <c r="S955480" s="33"/>
      <c r="T955480" s="33"/>
    </row>
    <row r="955497" spans="19:20">
      <c r="S955497" s="33"/>
      <c r="T955497" s="33"/>
    </row>
    <row r="955514" spans="19:20">
      <c r="S955514" s="33"/>
      <c r="T955514" s="33"/>
    </row>
    <row r="955531" spans="19:20">
      <c r="S955531" s="33"/>
      <c r="T955531" s="33"/>
    </row>
    <row r="955548" spans="19:20">
      <c r="S955548" s="33"/>
      <c r="T955548" s="33"/>
    </row>
    <row r="955565" spans="19:20">
      <c r="S955565" s="33"/>
      <c r="T955565" s="33"/>
    </row>
    <row r="955582" spans="19:20">
      <c r="S955582" s="33"/>
      <c r="T955582" s="33"/>
    </row>
    <row r="955599" spans="19:20">
      <c r="S955599" s="33"/>
      <c r="T955599" s="33"/>
    </row>
    <row r="955616" spans="19:20">
      <c r="S955616" s="33"/>
      <c r="T955616" s="33"/>
    </row>
    <row r="955633" spans="19:20">
      <c r="S955633" s="33"/>
      <c r="T955633" s="33"/>
    </row>
    <row r="955650" spans="19:20">
      <c r="S955650" s="33"/>
      <c r="T955650" s="33"/>
    </row>
    <row r="955667" spans="19:20">
      <c r="S955667" s="33"/>
      <c r="T955667" s="33"/>
    </row>
    <row r="955684" spans="19:20">
      <c r="S955684" s="33"/>
      <c r="T955684" s="33"/>
    </row>
    <row r="955701" spans="19:20">
      <c r="S955701" s="33"/>
      <c r="T955701" s="33"/>
    </row>
    <row r="955718" spans="19:20">
      <c r="S955718" s="33"/>
      <c r="T955718" s="33"/>
    </row>
    <row r="955735" spans="19:20">
      <c r="S955735" s="33"/>
      <c r="T955735" s="33"/>
    </row>
    <row r="955752" spans="19:20">
      <c r="S955752" s="33"/>
      <c r="T955752" s="33"/>
    </row>
    <row r="955769" spans="19:20">
      <c r="S955769" s="33"/>
      <c r="T955769" s="33"/>
    </row>
    <row r="955786" spans="19:20">
      <c r="S955786" s="33"/>
      <c r="T955786" s="33"/>
    </row>
    <row r="955803" spans="19:20">
      <c r="S955803" s="33"/>
      <c r="T955803" s="33"/>
    </row>
    <row r="955820" spans="19:20">
      <c r="S955820" s="33"/>
      <c r="T955820" s="33"/>
    </row>
    <row r="955837" spans="19:20">
      <c r="S955837" s="33"/>
      <c r="T955837" s="33"/>
    </row>
    <row r="955854" spans="19:20">
      <c r="S955854" s="33"/>
      <c r="T955854" s="33"/>
    </row>
    <row r="955871" spans="19:20">
      <c r="S955871" s="33"/>
      <c r="T955871" s="33"/>
    </row>
    <row r="955888" spans="19:20">
      <c r="S955888" s="33"/>
      <c r="T955888" s="33"/>
    </row>
    <row r="955905" spans="19:20">
      <c r="S955905" s="33"/>
      <c r="T955905" s="33"/>
    </row>
    <row r="955922" spans="19:20">
      <c r="S955922" s="33"/>
      <c r="T955922" s="33"/>
    </row>
    <row r="955939" spans="19:20">
      <c r="S955939" s="33"/>
      <c r="T955939" s="33"/>
    </row>
    <row r="955956" spans="19:20">
      <c r="S955956" s="33"/>
      <c r="T955956" s="33"/>
    </row>
    <row r="955973" spans="19:20">
      <c r="S955973" s="33"/>
      <c r="T955973" s="33"/>
    </row>
    <row r="955990" spans="19:20">
      <c r="S955990" s="33"/>
      <c r="T955990" s="33"/>
    </row>
    <row r="956007" spans="19:20">
      <c r="S956007" s="33"/>
      <c r="T956007" s="33"/>
    </row>
    <row r="956024" spans="19:20">
      <c r="S956024" s="33"/>
      <c r="T956024" s="33"/>
    </row>
    <row r="956041" spans="19:20">
      <c r="S956041" s="33"/>
      <c r="T956041" s="33"/>
    </row>
    <row r="956058" spans="19:20">
      <c r="S956058" s="33"/>
      <c r="T956058" s="33"/>
    </row>
    <row r="956075" spans="19:20">
      <c r="S956075" s="33"/>
      <c r="T956075" s="33"/>
    </row>
    <row r="956092" spans="19:20">
      <c r="S956092" s="33"/>
      <c r="T956092" s="33"/>
    </row>
    <row r="956109" spans="19:20">
      <c r="S956109" s="33"/>
      <c r="T956109" s="33"/>
    </row>
    <row r="956126" spans="19:20">
      <c r="S956126" s="33"/>
      <c r="T956126" s="33"/>
    </row>
    <row r="956143" spans="19:20">
      <c r="S956143" s="33"/>
      <c r="T956143" s="33"/>
    </row>
    <row r="956160" spans="19:20">
      <c r="S956160" s="33"/>
      <c r="T956160" s="33"/>
    </row>
    <row r="956177" spans="19:20">
      <c r="S956177" s="33"/>
      <c r="T956177" s="33"/>
    </row>
    <row r="956194" spans="19:20">
      <c r="S956194" s="33"/>
      <c r="T956194" s="33"/>
    </row>
    <row r="956211" spans="19:20">
      <c r="S956211" s="33"/>
      <c r="T956211" s="33"/>
    </row>
    <row r="956228" spans="19:20">
      <c r="S956228" s="33"/>
      <c r="T956228" s="33"/>
    </row>
    <row r="956245" spans="19:20">
      <c r="S956245" s="33"/>
      <c r="T956245" s="33"/>
    </row>
    <row r="956262" spans="19:20">
      <c r="S956262" s="33"/>
      <c r="T956262" s="33"/>
    </row>
    <row r="956279" spans="19:20">
      <c r="S956279" s="33"/>
      <c r="T956279" s="33"/>
    </row>
    <row r="956296" spans="19:20">
      <c r="S956296" s="33"/>
      <c r="T956296" s="33"/>
    </row>
    <row r="956313" spans="19:20">
      <c r="S956313" s="33"/>
      <c r="T956313" s="33"/>
    </row>
    <row r="956330" spans="19:20">
      <c r="S956330" s="33"/>
      <c r="T956330" s="33"/>
    </row>
    <row r="956347" spans="19:20">
      <c r="S956347" s="33"/>
      <c r="T956347" s="33"/>
    </row>
    <row r="956364" spans="19:20">
      <c r="S956364" s="33"/>
      <c r="T956364" s="33"/>
    </row>
    <row r="956381" spans="19:20">
      <c r="S956381" s="33"/>
      <c r="T956381" s="33"/>
    </row>
    <row r="956398" spans="19:20">
      <c r="S956398" s="33"/>
      <c r="T956398" s="33"/>
    </row>
    <row r="956415" spans="19:20">
      <c r="S956415" s="33"/>
      <c r="T956415" s="33"/>
    </row>
    <row r="956432" spans="19:20">
      <c r="S956432" s="33"/>
      <c r="T956432" s="33"/>
    </row>
    <row r="956449" spans="19:20">
      <c r="S956449" s="33"/>
      <c r="T956449" s="33"/>
    </row>
    <row r="956466" spans="19:20">
      <c r="S956466" s="33"/>
      <c r="T956466" s="33"/>
    </row>
    <row r="956483" spans="19:20">
      <c r="S956483" s="33"/>
      <c r="T956483" s="33"/>
    </row>
    <row r="956500" spans="19:20">
      <c r="S956500" s="33"/>
      <c r="T956500" s="33"/>
    </row>
    <row r="956517" spans="19:20">
      <c r="S956517" s="33"/>
      <c r="T956517" s="33"/>
    </row>
    <row r="956534" spans="19:20">
      <c r="S956534" s="33"/>
      <c r="T956534" s="33"/>
    </row>
    <row r="956551" spans="19:20">
      <c r="S956551" s="33"/>
      <c r="T956551" s="33"/>
    </row>
    <row r="956568" spans="19:20">
      <c r="S956568" s="33"/>
      <c r="T956568" s="33"/>
    </row>
    <row r="956585" spans="19:20">
      <c r="S956585" s="33"/>
      <c r="T956585" s="33"/>
    </row>
    <row r="956602" spans="19:20">
      <c r="S956602" s="33"/>
      <c r="T956602" s="33"/>
    </row>
    <row r="956619" spans="19:20">
      <c r="S956619" s="33"/>
      <c r="T956619" s="33"/>
    </row>
    <row r="956636" spans="19:20">
      <c r="S956636" s="33"/>
      <c r="T956636" s="33"/>
    </row>
    <row r="956653" spans="19:20">
      <c r="S956653" s="33"/>
      <c r="T956653" s="33"/>
    </row>
    <row r="956670" spans="19:20">
      <c r="S956670" s="33"/>
      <c r="T956670" s="33"/>
    </row>
    <row r="956687" spans="19:20">
      <c r="S956687" s="33"/>
      <c r="T956687" s="33"/>
    </row>
    <row r="956704" spans="19:20">
      <c r="S956704" s="33"/>
      <c r="T956704" s="33"/>
    </row>
    <row r="956721" spans="19:20">
      <c r="S956721" s="33"/>
      <c r="T956721" s="33"/>
    </row>
    <row r="956738" spans="19:20">
      <c r="S956738" s="33"/>
      <c r="T956738" s="33"/>
    </row>
    <row r="956755" spans="19:20">
      <c r="S956755" s="33"/>
      <c r="T956755" s="33"/>
    </row>
    <row r="956772" spans="19:20">
      <c r="S956772" s="33"/>
      <c r="T956772" s="33"/>
    </row>
    <row r="956789" spans="19:20">
      <c r="S956789" s="33"/>
      <c r="T956789" s="33"/>
    </row>
    <row r="956806" spans="19:20">
      <c r="S956806" s="33"/>
      <c r="T956806" s="33"/>
    </row>
    <row r="956823" spans="19:20">
      <c r="S956823" s="33"/>
      <c r="T956823" s="33"/>
    </row>
    <row r="956840" spans="19:20">
      <c r="S956840" s="33"/>
      <c r="T956840" s="33"/>
    </row>
    <row r="956857" spans="19:20">
      <c r="S956857" s="33"/>
      <c r="T956857" s="33"/>
    </row>
    <row r="956874" spans="19:20">
      <c r="S956874" s="33"/>
      <c r="T956874" s="33"/>
    </row>
    <row r="956891" spans="19:20">
      <c r="S956891" s="33"/>
      <c r="T956891" s="33"/>
    </row>
    <row r="956908" spans="19:20">
      <c r="S956908" s="33"/>
      <c r="T956908" s="33"/>
    </row>
    <row r="956925" spans="19:20">
      <c r="S956925" s="33"/>
      <c r="T956925" s="33"/>
    </row>
    <row r="956942" spans="19:20">
      <c r="S956942" s="33"/>
      <c r="T956942" s="33"/>
    </row>
    <row r="956959" spans="19:20">
      <c r="S956959" s="33"/>
      <c r="T956959" s="33"/>
    </row>
    <row r="956976" spans="19:20">
      <c r="S956976" s="33"/>
      <c r="T956976" s="33"/>
    </row>
    <row r="956993" spans="19:20">
      <c r="S956993" s="33"/>
      <c r="T956993" s="33"/>
    </row>
    <row r="957010" spans="19:20">
      <c r="S957010" s="33"/>
      <c r="T957010" s="33"/>
    </row>
    <row r="957027" spans="19:20">
      <c r="S957027" s="33"/>
      <c r="T957027" s="33"/>
    </row>
    <row r="957044" spans="19:20">
      <c r="S957044" s="33"/>
      <c r="T957044" s="33"/>
    </row>
    <row r="957061" spans="19:20">
      <c r="S957061" s="33"/>
      <c r="T957061" s="33"/>
    </row>
    <row r="957078" spans="19:20">
      <c r="S957078" s="33"/>
      <c r="T957078" s="33"/>
    </row>
    <row r="957095" spans="19:20">
      <c r="S957095" s="33"/>
      <c r="T957095" s="33"/>
    </row>
    <row r="957112" spans="19:20">
      <c r="S957112" s="33"/>
      <c r="T957112" s="33"/>
    </row>
    <row r="957129" spans="19:20">
      <c r="S957129" s="33"/>
      <c r="T957129" s="33"/>
    </row>
    <row r="957146" spans="19:20">
      <c r="S957146" s="33"/>
      <c r="T957146" s="33"/>
    </row>
    <row r="957163" spans="19:20">
      <c r="S957163" s="33"/>
      <c r="T957163" s="33"/>
    </row>
    <row r="957180" spans="19:20">
      <c r="S957180" s="33"/>
      <c r="T957180" s="33"/>
    </row>
    <row r="957197" spans="19:20">
      <c r="S957197" s="33"/>
      <c r="T957197" s="33"/>
    </row>
    <row r="957214" spans="19:20">
      <c r="S957214" s="33"/>
      <c r="T957214" s="33"/>
    </row>
    <row r="957231" spans="19:20">
      <c r="S957231" s="33"/>
      <c r="T957231" s="33"/>
    </row>
    <row r="957248" spans="19:20">
      <c r="S957248" s="33"/>
      <c r="T957248" s="33"/>
    </row>
    <row r="957265" spans="19:20">
      <c r="S957265" s="33"/>
      <c r="T957265" s="33"/>
    </row>
    <row r="957282" spans="19:20">
      <c r="S957282" s="33"/>
      <c r="T957282" s="33"/>
    </row>
    <row r="957299" spans="19:20">
      <c r="S957299" s="33"/>
      <c r="T957299" s="33"/>
    </row>
    <row r="957316" spans="19:20">
      <c r="S957316" s="33"/>
      <c r="T957316" s="33"/>
    </row>
    <row r="957333" spans="19:20">
      <c r="S957333" s="33"/>
      <c r="T957333" s="33"/>
    </row>
    <row r="957350" spans="19:20">
      <c r="S957350" s="33"/>
      <c r="T957350" s="33"/>
    </row>
    <row r="957367" spans="19:20">
      <c r="S957367" s="33"/>
      <c r="T957367" s="33"/>
    </row>
    <row r="957384" spans="19:20">
      <c r="S957384" s="33"/>
      <c r="T957384" s="33"/>
    </row>
    <row r="957401" spans="19:20">
      <c r="S957401" s="33"/>
      <c r="T957401" s="33"/>
    </row>
    <row r="957418" spans="19:20">
      <c r="S957418" s="33"/>
      <c r="T957418" s="33"/>
    </row>
    <row r="957435" spans="19:20">
      <c r="S957435" s="33"/>
      <c r="T957435" s="33"/>
    </row>
    <row r="957452" spans="19:20">
      <c r="S957452" s="33"/>
      <c r="T957452" s="33"/>
    </row>
    <row r="957469" spans="19:20">
      <c r="S957469" s="33"/>
      <c r="T957469" s="33"/>
    </row>
    <row r="957486" spans="19:20">
      <c r="S957486" s="33"/>
      <c r="T957486" s="33"/>
    </row>
    <row r="957503" spans="19:20">
      <c r="S957503" s="33"/>
      <c r="T957503" s="33"/>
    </row>
    <row r="957520" spans="19:20">
      <c r="S957520" s="33"/>
      <c r="T957520" s="33"/>
    </row>
    <row r="957537" spans="19:20">
      <c r="S957537" s="33"/>
      <c r="T957537" s="33"/>
    </row>
    <row r="957554" spans="19:20">
      <c r="S957554" s="33"/>
      <c r="T957554" s="33"/>
    </row>
    <row r="957571" spans="19:20">
      <c r="S957571" s="33"/>
      <c r="T957571" s="33"/>
    </row>
    <row r="957588" spans="19:20">
      <c r="S957588" s="33"/>
      <c r="T957588" s="33"/>
    </row>
    <row r="957605" spans="19:20">
      <c r="S957605" s="33"/>
      <c r="T957605" s="33"/>
    </row>
    <row r="957622" spans="19:20">
      <c r="S957622" s="33"/>
      <c r="T957622" s="33"/>
    </row>
    <row r="957639" spans="19:20">
      <c r="S957639" s="33"/>
      <c r="T957639" s="33"/>
    </row>
    <row r="957656" spans="19:20">
      <c r="S957656" s="33"/>
      <c r="T957656" s="33"/>
    </row>
    <row r="957673" spans="19:20">
      <c r="S957673" s="33"/>
      <c r="T957673" s="33"/>
    </row>
    <row r="957690" spans="19:20">
      <c r="S957690" s="33"/>
      <c r="T957690" s="33"/>
    </row>
    <row r="957707" spans="19:20">
      <c r="S957707" s="33"/>
      <c r="T957707" s="33"/>
    </row>
    <row r="957724" spans="19:20">
      <c r="S957724" s="33"/>
      <c r="T957724" s="33"/>
    </row>
    <row r="957741" spans="19:20">
      <c r="S957741" s="33"/>
      <c r="T957741" s="33"/>
    </row>
    <row r="957758" spans="19:20">
      <c r="S957758" s="33"/>
      <c r="T957758" s="33"/>
    </row>
    <row r="957775" spans="19:20">
      <c r="S957775" s="33"/>
      <c r="T957775" s="33"/>
    </row>
    <row r="957792" spans="19:20">
      <c r="S957792" s="33"/>
      <c r="T957792" s="33"/>
    </row>
    <row r="957809" spans="19:20">
      <c r="S957809" s="33"/>
      <c r="T957809" s="33"/>
    </row>
    <row r="957826" spans="19:20">
      <c r="S957826" s="33"/>
      <c r="T957826" s="33"/>
    </row>
    <row r="957843" spans="19:20">
      <c r="S957843" s="33"/>
      <c r="T957843" s="33"/>
    </row>
    <row r="957860" spans="19:20">
      <c r="S957860" s="33"/>
      <c r="T957860" s="33"/>
    </row>
    <row r="957877" spans="19:20">
      <c r="S957877" s="33"/>
      <c r="T957877" s="33"/>
    </row>
    <row r="957894" spans="19:20">
      <c r="S957894" s="33"/>
      <c r="T957894" s="33"/>
    </row>
    <row r="957911" spans="19:20">
      <c r="S957911" s="33"/>
      <c r="T957911" s="33"/>
    </row>
    <row r="957928" spans="19:20">
      <c r="S957928" s="33"/>
      <c r="T957928" s="33"/>
    </row>
    <row r="957945" spans="19:20">
      <c r="S957945" s="33"/>
      <c r="T957945" s="33"/>
    </row>
    <row r="957962" spans="19:20">
      <c r="S957962" s="33"/>
      <c r="T957962" s="33"/>
    </row>
    <row r="957979" spans="19:20">
      <c r="S957979" s="33"/>
      <c r="T957979" s="33"/>
    </row>
    <row r="957996" spans="19:20">
      <c r="S957996" s="33"/>
      <c r="T957996" s="33"/>
    </row>
    <row r="958013" spans="19:20">
      <c r="S958013" s="33"/>
      <c r="T958013" s="33"/>
    </row>
    <row r="958030" spans="19:20">
      <c r="S958030" s="33"/>
      <c r="T958030" s="33"/>
    </row>
    <row r="958047" spans="19:20">
      <c r="S958047" s="33"/>
      <c r="T958047" s="33"/>
    </row>
    <row r="958064" spans="19:20">
      <c r="S958064" s="33"/>
      <c r="T958064" s="33"/>
    </row>
    <row r="958081" spans="19:20">
      <c r="S958081" s="33"/>
      <c r="T958081" s="33"/>
    </row>
    <row r="958098" spans="19:20">
      <c r="S958098" s="33"/>
      <c r="T958098" s="33"/>
    </row>
    <row r="958115" spans="19:20">
      <c r="S958115" s="33"/>
      <c r="T958115" s="33"/>
    </row>
    <row r="958132" spans="19:20">
      <c r="S958132" s="33"/>
      <c r="T958132" s="33"/>
    </row>
    <row r="958149" spans="19:20">
      <c r="S958149" s="33"/>
      <c r="T958149" s="33"/>
    </row>
    <row r="958166" spans="19:20">
      <c r="S958166" s="33"/>
      <c r="T958166" s="33"/>
    </row>
    <row r="958183" spans="19:20">
      <c r="S958183" s="33"/>
      <c r="T958183" s="33"/>
    </row>
    <row r="958200" spans="19:20">
      <c r="S958200" s="33"/>
      <c r="T958200" s="33"/>
    </row>
    <row r="958217" spans="19:20">
      <c r="S958217" s="33"/>
      <c r="T958217" s="33"/>
    </row>
    <row r="958234" spans="19:20">
      <c r="S958234" s="33"/>
      <c r="T958234" s="33"/>
    </row>
    <row r="958251" spans="19:20">
      <c r="S958251" s="33"/>
      <c r="T958251" s="33"/>
    </row>
    <row r="958268" spans="19:20">
      <c r="S958268" s="33"/>
      <c r="T958268" s="33"/>
    </row>
    <row r="958285" spans="19:20">
      <c r="S958285" s="33"/>
      <c r="T958285" s="33"/>
    </row>
    <row r="958302" spans="19:20">
      <c r="S958302" s="33"/>
      <c r="T958302" s="33"/>
    </row>
    <row r="958319" spans="19:20">
      <c r="S958319" s="33"/>
      <c r="T958319" s="33"/>
    </row>
    <row r="958336" spans="19:20">
      <c r="S958336" s="33"/>
      <c r="T958336" s="33"/>
    </row>
    <row r="958353" spans="19:20">
      <c r="S958353" s="33"/>
      <c r="T958353" s="33"/>
    </row>
    <row r="958370" spans="19:20">
      <c r="S958370" s="33"/>
      <c r="T958370" s="33"/>
    </row>
    <row r="958387" spans="19:20">
      <c r="S958387" s="33"/>
      <c r="T958387" s="33"/>
    </row>
    <row r="958404" spans="19:20">
      <c r="S958404" s="33"/>
      <c r="T958404" s="33"/>
    </row>
    <row r="958421" spans="19:20">
      <c r="S958421" s="33"/>
      <c r="T958421" s="33"/>
    </row>
    <row r="958438" spans="19:20">
      <c r="S958438" s="33"/>
      <c r="T958438" s="33"/>
    </row>
    <row r="958455" spans="19:20">
      <c r="S958455" s="33"/>
      <c r="T958455" s="33"/>
    </row>
    <row r="958472" spans="19:20">
      <c r="S958472" s="33"/>
      <c r="T958472" s="33"/>
    </row>
    <row r="958489" spans="19:20">
      <c r="S958489" s="33"/>
      <c r="T958489" s="33"/>
    </row>
    <row r="958506" spans="19:20">
      <c r="S958506" s="33"/>
      <c r="T958506" s="33"/>
    </row>
    <row r="958523" spans="19:20">
      <c r="S958523" s="33"/>
      <c r="T958523" s="33"/>
    </row>
    <row r="958540" spans="19:20">
      <c r="S958540" s="33"/>
      <c r="T958540" s="33"/>
    </row>
    <row r="958557" spans="19:20">
      <c r="S958557" s="33"/>
      <c r="T958557" s="33"/>
    </row>
    <row r="958574" spans="19:20">
      <c r="S958574" s="33"/>
      <c r="T958574" s="33"/>
    </row>
    <row r="958591" spans="19:20">
      <c r="S958591" s="33"/>
      <c r="T958591" s="33"/>
    </row>
    <row r="958608" spans="19:20">
      <c r="S958608" s="33"/>
      <c r="T958608" s="33"/>
    </row>
    <row r="958625" spans="19:20">
      <c r="S958625" s="33"/>
      <c r="T958625" s="33"/>
    </row>
    <row r="958642" spans="19:20">
      <c r="S958642" s="33"/>
      <c r="T958642" s="33"/>
    </row>
    <row r="958659" spans="19:20">
      <c r="S958659" s="33"/>
      <c r="T958659" s="33"/>
    </row>
    <row r="958676" spans="19:20">
      <c r="S958676" s="33"/>
      <c r="T958676" s="33"/>
    </row>
    <row r="958693" spans="19:20">
      <c r="S958693" s="33"/>
      <c r="T958693" s="33"/>
    </row>
    <row r="958710" spans="19:20">
      <c r="S958710" s="33"/>
      <c r="T958710" s="33"/>
    </row>
    <row r="958727" spans="19:20">
      <c r="S958727" s="33"/>
      <c r="T958727" s="33"/>
    </row>
    <row r="958744" spans="19:20">
      <c r="S958744" s="33"/>
      <c r="T958744" s="33"/>
    </row>
    <row r="958761" spans="19:20">
      <c r="S958761" s="33"/>
      <c r="T958761" s="33"/>
    </row>
    <row r="958778" spans="19:20">
      <c r="S958778" s="33"/>
      <c r="T958778" s="33"/>
    </row>
    <row r="958795" spans="19:20">
      <c r="S958795" s="33"/>
      <c r="T958795" s="33"/>
    </row>
    <row r="958812" spans="19:20">
      <c r="S958812" s="33"/>
      <c r="T958812" s="33"/>
    </row>
    <row r="958829" spans="19:20">
      <c r="S958829" s="33"/>
      <c r="T958829" s="33"/>
    </row>
    <row r="958846" spans="19:20">
      <c r="S958846" s="33"/>
      <c r="T958846" s="33"/>
    </row>
    <row r="958863" spans="19:20">
      <c r="S958863" s="33"/>
      <c r="T958863" s="33"/>
    </row>
    <row r="958880" spans="19:20">
      <c r="S958880" s="33"/>
      <c r="T958880" s="33"/>
    </row>
    <row r="958897" spans="19:20">
      <c r="S958897" s="33"/>
      <c r="T958897" s="33"/>
    </row>
    <row r="958914" spans="19:20">
      <c r="S958914" s="33"/>
      <c r="T958914" s="33"/>
    </row>
    <row r="958931" spans="19:20">
      <c r="S958931" s="33"/>
      <c r="T958931" s="33"/>
    </row>
    <row r="958948" spans="19:20">
      <c r="S958948" s="33"/>
      <c r="T958948" s="33"/>
    </row>
    <row r="958965" spans="19:20">
      <c r="S958965" s="33"/>
      <c r="T958965" s="33"/>
    </row>
    <row r="958982" spans="19:20">
      <c r="S958982" s="33"/>
      <c r="T958982" s="33"/>
    </row>
    <row r="958999" spans="19:20">
      <c r="S958999" s="33"/>
      <c r="T958999" s="33"/>
    </row>
    <row r="959016" spans="19:20">
      <c r="S959016" s="33"/>
      <c r="T959016" s="33"/>
    </row>
    <row r="959033" spans="19:20">
      <c r="S959033" s="33"/>
      <c r="T959033" s="33"/>
    </row>
    <row r="959050" spans="19:20">
      <c r="S959050" s="33"/>
      <c r="T959050" s="33"/>
    </row>
    <row r="959067" spans="19:20">
      <c r="S959067" s="33"/>
      <c r="T959067" s="33"/>
    </row>
    <row r="959084" spans="19:20">
      <c r="S959084" s="33"/>
      <c r="T959084" s="33"/>
    </row>
    <row r="959101" spans="19:20">
      <c r="S959101" s="33"/>
      <c r="T959101" s="33"/>
    </row>
    <row r="959118" spans="19:20">
      <c r="S959118" s="33"/>
      <c r="T959118" s="33"/>
    </row>
    <row r="959135" spans="19:20">
      <c r="S959135" s="33"/>
      <c r="T959135" s="33"/>
    </row>
    <row r="959152" spans="19:20">
      <c r="S959152" s="33"/>
      <c r="T959152" s="33"/>
    </row>
    <row r="959169" spans="19:20">
      <c r="S959169" s="33"/>
      <c r="T959169" s="33"/>
    </row>
    <row r="959186" spans="19:20">
      <c r="S959186" s="33"/>
      <c r="T959186" s="33"/>
    </row>
    <row r="959203" spans="19:20">
      <c r="S959203" s="33"/>
      <c r="T959203" s="33"/>
    </row>
    <row r="959220" spans="19:20">
      <c r="S959220" s="33"/>
      <c r="T959220" s="33"/>
    </row>
    <row r="959237" spans="19:20">
      <c r="S959237" s="33"/>
      <c r="T959237" s="33"/>
    </row>
    <row r="959254" spans="19:20">
      <c r="S959254" s="33"/>
      <c r="T959254" s="33"/>
    </row>
    <row r="959271" spans="19:20">
      <c r="S959271" s="33"/>
      <c r="T959271" s="33"/>
    </row>
    <row r="959288" spans="19:20">
      <c r="S959288" s="33"/>
      <c r="T959288" s="33"/>
    </row>
    <row r="959305" spans="19:20">
      <c r="S959305" s="33"/>
      <c r="T959305" s="33"/>
    </row>
    <row r="959322" spans="19:20">
      <c r="S959322" s="33"/>
      <c r="T959322" s="33"/>
    </row>
    <row r="959339" spans="19:20">
      <c r="S959339" s="33"/>
      <c r="T959339" s="33"/>
    </row>
    <row r="959356" spans="19:20">
      <c r="S959356" s="33"/>
      <c r="T959356" s="33"/>
    </row>
    <row r="959373" spans="19:20">
      <c r="S959373" s="33"/>
      <c r="T959373" s="33"/>
    </row>
    <row r="959390" spans="19:20">
      <c r="S959390" s="33"/>
      <c r="T959390" s="33"/>
    </row>
    <row r="959407" spans="19:20">
      <c r="S959407" s="33"/>
      <c r="T959407" s="33"/>
    </row>
    <row r="959424" spans="19:20">
      <c r="S959424" s="33"/>
      <c r="T959424" s="33"/>
    </row>
    <row r="959441" spans="19:20">
      <c r="S959441" s="33"/>
      <c r="T959441" s="33"/>
    </row>
    <row r="959458" spans="19:20">
      <c r="S959458" s="33"/>
      <c r="T959458" s="33"/>
    </row>
    <row r="959475" spans="19:20">
      <c r="S959475" s="33"/>
      <c r="T959475" s="33"/>
    </row>
    <row r="959492" spans="19:20">
      <c r="S959492" s="33"/>
      <c r="T959492" s="33"/>
    </row>
    <row r="959509" spans="19:20">
      <c r="S959509" s="33"/>
      <c r="T959509" s="33"/>
    </row>
    <row r="959526" spans="19:20">
      <c r="S959526" s="33"/>
      <c r="T959526" s="33"/>
    </row>
    <row r="959543" spans="19:20">
      <c r="S959543" s="33"/>
      <c r="T959543" s="33"/>
    </row>
    <row r="959560" spans="19:20">
      <c r="S959560" s="33"/>
      <c r="T959560" s="33"/>
    </row>
    <row r="959577" spans="19:20">
      <c r="S959577" s="33"/>
      <c r="T959577" s="33"/>
    </row>
    <row r="959594" spans="19:20">
      <c r="S959594" s="33"/>
      <c r="T959594" s="33"/>
    </row>
    <row r="959611" spans="19:20">
      <c r="S959611" s="33"/>
      <c r="T959611" s="33"/>
    </row>
    <row r="959628" spans="19:20">
      <c r="S959628" s="33"/>
      <c r="T959628" s="33"/>
    </row>
    <row r="959645" spans="19:20">
      <c r="S959645" s="33"/>
      <c r="T959645" s="33"/>
    </row>
    <row r="959662" spans="19:20">
      <c r="S959662" s="33"/>
      <c r="T959662" s="33"/>
    </row>
    <row r="959679" spans="19:20">
      <c r="S959679" s="33"/>
      <c r="T959679" s="33"/>
    </row>
    <row r="959696" spans="19:20">
      <c r="S959696" s="33"/>
      <c r="T959696" s="33"/>
    </row>
    <row r="959713" spans="19:20">
      <c r="S959713" s="33"/>
      <c r="T959713" s="33"/>
    </row>
    <row r="959730" spans="19:20">
      <c r="S959730" s="33"/>
      <c r="T959730" s="33"/>
    </row>
    <row r="959747" spans="19:20">
      <c r="S959747" s="33"/>
      <c r="T959747" s="33"/>
    </row>
    <row r="959764" spans="19:20">
      <c r="S959764" s="33"/>
      <c r="T959764" s="33"/>
    </row>
    <row r="959781" spans="19:20">
      <c r="S959781" s="33"/>
      <c r="T959781" s="33"/>
    </row>
    <row r="959798" spans="19:20">
      <c r="S959798" s="33"/>
      <c r="T959798" s="33"/>
    </row>
    <row r="959815" spans="19:20">
      <c r="S959815" s="33"/>
      <c r="T959815" s="33"/>
    </row>
    <row r="959832" spans="19:20">
      <c r="S959832" s="33"/>
      <c r="T959832" s="33"/>
    </row>
    <row r="959849" spans="19:20">
      <c r="S959849" s="33"/>
      <c r="T959849" s="33"/>
    </row>
    <row r="959866" spans="19:20">
      <c r="S959866" s="33"/>
      <c r="T959866" s="33"/>
    </row>
    <row r="959883" spans="19:20">
      <c r="S959883" s="33"/>
      <c r="T959883" s="33"/>
    </row>
    <row r="959900" spans="19:20">
      <c r="S959900" s="33"/>
      <c r="T959900" s="33"/>
    </row>
    <row r="959917" spans="19:20">
      <c r="S959917" s="33"/>
      <c r="T959917" s="33"/>
    </row>
    <row r="959934" spans="19:20">
      <c r="S959934" s="33"/>
      <c r="T959934" s="33"/>
    </row>
    <row r="959951" spans="19:20">
      <c r="S959951" s="33"/>
      <c r="T959951" s="33"/>
    </row>
    <row r="959968" spans="19:20">
      <c r="S959968" s="33"/>
      <c r="T959968" s="33"/>
    </row>
    <row r="959985" spans="19:20">
      <c r="S959985" s="33"/>
      <c r="T959985" s="33"/>
    </row>
    <row r="960002" spans="19:20">
      <c r="S960002" s="33"/>
      <c r="T960002" s="33"/>
    </row>
    <row r="960019" spans="19:20">
      <c r="S960019" s="33"/>
      <c r="T960019" s="33"/>
    </row>
    <row r="960036" spans="19:20">
      <c r="S960036" s="33"/>
      <c r="T960036" s="33"/>
    </row>
    <row r="960053" spans="19:20">
      <c r="S960053" s="33"/>
      <c r="T960053" s="33"/>
    </row>
    <row r="960070" spans="19:20">
      <c r="S960070" s="33"/>
      <c r="T960070" s="33"/>
    </row>
    <row r="960087" spans="19:20">
      <c r="S960087" s="33"/>
      <c r="T960087" s="33"/>
    </row>
    <row r="960104" spans="19:20">
      <c r="S960104" s="33"/>
      <c r="T960104" s="33"/>
    </row>
    <row r="960121" spans="19:20">
      <c r="S960121" s="33"/>
      <c r="T960121" s="33"/>
    </row>
    <row r="960138" spans="19:20">
      <c r="S960138" s="33"/>
      <c r="T960138" s="33"/>
    </row>
    <row r="960155" spans="19:20">
      <c r="S960155" s="33"/>
      <c r="T960155" s="33"/>
    </row>
    <row r="960172" spans="19:20">
      <c r="S960172" s="33"/>
      <c r="T960172" s="33"/>
    </row>
    <row r="960189" spans="19:20">
      <c r="S960189" s="33"/>
      <c r="T960189" s="33"/>
    </row>
    <row r="960206" spans="19:20">
      <c r="S960206" s="33"/>
      <c r="T960206" s="33"/>
    </row>
    <row r="960223" spans="19:20">
      <c r="S960223" s="33"/>
      <c r="T960223" s="33"/>
    </row>
    <row r="960240" spans="19:20">
      <c r="S960240" s="33"/>
      <c r="T960240" s="33"/>
    </row>
    <row r="960257" spans="19:20">
      <c r="S960257" s="33"/>
      <c r="T960257" s="33"/>
    </row>
    <row r="960274" spans="19:20">
      <c r="S960274" s="33"/>
      <c r="T960274" s="33"/>
    </row>
    <row r="960291" spans="19:20">
      <c r="S960291" s="33"/>
      <c r="T960291" s="33"/>
    </row>
    <row r="960308" spans="19:20">
      <c r="S960308" s="33"/>
      <c r="T960308" s="33"/>
    </row>
    <row r="960325" spans="19:20">
      <c r="S960325" s="33"/>
      <c r="T960325" s="33"/>
    </row>
    <row r="960342" spans="19:20">
      <c r="S960342" s="33"/>
      <c r="T960342" s="33"/>
    </row>
    <row r="960359" spans="19:20">
      <c r="S960359" s="33"/>
      <c r="T960359" s="33"/>
    </row>
    <row r="960376" spans="19:20">
      <c r="S960376" s="33"/>
      <c r="T960376" s="33"/>
    </row>
    <row r="960393" spans="19:20">
      <c r="S960393" s="33"/>
      <c r="T960393" s="33"/>
    </row>
    <row r="960410" spans="19:20">
      <c r="S960410" s="33"/>
      <c r="T960410" s="33"/>
    </row>
    <row r="960427" spans="19:20">
      <c r="S960427" s="33"/>
      <c r="T960427" s="33"/>
    </row>
    <row r="960444" spans="19:20">
      <c r="S960444" s="33"/>
      <c r="T960444" s="33"/>
    </row>
    <row r="960461" spans="19:20">
      <c r="S960461" s="33"/>
      <c r="T960461" s="33"/>
    </row>
    <row r="960478" spans="19:20">
      <c r="S960478" s="33"/>
      <c r="T960478" s="33"/>
    </row>
    <row r="960495" spans="19:20">
      <c r="S960495" s="33"/>
      <c r="T960495" s="33"/>
    </row>
    <row r="960512" spans="19:20">
      <c r="S960512" s="33"/>
      <c r="T960512" s="33"/>
    </row>
    <row r="960529" spans="19:20">
      <c r="S960529" s="33"/>
      <c r="T960529" s="33"/>
    </row>
    <row r="960546" spans="19:20">
      <c r="S960546" s="33"/>
      <c r="T960546" s="33"/>
    </row>
    <row r="960563" spans="19:20">
      <c r="S960563" s="33"/>
      <c r="T960563" s="33"/>
    </row>
    <row r="960580" spans="19:20">
      <c r="S960580" s="33"/>
      <c r="T960580" s="33"/>
    </row>
    <row r="960597" spans="19:20">
      <c r="S960597" s="33"/>
      <c r="T960597" s="33"/>
    </row>
    <row r="960614" spans="19:20">
      <c r="S960614" s="33"/>
      <c r="T960614" s="33"/>
    </row>
    <row r="960631" spans="19:20">
      <c r="S960631" s="33"/>
      <c r="T960631" s="33"/>
    </row>
    <row r="960648" spans="19:20">
      <c r="S960648" s="33"/>
      <c r="T960648" s="33"/>
    </row>
    <row r="960665" spans="19:20">
      <c r="S960665" s="33"/>
      <c r="T960665" s="33"/>
    </row>
    <row r="960682" spans="19:20">
      <c r="S960682" s="33"/>
      <c r="T960682" s="33"/>
    </row>
    <row r="960699" spans="19:20">
      <c r="S960699" s="33"/>
      <c r="T960699" s="33"/>
    </row>
    <row r="960716" spans="19:20">
      <c r="S960716" s="33"/>
      <c r="T960716" s="33"/>
    </row>
    <row r="960733" spans="19:20">
      <c r="S960733" s="33"/>
      <c r="T960733" s="33"/>
    </row>
    <row r="960750" spans="19:20">
      <c r="S960750" s="33"/>
      <c r="T960750" s="33"/>
    </row>
    <row r="960767" spans="19:20">
      <c r="S960767" s="33"/>
      <c r="T960767" s="33"/>
    </row>
    <row r="960784" spans="19:20">
      <c r="S960784" s="33"/>
      <c r="T960784" s="33"/>
    </row>
    <row r="960801" spans="19:20">
      <c r="S960801" s="33"/>
      <c r="T960801" s="33"/>
    </row>
    <row r="960818" spans="19:20">
      <c r="S960818" s="33"/>
      <c r="T960818" s="33"/>
    </row>
    <row r="960835" spans="19:20">
      <c r="S960835" s="33"/>
      <c r="T960835" s="33"/>
    </row>
    <row r="960852" spans="19:20">
      <c r="S960852" s="33"/>
      <c r="T960852" s="33"/>
    </row>
    <row r="960869" spans="19:20">
      <c r="S960869" s="33"/>
      <c r="T960869" s="33"/>
    </row>
    <row r="960886" spans="19:20">
      <c r="S960886" s="33"/>
      <c r="T960886" s="33"/>
    </row>
    <row r="960903" spans="19:20">
      <c r="S960903" s="33"/>
      <c r="T960903" s="33"/>
    </row>
    <row r="960920" spans="19:20">
      <c r="S960920" s="33"/>
      <c r="T960920" s="33"/>
    </row>
    <row r="960937" spans="19:20">
      <c r="S960937" s="33"/>
      <c r="T960937" s="33"/>
    </row>
    <row r="960954" spans="19:20">
      <c r="S960954" s="33"/>
      <c r="T960954" s="33"/>
    </row>
    <row r="960971" spans="19:20">
      <c r="S960971" s="33"/>
      <c r="T960971" s="33"/>
    </row>
    <row r="960988" spans="19:20">
      <c r="S960988" s="33"/>
      <c r="T960988" s="33"/>
    </row>
    <row r="961005" spans="19:20">
      <c r="S961005" s="33"/>
      <c r="T961005" s="33"/>
    </row>
    <row r="961022" spans="19:20">
      <c r="S961022" s="33"/>
      <c r="T961022" s="33"/>
    </row>
    <row r="961039" spans="19:20">
      <c r="S961039" s="33"/>
      <c r="T961039" s="33"/>
    </row>
    <row r="961056" spans="19:20">
      <c r="S961056" s="33"/>
      <c r="T961056" s="33"/>
    </row>
    <row r="961073" spans="19:20">
      <c r="S961073" s="33"/>
      <c r="T961073" s="33"/>
    </row>
    <row r="961090" spans="19:20">
      <c r="S961090" s="33"/>
      <c r="T961090" s="33"/>
    </row>
    <row r="961107" spans="19:20">
      <c r="S961107" s="33"/>
      <c r="T961107" s="33"/>
    </row>
    <row r="961124" spans="19:20">
      <c r="S961124" s="33"/>
      <c r="T961124" s="33"/>
    </row>
    <row r="961141" spans="19:20">
      <c r="S961141" s="33"/>
      <c r="T961141" s="33"/>
    </row>
    <row r="961158" spans="19:20">
      <c r="S961158" s="33"/>
      <c r="T961158" s="33"/>
    </row>
    <row r="961175" spans="19:20">
      <c r="S961175" s="33"/>
      <c r="T961175" s="33"/>
    </row>
    <row r="961192" spans="19:20">
      <c r="S961192" s="33"/>
      <c r="T961192" s="33"/>
    </row>
    <row r="961209" spans="19:20">
      <c r="S961209" s="33"/>
      <c r="T961209" s="33"/>
    </row>
    <row r="961226" spans="19:20">
      <c r="S961226" s="33"/>
      <c r="T961226" s="33"/>
    </row>
    <row r="961243" spans="19:20">
      <c r="S961243" s="33"/>
      <c r="T961243" s="33"/>
    </row>
    <row r="961260" spans="19:20">
      <c r="S961260" s="33"/>
      <c r="T961260" s="33"/>
    </row>
    <row r="961277" spans="19:20">
      <c r="S961277" s="33"/>
      <c r="T961277" s="33"/>
    </row>
    <row r="961294" spans="19:20">
      <c r="S961294" s="33"/>
      <c r="T961294" s="33"/>
    </row>
    <row r="961311" spans="19:20">
      <c r="S961311" s="33"/>
      <c r="T961311" s="33"/>
    </row>
    <row r="961328" spans="19:20">
      <c r="S961328" s="33"/>
      <c r="T961328" s="33"/>
    </row>
    <row r="961345" spans="19:20">
      <c r="S961345" s="33"/>
      <c r="T961345" s="33"/>
    </row>
    <row r="961362" spans="19:20">
      <c r="S961362" s="33"/>
      <c r="T961362" s="33"/>
    </row>
    <row r="961379" spans="19:20">
      <c r="S961379" s="33"/>
      <c r="T961379" s="33"/>
    </row>
    <row r="961396" spans="19:20">
      <c r="S961396" s="33"/>
      <c r="T961396" s="33"/>
    </row>
    <row r="961413" spans="19:20">
      <c r="S961413" s="33"/>
      <c r="T961413" s="33"/>
    </row>
    <row r="961430" spans="19:20">
      <c r="S961430" s="33"/>
      <c r="T961430" s="33"/>
    </row>
    <row r="961447" spans="19:20">
      <c r="S961447" s="33"/>
      <c r="T961447" s="33"/>
    </row>
    <row r="961464" spans="19:20">
      <c r="S961464" s="33"/>
      <c r="T961464" s="33"/>
    </row>
    <row r="961481" spans="19:20">
      <c r="S961481" s="33"/>
      <c r="T961481" s="33"/>
    </row>
    <row r="961498" spans="19:20">
      <c r="S961498" s="33"/>
      <c r="T961498" s="33"/>
    </row>
    <row r="961515" spans="19:20">
      <c r="S961515" s="33"/>
      <c r="T961515" s="33"/>
    </row>
    <row r="961532" spans="19:20">
      <c r="S961532" s="33"/>
      <c r="T961532" s="33"/>
    </row>
    <row r="961549" spans="19:20">
      <c r="S961549" s="33"/>
      <c r="T961549" s="33"/>
    </row>
    <row r="961566" spans="19:20">
      <c r="S961566" s="33"/>
      <c r="T961566" s="33"/>
    </row>
    <row r="961583" spans="19:20">
      <c r="S961583" s="33"/>
      <c r="T961583" s="33"/>
    </row>
    <row r="961600" spans="19:20">
      <c r="S961600" s="33"/>
      <c r="T961600" s="33"/>
    </row>
    <row r="961617" spans="19:20">
      <c r="S961617" s="33"/>
      <c r="T961617" s="33"/>
    </row>
    <row r="961634" spans="19:20">
      <c r="S961634" s="33"/>
      <c r="T961634" s="33"/>
    </row>
    <row r="961651" spans="19:20">
      <c r="S961651" s="33"/>
      <c r="T961651" s="33"/>
    </row>
    <row r="961668" spans="19:20">
      <c r="S961668" s="33"/>
      <c r="T961668" s="33"/>
    </row>
    <row r="961685" spans="19:20">
      <c r="S961685" s="33"/>
      <c r="T961685" s="33"/>
    </row>
    <row r="961702" spans="19:20">
      <c r="S961702" s="33"/>
      <c r="T961702" s="33"/>
    </row>
    <row r="961719" spans="19:20">
      <c r="S961719" s="33"/>
      <c r="T961719" s="33"/>
    </row>
    <row r="961736" spans="19:20">
      <c r="S961736" s="33"/>
      <c r="T961736" s="33"/>
    </row>
    <row r="961753" spans="19:20">
      <c r="S961753" s="33"/>
      <c r="T961753" s="33"/>
    </row>
    <row r="961770" spans="19:20">
      <c r="S961770" s="33"/>
      <c r="T961770" s="33"/>
    </row>
    <row r="961787" spans="19:20">
      <c r="S961787" s="33"/>
      <c r="T961787" s="33"/>
    </row>
    <row r="961804" spans="19:20">
      <c r="S961804" s="33"/>
      <c r="T961804" s="33"/>
    </row>
    <row r="961821" spans="19:20">
      <c r="S961821" s="33"/>
      <c r="T961821" s="33"/>
    </row>
    <row r="961838" spans="19:20">
      <c r="S961838" s="33"/>
      <c r="T961838" s="33"/>
    </row>
    <row r="961855" spans="19:20">
      <c r="S961855" s="33"/>
      <c r="T961855" s="33"/>
    </row>
    <row r="961872" spans="19:20">
      <c r="S961872" s="33"/>
      <c r="T961872" s="33"/>
    </row>
    <row r="961889" spans="19:20">
      <c r="S961889" s="33"/>
      <c r="T961889" s="33"/>
    </row>
    <row r="961906" spans="19:20">
      <c r="S961906" s="33"/>
      <c r="T961906" s="33"/>
    </row>
    <row r="961923" spans="19:20">
      <c r="S961923" s="33"/>
      <c r="T961923" s="33"/>
    </row>
    <row r="961940" spans="19:20">
      <c r="S961940" s="33"/>
      <c r="T961940" s="33"/>
    </row>
    <row r="961957" spans="19:20">
      <c r="S961957" s="33"/>
      <c r="T961957" s="33"/>
    </row>
    <row r="961974" spans="19:20">
      <c r="S961974" s="33"/>
      <c r="T961974" s="33"/>
    </row>
    <row r="961991" spans="19:20">
      <c r="S961991" s="33"/>
      <c r="T961991" s="33"/>
    </row>
    <row r="962008" spans="19:20">
      <c r="S962008" s="33"/>
      <c r="T962008" s="33"/>
    </row>
    <row r="962025" spans="19:20">
      <c r="S962025" s="33"/>
      <c r="T962025" s="33"/>
    </row>
    <row r="962042" spans="19:20">
      <c r="S962042" s="33"/>
      <c r="T962042" s="33"/>
    </row>
    <row r="962059" spans="19:20">
      <c r="S962059" s="33"/>
      <c r="T962059" s="33"/>
    </row>
    <row r="962076" spans="19:20">
      <c r="S962076" s="33"/>
      <c r="T962076" s="33"/>
    </row>
    <row r="962093" spans="19:20">
      <c r="S962093" s="33"/>
      <c r="T962093" s="33"/>
    </row>
    <row r="962110" spans="19:20">
      <c r="S962110" s="33"/>
      <c r="T962110" s="33"/>
    </row>
    <row r="962127" spans="19:20">
      <c r="S962127" s="33"/>
      <c r="T962127" s="33"/>
    </row>
    <row r="962144" spans="19:20">
      <c r="S962144" s="33"/>
      <c r="T962144" s="33"/>
    </row>
    <row r="962161" spans="19:20">
      <c r="S962161" s="33"/>
      <c r="T962161" s="33"/>
    </row>
    <row r="962178" spans="19:20">
      <c r="S962178" s="33"/>
      <c r="T962178" s="33"/>
    </row>
    <row r="962195" spans="19:20">
      <c r="S962195" s="33"/>
      <c r="T962195" s="33"/>
    </row>
    <row r="962212" spans="19:20">
      <c r="S962212" s="33"/>
      <c r="T962212" s="33"/>
    </row>
    <row r="962229" spans="19:20">
      <c r="S962229" s="33"/>
      <c r="T962229" s="33"/>
    </row>
    <row r="962246" spans="19:20">
      <c r="S962246" s="33"/>
      <c r="T962246" s="33"/>
    </row>
    <row r="962263" spans="19:20">
      <c r="S962263" s="33"/>
      <c r="T962263" s="33"/>
    </row>
    <row r="962280" spans="19:20">
      <c r="S962280" s="33"/>
      <c r="T962280" s="33"/>
    </row>
    <row r="962297" spans="19:20">
      <c r="S962297" s="33"/>
      <c r="T962297" s="33"/>
    </row>
    <row r="962314" spans="19:20">
      <c r="S962314" s="33"/>
      <c r="T962314" s="33"/>
    </row>
    <row r="962331" spans="19:20">
      <c r="S962331" s="33"/>
      <c r="T962331" s="33"/>
    </row>
    <row r="962348" spans="19:20">
      <c r="S962348" s="33"/>
      <c r="T962348" s="33"/>
    </row>
    <row r="962365" spans="19:20">
      <c r="S962365" s="33"/>
      <c r="T962365" s="33"/>
    </row>
    <row r="962382" spans="19:20">
      <c r="S962382" s="33"/>
      <c r="T962382" s="33"/>
    </row>
    <row r="962399" spans="19:20">
      <c r="S962399" s="33"/>
      <c r="T962399" s="33"/>
    </row>
    <row r="962416" spans="19:20">
      <c r="S962416" s="33"/>
      <c r="T962416" s="33"/>
    </row>
    <row r="962433" spans="19:20">
      <c r="S962433" s="33"/>
      <c r="T962433" s="33"/>
    </row>
    <row r="962450" spans="19:20">
      <c r="S962450" s="33"/>
      <c r="T962450" s="33"/>
    </row>
    <row r="962467" spans="19:20">
      <c r="S962467" s="33"/>
      <c r="T962467" s="33"/>
    </row>
    <row r="962484" spans="19:20">
      <c r="S962484" s="33"/>
      <c r="T962484" s="33"/>
    </row>
    <row r="962501" spans="19:20">
      <c r="S962501" s="33"/>
      <c r="T962501" s="33"/>
    </row>
    <row r="962518" spans="19:20">
      <c r="S962518" s="33"/>
      <c r="T962518" s="33"/>
    </row>
    <row r="962535" spans="19:20">
      <c r="S962535" s="33"/>
      <c r="T962535" s="33"/>
    </row>
    <row r="962552" spans="19:20">
      <c r="S962552" s="33"/>
      <c r="T962552" s="33"/>
    </row>
    <row r="962569" spans="19:20">
      <c r="S962569" s="33"/>
      <c r="T962569" s="33"/>
    </row>
    <row r="962586" spans="19:20">
      <c r="S962586" s="33"/>
      <c r="T962586" s="33"/>
    </row>
    <row r="962603" spans="19:20">
      <c r="S962603" s="33"/>
      <c r="T962603" s="33"/>
    </row>
    <row r="962620" spans="19:20">
      <c r="S962620" s="33"/>
      <c r="T962620" s="33"/>
    </row>
    <row r="962637" spans="19:20">
      <c r="S962637" s="33"/>
      <c r="T962637" s="33"/>
    </row>
    <row r="962654" spans="19:20">
      <c r="S962654" s="33"/>
      <c r="T962654" s="33"/>
    </row>
    <row r="962671" spans="19:20">
      <c r="S962671" s="33"/>
      <c r="T962671" s="33"/>
    </row>
    <row r="962688" spans="19:20">
      <c r="S962688" s="33"/>
      <c r="T962688" s="33"/>
    </row>
    <row r="962705" spans="19:20">
      <c r="S962705" s="33"/>
      <c r="T962705" s="33"/>
    </row>
    <row r="962722" spans="19:20">
      <c r="S962722" s="33"/>
      <c r="T962722" s="33"/>
    </row>
    <row r="962739" spans="19:20">
      <c r="S962739" s="33"/>
      <c r="T962739" s="33"/>
    </row>
    <row r="962756" spans="19:20">
      <c r="S962756" s="33"/>
      <c r="T962756" s="33"/>
    </row>
    <row r="962773" spans="19:20">
      <c r="S962773" s="33"/>
      <c r="T962773" s="33"/>
    </row>
    <row r="962790" spans="19:20">
      <c r="S962790" s="33"/>
      <c r="T962790" s="33"/>
    </row>
    <row r="962807" spans="19:20">
      <c r="S962807" s="33"/>
      <c r="T962807" s="33"/>
    </row>
    <row r="962824" spans="19:20">
      <c r="S962824" s="33"/>
      <c r="T962824" s="33"/>
    </row>
    <row r="962841" spans="19:20">
      <c r="S962841" s="33"/>
      <c r="T962841" s="33"/>
    </row>
    <row r="962858" spans="19:20">
      <c r="S962858" s="33"/>
      <c r="T962858" s="33"/>
    </row>
    <row r="962875" spans="19:20">
      <c r="S962875" s="33"/>
      <c r="T962875" s="33"/>
    </row>
    <row r="962892" spans="19:20">
      <c r="S962892" s="33"/>
      <c r="T962892" s="33"/>
    </row>
    <row r="962909" spans="19:20">
      <c r="S962909" s="33"/>
      <c r="T962909" s="33"/>
    </row>
    <row r="962926" spans="19:20">
      <c r="S962926" s="33"/>
      <c r="T962926" s="33"/>
    </row>
    <row r="962943" spans="19:20">
      <c r="S962943" s="33"/>
      <c r="T962943" s="33"/>
    </row>
    <row r="962960" spans="19:20">
      <c r="S962960" s="33"/>
      <c r="T962960" s="33"/>
    </row>
    <row r="962977" spans="19:20">
      <c r="S962977" s="33"/>
      <c r="T962977" s="33"/>
    </row>
    <row r="962994" spans="19:20">
      <c r="S962994" s="33"/>
      <c r="T962994" s="33"/>
    </row>
    <row r="963011" spans="19:20">
      <c r="S963011" s="33"/>
      <c r="T963011" s="33"/>
    </row>
    <row r="963028" spans="19:20">
      <c r="S963028" s="33"/>
      <c r="T963028" s="33"/>
    </row>
    <row r="963045" spans="19:20">
      <c r="S963045" s="33"/>
      <c r="T963045" s="33"/>
    </row>
    <row r="963062" spans="19:20">
      <c r="S963062" s="33"/>
      <c r="T963062" s="33"/>
    </row>
    <row r="963079" spans="19:20">
      <c r="S963079" s="33"/>
      <c r="T963079" s="33"/>
    </row>
    <row r="963096" spans="19:20">
      <c r="S963096" s="33"/>
      <c r="T963096" s="33"/>
    </row>
    <row r="963113" spans="19:20">
      <c r="S963113" s="33"/>
      <c r="T963113" s="33"/>
    </row>
    <row r="963130" spans="19:20">
      <c r="S963130" s="33"/>
      <c r="T963130" s="33"/>
    </row>
    <row r="963147" spans="19:20">
      <c r="S963147" s="33"/>
      <c r="T963147" s="33"/>
    </row>
    <row r="963164" spans="19:20">
      <c r="S963164" s="33"/>
      <c r="T963164" s="33"/>
    </row>
    <row r="963181" spans="19:20">
      <c r="S963181" s="33"/>
      <c r="T963181" s="33"/>
    </row>
    <row r="963198" spans="19:20">
      <c r="S963198" s="33"/>
      <c r="T963198" s="33"/>
    </row>
    <row r="963215" spans="19:20">
      <c r="S963215" s="33"/>
      <c r="T963215" s="33"/>
    </row>
    <row r="963232" spans="19:20">
      <c r="S963232" s="33"/>
      <c r="T963232" s="33"/>
    </row>
    <row r="963249" spans="19:20">
      <c r="S963249" s="33"/>
      <c r="T963249" s="33"/>
    </row>
    <row r="963266" spans="19:20">
      <c r="S963266" s="33"/>
      <c r="T963266" s="33"/>
    </row>
    <row r="963283" spans="19:20">
      <c r="S963283" s="33"/>
      <c r="T963283" s="33"/>
    </row>
    <row r="963300" spans="19:20">
      <c r="S963300" s="33"/>
      <c r="T963300" s="33"/>
    </row>
    <row r="963317" spans="19:20">
      <c r="S963317" s="33"/>
      <c r="T963317" s="33"/>
    </row>
    <row r="963334" spans="19:20">
      <c r="S963334" s="33"/>
      <c r="T963334" s="33"/>
    </row>
    <row r="963351" spans="19:20">
      <c r="S963351" s="33"/>
      <c r="T963351" s="33"/>
    </row>
    <row r="963368" spans="19:20">
      <c r="S963368" s="33"/>
      <c r="T963368" s="33"/>
    </row>
    <row r="963385" spans="19:20">
      <c r="S963385" s="33"/>
      <c r="T963385" s="33"/>
    </row>
    <row r="963402" spans="19:20">
      <c r="S963402" s="33"/>
      <c r="T963402" s="33"/>
    </row>
    <row r="963419" spans="19:20">
      <c r="S963419" s="33"/>
      <c r="T963419" s="33"/>
    </row>
    <row r="963436" spans="19:20">
      <c r="S963436" s="33"/>
      <c r="T963436" s="33"/>
    </row>
    <row r="963453" spans="19:20">
      <c r="S963453" s="33"/>
      <c r="T963453" s="33"/>
    </row>
    <row r="963470" spans="19:20">
      <c r="S963470" s="33"/>
      <c r="T963470" s="33"/>
    </row>
    <row r="963487" spans="19:20">
      <c r="S963487" s="33"/>
      <c r="T963487" s="33"/>
    </row>
    <row r="963504" spans="19:20">
      <c r="S963504" s="33"/>
      <c r="T963504" s="33"/>
    </row>
    <row r="963521" spans="19:20">
      <c r="S963521" s="33"/>
      <c r="T963521" s="33"/>
    </row>
    <row r="963538" spans="19:20">
      <c r="S963538" s="33"/>
      <c r="T963538" s="33"/>
    </row>
    <row r="963555" spans="19:20">
      <c r="S963555" s="33"/>
      <c r="T963555" s="33"/>
    </row>
    <row r="963572" spans="19:20">
      <c r="S963572" s="33"/>
      <c r="T963572" s="33"/>
    </row>
    <row r="963589" spans="19:20">
      <c r="S963589" s="33"/>
      <c r="T963589" s="33"/>
    </row>
    <row r="963606" spans="19:20">
      <c r="S963606" s="33"/>
      <c r="T963606" s="33"/>
    </row>
    <row r="963623" spans="19:20">
      <c r="S963623" s="33"/>
      <c r="T963623" s="33"/>
    </row>
    <row r="963640" spans="19:20">
      <c r="S963640" s="33"/>
      <c r="T963640" s="33"/>
    </row>
    <row r="963657" spans="19:20">
      <c r="S963657" s="33"/>
      <c r="T963657" s="33"/>
    </row>
    <row r="963674" spans="19:20">
      <c r="S963674" s="33"/>
      <c r="T963674" s="33"/>
    </row>
    <row r="963691" spans="19:20">
      <c r="S963691" s="33"/>
      <c r="T963691" s="33"/>
    </row>
    <row r="963708" spans="19:20">
      <c r="S963708" s="33"/>
      <c r="T963708" s="33"/>
    </row>
    <row r="963725" spans="19:20">
      <c r="S963725" s="33"/>
      <c r="T963725" s="33"/>
    </row>
    <row r="963742" spans="19:20">
      <c r="S963742" s="33"/>
      <c r="T963742" s="33"/>
    </row>
    <row r="963759" spans="19:20">
      <c r="S963759" s="33"/>
      <c r="T963759" s="33"/>
    </row>
    <row r="963776" spans="19:20">
      <c r="S963776" s="33"/>
      <c r="T963776" s="33"/>
    </row>
    <row r="963793" spans="19:20">
      <c r="S963793" s="33"/>
      <c r="T963793" s="33"/>
    </row>
    <row r="963810" spans="19:20">
      <c r="S963810" s="33"/>
      <c r="T963810" s="33"/>
    </row>
    <row r="963827" spans="19:20">
      <c r="S963827" s="33"/>
      <c r="T963827" s="33"/>
    </row>
    <row r="963844" spans="19:20">
      <c r="S963844" s="33"/>
      <c r="T963844" s="33"/>
    </row>
    <row r="963861" spans="19:20">
      <c r="S963861" s="33"/>
      <c r="T963861" s="33"/>
    </row>
    <row r="963878" spans="19:20">
      <c r="S963878" s="33"/>
      <c r="T963878" s="33"/>
    </row>
    <row r="963895" spans="19:20">
      <c r="S963895" s="33"/>
      <c r="T963895" s="33"/>
    </row>
    <row r="963912" spans="19:20">
      <c r="S963912" s="33"/>
      <c r="T963912" s="33"/>
    </row>
    <row r="963929" spans="19:20">
      <c r="S963929" s="33"/>
      <c r="T963929" s="33"/>
    </row>
    <row r="963946" spans="19:20">
      <c r="S963946" s="33"/>
      <c r="T963946" s="33"/>
    </row>
    <row r="963963" spans="19:20">
      <c r="S963963" s="33"/>
      <c r="T963963" s="33"/>
    </row>
    <row r="963980" spans="19:20">
      <c r="S963980" s="33"/>
      <c r="T963980" s="33"/>
    </row>
    <row r="963997" spans="19:20">
      <c r="S963997" s="33"/>
      <c r="T963997" s="33"/>
    </row>
    <row r="964014" spans="19:20">
      <c r="S964014" s="33"/>
      <c r="T964014" s="33"/>
    </row>
    <row r="964031" spans="19:20">
      <c r="S964031" s="33"/>
      <c r="T964031" s="33"/>
    </row>
    <row r="964048" spans="19:20">
      <c r="S964048" s="33"/>
      <c r="T964048" s="33"/>
    </row>
    <row r="964065" spans="19:20">
      <c r="S964065" s="33"/>
      <c r="T964065" s="33"/>
    </row>
    <row r="964082" spans="19:20">
      <c r="S964082" s="33"/>
      <c r="T964082" s="33"/>
    </row>
    <row r="964099" spans="19:20">
      <c r="S964099" s="33"/>
      <c r="T964099" s="33"/>
    </row>
    <row r="964116" spans="19:20">
      <c r="S964116" s="33"/>
      <c r="T964116" s="33"/>
    </row>
    <row r="964133" spans="19:20">
      <c r="S964133" s="33"/>
      <c r="T964133" s="33"/>
    </row>
    <row r="964150" spans="19:20">
      <c r="S964150" s="33"/>
      <c r="T964150" s="33"/>
    </row>
    <row r="964167" spans="19:20">
      <c r="S964167" s="33"/>
      <c r="T964167" s="33"/>
    </row>
    <row r="964184" spans="19:20">
      <c r="S964184" s="33"/>
      <c r="T964184" s="33"/>
    </row>
    <row r="964201" spans="19:20">
      <c r="S964201" s="33"/>
      <c r="T964201" s="33"/>
    </row>
    <row r="964218" spans="19:20">
      <c r="S964218" s="33"/>
      <c r="T964218" s="33"/>
    </row>
    <row r="964235" spans="19:20">
      <c r="S964235" s="33"/>
      <c r="T964235" s="33"/>
    </row>
    <row r="964252" spans="19:20">
      <c r="S964252" s="33"/>
      <c r="T964252" s="33"/>
    </row>
    <row r="964269" spans="19:20">
      <c r="S964269" s="33"/>
      <c r="T964269" s="33"/>
    </row>
    <row r="964286" spans="19:20">
      <c r="S964286" s="33"/>
      <c r="T964286" s="33"/>
    </row>
    <row r="964303" spans="19:20">
      <c r="S964303" s="33"/>
      <c r="T964303" s="33"/>
    </row>
    <row r="964320" spans="19:20">
      <c r="S964320" s="33"/>
      <c r="T964320" s="33"/>
    </row>
    <row r="964337" spans="19:20">
      <c r="S964337" s="33"/>
      <c r="T964337" s="33"/>
    </row>
    <row r="964354" spans="19:20">
      <c r="S964354" s="33"/>
      <c r="T964354" s="33"/>
    </row>
    <row r="964371" spans="19:20">
      <c r="S964371" s="33"/>
      <c r="T964371" s="33"/>
    </row>
    <row r="964388" spans="19:20">
      <c r="S964388" s="33"/>
      <c r="T964388" s="33"/>
    </row>
    <row r="964405" spans="19:20">
      <c r="S964405" s="33"/>
      <c r="T964405" s="33"/>
    </row>
    <row r="964422" spans="19:20">
      <c r="S964422" s="33"/>
      <c r="T964422" s="33"/>
    </row>
    <row r="964439" spans="19:20">
      <c r="S964439" s="33"/>
      <c r="T964439" s="33"/>
    </row>
    <row r="964456" spans="19:20">
      <c r="S964456" s="33"/>
      <c r="T964456" s="33"/>
    </row>
    <row r="964473" spans="19:20">
      <c r="S964473" s="33"/>
      <c r="T964473" s="33"/>
    </row>
    <row r="964490" spans="19:20">
      <c r="S964490" s="33"/>
      <c r="T964490" s="33"/>
    </row>
    <row r="964507" spans="19:20">
      <c r="S964507" s="33"/>
      <c r="T964507" s="33"/>
    </row>
    <row r="964524" spans="19:20">
      <c r="S964524" s="33"/>
      <c r="T964524" s="33"/>
    </row>
    <row r="964541" spans="19:20">
      <c r="S964541" s="33"/>
      <c r="T964541" s="33"/>
    </row>
    <row r="964558" spans="19:20">
      <c r="S964558" s="33"/>
      <c r="T964558" s="33"/>
    </row>
    <row r="964575" spans="19:20">
      <c r="S964575" s="33"/>
      <c r="T964575" s="33"/>
    </row>
    <row r="964592" spans="19:20">
      <c r="S964592" s="33"/>
      <c r="T964592" s="33"/>
    </row>
    <row r="964609" spans="19:20">
      <c r="S964609" s="33"/>
      <c r="T964609" s="33"/>
    </row>
    <row r="964626" spans="19:20">
      <c r="S964626" s="33"/>
      <c r="T964626" s="33"/>
    </row>
    <row r="964643" spans="19:20">
      <c r="S964643" s="33"/>
      <c r="T964643" s="33"/>
    </row>
    <row r="964660" spans="19:20">
      <c r="S964660" s="33"/>
      <c r="T964660" s="33"/>
    </row>
    <row r="964677" spans="19:20">
      <c r="S964677" s="33"/>
      <c r="T964677" s="33"/>
    </row>
    <row r="964694" spans="19:20">
      <c r="S964694" s="33"/>
      <c r="T964694" s="33"/>
    </row>
    <row r="964711" spans="19:20">
      <c r="S964711" s="33"/>
      <c r="T964711" s="33"/>
    </row>
    <row r="964728" spans="19:20">
      <c r="S964728" s="33"/>
      <c r="T964728" s="33"/>
    </row>
    <row r="964745" spans="19:20">
      <c r="S964745" s="33"/>
      <c r="T964745" s="33"/>
    </row>
    <row r="964762" spans="19:20">
      <c r="S964762" s="33"/>
      <c r="T964762" s="33"/>
    </row>
    <row r="964779" spans="19:20">
      <c r="S964779" s="33"/>
      <c r="T964779" s="33"/>
    </row>
    <row r="964796" spans="19:20">
      <c r="S964796" s="33"/>
      <c r="T964796" s="33"/>
    </row>
    <row r="964813" spans="19:20">
      <c r="S964813" s="33"/>
      <c r="T964813" s="33"/>
    </row>
    <row r="964830" spans="19:20">
      <c r="S964830" s="33"/>
      <c r="T964830" s="33"/>
    </row>
    <row r="964847" spans="19:20">
      <c r="S964847" s="33"/>
      <c r="T964847" s="33"/>
    </row>
    <row r="964864" spans="19:20">
      <c r="S964864" s="33"/>
      <c r="T964864" s="33"/>
    </row>
    <row r="964881" spans="19:20">
      <c r="S964881" s="33"/>
      <c r="T964881" s="33"/>
    </row>
    <row r="964898" spans="19:20">
      <c r="S964898" s="33"/>
      <c r="T964898" s="33"/>
    </row>
    <row r="964915" spans="19:20">
      <c r="S964915" s="33"/>
      <c r="T964915" s="33"/>
    </row>
    <row r="964932" spans="19:20">
      <c r="S964932" s="33"/>
      <c r="T964932" s="33"/>
    </row>
    <row r="964949" spans="19:20">
      <c r="S964949" s="33"/>
      <c r="T964949" s="33"/>
    </row>
    <row r="964966" spans="19:20">
      <c r="S964966" s="33"/>
      <c r="T964966" s="33"/>
    </row>
    <row r="964983" spans="19:20">
      <c r="S964983" s="33"/>
      <c r="T964983" s="33"/>
    </row>
    <row r="965000" spans="19:20">
      <c r="S965000" s="33"/>
      <c r="T965000" s="33"/>
    </row>
    <row r="965017" spans="19:20">
      <c r="S965017" s="33"/>
      <c r="T965017" s="33"/>
    </row>
    <row r="965034" spans="19:20">
      <c r="S965034" s="33"/>
      <c r="T965034" s="33"/>
    </row>
    <row r="965051" spans="19:20">
      <c r="S965051" s="33"/>
      <c r="T965051" s="33"/>
    </row>
    <row r="965068" spans="19:20">
      <c r="S965068" s="33"/>
      <c r="T965068" s="33"/>
    </row>
    <row r="965085" spans="19:20">
      <c r="S965085" s="33"/>
      <c r="T965085" s="33"/>
    </row>
    <row r="965102" spans="19:20">
      <c r="S965102" s="33"/>
      <c r="T965102" s="33"/>
    </row>
    <row r="965119" spans="19:20">
      <c r="S965119" s="33"/>
      <c r="T965119" s="33"/>
    </row>
    <row r="965136" spans="19:20">
      <c r="S965136" s="33"/>
      <c r="T965136" s="33"/>
    </row>
    <row r="965153" spans="19:20">
      <c r="S965153" s="33"/>
      <c r="T965153" s="33"/>
    </row>
    <row r="965170" spans="19:20">
      <c r="S965170" s="33"/>
      <c r="T965170" s="33"/>
    </row>
    <row r="965187" spans="19:20">
      <c r="S965187" s="33"/>
      <c r="T965187" s="33"/>
    </row>
    <row r="965204" spans="19:20">
      <c r="S965204" s="33"/>
      <c r="T965204" s="33"/>
    </row>
    <row r="965221" spans="19:20">
      <c r="S965221" s="33"/>
      <c r="T965221" s="33"/>
    </row>
    <row r="965238" spans="19:20">
      <c r="S965238" s="33"/>
      <c r="T965238" s="33"/>
    </row>
    <row r="965255" spans="19:20">
      <c r="S965255" s="33"/>
      <c r="T965255" s="33"/>
    </row>
    <row r="965272" spans="19:20">
      <c r="S965272" s="33"/>
      <c r="T965272" s="33"/>
    </row>
    <row r="965289" spans="19:20">
      <c r="S965289" s="33"/>
      <c r="T965289" s="33"/>
    </row>
    <row r="965306" spans="19:20">
      <c r="S965306" s="33"/>
      <c r="T965306" s="33"/>
    </row>
    <row r="965323" spans="19:20">
      <c r="S965323" s="33"/>
      <c r="T965323" s="33"/>
    </row>
    <row r="965340" spans="19:20">
      <c r="S965340" s="33"/>
      <c r="T965340" s="33"/>
    </row>
    <row r="965357" spans="19:20">
      <c r="S965357" s="33"/>
      <c r="T965357" s="33"/>
    </row>
    <row r="965374" spans="19:20">
      <c r="S965374" s="33"/>
      <c r="T965374" s="33"/>
    </row>
    <row r="965391" spans="19:20">
      <c r="S965391" s="33"/>
      <c r="T965391" s="33"/>
    </row>
    <row r="965408" spans="19:20">
      <c r="S965408" s="33"/>
      <c r="T965408" s="33"/>
    </row>
    <row r="965425" spans="19:20">
      <c r="S965425" s="33"/>
      <c r="T965425" s="33"/>
    </row>
    <row r="965442" spans="19:20">
      <c r="S965442" s="33"/>
      <c r="T965442" s="33"/>
    </row>
    <row r="965459" spans="19:20">
      <c r="S965459" s="33"/>
      <c r="T965459" s="33"/>
    </row>
    <row r="965476" spans="19:20">
      <c r="S965476" s="33"/>
      <c r="T965476" s="33"/>
    </row>
    <row r="965493" spans="19:20">
      <c r="S965493" s="33"/>
      <c r="T965493" s="33"/>
    </row>
    <row r="965510" spans="19:20">
      <c r="S965510" s="33"/>
      <c r="T965510" s="33"/>
    </row>
    <row r="965527" spans="19:20">
      <c r="S965527" s="33"/>
      <c r="T965527" s="33"/>
    </row>
    <row r="965544" spans="19:20">
      <c r="S965544" s="33"/>
      <c r="T965544" s="33"/>
    </row>
    <row r="965561" spans="19:20">
      <c r="S965561" s="33"/>
      <c r="T965561" s="33"/>
    </row>
    <row r="965578" spans="19:20">
      <c r="S965578" s="33"/>
      <c r="T965578" s="33"/>
    </row>
    <row r="965595" spans="19:20">
      <c r="S965595" s="33"/>
      <c r="T965595" s="33"/>
    </row>
    <row r="965612" spans="19:20">
      <c r="S965612" s="33"/>
      <c r="T965612" s="33"/>
    </row>
    <row r="965629" spans="19:20">
      <c r="S965629" s="33"/>
      <c r="T965629" s="33"/>
    </row>
    <row r="965646" spans="19:20">
      <c r="S965646" s="33"/>
      <c r="T965646" s="33"/>
    </row>
    <row r="965663" spans="19:20">
      <c r="S965663" s="33"/>
      <c r="T965663" s="33"/>
    </row>
    <row r="965680" spans="19:20">
      <c r="S965680" s="33"/>
      <c r="T965680" s="33"/>
    </row>
    <row r="965697" spans="19:20">
      <c r="S965697" s="33"/>
      <c r="T965697" s="33"/>
    </row>
    <row r="965714" spans="19:20">
      <c r="S965714" s="33"/>
      <c r="T965714" s="33"/>
    </row>
    <row r="965731" spans="19:20">
      <c r="S965731" s="33"/>
      <c r="T965731" s="33"/>
    </row>
    <row r="965748" spans="19:20">
      <c r="S965748" s="33"/>
      <c r="T965748" s="33"/>
    </row>
    <row r="965765" spans="19:20">
      <c r="S965765" s="33"/>
      <c r="T965765" s="33"/>
    </row>
    <row r="965782" spans="19:20">
      <c r="S965782" s="33"/>
      <c r="T965782" s="33"/>
    </row>
    <row r="965799" spans="19:20">
      <c r="S965799" s="33"/>
      <c r="T965799" s="33"/>
    </row>
    <row r="965816" spans="19:20">
      <c r="S965816" s="33"/>
      <c r="T965816" s="33"/>
    </row>
    <row r="965833" spans="19:20">
      <c r="S965833" s="33"/>
      <c r="T965833" s="33"/>
    </row>
    <row r="965850" spans="19:20">
      <c r="S965850" s="33"/>
      <c r="T965850" s="33"/>
    </row>
    <row r="965867" spans="19:20">
      <c r="S965867" s="33"/>
      <c r="T965867" s="33"/>
    </row>
    <row r="965884" spans="19:20">
      <c r="S965884" s="33"/>
      <c r="T965884" s="33"/>
    </row>
    <row r="965901" spans="19:20">
      <c r="S965901" s="33"/>
      <c r="T965901" s="33"/>
    </row>
    <row r="965918" spans="19:20">
      <c r="S965918" s="33"/>
      <c r="T965918" s="33"/>
    </row>
    <row r="965935" spans="19:20">
      <c r="S965935" s="33"/>
      <c r="T965935" s="33"/>
    </row>
    <row r="965952" spans="19:20">
      <c r="S965952" s="33"/>
      <c r="T965952" s="33"/>
    </row>
    <row r="965969" spans="19:20">
      <c r="S965969" s="33"/>
      <c r="T965969" s="33"/>
    </row>
    <row r="965986" spans="19:20">
      <c r="S965986" s="33"/>
      <c r="T965986" s="33"/>
    </row>
    <row r="966003" spans="19:20">
      <c r="S966003" s="33"/>
      <c r="T966003" s="33"/>
    </row>
    <row r="966020" spans="19:20">
      <c r="S966020" s="33"/>
      <c r="T966020" s="33"/>
    </row>
    <row r="966037" spans="19:20">
      <c r="S966037" s="33"/>
      <c r="T966037" s="33"/>
    </row>
    <row r="966054" spans="19:20">
      <c r="S966054" s="33"/>
      <c r="T966054" s="33"/>
    </row>
    <row r="966071" spans="19:20">
      <c r="S966071" s="33"/>
      <c r="T966071" s="33"/>
    </row>
    <row r="966088" spans="19:20">
      <c r="S966088" s="33"/>
      <c r="T966088" s="33"/>
    </row>
    <row r="966105" spans="19:20">
      <c r="S966105" s="33"/>
      <c r="T966105" s="33"/>
    </row>
    <row r="966122" spans="19:20">
      <c r="S966122" s="33"/>
      <c r="T966122" s="33"/>
    </row>
    <row r="966139" spans="19:20">
      <c r="S966139" s="33"/>
      <c r="T966139" s="33"/>
    </row>
    <row r="966156" spans="19:20">
      <c r="S966156" s="33"/>
      <c r="T966156" s="33"/>
    </row>
    <row r="966173" spans="19:20">
      <c r="S966173" s="33"/>
      <c r="T966173" s="33"/>
    </row>
    <row r="966190" spans="19:20">
      <c r="S966190" s="33"/>
      <c r="T966190" s="33"/>
    </row>
    <row r="966207" spans="19:20">
      <c r="S966207" s="33"/>
      <c r="T966207" s="33"/>
    </row>
    <row r="966224" spans="19:20">
      <c r="S966224" s="33"/>
      <c r="T966224" s="33"/>
    </row>
    <row r="966241" spans="19:20">
      <c r="S966241" s="33"/>
      <c r="T966241" s="33"/>
    </row>
    <row r="966258" spans="19:20">
      <c r="S966258" s="33"/>
      <c r="T966258" s="33"/>
    </row>
    <row r="966275" spans="19:20">
      <c r="S966275" s="33"/>
      <c r="T966275" s="33"/>
    </row>
    <row r="966292" spans="19:20">
      <c r="S966292" s="33"/>
      <c r="T966292" s="33"/>
    </row>
    <row r="966309" spans="19:20">
      <c r="S966309" s="33"/>
      <c r="T966309" s="33"/>
    </row>
    <row r="966326" spans="19:20">
      <c r="S966326" s="33"/>
      <c r="T966326" s="33"/>
    </row>
    <row r="966343" spans="19:20">
      <c r="S966343" s="33"/>
      <c r="T966343" s="33"/>
    </row>
    <row r="966360" spans="19:20">
      <c r="S966360" s="33"/>
      <c r="T966360" s="33"/>
    </row>
    <row r="966377" spans="19:20">
      <c r="S966377" s="33"/>
      <c r="T966377" s="33"/>
    </row>
    <row r="966394" spans="19:20">
      <c r="S966394" s="33"/>
      <c r="T966394" s="33"/>
    </row>
    <row r="966411" spans="19:20">
      <c r="S966411" s="33"/>
      <c r="T966411" s="33"/>
    </row>
    <row r="966428" spans="19:20">
      <c r="S966428" s="33"/>
      <c r="T966428" s="33"/>
    </row>
    <row r="966445" spans="19:20">
      <c r="S966445" s="33"/>
      <c r="T966445" s="33"/>
    </row>
    <row r="966462" spans="19:20">
      <c r="S966462" s="33"/>
      <c r="T966462" s="33"/>
    </row>
    <row r="966479" spans="19:20">
      <c r="S966479" s="33"/>
      <c r="T966479" s="33"/>
    </row>
    <row r="966496" spans="19:20">
      <c r="S966496" s="33"/>
      <c r="T966496" s="33"/>
    </row>
    <row r="966513" spans="19:20">
      <c r="S966513" s="33"/>
      <c r="T966513" s="33"/>
    </row>
    <row r="966530" spans="19:20">
      <c r="S966530" s="33"/>
      <c r="T966530" s="33"/>
    </row>
    <row r="966547" spans="19:20">
      <c r="S966547" s="33"/>
      <c r="T966547" s="33"/>
    </row>
    <row r="966564" spans="19:20">
      <c r="S966564" s="33"/>
      <c r="T966564" s="33"/>
    </row>
    <row r="966581" spans="19:20">
      <c r="S966581" s="33"/>
      <c r="T966581" s="33"/>
    </row>
    <row r="966598" spans="19:20">
      <c r="S966598" s="33"/>
      <c r="T966598" s="33"/>
    </row>
    <row r="966615" spans="19:20">
      <c r="S966615" s="33"/>
      <c r="T966615" s="33"/>
    </row>
    <row r="966632" spans="19:20">
      <c r="S966632" s="33"/>
      <c r="T966632" s="33"/>
    </row>
    <row r="966649" spans="19:20">
      <c r="S966649" s="33"/>
      <c r="T966649" s="33"/>
    </row>
    <row r="966666" spans="19:20">
      <c r="S966666" s="33"/>
      <c r="T966666" s="33"/>
    </row>
    <row r="966683" spans="19:20">
      <c r="S966683" s="33"/>
      <c r="T966683" s="33"/>
    </row>
    <row r="966700" spans="19:20">
      <c r="S966700" s="33"/>
      <c r="T966700" s="33"/>
    </row>
    <row r="966717" spans="19:20">
      <c r="S966717" s="33"/>
      <c r="T966717" s="33"/>
    </row>
    <row r="966734" spans="19:20">
      <c r="S966734" s="33"/>
      <c r="T966734" s="33"/>
    </row>
    <row r="966751" spans="19:20">
      <c r="S966751" s="33"/>
      <c r="T966751" s="33"/>
    </row>
    <row r="966768" spans="19:20">
      <c r="S966768" s="33"/>
      <c r="T966768" s="33"/>
    </row>
    <row r="966785" spans="19:20">
      <c r="S966785" s="33"/>
      <c r="T966785" s="33"/>
    </row>
    <row r="966802" spans="19:20">
      <c r="S966802" s="33"/>
      <c r="T966802" s="33"/>
    </row>
    <row r="966819" spans="19:20">
      <c r="S966819" s="33"/>
      <c r="T966819" s="33"/>
    </row>
    <row r="966836" spans="19:20">
      <c r="S966836" s="33"/>
      <c r="T966836" s="33"/>
    </row>
    <row r="966853" spans="19:20">
      <c r="S966853" s="33"/>
      <c r="T966853" s="33"/>
    </row>
    <row r="966870" spans="19:20">
      <c r="S966870" s="33"/>
      <c r="T966870" s="33"/>
    </row>
    <row r="966887" spans="19:20">
      <c r="S966887" s="33"/>
      <c r="T966887" s="33"/>
    </row>
    <row r="966904" spans="19:20">
      <c r="S966904" s="33"/>
      <c r="T966904" s="33"/>
    </row>
    <row r="966921" spans="19:20">
      <c r="S966921" s="33"/>
      <c r="T966921" s="33"/>
    </row>
    <row r="966938" spans="19:20">
      <c r="S966938" s="33"/>
      <c r="T966938" s="33"/>
    </row>
    <row r="966955" spans="19:20">
      <c r="S966955" s="33"/>
      <c r="T966955" s="33"/>
    </row>
    <row r="966972" spans="19:20">
      <c r="S966972" s="33"/>
      <c r="T966972" s="33"/>
    </row>
    <row r="966989" spans="19:20">
      <c r="S966989" s="33"/>
      <c r="T966989" s="33"/>
    </row>
    <row r="967006" spans="19:20">
      <c r="S967006" s="33"/>
      <c r="T967006" s="33"/>
    </row>
    <row r="967023" spans="19:20">
      <c r="S967023" s="33"/>
      <c r="T967023" s="33"/>
    </row>
    <row r="967040" spans="19:20">
      <c r="S967040" s="33"/>
      <c r="T967040" s="33"/>
    </row>
    <row r="967057" spans="19:20">
      <c r="S967057" s="33"/>
      <c r="T967057" s="33"/>
    </row>
    <row r="967074" spans="19:20">
      <c r="S967074" s="33"/>
      <c r="T967074" s="33"/>
    </row>
    <row r="967091" spans="19:20">
      <c r="S967091" s="33"/>
      <c r="T967091" s="33"/>
    </row>
    <row r="967108" spans="19:20">
      <c r="S967108" s="33"/>
      <c r="T967108" s="33"/>
    </row>
    <row r="967125" spans="19:20">
      <c r="S967125" s="33"/>
      <c r="T967125" s="33"/>
    </row>
    <row r="967142" spans="19:20">
      <c r="S967142" s="33"/>
      <c r="T967142" s="33"/>
    </row>
    <row r="967159" spans="19:20">
      <c r="S967159" s="33"/>
      <c r="T967159" s="33"/>
    </row>
    <row r="967176" spans="19:20">
      <c r="S967176" s="33"/>
      <c r="T967176" s="33"/>
    </row>
    <row r="967193" spans="19:20">
      <c r="S967193" s="33"/>
      <c r="T967193" s="33"/>
    </row>
    <row r="967210" spans="19:20">
      <c r="S967210" s="33"/>
      <c r="T967210" s="33"/>
    </row>
    <row r="967227" spans="19:20">
      <c r="S967227" s="33"/>
      <c r="T967227" s="33"/>
    </row>
    <row r="967244" spans="19:20">
      <c r="S967244" s="33"/>
      <c r="T967244" s="33"/>
    </row>
    <row r="967261" spans="19:20">
      <c r="S967261" s="33"/>
      <c r="T967261" s="33"/>
    </row>
    <row r="967278" spans="19:20">
      <c r="S967278" s="33"/>
      <c r="T967278" s="33"/>
    </row>
    <row r="967295" spans="19:20">
      <c r="S967295" s="33"/>
      <c r="T967295" s="33"/>
    </row>
    <row r="967312" spans="19:20">
      <c r="S967312" s="33"/>
      <c r="T967312" s="33"/>
    </row>
    <row r="967329" spans="19:20">
      <c r="S967329" s="33"/>
      <c r="T967329" s="33"/>
    </row>
    <row r="967346" spans="19:20">
      <c r="S967346" s="33"/>
      <c r="T967346" s="33"/>
    </row>
    <row r="967363" spans="19:20">
      <c r="S967363" s="33"/>
      <c r="T967363" s="33"/>
    </row>
    <row r="967380" spans="19:20">
      <c r="S967380" s="33"/>
      <c r="T967380" s="33"/>
    </row>
    <row r="967397" spans="19:20">
      <c r="S967397" s="33"/>
      <c r="T967397" s="33"/>
    </row>
    <row r="967414" spans="19:20">
      <c r="S967414" s="33"/>
      <c r="T967414" s="33"/>
    </row>
    <row r="967431" spans="19:20">
      <c r="S967431" s="33"/>
      <c r="T967431" s="33"/>
    </row>
    <row r="967448" spans="19:20">
      <c r="S967448" s="33"/>
      <c r="T967448" s="33"/>
    </row>
    <row r="967465" spans="19:20">
      <c r="S967465" s="33"/>
      <c r="T967465" s="33"/>
    </row>
    <row r="967482" spans="19:20">
      <c r="S967482" s="33"/>
      <c r="T967482" s="33"/>
    </row>
    <row r="967499" spans="19:20">
      <c r="S967499" s="33"/>
      <c r="T967499" s="33"/>
    </row>
    <row r="967516" spans="19:20">
      <c r="S967516" s="33"/>
      <c r="T967516" s="33"/>
    </row>
    <row r="967533" spans="19:20">
      <c r="S967533" s="33"/>
      <c r="T967533" s="33"/>
    </row>
    <row r="967550" spans="19:20">
      <c r="S967550" s="33"/>
      <c r="T967550" s="33"/>
    </row>
    <row r="967567" spans="19:20">
      <c r="S967567" s="33"/>
      <c r="T967567" s="33"/>
    </row>
    <row r="967584" spans="19:20">
      <c r="S967584" s="33"/>
      <c r="T967584" s="33"/>
    </row>
    <row r="967601" spans="19:20">
      <c r="S967601" s="33"/>
      <c r="T967601" s="33"/>
    </row>
    <row r="967618" spans="19:20">
      <c r="S967618" s="33"/>
      <c r="T967618" s="33"/>
    </row>
    <row r="967635" spans="19:20">
      <c r="S967635" s="33"/>
      <c r="T967635" s="33"/>
    </row>
    <row r="967652" spans="19:20">
      <c r="S967652" s="33"/>
      <c r="T967652" s="33"/>
    </row>
    <row r="967669" spans="19:20">
      <c r="S967669" s="33"/>
      <c r="T967669" s="33"/>
    </row>
    <row r="967686" spans="19:20">
      <c r="S967686" s="33"/>
      <c r="T967686" s="33"/>
    </row>
    <row r="967703" spans="19:20">
      <c r="S967703" s="33"/>
      <c r="T967703" s="33"/>
    </row>
    <row r="967720" spans="19:20">
      <c r="S967720" s="33"/>
      <c r="T967720" s="33"/>
    </row>
    <row r="967737" spans="19:20">
      <c r="S967737" s="33"/>
      <c r="T967737" s="33"/>
    </row>
    <row r="967754" spans="19:20">
      <c r="S967754" s="33"/>
      <c r="T967754" s="33"/>
    </row>
    <row r="967771" spans="19:20">
      <c r="S967771" s="33"/>
      <c r="T967771" s="33"/>
    </row>
    <row r="967788" spans="19:20">
      <c r="S967788" s="33"/>
      <c r="T967788" s="33"/>
    </row>
    <row r="967805" spans="19:20">
      <c r="S967805" s="33"/>
      <c r="T967805" s="33"/>
    </row>
    <row r="967822" spans="19:20">
      <c r="S967822" s="33"/>
      <c r="T967822" s="33"/>
    </row>
    <row r="967839" spans="19:20">
      <c r="S967839" s="33"/>
      <c r="T967839" s="33"/>
    </row>
    <row r="967856" spans="19:20">
      <c r="S967856" s="33"/>
      <c r="T967856" s="33"/>
    </row>
    <row r="967873" spans="19:20">
      <c r="S967873" s="33"/>
      <c r="T967873" s="33"/>
    </row>
    <row r="967890" spans="19:20">
      <c r="S967890" s="33"/>
      <c r="T967890" s="33"/>
    </row>
    <row r="967907" spans="19:20">
      <c r="S967907" s="33"/>
      <c r="T967907" s="33"/>
    </row>
    <row r="967924" spans="19:20">
      <c r="S967924" s="33"/>
      <c r="T967924" s="33"/>
    </row>
    <row r="967941" spans="19:20">
      <c r="S967941" s="33"/>
      <c r="T967941" s="33"/>
    </row>
    <row r="967958" spans="19:20">
      <c r="S967958" s="33"/>
      <c r="T967958" s="33"/>
    </row>
    <row r="967975" spans="19:20">
      <c r="S967975" s="33"/>
      <c r="T967975" s="33"/>
    </row>
    <row r="967992" spans="19:20">
      <c r="S967992" s="33"/>
      <c r="T967992" s="33"/>
    </row>
    <row r="968009" spans="19:20">
      <c r="S968009" s="33"/>
      <c r="T968009" s="33"/>
    </row>
    <row r="968026" spans="19:20">
      <c r="S968026" s="33"/>
      <c r="T968026" s="33"/>
    </row>
    <row r="968043" spans="19:20">
      <c r="S968043" s="33"/>
      <c r="T968043" s="33"/>
    </row>
    <row r="968060" spans="19:20">
      <c r="S968060" s="33"/>
      <c r="T968060" s="33"/>
    </row>
    <row r="968077" spans="19:20">
      <c r="S968077" s="33"/>
      <c r="T968077" s="33"/>
    </row>
    <row r="968094" spans="19:20">
      <c r="S968094" s="33"/>
      <c r="T968094" s="33"/>
    </row>
    <row r="968111" spans="19:20">
      <c r="S968111" s="33"/>
      <c r="T968111" s="33"/>
    </row>
    <row r="968128" spans="19:20">
      <c r="S968128" s="33"/>
      <c r="T968128" s="33"/>
    </row>
    <row r="968145" spans="19:20">
      <c r="S968145" s="33"/>
      <c r="T968145" s="33"/>
    </row>
    <row r="968162" spans="19:20">
      <c r="S968162" s="33"/>
      <c r="T968162" s="33"/>
    </row>
    <row r="968179" spans="19:20">
      <c r="S968179" s="33"/>
      <c r="T968179" s="33"/>
    </row>
    <row r="968196" spans="19:20">
      <c r="S968196" s="33"/>
      <c r="T968196" s="33"/>
    </row>
    <row r="968213" spans="19:20">
      <c r="S968213" s="33"/>
      <c r="T968213" s="33"/>
    </row>
    <row r="968230" spans="19:20">
      <c r="S968230" s="33"/>
      <c r="T968230" s="33"/>
    </row>
    <row r="968247" spans="19:20">
      <c r="S968247" s="33"/>
      <c r="T968247" s="33"/>
    </row>
    <row r="968264" spans="19:20">
      <c r="S968264" s="33"/>
      <c r="T968264" s="33"/>
    </row>
    <row r="968281" spans="19:20">
      <c r="S968281" s="33"/>
      <c r="T968281" s="33"/>
    </row>
    <row r="968298" spans="19:20">
      <c r="S968298" s="33"/>
      <c r="T968298" s="33"/>
    </row>
    <row r="968315" spans="19:20">
      <c r="S968315" s="33"/>
      <c r="T968315" s="33"/>
    </row>
    <row r="968332" spans="19:20">
      <c r="S968332" s="33"/>
      <c r="T968332" s="33"/>
    </row>
    <row r="968349" spans="19:20">
      <c r="S968349" s="33"/>
      <c r="T968349" s="33"/>
    </row>
    <row r="968366" spans="19:20">
      <c r="S968366" s="33"/>
      <c r="T968366" s="33"/>
    </row>
    <row r="968383" spans="19:20">
      <c r="S968383" s="33"/>
      <c r="T968383" s="33"/>
    </row>
    <row r="968400" spans="19:20">
      <c r="S968400" s="33"/>
      <c r="T968400" s="33"/>
    </row>
    <row r="968417" spans="19:20">
      <c r="S968417" s="33"/>
      <c r="T968417" s="33"/>
    </row>
    <row r="968434" spans="19:20">
      <c r="S968434" s="33"/>
      <c r="T968434" s="33"/>
    </row>
    <row r="968451" spans="19:20">
      <c r="S968451" s="33"/>
      <c r="T968451" s="33"/>
    </row>
    <row r="968468" spans="19:20">
      <c r="S968468" s="33"/>
      <c r="T968468" s="33"/>
    </row>
    <row r="968485" spans="19:20">
      <c r="S968485" s="33"/>
      <c r="T968485" s="33"/>
    </row>
    <row r="968502" spans="19:20">
      <c r="S968502" s="33"/>
      <c r="T968502" s="33"/>
    </row>
    <row r="968519" spans="19:20">
      <c r="S968519" s="33"/>
      <c r="T968519" s="33"/>
    </row>
    <row r="968536" spans="19:20">
      <c r="S968536" s="33"/>
      <c r="T968536" s="33"/>
    </row>
    <row r="968553" spans="19:20">
      <c r="S968553" s="33"/>
      <c r="T968553" s="33"/>
    </row>
    <row r="968570" spans="19:20">
      <c r="S968570" s="33"/>
      <c r="T968570" s="33"/>
    </row>
    <row r="968587" spans="19:20">
      <c r="S968587" s="33"/>
      <c r="T968587" s="33"/>
    </row>
    <row r="968604" spans="19:20">
      <c r="S968604" s="33"/>
      <c r="T968604" s="33"/>
    </row>
    <row r="968621" spans="19:20">
      <c r="S968621" s="33"/>
      <c r="T968621" s="33"/>
    </row>
    <row r="968638" spans="19:20">
      <c r="S968638" s="33"/>
      <c r="T968638" s="33"/>
    </row>
    <row r="968655" spans="19:20">
      <c r="S968655" s="33"/>
      <c r="T968655" s="33"/>
    </row>
    <row r="968672" spans="19:20">
      <c r="S968672" s="33"/>
      <c r="T968672" s="33"/>
    </row>
    <row r="968689" spans="19:20">
      <c r="S968689" s="33"/>
      <c r="T968689" s="33"/>
    </row>
    <row r="968706" spans="19:20">
      <c r="S968706" s="33"/>
      <c r="T968706" s="33"/>
    </row>
    <row r="968723" spans="19:20">
      <c r="S968723" s="33"/>
      <c r="T968723" s="33"/>
    </row>
    <row r="968740" spans="19:20">
      <c r="S968740" s="33"/>
      <c r="T968740" s="33"/>
    </row>
    <row r="968757" spans="19:20">
      <c r="S968757" s="33"/>
      <c r="T968757" s="33"/>
    </row>
    <row r="968774" spans="19:20">
      <c r="S968774" s="33"/>
      <c r="T968774" s="33"/>
    </row>
    <row r="968791" spans="19:20">
      <c r="S968791" s="33"/>
      <c r="T968791" s="33"/>
    </row>
    <row r="968808" spans="19:20">
      <c r="S968808" s="33"/>
      <c r="T968808" s="33"/>
    </row>
    <row r="968825" spans="19:20">
      <c r="S968825" s="33"/>
      <c r="T968825" s="33"/>
    </row>
    <row r="968842" spans="19:20">
      <c r="S968842" s="33"/>
      <c r="T968842" s="33"/>
    </row>
    <row r="968859" spans="19:20">
      <c r="S968859" s="33"/>
      <c r="T968859" s="33"/>
    </row>
    <row r="968876" spans="19:20">
      <c r="S968876" s="33"/>
      <c r="T968876" s="33"/>
    </row>
    <row r="968893" spans="19:20">
      <c r="S968893" s="33"/>
      <c r="T968893" s="33"/>
    </row>
    <row r="968910" spans="19:20">
      <c r="S968910" s="33"/>
      <c r="T968910" s="33"/>
    </row>
    <row r="968927" spans="19:20">
      <c r="S968927" s="33"/>
      <c r="T968927" s="33"/>
    </row>
    <row r="968944" spans="19:20">
      <c r="S968944" s="33"/>
      <c r="T968944" s="33"/>
    </row>
    <row r="968961" spans="19:20">
      <c r="S968961" s="33"/>
      <c r="T968961" s="33"/>
    </row>
    <row r="968978" spans="19:20">
      <c r="S968978" s="33"/>
      <c r="T968978" s="33"/>
    </row>
    <row r="968995" spans="19:20">
      <c r="S968995" s="33"/>
      <c r="T968995" s="33"/>
    </row>
    <row r="969012" spans="19:20">
      <c r="S969012" s="33"/>
      <c r="T969012" s="33"/>
    </row>
    <row r="969029" spans="19:20">
      <c r="S969029" s="33"/>
      <c r="T969029" s="33"/>
    </row>
    <row r="969046" spans="19:20">
      <c r="S969046" s="33"/>
      <c r="T969046" s="33"/>
    </row>
    <row r="969063" spans="19:20">
      <c r="S969063" s="33"/>
      <c r="T969063" s="33"/>
    </row>
    <row r="969080" spans="19:20">
      <c r="S969080" s="33"/>
      <c r="T969080" s="33"/>
    </row>
    <row r="969097" spans="19:20">
      <c r="S969097" s="33"/>
      <c r="T969097" s="33"/>
    </row>
    <row r="969114" spans="19:20">
      <c r="S969114" s="33"/>
      <c r="T969114" s="33"/>
    </row>
    <row r="969131" spans="19:20">
      <c r="S969131" s="33"/>
      <c r="T969131" s="33"/>
    </row>
    <row r="969148" spans="19:20">
      <c r="S969148" s="33"/>
      <c r="T969148" s="33"/>
    </row>
    <row r="969165" spans="19:20">
      <c r="S969165" s="33"/>
      <c r="T969165" s="33"/>
    </row>
    <row r="969182" spans="19:20">
      <c r="S969182" s="33"/>
      <c r="T969182" s="33"/>
    </row>
    <row r="969199" spans="19:20">
      <c r="S969199" s="33"/>
      <c r="T969199" s="33"/>
    </row>
    <row r="969216" spans="19:20">
      <c r="S969216" s="33"/>
      <c r="T969216" s="33"/>
    </row>
    <row r="969233" spans="19:20">
      <c r="S969233" s="33"/>
      <c r="T969233" s="33"/>
    </row>
    <row r="969250" spans="19:20">
      <c r="S969250" s="33"/>
      <c r="T969250" s="33"/>
    </row>
    <row r="969267" spans="19:20">
      <c r="S969267" s="33"/>
      <c r="T969267" s="33"/>
    </row>
    <row r="969284" spans="19:20">
      <c r="S969284" s="33"/>
      <c r="T969284" s="33"/>
    </row>
    <row r="969301" spans="19:20">
      <c r="S969301" s="33"/>
      <c r="T969301" s="33"/>
    </row>
    <row r="969318" spans="19:20">
      <c r="S969318" s="33"/>
      <c r="T969318" s="33"/>
    </row>
    <row r="969335" spans="19:20">
      <c r="S969335" s="33"/>
      <c r="T969335" s="33"/>
    </row>
    <row r="969352" spans="19:20">
      <c r="S969352" s="33"/>
      <c r="T969352" s="33"/>
    </row>
    <row r="969369" spans="19:20">
      <c r="S969369" s="33"/>
      <c r="T969369" s="33"/>
    </row>
    <row r="969386" spans="19:20">
      <c r="S969386" s="33"/>
      <c r="T969386" s="33"/>
    </row>
    <row r="969403" spans="19:20">
      <c r="S969403" s="33"/>
      <c r="T969403" s="33"/>
    </row>
    <row r="969420" spans="19:20">
      <c r="S969420" s="33"/>
      <c r="T969420" s="33"/>
    </row>
    <row r="969437" spans="19:20">
      <c r="S969437" s="33"/>
      <c r="T969437" s="33"/>
    </row>
    <row r="969454" spans="19:20">
      <c r="S969454" s="33"/>
      <c r="T969454" s="33"/>
    </row>
    <row r="969471" spans="19:20">
      <c r="S969471" s="33"/>
      <c r="T969471" s="33"/>
    </row>
    <row r="969488" spans="19:20">
      <c r="S969488" s="33"/>
      <c r="T969488" s="33"/>
    </row>
    <row r="969505" spans="19:20">
      <c r="S969505" s="33"/>
      <c r="T969505" s="33"/>
    </row>
    <row r="969522" spans="19:20">
      <c r="S969522" s="33"/>
      <c r="T969522" s="33"/>
    </row>
    <row r="969539" spans="19:20">
      <c r="S969539" s="33"/>
      <c r="T969539" s="33"/>
    </row>
    <row r="969556" spans="19:20">
      <c r="S969556" s="33"/>
      <c r="T969556" s="33"/>
    </row>
    <row r="969573" spans="19:20">
      <c r="S969573" s="33"/>
      <c r="T969573" s="33"/>
    </row>
    <row r="969590" spans="19:20">
      <c r="S969590" s="33"/>
      <c r="T969590" s="33"/>
    </row>
    <row r="969607" spans="19:20">
      <c r="S969607" s="33"/>
      <c r="T969607" s="33"/>
    </row>
    <row r="969624" spans="19:20">
      <c r="S969624" s="33"/>
      <c r="T969624" s="33"/>
    </row>
    <row r="969641" spans="19:20">
      <c r="S969641" s="33"/>
      <c r="T969641" s="33"/>
    </row>
    <row r="969658" spans="19:20">
      <c r="S969658" s="33"/>
      <c r="T969658" s="33"/>
    </row>
    <row r="969675" spans="19:20">
      <c r="S969675" s="33"/>
      <c r="T969675" s="33"/>
    </row>
    <row r="969692" spans="19:20">
      <c r="S969692" s="33"/>
      <c r="T969692" s="33"/>
    </row>
    <row r="969709" spans="19:20">
      <c r="S969709" s="33"/>
      <c r="T969709" s="33"/>
    </row>
    <row r="969726" spans="19:20">
      <c r="S969726" s="33"/>
      <c r="T969726" s="33"/>
    </row>
    <row r="969743" spans="19:20">
      <c r="S969743" s="33"/>
      <c r="T969743" s="33"/>
    </row>
    <row r="969760" spans="19:20">
      <c r="S969760" s="33"/>
      <c r="T969760" s="33"/>
    </row>
    <row r="969777" spans="19:20">
      <c r="S969777" s="33"/>
      <c r="T969777" s="33"/>
    </row>
    <row r="969794" spans="19:20">
      <c r="S969794" s="33"/>
      <c r="T969794" s="33"/>
    </row>
    <row r="969811" spans="19:20">
      <c r="S969811" s="33"/>
      <c r="T969811" s="33"/>
    </row>
    <row r="969828" spans="19:20">
      <c r="S969828" s="33"/>
      <c r="T969828" s="33"/>
    </row>
    <row r="969845" spans="19:20">
      <c r="S969845" s="33"/>
      <c r="T969845" s="33"/>
    </row>
    <row r="969862" spans="19:20">
      <c r="S969862" s="33"/>
      <c r="T969862" s="33"/>
    </row>
    <row r="969879" spans="19:20">
      <c r="S969879" s="33"/>
      <c r="T969879" s="33"/>
    </row>
    <row r="969896" spans="19:20">
      <c r="S969896" s="33"/>
      <c r="T969896" s="33"/>
    </row>
    <row r="969913" spans="19:20">
      <c r="S969913" s="33"/>
      <c r="T969913" s="33"/>
    </row>
    <row r="969930" spans="19:20">
      <c r="S969930" s="33"/>
      <c r="T969930" s="33"/>
    </row>
    <row r="969947" spans="19:20">
      <c r="S969947" s="33"/>
      <c r="T969947" s="33"/>
    </row>
    <row r="969964" spans="19:20">
      <c r="S969964" s="33"/>
      <c r="T969964" s="33"/>
    </row>
    <row r="969981" spans="19:20">
      <c r="S969981" s="33"/>
      <c r="T969981" s="33"/>
    </row>
    <row r="969998" spans="19:20">
      <c r="S969998" s="33"/>
      <c r="T969998" s="33"/>
    </row>
    <row r="970015" spans="19:20">
      <c r="S970015" s="33"/>
      <c r="T970015" s="33"/>
    </row>
    <row r="970032" spans="19:20">
      <c r="S970032" s="33"/>
      <c r="T970032" s="33"/>
    </row>
    <row r="970049" spans="19:20">
      <c r="S970049" s="33"/>
      <c r="T970049" s="33"/>
    </row>
    <row r="970066" spans="19:20">
      <c r="S970066" s="33"/>
      <c r="T970066" s="33"/>
    </row>
    <row r="970083" spans="19:20">
      <c r="S970083" s="33"/>
      <c r="T970083" s="33"/>
    </row>
    <row r="970100" spans="19:20">
      <c r="S970100" s="33"/>
      <c r="T970100" s="33"/>
    </row>
    <row r="970117" spans="19:20">
      <c r="S970117" s="33"/>
      <c r="T970117" s="33"/>
    </row>
    <row r="970134" spans="19:20">
      <c r="S970134" s="33"/>
      <c r="T970134" s="33"/>
    </row>
    <row r="970151" spans="19:20">
      <c r="S970151" s="33"/>
      <c r="T970151" s="33"/>
    </row>
    <row r="970168" spans="19:20">
      <c r="S970168" s="33"/>
      <c r="T970168" s="33"/>
    </row>
    <row r="970185" spans="19:20">
      <c r="S970185" s="33"/>
      <c r="T970185" s="33"/>
    </row>
    <row r="970202" spans="19:20">
      <c r="S970202" s="33"/>
      <c r="T970202" s="33"/>
    </row>
    <row r="970219" spans="19:20">
      <c r="S970219" s="33"/>
      <c r="T970219" s="33"/>
    </row>
    <row r="970236" spans="19:20">
      <c r="S970236" s="33"/>
      <c r="T970236" s="33"/>
    </row>
    <row r="970253" spans="19:20">
      <c r="S970253" s="33"/>
      <c r="T970253" s="33"/>
    </row>
    <row r="970270" spans="19:20">
      <c r="S970270" s="33"/>
      <c r="T970270" s="33"/>
    </row>
    <row r="970287" spans="19:20">
      <c r="S970287" s="33"/>
      <c r="T970287" s="33"/>
    </row>
    <row r="970304" spans="19:20">
      <c r="S970304" s="33"/>
      <c r="T970304" s="33"/>
    </row>
    <row r="970321" spans="19:20">
      <c r="S970321" s="33"/>
      <c r="T970321" s="33"/>
    </row>
    <row r="970338" spans="19:20">
      <c r="S970338" s="33"/>
      <c r="T970338" s="33"/>
    </row>
    <row r="970355" spans="19:20">
      <c r="S970355" s="33"/>
      <c r="T970355" s="33"/>
    </row>
    <row r="970372" spans="19:20">
      <c r="S970372" s="33"/>
      <c r="T970372" s="33"/>
    </row>
    <row r="970389" spans="19:20">
      <c r="S970389" s="33"/>
      <c r="T970389" s="33"/>
    </row>
    <row r="970406" spans="19:20">
      <c r="S970406" s="33"/>
      <c r="T970406" s="33"/>
    </row>
    <row r="970423" spans="19:20">
      <c r="S970423" s="33"/>
      <c r="T970423" s="33"/>
    </row>
    <row r="970440" spans="19:20">
      <c r="S970440" s="33"/>
      <c r="T970440" s="33"/>
    </row>
    <row r="970457" spans="19:20">
      <c r="S970457" s="33"/>
      <c r="T970457" s="33"/>
    </row>
    <row r="970474" spans="19:20">
      <c r="S970474" s="33"/>
      <c r="T970474" s="33"/>
    </row>
    <row r="970491" spans="19:20">
      <c r="S970491" s="33"/>
      <c r="T970491" s="33"/>
    </row>
    <row r="970508" spans="19:20">
      <c r="S970508" s="33"/>
      <c r="T970508" s="33"/>
    </row>
    <row r="970525" spans="19:20">
      <c r="S970525" s="33"/>
      <c r="T970525" s="33"/>
    </row>
    <row r="970542" spans="19:20">
      <c r="S970542" s="33"/>
      <c r="T970542" s="33"/>
    </row>
    <row r="970559" spans="19:20">
      <c r="S970559" s="33"/>
      <c r="T970559" s="33"/>
    </row>
    <row r="970576" spans="19:20">
      <c r="S970576" s="33"/>
      <c r="T970576" s="33"/>
    </row>
    <row r="970593" spans="19:20">
      <c r="S970593" s="33"/>
      <c r="T970593" s="33"/>
    </row>
    <row r="970610" spans="19:20">
      <c r="S970610" s="33"/>
      <c r="T970610" s="33"/>
    </row>
    <row r="970627" spans="19:20">
      <c r="S970627" s="33"/>
      <c r="T970627" s="33"/>
    </row>
    <row r="970644" spans="19:20">
      <c r="S970644" s="33"/>
      <c r="T970644" s="33"/>
    </row>
    <row r="970661" spans="19:20">
      <c r="S970661" s="33"/>
      <c r="T970661" s="33"/>
    </row>
    <row r="970678" spans="19:20">
      <c r="S970678" s="33"/>
      <c r="T970678" s="33"/>
    </row>
    <row r="970695" spans="19:20">
      <c r="S970695" s="33"/>
      <c r="T970695" s="33"/>
    </row>
    <row r="970712" spans="19:20">
      <c r="S970712" s="33"/>
      <c r="T970712" s="33"/>
    </row>
    <row r="970729" spans="19:20">
      <c r="S970729" s="33"/>
      <c r="T970729" s="33"/>
    </row>
    <row r="970746" spans="19:20">
      <c r="S970746" s="33"/>
      <c r="T970746" s="33"/>
    </row>
    <row r="970763" spans="19:20">
      <c r="S970763" s="33"/>
      <c r="T970763" s="33"/>
    </row>
    <row r="970780" spans="19:20">
      <c r="S970780" s="33"/>
      <c r="T970780" s="33"/>
    </row>
    <row r="970797" spans="19:20">
      <c r="S970797" s="33"/>
      <c r="T970797" s="33"/>
    </row>
    <row r="970814" spans="19:20">
      <c r="S970814" s="33"/>
      <c r="T970814" s="33"/>
    </row>
    <row r="970831" spans="19:20">
      <c r="S970831" s="33"/>
      <c r="T970831" s="33"/>
    </row>
    <row r="970848" spans="19:20">
      <c r="S970848" s="33"/>
      <c r="T970848" s="33"/>
    </row>
    <row r="970865" spans="19:20">
      <c r="S970865" s="33"/>
      <c r="T970865" s="33"/>
    </row>
    <row r="970882" spans="19:20">
      <c r="S970882" s="33"/>
      <c r="T970882" s="33"/>
    </row>
    <row r="970899" spans="19:20">
      <c r="S970899" s="33"/>
      <c r="T970899" s="33"/>
    </row>
    <row r="970916" spans="19:20">
      <c r="S970916" s="33"/>
      <c r="T970916" s="33"/>
    </row>
    <row r="970933" spans="19:20">
      <c r="S970933" s="33"/>
      <c r="T970933" s="33"/>
    </row>
    <row r="970950" spans="19:20">
      <c r="S970950" s="33"/>
      <c r="T970950" s="33"/>
    </row>
    <row r="970967" spans="19:20">
      <c r="S970967" s="33"/>
      <c r="T970967" s="33"/>
    </row>
    <row r="970984" spans="19:20">
      <c r="S970984" s="33"/>
      <c r="T970984" s="33"/>
    </row>
    <row r="971001" spans="19:20">
      <c r="S971001" s="33"/>
      <c r="T971001" s="33"/>
    </row>
    <row r="971018" spans="19:20">
      <c r="S971018" s="33"/>
      <c r="T971018" s="33"/>
    </row>
    <row r="971035" spans="19:20">
      <c r="S971035" s="33"/>
      <c r="T971035" s="33"/>
    </row>
    <row r="971052" spans="19:20">
      <c r="S971052" s="33"/>
      <c r="T971052" s="33"/>
    </row>
    <row r="971069" spans="19:20">
      <c r="S971069" s="33"/>
      <c r="T971069" s="33"/>
    </row>
    <row r="971086" spans="19:20">
      <c r="S971086" s="33"/>
      <c r="T971086" s="33"/>
    </row>
    <row r="971103" spans="19:20">
      <c r="S971103" s="33"/>
      <c r="T971103" s="33"/>
    </row>
    <row r="971120" spans="19:20">
      <c r="S971120" s="33"/>
      <c r="T971120" s="33"/>
    </row>
    <row r="971137" spans="19:20">
      <c r="S971137" s="33"/>
      <c r="T971137" s="33"/>
    </row>
    <row r="971154" spans="19:20">
      <c r="S971154" s="33"/>
      <c r="T971154" s="33"/>
    </row>
    <row r="971171" spans="19:20">
      <c r="S971171" s="33"/>
      <c r="T971171" s="33"/>
    </row>
    <row r="971188" spans="19:20">
      <c r="S971188" s="33"/>
      <c r="T971188" s="33"/>
    </row>
    <row r="971205" spans="19:20">
      <c r="S971205" s="33"/>
      <c r="T971205" s="33"/>
    </row>
    <row r="971222" spans="19:20">
      <c r="S971222" s="33"/>
      <c r="T971222" s="33"/>
    </row>
    <row r="971239" spans="19:20">
      <c r="S971239" s="33"/>
      <c r="T971239" s="33"/>
    </row>
    <row r="971256" spans="19:20">
      <c r="S971256" s="33"/>
      <c r="T971256" s="33"/>
    </row>
    <row r="971273" spans="19:20">
      <c r="S971273" s="33"/>
      <c r="T971273" s="33"/>
    </row>
    <row r="971290" spans="19:20">
      <c r="S971290" s="33"/>
      <c r="T971290" s="33"/>
    </row>
    <row r="971307" spans="19:20">
      <c r="S971307" s="33"/>
      <c r="T971307" s="33"/>
    </row>
    <row r="971324" spans="19:20">
      <c r="S971324" s="33"/>
      <c r="T971324" s="33"/>
    </row>
    <row r="971341" spans="19:20">
      <c r="S971341" s="33"/>
      <c r="T971341" s="33"/>
    </row>
    <row r="971358" spans="19:20">
      <c r="S971358" s="33"/>
      <c r="T971358" s="33"/>
    </row>
    <row r="971375" spans="19:20">
      <c r="S971375" s="33"/>
      <c r="T971375" s="33"/>
    </row>
    <row r="971392" spans="19:20">
      <c r="S971392" s="33"/>
      <c r="T971392" s="33"/>
    </row>
    <row r="971409" spans="19:20">
      <c r="S971409" s="33"/>
      <c r="T971409" s="33"/>
    </row>
    <row r="971426" spans="19:20">
      <c r="S971426" s="33"/>
      <c r="T971426" s="33"/>
    </row>
    <row r="971443" spans="19:20">
      <c r="S971443" s="33"/>
      <c r="T971443" s="33"/>
    </row>
    <row r="971460" spans="19:20">
      <c r="S971460" s="33"/>
      <c r="T971460" s="33"/>
    </row>
    <row r="971477" spans="19:20">
      <c r="S971477" s="33"/>
      <c r="T971477" s="33"/>
    </row>
    <row r="971494" spans="19:20">
      <c r="S971494" s="33"/>
      <c r="T971494" s="33"/>
    </row>
    <row r="971511" spans="19:20">
      <c r="S971511" s="33"/>
      <c r="T971511" s="33"/>
    </row>
    <row r="971528" spans="19:20">
      <c r="S971528" s="33"/>
      <c r="T971528" s="33"/>
    </row>
    <row r="971545" spans="19:20">
      <c r="S971545" s="33"/>
      <c r="T971545" s="33"/>
    </row>
    <row r="971562" spans="19:20">
      <c r="S971562" s="33"/>
      <c r="T971562" s="33"/>
    </row>
    <row r="971579" spans="19:20">
      <c r="S971579" s="33"/>
      <c r="T971579" s="33"/>
    </row>
    <row r="971596" spans="19:20">
      <c r="S971596" s="33"/>
      <c r="T971596" s="33"/>
    </row>
    <row r="971613" spans="19:20">
      <c r="S971613" s="33"/>
      <c r="T971613" s="33"/>
    </row>
    <row r="971630" spans="19:20">
      <c r="S971630" s="33"/>
      <c r="T971630" s="33"/>
    </row>
    <row r="971647" spans="19:20">
      <c r="S971647" s="33"/>
      <c r="T971647" s="33"/>
    </row>
    <row r="971664" spans="19:20">
      <c r="S971664" s="33"/>
      <c r="T971664" s="33"/>
    </row>
    <row r="971681" spans="19:20">
      <c r="S971681" s="33"/>
      <c r="T971681" s="33"/>
    </row>
    <row r="971698" spans="19:20">
      <c r="S971698" s="33"/>
      <c r="T971698" s="33"/>
    </row>
    <row r="971715" spans="19:20">
      <c r="S971715" s="33"/>
      <c r="T971715" s="33"/>
    </row>
    <row r="971732" spans="19:20">
      <c r="S971732" s="33"/>
      <c r="T971732" s="33"/>
    </row>
    <row r="971749" spans="19:20">
      <c r="S971749" s="33"/>
      <c r="T971749" s="33"/>
    </row>
    <row r="971766" spans="19:20">
      <c r="S971766" s="33"/>
      <c r="T971766" s="33"/>
    </row>
    <row r="971783" spans="19:20">
      <c r="S971783" s="33"/>
      <c r="T971783" s="33"/>
    </row>
    <row r="971800" spans="19:20">
      <c r="S971800" s="33"/>
      <c r="T971800" s="33"/>
    </row>
    <row r="971817" spans="19:20">
      <c r="S971817" s="33"/>
      <c r="T971817" s="33"/>
    </row>
    <row r="971834" spans="19:20">
      <c r="S971834" s="33"/>
      <c r="T971834" s="33"/>
    </row>
    <row r="971851" spans="19:20">
      <c r="S971851" s="33"/>
      <c r="T971851" s="33"/>
    </row>
    <row r="971868" spans="19:20">
      <c r="S971868" s="33"/>
      <c r="T971868" s="33"/>
    </row>
    <row r="971885" spans="19:20">
      <c r="S971885" s="33"/>
      <c r="T971885" s="33"/>
    </row>
    <row r="971902" spans="19:20">
      <c r="S971902" s="33"/>
      <c r="T971902" s="33"/>
    </row>
    <row r="971919" spans="19:20">
      <c r="S971919" s="33"/>
      <c r="T971919" s="33"/>
    </row>
    <row r="971936" spans="19:20">
      <c r="S971936" s="33"/>
      <c r="T971936" s="33"/>
    </row>
    <row r="971953" spans="19:20">
      <c r="S971953" s="33"/>
      <c r="T971953" s="33"/>
    </row>
    <row r="971970" spans="19:20">
      <c r="S971970" s="33"/>
      <c r="T971970" s="33"/>
    </row>
    <row r="971987" spans="19:20">
      <c r="S971987" s="33"/>
      <c r="T971987" s="33"/>
    </row>
    <row r="972004" spans="19:20">
      <c r="S972004" s="33"/>
      <c r="T972004" s="33"/>
    </row>
    <row r="972021" spans="19:20">
      <c r="S972021" s="33"/>
      <c r="T972021" s="33"/>
    </row>
    <row r="972038" spans="19:20">
      <c r="S972038" s="33"/>
      <c r="T972038" s="33"/>
    </row>
    <row r="972055" spans="19:20">
      <c r="S972055" s="33"/>
      <c r="T972055" s="33"/>
    </row>
    <row r="972072" spans="19:20">
      <c r="S972072" s="33"/>
      <c r="T972072" s="33"/>
    </row>
    <row r="972089" spans="19:20">
      <c r="S972089" s="33"/>
      <c r="T972089" s="33"/>
    </row>
    <row r="972106" spans="19:20">
      <c r="S972106" s="33"/>
      <c r="T972106" s="33"/>
    </row>
    <row r="972123" spans="19:20">
      <c r="S972123" s="33"/>
      <c r="T972123" s="33"/>
    </row>
    <row r="972140" spans="19:20">
      <c r="S972140" s="33"/>
      <c r="T972140" s="33"/>
    </row>
    <row r="972157" spans="19:20">
      <c r="S972157" s="33"/>
      <c r="T972157" s="33"/>
    </row>
    <row r="972174" spans="19:20">
      <c r="S972174" s="33"/>
      <c r="T972174" s="33"/>
    </row>
    <row r="972191" spans="19:20">
      <c r="S972191" s="33"/>
      <c r="T972191" s="33"/>
    </row>
    <row r="972208" spans="19:20">
      <c r="S972208" s="33"/>
      <c r="T972208" s="33"/>
    </row>
    <row r="972225" spans="19:20">
      <c r="S972225" s="33"/>
      <c r="T972225" s="33"/>
    </row>
    <row r="972242" spans="19:20">
      <c r="S972242" s="33"/>
      <c r="T972242" s="33"/>
    </row>
    <row r="972259" spans="19:20">
      <c r="S972259" s="33"/>
      <c r="T972259" s="33"/>
    </row>
    <row r="972276" spans="19:20">
      <c r="S972276" s="33"/>
      <c r="T972276" s="33"/>
    </row>
    <row r="972293" spans="19:20">
      <c r="S972293" s="33"/>
      <c r="T972293" s="33"/>
    </row>
    <row r="972310" spans="19:20">
      <c r="S972310" s="33"/>
      <c r="T972310" s="33"/>
    </row>
    <row r="972327" spans="19:20">
      <c r="S972327" s="33"/>
      <c r="T972327" s="33"/>
    </row>
    <row r="972344" spans="19:20">
      <c r="S972344" s="33"/>
      <c r="T972344" s="33"/>
    </row>
    <row r="972361" spans="19:20">
      <c r="S972361" s="33"/>
      <c r="T972361" s="33"/>
    </row>
    <row r="972378" spans="19:20">
      <c r="S972378" s="33"/>
      <c r="T972378" s="33"/>
    </row>
    <row r="972395" spans="19:20">
      <c r="S972395" s="33"/>
      <c r="T972395" s="33"/>
    </row>
    <row r="972412" spans="19:20">
      <c r="S972412" s="33"/>
      <c r="T972412" s="33"/>
    </row>
    <row r="972429" spans="19:20">
      <c r="S972429" s="33"/>
      <c r="T972429" s="33"/>
    </row>
    <row r="972446" spans="19:20">
      <c r="S972446" s="33"/>
      <c r="T972446" s="33"/>
    </row>
    <row r="972463" spans="19:20">
      <c r="S972463" s="33"/>
      <c r="T972463" s="33"/>
    </row>
    <row r="972480" spans="19:20">
      <c r="S972480" s="33"/>
      <c r="T972480" s="33"/>
    </row>
    <row r="972497" spans="19:20">
      <c r="S972497" s="33"/>
      <c r="T972497" s="33"/>
    </row>
    <row r="972514" spans="19:20">
      <c r="S972514" s="33"/>
      <c r="T972514" s="33"/>
    </row>
    <row r="972531" spans="19:20">
      <c r="S972531" s="33"/>
      <c r="T972531" s="33"/>
    </row>
    <row r="972548" spans="19:20">
      <c r="S972548" s="33"/>
      <c r="T972548" s="33"/>
    </row>
    <row r="972565" spans="19:20">
      <c r="S972565" s="33"/>
      <c r="T972565" s="33"/>
    </row>
    <row r="972582" spans="19:20">
      <c r="S972582" s="33"/>
      <c r="T972582" s="33"/>
    </row>
    <row r="972599" spans="19:20">
      <c r="S972599" s="33"/>
      <c r="T972599" s="33"/>
    </row>
    <row r="972616" spans="19:20">
      <c r="S972616" s="33"/>
      <c r="T972616" s="33"/>
    </row>
    <row r="972633" spans="19:20">
      <c r="S972633" s="33"/>
      <c r="T972633" s="33"/>
    </row>
    <row r="972650" spans="19:20">
      <c r="S972650" s="33"/>
      <c r="T972650" s="33"/>
    </row>
    <row r="972667" spans="19:20">
      <c r="S972667" s="33"/>
      <c r="T972667" s="33"/>
    </row>
    <row r="972684" spans="19:20">
      <c r="S972684" s="33"/>
      <c r="T972684" s="33"/>
    </row>
    <row r="972701" spans="19:20">
      <c r="S972701" s="33"/>
      <c r="T972701" s="33"/>
    </row>
    <row r="972718" spans="19:20">
      <c r="S972718" s="33"/>
      <c r="T972718" s="33"/>
    </row>
    <row r="972735" spans="19:20">
      <c r="S972735" s="33"/>
      <c r="T972735" s="33"/>
    </row>
    <row r="972752" spans="19:20">
      <c r="S972752" s="33"/>
      <c r="T972752" s="33"/>
    </row>
    <row r="972769" spans="19:20">
      <c r="S972769" s="33"/>
      <c r="T972769" s="33"/>
    </row>
    <row r="972786" spans="19:20">
      <c r="S972786" s="33"/>
      <c r="T972786" s="33"/>
    </row>
    <row r="972803" spans="19:20">
      <c r="S972803" s="33"/>
      <c r="T972803" s="33"/>
    </row>
    <row r="972820" spans="19:20">
      <c r="S972820" s="33"/>
      <c r="T972820" s="33"/>
    </row>
    <row r="972837" spans="19:20">
      <c r="S972837" s="33"/>
      <c r="T972837" s="33"/>
    </row>
    <row r="972854" spans="19:20">
      <c r="S972854" s="33"/>
      <c r="T972854" s="33"/>
    </row>
    <row r="972871" spans="19:20">
      <c r="S972871" s="33"/>
      <c r="T972871" s="33"/>
    </row>
    <row r="972888" spans="19:20">
      <c r="S972888" s="33"/>
      <c r="T972888" s="33"/>
    </row>
    <row r="972905" spans="19:20">
      <c r="S972905" s="33"/>
      <c r="T972905" s="33"/>
    </row>
    <row r="972922" spans="19:20">
      <c r="S972922" s="33"/>
      <c r="T972922" s="33"/>
    </row>
    <row r="972939" spans="19:20">
      <c r="S972939" s="33"/>
      <c r="T972939" s="33"/>
    </row>
    <row r="972956" spans="19:20">
      <c r="S972956" s="33"/>
      <c r="T972956" s="33"/>
    </row>
    <row r="972973" spans="19:20">
      <c r="S972973" s="33"/>
      <c r="T972973" s="33"/>
    </row>
    <row r="972990" spans="19:20">
      <c r="S972990" s="33"/>
      <c r="T972990" s="33"/>
    </row>
    <row r="973007" spans="19:20">
      <c r="S973007" s="33"/>
      <c r="T973007" s="33"/>
    </row>
    <row r="973024" spans="19:20">
      <c r="S973024" s="33"/>
      <c r="T973024" s="33"/>
    </row>
    <row r="973041" spans="19:20">
      <c r="S973041" s="33"/>
      <c r="T973041" s="33"/>
    </row>
    <row r="973058" spans="19:20">
      <c r="S973058" s="33"/>
      <c r="T973058" s="33"/>
    </row>
    <row r="973075" spans="19:20">
      <c r="S973075" s="33"/>
      <c r="T973075" s="33"/>
    </row>
    <row r="973092" spans="19:20">
      <c r="S973092" s="33"/>
      <c r="T973092" s="33"/>
    </row>
    <row r="973109" spans="19:20">
      <c r="S973109" s="33"/>
      <c r="T973109" s="33"/>
    </row>
    <row r="973126" spans="19:20">
      <c r="S973126" s="33"/>
      <c r="T973126" s="33"/>
    </row>
    <row r="973143" spans="19:20">
      <c r="S973143" s="33"/>
      <c r="T973143" s="33"/>
    </row>
    <row r="973160" spans="19:20">
      <c r="S973160" s="33"/>
      <c r="T973160" s="33"/>
    </row>
    <row r="973177" spans="19:20">
      <c r="S973177" s="33"/>
      <c r="T973177" s="33"/>
    </row>
    <row r="973194" spans="19:20">
      <c r="S973194" s="33"/>
      <c r="T973194" s="33"/>
    </row>
    <row r="973211" spans="19:20">
      <c r="S973211" s="33"/>
      <c r="T973211" s="33"/>
    </row>
    <row r="973228" spans="19:20">
      <c r="S973228" s="33"/>
      <c r="T973228" s="33"/>
    </row>
    <row r="973245" spans="19:20">
      <c r="S973245" s="33"/>
      <c r="T973245" s="33"/>
    </row>
    <row r="973262" spans="19:20">
      <c r="S973262" s="33"/>
      <c r="T973262" s="33"/>
    </row>
    <row r="973279" spans="19:20">
      <c r="S973279" s="33"/>
      <c r="T973279" s="33"/>
    </row>
    <row r="973296" spans="19:20">
      <c r="S973296" s="33"/>
      <c r="T973296" s="33"/>
    </row>
    <row r="973313" spans="19:20">
      <c r="S973313" s="33"/>
      <c r="T973313" s="33"/>
    </row>
    <row r="973330" spans="19:20">
      <c r="S973330" s="33"/>
      <c r="T973330" s="33"/>
    </row>
    <row r="973347" spans="19:20">
      <c r="S973347" s="33"/>
      <c r="T973347" s="33"/>
    </row>
    <row r="973364" spans="19:20">
      <c r="S973364" s="33"/>
      <c r="T973364" s="33"/>
    </row>
    <row r="973381" spans="19:20">
      <c r="S973381" s="33"/>
      <c r="T973381" s="33"/>
    </row>
    <row r="973398" spans="19:20">
      <c r="S973398" s="33"/>
      <c r="T973398" s="33"/>
    </row>
    <row r="973415" spans="19:20">
      <c r="S973415" s="33"/>
      <c r="T973415" s="33"/>
    </row>
    <row r="973432" spans="19:20">
      <c r="S973432" s="33"/>
      <c r="T973432" s="33"/>
    </row>
    <row r="973449" spans="19:20">
      <c r="S973449" s="33"/>
      <c r="T973449" s="33"/>
    </row>
    <row r="973466" spans="19:20">
      <c r="S973466" s="33"/>
      <c r="T973466" s="33"/>
    </row>
    <row r="973483" spans="19:20">
      <c r="S973483" s="33"/>
      <c r="T973483" s="33"/>
    </row>
    <row r="973500" spans="19:20">
      <c r="S973500" s="33"/>
      <c r="T973500" s="33"/>
    </row>
    <row r="973517" spans="19:20">
      <c r="S973517" s="33"/>
      <c r="T973517" s="33"/>
    </row>
    <row r="973534" spans="19:20">
      <c r="S973534" s="33"/>
      <c r="T973534" s="33"/>
    </row>
    <row r="973551" spans="19:20">
      <c r="S973551" s="33"/>
      <c r="T973551" s="33"/>
    </row>
    <row r="973568" spans="19:20">
      <c r="S973568" s="33"/>
      <c r="T973568" s="33"/>
    </row>
    <row r="973585" spans="19:20">
      <c r="S973585" s="33"/>
      <c r="T973585" s="33"/>
    </row>
    <row r="973602" spans="19:20">
      <c r="S973602" s="33"/>
      <c r="T973602" s="33"/>
    </row>
    <row r="973619" spans="19:20">
      <c r="S973619" s="33"/>
      <c r="T973619" s="33"/>
    </row>
    <row r="973636" spans="19:20">
      <c r="S973636" s="33"/>
      <c r="T973636" s="33"/>
    </row>
    <row r="973653" spans="19:20">
      <c r="S973653" s="33"/>
      <c r="T973653" s="33"/>
    </row>
    <row r="973670" spans="19:20">
      <c r="S973670" s="33"/>
      <c r="T973670" s="33"/>
    </row>
    <row r="973687" spans="19:20">
      <c r="S973687" s="33"/>
      <c r="T973687" s="33"/>
    </row>
    <row r="973704" spans="19:20">
      <c r="S973704" s="33"/>
      <c r="T973704" s="33"/>
    </row>
    <row r="973721" spans="19:20">
      <c r="S973721" s="33"/>
      <c r="T973721" s="33"/>
    </row>
    <row r="973738" spans="19:20">
      <c r="S973738" s="33"/>
      <c r="T973738" s="33"/>
    </row>
    <row r="973755" spans="19:20">
      <c r="S973755" s="33"/>
      <c r="T973755" s="33"/>
    </row>
    <row r="973772" spans="19:20">
      <c r="S973772" s="33"/>
      <c r="T973772" s="33"/>
    </row>
    <row r="973789" spans="19:20">
      <c r="S973789" s="33"/>
      <c r="T973789" s="33"/>
    </row>
    <row r="973806" spans="19:20">
      <c r="S973806" s="33"/>
      <c r="T973806" s="33"/>
    </row>
    <row r="973823" spans="19:20">
      <c r="S973823" s="33"/>
      <c r="T973823" s="33"/>
    </row>
    <row r="973840" spans="19:20">
      <c r="S973840" s="33"/>
      <c r="T973840" s="33"/>
    </row>
    <row r="973857" spans="19:20">
      <c r="S973857" s="33"/>
      <c r="T973857" s="33"/>
    </row>
    <row r="973874" spans="19:20">
      <c r="S973874" s="33"/>
      <c r="T973874" s="33"/>
    </row>
    <row r="973891" spans="19:20">
      <c r="S973891" s="33"/>
      <c r="T973891" s="33"/>
    </row>
    <row r="973908" spans="19:20">
      <c r="S973908" s="33"/>
      <c r="T973908" s="33"/>
    </row>
    <row r="973925" spans="19:20">
      <c r="S973925" s="33"/>
      <c r="T973925" s="33"/>
    </row>
    <row r="973942" spans="19:20">
      <c r="S973942" s="33"/>
      <c r="T973942" s="33"/>
    </row>
    <row r="973959" spans="19:20">
      <c r="S973959" s="33"/>
      <c r="T973959" s="33"/>
    </row>
    <row r="973976" spans="19:20">
      <c r="S973976" s="33"/>
      <c r="T973976" s="33"/>
    </row>
    <row r="973993" spans="19:20">
      <c r="S973993" s="33"/>
      <c r="T973993" s="33"/>
    </row>
    <row r="974010" spans="19:20">
      <c r="S974010" s="33"/>
      <c r="T974010" s="33"/>
    </row>
    <row r="974027" spans="19:20">
      <c r="S974027" s="33"/>
      <c r="T974027" s="33"/>
    </row>
    <row r="974044" spans="19:20">
      <c r="S974044" s="33"/>
      <c r="T974044" s="33"/>
    </row>
    <row r="974061" spans="19:20">
      <c r="S974061" s="33"/>
      <c r="T974061" s="33"/>
    </row>
    <row r="974078" spans="19:20">
      <c r="S974078" s="33"/>
      <c r="T974078" s="33"/>
    </row>
    <row r="974095" spans="19:20">
      <c r="S974095" s="33"/>
      <c r="T974095" s="33"/>
    </row>
    <row r="974112" spans="19:20">
      <c r="S974112" s="33"/>
      <c r="T974112" s="33"/>
    </row>
    <row r="974129" spans="19:20">
      <c r="S974129" s="33"/>
      <c r="T974129" s="33"/>
    </row>
    <row r="974146" spans="19:20">
      <c r="S974146" s="33"/>
      <c r="T974146" s="33"/>
    </row>
    <row r="974163" spans="19:20">
      <c r="S974163" s="33"/>
      <c r="T974163" s="33"/>
    </row>
    <row r="974180" spans="19:20">
      <c r="S974180" s="33"/>
      <c r="T974180" s="33"/>
    </row>
    <row r="974197" spans="19:20">
      <c r="S974197" s="33"/>
      <c r="T974197" s="33"/>
    </row>
    <row r="974214" spans="19:20">
      <c r="S974214" s="33"/>
      <c r="T974214" s="33"/>
    </row>
    <row r="974231" spans="19:20">
      <c r="S974231" s="33"/>
      <c r="T974231" s="33"/>
    </row>
    <row r="974248" spans="19:20">
      <c r="S974248" s="33"/>
      <c r="T974248" s="33"/>
    </row>
    <row r="974265" spans="19:20">
      <c r="S974265" s="33"/>
      <c r="T974265" s="33"/>
    </row>
    <row r="974282" spans="19:20">
      <c r="S974282" s="33"/>
      <c r="T974282" s="33"/>
    </row>
    <row r="974299" spans="19:20">
      <c r="S974299" s="33"/>
      <c r="T974299" s="33"/>
    </row>
    <row r="974316" spans="19:20">
      <c r="S974316" s="33"/>
      <c r="T974316" s="33"/>
    </row>
    <row r="974333" spans="19:20">
      <c r="S974333" s="33"/>
      <c r="T974333" s="33"/>
    </row>
    <row r="974350" spans="19:20">
      <c r="S974350" s="33"/>
      <c r="T974350" s="33"/>
    </row>
    <row r="974367" spans="19:20">
      <c r="S974367" s="33"/>
      <c r="T974367" s="33"/>
    </row>
    <row r="974384" spans="19:20">
      <c r="S974384" s="33"/>
      <c r="T974384" s="33"/>
    </row>
    <row r="974401" spans="19:20">
      <c r="S974401" s="33"/>
      <c r="T974401" s="33"/>
    </row>
    <row r="974418" spans="19:20">
      <c r="S974418" s="33"/>
      <c r="T974418" s="33"/>
    </row>
    <row r="974435" spans="19:20">
      <c r="S974435" s="33"/>
      <c r="T974435" s="33"/>
    </row>
    <row r="974452" spans="19:20">
      <c r="S974452" s="33"/>
      <c r="T974452" s="33"/>
    </row>
    <row r="974469" spans="19:20">
      <c r="S974469" s="33"/>
      <c r="T974469" s="33"/>
    </row>
    <row r="974486" spans="19:20">
      <c r="S974486" s="33"/>
      <c r="T974486" s="33"/>
    </row>
    <row r="974503" spans="19:20">
      <c r="S974503" s="33"/>
      <c r="T974503" s="33"/>
    </row>
    <row r="974520" spans="19:20">
      <c r="S974520" s="33"/>
      <c r="T974520" s="33"/>
    </row>
    <row r="974537" spans="19:20">
      <c r="S974537" s="33"/>
      <c r="T974537" s="33"/>
    </row>
    <row r="974554" spans="19:20">
      <c r="S974554" s="33"/>
      <c r="T974554" s="33"/>
    </row>
    <row r="974571" spans="19:20">
      <c r="S974571" s="33"/>
      <c r="T974571" s="33"/>
    </row>
    <row r="974588" spans="19:20">
      <c r="S974588" s="33"/>
      <c r="T974588" s="33"/>
    </row>
    <row r="974605" spans="19:20">
      <c r="S974605" s="33"/>
      <c r="T974605" s="33"/>
    </row>
    <row r="974622" spans="19:20">
      <c r="S974622" s="33"/>
      <c r="T974622" s="33"/>
    </row>
    <row r="974639" spans="19:20">
      <c r="S974639" s="33"/>
      <c r="T974639" s="33"/>
    </row>
    <row r="974656" spans="19:20">
      <c r="S974656" s="33"/>
      <c r="T974656" s="33"/>
    </row>
    <row r="974673" spans="19:20">
      <c r="S974673" s="33"/>
      <c r="T974673" s="33"/>
    </row>
    <row r="974690" spans="19:20">
      <c r="S974690" s="33"/>
      <c r="T974690" s="33"/>
    </row>
    <row r="974707" spans="19:20">
      <c r="S974707" s="33"/>
      <c r="T974707" s="33"/>
    </row>
    <row r="974724" spans="19:20">
      <c r="S974724" s="33"/>
      <c r="T974724" s="33"/>
    </row>
    <row r="974741" spans="19:20">
      <c r="S974741" s="33"/>
      <c r="T974741" s="33"/>
    </row>
    <row r="974758" spans="19:20">
      <c r="S974758" s="33"/>
      <c r="T974758" s="33"/>
    </row>
    <row r="974775" spans="19:20">
      <c r="S974775" s="33"/>
      <c r="T974775" s="33"/>
    </row>
    <row r="974792" spans="19:20">
      <c r="S974792" s="33"/>
      <c r="T974792" s="33"/>
    </row>
    <row r="974809" spans="19:20">
      <c r="S974809" s="33"/>
      <c r="T974809" s="33"/>
    </row>
    <row r="974826" spans="19:20">
      <c r="S974826" s="33"/>
      <c r="T974826" s="33"/>
    </row>
    <row r="974843" spans="19:20">
      <c r="S974843" s="33"/>
      <c r="T974843" s="33"/>
    </row>
    <row r="974860" spans="19:20">
      <c r="S974860" s="33"/>
      <c r="T974860" s="33"/>
    </row>
    <row r="974877" spans="19:20">
      <c r="S974877" s="33"/>
      <c r="T974877" s="33"/>
    </row>
    <row r="974894" spans="19:20">
      <c r="S974894" s="33"/>
      <c r="T974894" s="33"/>
    </row>
    <row r="974911" spans="19:20">
      <c r="S974911" s="33"/>
      <c r="T974911" s="33"/>
    </row>
    <row r="974928" spans="19:20">
      <c r="S974928" s="33"/>
      <c r="T974928" s="33"/>
    </row>
    <row r="974945" spans="19:20">
      <c r="S974945" s="33"/>
      <c r="T974945" s="33"/>
    </row>
    <row r="974962" spans="19:20">
      <c r="S974962" s="33"/>
      <c r="T974962" s="33"/>
    </row>
    <row r="974979" spans="19:20">
      <c r="S974979" s="33"/>
      <c r="T974979" s="33"/>
    </row>
    <row r="974996" spans="19:20">
      <c r="S974996" s="33"/>
      <c r="T974996" s="33"/>
    </row>
    <row r="975013" spans="19:20">
      <c r="S975013" s="33"/>
      <c r="T975013" s="33"/>
    </row>
    <row r="975030" spans="19:20">
      <c r="S975030" s="33"/>
      <c r="T975030" s="33"/>
    </row>
    <row r="975047" spans="19:20">
      <c r="S975047" s="33"/>
      <c r="T975047" s="33"/>
    </row>
    <row r="975064" spans="19:20">
      <c r="S975064" s="33"/>
      <c r="T975064" s="33"/>
    </row>
    <row r="975081" spans="19:20">
      <c r="S975081" s="33"/>
      <c r="T975081" s="33"/>
    </row>
    <row r="975098" spans="19:20">
      <c r="S975098" s="33"/>
      <c r="T975098" s="33"/>
    </row>
    <row r="975115" spans="19:20">
      <c r="S975115" s="33"/>
      <c r="T975115" s="33"/>
    </row>
    <row r="975132" spans="19:20">
      <c r="S975132" s="33"/>
      <c r="T975132" s="33"/>
    </row>
    <row r="975149" spans="19:20">
      <c r="S975149" s="33"/>
      <c r="T975149" s="33"/>
    </row>
    <row r="975166" spans="19:20">
      <c r="S975166" s="33"/>
      <c r="T975166" s="33"/>
    </row>
    <row r="975183" spans="19:20">
      <c r="S975183" s="33"/>
      <c r="T975183" s="33"/>
    </row>
    <row r="975200" spans="19:20">
      <c r="S975200" s="33"/>
      <c r="T975200" s="33"/>
    </row>
    <row r="975217" spans="19:20">
      <c r="S975217" s="33"/>
      <c r="T975217" s="33"/>
    </row>
    <row r="975234" spans="19:20">
      <c r="S975234" s="33"/>
      <c r="T975234" s="33"/>
    </row>
    <row r="975251" spans="19:20">
      <c r="S975251" s="33"/>
      <c r="T975251" s="33"/>
    </row>
    <row r="975268" spans="19:20">
      <c r="S975268" s="33"/>
      <c r="T975268" s="33"/>
    </row>
    <row r="975285" spans="19:20">
      <c r="S975285" s="33"/>
      <c r="T975285" s="33"/>
    </row>
    <row r="975302" spans="19:20">
      <c r="S975302" s="33"/>
      <c r="T975302" s="33"/>
    </row>
    <row r="975319" spans="19:20">
      <c r="S975319" s="33"/>
      <c r="T975319" s="33"/>
    </row>
    <row r="975336" spans="19:20">
      <c r="S975336" s="33"/>
      <c r="T975336" s="33"/>
    </row>
    <row r="975353" spans="19:20">
      <c r="S975353" s="33"/>
      <c r="T975353" s="33"/>
    </row>
    <row r="975370" spans="19:20">
      <c r="S975370" s="33"/>
      <c r="T975370" s="33"/>
    </row>
    <row r="975387" spans="19:20">
      <c r="S975387" s="33"/>
      <c r="T975387" s="33"/>
    </row>
    <row r="975404" spans="19:20">
      <c r="S975404" s="33"/>
      <c r="T975404" s="33"/>
    </row>
    <row r="975421" spans="19:20">
      <c r="S975421" s="33"/>
      <c r="T975421" s="33"/>
    </row>
    <row r="975438" spans="19:20">
      <c r="S975438" s="33"/>
      <c r="T975438" s="33"/>
    </row>
    <row r="975455" spans="19:20">
      <c r="S975455" s="33"/>
      <c r="T975455" s="33"/>
    </row>
    <row r="975472" spans="19:20">
      <c r="S975472" s="33"/>
      <c r="T975472" s="33"/>
    </row>
    <row r="975489" spans="19:20">
      <c r="S975489" s="33"/>
      <c r="T975489" s="33"/>
    </row>
    <row r="975506" spans="19:20">
      <c r="S975506" s="33"/>
      <c r="T975506" s="33"/>
    </row>
    <row r="975523" spans="19:20">
      <c r="S975523" s="33"/>
      <c r="T975523" s="33"/>
    </row>
    <row r="975540" spans="19:20">
      <c r="S975540" s="33"/>
      <c r="T975540" s="33"/>
    </row>
    <row r="975557" spans="19:20">
      <c r="S975557" s="33"/>
      <c r="T975557" s="33"/>
    </row>
    <row r="975574" spans="19:20">
      <c r="S975574" s="33"/>
      <c r="T975574" s="33"/>
    </row>
    <row r="975591" spans="19:20">
      <c r="S975591" s="33"/>
      <c r="T975591" s="33"/>
    </row>
    <row r="975608" spans="19:20">
      <c r="S975608" s="33"/>
      <c r="T975608" s="33"/>
    </row>
    <row r="975625" spans="19:20">
      <c r="S975625" s="33"/>
      <c r="T975625" s="33"/>
    </row>
    <row r="975642" spans="19:20">
      <c r="S975642" s="33"/>
      <c r="T975642" s="33"/>
    </row>
    <row r="975659" spans="19:20">
      <c r="S975659" s="33"/>
      <c r="T975659" s="33"/>
    </row>
    <row r="975676" spans="19:20">
      <c r="S975676" s="33"/>
      <c r="T975676" s="33"/>
    </row>
    <row r="975693" spans="19:20">
      <c r="S975693" s="33"/>
      <c r="T975693" s="33"/>
    </row>
    <row r="975710" spans="19:20">
      <c r="S975710" s="33"/>
      <c r="T975710" s="33"/>
    </row>
    <row r="975727" spans="19:20">
      <c r="S975727" s="33"/>
      <c r="T975727" s="33"/>
    </row>
    <row r="975744" spans="19:20">
      <c r="S975744" s="33"/>
      <c r="T975744" s="33"/>
    </row>
    <row r="975761" spans="19:20">
      <c r="S975761" s="33"/>
      <c r="T975761" s="33"/>
    </row>
    <row r="975778" spans="19:20">
      <c r="S975778" s="33"/>
      <c r="T975778" s="33"/>
    </row>
    <row r="975795" spans="19:20">
      <c r="S975795" s="33"/>
      <c r="T975795" s="33"/>
    </row>
    <row r="975812" spans="19:20">
      <c r="S975812" s="33"/>
      <c r="T975812" s="33"/>
    </row>
    <row r="975829" spans="19:20">
      <c r="S975829" s="33"/>
      <c r="T975829" s="33"/>
    </row>
    <row r="975846" spans="19:20">
      <c r="S975846" s="33"/>
      <c r="T975846" s="33"/>
    </row>
    <row r="975863" spans="19:20">
      <c r="S975863" s="33"/>
      <c r="T975863" s="33"/>
    </row>
    <row r="975880" spans="19:20">
      <c r="S975880" s="33"/>
      <c r="T975880" s="33"/>
    </row>
    <row r="975897" spans="19:20">
      <c r="S975897" s="33"/>
      <c r="T975897" s="33"/>
    </row>
    <row r="975914" spans="19:20">
      <c r="S975914" s="33"/>
      <c r="T975914" s="33"/>
    </row>
    <row r="975931" spans="19:20">
      <c r="S975931" s="33"/>
      <c r="T975931" s="33"/>
    </row>
    <row r="975948" spans="19:20">
      <c r="S975948" s="33"/>
      <c r="T975948" s="33"/>
    </row>
    <row r="975965" spans="19:20">
      <c r="S975965" s="33"/>
      <c r="T975965" s="33"/>
    </row>
    <row r="975982" spans="19:20">
      <c r="S975982" s="33"/>
      <c r="T975982" s="33"/>
    </row>
    <row r="975999" spans="19:20">
      <c r="S975999" s="33"/>
      <c r="T975999" s="33"/>
    </row>
    <row r="976016" spans="19:20">
      <c r="S976016" s="33"/>
      <c r="T976016" s="33"/>
    </row>
    <row r="976033" spans="19:20">
      <c r="S976033" s="33"/>
      <c r="T976033" s="33"/>
    </row>
    <row r="976050" spans="19:20">
      <c r="S976050" s="33"/>
      <c r="T976050" s="33"/>
    </row>
    <row r="976067" spans="19:20">
      <c r="S976067" s="33"/>
      <c r="T976067" s="33"/>
    </row>
    <row r="976084" spans="19:20">
      <c r="S976084" s="33"/>
      <c r="T976084" s="33"/>
    </row>
    <row r="976101" spans="19:20">
      <c r="S976101" s="33"/>
      <c r="T976101" s="33"/>
    </row>
    <row r="976118" spans="19:20">
      <c r="S976118" s="33"/>
      <c r="T976118" s="33"/>
    </row>
    <row r="976135" spans="19:20">
      <c r="S976135" s="33"/>
      <c r="T976135" s="33"/>
    </row>
    <row r="976152" spans="19:20">
      <c r="S976152" s="33"/>
      <c r="T976152" s="33"/>
    </row>
    <row r="976169" spans="19:20">
      <c r="S976169" s="33"/>
      <c r="T976169" s="33"/>
    </row>
    <row r="976186" spans="19:20">
      <c r="S976186" s="33"/>
      <c r="T976186" s="33"/>
    </row>
    <row r="976203" spans="19:20">
      <c r="S976203" s="33"/>
      <c r="T976203" s="33"/>
    </row>
    <row r="976220" spans="19:20">
      <c r="S976220" s="33"/>
      <c r="T976220" s="33"/>
    </row>
    <row r="976237" spans="19:20">
      <c r="S976237" s="33"/>
      <c r="T976237" s="33"/>
    </row>
    <row r="976254" spans="19:20">
      <c r="S976254" s="33"/>
      <c r="T976254" s="33"/>
    </row>
    <row r="976271" spans="19:20">
      <c r="S976271" s="33"/>
      <c r="T976271" s="33"/>
    </row>
    <row r="976288" spans="19:20">
      <c r="S976288" s="33"/>
      <c r="T976288" s="33"/>
    </row>
    <row r="976305" spans="19:20">
      <c r="S976305" s="33"/>
      <c r="T976305" s="33"/>
    </row>
    <row r="976322" spans="19:20">
      <c r="S976322" s="33"/>
      <c r="T976322" s="33"/>
    </row>
    <row r="976339" spans="19:20">
      <c r="S976339" s="33"/>
      <c r="T976339" s="33"/>
    </row>
    <row r="976356" spans="19:20">
      <c r="S976356" s="33"/>
      <c r="T976356" s="33"/>
    </row>
    <row r="976373" spans="19:20">
      <c r="S976373" s="33"/>
      <c r="T976373" s="33"/>
    </row>
    <row r="976390" spans="19:20">
      <c r="S976390" s="33"/>
      <c r="T976390" s="33"/>
    </row>
    <row r="976407" spans="19:20">
      <c r="S976407" s="33"/>
      <c r="T976407" s="33"/>
    </row>
    <row r="976424" spans="19:20">
      <c r="S976424" s="33"/>
      <c r="T976424" s="33"/>
    </row>
    <row r="976441" spans="19:20">
      <c r="S976441" s="33"/>
      <c r="T976441" s="33"/>
    </row>
    <row r="976458" spans="19:20">
      <c r="S976458" s="33"/>
      <c r="T976458" s="33"/>
    </row>
    <row r="976475" spans="19:20">
      <c r="S976475" s="33"/>
      <c r="T976475" s="33"/>
    </row>
    <row r="976492" spans="19:20">
      <c r="S976492" s="33"/>
      <c r="T976492" s="33"/>
    </row>
    <row r="976509" spans="19:20">
      <c r="S976509" s="33"/>
      <c r="T976509" s="33"/>
    </row>
    <row r="976526" spans="19:20">
      <c r="S976526" s="33"/>
      <c r="T976526" s="33"/>
    </row>
    <row r="976543" spans="19:20">
      <c r="S976543" s="33"/>
      <c r="T976543" s="33"/>
    </row>
    <row r="976560" spans="19:20">
      <c r="S976560" s="33"/>
      <c r="T976560" s="33"/>
    </row>
    <row r="976577" spans="19:20">
      <c r="S976577" s="33"/>
      <c r="T976577" s="33"/>
    </row>
    <row r="976594" spans="19:20">
      <c r="S976594" s="33"/>
      <c r="T976594" s="33"/>
    </row>
    <row r="976611" spans="19:20">
      <c r="S976611" s="33"/>
      <c r="T976611" s="33"/>
    </row>
    <row r="976628" spans="19:20">
      <c r="S976628" s="33"/>
      <c r="T976628" s="33"/>
    </row>
    <row r="976645" spans="19:20">
      <c r="S976645" s="33"/>
      <c r="T976645" s="33"/>
    </row>
    <row r="976662" spans="19:20">
      <c r="S976662" s="33"/>
      <c r="T976662" s="33"/>
    </row>
    <row r="976679" spans="19:20">
      <c r="S976679" s="33"/>
      <c r="T976679" s="33"/>
    </row>
    <row r="976696" spans="19:20">
      <c r="S976696" s="33"/>
      <c r="T976696" s="33"/>
    </row>
    <row r="976713" spans="19:20">
      <c r="S976713" s="33"/>
      <c r="T976713" s="33"/>
    </row>
    <row r="976730" spans="19:20">
      <c r="S976730" s="33"/>
      <c r="T976730" s="33"/>
    </row>
    <row r="976747" spans="19:20">
      <c r="S976747" s="33"/>
      <c r="T976747" s="33"/>
    </row>
    <row r="976764" spans="19:20">
      <c r="S976764" s="33"/>
      <c r="T976764" s="33"/>
    </row>
    <row r="976781" spans="19:20">
      <c r="S976781" s="33"/>
      <c r="T976781" s="33"/>
    </row>
    <row r="976798" spans="19:20">
      <c r="S976798" s="33"/>
      <c r="T976798" s="33"/>
    </row>
    <row r="976815" spans="19:20">
      <c r="S976815" s="33"/>
      <c r="T976815" s="33"/>
    </row>
    <row r="976832" spans="19:20">
      <c r="S976832" s="33"/>
      <c r="T976832" s="33"/>
    </row>
    <row r="976849" spans="19:20">
      <c r="S976849" s="33"/>
      <c r="T976849" s="33"/>
    </row>
    <row r="976866" spans="19:20">
      <c r="S976866" s="33"/>
      <c r="T976866" s="33"/>
    </row>
    <row r="976883" spans="19:20">
      <c r="S976883" s="33"/>
      <c r="T976883" s="33"/>
    </row>
    <row r="976900" spans="19:20">
      <c r="S976900" s="33"/>
      <c r="T976900" s="33"/>
    </row>
    <row r="976917" spans="19:20">
      <c r="S976917" s="33"/>
      <c r="T976917" s="33"/>
    </row>
    <row r="976934" spans="19:20">
      <c r="S976934" s="33"/>
      <c r="T976934" s="33"/>
    </row>
    <row r="976951" spans="19:20">
      <c r="S976951" s="33"/>
      <c r="T976951" s="33"/>
    </row>
    <row r="976968" spans="19:20">
      <c r="S976968" s="33"/>
      <c r="T976968" s="33"/>
    </row>
    <row r="976985" spans="19:20">
      <c r="S976985" s="33"/>
      <c r="T976985" s="33"/>
    </row>
    <row r="977002" spans="19:20">
      <c r="S977002" s="33"/>
      <c r="T977002" s="33"/>
    </row>
    <row r="977019" spans="19:20">
      <c r="S977019" s="33"/>
      <c r="T977019" s="33"/>
    </row>
    <row r="977036" spans="19:20">
      <c r="S977036" s="33"/>
      <c r="T977036" s="33"/>
    </row>
    <row r="977053" spans="19:20">
      <c r="S977053" s="33"/>
      <c r="T977053" s="33"/>
    </row>
    <row r="977070" spans="19:20">
      <c r="S977070" s="33"/>
      <c r="T977070" s="33"/>
    </row>
    <row r="977087" spans="19:20">
      <c r="S977087" s="33"/>
      <c r="T977087" s="33"/>
    </row>
    <row r="977104" spans="19:20">
      <c r="S977104" s="33"/>
      <c r="T977104" s="33"/>
    </row>
    <row r="977121" spans="19:20">
      <c r="S977121" s="33"/>
      <c r="T977121" s="33"/>
    </row>
    <row r="977138" spans="19:20">
      <c r="S977138" s="33"/>
      <c r="T977138" s="33"/>
    </row>
    <row r="977155" spans="19:20">
      <c r="S977155" s="33"/>
      <c r="T977155" s="33"/>
    </row>
    <row r="977172" spans="19:20">
      <c r="S977172" s="33"/>
      <c r="T977172" s="33"/>
    </row>
    <row r="977189" spans="19:20">
      <c r="S977189" s="33"/>
      <c r="T977189" s="33"/>
    </row>
    <row r="977206" spans="19:20">
      <c r="S977206" s="33"/>
      <c r="T977206" s="33"/>
    </row>
    <row r="977223" spans="19:20">
      <c r="S977223" s="33"/>
      <c r="T977223" s="33"/>
    </row>
    <row r="977240" spans="19:20">
      <c r="S977240" s="33"/>
      <c r="T977240" s="33"/>
    </row>
    <row r="977257" spans="19:20">
      <c r="S977257" s="33"/>
      <c r="T977257" s="33"/>
    </row>
    <row r="977274" spans="19:20">
      <c r="S977274" s="33"/>
      <c r="T977274" s="33"/>
    </row>
    <row r="977291" spans="19:20">
      <c r="S977291" s="33"/>
      <c r="T977291" s="33"/>
    </row>
    <row r="977308" spans="19:20">
      <c r="S977308" s="33"/>
      <c r="T977308" s="33"/>
    </row>
    <row r="977325" spans="19:20">
      <c r="S977325" s="33"/>
      <c r="T977325" s="33"/>
    </row>
    <row r="977342" spans="19:20">
      <c r="S977342" s="33"/>
      <c r="T977342" s="33"/>
    </row>
    <row r="977359" spans="19:20">
      <c r="S977359" s="33"/>
      <c r="T977359" s="33"/>
    </row>
    <row r="977376" spans="19:20">
      <c r="S977376" s="33"/>
      <c r="T977376" s="33"/>
    </row>
    <row r="977393" spans="19:20">
      <c r="S977393" s="33"/>
      <c r="T977393" s="33"/>
    </row>
    <row r="977410" spans="19:20">
      <c r="S977410" s="33"/>
      <c r="T977410" s="33"/>
    </row>
    <row r="977427" spans="19:20">
      <c r="S977427" s="33"/>
      <c r="T977427" s="33"/>
    </row>
    <row r="977444" spans="19:20">
      <c r="S977444" s="33"/>
      <c r="T977444" s="33"/>
    </row>
    <row r="977461" spans="19:20">
      <c r="S977461" s="33"/>
      <c r="T977461" s="33"/>
    </row>
    <row r="977478" spans="19:20">
      <c r="S977478" s="33"/>
      <c r="T977478" s="33"/>
    </row>
    <row r="977495" spans="19:20">
      <c r="S977495" s="33"/>
      <c r="T977495" s="33"/>
    </row>
    <row r="977512" spans="19:20">
      <c r="S977512" s="33"/>
      <c r="T977512" s="33"/>
    </row>
    <row r="977529" spans="19:20">
      <c r="S977529" s="33"/>
      <c r="T977529" s="33"/>
    </row>
    <row r="977546" spans="19:20">
      <c r="S977546" s="33"/>
      <c r="T977546" s="33"/>
    </row>
    <row r="977563" spans="19:20">
      <c r="S977563" s="33"/>
      <c r="T977563" s="33"/>
    </row>
    <row r="977580" spans="19:20">
      <c r="S977580" s="33"/>
      <c r="T977580" s="33"/>
    </row>
    <row r="977597" spans="19:20">
      <c r="S977597" s="33"/>
      <c r="T977597" s="33"/>
    </row>
    <row r="977614" spans="19:20">
      <c r="S977614" s="33"/>
      <c r="T977614" s="33"/>
    </row>
    <row r="977631" spans="19:20">
      <c r="S977631" s="33"/>
      <c r="T977631" s="33"/>
    </row>
    <row r="977648" spans="19:20">
      <c r="S977648" s="33"/>
      <c r="T977648" s="33"/>
    </row>
    <row r="977665" spans="19:20">
      <c r="S977665" s="33"/>
      <c r="T977665" s="33"/>
    </row>
    <row r="977682" spans="19:20">
      <c r="S977682" s="33"/>
      <c r="T977682" s="33"/>
    </row>
    <row r="977699" spans="19:20">
      <c r="S977699" s="33"/>
      <c r="T977699" s="33"/>
    </row>
    <row r="977716" spans="19:20">
      <c r="S977716" s="33"/>
      <c r="T977716" s="33"/>
    </row>
    <row r="977733" spans="19:20">
      <c r="S977733" s="33"/>
      <c r="T977733" s="33"/>
    </row>
    <row r="977750" spans="19:20">
      <c r="S977750" s="33"/>
      <c r="T977750" s="33"/>
    </row>
    <row r="977767" spans="19:20">
      <c r="S977767" s="33"/>
      <c r="T977767" s="33"/>
    </row>
    <row r="977784" spans="19:20">
      <c r="S977784" s="33"/>
      <c r="T977784" s="33"/>
    </row>
    <row r="977801" spans="19:20">
      <c r="S977801" s="33"/>
      <c r="T977801" s="33"/>
    </row>
    <row r="977818" spans="19:20">
      <c r="S977818" s="33"/>
      <c r="T977818" s="33"/>
    </row>
    <row r="977835" spans="19:20">
      <c r="S977835" s="33"/>
      <c r="T977835" s="33"/>
    </row>
    <row r="977852" spans="19:20">
      <c r="S977852" s="33"/>
      <c r="T977852" s="33"/>
    </row>
    <row r="977869" spans="19:20">
      <c r="S977869" s="33"/>
      <c r="T977869" s="33"/>
    </row>
    <row r="977886" spans="19:20">
      <c r="S977886" s="33"/>
      <c r="T977886" s="33"/>
    </row>
    <row r="977903" spans="19:20">
      <c r="S977903" s="33"/>
      <c r="T977903" s="33"/>
    </row>
    <row r="977920" spans="19:20">
      <c r="S977920" s="33"/>
      <c r="T977920" s="33"/>
    </row>
    <row r="977937" spans="19:20">
      <c r="S977937" s="33"/>
      <c r="T977937" s="33"/>
    </row>
    <row r="977954" spans="19:20">
      <c r="S977954" s="33"/>
      <c r="T977954" s="33"/>
    </row>
    <row r="977971" spans="19:20">
      <c r="S977971" s="33"/>
      <c r="T977971" s="33"/>
    </row>
    <row r="977988" spans="19:20">
      <c r="S977988" s="33"/>
      <c r="T977988" s="33"/>
    </row>
    <row r="978005" spans="19:20">
      <c r="S978005" s="33"/>
      <c r="T978005" s="33"/>
    </row>
    <row r="978022" spans="19:20">
      <c r="S978022" s="33"/>
      <c r="T978022" s="33"/>
    </row>
    <row r="978039" spans="19:20">
      <c r="S978039" s="33"/>
      <c r="T978039" s="33"/>
    </row>
    <row r="978056" spans="19:20">
      <c r="S978056" s="33"/>
      <c r="T978056" s="33"/>
    </row>
    <row r="978073" spans="19:20">
      <c r="S978073" s="33"/>
      <c r="T978073" s="33"/>
    </row>
    <row r="978090" spans="19:20">
      <c r="S978090" s="33"/>
      <c r="T978090" s="33"/>
    </row>
    <row r="978107" spans="19:20">
      <c r="S978107" s="33"/>
      <c r="T978107" s="33"/>
    </row>
    <row r="978124" spans="19:20">
      <c r="S978124" s="33"/>
      <c r="T978124" s="33"/>
    </row>
    <row r="978141" spans="19:20">
      <c r="S978141" s="33"/>
      <c r="T978141" s="33"/>
    </row>
    <row r="978158" spans="19:20">
      <c r="S978158" s="33"/>
      <c r="T978158" s="33"/>
    </row>
    <row r="978175" spans="19:20">
      <c r="S978175" s="33"/>
      <c r="T978175" s="33"/>
    </row>
    <row r="978192" spans="19:20">
      <c r="S978192" s="33"/>
      <c r="T978192" s="33"/>
    </row>
    <row r="978209" spans="19:20">
      <c r="S978209" s="33"/>
      <c r="T978209" s="33"/>
    </row>
    <row r="978226" spans="19:20">
      <c r="S978226" s="33"/>
      <c r="T978226" s="33"/>
    </row>
    <row r="978243" spans="19:20">
      <c r="S978243" s="33"/>
      <c r="T978243" s="33"/>
    </row>
    <row r="978260" spans="19:20">
      <c r="S978260" s="33"/>
      <c r="T978260" s="33"/>
    </row>
    <row r="978277" spans="19:20">
      <c r="S978277" s="33"/>
      <c r="T978277" s="33"/>
    </row>
    <row r="978294" spans="19:20">
      <c r="S978294" s="33"/>
      <c r="T978294" s="33"/>
    </row>
    <row r="978311" spans="19:20">
      <c r="S978311" s="33"/>
      <c r="T978311" s="33"/>
    </row>
    <row r="978328" spans="19:20">
      <c r="S978328" s="33"/>
      <c r="T978328" s="33"/>
    </row>
    <row r="978345" spans="19:20">
      <c r="S978345" s="33"/>
      <c r="T978345" s="33"/>
    </row>
    <row r="978362" spans="19:20">
      <c r="S978362" s="33"/>
      <c r="T978362" s="33"/>
    </row>
    <row r="978379" spans="19:20">
      <c r="S978379" s="33"/>
      <c r="T978379" s="33"/>
    </row>
    <row r="978396" spans="19:20">
      <c r="S978396" s="33"/>
      <c r="T978396" s="33"/>
    </row>
    <row r="978413" spans="19:20">
      <c r="S978413" s="33"/>
      <c r="T978413" s="33"/>
    </row>
    <row r="978430" spans="19:20">
      <c r="S978430" s="33"/>
      <c r="T978430" s="33"/>
    </row>
    <row r="978447" spans="19:20">
      <c r="S978447" s="33"/>
      <c r="T978447" s="33"/>
    </row>
    <row r="978464" spans="19:20">
      <c r="S978464" s="33"/>
      <c r="T978464" s="33"/>
    </row>
    <row r="978481" spans="19:20">
      <c r="S978481" s="33"/>
      <c r="T978481" s="33"/>
    </row>
    <row r="978498" spans="19:20">
      <c r="S978498" s="33"/>
      <c r="T978498" s="33"/>
    </row>
    <row r="978515" spans="19:20">
      <c r="S978515" s="33"/>
      <c r="T978515" s="33"/>
    </row>
    <row r="978532" spans="19:20">
      <c r="S978532" s="33"/>
      <c r="T978532" s="33"/>
    </row>
    <row r="978549" spans="19:20">
      <c r="S978549" s="33"/>
      <c r="T978549" s="33"/>
    </row>
    <row r="978566" spans="19:20">
      <c r="S978566" s="33"/>
      <c r="T978566" s="33"/>
    </row>
    <row r="978583" spans="19:20">
      <c r="S978583" s="33"/>
      <c r="T978583" s="33"/>
    </row>
    <row r="978600" spans="19:20">
      <c r="S978600" s="33"/>
      <c r="T978600" s="33"/>
    </row>
    <row r="978617" spans="19:20">
      <c r="S978617" s="33"/>
      <c r="T978617" s="33"/>
    </row>
    <row r="978634" spans="19:20">
      <c r="S978634" s="33"/>
      <c r="T978634" s="33"/>
    </row>
    <row r="978651" spans="19:20">
      <c r="S978651" s="33"/>
      <c r="T978651" s="33"/>
    </row>
    <row r="978668" spans="19:20">
      <c r="S978668" s="33"/>
      <c r="T978668" s="33"/>
    </row>
    <row r="978685" spans="19:20">
      <c r="S978685" s="33"/>
      <c r="T978685" s="33"/>
    </row>
    <row r="978702" spans="19:20">
      <c r="S978702" s="33"/>
      <c r="T978702" s="33"/>
    </row>
    <row r="978719" spans="19:20">
      <c r="S978719" s="33"/>
      <c r="T978719" s="33"/>
    </row>
    <row r="978736" spans="19:20">
      <c r="S978736" s="33"/>
      <c r="T978736" s="33"/>
    </row>
    <row r="978753" spans="19:20">
      <c r="S978753" s="33"/>
      <c r="T978753" s="33"/>
    </row>
    <row r="978770" spans="19:20">
      <c r="S978770" s="33"/>
      <c r="T978770" s="33"/>
    </row>
    <row r="978787" spans="19:20">
      <c r="S978787" s="33"/>
      <c r="T978787" s="33"/>
    </row>
    <row r="978804" spans="19:20">
      <c r="S978804" s="33"/>
      <c r="T978804" s="33"/>
    </row>
    <row r="978821" spans="19:20">
      <c r="S978821" s="33"/>
      <c r="T978821" s="33"/>
    </row>
    <row r="978838" spans="19:20">
      <c r="S978838" s="33"/>
      <c r="T978838" s="33"/>
    </row>
    <row r="978855" spans="19:20">
      <c r="S978855" s="33"/>
      <c r="T978855" s="33"/>
    </row>
    <row r="978872" spans="19:20">
      <c r="S978872" s="33"/>
      <c r="T978872" s="33"/>
    </row>
    <row r="978889" spans="19:20">
      <c r="S978889" s="33"/>
      <c r="T978889" s="33"/>
    </row>
    <row r="978906" spans="19:20">
      <c r="S978906" s="33"/>
      <c r="T978906" s="33"/>
    </row>
    <row r="978923" spans="19:20">
      <c r="S978923" s="33"/>
      <c r="T978923" s="33"/>
    </row>
    <row r="978940" spans="19:20">
      <c r="S978940" s="33"/>
      <c r="T978940" s="33"/>
    </row>
    <row r="978957" spans="19:20">
      <c r="S978957" s="33"/>
      <c r="T978957" s="33"/>
    </row>
    <row r="978974" spans="19:20">
      <c r="S978974" s="33"/>
      <c r="T978974" s="33"/>
    </row>
    <row r="978991" spans="19:20">
      <c r="S978991" s="33"/>
      <c r="T978991" s="33"/>
    </row>
    <row r="979008" spans="19:20">
      <c r="S979008" s="33"/>
      <c r="T979008" s="33"/>
    </row>
    <row r="979025" spans="19:20">
      <c r="S979025" s="33"/>
      <c r="T979025" s="33"/>
    </row>
    <row r="979042" spans="19:20">
      <c r="S979042" s="33"/>
      <c r="T979042" s="33"/>
    </row>
    <row r="979059" spans="19:20">
      <c r="S979059" s="33"/>
      <c r="T979059" s="33"/>
    </row>
    <row r="979076" spans="19:20">
      <c r="S979076" s="33"/>
      <c r="T979076" s="33"/>
    </row>
    <row r="979093" spans="19:20">
      <c r="S979093" s="33"/>
      <c r="T979093" s="33"/>
    </row>
    <row r="979110" spans="19:20">
      <c r="S979110" s="33"/>
      <c r="T979110" s="33"/>
    </row>
    <row r="979127" spans="19:20">
      <c r="S979127" s="33"/>
      <c r="T979127" s="33"/>
    </row>
    <row r="979144" spans="19:20">
      <c r="S979144" s="33"/>
      <c r="T979144" s="33"/>
    </row>
    <row r="979161" spans="19:20">
      <c r="S979161" s="33"/>
      <c r="T979161" s="33"/>
    </row>
    <row r="979178" spans="19:20">
      <c r="S979178" s="33"/>
      <c r="T979178" s="33"/>
    </row>
    <row r="979195" spans="19:20">
      <c r="S979195" s="33"/>
      <c r="T979195" s="33"/>
    </row>
    <row r="979212" spans="19:20">
      <c r="S979212" s="33"/>
      <c r="T979212" s="33"/>
    </row>
    <row r="979229" spans="19:20">
      <c r="S979229" s="33"/>
      <c r="T979229" s="33"/>
    </row>
    <row r="979246" spans="19:20">
      <c r="S979246" s="33"/>
      <c r="T979246" s="33"/>
    </row>
    <row r="979263" spans="19:20">
      <c r="S979263" s="33"/>
      <c r="T979263" s="33"/>
    </row>
    <row r="979280" spans="19:20">
      <c r="S979280" s="33"/>
      <c r="T979280" s="33"/>
    </row>
    <row r="979297" spans="19:20">
      <c r="S979297" s="33"/>
      <c r="T979297" s="33"/>
    </row>
    <row r="979314" spans="19:20">
      <c r="S979314" s="33"/>
      <c r="T979314" s="33"/>
    </row>
    <row r="979331" spans="19:20">
      <c r="S979331" s="33"/>
      <c r="T979331" s="33"/>
    </row>
    <row r="979348" spans="19:20">
      <c r="S979348" s="33"/>
      <c r="T979348" s="33"/>
    </row>
    <row r="979365" spans="19:20">
      <c r="S979365" s="33"/>
      <c r="T979365" s="33"/>
    </row>
    <row r="979382" spans="19:20">
      <c r="S979382" s="33"/>
      <c r="T979382" s="33"/>
    </row>
    <row r="979399" spans="19:20">
      <c r="S979399" s="33"/>
      <c r="T979399" s="33"/>
    </row>
    <row r="979416" spans="19:20">
      <c r="S979416" s="33"/>
      <c r="T979416" s="33"/>
    </row>
    <row r="979433" spans="19:20">
      <c r="S979433" s="33"/>
      <c r="T979433" s="33"/>
    </row>
    <row r="979450" spans="19:20">
      <c r="S979450" s="33"/>
      <c r="T979450" s="33"/>
    </row>
    <row r="979467" spans="19:20">
      <c r="S979467" s="33"/>
      <c r="T979467" s="33"/>
    </row>
    <row r="979484" spans="19:20">
      <c r="S979484" s="33"/>
      <c r="T979484" s="33"/>
    </row>
    <row r="979501" spans="19:20">
      <c r="S979501" s="33"/>
      <c r="T979501" s="33"/>
    </row>
    <row r="979518" spans="19:20">
      <c r="S979518" s="33"/>
      <c r="T979518" s="33"/>
    </row>
    <row r="979535" spans="19:20">
      <c r="S979535" s="33"/>
      <c r="T979535" s="33"/>
    </row>
    <row r="979552" spans="19:20">
      <c r="S979552" s="33"/>
      <c r="T979552" s="33"/>
    </row>
    <row r="979569" spans="19:20">
      <c r="S979569" s="33"/>
      <c r="T979569" s="33"/>
    </row>
    <row r="979586" spans="19:20">
      <c r="S979586" s="33"/>
      <c r="T979586" s="33"/>
    </row>
    <row r="979603" spans="19:20">
      <c r="S979603" s="33"/>
      <c r="T979603" s="33"/>
    </row>
    <row r="979620" spans="19:20">
      <c r="S979620" s="33"/>
      <c r="T979620" s="33"/>
    </row>
    <row r="979637" spans="19:20">
      <c r="S979637" s="33"/>
      <c r="T979637" s="33"/>
    </row>
    <row r="979654" spans="19:20">
      <c r="S979654" s="33"/>
      <c r="T979654" s="33"/>
    </row>
    <row r="979671" spans="19:20">
      <c r="S979671" s="33"/>
      <c r="T979671" s="33"/>
    </row>
    <row r="979688" spans="19:20">
      <c r="S979688" s="33"/>
      <c r="T979688" s="33"/>
    </row>
    <row r="979705" spans="19:20">
      <c r="S979705" s="33"/>
      <c r="T979705" s="33"/>
    </row>
    <row r="979722" spans="19:20">
      <c r="S979722" s="33"/>
      <c r="T979722" s="33"/>
    </row>
    <row r="979739" spans="19:20">
      <c r="S979739" s="33"/>
      <c r="T979739" s="33"/>
    </row>
    <row r="979756" spans="19:20">
      <c r="S979756" s="33"/>
      <c r="T979756" s="33"/>
    </row>
    <row r="979773" spans="19:20">
      <c r="S979773" s="33"/>
      <c r="T979773" s="33"/>
    </row>
    <row r="979790" spans="19:20">
      <c r="S979790" s="33"/>
      <c r="T979790" s="33"/>
    </row>
    <row r="979807" spans="19:20">
      <c r="S979807" s="33"/>
      <c r="T979807" s="33"/>
    </row>
    <row r="979824" spans="19:20">
      <c r="S979824" s="33"/>
      <c r="T979824" s="33"/>
    </row>
    <row r="979841" spans="19:20">
      <c r="S979841" s="33"/>
      <c r="T979841" s="33"/>
    </row>
    <row r="979858" spans="19:20">
      <c r="S979858" s="33"/>
      <c r="T979858" s="33"/>
    </row>
    <row r="979875" spans="19:20">
      <c r="S979875" s="33"/>
      <c r="T979875" s="33"/>
    </row>
    <row r="979892" spans="19:20">
      <c r="S979892" s="33"/>
      <c r="T979892" s="33"/>
    </row>
    <row r="979909" spans="19:20">
      <c r="S979909" s="33"/>
      <c r="T979909" s="33"/>
    </row>
    <row r="979926" spans="19:20">
      <c r="S979926" s="33"/>
      <c r="T979926" s="33"/>
    </row>
    <row r="979943" spans="19:20">
      <c r="S979943" s="33"/>
      <c r="T979943" s="33"/>
    </row>
    <row r="979960" spans="19:20">
      <c r="S979960" s="33"/>
      <c r="T979960" s="33"/>
    </row>
    <row r="979977" spans="19:20">
      <c r="S979977" s="33"/>
      <c r="T979977" s="33"/>
    </row>
    <row r="979994" spans="19:20">
      <c r="S979994" s="33"/>
      <c r="T979994" s="33"/>
    </row>
    <row r="980011" spans="19:20">
      <c r="S980011" s="33"/>
      <c r="T980011" s="33"/>
    </row>
    <row r="980028" spans="19:20">
      <c r="S980028" s="33"/>
      <c r="T980028" s="33"/>
    </row>
    <row r="980045" spans="19:20">
      <c r="S980045" s="33"/>
      <c r="T980045" s="33"/>
    </row>
    <row r="980062" spans="19:20">
      <c r="S980062" s="33"/>
      <c r="T980062" s="33"/>
    </row>
    <row r="980079" spans="19:20">
      <c r="S980079" s="33"/>
      <c r="T980079" s="33"/>
    </row>
    <row r="980096" spans="19:20">
      <c r="S980096" s="33"/>
      <c r="T980096" s="33"/>
    </row>
    <row r="980113" spans="19:20">
      <c r="S980113" s="33"/>
      <c r="T980113" s="33"/>
    </row>
    <row r="980130" spans="19:20">
      <c r="S980130" s="33"/>
      <c r="T980130" s="33"/>
    </row>
    <row r="980147" spans="19:20">
      <c r="S980147" s="33"/>
      <c r="T980147" s="33"/>
    </row>
    <row r="980164" spans="19:20">
      <c r="S980164" s="33"/>
      <c r="T980164" s="33"/>
    </row>
    <row r="980181" spans="19:20">
      <c r="S980181" s="33"/>
      <c r="T980181" s="33"/>
    </row>
    <row r="980198" spans="19:20">
      <c r="S980198" s="33"/>
      <c r="T980198" s="33"/>
    </row>
    <row r="980215" spans="19:20">
      <c r="S980215" s="33"/>
      <c r="T980215" s="33"/>
    </row>
    <row r="980232" spans="19:20">
      <c r="S980232" s="33"/>
      <c r="T980232" s="33"/>
    </row>
    <row r="980249" spans="19:20">
      <c r="S980249" s="33"/>
      <c r="T980249" s="33"/>
    </row>
    <row r="980266" spans="19:20">
      <c r="S980266" s="33"/>
      <c r="T980266" s="33"/>
    </row>
    <row r="980283" spans="19:20">
      <c r="S980283" s="33"/>
      <c r="T980283" s="33"/>
    </row>
    <row r="980300" spans="19:20">
      <c r="S980300" s="33"/>
      <c r="T980300" s="33"/>
    </row>
    <row r="980317" spans="19:20">
      <c r="S980317" s="33"/>
      <c r="T980317" s="33"/>
    </row>
    <row r="980334" spans="19:20">
      <c r="S980334" s="33"/>
      <c r="T980334" s="33"/>
    </row>
    <row r="980351" spans="19:20">
      <c r="S980351" s="33"/>
      <c r="T980351" s="33"/>
    </row>
    <row r="980368" spans="19:20">
      <c r="S980368" s="33"/>
      <c r="T980368" s="33"/>
    </row>
    <row r="980385" spans="19:20">
      <c r="S980385" s="33"/>
      <c r="T980385" s="33"/>
    </row>
    <row r="980402" spans="19:20">
      <c r="S980402" s="33"/>
      <c r="T980402" s="33"/>
    </row>
    <row r="980419" spans="19:20">
      <c r="S980419" s="33"/>
      <c r="T980419" s="33"/>
    </row>
    <row r="980436" spans="19:20">
      <c r="S980436" s="33"/>
      <c r="T980436" s="33"/>
    </row>
    <row r="980453" spans="19:20">
      <c r="S980453" s="33"/>
      <c r="T980453" s="33"/>
    </row>
    <row r="980470" spans="19:20">
      <c r="S980470" s="33"/>
      <c r="T980470" s="33"/>
    </row>
    <row r="980487" spans="19:20">
      <c r="S980487" s="33"/>
      <c r="T980487" s="33"/>
    </row>
    <row r="980504" spans="19:20">
      <c r="S980504" s="33"/>
      <c r="T980504" s="33"/>
    </row>
    <row r="980521" spans="19:20">
      <c r="S980521" s="33"/>
      <c r="T980521" s="33"/>
    </row>
    <row r="980538" spans="19:20">
      <c r="S980538" s="33"/>
      <c r="T980538" s="33"/>
    </row>
    <row r="980555" spans="19:20">
      <c r="S980555" s="33"/>
      <c r="T980555" s="33"/>
    </row>
    <row r="980572" spans="19:20">
      <c r="S980572" s="33"/>
      <c r="T980572" s="33"/>
    </row>
    <row r="980589" spans="19:20">
      <c r="S980589" s="33"/>
      <c r="T980589" s="33"/>
    </row>
    <row r="980606" spans="19:20">
      <c r="S980606" s="33"/>
      <c r="T980606" s="33"/>
    </row>
    <row r="980623" spans="19:20">
      <c r="S980623" s="33"/>
      <c r="T980623" s="33"/>
    </row>
    <row r="980640" spans="19:20">
      <c r="S980640" s="33"/>
      <c r="T980640" s="33"/>
    </row>
    <row r="980657" spans="19:20">
      <c r="S980657" s="33"/>
      <c r="T980657" s="33"/>
    </row>
    <row r="980674" spans="19:20">
      <c r="S980674" s="33"/>
      <c r="T980674" s="33"/>
    </row>
    <row r="980691" spans="19:20">
      <c r="S980691" s="33"/>
      <c r="T980691" s="33"/>
    </row>
    <row r="980708" spans="19:20">
      <c r="S980708" s="33"/>
      <c r="T980708" s="33"/>
    </row>
    <row r="980725" spans="19:20">
      <c r="S980725" s="33"/>
      <c r="T980725" s="33"/>
    </row>
    <row r="980742" spans="19:20">
      <c r="S980742" s="33"/>
      <c r="T980742" s="33"/>
    </row>
    <row r="980759" spans="19:20">
      <c r="S980759" s="33"/>
      <c r="T980759" s="33"/>
    </row>
    <row r="980776" spans="19:20">
      <c r="S980776" s="33"/>
      <c r="T980776" s="33"/>
    </row>
    <row r="980793" spans="19:20">
      <c r="S980793" s="33"/>
      <c r="T980793" s="33"/>
    </row>
    <row r="980810" spans="19:20">
      <c r="S980810" s="33"/>
      <c r="T980810" s="33"/>
    </row>
    <row r="980827" spans="19:20">
      <c r="S980827" s="33"/>
      <c r="T980827" s="33"/>
    </row>
    <row r="980844" spans="19:20">
      <c r="S980844" s="33"/>
      <c r="T980844" s="33"/>
    </row>
    <row r="980861" spans="19:20">
      <c r="S980861" s="33"/>
      <c r="T980861" s="33"/>
    </row>
    <row r="980878" spans="19:20">
      <c r="S980878" s="33"/>
      <c r="T980878" s="33"/>
    </row>
    <row r="980895" spans="19:20">
      <c r="S980895" s="33"/>
      <c r="T980895" s="33"/>
    </row>
    <row r="980912" spans="19:20">
      <c r="S980912" s="33"/>
      <c r="T980912" s="33"/>
    </row>
    <row r="980929" spans="19:20">
      <c r="S980929" s="33"/>
      <c r="T980929" s="33"/>
    </row>
    <row r="980946" spans="19:20">
      <c r="S980946" s="33"/>
      <c r="T980946" s="33"/>
    </row>
    <row r="980963" spans="19:20">
      <c r="S980963" s="33"/>
      <c r="T980963" s="33"/>
    </row>
    <row r="980980" spans="19:20">
      <c r="S980980" s="33"/>
      <c r="T980980" s="33"/>
    </row>
    <row r="980997" spans="19:20">
      <c r="S980997" s="33"/>
      <c r="T980997" s="33"/>
    </row>
    <row r="981014" spans="19:20">
      <c r="S981014" s="33"/>
      <c r="T981014" s="33"/>
    </row>
    <row r="981031" spans="19:20">
      <c r="S981031" s="33"/>
      <c r="T981031" s="33"/>
    </row>
    <row r="981048" spans="19:20">
      <c r="S981048" s="33"/>
      <c r="T981048" s="33"/>
    </row>
    <row r="981065" spans="19:20">
      <c r="S981065" s="33"/>
      <c r="T981065" s="33"/>
    </row>
    <row r="981082" spans="19:20">
      <c r="S981082" s="33"/>
      <c r="T981082" s="33"/>
    </row>
    <row r="981099" spans="19:20">
      <c r="S981099" s="33"/>
      <c r="T981099" s="33"/>
    </row>
    <row r="981116" spans="19:20">
      <c r="S981116" s="33"/>
      <c r="T981116" s="33"/>
    </row>
    <row r="981133" spans="19:20">
      <c r="S981133" s="33"/>
      <c r="T981133" s="33"/>
    </row>
    <row r="981150" spans="19:20">
      <c r="S981150" s="33"/>
      <c r="T981150" s="33"/>
    </row>
    <row r="981167" spans="19:20">
      <c r="S981167" s="33"/>
      <c r="T981167" s="33"/>
    </row>
    <row r="981184" spans="19:20">
      <c r="S981184" s="33"/>
      <c r="T981184" s="33"/>
    </row>
    <row r="981201" spans="19:20">
      <c r="S981201" s="33"/>
      <c r="T981201" s="33"/>
    </row>
    <row r="981218" spans="19:20">
      <c r="S981218" s="33"/>
      <c r="T981218" s="33"/>
    </row>
    <row r="981235" spans="19:20">
      <c r="S981235" s="33"/>
      <c r="T981235" s="33"/>
    </row>
    <row r="981252" spans="19:20">
      <c r="S981252" s="33"/>
      <c r="T981252" s="33"/>
    </row>
    <row r="981269" spans="19:20">
      <c r="S981269" s="33"/>
      <c r="T981269" s="33"/>
    </row>
    <row r="981286" spans="19:20">
      <c r="S981286" s="33"/>
      <c r="T981286" s="33"/>
    </row>
    <row r="981303" spans="19:20">
      <c r="S981303" s="33"/>
      <c r="T981303" s="33"/>
    </row>
    <row r="981320" spans="19:20">
      <c r="S981320" s="33"/>
      <c r="T981320" s="33"/>
    </row>
    <row r="981337" spans="19:20">
      <c r="S981337" s="33"/>
      <c r="T981337" s="33"/>
    </row>
    <row r="981354" spans="19:20">
      <c r="S981354" s="33"/>
      <c r="T981354" s="33"/>
    </row>
    <row r="981371" spans="19:20">
      <c r="S981371" s="33"/>
      <c r="T981371" s="33"/>
    </row>
    <row r="981388" spans="19:20">
      <c r="S981388" s="33"/>
      <c r="T981388" s="33"/>
    </row>
    <row r="981405" spans="19:20">
      <c r="S981405" s="33"/>
      <c r="T981405" s="33"/>
    </row>
    <row r="981422" spans="19:20">
      <c r="S981422" s="33"/>
      <c r="T981422" s="33"/>
    </row>
    <row r="981439" spans="19:20">
      <c r="S981439" s="33"/>
      <c r="T981439" s="33"/>
    </row>
    <row r="981456" spans="19:20">
      <c r="S981456" s="33"/>
      <c r="T981456" s="33"/>
    </row>
    <row r="981473" spans="19:20">
      <c r="S981473" s="33"/>
      <c r="T981473" s="33"/>
    </row>
    <row r="981490" spans="19:20">
      <c r="S981490" s="33"/>
      <c r="T981490" s="33"/>
    </row>
    <row r="981507" spans="19:20">
      <c r="S981507" s="33"/>
      <c r="T981507" s="33"/>
    </row>
    <row r="981524" spans="19:20">
      <c r="S981524" s="33"/>
      <c r="T981524" s="33"/>
    </row>
    <row r="981541" spans="19:20">
      <c r="S981541" s="33"/>
      <c r="T981541" s="33"/>
    </row>
    <row r="981558" spans="19:20">
      <c r="S981558" s="33"/>
      <c r="T981558" s="33"/>
    </row>
    <row r="981575" spans="19:20">
      <c r="S981575" s="33"/>
      <c r="T981575" s="33"/>
    </row>
    <row r="981592" spans="19:20">
      <c r="S981592" s="33"/>
      <c r="T981592" s="33"/>
    </row>
    <row r="981609" spans="19:20">
      <c r="S981609" s="33"/>
      <c r="T981609" s="33"/>
    </row>
    <row r="981626" spans="19:20">
      <c r="S981626" s="33"/>
      <c r="T981626" s="33"/>
    </row>
    <row r="981643" spans="19:20">
      <c r="S981643" s="33"/>
      <c r="T981643" s="33"/>
    </row>
    <row r="981660" spans="19:20">
      <c r="S981660" s="33"/>
      <c r="T981660" s="33"/>
    </row>
    <row r="981677" spans="19:20">
      <c r="S981677" s="33"/>
      <c r="T981677" s="33"/>
    </row>
    <row r="981694" spans="19:20">
      <c r="S981694" s="33"/>
      <c r="T981694" s="33"/>
    </row>
    <row r="981711" spans="19:20">
      <c r="S981711" s="33"/>
      <c r="T981711" s="33"/>
    </row>
    <row r="981728" spans="19:20">
      <c r="S981728" s="33"/>
      <c r="T981728" s="33"/>
    </row>
    <row r="981745" spans="19:20">
      <c r="S981745" s="33"/>
      <c r="T981745" s="33"/>
    </row>
    <row r="981762" spans="19:20">
      <c r="S981762" s="33"/>
      <c r="T981762" s="33"/>
    </row>
    <row r="981779" spans="19:20">
      <c r="S981779" s="33"/>
      <c r="T981779" s="33"/>
    </row>
    <row r="981796" spans="19:20">
      <c r="S981796" s="33"/>
      <c r="T981796" s="33"/>
    </row>
    <row r="981813" spans="19:20">
      <c r="S981813" s="33"/>
      <c r="T981813" s="33"/>
    </row>
    <row r="981830" spans="19:20">
      <c r="S981830" s="33"/>
      <c r="T981830" s="33"/>
    </row>
    <row r="981847" spans="19:20">
      <c r="S981847" s="33"/>
      <c r="T981847" s="33"/>
    </row>
    <row r="981864" spans="19:20">
      <c r="S981864" s="33"/>
      <c r="T981864" s="33"/>
    </row>
    <row r="981881" spans="19:20">
      <c r="S981881" s="33"/>
      <c r="T981881" s="33"/>
    </row>
    <row r="981898" spans="19:20">
      <c r="S981898" s="33"/>
      <c r="T981898" s="33"/>
    </row>
    <row r="981915" spans="19:20">
      <c r="S981915" s="33"/>
      <c r="T981915" s="33"/>
    </row>
    <row r="981932" spans="19:20">
      <c r="S981932" s="33"/>
      <c r="T981932" s="33"/>
    </row>
    <row r="981949" spans="19:20">
      <c r="S981949" s="33"/>
      <c r="T981949" s="33"/>
    </row>
    <row r="981966" spans="19:20">
      <c r="S981966" s="33"/>
      <c r="T981966" s="33"/>
    </row>
    <row r="981983" spans="19:20">
      <c r="S981983" s="33"/>
      <c r="T981983" s="33"/>
    </row>
    <row r="982000" spans="19:20">
      <c r="S982000" s="33"/>
      <c r="T982000" s="33"/>
    </row>
    <row r="982017" spans="19:20">
      <c r="S982017" s="33"/>
      <c r="T982017" s="33"/>
    </row>
    <row r="982034" spans="19:20">
      <c r="S982034" s="33"/>
      <c r="T982034" s="33"/>
    </row>
    <row r="982051" spans="19:20">
      <c r="S982051" s="33"/>
      <c r="T982051" s="33"/>
    </row>
    <row r="982068" spans="19:20">
      <c r="S982068" s="33"/>
      <c r="T982068" s="33"/>
    </row>
    <row r="982085" spans="19:20">
      <c r="S982085" s="33"/>
      <c r="T982085" s="33"/>
    </row>
    <row r="982102" spans="19:20">
      <c r="S982102" s="33"/>
      <c r="T982102" s="33"/>
    </row>
    <row r="982119" spans="19:20">
      <c r="S982119" s="33"/>
      <c r="T982119" s="33"/>
    </row>
    <row r="982136" spans="19:20">
      <c r="S982136" s="33"/>
      <c r="T982136" s="33"/>
    </row>
    <row r="982153" spans="19:20">
      <c r="S982153" s="33"/>
      <c r="T982153" s="33"/>
    </row>
    <row r="982170" spans="19:20">
      <c r="S982170" s="33"/>
      <c r="T982170" s="33"/>
    </row>
    <row r="982187" spans="19:20">
      <c r="S982187" s="33"/>
      <c r="T982187" s="33"/>
    </row>
    <row r="982204" spans="19:20">
      <c r="S982204" s="33"/>
      <c r="T982204" s="33"/>
    </row>
    <row r="982221" spans="19:20">
      <c r="S982221" s="33"/>
      <c r="T982221" s="33"/>
    </row>
    <row r="982238" spans="19:20">
      <c r="S982238" s="33"/>
      <c r="T982238" s="33"/>
    </row>
    <row r="982255" spans="19:20">
      <c r="S982255" s="33"/>
      <c r="T982255" s="33"/>
    </row>
    <row r="982272" spans="19:20">
      <c r="S982272" s="33"/>
      <c r="T982272" s="33"/>
    </row>
    <row r="982289" spans="19:20">
      <c r="S982289" s="33"/>
      <c r="T982289" s="33"/>
    </row>
    <row r="982306" spans="19:20">
      <c r="S982306" s="33"/>
      <c r="T982306" s="33"/>
    </row>
    <row r="982323" spans="19:20">
      <c r="S982323" s="33"/>
      <c r="T982323" s="33"/>
    </row>
    <row r="982340" spans="19:20">
      <c r="S982340" s="33"/>
      <c r="T982340" s="33"/>
    </row>
    <row r="982357" spans="19:20">
      <c r="S982357" s="33"/>
      <c r="T982357" s="33"/>
    </row>
    <row r="982374" spans="19:20">
      <c r="S982374" s="33"/>
      <c r="T982374" s="33"/>
    </row>
    <row r="982391" spans="19:20">
      <c r="S982391" s="33"/>
      <c r="T982391" s="33"/>
    </row>
    <row r="982408" spans="19:20">
      <c r="S982408" s="33"/>
      <c r="T982408" s="33"/>
    </row>
    <row r="982425" spans="19:20">
      <c r="S982425" s="33"/>
      <c r="T982425" s="33"/>
    </row>
    <row r="982442" spans="19:20">
      <c r="S982442" s="33"/>
      <c r="T982442" s="33"/>
    </row>
    <row r="982459" spans="19:20">
      <c r="S982459" s="33"/>
      <c r="T982459" s="33"/>
    </row>
    <row r="982476" spans="19:20">
      <c r="S982476" s="33"/>
      <c r="T982476" s="33"/>
    </row>
    <row r="982493" spans="19:20">
      <c r="S982493" s="33"/>
      <c r="T982493" s="33"/>
    </row>
    <row r="982510" spans="19:20">
      <c r="S982510" s="33"/>
      <c r="T982510" s="33"/>
    </row>
    <row r="982527" spans="19:20">
      <c r="S982527" s="33"/>
      <c r="T982527" s="33"/>
    </row>
    <row r="982544" spans="19:20">
      <c r="S982544" s="33"/>
      <c r="T982544" s="33"/>
    </row>
    <row r="982561" spans="19:20">
      <c r="S982561" s="33"/>
      <c r="T982561" s="33"/>
    </row>
    <row r="982578" spans="19:20">
      <c r="S982578" s="33"/>
      <c r="T982578" s="33"/>
    </row>
    <row r="982595" spans="19:20">
      <c r="S982595" s="33"/>
      <c r="T982595" s="33"/>
    </row>
    <row r="982612" spans="19:20">
      <c r="S982612" s="33"/>
      <c r="T982612" s="33"/>
    </row>
    <row r="982629" spans="19:20">
      <c r="S982629" s="33"/>
      <c r="T982629" s="33"/>
    </row>
    <row r="982646" spans="19:20">
      <c r="S982646" s="33"/>
      <c r="T982646" s="33"/>
    </row>
    <row r="982663" spans="19:20">
      <c r="S982663" s="33"/>
      <c r="T982663" s="33"/>
    </row>
    <row r="982680" spans="19:20">
      <c r="S982680" s="33"/>
      <c r="T982680" s="33"/>
    </row>
    <row r="982697" spans="19:20">
      <c r="S982697" s="33"/>
      <c r="T982697" s="33"/>
    </row>
    <row r="982714" spans="19:20">
      <c r="S982714" s="33"/>
      <c r="T982714" s="33"/>
    </row>
    <row r="982731" spans="19:20">
      <c r="S982731" s="33"/>
      <c r="T982731" s="33"/>
    </row>
    <row r="982748" spans="19:20">
      <c r="S982748" s="33"/>
      <c r="T982748" s="33"/>
    </row>
    <row r="982765" spans="19:20">
      <c r="S982765" s="33"/>
      <c r="T982765" s="33"/>
    </row>
    <row r="982782" spans="19:20">
      <c r="S982782" s="33"/>
      <c r="T982782" s="33"/>
    </row>
    <row r="982799" spans="19:20">
      <c r="S982799" s="33"/>
      <c r="T982799" s="33"/>
    </row>
    <row r="982816" spans="19:20">
      <c r="S982816" s="33"/>
      <c r="T982816" s="33"/>
    </row>
    <row r="982833" spans="19:20">
      <c r="S982833" s="33"/>
      <c r="T982833" s="33"/>
    </row>
    <row r="982850" spans="19:20">
      <c r="S982850" s="33"/>
      <c r="T982850" s="33"/>
    </row>
    <row r="982867" spans="19:20">
      <c r="S982867" s="33"/>
      <c r="T982867" s="33"/>
    </row>
    <row r="982884" spans="19:20">
      <c r="S982884" s="33"/>
      <c r="T982884" s="33"/>
    </row>
    <row r="982901" spans="19:20">
      <c r="S982901" s="33"/>
      <c r="T982901" s="33"/>
    </row>
    <row r="982918" spans="19:20">
      <c r="S982918" s="33"/>
      <c r="T982918" s="33"/>
    </row>
    <row r="982935" spans="19:20">
      <c r="S982935" s="33"/>
      <c r="T982935" s="33"/>
    </row>
    <row r="982952" spans="19:20">
      <c r="S982952" s="33"/>
      <c r="T982952" s="33"/>
    </row>
    <row r="982969" spans="19:20">
      <c r="S982969" s="33"/>
      <c r="T982969" s="33"/>
    </row>
    <row r="982986" spans="19:20">
      <c r="S982986" s="33"/>
      <c r="T982986" s="33"/>
    </row>
    <row r="983003" spans="19:20">
      <c r="S983003" s="33"/>
      <c r="T983003" s="33"/>
    </row>
    <row r="983020" spans="19:20">
      <c r="S983020" s="33"/>
      <c r="T983020" s="33"/>
    </row>
    <row r="983037" spans="19:20">
      <c r="S983037" s="33"/>
      <c r="T983037" s="33"/>
    </row>
    <row r="983054" spans="19:20">
      <c r="S983054" s="33"/>
      <c r="T983054" s="33"/>
    </row>
    <row r="983071" spans="19:20">
      <c r="S983071" s="33"/>
      <c r="T983071" s="33"/>
    </row>
    <row r="983088" spans="19:20">
      <c r="S983088" s="33"/>
      <c r="T983088" s="33"/>
    </row>
    <row r="983105" spans="19:20">
      <c r="S983105" s="33"/>
      <c r="T983105" s="33"/>
    </row>
    <row r="983122" spans="19:20">
      <c r="S983122" s="33"/>
      <c r="T983122" s="33"/>
    </row>
    <row r="983139" spans="19:20">
      <c r="S983139" s="33"/>
      <c r="T983139" s="33"/>
    </row>
    <row r="983156" spans="19:20">
      <c r="S983156" s="33"/>
      <c r="T983156" s="33"/>
    </row>
    <row r="983173" spans="19:20">
      <c r="S983173" s="33"/>
      <c r="T983173" s="33"/>
    </row>
    <row r="983190" spans="19:20">
      <c r="S983190" s="33"/>
      <c r="T983190" s="33"/>
    </row>
    <row r="983207" spans="19:20">
      <c r="S983207" s="33"/>
      <c r="T983207" s="33"/>
    </row>
    <row r="983224" spans="19:20">
      <c r="S983224" s="33"/>
      <c r="T983224" s="33"/>
    </row>
    <row r="983241" spans="19:20">
      <c r="S983241" s="33"/>
      <c r="T983241" s="33"/>
    </row>
    <row r="983258" spans="19:20">
      <c r="S983258" s="33"/>
      <c r="T983258" s="33"/>
    </row>
    <row r="983275" spans="19:20">
      <c r="S983275" s="33"/>
      <c r="T983275" s="33"/>
    </row>
    <row r="983292" spans="19:20">
      <c r="S983292" s="33"/>
      <c r="T983292" s="33"/>
    </row>
    <row r="983309" spans="19:20">
      <c r="S983309" s="33"/>
      <c r="T983309" s="33"/>
    </row>
    <row r="983326" spans="19:20">
      <c r="S983326" s="33"/>
      <c r="T983326" s="33"/>
    </row>
    <row r="983343" spans="19:20">
      <c r="S983343" s="33"/>
      <c r="T983343" s="33"/>
    </row>
    <row r="983360" spans="19:20">
      <c r="S983360" s="33"/>
      <c r="T983360" s="33"/>
    </row>
    <row r="983377" spans="19:20">
      <c r="S983377" s="33"/>
      <c r="T983377" s="33"/>
    </row>
    <row r="983394" spans="19:20">
      <c r="S983394" s="33"/>
      <c r="T983394" s="33"/>
    </row>
    <row r="983411" spans="19:20">
      <c r="S983411" s="33"/>
      <c r="T983411" s="33"/>
    </row>
    <row r="983428" spans="19:20">
      <c r="S983428" s="33"/>
      <c r="T983428" s="33"/>
    </row>
    <row r="983445" spans="19:20">
      <c r="S983445" s="33"/>
      <c r="T983445" s="33"/>
    </row>
    <row r="983462" spans="19:20">
      <c r="S983462" s="33"/>
      <c r="T983462" s="33"/>
    </row>
    <row r="983479" spans="19:20">
      <c r="S983479" s="33"/>
      <c r="T983479" s="33"/>
    </row>
    <row r="983496" spans="19:20">
      <c r="S983496" s="33"/>
      <c r="T983496" s="33"/>
    </row>
    <row r="983513" spans="19:20">
      <c r="S983513" s="33"/>
      <c r="T983513" s="33"/>
    </row>
    <row r="983530" spans="19:20">
      <c r="S983530" s="33"/>
      <c r="T983530" s="33"/>
    </row>
    <row r="983547" spans="19:20">
      <c r="S983547" s="33"/>
      <c r="T983547" s="33"/>
    </row>
    <row r="983564" spans="19:20">
      <c r="S983564" s="33"/>
      <c r="T983564" s="33"/>
    </row>
    <row r="983581" spans="19:20">
      <c r="S983581" s="33"/>
      <c r="T983581" s="33"/>
    </row>
    <row r="983598" spans="19:20">
      <c r="S983598" s="33"/>
      <c r="T983598" s="33"/>
    </row>
    <row r="983615" spans="19:20">
      <c r="S983615" s="33"/>
      <c r="T983615" s="33"/>
    </row>
    <row r="983632" spans="19:20">
      <c r="S983632" s="33"/>
      <c r="T983632" s="33"/>
    </row>
    <row r="983649" spans="19:20">
      <c r="S983649" s="33"/>
      <c r="T983649" s="33"/>
    </row>
    <row r="983666" spans="19:20">
      <c r="S983666" s="33"/>
      <c r="T983666" s="33"/>
    </row>
    <row r="983683" spans="19:20">
      <c r="S983683" s="33"/>
      <c r="T983683" s="33"/>
    </row>
    <row r="983700" spans="19:20">
      <c r="S983700" s="33"/>
      <c r="T983700" s="33"/>
    </row>
    <row r="983717" spans="19:20">
      <c r="S983717" s="33"/>
      <c r="T983717" s="33"/>
    </row>
    <row r="983734" spans="19:20">
      <c r="S983734" s="33"/>
      <c r="T983734" s="33"/>
    </row>
    <row r="983751" spans="19:20">
      <c r="S983751" s="33"/>
      <c r="T983751" s="33"/>
    </row>
    <row r="983768" spans="19:20">
      <c r="S983768" s="33"/>
      <c r="T983768" s="33"/>
    </row>
    <row r="983785" spans="19:20">
      <c r="S983785" s="33"/>
      <c r="T983785" s="33"/>
    </row>
    <row r="983802" spans="19:20">
      <c r="S983802" s="33"/>
      <c r="T983802" s="33"/>
    </row>
    <row r="983819" spans="19:20">
      <c r="S983819" s="33"/>
      <c r="T983819" s="33"/>
    </row>
    <row r="983836" spans="19:20">
      <c r="S983836" s="33"/>
      <c r="T983836" s="33"/>
    </row>
    <row r="983853" spans="19:20">
      <c r="S983853" s="33"/>
      <c r="T983853" s="33"/>
    </row>
    <row r="983870" spans="19:20">
      <c r="S983870" s="33"/>
      <c r="T983870" s="33"/>
    </row>
    <row r="983887" spans="19:20">
      <c r="S983887" s="33"/>
      <c r="T983887" s="33"/>
    </row>
    <row r="983904" spans="19:20">
      <c r="S983904" s="33"/>
      <c r="T983904" s="33"/>
    </row>
    <row r="983921" spans="19:20">
      <c r="S983921" s="33"/>
      <c r="T983921" s="33"/>
    </row>
    <row r="983938" spans="19:20">
      <c r="S983938" s="33"/>
      <c r="T983938" s="33"/>
    </row>
    <row r="983955" spans="19:20">
      <c r="S983955" s="33"/>
      <c r="T983955" s="33"/>
    </row>
    <row r="983972" spans="19:20">
      <c r="S983972" s="33"/>
      <c r="T983972" s="33"/>
    </row>
    <row r="983989" spans="19:20">
      <c r="S983989" s="33"/>
      <c r="T983989" s="33"/>
    </row>
    <row r="984006" spans="19:20">
      <c r="S984006" s="33"/>
      <c r="T984006" s="33"/>
    </row>
    <row r="984023" spans="19:20">
      <c r="S984023" s="33"/>
      <c r="T984023" s="33"/>
    </row>
    <row r="984040" spans="19:20">
      <c r="S984040" s="33"/>
      <c r="T984040" s="33"/>
    </row>
    <row r="984057" spans="19:20">
      <c r="S984057" s="33"/>
      <c r="T984057" s="33"/>
    </row>
    <row r="984074" spans="19:20">
      <c r="S984074" s="33"/>
      <c r="T984074" s="33"/>
    </row>
    <row r="984091" spans="19:20">
      <c r="S984091" s="33"/>
      <c r="T984091" s="33"/>
    </row>
    <row r="984108" spans="19:20">
      <c r="S984108" s="33"/>
      <c r="T984108" s="33"/>
    </row>
    <row r="984125" spans="19:20">
      <c r="S984125" s="33"/>
      <c r="T984125" s="33"/>
    </row>
    <row r="984142" spans="19:20">
      <c r="S984142" s="33"/>
      <c r="T984142" s="33"/>
    </row>
    <row r="984159" spans="19:20">
      <c r="S984159" s="33"/>
      <c r="T984159" s="33"/>
    </row>
    <row r="984176" spans="19:20">
      <c r="S984176" s="33"/>
      <c r="T984176" s="33"/>
    </row>
    <row r="984193" spans="19:20">
      <c r="S984193" s="33"/>
      <c r="T984193" s="33"/>
    </row>
    <row r="984210" spans="19:20">
      <c r="S984210" s="33"/>
      <c r="T984210" s="33"/>
    </row>
    <row r="984227" spans="19:20">
      <c r="S984227" s="33"/>
      <c r="T984227" s="33"/>
    </row>
    <row r="984244" spans="19:20">
      <c r="S984244" s="33"/>
      <c r="T984244" s="33"/>
    </row>
    <row r="984261" spans="19:20">
      <c r="S984261" s="33"/>
      <c r="T984261" s="33"/>
    </row>
    <row r="984278" spans="19:20">
      <c r="S984278" s="33"/>
      <c r="T984278" s="33"/>
    </row>
    <row r="984295" spans="19:20">
      <c r="S984295" s="33"/>
      <c r="T984295" s="33"/>
    </row>
    <row r="984312" spans="19:20">
      <c r="S984312" s="33"/>
      <c r="T984312" s="33"/>
    </row>
    <row r="984329" spans="19:20">
      <c r="S984329" s="33"/>
      <c r="T984329" s="33"/>
    </row>
    <row r="984346" spans="19:20">
      <c r="S984346" s="33"/>
      <c r="T984346" s="33"/>
    </row>
    <row r="984363" spans="19:20">
      <c r="S984363" s="33"/>
      <c r="T984363" s="33"/>
    </row>
    <row r="984380" spans="19:20">
      <c r="S984380" s="33"/>
      <c r="T984380" s="33"/>
    </row>
    <row r="984397" spans="19:20">
      <c r="S984397" s="33"/>
      <c r="T984397" s="33"/>
    </row>
    <row r="984414" spans="19:20">
      <c r="S984414" s="33"/>
      <c r="T984414" s="33"/>
    </row>
    <row r="984431" spans="19:20">
      <c r="S984431" s="33"/>
      <c r="T984431" s="33"/>
    </row>
    <row r="984448" spans="19:20">
      <c r="S984448" s="33"/>
      <c r="T984448" s="33"/>
    </row>
    <row r="984465" spans="19:20">
      <c r="S984465" s="33"/>
      <c r="T984465" s="33"/>
    </row>
    <row r="984482" spans="19:20">
      <c r="S984482" s="33"/>
      <c r="T984482" s="33"/>
    </row>
    <row r="984499" spans="19:20">
      <c r="S984499" s="33"/>
      <c r="T984499" s="33"/>
    </row>
    <row r="984516" spans="19:20">
      <c r="S984516" s="33"/>
      <c r="T984516" s="33"/>
    </row>
    <row r="984533" spans="19:20">
      <c r="S984533" s="33"/>
      <c r="T984533" s="33"/>
    </row>
    <row r="984550" spans="19:20">
      <c r="S984550" s="33"/>
      <c r="T984550" s="33"/>
    </row>
    <row r="984567" spans="19:20">
      <c r="S984567" s="33"/>
      <c r="T984567" s="33"/>
    </row>
    <row r="984584" spans="19:20">
      <c r="S984584" s="33"/>
      <c r="T984584" s="33"/>
    </row>
    <row r="984601" spans="19:20">
      <c r="S984601" s="33"/>
      <c r="T984601" s="33"/>
    </row>
    <row r="984618" spans="19:20">
      <c r="S984618" s="33"/>
      <c r="T984618" s="33"/>
    </row>
    <row r="984635" spans="19:20">
      <c r="S984635" s="33"/>
      <c r="T984635" s="33"/>
    </row>
    <row r="984652" spans="19:20">
      <c r="S984652" s="33"/>
      <c r="T984652" s="33"/>
    </row>
    <row r="984669" spans="19:20">
      <c r="S984669" s="33"/>
      <c r="T984669" s="33"/>
    </row>
    <row r="984686" spans="19:20">
      <c r="S984686" s="33"/>
      <c r="T984686" s="33"/>
    </row>
    <row r="984703" spans="19:20">
      <c r="S984703" s="33"/>
      <c r="T984703" s="33"/>
    </row>
    <row r="984720" spans="19:20">
      <c r="S984720" s="33"/>
      <c r="T984720" s="33"/>
    </row>
    <row r="984737" spans="19:20">
      <c r="S984737" s="33"/>
      <c r="T984737" s="33"/>
    </row>
    <row r="984754" spans="19:20">
      <c r="S984754" s="33"/>
      <c r="T984754" s="33"/>
    </row>
    <row r="984771" spans="19:20">
      <c r="S984771" s="33"/>
      <c r="T984771" s="33"/>
    </row>
    <row r="984788" spans="19:20">
      <c r="S984788" s="33"/>
      <c r="T984788" s="33"/>
    </row>
    <row r="984805" spans="19:20">
      <c r="S984805" s="33"/>
      <c r="T984805" s="33"/>
    </row>
    <row r="984822" spans="19:20">
      <c r="S984822" s="33"/>
      <c r="T984822" s="33"/>
    </row>
    <row r="984839" spans="19:20">
      <c r="S984839" s="33"/>
      <c r="T984839" s="33"/>
    </row>
    <row r="984856" spans="19:20">
      <c r="S984856" s="33"/>
      <c r="T984856" s="33"/>
    </row>
    <row r="984873" spans="19:20">
      <c r="S984873" s="33"/>
      <c r="T984873" s="33"/>
    </row>
    <row r="984890" spans="19:20">
      <c r="S984890" s="33"/>
      <c r="T984890" s="33"/>
    </row>
    <row r="984907" spans="19:20">
      <c r="S984907" s="33"/>
      <c r="T984907" s="33"/>
    </row>
    <row r="984924" spans="19:20">
      <c r="S984924" s="33"/>
      <c r="T984924" s="33"/>
    </row>
    <row r="984941" spans="19:20">
      <c r="S984941" s="33"/>
      <c r="T984941" s="33"/>
    </row>
    <row r="984958" spans="19:20">
      <c r="S984958" s="33"/>
      <c r="T984958" s="33"/>
    </row>
    <row r="984975" spans="19:20">
      <c r="S984975" s="33"/>
      <c r="T984975" s="33"/>
    </row>
    <row r="984992" spans="19:20">
      <c r="S984992" s="33"/>
      <c r="T984992" s="33"/>
    </row>
    <row r="985009" spans="19:20">
      <c r="S985009" s="33"/>
      <c r="T985009" s="33"/>
    </row>
    <row r="985026" spans="19:20">
      <c r="S985026" s="33"/>
      <c r="T985026" s="33"/>
    </row>
    <row r="985043" spans="19:20">
      <c r="S985043" s="33"/>
      <c r="T985043" s="33"/>
    </row>
    <row r="985060" spans="19:20">
      <c r="S985060" s="33"/>
      <c r="T985060" s="33"/>
    </row>
    <row r="985077" spans="19:20">
      <c r="S985077" s="33"/>
      <c r="T985077" s="33"/>
    </row>
    <row r="985094" spans="19:20">
      <c r="S985094" s="33"/>
      <c r="T985094" s="33"/>
    </row>
    <row r="985111" spans="19:20">
      <c r="S985111" s="33"/>
      <c r="T985111" s="33"/>
    </row>
    <row r="985128" spans="19:20">
      <c r="S985128" s="33"/>
      <c r="T985128" s="33"/>
    </row>
    <row r="985145" spans="19:20">
      <c r="S985145" s="33"/>
      <c r="T985145" s="33"/>
    </row>
    <row r="985162" spans="19:20">
      <c r="S985162" s="33"/>
      <c r="T985162" s="33"/>
    </row>
    <row r="985179" spans="19:20">
      <c r="S985179" s="33"/>
      <c r="T985179" s="33"/>
    </row>
    <row r="985196" spans="19:20">
      <c r="S985196" s="33"/>
      <c r="T985196" s="33"/>
    </row>
    <row r="985213" spans="19:20">
      <c r="S985213" s="33"/>
      <c r="T985213" s="33"/>
    </row>
    <row r="985230" spans="19:20">
      <c r="S985230" s="33"/>
      <c r="T985230" s="33"/>
    </row>
    <row r="985247" spans="19:20">
      <c r="S985247" s="33"/>
      <c r="T985247" s="33"/>
    </row>
    <row r="985264" spans="19:20">
      <c r="S985264" s="33"/>
      <c r="T985264" s="33"/>
    </row>
    <row r="985281" spans="19:20">
      <c r="S985281" s="33"/>
      <c r="T985281" s="33"/>
    </row>
    <row r="985298" spans="19:20">
      <c r="S985298" s="33"/>
      <c r="T985298" s="33"/>
    </row>
    <row r="985315" spans="19:20">
      <c r="S985315" s="33"/>
      <c r="T985315" s="33"/>
    </row>
    <row r="985332" spans="19:20">
      <c r="S985332" s="33"/>
      <c r="T985332" s="33"/>
    </row>
    <row r="985349" spans="19:20">
      <c r="S985349" s="33"/>
      <c r="T985349" s="33"/>
    </row>
    <row r="985366" spans="19:20">
      <c r="S985366" s="33"/>
      <c r="T985366" s="33"/>
    </row>
    <row r="985383" spans="19:20">
      <c r="S985383" s="33"/>
      <c r="T985383" s="33"/>
    </row>
    <row r="985400" spans="19:20">
      <c r="S985400" s="33"/>
      <c r="T985400" s="33"/>
    </row>
    <row r="985417" spans="19:20">
      <c r="S985417" s="33"/>
      <c r="T985417" s="33"/>
    </row>
    <row r="985434" spans="19:20">
      <c r="S985434" s="33"/>
      <c r="T985434" s="33"/>
    </row>
    <row r="985451" spans="19:20">
      <c r="S985451" s="33"/>
      <c r="T985451" s="33"/>
    </row>
    <row r="985468" spans="19:20">
      <c r="S985468" s="33"/>
      <c r="T985468" s="33"/>
    </row>
    <row r="985485" spans="19:20">
      <c r="S985485" s="33"/>
      <c r="T985485" s="33"/>
    </row>
    <row r="985502" spans="19:20">
      <c r="S985502" s="33"/>
      <c r="T985502" s="33"/>
    </row>
    <row r="985519" spans="19:20">
      <c r="S985519" s="33"/>
      <c r="T985519" s="33"/>
    </row>
    <row r="985536" spans="19:20">
      <c r="S985536" s="33"/>
      <c r="T985536" s="33"/>
    </row>
    <row r="985553" spans="19:20">
      <c r="S985553" s="33"/>
      <c r="T985553" s="33"/>
    </row>
    <row r="985570" spans="19:20">
      <c r="S985570" s="33"/>
      <c r="T985570" s="33"/>
    </row>
    <row r="985587" spans="19:20">
      <c r="S985587" s="33"/>
      <c r="T985587" s="33"/>
    </row>
    <row r="985604" spans="19:20">
      <c r="S985604" s="33"/>
      <c r="T985604" s="33"/>
    </row>
    <row r="985621" spans="19:20">
      <c r="S985621" s="33"/>
      <c r="T985621" s="33"/>
    </row>
    <row r="985638" spans="19:20">
      <c r="S985638" s="33"/>
      <c r="T985638" s="33"/>
    </row>
    <row r="985655" spans="19:20">
      <c r="S985655" s="33"/>
      <c r="T985655" s="33"/>
    </row>
    <row r="985672" spans="19:20">
      <c r="S985672" s="33"/>
      <c r="T985672" s="33"/>
    </row>
    <row r="985689" spans="19:20">
      <c r="S985689" s="33"/>
      <c r="T985689" s="33"/>
    </row>
    <row r="985706" spans="19:20">
      <c r="S985706" s="33"/>
      <c r="T985706" s="33"/>
    </row>
    <row r="985723" spans="19:20">
      <c r="S985723" s="33"/>
      <c r="T985723" s="33"/>
    </row>
    <row r="985740" spans="19:20">
      <c r="S985740" s="33"/>
      <c r="T985740" s="33"/>
    </row>
    <row r="985757" spans="19:20">
      <c r="S985757" s="33"/>
      <c r="T985757" s="33"/>
    </row>
    <row r="985774" spans="19:20">
      <c r="S985774" s="33"/>
      <c r="T985774" s="33"/>
    </row>
    <row r="985791" spans="19:20">
      <c r="S985791" s="33"/>
      <c r="T985791" s="33"/>
    </row>
    <row r="985808" spans="19:20">
      <c r="S985808" s="33"/>
      <c r="T985808" s="33"/>
    </row>
    <row r="985825" spans="19:20">
      <c r="S985825" s="33"/>
      <c r="T985825" s="33"/>
    </row>
    <row r="985842" spans="19:20">
      <c r="S985842" s="33"/>
      <c r="T985842" s="33"/>
    </row>
    <row r="985859" spans="19:20">
      <c r="S985859" s="33"/>
      <c r="T985859" s="33"/>
    </row>
    <row r="985876" spans="19:20">
      <c r="S985876" s="33"/>
      <c r="T985876" s="33"/>
    </row>
    <row r="985893" spans="19:20">
      <c r="S985893" s="33"/>
      <c r="T985893" s="33"/>
    </row>
    <row r="985910" spans="19:20">
      <c r="S985910" s="33"/>
      <c r="T985910" s="33"/>
    </row>
    <row r="985927" spans="19:20">
      <c r="S985927" s="33"/>
      <c r="T985927" s="33"/>
    </row>
    <row r="985944" spans="19:20">
      <c r="S985944" s="33"/>
      <c r="T985944" s="33"/>
    </row>
    <row r="985961" spans="19:20">
      <c r="S985961" s="33"/>
      <c r="T985961" s="33"/>
    </row>
    <row r="985978" spans="19:20">
      <c r="S985978" s="33"/>
      <c r="T985978" s="33"/>
    </row>
    <row r="985995" spans="19:20">
      <c r="S985995" s="33"/>
      <c r="T985995" s="33"/>
    </row>
    <row r="986012" spans="19:20">
      <c r="S986012" s="33"/>
      <c r="T986012" s="33"/>
    </row>
    <row r="986029" spans="19:20">
      <c r="S986029" s="33"/>
      <c r="T986029" s="33"/>
    </row>
    <row r="986046" spans="19:20">
      <c r="S986046" s="33"/>
      <c r="T986046" s="33"/>
    </row>
    <row r="986063" spans="19:20">
      <c r="S986063" s="33"/>
      <c r="T986063" s="33"/>
    </row>
    <row r="986080" spans="19:20">
      <c r="S986080" s="33"/>
      <c r="T986080" s="33"/>
    </row>
    <row r="986097" spans="19:20">
      <c r="S986097" s="33"/>
      <c r="T986097" s="33"/>
    </row>
    <row r="986114" spans="19:20">
      <c r="S986114" s="33"/>
      <c r="T986114" s="33"/>
    </row>
    <row r="986131" spans="19:20">
      <c r="S986131" s="33"/>
      <c r="T986131" s="33"/>
    </row>
    <row r="986148" spans="19:20">
      <c r="S986148" s="33"/>
      <c r="T986148" s="33"/>
    </row>
    <row r="986165" spans="19:20">
      <c r="S986165" s="33"/>
      <c r="T986165" s="33"/>
    </row>
    <row r="986182" spans="19:20">
      <c r="S986182" s="33"/>
      <c r="T986182" s="33"/>
    </row>
    <row r="986199" spans="19:20">
      <c r="S986199" s="33"/>
      <c r="T986199" s="33"/>
    </row>
    <row r="986216" spans="19:20">
      <c r="S986216" s="33"/>
      <c r="T986216" s="33"/>
    </row>
    <row r="986233" spans="19:20">
      <c r="S986233" s="33"/>
      <c r="T986233" s="33"/>
    </row>
    <row r="986250" spans="19:20">
      <c r="S986250" s="33"/>
      <c r="T986250" s="33"/>
    </row>
    <row r="986267" spans="19:20">
      <c r="S986267" s="33"/>
      <c r="T986267" s="33"/>
    </row>
    <row r="986284" spans="19:20">
      <c r="S986284" s="33"/>
      <c r="T986284" s="33"/>
    </row>
    <row r="986301" spans="19:20">
      <c r="S986301" s="33"/>
      <c r="T986301" s="33"/>
    </row>
    <row r="986318" spans="19:20">
      <c r="S986318" s="33"/>
      <c r="T986318" s="33"/>
    </row>
    <row r="986335" spans="19:20">
      <c r="S986335" s="33"/>
      <c r="T986335" s="33"/>
    </row>
    <row r="986352" spans="19:20">
      <c r="S986352" s="33"/>
      <c r="T986352" s="33"/>
    </row>
    <row r="986369" spans="19:20">
      <c r="S986369" s="33"/>
      <c r="T986369" s="33"/>
    </row>
    <row r="986386" spans="19:20">
      <c r="S986386" s="33"/>
      <c r="T986386" s="33"/>
    </row>
    <row r="986403" spans="19:20">
      <c r="S986403" s="33"/>
      <c r="T986403" s="33"/>
    </row>
    <row r="986420" spans="19:20">
      <c r="S986420" s="33"/>
      <c r="T986420" s="33"/>
    </row>
    <row r="986437" spans="19:20">
      <c r="S986437" s="33"/>
      <c r="T986437" s="33"/>
    </row>
    <row r="986454" spans="19:20">
      <c r="S986454" s="33"/>
      <c r="T986454" s="33"/>
    </row>
    <row r="986471" spans="19:20">
      <c r="S986471" s="33"/>
      <c r="T986471" s="33"/>
    </row>
    <row r="986488" spans="19:20">
      <c r="S986488" s="33"/>
      <c r="T986488" s="33"/>
    </row>
    <row r="986505" spans="19:20">
      <c r="S986505" s="33"/>
      <c r="T986505" s="33"/>
    </row>
    <row r="986522" spans="19:20">
      <c r="S986522" s="33"/>
      <c r="T986522" s="33"/>
    </row>
    <row r="986539" spans="19:20">
      <c r="S986539" s="33"/>
      <c r="T986539" s="33"/>
    </row>
    <row r="986556" spans="19:20">
      <c r="S986556" s="33"/>
      <c r="T986556" s="33"/>
    </row>
    <row r="986573" spans="19:20">
      <c r="S986573" s="33"/>
      <c r="T986573" s="33"/>
    </row>
    <row r="986590" spans="19:20">
      <c r="S986590" s="33"/>
      <c r="T986590" s="33"/>
    </row>
    <row r="986607" spans="19:20">
      <c r="S986607" s="33"/>
      <c r="T986607" s="33"/>
    </row>
    <row r="986624" spans="19:20">
      <c r="S986624" s="33"/>
      <c r="T986624" s="33"/>
    </row>
    <row r="986641" spans="19:20">
      <c r="S986641" s="33"/>
      <c r="T986641" s="33"/>
    </row>
    <row r="986658" spans="19:20">
      <c r="S986658" s="33"/>
      <c r="T986658" s="33"/>
    </row>
    <row r="986675" spans="19:20">
      <c r="S986675" s="33"/>
      <c r="T986675" s="33"/>
    </row>
    <row r="986692" spans="19:20">
      <c r="S986692" s="33"/>
      <c r="T986692" s="33"/>
    </row>
    <row r="986709" spans="19:20">
      <c r="S986709" s="33"/>
      <c r="T986709" s="33"/>
    </row>
    <row r="986726" spans="19:20">
      <c r="S986726" s="33"/>
      <c r="T986726" s="33"/>
    </row>
    <row r="986743" spans="19:20">
      <c r="S986743" s="33"/>
      <c r="T986743" s="33"/>
    </row>
    <row r="986760" spans="19:20">
      <c r="S986760" s="33"/>
      <c r="T986760" s="33"/>
    </row>
    <row r="986777" spans="19:20">
      <c r="S986777" s="33"/>
      <c r="T986777" s="33"/>
    </row>
    <row r="986794" spans="19:20">
      <c r="S986794" s="33"/>
      <c r="T986794" s="33"/>
    </row>
    <row r="986811" spans="19:20">
      <c r="S986811" s="33"/>
      <c r="T986811" s="33"/>
    </row>
    <row r="986828" spans="19:20">
      <c r="S986828" s="33"/>
      <c r="T986828" s="33"/>
    </row>
    <row r="986845" spans="19:20">
      <c r="S986845" s="33"/>
      <c r="T986845" s="33"/>
    </row>
    <row r="986862" spans="19:20">
      <c r="S986862" s="33"/>
      <c r="T986862" s="33"/>
    </row>
    <row r="986879" spans="19:20">
      <c r="S986879" s="33"/>
      <c r="T986879" s="33"/>
    </row>
    <row r="986896" spans="19:20">
      <c r="S986896" s="33"/>
      <c r="T986896" s="33"/>
    </row>
    <row r="986913" spans="19:20">
      <c r="S986913" s="33"/>
      <c r="T986913" s="33"/>
    </row>
    <row r="986930" spans="19:20">
      <c r="S986930" s="33"/>
      <c r="T986930" s="33"/>
    </row>
    <row r="986947" spans="19:20">
      <c r="S986947" s="33"/>
      <c r="T986947" s="33"/>
    </row>
    <row r="986964" spans="19:20">
      <c r="S986964" s="33"/>
      <c r="T986964" s="33"/>
    </row>
    <row r="986981" spans="19:20">
      <c r="S986981" s="33"/>
      <c r="T986981" s="33"/>
    </row>
    <row r="986998" spans="19:20">
      <c r="S986998" s="33"/>
      <c r="T986998" s="33"/>
    </row>
    <row r="987015" spans="19:20">
      <c r="S987015" s="33"/>
      <c r="T987015" s="33"/>
    </row>
    <row r="987032" spans="19:20">
      <c r="S987032" s="33"/>
      <c r="T987032" s="33"/>
    </row>
    <row r="987049" spans="19:20">
      <c r="S987049" s="33"/>
      <c r="T987049" s="33"/>
    </row>
    <row r="987066" spans="19:20">
      <c r="S987066" s="33"/>
      <c r="T987066" s="33"/>
    </row>
    <row r="987083" spans="19:20">
      <c r="S987083" s="33"/>
      <c r="T987083" s="33"/>
    </row>
    <row r="987100" spans="19:20">
      <c r="S987100" s="33"/>
      <c r="T987100" s="33"/>
    </row>
    <row r="987117" spans="19:20">
      <c r="S987117" s="33"/>
      <c r="T987117" s="33"/>
    </row>
    <row r="987134" spans="19:20">
      <c r="S987134" s="33"/>
      <c r="T987134" s="33"/>
    </row>
    <row r="987151" spans="19:20">
      <c r="S987151" s="33"/>
      <c r="T987151" s="33"/>
    </row>
    <row r="987168" spans="19:20">
      <c r="S987168" s="33"/>
      <c r="T987168" s="33"/>
    </row>
    <row r="987185" spans="19:20">
      <c r="S987185" s="33"/>
      <c r="T987185" s="33"/>
    </row>
    <row r="987202" spans="19:20">
      <c r="S987202" s="33"/>
      <c r="T987202" s="33"/>
    </row>
    <row r="987219" spans="19:20">
      <c r="S987219" s="33"/>
      <c r="T987219" s="33"/>
    </row>
    <row r="987236" spans="19:20">
      <c r="S987236" s="33"/>
      <c r="T987236" s="33"/>
    </row>
    <row r="987253" spans="19:20">
      <c r="S987253" s="33"/>
      <c r="T987253" s="33"/>
    </row>
    <row r="987270" spans="19:20">
      <c r="S987270" s="33"/>
      <c r="T987270" s="33"/>
    </row>
    <row r="987287" spans="19:20">
      <c r="S987287" s="33"/>
      <c r="T987287" s="33"/>
    </row>
    <row r="987304" spans="19:20">
      <c r="S987304" s="33"/>
      <c r="T987304" s="33"/>
    </row>
    <row r="987321" spans="19:20">
      <c r="S987321" s="33"/>
      <c r="T987321" s="33"/>
    </row>
    <row r="987338" spans="19:20">
      <c r="S987338" s="33"/>
      <c r="T987338" s="33"/>
    </row>
    <row r="987355" spans="19:20">
      <c r="S987355" s="33"/>
      <c r="T987355" s="33"/>
    </row>
    <row r="987372" spans="19:20">
      <c r="S987372" s="33"/>
      <c r="T987372" s="33"/>
    </row>
    <row r="987389" spans="19:20">
      <c r="S987389" s="33"/>
      <c r="T987389" s="33"/>
    </row>
    <row r="987406" spans="19:20">
      <c r="S987406" s="33"/>
      <c r="T987406" s="33"/>
    </row>
    <row r="987423" spans="19:20">
      <c r="S987423" s="33"/>
      <c r="T987423" s="33"/>
    </row>
    <row r="987440" spans="19:20">
      <c r="S987440" s="33"/>
      <c r="T987440" s="33"/>
    </row>
    <row r="987457" spans="19:20">
      <c r="S987457" s="33"/>
      <c r="T987457" s="33"/>
    </row>
    <row r="987474" spans="19:20">
      <c r="S987474" s="33"/>
      <c r="T987474" s="33"/>
    </row>
    <row r="987491" spans="19:20">
      <c r="S987491" s="33"/>
      <c r="T987491" s="33"/>
    </row>
    <row r="987508" spans="19:20">
      <c r="S987508" s="33"/>
      <c r="T987508" s="33"/>
    </row>
    <row r="987525" spans="19:20">
      <c r="S987525" s="33"/>
      <c r="T987525" s="33"/>
    </row>
    <row r="987542" spans="19:20">
      <c r="S987542" s="33"/>
      <c r="T987542" s="33"/>
    </row>
    <row r="987559" spans="19:20">
      <c r="S987559" s="33"/>
      <c r="T987559" s="33"/>
    </row>
    <row r="987576" spans="19:20">
      <c r="S987576" s="33"/>
      <c r="T987576" s="33"/>
    </row>
    <row r="987593" spans="19:20">
      <c r="S987593" s="33"/>
      <c r="T987593" s="33"/>
    </row>
    <row r="987610" spans="19:20">
      <c r="S987610" s="33"/>
      <c r="T987610" s="33"/>
    </row>
    <row r="987627" spans="19:20">
      <c r="S987627" s="33"/>
      <c r="T987627" s="33"/>
    </row>
    <row r="987644" spans="19:20">
      <c r="S987644" s="33"/>
      <c r="T987644" s="33"/>
    </row>
    <row r="987661" spans="19:20">
      <c r="S987661" s="33"/>
      <c r="T987661" s="33"/>
    </row>
    <row r="987678" spans="19:20">
      <c r="S987678" s="33"/>
      <c r="T987678" s="33"/>
    </row>
    <row r="987695" spans="19:20">
      <c r="S987695" s="33"/>
      <c r="T987695" s="33"/>
    </row>
    <row r="987712" spans="19:20">
      <c r="S987712" s="33"/>
      <c r="T987712" s="33"/>
    </row>
    <row r="987729" spans="19:20">
      <c r="S987729" s="33"/>
      <c r="T987729" s="33"/>
    </row>
    <row r="987746" spans="19:20">
      <c r="S987746" s="33"/>
      <c r="T987746" s="33"/>
    </row>
    <row r="987763" spans="19:20">
      <c r="S987763" s="33"/>
      <c r="T987763" s="33"/>
    </row>
    <row r="987780" spans="19:20">
      <c r="S987780" s="33"/>
      <c r="T987780" s="33"/>
    </row>
    <row r="987797" spans="19:20">
      <c r="S987797" s="33"/>
      <c r="T987797" s="33"/>
    </row>
    <row r="987814" spans="19:20">
      <c r="S987814" s="33"/>
      <c r="T987814" s="33"/>
    </row>
    <row r="987831" spans="19:20">
      <c r="S987831" s="33"/>
      <c r="T987831" s="33"/>
    </row>
    <row r="987848" spans="19:20">
      <c r="S987848" s="33"/>
      <c r="T987848" s="33"/>
    </row>
    <row r="987865" spans="19:20">
      <c r="S987865" s="33"/>
      <c r="T987865" s="33"/>
    </row>
    <row r="987882" spans="19:20">
      <c r="S987882" s="33"/>
      <c r="T987882" s="33"/>
    </row>
    <row r="987899" spans="19:20">
      <c r="S987899" s="33"/>
      <c r="T987899" s="33"/>
    </row>
    <row r="987916" spans="19:20">
      <c r="S987916" s="33"/>
      <c r="T987916" s="33"/>
    </row>
    <row r="987933" spans="19:20">
      <c r="S987933" s="33"/>
      <c r="T987933" s="33"/>
    </row>
    <row r="987950" spans="19:20">
      <c r="S987950" s="33"/>
      <c r="T987950" s="33"/>
    </row>
    <row r="987967" spans="19:20">
      <c r="S987967" s="33"/>
      <c r="T987967" s="33"/>
    </row>
    <row r="987984" spans="19:20">
      <c r="S987984" s="33"/>
      <c r="T987984" s="33"/>
    </row>
    <row r="988001" spans="19:20">
      <c r="S988001" s="33"/>
      <c r="T988001" s="33"/>
    </row>
    <row r="988018" spans="19:20">
      <c r="S988018" s="33"/>
      <c r="T988018" s="33"/>
    </row>
    <row r="988035" spans="19:20">
      <c r="S988035" s="33"/>
      <c r="T988035" s="33"/>
    </row>
    <row r="988052" spans="19:20">
      <c r="S988052" s="33"/>
      <c r="T988052" s="33"/>
    </row>
    <row r="988069" spans="19:20">
      <c r="S988069" s="33"/>
      <c r="T988069" s="33"/>
    </row>
    <row r="988086" spans="19:20">
      <c r="S988086" s="33"/>
      <c r="T988086" s="33"/>
    </row>
    <row r="988103" spans="19:20">
      <c r="S988103" s="33"/>
      <c r="T988103" s="33"/>
    </row>
    <row r="988120" spans="19:20">
      <c r="S988120" s="33"/>
      <c r="T988120" s="33"/>
    </row>
    <row r="988137" spans="19:20">
      <c r="S988137" s="33"/>
      <c r="T988137" s="33"/>
    </row>
    <row r="988154" spans="19:20">
      <c r="S988154" s="33"/>
      <c r="T988154" s="33"/>
    </row>
    <row r="988171" spans="19:20">
      <c r="S988171" s="33"/>
      <c r="T988171" s="33"/>
    </row>
    <row r="988188" spans="19:20">
      <c r="S988188" s="33"/>
      <c r="T988188" s="33"/>
    </row>
    <row r="988205" spans="19:20">
      <c r="S988205" s="33"/>
      <c r="T988205" s="33"/>
    </row>
    <row r="988222" spans="19:20">
      <c r="S988222" s="33"/>
      <c r="T988222" s="33"/>
    </row>
    <row r="988239" spans="19:20">
      <c r="S988239" s="33"/>
      <c r="T988239" s="33"/>
    </row>
    <row r="988256" spans="19:20">
      <c r="S988256" s="33"/>
      <c r="T988256" s="33"/>
    </row>
    <row r="988273" spans="19:20">
      <c r="S988273" s="33"/>
      <c r="T988273" s="33"/>
    </row>
    <row r="988290" spans="19:20">
      <c r="S988290" s="33"/>
      <c r="T988290" s="33"/>
    </row>
    <row r="988307" spans="19:20">
      <c r="S988307" s="33"/>
      <c r="T988307" s="33"/>
    </row>
    <row r="988324" spans="19:20">
      <c r="S988324" s="33"/>
      <c r="T988324" s="33"/>
    </row>
    <row r="988341" spans="19:20">
      <c r="S988341" s="33"/>
      <c r="T988341" s="33"/>
    </row>
    <row r="988358" spans="19:20">
      <c r="S988358" s="33"/>
      <c r="T988358" s="33"/>
    </row>
    <row r="988375" spans="19:20">
      <c r="S988375" s="33"/>
      <c r="T988375" s="33"/>
    </row>
    <row r="988392" spans="19:20">
      <c r="S988392" s="33"/>
      <c r="T988392" s="33"/>
    </row>
    <row r="988409" spans="19:20">
      <c r="S988409" s="33"/>
      <c r="T988409" s="33"/>
    </row>
    <row r="988426" spans="19:20">
      <c r="S988426" s="33"/>
      <c r="T988426" s="33"/>
    </row>
    <row r="988443" spans="19:20">
      <c r="S988443" s="33"/>
      <c r="T988443" s="33"/>
    </row>
    <row r="988460" spans="19:20">
      <c r="S988460" s="33"/>
      <c r="T988460" s="33"/>
    </row>
    <row r="988477" spans="19:20">
      <c r="S988477" s="33"/>
      <c r="T988477" s="33"/>
    </row>
    <row r="988494" spans="19:20">
      <c r="S988494" s="33"/>
      <c r="T988494" s="33"/>
    </row>
    <row r="988511" spans="19:20">
      <c r="S988511" s="33"/>
      <c r="T988511" s="33"/>
    </row>
    <row r="988528" spans="19:20">
      <c r="S988528" s="33"/>
      <c r="T988528" s="33"/>
    </row>
    <row r="988545" spans="19:20">
      <c r="S988545" s="33"/>
      <c r="T988545" s="33"/>
    </row>
    <row r="988562" spans="19:20">
      <c r="S988562" s="33"/>
      <c r="T988562" s="33"/>
    </row>
    <row r="988579" spans="19:20">
      <c r="S988579" s="33"/>
      <c r="T988579" s="33"/>
    </row>
    <row r="988596" spans="19:20">
      <c r="S988596" s="33"/>
      <c r="T988596" s="33"/>
    </row>
    <row r="988613" spans="19:20">
      <c r="S988613" s="33"/>
      <c r="T988613" s="33"/>
    </row>
    <row r="988630" spans="19:20">
      <c r="S988630" s="33"/>
      <c r="T988630" s="33"/>
    </row>
    <row r="988647" spans="19:20">
      <c r="S988647" s="33"/>
      <c r="T988647" s="33"/>
    </row>
    <row r="988664" spans="19:20">
      <c r="S988664" s="33"/>
      <c r="T988664" s="33"/>
    </row>
    <row r="988681" spans="19:20">
      <c r="S988681" s="33"/>
      <c r="T988681" s="33"/>
    </row>
    <row r="988698" spans="19:20">
      <c r="S988698" s="33"/>
      <c r="T988698" s="33"/>
    </row>
    <row r="988715" spans="19:20">
      <c r="S988715" s="33"/>
      <c r="T988715" s="33"/>
    </row>
    <row r="988732" spans="19:20">
      <c r="S988732" s="33"/>
      <c r="T988732" s="33"/>
    </row>
    <row r="988749" spans="19:20">
      <c r="S988749" s="33"/>
      <c r="T988749" s="33"/>
    </row>
    <row r="988766" spans="19:20">
      <c r="S988766" s="33"/>
      <c r="T988766" s="33"/>
    </row>
    <row r="988783" spans="19:20">
      <c r="S988783" s="33"/>
      <c r="T988783" s="33"/>
    </row>
    <row r="988800" spans="19:20">
      <c r="S988800" s="33"/>
      <c r="T988800" s="33"/>
    </row>
    <row r="988817" spans="19:20">
      <c r="S988817" s="33"/>
      <c r="T988817" s="33"/>
    </row>
    <row r="988834" spans="19:20">
      <c r="S988834" s="33"/>
      <c r="T988834" s="33"/>
    </row>
    <row r="988851" spans="19:20">
      <c r="S988851" s="33"/>
      <c r="T988851" s="33"/>
    </row>
    <row r="988868" spans="19:20">
      <c r="S988868" s="33"/>
      <c r="T988868" s="33"/>
    </row>
    <row r="988885" spans="19:20">
      <c r="S988885" s="33"/>
      <c r="T988885" s="33"/>
    </row>
    <row r="988902" spans="19:20">
      <c r="S988902" s="33"/>
      <c r="T988902" s="33"/>
    </row>
    <row r="988919" spans="19:20">
      <c r="S988919" s="33"/>
      <c r="T988919" s="33"/>
    </row>
    <row r="988936" spans="19:20">
      <c r="S988936" s="33"/>
      <c r="T988936" s="33"/>
    </row>
    <row r="988953" spans="19:20">
      <c r="S988953" s="33"/>
      <c r="T988953" s="33"/>
    </row>
    <row r="988970" spans="19:20">
      <c r="S988970" s="33"/>
      <c r="T988970" s="33"/>
    </row>
    <row r="988987" spans="19:20">
      <c r="S988987" s="33"/>
      <c r="T988987" s="33"/>
    </row>
    <row r="989004" spans="19:20">
      <c r="S989004" s="33"/>
      <c r="T989004" s="33"/>
    </row>
    <row r="989021" spans="19:20">
      <c r="S989021" s="33"/>
      <c r="T989021" s="33"/>
    </row>
    <row r="989038" spans="19:20">
      <c r="S989038" s="33"/>
      <c r="T989038" s="33"/>
    </row>
    <row r="989055" spans="19:20">
      <c r="S989055" s="33"/>
      <c r="T989055" s="33"/>
    </row>
    <row r="989072" spans="19:20">
      <c r="S989072" s="33"/>
      <c r="T989072" s="33"/>
    </row>
    <row r="989089" spans="19:20">
      <c r="S989089" s="33"/>
      <c r="T989089" s="33"/>
    </row>
    <row r="989106" spans="19:20">
      <c r="S989106" s="33"/>
      <c r="T989106" s="33"/>
    </row>
    <row r="989123" spans="19:20">
      <c r="S989123" s="33"/>
      <c r="T989123" s="33"/>
    </row>
    <row r="989140" spans="19:20">
      <c r="S989140" s="33"/>
      <c r="T989140" s="33"/>
    </row>
    <row r="989157" spans="19:20">
      <c r="S989157" s="33"/>
      <c r="T989157" s="33"/>
    </row>
    <row r="989174" spans="19:20">
      <c r="S989174" s="33"/>
      <c r="T989174" s="33"/>
    </row>
    <row r="989191" spans="19:20">
      <c r="S989191" s="33"/>
      <c r="T989191" s="33"/>
    </row>
    <row r="989208" spans="19:20">
      <c r="S989208" s="33"/>
      <c r="T989208" s="33"/>
    </row>
    <row r="989225" spans="19:20">
      <c r="S989225" s="33"/>
      <c r="T989225" s="33"/>
    </row>
    <row r="989242" spans="19:20">
      <c r="S989242" s="33"/>
      <c r="T989242" s="33"/>
    </row>
    <row r="989259" spans="19:20">
      <c r="S989259" s="33"/>
      <c r="T989259" s="33"/>
    </row>
    <row r="989276" spans="19:20">
      <c r="S989276" s="33"/>
      <c r="T989276" s="33"/>
    </row>
    <row r="989293" spans="19:20">
      <c r="S989293" s="33"/>
      <c r="T989293" s="33"/>
    </row>
    <row r="989310" spans="19:20">
      <c r="S989310" s="33"/>
      <c r="T989310" s="33"/>
    </row>
    <row r="989327" spans="19:20">
      <c r="S989327" s="33"/>
      <c r="T989327" s="33"/>
    </row>
    <row r="989344" spans="19:20">
      <c r="S989344" s="33"/>
      <c r="T989344" s="33"/>
    </row>
    <row r="989361" spans="19:20">
      <c r="S989361" s="33"/>
      <c r="T989361" s="33"/>
    </row>
    <row r="989378" spans="19:20">
      <c r="S989378" s="33"/>
      <c r="T989378" s="33"/>
    </row>
    <row r="989395" spans="19:20">
      <c r="S989395" s="33"/>
      <c r="T989395" s="33"/>
    </row>
    <row r="989412" spans="19:20">
      <c r="S989412" s="33"/>
      <c r="T989412" s="33"/>
    </row>
    <row r="989429" spans="19:20">
      <c r="S989429" s="33"/>
      <c r="T989429" s="33"/>
    </row>
    <row r="989446" spans="19:20">
      <c r="S989446" s="33"/>
      <c r="T989446" s="33"/>
    </row>
    <row r="989463" spans="19:20">
      <c r="S989463" s="33"/>
      <c r="T989463" s="33"/>
    </row>
    <row r="989480" spans="19:20">
      <c r="S989480" s="33"/>
      <c r="T989480" s="33"/>
    </row>
    <row r="989497" spans="19:20">
      <c r="S989497" s="33"/>
      <c r="T989497" s="33"/>
    </row>
    <row r="989514" spans="19:20">
      <c r="S989514" s="33"/>
      <c r="T989514" s="33"/>
    </row>
    <row r="989531" spans="19:20">
      <c r="S989531" s="33"/>
      <c r="T989531" s="33"/>
    </row>
    <row r="989548" spans="19:20">
      <c r="S989548" s="33"/>
      <c r="T989548" s="33"/>
    </row>
    <row r="989565" spans="19:20">
      <c r="S989565" s="33"/>
      <c r="T989565" s="33"/>
    </row>
    <row r="989582" spans="19:20">
      <c r="S989582" s="33"/>
      <c r="T989582" s="33"/>
    </row>
    <row r="989599" spans="19:20">
      <c r="S989599" s="33"/>
      <c r="T989599" s="33"/>
    </row>
    <row r="989616" spans="19:20">
      <c r="S989616" s="33"/>
      <c r="T989616" s="33"/>
    </row>
    <row r="989633" spans="19:20">
      <c r="S989633" s="33"/>
      <c r="T989633" s="33"/>
    </row>
    <row r="989650" spans="19:20">
      <c r="S989650" s="33"/>
      <c r="T989650" s="33"/>
    </row>
    <row r="989667" spans="19:20">
      <c r="S989667" s="33"/>
      <c r="T989667" s="33"/>
    </row>
    <row r="989684" spans="19:20">
      <c r="S989684" s="33"/>
      <c r="T989684" s="33"/>
    </row>
    <row r="989701" spans="19:20">
      <c r="S989701" s="33"/>
      <c r="T989701" s="33"/>
    </row>
    <row r="989718" spans="19:20">
      <c r="S989718" s="33"/>
      <c r="T989718" s="33"/>
    </row>
    <row r="989735" spans="19:20">
      <c r="S989735" s="33"/>
      <c r="T989735" s="33"/>
    </row>
    <row r="989752" spans="19:20">
      <c r="S989752" s="33"/>
      <c r="T989752" s="33"/>
    </row>
    <row r="989769" spans="19:20">
      <c r="S989769" s="33"/>
      <c r="T989769" s="33"/>
    </row>
    <row r="989786" spans="19:20">
      <c r="S989786" s="33"/>
      <c r="T989786" s="33"/>
    </row>
    <row r="989803" spans="19:20">
      <c r="S989803" s="33"/>
      <c r="T989803" s="33"/>
    </row>
    <row r="989820" spans="19:20">
      <c r="S989820" s="33"/>
      <c r="T989820" s="33"/>
    </row>
    <row r="989837" spans="19:20">
      <c r="S989837" s="33"/>
      <c r="T989837" s="33"/>
    </row>
    <row r="989854" spans="19:20">
      <c r="S989854" s="33"/>
      <c r="T989854" s="33"/>
    </row>
    <row r="989871" spans="19:20">
      <c r="S989871" s="33"/>
      <c r="T989871" s="33"/>
    </row>
    <row r="989888" spans="19:20">
      <c r="S989888" s="33"/>
      <c r="T989888" s="33"/>
    </row>
    <row r="989905" spans="19:20">
      <c r="S989905" s="33"/>
      <c r="T989905" s="33"/>
    </row>
    <row r="989922" spans="19:20">
      <c r="S989922" s="33"/>
      <c r="T989922" s="33"/>
    </row>
    <row r="989939" spans="19:20">
      <c r="S989939" s="33"/>
      <c r="T989939" s="33"/>
    </row>
    <row r="989956" spans="19:20">
      <c r="S989956" s="33"/>
      <c r="T989956" s="33"/>
    </row>
    <row r="989973" spans="19:20">
      <c r="S989973" s="33"/>
      <c r="T989973" s="33"/>
    </row>
    <row r="989990" spans="19:20">
      <c r="S989990" s="33"/>
      <c r="T989990" s="33"/>
    </row>
    <row r="990007" spans="19:20">
      <c r="S990007" s="33"/>
      <c r="T990007" s="33"/>
    </row>
    <row r="990024" spans="19:20">
      <c r="S990024" s="33"/>
      <c r="T990024" s="33"/>
    </row>
    <row r="990041" spans="19:20">
      <c r="S990041" s="33"/>
      <c r="T990041" s="33"/>
    </row>
    <row r="990058" spans="19:20">
      <c r="S990058" s="33"/>
      <c r="T990058" s="33"/>
    </row>
    <row r="990075" spans="19:20">
      <c r="S990075" s="33"/>
      <c r="T990075" s="33"/>
    </row>
    <row r="990092" spans="19:20">
      <c r="S990092" s="33"/>
      <c r="T990092" s="33"/>
    </row>
    <row r="990109" spans="19:20">
      <c r="S990109" s="33"/>
      <c r="T990109" s="33"/>
    </row>
    <row r="990126" spans="19:20">
      <c r="S990126" s="33"/>
      <c r="T990126" s="33"/>
    </row>
    <row r="990143" spans="19:20">
      <c r="S990143" s="33"/>
      <c r="T990143" s="33"/>
    </row>
    <row r="990160" spans="19:20">
      <c r="S990160" s="33"/>
      <c r="T990160" s="33"/>
    </row>
    <row r="990177" spans="19:20">
      <c r="S990177" s="33"/>
      <c r="T990177" s="33"/>
    </row>
    <row r="990194" spans="19:20">
      <c r="S990194" s="33"/>
      <c r="T990194" s="33"/>
    </row>
    <row r="990211" spans="19:20">
      <c r="S990211" s="33"/>
      <c r="T990211" s="33"/>
    </row>
    <row r="990228" spans="19:20">
      <c r="S990228" s="33"/>
      <c r="T990228" s="33"/>
    </row>
    <row r="990245" spans="19:20">
      <c r="S990245" s="33"/>
      <c r="T990245" s="33"/>
    </row>
    <row r="990262" spans="19:20">
      <c r="S990262" s="33"/>
      <c r="T990262" s="33"/>
    </row>
    <row r="990279" spans="19:20">
      <c r="S990279" s="33"/>
      <c r="T990279" s="33"/>
    </row>
    <row r="990296" spans="19:20">
      <c r="S990296" s="33"/>
      <c r="T990296" s="33"/>
    </row>
    <row r="990313" spans="19:20">
      <c r="S990313" s="33"/>
      <c r="T990313" s="33"/>
    </row>
    <row r="990330" spans="19:20">
      <c r="S990330" s="33"/>
      <c r="T990330" s="33"/>
    </row>
    <row r="990347" spans="19:20">
      <c r="S990347" s="33"/>
      <c r="T990347" s="33"/>
    </row>
    <row r="990364" spans="19:20">
      <c r="S990364" s="33"/>
      <c r="T990364" s="33"/>
    </row>
    <row r="990381" spans="19:20">
      <c r="S990381" s="33"/>
      <c r="T990381" s="33"/>
    </row>
    <row r="990398" spans="19:20">
      <c r="S990398" s="33"/>
      <c r="T990398" s="33"/>
    </row>
    <row r="990415" spans="19:20">
      <c r="S990415" s="33"/>
      <c r="T990415" s="33"/>
    </row>
    <row r="990432" spans="19:20">
      <c r="S990432" s="33"/>
      <c r="T990432" s="33"/>
    </row>
    <row r="990449" spans="19:20">
      <c r="S990449" s="33"/>
      <c r="T990449" s="33"/>
    </row>
    <row r="990466" spans="19:20">
      <c r="S990466" s="33"/>
      <c r="T990466" s="33"/>
    </row>
    <row r="990483" spans="19:20">
      <c r="S990483" s="33"/>
      <c r="T990483" s="33"/>
    </row>
    <row r="990500" spans="19:20">
      <c r="S990500" s="33"/>
      <c r="T990500" s="33"/>
    </row>
    <row r="990517" spans="19:20">
      <c r="S990517" s="33"/>
      <c r="T990517" s="33"/>
    </row>
    <row r="990534" spans="19:20">
      <c r="S990534" s="33"/>
      <c r="T990534" s="33"/>
    </row>
    <row r="990551" spans="19:20">
      <c r="S990551" s="33"/>
      <c r="T990551" s="33"/>
    </row>
    <row r="990568" spans="19:20">
      <c r="S990568" s="33"/>
      <c r="T990568" s="33"/>
    </row>
    <row r="990585" spans="19:20">
      <c r="S990585" s="33"/>
      <c r="T990585" s="33"/>
    </row>
    <row r="990602" spans="19:20">
      <c r="S990602" s="33"/>
      <c r="T990602" s="33"/>
    </row>
    <row r="990619" spans="19:20">
      <c r="S990619" s="33"/>
      <c r="T990619" s="33"/>
    </row>
    <row r="990636" spans="19:20">
      <c r="S990636" s="33"/>
      <c r="T990636" s="33"/>
    </row>
    <row r="990653" spans="19:20">
      <c r="S990653" s="33"/>
      <c r="T990653" s="33"/>
    </row>
    <row r="990670" spans="19:20">
      <c r="S990670" s="33"/>
      <c r="T990670" s="33"/>
    </row>
    <row r="990687" spans="19:20">
      <c r="S990687" s="33"/>
      <c r="T990687" s="33"/>
    </row>
    <row r="990704" spans="19:20">
      <c r="S990704" s="33"/>
      <c r="T990704" s="33"/>
    </row>
    <row r="990721" spans="19:20">
      <c r="S990721" s="33"/>
      <c r="T990721" s="33"/>
    </row>
    <row r="990738" spans="19:20">
      <c r="S990738" s="33"/>
      <c r="T990738" s="33"/>
    </row>
    <row r="990755" spans="19:20">
      <c r="S990755" s="33"/>
      <c r="T990755" s="33"/>
    </row>
    <row r="990772" spans="19:20">
      <c r="S990772" s="33"/>
      <c r="T990772" s="33"/>
    </row>
    <row r="990789" spans="19:20">
      <c r="S990789" s="33"/>
      <c r="T990789" s="33"/>
    </row>
    <row r="990806" spans="19:20">
      <c r="S990806" s="33"/>
      <c r="T990806" s="33"/>
    </row>
    <row r="990823" spans="19:20">
      <c r="S990823" s="33"/>
      <c r="T990823" s="33"/>
    </row>
    <row r="990840" spans="19:20">
      <c r="S990840" s="33"/>
      <c r="T990840" s="33"/>
    </row>
    <row r="990857" spans="19:20">
      <c r="S990857" s="33"/>
      <c r="T990857" s="33"/>
    </row>
    <row r="990874" spans="19:20">
      <c r="S990874" s="33"/>
      <c r="T990874" s="33"/>
    </row>
    <row r="990891" spans="19:20">
      <c r="S990891" s="33"/>
      <c r="T990891" s="33"/>
    </row>
    <row r="990908" spans="19:20">
      <c r="S990908" s="33"/>
      <c r="T990908" s="33"/>
    </row>
    <row r="990925" spans="19:20">
      <c r="S990925" s="33"/>
      <c r="T990925" s="33"/>
    </row>
    <row r="990942" spans="19:20">
      <c r="S990942" s="33"/>
      <c r="T990942" s="33"/>
    </row>
    <row r="990959" spans="19:20">
      <c r="S990959" s="33"/>
      <c r="T990959" s="33"/>
    </row>
    <row r="990976" spans="19:20">
      <c r="S990976" s="33"/>
      <c r="T990976" s="33"/>
    </row>
    <row r="990993" spans="19:20">
      <c r="S990993" s="33"/>
      <c r="T990993" s="33"/>
    </row>
    <row r="991010" spans="19:20">
      <c r="S991010" s="33"/>
      <c r="T991010" s="33"/>
    </row>
    <row r="991027" spans="19:20">
      <c r="S991027" s="33"/>
      <c r="T991027" s="33"/>
    </row>
    <row r="991044" spans="19:20">
      <c r="S991044" s="33"/>
      <c r="T991044" s="33"/>
    </row>
    <row r="991061" spans="19:20">
      <c r="S991061" s="33"/>
      <c r="T991061" s="33"/>
    </row>
    <row r="991078" spans="19:20">
      <c r="S991078" s="33"/>
      <c r="T991078" s="33"/>
    </row>
    <row r="991095" spans="19:20">
      <c r="S991095" s="33"/>
      <c r="T991095" s="33"/>
    </row>
    <row r="991112" spans="19:20">
      <c r="S991112" s="33"/>
      <c r="T991112" s="33"/>
    </row>
    <row r="991129" spans="19:20">
      <c r="S991129" s="33"/>
      <c r="T991129" s="33"/>
    </row>
    <row r="991146" spans="19:20">
      <c r="S991146" s="33"/>
      <c r="T991146" s="33"/>
    </row>
    <row r="991163" spans="19:20">
      <c r="S991163" s="33"/>
      <c r="T991163" s="33"/>
    </row>
    <row r="991180" spans="19:20">
      <c r="S991180" s="33"/>
      <c r="T991180" s="33"/>
    </row>
    <row r="991197" spans="19:20">
      <c r="S991197" s="33"/>
      <c r="T991197" s="33"/>
    </row>
    <row r="991214" spans="19:20">
      <c r="S991214" s="33"/>
      <c r="T991214" s="33"/>
    </row>
    <row r="991231" spans="19:20">
      <c r="S991231" s="33"/>
      <c r="T991231" s="33"/>
    </row>
    <row r="991248" spans="19:20">
      <c r="S991248" s="33"/>
      <c r="T991248" s="33"/>
    </row>
    <row r="991265" spans="19:20">
      <c r="S991265" s="33"/>
      <c r="T991265" s="33"/>
    </row>
    <row r="991282" spans="19:20">
      <c r="S991282" s="33"/>
      <c r="T991282" s="33"/>
    </row>
    <row r="991299" spans="19:20">
      <c r="S991299" s="33"/>
      <c r="T991299" s="33"/>
    </row>
    <row r="991316" spans="19:20">
      <c r="S991316" s="33"/>
      <c r="T991316" s="33"/>
    </row>
    <row r="991333" spans="19:20">
      <c r="S991333" s="33"/>
      <c r="T991333" s="33"/>
    </row>
    <row r="991350" spans="19:20">
      <c r="S991350" s="33"/>
      <c r="T991350" s="33"/>
    </row>
    <row r="991367" spans="19:20">
      <c r="S991367" s="33"/>
      <c r="T991367" s="33"/>
    </row>
    <row r="991384" spans="19:20">
      <c r="S991384" s="33"/>
      <c r="T991384" s="33"/>
    </row>
    <row r="991401" spans="19:20">
      <c r="S991401" s="33"/>
      <c r="T991401" s="33"/>
    </row>
    <row r="991418" spans="19:20">
      <c r="S991418" s="33"/>
      <c r="T991418" s="33"/>
    </row>
    <row r="991435" spans="19:20">
      <c r="S991435" s="33"/>
      <c r="T991435" s="33"/>
    </row>
    <row r="991452" spans="19:20">
      <c r="S991452" s="33"/>
      <c r="T991452" s="33"/>
    </row>
    <row r="991469" spans="19:20">
      <c r="S991469" s="33"/>
      <c r="T991469" s="33"/>
    </row>
    <row r="991486" spans="19:20">
      <c r="S991486" s="33"/>
      <c r="T991486" s="33"/>
    </row>
    <row r="991503" spans="19:20">
      <c r="S991503" s="33"/>
      <c r="T991503" s="33"/>
    </row>
    <row r="991520" spans="19:20">
      <c r="S991520" s="33"/>
      <c r="T991520" s="33"/>
    </row>
    <row r="991537" spans="19:20">
      <c r="S991537" s="33"/>
      <c r="T991537" s="33"/>
    </row>
    <row r="991554" spans="19:20">
      <c r="S991554" s="33"/>
      <c r="T991554" s="33"/>
    </row>
    <row r="991571" spans="19:20">
      <c r="S991571" s="33"/>
      <c r="T991571" s="33"/>
    </row>
    <row r="991588" spans="19:20">
      <c r="S991588" s="33"/>
      <c r="T991588" s="33"/>
    </row>
    <row r="991605" spans="19:20">
      <c r="S991605" s="33"/>
      <c r="T991605" s="33"/>
    </row>
    <row r="991622" spans="19:20">
      <c r="S991622" s="33"/>
      <c r="T991622" s="33"/>
    </row>
    <row r="991639" spans="19:20">
      <c r="S991639" s="33"/>
      <c r="T991639" s="33"/>
    </row>
    <row r="991656" spans="19:20">
      <c r="S991656" s="33"/>
      <c r="T991656" s="33"/>
    </row>
    <row r="991673" spans="19:20">
      <c r="S991673" s="33"/>
      <c r="T991673" s="33"/>
    </row>
    <row r="991690" spans="19:20">
      <c r="S991690" s="33"/>
      <c r="T991690" s="33"/>
    </row>
    <row r="991707" spans="19:20">
      <c r="S991707" s="33"/>
      <c r="T991707" s="33"/>
    </row>
    <row r="991724" spans="19:20">
      <c r="S991724" s="33"/>
      <c r="T991724" s="33"/>
    </row>
    <row r="991741" spans="19:20">
      <c r="S991741" s="33"/>
      <c r="T991741" s="33"/>
    </row>
    <row r="991758" spans="19:20">
      <c r="S991758" s="33"/>
      <c r="T991758" s="33"/>
    </row>
    <row r="991775" spans="19:20">
      <c r="S991775" s="33"/>
      <c r="T991775" s="33"/>
    </row>
    <row r="991792" spans="19:20">
      <c r="S991792" s="33"/>
      <c r="T991792" s="33"/>
    </row>
    <row r="991809" spans="19:20">
      <c r="S991809" s="33"/>
      <c r="T991809" s="33"/>
    </row>
    <row r="991826" spans="19:20">
      <c r="S991826" s="33"/>
      <c r="T991826" s="33"/>
    </row>
    <row r="991843" spans="19:20">
      <c r="S991843" s="33"/>
      <c r="T991843" s="33"/>
    </row>
    <row r="991860" spans="19:20">
      <c r="S991860" s="33"/>
      <c r="T991860" s="33"/>
    </row>
    <row r="991877" spans="19:20">
      <c r="S991877" s="33"/>
      <c r="T991877" s="33"/>
    </row>
    <row r="991894" spans="19:20">
      <c r="S991894" s="33"/>
      <c r="T991894" s="33"/>
    </row>
    <row r="991911" spans="19:20">
      <c r="S991911" s="33"/>
      <c r="T991911" s="33"/>
    </row>
    <row r="991928" spans="19:20">
      <c r="S991928" s="33"/>
      <c r="T991928" s="33"/>
    </row>
    <row r="991945" spans="19:20">
      <c r="S991945" s="33"/>
      <c r="T991945" s="33"/>
    </row>
    <row r="991962" spans="19:20">
      <c r="S991962" s="33"/>
      <c r="T991962" s="33"/>
    </row>
    <row r="991979" spans="19:20">
      <c r="S991979" s="33"/>
      <c r="T991979" s="33"/>
    </row>
    <row r="991996" spans="19:20">
      <c r="S991996" s="33"/>
      <c r="T991996" s="33"/>
    </row>
    <row r="992013" spans="19:20">
      <c r="S992013" s="33"/>
      <c r="T992013" s="33"/>
    </row>
    <row r="992030" spans="19:20">
      <c r="S992030" s="33"/>
      <c r="T992030" s="33"/>
    </row>
    <row r="992047" spans="19:20">
      <c r="S992047" s="33"/>
      <c r="T992047" s="33"/>
    </row>
    <row r="992064" spans="19:20">
      <c r="S992064" s="33"/>
      <c r="T992064" s="33"/>
    </row>
    <row r="992081" spans="19:20">
      <c r="S992081" s="33"/>
      <c r="T992081" s="33"/>
    </row>
    <row r="992098" spans="19:20">
      <c r="S992098" s="33"/>
      <c r="T992098" s="33"/>
    </row>
    <row r="992115" spans="19:20">
      <c r="S992115" s="33"/>
      <c r="T992115" s="33"/>
    </row>
    <row r="992132" spans="19:20">
      <c r="S992132" s="33"/>
      <c r="T992132" s="33"/>
    </row>
    <row r="992149" spans="19:20">
      <c r="S992149" s="33"/>
      <c r="T992149" s="33"/>
    </row>
    <row r="992166" spans="19:20">
      <c r="S992166" s="33"/>
      <c r="T992166" s="33"/>
    </row>
    <row r="992183" spans="19:20">
      <c r="S992183" s="33"/>
      <c r="T992183" s="33"/>
    </row>
    <row r="992200" spans="19:20">
      <c r="S992200" s="33"/>
      <c r="T992200" s="33"/>
    </row>
    <row r="992217" spans="19:20">
      <c r="S992217" s="33"/>
      <c r="T992217" s="33"/>
    </row>
    <row r="992234" spans="19:20">
      <c r="S992234" s="33"/>
      <c r="T992234" s="33"/>
    </row>
    <row r="992251" spans="19:20">
      <c r="S992251" s="33"/>
      <c r="T992251" s="33"/>
    </row>
    <row r="992268" spans="19:20">
      <c r="S992268" s="33"/>
      <c r="T992268" s="33"/>
    </row>
    <row r="992285" spans="19:20">
      <c r="S992285" s="33"/>
      <c r="T992285" s="33"/>
    </row>
    <row r="992302" spans="19:20">
      <c r="S992302" s="33"/>
      <c r="T992302" s="33"/>
    </row>
    <row r="992319" spans="19:20">
      <c r="S992319" s="33"/>
      <c r="T992319" s="33"/>
    </row>
    <row r="992336" spans="19:20">
      <c r="S992336" s="33"/>
      <c r="T992336" s="33"/>
    </row>
    <row r="992353" spans="19:20">
      <c r="S992353" s="33"/>
      <c r="T992353" s="33"/>
    </row>
    <row r="992370" spans="19:20">
      <c r="S992370" s="33"/>
      <c r="T992370" s="33"/>
    </row>
    <row r="992387" spans="19:20">
      <c r="S992387" s="33"/>
      <c r="T992387" s="33"/>
    </row>
    <row r="992404" spans="19:20">
      <c r="S992404" s="33"/>
      <c r="T992404" s="33"/>
    </row>
    <row r="992421" spans="19:20">
      <c r="S992421" s="33"/>
      <c r="T992421" s="33"/>
    </row>
    <row r="992438" spans="19:20">
      <c r="S992438" s="33"/>
      <c r="T992438" s="33"/>
    </row>
    <row r="992455" spans="19:20">
      <c r="S992455" s="33"/>
      <c r="T992455" s="33"/>
    </row>
    <row r="992472" spans="19:20">
      <c r="S992472" s="33"/>
      <c r="T992472" s="33"/>
    </row>
    <row r="992489" spans="19:20">
      <c r="S992489" s="33"/>
      <c r="T992489" s="33"/>
    </row>
    <row r="992506" spans="19:20">
      <c r="S992506" s="33"/>
      <c r="T992506" s="33"/>
    </row>
    <row r="992523" spans="19:20">
      <c r="S992523" s="33"/>
      <c r="T992523" s="33"/>
    </row>
    <row r="992540" spans="19:20">
      <c r="S992540" s="33"/>
      <c r="T992540" s="33"/>
    </row>
    <row r="992557" spans="19:20">
      <c r="S992557" s="33"/>
      <c r="T992557" s="33"/>
    </row>
    <row r="992574" spans="19:20">
      <c r="S992574" s="33"/>
      <c r="T992574" s="33"/>
    </row>
    <row r="992591" spans="19:20">
      <c r="S992591" s="33"/>
      <c r="T992591" s="33"/>
    </row>
    <row r="992608" spans="19:20">
      <c r="S992608" s="33"/>
      <c r="T992608" s="33"/>
    </row>
    <row r="992625" spans="19:20">
      <c r="S992625" s="33"/>
      <c r="T992625" s="33"/>
    </row>
    <row r="992642" spans="19:20">
      <c r="S992642" s="33"/>
      <c r="T992642" s="33"/>
    </row>
    <row r="992659" spans="19:20">
      <c r="S992659" s="33"/>
      <c r="T992659" s="33"/>
    </row>
    <row r="992676" spans="19:20">
      <c r="S992676" s="33"/>
      <c r="T992676" s="33"/>
    </row>
    <row r="992693" spans="19:20">
      <c r="S992693" s="33"/>
      <c r="T992693" s="33"/>
    </row>
    <row r="992710" spans="19:20">
      <c r="S992710" s="33"/>
      <c r="T992710" s="33"/>
    </row>
    <row r="992727" spans="19:20">
      <c r="S992727" s="33"/>
      <c r="T992727" s="33"/>
    </row>
    <row r="992744" spans="19:20">
      <c r="S992744" s="33"/>
      <c r="T992744" s="33"/>
    </row>
    <row r="992761" spans="19:20">
      <c r="S992761" s="33"/>
      <c r="T992761" s="33"/>
    </row>
    <row r="992778" spans="19:20">
      <c r="S992778" s="33"/>
      <c r="T992778" s="33"/>
    </row>
    <row r="992795" spans="19:20">
      <c r="S992795" s="33"/>
      <c r="T992795" s="33"/>
    </row>
    <row r="992812" spans="19:20">
      <c r="S992812" s="33"/>
      <c r="T992812" s="33"/>
    </row>
    <row r="992829" spans="19:20">
      <c r="S992829" s="33"/>
      <c r="T992829" s="33"/>
    </row>
    <row r="992846" spans="19:20">
      <c r="S992846" s="33"/>
      <c r="T992846" s="33"/>
    </row>
    <row r="992863" spans="19:20">
      <c r="S992863" s="33"/>
      <c r="T992863" s="33"/>
    </row>
    <row r="992880" spans="19:20">
      <c r="S992880" s="33"/>
      <c r="T992880" s="33"/>
    </row>
    <row r="992897" spans="19:20">
      <c r="S992897" s="33"/>
      <c r="T992897" s="33"/>
    </row>
    <row r="992914" spans="19:20">
      <c r="S992914" s="33"/>
      <c r="T992914" s="33"/>
    </row>
    <row r="992931" spans="19:20">
      <c r="S992931" s="33"/>
      <c r="T992931" s="33"/>
    </row>
    <row r="992948" spans="19:20">
      <c r="S992948" s="33"/>
      <c r="T992948" s="33"/>
    </row>
    <row r="992965" spans="19:20">
      <c r="S992965" s="33"/>
      <c r="T992965" s="33"/>
    </row>
    <row r="992982" spans="19:20">
      <c r="S992982" s="33"/>
      <c r="T992982" s="33"/>
    </row>
    <row r="992999" spans="19:20">
      <c r="S992999" s="33"/>
      <c r="T992999" s="33"/>
    </row>
    <row r="993016" spans="19:20">
      <c r="S993016" s="33"/>
      <c r="T993016" s="33"/>
    </row>
    <row r="993033" spans="19:20">
      <c r="S993033" s="33"/>
      <c r="T993033" s="33"/>
    </row>
    <row r="993050" spans="19:20">
      <c r="S993050" s="33"/>
      <c r="T993050" s="33"/>
    </row>
    <row r="993067" spans="19:20">
      <c r="S993067" s="33"/>
      <c r="T993067" s="33"/>
    </row>
    <row r="993084" spans="19:20">
      <c r="S993084" s="33"/>
      <c r="T993084" s="33"/>
    </row>
    <row r="993101" spans="19:20">
      <c r="S993101" s="33"/>
      <c r="T993101" s="33"/>
    </row>
    <row r="993118" spans="19:20">
      <c r="S993118" s="33"/>
      <c r="T993118" s="33"/>
    </row>
    <row r="993135" spans="19:20">
      <c r="S993135" s="33"/>
      <c r="T993135" s="33"/>
    </row>
    <row r="993152" spans="19:20">
      <c r="S993152" s="33"/>
      <c r="T993152" s="33"/>
    </row>
    <row r="993169" spans="19:20">
      <c r="S993169" s="33"/>
      <c r="T993169" s="33"/>
    </row>
    <row r="993186" spans="19:20">
      <c r="S993186" s="33"/>
      <c r="T993186" s="33"/>
    </row>
    <row r="993203" spans="19:20">
      <c r="S993203" s="33"/>
      <c r="T993203" s="33"/>
    </row>
    <row r="993220" spans="19:20">
      <c r="S993220" s="33"/>
      <c r="T993220" s="33"/>
    </row>
    <row r="993237" spans="19:20">
      <c r="S993237" s="33"/>
      <c r="T993237" s="33"/>
    </row>
    <row r="993254" spans="19:20">
      <c r="S993254" s="33"/>
      <c r="T993254" s="33"/>
    </row>
    <row r="993271" spans="19:20">
      <c r="S993271" s="33"/>
      <c r="T993271" s="33"/>
    </row>
    <row r="993288" spans="19:20">
      <c r="S993288" s="33"/>
      <c r="T993288" s="33"/>
    </row>
    <row r="993305" spans="19:20">
      <c r="S993305" s="33"/>
      <c r="T993305" s="33"/>
    </row>
    <row r="993322" spans="19:20">
      <c r="S993322" s="33"/>
      <c r="T993322" s="33"/>
    </row>
    <row r="993339" spans="19:20">
      <c r="S993339" s="33"/>
      <c r="T993339" s="33"/>
    </row>
    <row r="993356" spans="19:20">
      <c r="S993356" s="33"/>
      <c r="T993356" s="33"/>
    </row>
    <row r="993373" spans="19:20">
      <c r="S993373" s="33"/>
      <c r="T993373" s="33"/>
    </row>
    <row r="993390" spans="19:20">
      <c r="S993390" s="33"/>
      <c r="T993390" s="33"/>
    </row>
    <row r="993407" spans="19:20">
      <c r="S993407" s="33"/>
      <c r="T993407" s="33"/>
    </row>
    <row r="993424" spans="19:20">
      <c r="S993424" s="33"/>
      <c r="T993424" s="33"/>
    </row>
    <row r="993441" spans="19:20">
      <c r="S993441" s="33"/>
      <c r="T993441" s="33"/>
    </row>
    <row r="993458" spans="19:20">
      <c r="S993458" s="33"/>
      <c r="T993458" s="33"/>
    </row>
    <row r="993475" spans="19:20">
      <c r="S993475" s="33"/>
      <c r="T993475" s="33"/>
    </row>
    <row r="993492" spans="19:20">
      <c r="S993492" s="33"/>
      <c r="T993492" s="33"/>
    </row>
    <row r="993509" spans="19:20">
      <c r="S993509" s="33"/>
      <c r="T993509" s="33"/>
    </row>
    <row r="993526" spans="19:20">
      <c r="S993526" s="33"/>
      <c r="T993526" s="33"/>
    </row>
    <row r="993543" spans="19:20">
      <c r="S993543" s="33"/>
      <c r="T993543" s="33"/>
    </row>
    <row r="993560" spans="19:20">
      <c r="S993560" s="33"/>
      <c r="T993560" s="33"/>
    </row>
    <row r="993577" spans="19:20">
      <c r="S993577" s="33"/>
      <c r="T993577" s="33"/>
    </row>
    <row r="993594" spans="19:20">
      <c r="S993594" s="33"/>
      <c r="T993594" s="33"/>
    </row>
    <row r="993611" spans="19:20">
      <c r="S993611" s="33"/>
      <c r="T993611" s="33"/>
    </row>
    <row r="993628" spans="19:20">
      <c r="S993628" s="33"/>
      <c r="T993628" s="33"/>
    </row>
    <row r="993645" spans="19:20">
      <c r="S993645" s="33"/>
      <c r="T993645" s="33"/>
    </row>
    <row r="993662" spans="19:20">
      <c r="S993662" s="33"/>
      <c r="T993662" s="33"/>
    </row>
    <row r="993679" spans="19:20">
      <c r="S993679" s="33"/>
      <c r="T993679" s="33"/>
    </row>
    <row r="993696" spans="19:20">
      <c r="S993696" s="33"/>
      <c r="T993696" s="33"/>
    </row>
    <row r="993713" spans="19:20">
      <c r="S993713" s="33"/>
      <c r="T993713" s="33"/>
    </row>
    <row r="993730" spans="19:20">
      <c r="S993730" s="33"/>
      <c r="T993730" s="33"/>
    </row>
    <row r="993747" spans="19:20">
      <c r="S993747" s="33"/>
      <c r="T993747" s="33"/>
    </row>
    <row r="993764" spans="19:20">
      <c r="S993764" s="33"/>
      <c r="T993764" s="33"/>
    </row>
    <row r="993781" spans="19:20">
      <c r="S993781" s="33"/>
      <c r="T993781" s="33"/>
    </row>
    <row r="993798" spans="19:20">
      <c r="S993798" s="33"/>
      <c r="T993798" s="33"/>
    </row>
    <row r="993815" spans="19:20">
      <c r="S993815" s="33"/>
      <c r="T993815" s="33"/>
    </row>
    <row r="993832" spans="19:20">
      <c r="S993832" s="33"/>
      <c r="T993832" s="33"/>
    </row>
    <row r="993849" spans="19:20">
      <c r="S993849" s="33"/>
      <c r="T993849" s="33"/>
    </row>
    <row r="993866" spans="19:20">
      <c r="S993866" s="33"/>
      <c r="T993866" s="33"/>
    </row>
    <row r="993883" spans="19:20">
      <c r="S993883" s="33"/>
      <c r="T993883" s="33"/>
    </row>
    <row r="993900" spans="19:20">
      <c r="S993900" s="33"/>
      <c r="T993900" s="33"/>
    </row>
    <row r="993917" spans="19:20">
      <c r="S993917" s="33"/>
      <c r="T993917" s="33"/>
    </row>
    <row r="993934" spans="19:20">
      <c r="S993934" s="33"/>
      <c r="T993934" s="33"/>
    </row>
    <row r="993951" spans="19:20">
      <c r="S993951" s="33"/>
      <c r="T993951" s="33"/>
    </row>
    <row r="993968" spans="19:20">
      <c r="S993968" s="33"/>
      <c r="T993968" s="33"/>
    </row>
    <row r="993985" spans="19:20">
      <c r="S993985" s="33"/>
      <c r="T993985" s="33"/>
    </row>
    <row r="994002" spans="19:20">
      <c r="S994002" s="33"/>
      <c r="T994002" s="33"/>
    </row>
    <row r="994019" spans="19:20">
      <c r="S994019" s="33"/>
      <c r="T994019" s="33"/>
    </row>
    <row r="994036" spans="19:20">
      <c r="S994036" s="33"/>
      <c r="T994036" s="33"/>
    </row>
    <row r="994053" spans="19:20">
      <c r="S994053" s="33"/>
      <c r="T994053" s="33"/>
    </row>
    <row r="994070" spans="19:20">
      <c r="S994070" s="33"/>
      <c r="T994070" s="33"/>
    </row>
    <row r="994087" spans="19:20">
      <c r="S994087" s="33"/>
      <c r="T994087" s="33"/>
    </row>
    <row r="994104" spans="19:20">
      <c r="S994104" s="33"/>
      <c r="T994104" s="33"/>
    </row>
    <row r="994121" spans="19:20">
      <c r="S994121" s="33"/>
      <c r="T994121" s="33"/>
    </row>
    <row r="994138" spans="19:20">
      <c r="S994138" s="33"/>
      <c r="T994138" s="33"/>
    </row>
    <row r="994155" spans="19:20">
      <c r="S994155" s="33"/>
      <c r="T994155" s="33"/>
    </row>
    <row r="994172" spans="19:20">
      <c r="S994172" s="33"/>
      <c r="T994172" s="33"/>
    </row>
    <row r="994189" spans="19:20">
      <c r="S994189" s="33"/>
      <c r="T994189" s="33"/>
    </row>
    <row r="994206" spans="19:20">
      <c r="S994206" s="33"/>
      <c r="T994206" s="33"/>
    </row>
    <row r="994223" spans="19:20">
      <c r="S994223" s="33"/>
      <c r="T994223" s="33"/>
    </row>
    <row r="994240" spans="19:20">
      <c r="S994240" s="33"/>
      <c r="T994240" s="33"/>
    </row>
    <row r="994257" spans="19:20">
      <c r="S994257" s="33"/>
      <c r="T994257" s="33"/>
    </row>
    <row r="994274" spans="19:20">
      <c r="S994274" s="33"/>
      <c r="T994274" s="33"/>
    </row>
    <row r="994291" spans="19:20">
      <c r="S994291" s="33"/>
      <c r="T994291" s="33"/>
    </row>
    <row r="994308" spans="19:20">
      <c r="S994308" s="33"/>
      <c r="T994308" s="33"/>
    </row>
    <row r="994325" spans="19:20">
      <c r="S994325" s="33"/>
      <c r="T994325" s="33"/>
    </row>
    <row r="994342" spans="19:20">
      <c r="S994342" s="33"/>
      <c r="T994342" s="33"/>
    </row>
    <row r="994359" spans="19:20">
      <c r="S994359" s="33"/>
      <c r="T994359" s="33"/>
    </row>
    <row r="994376" spans="19:20">
      <c r="S994376" s="33"/>
      <c r="T994376" s="33"/>
    </row>
    <row r="994393" spans="19:20">
      <c r="S994393" s="33"/>
      <c r="T994393" s="33"/>
    </row>
    <row r="994410" spans="19:20">
      <c r="S994410" s="33"/>
      <c r="T994410" s="33"/>
    </row>
    <row r="994427" spans="19:20">
      <c r="S994427" s="33"/>
      <c r="T994427" s="33"/>
    </row>
    <row r="994444" spans="19:20">
      <c r="S994444" s="33"/>
      <c r="T994444" s="33"/>
    </row>
    <row r="994461" spans="19:20">
      <c r="S994461" s="33"/>
      <c r="T994461" s="33"/>
    </row>
    <row r="994478" spans="19:20">
      <c r="S994478" s="33"/>
      <c r="T994478" s="33"/>
    </row>
    <row r="994495" spans="19:20">
      <c r="S994495" s="33"/>
      <c r="T994495" s="33"/>
    </row>
    <row r="994512" spans="19:20">
      <c r="S994512" s="33"/>
      <c r="T994512" s="33"/>
    </row>
    <row r="994529" spans="19:20">
      <c r="S994529" s="33"/>
      <c r="T994529" s="33"/>
    </row>
    <row r="994546" spans="19:20">
      <c r="S994546" s="33"/>
      <c r="T994546" s="33"/>
    </row>
    <row r="994563" spans="19:20">
      <c r="S994563" s="33"/>
      <c r="T994563" s="33"/>
    </row>
    <row r="994580" spans="19:20">
      <c r="S994580" s="33"/>
      <c r="T994580" s="33"/>
    </row>
    <row r="994597" spans="19:20">
      <c r="S994597" s="33"/>
      <c r="T994597" s="33"/>
    </row>
    <row r="994614" spans="19:20">
      <c r="S994614" s="33"/>
      <c r="T994614" s="33"/>
    </row>
    <row r="994631" spans="19:20">
      <c r="S994631" s="33"/>
      <c r="T994631" s="33"/>
    </row>
    <row r="994648" spans="19:20">
      <c r="S994648" s="33"/>
      <c r="T994648" s="33"/>
    </row>
    <row r="994665" spans="19:20">
      <c r="S994665" s="33"/>
      <c r="T994665" s="33"/>
    </row>
    <row r="994682" spans="19:20">
      <c r="S994682" s="33"/>
      <c r="T994682" s="33"/>
    </row>
    <row r="994699" spans="19:20">
      <c r="S994699" s="33"/>
      <c r="T994699" s="33"/>
    </row>
    <row r="994716" spans="19:20">
      <c r="S994716" s="33"/>
      <c r="T994716" s="33"/>
    </row>
    <row r="994733" spans="19:20">
      <c r="S994733" s="33"/>
      <c r="T994733" s="33"/>
    </row>
    <row r="994750" spans="19:20">
      <c r="S994750" s="33"/>
      <c r="T994750" s="33"/>
    </row>
    <row r="994767" spans="19:20">
      <c r="S994767" s="33"/>
      <c r="T994767" s="33"/>
    </row>
    <row r="994784" spans="19:20">
      <c r="S994784" s="33"/>
      <c r="T994784" s="33"/>
    </row>
    <row r="994801" spans="19:20">
      <c r="S994801" s="33"/>
      <c r="T994801" s="33"/>
    </row>
    <row r="994818" spans="19:20">
      <c r="S994818" s="33"/>
      <c r="T994818" s="33"/>
    </row>
    <row r="994835" spans="19:20">
      <c r="S994835" s="33"/>
      <c r="T994835" s="33"/>
    </row>
    <row r="994852" spans="19:20">
      <c r="S994852" s="33"/>
      <c r="T994852" s="33"/>
    </row>
    <row r="994869" spans="19:20">
      <c r="S994869" s="33"/>
      <c r="T994869" s="33"/>
    </row>
    <row r="994886" spans="19:20">
      <c r="S994886" s="33"/>
      <c r="T994886" s="33"/>
    </row>
    <row r="994903" spans="19:20">
      <c r="S994903" s="33"/>
      <c r="T994903" s="33"/>
    </row>
    <row r="994920" spans="19:20">
      <c r="S994920" s="33"/>
      <c r="T994920" s="33"/>
    </row>
    <row r="994937" spans="19:20">
      <c r="S994937" s="33"/>
      <c r="T994937" s="33"/>
    </row>
    <row r="994954" spans="19:20">
      <c r="S994954" s="33"/>
      <c r="T994954" s="33"/>
    </row>
    <row r="994971" spans="19:20">
      <c r="S994971" s="33"/>
      <c r="T994971" s="33"/>
    </row>
    <row r="994988" spans="19:20">
      <c r="S994988" s="33"/>
      <c r="T994988" s="33"/>
    </row>
    <row r="995005" spans="19:20">
      <c r="S995005" s="33"/>
      <c r="T995005" s="33"/>
    </row>
    <row r="995022" spans="19:20">
      <c r="S995022" s="33"/>
      <c r="T995022" s="33"/>
    </row>
    <row r="995039" spans="19:20">
      <c r="S995039" s="33"/>
      <c r="T995039" s="33"/>
    </row>
    <row r="995056" spans="19:20">
      <c r="S995056" s="33"/>
      <c r="T995056" s="33"/>
    </row>
    <row r="995073" spans="19:20">
      <c r="S995073" s="33"/>
      <c r="T995073" s="33"/>
    </row>
    <row r="995090" spans="19:20">
      <c r="S995090" s="33"/>
      <c r="T995090" s="33"/>
    </row>
    <row r="995107" spans="19:20">
      <c r="S995107" s="33"/>
      <c r="T995107" s="33"/>
    </row>
    <row r="995124" spans="19:20">
      <c r="S995124" s="33"/>
      <c r="T995124" s="33"/>
    </row>
    <row r="995141" spans="19:20">
      <c r="S995141" s="33"/>
      <c r="T995141" s="33"/>
    </row>
    <row r="995158" spans="19:20">
      <c r="S995158" s="33"/>
      <c r="T995158" s="33"/>
    </row>
    <row r="995175" spans="19:20">
      <c r="S995175" s="33"/>
      <c r="T995175" s="33"/>
    </row>
    <row r="995192" spans="19:20">
      <c r="S995192" s="33"/>
      <c r="T995192" s="33"/>
    </row>
    <row r="995209" spans="19:20">
      <c r="S995209" s="33"/>
      <c r="T995209" s="33"/>
    </row>
    <row r="995226" spans="19:20">
      <c r="S995226" s="33"/>
      <c r="T995226" s="33"/>
    </row>
    <row r="995243" spans="19:20">
      <c r="S995243" s="33"/>
      <c r="T995243" s="33"/>
    </row>
    <row r="995260" spans="19:20">
      <c r="S995260" s="33"/>
      <c r="T995260" s="33"/>
    </row>
    <row r="995277" spans="19:20">
      <c r="S995277" s="33"/>
      <c r="T995277" s="33"/>
    </row>
    <row r="995294" spans="19:20">
      <c r="S995294" s="33"/>
      <c r="T995294" s="33"/>
    </row>
    <row r="995311" spans="19:20">
      <c r="S995311" s="33"/>
      <c r="T995311" s="33"/>
    </row>
    <row r="995328" spans="19:20">
      <c r="S995328" s="33"/>
      <c r="T995328" s="33"/>
    </row>
    <row r="995345" spans="19:20">
      <c r="S995345" s="33"/>
      <c r="T995345" s="33"/>
    </row>
    <row r="995362" spans="19:20">
      <c r="S995362" s="33"/>
      <c r="T995362" s="33"/>
    </row>
    <row r="995379" spans="19:20">
      <c r="S995379" s="33"/>
      <c r="T995379" s="33"/>
    </row>
    <row r="995396" spans="19:20">
      <c r="S995396" s="33"/>
      <c r="T995396" s="33"/>
    </row>
    <row r="995413" spans="19:20">
      <c r="S995413" s="33"/>
      <c r="T995413" s="33"/>
    </row>
    <row r="995430" spans="19:20">
      <c r="S995430" s="33"/>
      <c r="T995430" s="33"/>
    </row>
    <row r="995447" spans="19:20">
      <c r="S995447" s="33"/>
      <c r="T995447" s="33"/>
    </row>
    <row r="995464" spans="19:20">
      <c r="S995464" s="33"/>
      <c r="T995464" s="33"/>
    </row>
    <row r="995481" spans="19:20">
      <c r="S995481" s="33"/>
      <c r="T995481" s="33"/>
    </row>
    <row r="995498" spans="19:20">
      <c r="S995498" s="33"/>
      <c r="T995498" s="33"/>
    </row>
    <row r="995515" spans="19:20">
      <c r="S995515" s="33"/>
      <c r="T995515" s="33"/>
    </row>
    <row r="995532" spans="19:20">
      <c r="S995532" s="33"/>
      <c r="T995532" s="33"/>
    </row>
    <row r="995549" spans="19:20">
      <c r="S995549" s="33"/>
      <c r="T995549" s="33"/>
    </row>
    <row r="995566" spans="19:20">
      <c r="S995566" s="33"/>
      <c r="T995566" s="33"/>
    </row>
    <row r="995583" spans="19:20">
      <c r="S995583" s="33"/>
      <c r="T995583" s="33"/>
    </row>
    <row r="995600" spans="19:20">
      <c r="S995600" s="33"/>
      <c r="T995600" s="33"/>
    </row>
    <row r="995617" spans="19:20">
      <c r="S995617" s="33"/>
      <c r="T995617" s="33"/>
    </row>
    <row r="995634" spans="19:20">
      <c r="S995634" s="33"/>
      <c r="T995634" s="33"/>
    </row>
    <row r="995651" spans="19:20">
      <c r="S995651" s="33"/>
      <c r="T995651" s="33"/>
    </row>
    <row r="995668" spans="19:20">
      <c r="S995668" s="33"/>
      <c r="T995668" s="33"/>
    </row>
    <row r="995685" spans="19:20">
      <c r="S995685" s="33"/>
      <c r="T995685" s="33"/>
    </row>
    <row r="995702" spans="19:20">
      <c r="S995702" s="33"/>
      <c r="T995702" s="33"/>
    </row>
    <row r="995719" spans="19:20">
      <c r="S995719" s="33"/>
      <c r="T995719" s="33"/>
    </row>
    <row r="995736" spans="19:20">
      <c r="S995736" s="33"/>
      <c r="T995736" s="33"/>
    </row>
    <row r="995753" spans="19:20">
      <c r="S995753" s="33"/>
      <c r="T995753" s="33"/>
    </row>
    <row r="995770" spans="19:20">
      <c r="S995770" s="33"/>
      <c r="T995770" s="33"/>
    </row>
    <row r="995787" spans="19:20">
      <c r="S995787" s="33"/>
      <c r="T995787" s="33"/>
    </row>
    <row r="995804" spans="19:20">
      <c r="S995804" s="33"/>
      <c r="T995804" s="33"/>
    </row>
    <row r="995821" spans="19:20">
      <c r="S995821" s="33"/>
      <c r="T995821" s="33"/>
    </row>
    <row r="995838" spans="19:20">
      <c r="S995838" s="33"/>
      <c r="T995838" s="33"/>
    </row>
    <row r="995855" spans="19:20">
      <c r="S995855" s="33"/>
      <c r="T995855" s="33"/>
    </row>
    <row r="995872" spans="19:20">
      <c r="S995872" s="33"/>
      <c r="T995872" s="33"/>
    </row>
    <row r="995889" spans="19:20">
      <c r="S995889" s="33"/>
      <c r="T995889" s="33"/>
    </row>
    <row r="995906" spans="19:20">
      <c r="S995906" s="33"/>
      <c r="T995906" s="33"/>
    </row>
    <row r="995923" spans="19:20">
      <c r="S995923" s="33"/>
      <c r="T995923" s="33"/>
    </row>
    <row r="995940" spans="19:20">
      <c r="S995940" s="33"/>
      <c r="T995940" s="33"/>
    </row>
    <row r="995957" spans="19:20">
      <c r="S995957" s="33"/>
      <c r="T995957" s="33"/>
    </row>
    <row r="995974" spans="19:20">
      <c r="S995974" s="33"/>
      <c r="T995974" s="33"/>
    </row>
    <row r="995991" spans="19:20">
      <c r="S995991" s="33"/>
      <c r="T995991" s="33"/>
    </row>
    <row r="996008" spans="19:20">
      <c r="S996008" s="33"/>
      <c r="T996008" s="33"/>
    </row>
    <row r="996025" spans="19:20">
      <c r="S996025" s="33"/>
      <c r="T996025" s="33"/>
    </row>
    <row r="996042" spans="19:20">
      <c r="S996042" s="33"/>
      <c r="T996042" s="33"/>
    </row>
    <row r="996059" spans="19:20">
      <c r="S996059" s="33"/>
      <c r="T996059" s="33"/>
    </row>
    <row r="996076" spans="19:20">
      <c r="S996076" s="33"/>
      <c r="T996076" s="33"/>
    </row>
    <row r="996093" spans="19:20">
      <c r="S996093" s="33"/>
      <c r="T996093" s="33"/>
    </row>
    <row r="996110" spans="19:20">
      <c r="S996110" s="33"/>
      <c r="T996110" s="33"/>
    </row>
    <row r="996127" spans="19:20">
      <c r="S996127" s="33"/>
      <c r="T996127" s="33"/>
    </row>
    <row r="996144" spans="19:20">
      <c r="S996144" s="33"/>
      <c r="T996144" s="33"/>
    </row>
    <row r="996161" spans="19:20">
      <c r="S996161" s="33"/>
      <c r="T996161" s="33"/>
    </row>
    <row r="996178" spans="19:20">
      <c r="S996178" s="33"/>
      <c r="T996178" s="33"/>
    </row>
    <row r="996195" spans="19:20">
      <c r="S996195" s="33"/>
      <c r="T996195" s="33"/>
    </row>
    <row r="996212" spans="19:20">
      <c r="S996212" s="33"/>
      <c r="T996212" s="33"/>
    </row>
    <row r="996229" spans="19:20">
      <c r="S996229" s="33"/>
      <c r="T996229" s="33"/>
    </row>
    <row r="996246" spans="19:20">
      <c r="S996246" s="33"/>
      <c r="T996246" s="33"/>
    </row>
    <row r="996263" spans="19:20">
      <c r="S996263" s="33"/>
      <c r="T996263" s="33"/>
    </row>
    <row r="996280" spans="19:20">
      <c r="S996280" s="33"/>
      <c r="T996280" s="33"/>
    </row>
    <row r="996297" spans="19:20">
      <c r="S996297" s="33"/>
      <c r="T996297" s="33"/>
    </row>
    <row r="996314" spans="19:20">
      <c r="S996314" s="33"/>
      <c r="T996314" s="33"/>
    </row>
    <row r="996331" spans="19:20">
      <c r="S996331" s="33"/>
      <c r="T996331" s="33"/>
    </row>
    <row r="996348" spans="19:20">
      <c r="S996348" s="33"/>
      <c r="T996348" s="33"/>
    </row>
    <row r="996365" spans="19:20">
      <c r="S996365" s="33"/>
      <c r="T996365" s="33"/>
    </row>
    <row r="996382" spans="19:20">
      <c r="S996382" s="33"/>
      <c r="T996382" s="33"/>
    </row>
    <row r="996399" spans="19:20">
      <c r="S996399" s="33"/>
      <c r="T996399" s="33"/>
    </row>
    <row r="996416" spans="19:20">
      <c r="S996416" s="33"/>
      <c r="T996416" s="33"/>
    </row>
    <row r="996433" spans="19:20">
      <c r="S996433" s="33"/>
      <c r="T996433" s="33"/>
    </row>
    <row r="996450" spans="19:20">
      <c r="S996450" s="33"/>
      <c r="T996450" s="33"/>
    </row>
    <row r="996467" spans="19:20">
      <c r="S996467" s="33"/>
      <c r="T996467" s="33"/>
    </row>
    <row r="996484" spans="19:20">
      <c r="S996484" s="33"/>
      <c r="T996484" s="33"/>
    </row>
    <row r="996501" spans="19:20">
      <c r="S996501" s="33"/>
      <c r="T996501" s="33"/>
    </row>
    <row r="996518" spans="19:20">
      <c r="S996518" s="33"/>
      <c r="T996518" s="33"/>
    </row>
    <row r="996535" spans="19:20">
      <c r="S996535" s="33"/>
      <c r="T996535" s="33"/>
    </row>
    <row r="996552" spans="19:20">
      <c r="S996552" s="33"/>
      <c r="T996552" s="33"/>
    </row>
    <row r="996569" spans="19:20">
      <c r="S996569" s="33"/>
      <c r="T996569" s="33"/>
    </row>
    <row r="996586" spans="19:20">
      <c r="S996586" s="33"/>
      <c r="T996586" s="33"/>
    </row>
    <row r="996603" spans="19:20">
      <c r="S996603" s="33"/>
      <c r="T996603" s="33"/>
    </row>
    <row r="996620" spans="19:20">
      <c r="S996620" s="33"/>
      <c r="T996620" s="33"/>
    </row>
    <row r="996637" spans="19:20">
      <c r="S996637" s="33"/>
      <c r="T996637" s="33"/>
    </row>
    <row r="996654" spans="19:20">
      <c r="S996654" s="33"/>
      <c r="T996654" s="33"/>
    </row>
    <row r="996671" spans="19:20">
      <c r="S996671" s="33"/>
      <c r="T996671" s="33"/>
    </row>
    <row r="996688" spans="19:20">
      <c r="S996688" s="33"/>
      <c r="T996688" s="33"/>
    </row>
    <row r="996705" spans="19:20">
      <c r="S996705" s="33"/>
      <c r="T996705" s="33"/>
    </row>
    <row r="996722" spans="19:20">
      <c r="S996722" s="33"/>
      <c r="T996722" s="33"/>
    </row>
    <row r="996739" spans="19:20">
      <c r="S996739" s="33"/>
      <c r="T996739" s="33"/>
    </row>
    <row r="996756" spans="19:20">
      <c r="S996756" s="33"/>
      <c r="T996756" s="33"/>
    </row>
    <row r="996773" spans="19:20">
      <c r="S996773" s="33"/>
      <c r="T996773" s="33"/>
    </row>
    <row r="996790" spans="19:20">
      <c r="S996790" s="33"/>
      <c r="T996790" s="33"/>
    </row>
    <row r="996807" spans="19:20">
      <c r="S996807" s="33"/>
      <c r="T996807" s="33"/>
    </row>
    <row r="996824" spans="19:20">
      <c r="S996824" s="33"/>
      <c r="T996824" s="33"/>
    </row>
    <row r="996841" spans="19:20">
      <c r="S996841" s="33"/>
      <c r="T996841" s="33"/>
    </row>
    <row r="996858" spans="19:20">
      <c r="S996858" s="33"/>
      <c r="T996858" s="33"/>
    </row>
    <row r="996875" spans="19:20">
      <c r="S996875" s="33"/>
      <c r="T996875" s="33"/>
    </row>
    <row r="996892" spans="19:20">
      <c r="S996892" s="33"/>
      <c r="T996892" s="33"/>
    </row>
    <row r="996909" spans="19:20">
      <c r="S996909" s="33"/>
      <c r="T996909" s="33"/>
    </row>
    <row r="996926" spans="19:20">
      <c r="S996926" s="33"/>
      <c r="T996926" s="33"/>
    </row>
    <row r="996943" spans="19:20">
      <c r="S996943" s="33"/>
      <c r="T996943" s="33"/>
    </row>
    <row r="996960" spans="19:20">
      <c r="S996960" s="33"/>
      <c r="T996960" s="33"/>
    </row>
    <row r="996977" spans="19:20">
      <c r="S996977" s="33"/>
      <c r="T996977" s="33"/>
    </row>
    <row r="996994" spans="19:20">
      <c r="S996994" s="33"/>
      <c r="T996994" s="33"/>
    </row>
    <row r="997011" spans="19:20">
      <c r="S997011" s="33"/>
      <c r="T997011" s="33"/>
    </row>
    <row r="997028" spans="19:20">
      <c r="S997028" s="33"/>
      <c r="T997028" s="33"/>
    </row>
    <row r="997045" spans="19:20">
      <c r="S997045" s="33"/>
      <c r="T997045" s="33"/>
    </row>
    <row r="997062" spans="19:20">
      <c r="S997062" s="33"/>
      <c r="T997062" s="33"/>
    </row>
    <row r="997079" spans="19:20">
      <c r="S997079" s="33"/>
      <c r="T997079" s="33"/>
    </row>
    <row r="997096" spans="19:20">
      <c r="S997096" s="33"/>
      <c r="T997096" s="33"/>
    </row>
    <row r="997113" spans="19:20">
      <c r="S997113" s="33"/>
      <c r="T997113" s="33"/>
    </row>
    <row r="997130" spans="19:20">
      <c r="S997130" s="33"/>
      <c r="T997130" s="33"/>
    </row>
    <row r="997147" spans="19:20">
      <c r="S997147" s="33"/>
      <c r="T997147" s="33"/>
    </row>
    <row r="997164" spans="19:20">
      <c r="S997164" s="33"/>
      <c r="T997164" s="33"/>
    </row>
    <row r="997181" spans="19:20">
      <c r="S997181" s="33"/>
      <c r="T997181" s="33"/>
    </row>
    <row r="997198" spans="19:20">
      <c r="S997198" s="33"/>
      <c r="T997198" s="33"/>
    </row>
    <row r="997215" spans="19:20">
      <c r="S997215" s="33"/>
      <c r="T997215" s="33"/>
    </row>
    <row r="997232" spans="19:20">
      <c r="S997232" s="33"/>
      <c r="T997232" s="33"/>
    </row>
    <row r="997249" spans="19:20">
      <c r="S997249" s="33"/>
      <c r="T997249" s="33"/>
    </row>
    <row r="997266" spans="19:20">
      <c r="S997266" s="33"/>
      <c r="T997266" s="33"/>
    </row>
    <row r="997283" spans="19:20">
      <c r="S997283" s="33"/>
      <c r="T997283" s="33"/>
    </row>
    <row r="997300" spans="19:20">
      <c r="S997300" s="33"/>
      <c r="T997300" s="33"/>
    </row>
    <row r="997317" spans="19:20">
      <c r="S997317" s="33"/>
      <c r="T997317" s="33"/>
    </row>
    <row r="997334" spans="19:20">
      <c r="S997334" s="33"/>
      <c r="T997334" s="33"/>
    </row>
    <row r="997351" spans="19:20">
      <c r="S997351" s="33"/>
      <c r="T997351" s="33"/>
    </row>
    <row r="997368" spans="19:20">
      <c r="S997368" s="33"/>
      <c r="T997368" s="33"/>
    </row>
    <row r="997385" spans="19:20">
      <c r="S997385" s="33"/>
      <c r="T997385" s="33"/>
    </row>
    <row r="997402" spans="19:20">
      <c r="S997402" s="33"/>
      <c r="T997402" s="33"/>
    </row>
    <row r="997419" spans="19:20">
      <c r="S997419" s="33"/>
      <c r="T997419" s="33"/>
    </row>
    <row r="997436" spans="19:20">
      <c r="S997436" s="33"/>
      <c r="T997436" s="33"/>
    </row>
    <row r="997453" spans="19:20">
      <c r="S997453" s="33"/>
      <c r="T997453" s="33"/>
    </row>
    <row r="997470" spans="19:20">
      <c r="S997470" s="33"/>
      <c r="T997470" s="33"/>
    </row>
    <row r="997487" spans="19:20">
      <c r="S997487" s="33"/>
      <c r="T997487" s="33"/>
    </row>
    <row r="997504" spans="19:20">
      <c r="S997504" s="33"/>
      <c r="T997504" s="33"/>
    </row>
    <row r="997521" spans="19:20">
      <c r="S997521" s="33"/>
      <c r="T997521" s="33"/>
    </row>
    <row r="997538" spans="19:20">
      <c r="S997538" s="33"/>
      <c r="T997538" s="33"/>
    </row>
    <row r="997555" spans="19:20">
      <c r="S997555" s="33"/>
      <c r="T997555" s="33"/>
    </row>
    <row r="997572" spans="19:20">
      <c r="S997572" s="33"/>
      <c r="T997572" s="33"/>
    </row>
    <row r="997589" spans="19:20">
      <c r="S997589" s="33"/>
      <c r="T997589" s="33"/>
    </row>
    <row r="997606" spans="19:20">
      <c r="S997606" s="33"/>
      <c r="T997606" s="33"/>
    </row>
    <row r="997623" spans="19:20">
      <c r="S997623" s="33"/>
      <c r="T997623" s="33"/>
    </row>
    <row r="997640" spans="19:20">
      <c r="S997640" s="33"/>
      <c r="T997640" s="33"/>
    </row>
    <row r="997657" spans="19:20">
      <c r="S997657" s="33"/>
      <c r="T997657" s="33"/>
    </row>
    <row r="997674" spans="19:20">
      <c r="S997674" s="33"/>
      <c r="T997674" s="33"/>
    </row>
    <row r="997691" spans="19:20">
      <c r="S997691" s="33"/>
      <c r="T997691" s="33"/>
    </row>
    <row r="997708" spans="19:20">
      <c r="S997708" s="33"/>
      <c r="T997708" s="33"/>
    </row>
    <row r="997725" spans="19:20">
      <c r="S997725" s="33"/>
      <c r="T997725" s="33"/>
    </row>
    <row r="997742" spans="19:20">
      <c r="S997742" s="33"/>
      <c r="T997742" s="33"/>
    </row>
    <row r="997759" spans="19:20">
      <c r="S997759" s="33"/>
      <c r="T997759" s="33"/>
    </row>
    <row r="997776" spans="19:20">
      <c r="S997776" s="33"/>
      <c r="T997776" s="33"/>
    </row>
    <row r="997793" spans="19:20">
      <c r="S997793" s="33"/>
      <c r="T997793" s="33"/>
    </row>
    <row r="997810" spans="19:20">
      <c r="S997810" s="33"/>
      <c r="T997810" s="33"/>
    </row>
    <row r="997827" spans="19:20">
      <c r="S997827" s="33"/>
      <c r="T997827" s="33"/>
    </row>
    <row r="997844" spans="19:20">
      <c r="S997844" s="33"/>
      <c r="T997844" s="33"/>
    </row>
    <row r="997861" spans="19:20">
      <c r="S997861" s="33"/>
      <c r="T997861" s="33"/>
    </row>
    <row r="997878" spans="19:20">
      <c r="S997878" s="33"/>
      <c r="T997878" s="33"/>
    </row>
    <row r="997895" spans="19:20">
      <c r="S997895" s="33"/>
      <c r="T997895" s="33"/>
    </row>
    <row r="997912" spans="19:20">
      <c r="S997912" s="33"/>
      <c r="T997912" s="33"/>
    </row>
    <row r="997929" spans="19:20">
      <c r="S997929" s="33"/>
      <c r="T997929" s="33"/>
    </row>
    <row r="997946" spans="19:20">
      <c r="S997946" s="33"/>
      <c r="T997946" s="33"/>
    </row>
    <row r="997963" spans="19:20">
      <c r="S997963" s="33"/>
      <c r="T997963" s="33"/>
    </row>
    <row r="997980" spans="19:20">
      <c r="S997980" s="33"/>
      <c r="T997980" s="33"/>
    </row>
    <row r="997997" spans="19:20">
      <c r="S997997" s="33"/>
      <c r="T997997" s="33"/>
    </row>
    <row r="998014" spans="19:20">
      <c r="S998014" s="33"/>
      <c r="T998014" s="33"/>
    </row>
    <row r="998031" spans="19:20">
      <c r="S998031" s="33"/>
      <c r="T998031" s="33"/>
    </row>
    <row r="998048" spans="19:20">
      <c r="S998048" s="33"/>
      <c r="T998048" s="33"/>
    </row>
    <row r="998065" spans="19:20">
      <c r="S998065" s="33"/>
      <c r="T998065" s="33"/>
    </row>
    <row r="998082" spans="19:20">
      <c r="S998082" s="33"/>
      <c r="T998082" s="33"/>
    </row>
    <row r="998099" spans="19:20">
      <c r="S998099" s="33"/>
      <c r="T998099" s="33"/>
    </row>
    <row r="998116" spans="19:20">
      <c r="S998116" s="33"/>
      <c r="T998116" s="33"/>
    </row>
    <row r="998133" spans="19:20">
      <c r="S998133" s="33"/>
      <c r="T998133" s="33"/>
    </row>
    <row r="998150" spans="19:20">
      <c r="S998150" s="33"/>
      <c r="T998150" s="33"/>
    </row>
    <row r="998167" spans="19:20">
      <c r="S998167" s="33"/>
      <c r="T998167" s="33"/>
    </row>
    <row r="998184" spans="19:20">
      <c r="S998184" s="33"/>
      <c r="T998184" s="33"/>
    </row>
    <row r="998201" spans="19:20">
      <c r="S998201" s="33"/>
      <c r="T998201" s="33"/>
    </row>
    <row r="998218" spans="19:20">
      <c r="S998218" s="33"/>
      <c r="T998218" s="33"/>
    </row>
    <row r="998235" spans="19:20">
      <c r="S998235" s="33"/>
      <c r="T998235" s="33"/>
    </row>
    <row r="998252" spans="19:20">
      <c r="S998252" s="33"/>
      <c r="T998252" s="33"/>
    </row>
    <row r="998269" spans="19:20">
      <c r="S998269" s="33"/>
      <c r="T998269" s="33"/>
    </row>
    <row r="998286" spans="19:20">
      <c r="S998286" s="33"/>
      <c r="T998286" s="33"/>
    </row>
    <row r="998303" spans="19:20">
      <c r="S998303" s="33"/>
      <c r="T998303" s="33"/>
    </row>
    <row r="998320" spans="19:20">
      <c r="S998320" s="33"/>
      <c r="T998320" s="33"/>
    </row>
    <row r="998337" spans="19:20">
      <c r="S998337" s="33"/>
      <c r="T998337" s="33"/>
    </row>
    <row r="998354" spans="19:20">
      <c r="S998354" s="33"/>
      <c r="T998354" s="33"/>
    </row>
    <row r="998371" spans="19:20">
      <c r="S998371" s="33"/>
      <c r="T998371" s="33"/>
    </row>
    <row r="998388" spans="19:20">
      <c r="S998388" s="33"/>
      <c r="T998388" s="33"/>
    </row>
    <row r="998405" spans="19:20">
      <c r="S998405" s="33"/>
      <c r="T998405" s="33"/>
    </row>
    <row r="998422" spans="19:20">
      <c r="S998422" s="33"/>
      <c r="T998422" s="33"/>
    </row>
    <row r="998439" spans="19:20">
      <c r="S998439" s="33"/>
      <c r="T998439" s="33"/>
    </row>
    <row r="998456" spans="19:20">
      <c r="S998456" s="33"/>
      <c r="T998456" s="33"/>
    </row>
    <row r="998473" spans="19:20">
      <c r="S998473" s="33"/>
      <c r="T998473" s="33"/>
    </row>
    <row r="998490" spans="19:20">
      <c r="S998490" s="33"/>
      <c r="T998490" s="33"/>
    </row>
    <row r="998507" spans="19:20">
      <c r="S998507" s="33"/>
      <c r="T998507" s="33"/>
    </row>
    <row r="998524" spans="19:20">
      <c r="S998524" s="33"/>
      <c r="T998524" s="33"/>
    </row>
    <row r="998541" spans="19:20">
      <c r="S998541" s="33"/>
      <c r="T998541" s="33"/>
    </row>
    <row r="998558" spans="19:20">
      <c r="S998558" s="33"/>
      <c r="T998558" s="33"/>
    </row>
    <row r="998575" spans="19:20">
      <c r="S998575" s="33"/>
      <c r="T998575" s="33"/>
    </row>
    <row r="998592" spans="19:20">
      <c r="S998592" s="33"/>
      <c r="T998592" s="33"/>
    </row>
    <row r="998609" spans="19:20">
      <c r="S998609" s="33"/>
      <c r="T998609" s="33"/>
    </row>
    <row r="998626" spans="19:20">
      <c r="S998626" s="33"/>
      <c r="T998626" s="33"/>
    </row>
    <row r="998643" spans="19:20">
      <c r="S998643" s="33"/>
      <c r="T998643" s="33"/>
    </row>
    <row r="998660" spans="19:20">
      <c r="S998660" s="33"/>
      <c r="T998660" s="33"/>
    </row>
    <row r="998677" spans="19:20">
      <c r="S998677" s="33"/>
      <c r="T998677" s="33"/>
    </row>
    <row r="998694" spans="19:20">
      <c r="S998694" s="33"/>
      <c r="T998694" s="33"/>
    </row>
    <row r="998711" spans="19:20">
      <c r="S998711" s="33"/>
      <c r="T998711" s="33"/>
    </row>
    <row r="998728" spans="19:20">
      <c r="S998728" s="33"/>
      <c r="T998728" s="33"/>
    </row>
    <row r="998745" spans="19:20">
      <c r="S998745" s="33"/>
      <c r="T998745" s="33"/>
    </row>
    <row r="998762" spans="19:20">
      <c r="S998762" s="33"/>
      <c r="T998762" s="33"/>
    </row>
    <row r="998779" spans="19:20">
      <c r="S998779" s="33"/>
      <c r="T998779" s="33"/>
    </row>
    <row r="998796" spans="19:20">
      <c r="S998796" s="33"/>
      <c r="T998796" s="33"/>
    </row>
    <row r="998813" spans="19:20">
      <c r="S998813" s="33"/>
      <c r="T998813" s="33"/>
    </row>
    <row r="998830" spans="19:20">
      <c r="S998830" s="33"/>
      <c r="T998830" s="33"/>
    </row>
    <row r="998847" spans="19:20">
      <c r="S998847" s="33"/>
      <c r="T998847" s="33"/>
    </row>
    <row r="998864" spans="19:20">
      <c r="S998864" s="33"/>
      <c r="T998864" s="33"/>
    </row>
    <row r="998881" spans="19:20">
      <c r="S998881" s="33"/>
      <c r="T998881" s="33"/>
    </row>
    <row r="998898" spans="19:20">
      <c r="S998898" s="33"/>
      <c r="T998898" s="33"/>
    </row>
    <row r="998915" spans="19:20">
      <c r="S998915" s="33"/>
      <c r="T998915" s="33"/>
    </row>
    <row r="998932" spans="19:20">
      <c r="S998932" s="33"/>
      <c r="T998932" s="33"/>
    </row>
    <row r="998949" spans="19:20">
      <c r="S998949" s="33"/>
      <c r="T998949" s="33"/>
    </row>
    <row r="998966" spans="19:20">
      <c r="S998966" s="33"/>
      <c r="T998966" s="33"/>
    </row>
    <row r="998983" spans="19:20">
      <c r="S998983" s="33"/>
      <c r="T998983" s="33"/>
    </row>
    <row r="999000" spans="19:20">
      <c r="S999000" s="33"/>
      <c r="T999000" s="33"/>
    </row>
    <row r="999017" spans="19:20">
      <c r="S999017" s="33"/>
      <c r="T999017" s="33"/>
    </row>
    <row r="999034" spans="19:20">
      <c r="S999034" s="33"/>
      <c r="T999034" s="33"/>
    </row>
    <row r="999051" spans="19:20">
      <c r="S999051" s="33"/>
      <c r="T999051" s="33"/>
    </row>
    <row r="999068" spans="19:20">
      <c r="S999068" s="33"/>
      <c r="T999068" s="33"/>
    </row>
    <row r="999085" spans="19:20">
      <c r="S999085" s="33"/>
      <c r="T999085" s="33"/>
    </row>
    <row r="999102" spans="19:20">
      <c r="S999102" s="33"/>
      <c r="T999102" s="33"/>
    </row>
    <row r="999119" spans="19:20">
      <c r="S999119" s="33"/>
      <c r="T999119" s="33"/>
    </row>
    <row r="999136" spans="19:20">
      <c r="S999136" s="33"/>
      <c r="T999136" s="33"/>
    </row>
    <row r="999153" spans="19:20">
      <c r="S999153" s="33"/>
      <c r="T999153" s="33"/>
    </row>
    <row r="999170" spans="19:20">
      <c r="S999170" s="33"/>
      <c r="T999170" s="33"/>
    </row>
    <row r="999187" spans="19:20">
      <c r="S999187" s="33"/>
      <c r="T999187" s="33"/>
    </row>
    <row r="999204" spans="19:20">
      <c r="S999204" s="33"/>
      <c r="T999204" s="33"/>
    </row>
    <row r="999221" spans="19:20">
      <c r="S999221" s="33"/>
      <c r="T999221" s="33"/>
    </row>
    <row r="999238" spans="19:20">
      <c r="S999238" s="33"/>
      <c r="T999238" s="33"/>
    </row>
    <row r="999255" spans="19:20">
      <c r="S999255" s="33"/>
      <c r="T999255" s="33"/>
    </row>
    <row r="999272" spans="19:20">
      <c r="S999272" s="33"/>
      <c r="T999272" s="33"/>
    </row>
    <row r="999289" spans="19:20">
      <c r="S999289" s="33"/>
      <c r="T999289" s="33"/>
    </row>
    <row r="999306" spans="19:20">
      <c r="S999306" s="33"/>
      <c r="T999306" s="33"/>
    </row>
    <row r="999323" spans="19:20">
      <c r="S999323" s="33"/>
      <c r="T999323" s="33"/>
    </row>
    <row r="999340" spans="19:20">
      <c r="S999340" s="33"/>
      <c r="T999340" s="33"/>
    </row>
    <row r="999357" spans="19:20">
      <c r="S999357" s="33"/>
      <c r="T999357" s="33"/>
    </row>
    <row r="999374" spans="19:20">
      <c r="S999374" s="33"/>
      <c r="T999374" s="33"/>
    </row>
    <row r="999391" spans="19:20">
      <c r="S999391" s="33"/>
      <c r="T999391" s="33"/>
    </row>
    <row r="999408" spans="19:20">
      <c r="S999408" s="33"/>
      <c r="T999408" s="33"/>
    </row>
    <row r="999425" spans="19:20">
      <c r="S999425" s="33"/>
      <c r="T999425" s="33"/>
    </row>
    <row r="999442" spans="19:20">
      <c r="S999442" s="33"/>
      <c r="T999442" s="33"/>
    </row>
    <row r="999459" spans="19:20">
      <c r="S999459" s="33"/>
      <c r="T999459" s="33"/>
    </row>
    <row r="999476" spans="19:20">
      <c r="S999476" s="33"/>
      <c r="T999476" s="33"/>
    </row>
    <row r="999493" spans="19:20">
      <c r="S999493" s="33"/>
      <c r="T999493" s="33"/>
    </row>
    <row r="999510" spans="19:20">
      <c r="S999510" s="33"/>
      <c r="T999510" s="33"/>
    </row>
    <row r="999527" spans="19:20">
      <c r="S999527" s="33"/>
      <c r="T999527" s="33"/>
    </row>
    <row r="999544" spans="19:20">
      <c r="S999544" s="33"/>
      <c r="T999544" s="33"/>
    </row>
    <row r="999561" spans="19:20">
      <c r="S999561" s="33"/>
      <c r="T999561" s="33"/>
    </row>
    <row r="999578" spans="19:20">
      <c r="S999578" s="33"/>
      <c r="T999578" s="33"/>
    </row>
    <row r="999595" spans="19:20">
      <c r="S999595" s="33"/>
      <c r="T999595" s="33"/>
    </row>
    <row r="999612" spans="19:20">
      <c r="S999612" s="33"/>
      <c r="T999612" s="33"/>
    </row>
    <row r="999629" spans="19:20">
      <c r="S999629" s="33"/>
      <c r="T999629" s="33"/>
    </row>
    <row r="999646" spans="19:20">
      <c r="S999646" s="33"/>
      <c r="T999646" s="33"/>
    </row>
    <row r="999663" spans="19:20">
      <c r="S999663" s="33"/>
      <c r="T999663" s="33"/>
    </row>
    <row r="999680" spans="19:20">
      <c r="S999680" s="33"/>
      <c r="T999680" s="33"/>
    </row>
    <row r="999697" spans="19:20">
      <c r="S999697" s="33"/>
      <c r="T999697" s="33"/>
    </row>
    <row r="999714" spans="19:20">
      <c r="S999714" s="33"/>
      <c r="T999714" s="33"/>
    </row>
    <row r="999731" spans="19:20">
      <c r="S999731" s="33"/>
      <c r="T999731" s="33"/>
    </row>
    <row r="999748" spans="19:20">
      <c r="S999748" s="33"/>
      <c r="T999748" s="33"/>
    </row>
    <row r="999765" spans="19:20">
      <c r="S999765" s="33"/>
      <c r="T999765" s="33"/>
    </row>
    <row r="999782" spans="19:20">
      <c r="S999782" s="33"/>
      <c r="T999782" s="33"/>
    </row>
    <row r="999799" spans="19:20">
      <c r="S999799" s="33"/>
      <c r="T999799" s="33"/>
    </row>
    <row r="999816" spans="19:20">
      <c r="S999816" s="33"/>
      <c r="T999816" s="33"/>
    </row>
    <row r="999833" spans="19:20">
      <c r="S999833" s="33"/>
      <c r="T999833" s="33"/>
    </row>
    <row r="999850" spans="19:20">
      <c r="S999850" s="33"/>
      <c r="T999850" s="33"/>
    </row>
    <row r="999867" spans="19:20">
      <c r="S999867" s="33"/>
      <c r="T999867" s="33"/>
    </row>
    <row r="999884" spans="19:20">
      <c r="S999884" s="33"/>
      <c r="T999884" s="33"/>
    </row>
    <row r="999901" spans="19:20">
      <c r="S999901" s="33"/>
      <c r="T999901" s="33"/>
    </row>
    <row r="999918" spans="19:20">
      <c r="S999918" s="33"/>
      <c r="T999918" s="33"/>
    </row>
    <row r="999935" spans="19:20">
      <c r="S999935" s="33"/>
      <c r="T999935" s="33"/>
    </row>
    <row r="999952" spans="19:20">
      <c r="S999952" s="33"/>
      <c r="T999952" s="33"/>
    </row>
    <row r="999969" spans="19:20">
      <c r="S999969" s="33"/>
      <c r="T999969" s="33"/>
    </row>
    <row r="999986" spans="19:20">
      <c r="S999986" s="33"/>
      <c r="T999986" s="33"/>
    </row>
    <row r="1000003" spans="19:20">
      <c r="S1000003" s="33"/>
      <c r="T1000003" s="33"/>
    </row>
    <row r="1000020" spans="19:20">
      <c r="S1000020" s="33"/>
      <c r="T1000020" s="33"/>
    </row>
    <row r="1000037" spans="19:20">
      <c r="S1000037" s="33"/>
      <c r="T1000037" s="33"/>
    </row>
    <row r="1000054" spans="19:20">
      <c r="S1000054" s="33"/>
      <c r="T1000054" s="33"/>
    </row>
    <row r="1000071" spans="19:20">
      <c r="S1000071" s="33"/>
      <c r="T1000071" s="33"/>
    </row>
    <row r="1000088" spans="19:20">
      <c r="S1000088" s="33"/>
      <c r="T1000088" s="33"/>
    </row>
    <row r="1000105" spans="19:20">
      <c r="S1000105" s="33"/>
      <c r="T1000105" s="33"/>
    </row>
    <row r="1000122" spans="19:20">
      <c r="S1000122" s="33"/>
      <c r="T1000122" s="33"/>
    </row>
    <row r="1000139" spans="19:20">
      <c r="S1000139" s="33"/>
      <c r="T1000139" s="33"/>
    </row>
    <row r="1000156" spans="19:20">
      <c r="S1000156" s="33"/>
      <c r="T1000156" s="33"/>
    </row>
    <row r="1000173" spans="19:20">
      <c r="S1000173" s="33"/>
      <c r="T1000173" s="33"/>
    </row>
    <row r="1000190" spans="19:20">
      <c r="S1000190" s="33"/>
      <c r="T1000190" s="33"/>
    </row>
    <row r="1000207" spans="19:20">
      <c r="S1000207" s="33"/>
      <c r="T1000207" s="33"/>
    </row>
    <row r="1000224" spans="19:20">
      <c r="S1000224" s="33"/>
      <c r="T1000224" s="33"/>
    </row>
    <row r="1000241" spans="19:20">
      <c r="S1000241" s="33"/>
      <c r="T1000241" s="33"/>
    </row>
    <row r="1000258" spans="19:20">
      <c r="S1000258" s="33"/>
      <c r="T1000258" s="33"/>
    </row>
    <row r="1000275" spans="19:20">
      <c r="S1000275" s="33"/>
      <c r="T1000275" s="33"/>
    </row>
    <row r="1000292" spans="19:20">
      <c r="S1000292" s="33"/>
      <c r="T1000292" s="33"/>
    </row>
    <row r="1000309" spans="19:20">
      <c r="S1000309" s="33"/>
      <c r="T1000309" s="33"/>
    </row>
    <row r="1000326" spans="19:20">
      <c r="S1000326" s="33"/>
      <c r="T1000326" s="33"/>
    </row>
    <row r="1000343" spans="19:20">
      <c r="S1000343" s="33"/>
      <c r="T1000343" s="33"/>
    </row>
    <row r="1000360" spans="19:20">
      <c r="S1000360" s="33"/>
      <c r="T1000360" s="33"/>
    </row>
    <row r="1000377" spans="19:20">
      <c r="S1000377" s="33"/>
      <c r="T1000377" s="33"/>
    </row>
    <row r="1000394" spans="19:20">
      <c r="S1000394" s="33"/>
      <c r="T1000394" s="33"/>
    </row>
    <row r="1000411" spans="19:20">
      <c r="S1000411" s="33"/>
      <c r="T1000411" s="33"/>
    </row>
    <row r="1000428" spans="19:20">
      <c r="S1000428" s="33"/>
      <c r="T1000428" s="33"/>
    </row>
    <row r="1000445" spans="19:20">
      <c r="S1000445" s="33"/>
      <c r="T1000445" s="33"/>
    </row>
    <row r="1000462" spans="19:20">
      <c r="S1000462" s="33"/>
      <c r="T1000462" s="33"/>
    </row>
    <row r="1000479" spans="19:20">
      <c r="S1000479" s="33"/>
      <c r="T1000479" s="33"/>
    </row>
    <row r="1000496" spans="19:20">
      <c r="S1000496" s="33"/>
      <c r="T1000496" s="33"/>
    </row>
    <row r="1000513" spans="19:20">
      <c r="S1000513" s="33"/>
      <c r="T1000513" s="33"/>
    </row>
    <row r="1000530" spans="19:20">
      <c r="S1000530" s="33"/>
      <c r="T1000530" s="33"/>
    </row>
    <row r="1000547" spans="19:20">
      <c r="S1000547" s="33"/>
      <c r="T1000547" s="33"/>
    </row>
    <row r="1000564" spans="19:20">
      <c r="S1000564" s="33"/>
      <c r="T1000564" s="33"/>
    </row>
    <row r="1000581" spans="19:20">
      <c r="S1000581" s="33"/>
      <c r="T1000581" s="33"/>
    </row>
    <row r="1000598" spans="19:20">
      <c r="S1000598" s="33"/>
      <c r="T1000598" s="33"/>
    </row>
    <row r="1000615" spans="19:20">
      <c r="S1000615" s="33"/>
      <c r="T1000615" s="33"/>
    </row>
    <row r="1000632" spans="19:20">
      <c r="S1000632" s="33"/>
      <c r="T1000632" s="33"/>
    </row>
    <row r="1000649" spans="19:20">
      <c r="S1000649" s="33"/>
      <c r="T1000649" s="33"/>
    </row>
    <row r="1000666" spans="19:20">
      <c r="S1000666" s="33"/>
      <c r="T1000666" s="33"/>
    </row>
    <row r="1000683" spans="19:20">
      <c r="S1000683" s="33"/>
      <c r="T1000683" s="33"/>
    </row>
    <row r="1000700" spans="19:20">
      <c r="S1000700" s="33"/>
      <c r="T1000700" s="33"/>
    </row>
    <row r="1000717" spans="19:20">
      <c r="S1000717" s="33"/>
      <c r="T1000717" s="33"/>
    </row>
    <row r="1000734" spans="19:20">
      <c r="S1000734" s="33"/>
      <c r="T1000734" s="33"/>
    </row>
    <row r="1000751" spans="19:20">
      <c r="S1000751" s="33"/>
      <c r="T1000751" s="33"/>
    </row>
    <row r="1000768" spans="19:20">
      <c r="S1000768" s="33"/>
      <c r="T1000768" s="33"/>
    </row>
    <row r="1000785" spans="19:20">
      <c r="S1000785" s="33"/>
      <c r="T1000785" s="33"/>
    </row>
    <row r="1000802" spans="19:20">
      <c r="S1000802" s="33"/>
      <c r="T1000802" s="33"/>
    </row>
    <row r="1000819" spans="19:20">
      <c r="S1000819" s="33"/>
      <c r="T1000819" s="33"/>
    </row>
    <row r="1000836" spans="19:20">
      <c r="S1000836" s="33"/>
      <c r="T1000836" s="33"/>
    </row>
    <row r="1000853" spans="19:20">
      <c r="S1000853" s="33"/>
      <c r="T1000853" s="33"/>
    </row>
    <row r="1000870" spans="19:20">
      <c r="S1000870" s="33"/>
      <c r="T1000870" s="33"/>
    </row>
    <row r="1000887" spans="19:20">
      <c r="S1000887" s="33"/>
      <c r="T1000887" s="33"/>
    </row>
    <row r="1000904" spans="19:20">
      <c r="S1000904" s="33"/>
      <c r="T1000904" s="33"/>
    </row>
    <row r="1000921" spans="19:20">
      <c r="S1000921" s="33"/>
      <c r="T1000921" s="33"/>
    </row>
    <row r="1000938" spans="19:20">
      <c r="S1000938" s="33"/>
      <c r="T1000938" s="33"/>
    </row>
    <row r="1000955" spans="19:20">
      <c r="S1000955" s="33"/>
      <c r="T1000955" s="33"/>
    </row>
    <row r="1000972" spans="19:20">
      <c r="S1000972" s="33"/>
      <c r="T1000972" s="33"/>
    </row>
    <row r="1000989" spans="19:20">
      <c r="S1000989" s="33"/>
      <c r="T1000989" s="33"/>
    </row>
    <row r="1001006" spans="19:20">
      <c r="S1001006" s="33"/>
      <c r="T1001006" s="33"/>
    </row>
    <row r="1001023" spans="19:20">
      <c r="S1001023" s="33"/>
      <c r="T1001023" s="33"/>
    </row>
    <row r="1001040" spans="19:20">
      <c r="S1001040" s="33"/>
      <c r="T1001040" s="33"/>
    </row>
    <row r="1001057" spans="19:20">
      <c r="S1001057" s="33"/>
      <c r="T1001057" s="33"/>
    </row>
    <row r="1001074" spans="19:20">
      <c r="S1001074" s="33"/>
      <c r="T1001074" s="33"/>
    </row>
    <row r="1001091" spans="19:20">
      <c r="S1001091" s="33"/>
      <c r="T1001091" s="33"/>
    </row>
    <row r="1001108" spans="19:20">
      <c r="S1001108" s="33"/>
      <c r="T1001108" s="33"/>
    </row>
    <row r="1001125" spans="19:20">
      <c r="S1001125" s="33"/>
      <c r="T1001125" s="33"/>
    </row>
    <row r="1001142" spans="19:20">
      <c r="S1001142" s="33"/>
      <c r="T1001142" s="33"/>
    </row>
    <row r="1001159" spans="19:20">
      <c r="S1001159" s="33"/>
      <c r="T1001159" s="33"/>
    </row>
    <row r="1001176" spans="19:20">
      <c r="S1001176" s="33"/>
      <c r="T1001176" s="33"/>
    </row>
    <row r="1001193" spans="19:20">
      <c r="S1001193" s="33"/>
      <c r="T1001193" s="33"/>
    </row>
    <row r="1001210" spans="19:20">
      <c r="S1001210" s="33"/>
      <c r="T1001210" s="33"/>
    </row>
    <row r="1001227" spans="19:20">
      <c r="S1001227" s="33"/>
      <c r="T1001227" s="33"/>
    </row>
    <row r="1001244" spans="19:20">
      <c r="S1001244" s="33"/>
      <c r="T1001244" s="33"/>
    </row>
    <row r="1001261" spans="19:20">
      <c r="S1001261" s="33"/>
      <c r="T1001261" s="33"/>
    </row>
    <row r="1001278" spans="19:20">
      <c r="S1001278" s="33"/>
      <c r="T1001278" s="33"/>
    </row>
    <row r="1001295" spans="19:20">
      <c r="S1001295" s="33"/>
      <c r="T1001295" s="33"/>
    </row>
    <row r="1001312" spans="19:20">
      <c r="S1001312" s="33"/>
      <c r="T1001312" s="33"/>
    </row>
    <row r="1001329" spans="19:20">
      <c r="S1001329" s="33"/>
      <c r="T1001329" s="33"/>
    </row>
    <row r="1001346" spans="19:20">
      <c r="S1001346" s="33"/>
      <c r="T1001346" s="33"/>
    </row>
    <row r="1001363" spans="19:20">
      <c r="S1001363" s="33"/>
      <c r="T1001363" s="33"/>
    </row>
    <row r="1001380" spans="19:20">
      <c r="S1001380" s="33"/>
      <c r="T1001380" s="33"/>
    </row>
    <row r="1001397" spans="19:20">
      <c r="S1001397" s="33"/>
      <c r="T1001397" s="33"/>
    </row>
    <row r="1001414" spans="19:20">
      <c r="S1001414" s="33"/>
      <c r="T1001414" s="33"/>
    </row>
    <row r="1001431" spans="19:20">
      <c r="S1001431" s="33"/>
      <c r="T1001431" s="33"/>
    </row>
    <row r="1001448" spans="19:20">
      <c r="S1001448" s="33"/>
      <c r="T1001448" s="33"/>
    </row>
    <row r="1001465" spans="19:20">
      <c r="S1001465" s="33"/>
      <c r="T1001465" s="33"/>
    </row>
    <row r="1001482" spans="19:20">
      <c r="S1001482" s="33"/>
      <c r="T1001482" s="33"/>
    </row>
    <row r="1001499" spans="19:20">
      <c r="S1001499" s="33"/>
      <c r="T1001499" s="33"/>
    </row>
    <row r="1001516" spans="19:20">
      <c r="S1001516" s="33"/>
      <c r="T1001516" s="33"/>
    </row>
    <row r="1001533" spans="19:20">
      <c r="S1001533" s="33"/>
      <c r="T1001533" s="33"/>
    </row>
    <row r="1001550" spans="19:20">
      <c r="S1001550" s="33"/>
      <c r="T1001550" s="33"/>
    </row>
    <row r="1001567" spans="19:20">
      <c r="S1001567" s="33"/>
      <c r="T1001567" s="33"/>
    </row>
    <row r="1001584" spans="19:20">
      <c r="S1001584" s="33"/>
      <c r="T1001584" s="33"/>
    </row>
    <row r="1001601" spans="19:20">
      <c r="S1001601" s="33"/>
      <c r="T1001601" s="33"/>
    </row>
    <row r="1001618" spans="19:20">
      <c r="S1001618" s="33"/>
      <c r="T1001618" s="33"/>
    </row>
    <row r="1001635" spans="19:20">
      <c r="S1001635" s="33"/>
      <c r="T1001635" s="33"/>
    </row>
    <row r="1001652" spans="19:20">
      <c r="S1001652" s="33"/>
      <c r="T1001652" s="33"/>
    </row>
    <row r="1001669" spans="19:20">
      <c r="S1001669" s="33"/>
      <c r="T1001669" s="33"/>
    </row>
    <row r="1001686" spans="19:20">
      <c r="S1001686" s="33"/>
      <c r="T1001686" s="33"/>
    </row>
    <row r="1001703" spans="19:20">
      <c r="S1001703" s="33"/>
      <c r="T1001703" s="33"/>
    </row>
    <row r="1001720" spans="19:20">
      <c r="S1001720" s="33"/>
      <c r="T1001720" s="33"/>
    </row>
    <row r="1001737" spans="19:20">
      <c r="S1001737" s="33"/>
      <c r="T1001737" s="33"/>
    </row>
    <row r="1001754" spans="19:20">
      <c r="S1001754" s="33"/>
      <c r="T1001754" s="33"/>
    </row>
    <row r="1001771" spans="19:20">
      <c r="S1001771" s="33"/>
      <c r="T1001771" s="33"/>
    </row>
    <row r="1001788" spans="19:20">
      <c r="S1001788" s="33"/>
      <c r="T1001788" s="33"/>
    </row>
    <row r="1001805" spans="19:20">
      <c r="S1001805" s="33"/>
      <c r="T1001805" s="33"/>
    </row>
    <row r="1001822" spans="19:20">
      <c r="S1001822" s="33"/>
      <c r="T1001822" s="33"/>
    </row>
    <row r="1001839" spans="19:20">
      <c r="S1001839" s="33"/>
      <c r="T1001839" s="33"/>
    </row>
    <row r="1001856" spans="19:20">
      <c r="S1001856" s="33"/>
      <c r="T1001856" s="33"/>
    </row>
    <row r="1001873" spans="19:20">
      <c r="S1001873" s="33"/>
      <c r="T1001873" s="33"/>
    </row>
    <row r="1001890" spans="19:20">
      <c r="S1001890" s="33"/>
      <c r="T1001890" s="33"/>
    </row>
    <row r="1001907" spans="19:20">
      <c r="S1001907" s="33"/>
      <c r="T1001907" s="33"/>
    </row>
    <row r="1001924" spans="19:20">
      <c r="S1001924" s="33"/>
      <c r="T1001924" s="33"/>
    </row>
    <row r="1001941" spans="19:20">
      <c r="S1001941" s="33"/>
      <c r="T1001941" s="33"/>
    </row>
    <row r="1001958" spans="19:20">
      <c r="S1001958" s="33"/>
      <c r="T1001958" s="33"/>
    </row>
    <row r="1001975" spans="19:20">
      <c r="S1001975" s="33"/>
      <c r="T1001975" s="33"/>
    </row>
    <row r="1001992" spans="19:20">
      <c r="S1001992" s="33"/>
      <c r="T1001992" s="33"/>
    </row>
    <row r="1002009" spans="19:20">
      <c r="S1002009" s="33"/>
      <c r="T1002009" s="33"/>
    </row>
    <row r="1002026" spans="19:20">
      <c r="S1002026" s="33"/>
      <c r="T1002026" s="33"/>
    </row>
    <row r="1002043" spans="19:20">
      <c r="S1002043" s="33"/>
      <c r="T1002043" s="33"/>
    </row>
    <row r="1002060" spans="19:20">
      <c r="S1002060" s="33"/>
      <c r="T1002060" s="33"/>
    </row>
    <row r="1002077" spans="19:20">
      <c r="S1002077" s="33"/>
      <c r="T1002077" s="33"/>
    </row>
    <row r="1002094" spans="19:20">
      <c r="S1002094" s="33"/>
      <c r="T1002094" s="33"/>
    </row>
    <row r="1002111" spans="19:20">
      <c r="S1002111" s="33"/>
      <c r="T1002111" s="33"/>
    </row>
    <row r="1002128" spans="19:20">
      <c r="S1002128" s="33"/>
      <c r="T1002128" s="33"/>
    </row>
    <row r="1002145" spans="19:20">
      <c r="S1002145" s="33"/>
      <c r="T1002145" s="33"/>
    </row>
    <row r="1002162" spans="19:20">
      <c r="S1002162" s="33"/>
      <c r="T1002162" s="33"/>
    </row>
    <row r="1002179" spans="19:20">
      <c r="S1002179" s="33"/>
      <c r="T1002179" s="33"/>
    </row>
    <row r="1002196" spans="19:20">
      <c r="S1002196" s="33"/>
      <c r="T1002196" s="33"/>
    </row>
    <row r="1002213" spans="19:20">
      <c r="S1002213" s="33"/>
      <c r="T1002213" s="33"/>
    </row>
    <row r="1002230" spans="19:20">
      <c r="S1002230" s="33"/>
      <c r="T1002230" s="33"/>
    </row>
    <row r="1002247" spans="19:20">
      <c r="S1002247" s="33"/>
      <c r="T1002247" s="33"/>
    </row>
    <row r="1002264" spans="19:20">
      <c r="S1002264" s="33"/>
      <c r="T1002264" s="33"/>
    </row>
    <row r="1002281" spans="19:20">
      <c r="S1002281" s="33"/>
      <c r="T1002281" s="33"/>
    </row>
    <row r="1002298" spans="19:20">
      <c r="S1002298" s="33"/>
      <c r="T1002298" s="33"/>
    </row>
    <row r="1002315" spans="19:20">
      <c r="S1002315" s="33"/>
      <c r="T1002315" s="33"/>
    </row>
    <row r="1002332" spans="19:20">
      <c r="S1002332" s="33"/>
      <c r="T1002332" s="33"/>
    </row>
    <row r="1002349" spans="19:20">
      <c r="S1002349" s="33"/>
      <c r="T1002349" s="33"/>
    </row>
    <row r="1002366" spans="19:20">
      <c r="S1002366" s="33"/>
      <c r="T1002366" s="33"/>
    </row>
    <row r="1002383" spans="19:20">
      <c r="S1002383" s="33"/>
      <c r="T1002383" s="33"/>
    </row>
    <row r="1002400" spans="19:20">
      <c r="S1002400" s="33"/>
      <c r="T1002400" s="33"/>
    </row>
    <row r="1002417" spans="19:20">
      <c r="S1002417" s="33"/>
      <c r="T1002417" s="33"/>
    </row>
    <row r="1002434" spans="19:20">
      <c r="S1002434" s="33"/>
      <c r="T1002434" s="33"/>
    </row>
    <row r="1002451" spans="19:20">
      <c r="S1002451" s="33"/>
      <c r="T1002451" s="33"/>
    </row>
    <row r="1002468" spans="19:20">
      <c r="S1002468" s="33"/>
      <c r="T1002468" s="33"/>
    </row>
    <row r="1002485" spans="19:20">
      <c r="S1002485" s="33"/>
      <c r="T1002485" s="33"/>
    </row>
    <row r="1002502" spans="19:20">
      <c r="S1002502" s="33"/>
      <c r="T1002502" s="33"/>
    </row>
    <row r="1002519" spans="19:20">
      <c r="S1002519" s="33"/>
      <c r="T1002519" s="33"/>
    </row>
    <row r="1002536" spans="19:20">
      <c r="S1002536" s="33"/>
      <c r="T1002536" s="33"/>
    </row>
    <row r="1002553" spans="19:20">
      <c r="S1002553" s="33"/>
      <c r="T1002553" s="33"/>
    </row>
    <row r="1002570" spans="19:20">
      <c r="S1002570" s="33"/>
      <c r="T1002570" s="33"/>
    </row>
    <row r="1002587" spans="19:20">
      <c r="S1002587" s="33"/>
      <c r="T1002587" s="33"/>
    </row>
    <row r="1002604" spans="19:20">
      <c r="S1002604" s="33"/>
      <c r="T1002604" s="33"/>
    </row>
    <row r="1002621" spans="19:20">
      <c r="S1002621" s="33"/>
      <c r="T1002621" s="33"/>
    </row>
    <row r="1002638" spans="19:20">
      <c r="S1002638" s="33"/>
      <c r="T1002638" s="33"/>
    </row>
    <row r="1002655" spans="19:20">
      <c r="S1002655" s="33"/>
      <c r="T1002655" s="33"/>
    </row>
    <row r="1002672" spans="19:20">
      <c r="S1002672" s="33"/>
      <c r="T1002672" s="33"/>
    </row>
    <row r="1002689" spans="19:20">
      <c r="S1002689" s="33"/>
      <c r="T1002689" s="33"/>
    </row>
    <row r="1002706" spans="19:20">
      <c r="S1002706" s="33"/>
      <c r="T1002706" s="33"/>
    </row>
    <row r="1002723" spans="19:20">
      <c r="S1002723" s="33"/>
      <c r="T1002723" s="33"/>
    </row>
    <row r="1002740" spans="19:20">
      <c r="S1002740" s="33"/>
      <c r="T1002740" s="33"/>
    </row>
    <row r="1002757" spans="19:20">
      <c r="S1002757" s="33"/>
      <c r="T1002757" s="33"/>
    </row>
    <row r="1002774" spans="19:20">
      <c r="S1002774" s="33"/>
      <c r="T1002774" s="33"/>
    </row>
    <row r="1002791" spans="19:20">
      <c r="S1002791" s="33"/>
      <c r="T1002791" s="33"/>
    </row>
    <row r="1002808" spans="19:20">
      <c r="S1002808" s="33"/>
      <c r="T1002808" s="33"/>
    </row>
    <row r="1002825" spans="19:20">
      <c r="S1002825" s="33"/>
      <c r="T1002825" s="33"/>
    </row>
    <row r="1002842" spans="19:20">
      <c r="S1002842" s="33"/>
      <c r="T1002842" s="33"/>
    </row>
    <row r="1002859" spans="19:20">
      <c r="S1002859" s="33"/>
      <c r="T1002859" s="33"/>
    </row>
    <row r="1002876" spans="19:20">
      <c r="S1002876" s="33"/>
      <c r="T1002876" s="33"/>
    </row>
    <row r="1002893" spans="19:20">
      <c r="S1002893" s="33"/>
      <c r="T1002893" s="33"/>
    </row>
    <row r="1002910" spans="19:20">
      <c r="S1002910" s="33"/>
      <c r="T1002910" s="33"/>
    </row>
    <row r="1002927" spans="19:20">
      <c r="S1002927" s="33"/>
      <c r="T1002927" s="33"/>
    </row>
    <row r="1002944" spans="19:20">
      <c r="S1002944" s="33"/>
      <c r="T1002944" s="33"/>
    </row>
    <row r="1002961" spans="19:20">
      <c r="S1002961" s="33"/>
      <c r="T1002961" s="33"/>
    </row>
    <row r="1002978" spans="19:20">
      <c r="S1002978" s="33"/>
      <c r="T1002978" s="33"/>
    </row>
    <row r="1002995" spans="19:20">
      <c r="S1002995" s="33"/>
      <c r="T1002995" s="33"/>
    </row>
    <row r="1003012" spans="19:20">
      <c r="S1003012" s="33"/>
      <c r="T1003012" s="33"/>
    </row>
    <row r="1003029" spans="19:20">
      <c r="S1003029" s="33"/>
      <c r="T1003029" s="33"/>
    </row>
    <row r="1003046" spans="19:20">
      <c r="S1003046" s="33"/>
      <c r="T1003046" s="33"/>
    </row>
    <row r="1003063" spans="19:20">
      <c r="S1003063" s="33"/>
      <c r="T1003063" s="33"/>
    </row>
    <row r="1003080" spans="19:20">
      <c r="S1003080" s="33"/>
      <c r="T1003080" s="33"/>
    </row>
    <row r="1003097" spans="19:20">
      <c r="S1003097" s="33"/>
      <c r="T1003097" s="33"/>
    </row>
    <row r="1003114" spans="19:20">
      <c r="S1003114" s="33"/>
      <c r="T1003114" s="33"/>
    </row>
    <row r="1003131" spans="19:20">
      <c r="S1003131" s="33"/>
      <c r="T1003131" s="33"/>
    </row>
    <row r="1003148" spans="19:20">
      <c r="S1003148" s="33"/>
      <c r="T1003148" s="33"/>
    </row>
    <row r="1003165" spans="19:20">
      <c r="S1003165" s="33"/>
      <c r="T1003165" s="33"/>
    </row>
    <row r="1003182" spans="19:20">
      <c r="S1003182" s="33"/>
      <c r="T1003182" s="33"/>
    </row>
    <row r="1003199" spans="19:20">
      <c r="S1003199" s="33"/>
      <c r="T1003199" s="33"/>
    </row>
    <row r="1003216" spans="19:20">
      <c r="S1003216" s="33"/>
      <c r="T1003216" s="33"/>
    </row>
    <row r="1003233" spans="19:20">
      <c r="S1003233" s="33"/>
      <c r="T1003233" s="33"/>
    </row>
    <row r="1003250" spans="19:20">
      <c r="S1003250" s="33"/>
      <c r="T1003250" s="33"/>
    </row>
    <row r="1003267" spans="19:20">
      <c r="S1003267" s="33"/>
      <c r="T1003267" s="33"/>
    </row>
    <row r="1003284" spans="19:20">
      <c r="S1003284" s="33"/>
      <c r="T1003284" s="33"/>
    </row>
    <row r="1003301" spans="19:20">
      <c r="S1003301" s="33"/>
      <c r="T1003301" s="33"/>
    </row>
    <row r="1003318" spans="19:20">
      <c r="S1003318" s="33"/>
      <c r="T1003318" s="33"/>
    </row>
    <row r="1003335" spans="19:20">
      <c r="S1003335" s="33"/>
      <c r="T1003335" s="33"/>
    </row>
    <row r="1003352" spans="19:20">
      <c r="S1003352" s="33"/>
      <c r="T1003352" s="33"/>
    </row>
    <row r="1003369" spans="19:20">
      <c r="S1003369" s="33"/>
      <c r="T1003369" s="33"/>
    </row>
    <row r="1003386" spans="19:20">
      <c r="S1003386" s="33"/>
      <c r="T1003386" s="33"/>
    </row>
    <row r="1003403" spans="19:20">
      <c r="S1003403" s="33"/>
      <c r="T1003403" s="33"/>
    </row>
    <row r="1003420" spans="19:20">
      <c r="S1003420" s="33"/>
      <c r="T1003420" s="33"/>
    </row>
    <row r="1003437" spans="19:20">
      <c r="S1003437" s="33"/>
      <c r="T1003437" s="33"/>
    </row>
    <row r="1003454" spans="19:20">
      <c r="S1003454" s="33"/>
      <c r="T1003454" s="33"/>
    </row>
    <row r="1003471" spans="19:20">
      <c r="S1003471" s="33"/>
      <c r="T1003471" s="33"/>
    </row>
    <row r="1003488" spans="19:20">
      <c r="S1003488" s="33"/>
      <c r="T1003488" s="33"/>
    </row>
    <row r="1003505" spans="19:20">
      <c r="S1003505" s="33"/>
      <c r="T1003505" s="33"/>
    </row>
    <row r="1003522" spans="19:20">
      <c r="S1003522" s="33"/>
      <c r="T1003522" s="33"/>
    </row>
    <row r="1003539" spans="19:20">
      <c r="S1003539" s="33"/>
      <c r="T1003539" s="33"/>
    </row>
    <row r="1003556" spans="19:20">
      <c r="S1003556" s="33"/>
      <c r="T1003556" s="33"/>
    </row>
    <row r="1003573" spans="19:20">
      <c r="S1003573" s="33"/>
      <c r="T1003573" s="33"/>
    </row>
    <row r="1003590" spans="19:20">
      <c r="S1003590" s="33"/>
      <c r="T1003590" s="33"/>
    </row>
    <row r="1003607" spans="19:20">
      <c r="S1003607" s="33"/>
      <c r="T1003607" s="33"/>
    </row>
    <row r="1003624" spans="19:20">
      <c r="S1003624" s="33"/>
      <c r="T1003624" s="33"/>
    </row>
    <row r="1003641" spans="19:20">
      <c r="S1003641" s="33"/>
      <c r="T1003641" s="33"/>
    </row>
    <row r="1003658" spans="19:20">
      <c r="S1003658" s="33"/>
      <c r="T1003658" s="33"/>
    </row>
    <row r="1003675" spans="19:20">
      <c r="S1003675" s="33"/>
      <c r="T1003675" s="33"/>
    </row>
    <row r="1003692" spans="19:20">
      <c r="S1003692" s="33"/>
      <c r="T1003692" s="33"/>
    </row>
    <row r="1003709" spans="19:20">
      <c r="S1003709" s="33"/>
      <c r="T1003709" s="33"/>
    </row>
    <row r="1003726" spans="19:20">
      <c r="S1003726" s="33"/>
      <c r="T1003726" s="33"/>
    </row>
    <row r="1003743" spans="19:20">
      <c r="S1003743" s="33"/>
      <c r="T1003743" s="33"/>
    </row>
    <row r="1003760" spans="19:20">
      <c r="S1003760" s="33"/>
      <c r="T1003760" s="33"/>
    </row>
    <row r="1003777" spans="19:20">
      <c r="S1003777" s="33"/>
      <c r="T1003777" s="33"/>
    </row>
    <row r="1003794" spans="19:20">
      <c r="S1003794" s="33"/>
      <c r="T1003794" s="33"/>
    </row>
    <row r="1003811" spans="19:20">
      <c r="S1003811" s="33"/>
      <c r="T1003811" s="33"/>
    </row>
    <row r="1003828" spans="19:20">
      <c r="S1003828" s="33"/>
      <c r="T1003828" s="33"/>
    </row>
    <row r="1003845" spans="19:20">
      <c r="S1003845" s="33"/>
      <c r="T1003845" s="33"/>
    </row>
    <row r="1003862" spans="19:20">
      <c r="S1003862" s="33"/>
      <c r="T1003862" s="33"/>
    </row>
    <row r="1003879" spans="19:20">
      <c r="S1003879" s="33"/>
      <c r="T1003879" s="33"/>
    </row>
    <row r="1003896" spans="19:20">
      <c r="S1003896" s="33"/>
      <c r="T1003896" s="33"/>
    </row>
    <row r="1003913" spans="19:20">
      <c r="S1003913" s="33"/>
      <c r="T1003913" s="33"/>
    </row>
    <row r="1003930" spans="19:20">
      <c r="S1003930" s="33"/>
      <c r="T1003930" s="33"/>
    </row>
    <row r="1003947" spans="19:20">
      <c r="S1003947" s="33"/>
      <c r="T1003947" s="33"/>
    </row>
    <row r="1003964" spans="19:20">
      <c r="S1003964" s="33"/>
      <c r="T1003964" s="33"/>
    </row>
    <row r="1003981" spans="19:20">
      <c r="S1003981" s="33"/>
      <c r="T1003981" s="33"/>
    </row>
    <row r="1003998" spans="19:20">
      <c r="S1003998" s="33"/>
      <c r="T1003998" s="33"/>
    </row>
    <row r="1004015" spans="19:20">
      <c r="S1004015" s="33"/>
      <c r="T1004015" s="33"/>
    </row>
    <row r="1004032" spans="19:20">
      <c r="S1004032" s="33"/>
      <c r="T1004032" s="33"/>
    </row>
    <row r="1004049" spans="19:20">
      <c r="S1004049" s="33"/>
      <c r="T1004049" s="33"/>
    </row>
    <row r="1004066" spans="19:20">
      <c r="S1004066" s="33"/>
      <c r="T1004066" s="33"/>
    </row>
    <row r="1004083" spans="19:20">
      <c r="S1004083" s="33"/>
      <c r="T1004083" s="33"/>
    </row>
    <row r="1004100" spans="19:20">
      <c r="S1004100" s="33"/>
      <c r="T1004100" s="33"/>
    </row>
    <row r="1004117" spans="19:20">
      <c r="S1004117" s="33"/>
      <c r="T1004117" s="33"/>
    </row>
    <row r="1004134" spans="19:20">
      <c r="S1004134" s="33"/>
      <c r="T1004134" s="33"/>
    </row>
    <row r="1004151" spans="19:20">
      <c r="S1004151" s="33"/>
      <c r="T1004151" s="33"/>
    </row>
    <row r="1004168" spans="19:20">
      <c r="S1004168" s="33"/>
      <c r="T1004168" s="33"/>
    </row>
    <row r="1004185" spans="19:20">
      <c r="S1004185" s="33"/>
      <c r="T1004185" s="33"/>
    </row>
    <row r="1004202" spans="19:20">
      <c r="S1004202" s="33"/>
      <c r="T1004202" s="33"/>
    </row>
    <row r="1004219" spans="19:20">
      <c r="S1004219" s="33"/>
      <c r="T1004219" s="33"/>
    </row>
    <row r="1004236" spans="19:20">
      <c r="S1004236" s="33"/>
      <c r="T1004236" s="33"/>
    </row>
    <row r="1004253" spans="19:20">
      <c r="S1004253" s="33"/>
      <c r="T1004253" s="33"/>
    </row>
    <row r="1004270" spans="19:20">
      <c r="S1004270" s="33"/>
      <c r="T1004270" s="33"/>
    </row>
    <row r="1004287" spans="19:20">
      <c r="S1004287" s="33"/>
      <c r="T1004287" s="33"/>
    </row>
    <row r="1004304" spans="19:20">
      <c r="S1004304" s="33"/>
      <c r="T1004304" s="33"/>
    </row>
    <row r="1004321" spans="19:20">
      <c r="S1004321" s="33"/>
      <c r="T1004321" s="33"/>
    </row>
    <row r="1004338" spans="19:20">
      <c r="S1004338" s="33"/>
      <c r="T1004338" s="33"/>
    </row>
    <row r="1004355" spans="19:20">
      <c r="S1004355" s="33"/>
      <c r="T1004355" s="33"/>
    </row>
    <row r="1004372" spans="19:20">
      <c r="S1004372" s="33"/>
      <c r="T1004372" s="33"/>
    </row>
    <row r="1004389" spans="19:20">
      <c r="S1004389" s="33"/>
      <c r="T1004389" s="33"/>
    </row>
    <row r="1004406" spans="19:20">
      <c r="S1004406" s="33"/>
      <c r="T1004406" s="33"/>
    </row>
    <row r="1004423" spans="19:20">
      <c r="S1004423" s="33"/>
      <c r="T1004423" s="33"/>
    </row>
    <row r="1004440" spans="19:20">
      <c r="S1004440" s="33"/>
      <c r="T1004440" s="33"/>
    </row>
    <row r="1004457" spans="19:20">
      <c r="S1004457" s="33"/>
      <c r="T1004457" s="33"/>
    </row>
    <row r="1004474" spans="19:20">
      <c r="S1004474" s="33"/>
      <c r="T1004474" s="33"/>
    </row>
    <row r="1004491" spans="19:20">
      <c r="S1004491" s="33"/>
      <c r="T1004491" s="33"/>
    </row>
    <row r="1004508" spans="19:20">
      <c r="S1004508" s="33"/>
      <c r="T1004508" s="33"/>
    </row>
    <row r="1004525" spans="19:20">
      <c r="S1004525" s="33"/>
      <c r="T1004525" s="33"/>
    </row>
    <row r="1004542" spans="19:20">
      <c r="S1004542" s="33"/>
      <c r="T1004542" s="33"/>
    </row>
    <row r="1004559" spans="19:20">
      <c r="S1004559" s="33"/>
      <c r="T1004559" s="33"/>
    </row>
    <row r="1004576" spans="19:20">
      <c r="S1004576" s="33"/>
      <c r="T1004576" s="33"/>
    </row>
    <row r="1004593" spans="19:20">
      <c r="S1004593" s="33"/>
      <c r="T1004593" s="33"/>
    </row>
    <row r="1004610" spans="19:20">
      <c r="S1004610" s="33"/>
      <c r="T1004610" s="33"/>
    </row>
    <row r="1004627" spans="19:20">
      <c r="S1004627" s="33"/>
      <c r="T1004627" s="33"/>
    </row>
    <row r="1004644" spans="19:20">
      <c r="S1004644" s="33"/>
      <c r="T1004644" s="33"/>
    </row>
    <row r="1004661" spans="19:20">
      <c r="S1004661" s="33"/>
      <c r="T1004661" s="33"/>
    </row>
    <row r="1004678" spans="19:20">
      <c r="S1004678" s="33"/>
      <c r="T1004678" s="33"/>
    </row>
    <row r="1004695" spans="19:20">
      <c r="S1004695" s="33"/>
      <c r="T1004695" s="33"/>
    </row>
    <row r="1004712" spans="19:20">
      <c r="S1004712" s="33"/>
      <c r="T1004712" s="33"/>
    </row>
    <row r="1004729" spans="19:20">
      <c r="S1004729" s="33"/>
      <c r="T1004729" s="33"/>
    </row>
    <row r="1004746" spans="19:20">
      <c r="S1004746" s="33"/>
      <c r="T1004746" s="33"/>
    </row>
    <row r="1004763" spans="19:20">
      <c r="S1004763" s="33"/>
      <c r="T1004763" s="33"/>
    </row>
    <row r="1004780" spans="19:20">
      <c r="S1004780" s="33"/>
      <c r="T1004780" s="33"/>
    </row>
    <row r="1004797" spans="19:20">
      <c r="S1004797" s="33"/>
      <c r="T1004797" s="33"/>
    </row>
    <row r="1004814" spans="19:20">
      <c r="S1004814" s="33"/>
      <c r="T1004814" s="33"/>
    </row>
    <row r="1004831" spans="19:20">
      <c r="S1004831" s="33"/>
      <c r="T1004831" s="33"/>
    </row>
    <row r="1004848" spans="19:20">
      <c r="S1004848" s="33"/>
      <c r="T1004848" s="33"/>
    </row>
    <row r="1004865" spans="19:20">
      <c r="S1004865" s="33"/>
      <c r="T1004865" s="33"/>
    </row>
    <row r="1004882" spans="19:20">
      <c r="S1004882" s="33"/>
      <c r="T1004882" s="33"/>
    </row>
    <row r="1004899" spans="19:20">
      <c r="S1004899" s="33"/>
      <c r="T1004899" s="33"/>
    </row>
    <row r="1004916" spans="19:20">
      <c r="S1004916" s="33"/>
      <c r="T1004916" s="33"/>
    </row>
    <row r="1004933" spans="19:20">
      <c r="S1004933" s="33"/>
      <c r="T1004933" s="33"/>
    </row>
    <row r="1004950" spans="19:20">
      <c r="S1004950" s="33"/>
      <c r="T1004950" s="33"/>
    </row>
    <row r="1004967" spans="19:20">
      <c r="S1004967" s="33"/>
      <c r="T1004967" s="33"/>
    </row>
    <row r="1004984" spans="19:20">
      <c r="S1004984" s="33"/>
      <c r="T1004984" s="33"/>
    </row>
    <row r="1005001" spans="19:20">
      <c r="S1005001" s="33"/>
      <c r="T1005001" s="33"/>
    </row>
    <row r="1005018" spans="19:20">
      <c r="S1005018" s="33"/>
      <c r="T1005018" s="33"/>
    </row>
    <row r="1005035" spans="19:20">
      <c r="S1005035" s="33"/>
      <c r="T1005035" s="33"/>
    </row>
    <row r="1005052" spans="19:20">
      <c r="S1005052" s="33"/>
      <c r="T1005052" s="33"/>
    </row>
    <row r="1005069" spans="19:20">
      <c r="S1005069" s="33"/>
      <c r="T1005069" s="33"/>
    </row>
    <row r="1005086" spans="19:20">
      <c r="S1005086" s="33"/>
      <c r="T1005086" s="33"/>
    </row>
    <row r="1005103" spans="19:20">
      <c r="S1005103" s="33"/>
      <c r="T1005103" s="33"/>
    </row>
    <row r="1005120" spans="19:20">
      <c r="S1005120" s="33"/>
      <c r="T1005120" s="33"/>
    </row>
    <row r="1005137" spans="19:20">
      <c r="S1005137" s="33"/>
      <c r="T1005137" s="33"/>
    </row>
    <row r="1005154" spans="19:20">
      <c r="S1005154" s="33"/>
      <c r="T1005154" s="33"/>
    </row>
    <row r="1005171" spans="19:20">
      <c r="S1005171" s="33"/>
      <c r="T1005171" s="33"/>
    </row>
    <row r="1005188" spans="19:20">
      <c r="S1005188" s="33"/>
      <c r="T1005188" s="33"/>
    </row>
    <row r="1005205" spans="19:20">
      <c r="S1005205" s="33"/>
      <c r="T1005205" s="33"/>
    </row>
    <row r="1005222" spans="19:20">
      <c r="S1005222" s="33"/>
      <c r="T1005222" s="33"/>
    </row>
    <row r="1005239" spans="19:20">
      <c r="S1005239" s="33"/>
      <c r="T1005239" s="33"/>
    </row>
    <row r="1005256" spans="19:20">
      <c r="S1005256" s="33"/>
      <c r="T1005256" s="33"/>
    </row>
    <row r="1005273" spans="19:20">
      <c r="S1005273" s="33"/>
      <c r="T1005273" s="33"/>
    </row>
    <row r="1005290" spans="19:20">
      <c r="S1005290" s="33"/>
      <c r="T1005290" s="33"/>
    </row>
    <row r="1005307" spans="19:20">
      <c r="S1005307" s="33"/>
      <c r="T1005307" s="33"/>
    </row>
    <row r="1005324" spans="19:20">
      <c r="S1005324" s="33"/>
      <c r="T1005324" s="33"/>
    </row>
    <row r="1005341" spans="19:20">
      <c r="S1005341" s="33"/>
      <c r="T1005341" s="33"/>
    </row>
    <row r="1005358" spans="19:20">
      <c r="S1005358" s="33"/>
      <c r="T1005358" s="33"/>
    </row>
    <row r="1005375" spans="19:20">
      <c r="S1005375" s="33"/>
      <c r="T1005375" s="33"/>
    </row>
    <row r="1005392" spans="19:20">
      <c r="S1005392" s="33"/>
      <c r="T1005392" s="33"/>
    </row>
    <row r="1005409" spans="19:20">
      <c r="S1005409" s="33"/>
      <c r="T1005409" s="33"/>
    </row>
    <row r="1005426" spans="19:20">
      <c r="S1005426" s="33"/>
      <c r="T1005426" s="33"/>
    </row>
    <row r="1005443" spans="19:20">
      <c r="S1005443" s="33"/>
      <c r="T1005443" s="33"/>
    </row>
    <row r="1005460" spans="19:20">
      <c r="S1005460" s="33"/>
      <c r="T1005460" s="33"/>
    </row>
    <row r="1005477" spans="19:20">
      <c r="S1005477" s="33"/>
      <c r="T1005477" s="33"/>
    </row>
    <row r="1005494" spans="19:20">
      <c r="S1005494" s="33"/>
      <c r="T1005494" s="33"/>
    </row>
    <row r="1005511" spans="19:20">
      <c r="S1005511" s="33"/>
      <c r="T1005511" s="33"/>
    </row>
    <row r="1005528" spans="19:20">
      <c r="S1005528" s="33"/>
      <c r="T1005528" s="33"/>
    </row>
    <row r="1005545" spans="19:20">
      <c r="S1005545" s="33"/>
      <c r="T1005545" s="33"/>
    </row>
    <row r="1005562" spans="19:20">
      <c r="S1005562" s="33"/>
      <c r="T1005562" s="33"/>
    </row>
    <row r="1005579" spans="19:20">
      <c r="S1005579" s="33"/>
      <c r="T1005579" s="33"/>
    </row>
    <row r="1005596" spans="19:20">
      <c r="S1005596" s="33"/>
      <c r="T1005596" s="33"/>
    </row>
    <row r="1005613" spans="19:20">
      <c r="S1005613" s="33"/>
      <c r="T1005613" s="33"/>
    </row>
    <row r="1005630" spans="19:20">
      <c r="S1005630" s="33"/>
      <c r="T1005630" s="33"/>
    </row>
    <row r="1005647" spans="19:20">
      <c r="S1005647" s="33"/>
      <c r="T1005647" s="33"/>
    </row>
    <row r="1005664" spans="19:20">
      <c r="S1005664" s="33"/>
      <c r="T1005664" s="33"/>
    </row>
    <row r="1005681" spans="19:20">
      <c r="S1005681" s="33"/>
      <c r="T1005681" s="33"/>
    </row>
    <row r="1005698" spans="19:20">
      <c r="S1005698" s="33"/>
      <c r="T1005698" s="33"/>
    </row>
    <row r="1005715" spans="19:20">
      <c r="S1005715" s="33"/>
      <c r="T1005715" s="33"/>
    </row>
    <row r="1005732" spans="19:20">
      <c r="S1005732" s="33"/>
      <c r="T1005732" s="33"/>
    </row>
    <row r="1005749" spans="19:20">
      <c r="S1005749" s="33"/>
      <c r="T1005749" s="33"/>
    </row>
    <row r="1005766" spans="19:20">
      <c r="S1005766" s="33"/>
      <c r="T1005766" s="33"/>
    </row>
    <row r="1005783" spans="19:20">
      <c r="S1005783" s="33"/>
      <c r="T1005783" s="33"/>
    </row>
    <row r="1005800" spans="19:20">
      <c r="S1005800" s="33"/>
      <c r="T1005800" s="33"/>
    </row>
    <row r="1005817" spans="19:20">
      <c r="S1005817" s="33"/>
      <c r="T1005817" s="33"/>
    </row>
    <row r="1005834" spans="19:20">
      <c r="S1005834" s="33"/>
      <c r="T1005834" s="33"/>
    </row>
    <row r="1005851" spans="19:20">
      <c r="S1005851" s="33"/>
      <c r="T1005851" s="33"/>
    </row>
    <row r="1005868" spans="19:20">
      <c r="S1005868" s="33"/>
      <c r="T1005868" s="33"/>
    </row>
    <row r="1005885" spans="19:20">
      <c r="S1005885" s="33"/>
      <c r="T1005885" s="33"/>
    </row>
    <row r="1005902" spans="19:20">
      <c r="S1005902" s="33"/>
      <c r="T1005902" s="33"/>
    </row>
    <row r="1005919" spans="19:20">
      <c r="S1005919" s="33"/>
      <c r="T1005919" s="33"/>
    </row>
    <row r="1005936" spans="19:20">
      <c r="S1005936" s="33"/>
      <c r="T1005936" s="33"/>
    </row>
    <row r="1005953" spans="19:20">
      <c r="S1005953" s="33"/>
      <c r="T1005953" s="33"/>
    </row>
    <row r="1005970" spans="19:20">
      <c r="S1005970" s="33"/>
      <c r="T1005970" s="33"/>
    </row>
    <row r="1005987" spans="19:20">
      <c r="S1005987" s="33"/>
      <c r="T1005987" s="33"/>
    </row>
    <row r="1006004" spans="19:20">
      <c r="S1006004" s="33"/>
      <c r="T1006004" s="33"/>
    </row>
    <row r="1006021" spans="19:20">
      <c r="S1006021" s="33"/>
      <c r="T1006021" s="33"/>
    </row>
    <row r="1006038" spans="19:20">
      <c r="S1006038" s="33"/>
      <c r="T1006038" s="33"/>
    </row>
    <row r="1006055" spans="19:20">
      <c r="S1006055" s="33"/>
      <c r="T1006055" s="33"/>
    </row>
    <row r="1006072" spans="19:20">
      <c r="S1006072" s="33"/>
      <c r="T1006072" s="33"/>
    </row>
    <row r="1006089" spans="19:20">
      <c r="S1006089" s="33"/>
      <c r="T1006089" s="33"/>
    </row>
    <row r="1006106" spans="19:20">
      <c r="S1006106" s="33"/>
      <c r="T1006106" s="33"/>
    </row>
    <row r="1006123" spans="19:20">
      <c r="S1006123" s="33"/>
      <c r="T1006123" s="33"/>
    </row>
    <row r="1006140" spans="19:20">
      <c r="S1006140" s="33"/>
      <c r="T1006140" s="33"/>
    </row>
    <row r="1006157" spans="19:20">
      <c r="S1006157" s="33"/>
      <c r="T1006157" s="33"/>
    </row>
    <row r="1006174" spans="19:20">
      <c r="S1006174" s="33"/>
      <c r="T1006174" s="33"/>
    </row>
    <row r="1006191" spans="19:20">
      <c r="S1006191" s="33"/>
      <c r="T1006191" s="33"/>
    </row>
    <row r="1006208" spans="19:20">
      <c r="S1006208" s="33"/>
      <c r="T1006208" s="33"/>
    </row>
    <row r="1006225" spans="19:20">
      <c r="S1006225" s="33"/>
      <c r="T1006225" s="33"/>
    </row>
    <row r="1006242" spans="19:20">
      <c r="S1006242" s="33"/>
      <c r="T1006242" s="33"/>
    </row>
    <row r="1006259" spans="19:20">
      <c r="S1006259" s="33"/>
      <c r="T1006259" s="33"/>
    </row>
    <row r="1006276" spans="19:20">
      <c r="S1006276" s="33"/>
      <c r="T1006276" s="33"/>
    </row>
    <row r="1006293" spans="19:20">
      <c r="S1006293" s="33"/>
      <c r="T1006293" s="33"/>
    </row>
    <row r="1006310" spans="19:20">
      <c r="S1006310" s="33"/>
      <c r="T1006310" s="33"/>
    </row>
    <row r="1006327" spans="19:20">
      <c r="S1006327" s="33"/>
      <c r="T1006327" s="33"/>
    </row>
    <row r="1006344" spans="19:20">
      <c r="S1006344" s="33"/>
      <c r="T1006344" s="33"/>
    </row>
    <row r="1006361" spans="19:20">
      <c r="S1006361" s="33"/>
      <c r="T1006361" s="33"/>
    </row>
    <row r="1006378" spans="19:20">
      <c r="S1006378" s="33"/>
      <c r="T1006378" s="33"/>
    </row>
    <row r="1006395" spans="19:20">
      <c r="S1006395" s="33"/>
      <c r="T1006395" s="33"/>
    </row>
    <row r="1006412" spans="19:20">
      <c r="S1006412" s="33"/>
      <c r="T1006412" s="33"/>
    </row>
    <row r="1006429" spans="19:20">
      <c r="S1006429" s="33"/>
      <c r="T1006429" s="33"/>
    </row>
    <row r="1006446" spans="19:20">
      <c r="S1006446" s="33"/>
      <c r="T1006446" s="33"/>
    </row>
    <row r="1006463" spans="19:20">
      <c r="S1006463" s="33"/>
      <c r="T1006463" s="33"/>
    </row>
    <row r="1006480" spans="19:20">
      <c r="S1006480" s="33"/>
      <c r="T1006480" s="33"/>
    </row>
    <row r="1006497" spans="19:20">
      <c r="S1006497" s="33"/>
      <c r="T1006497" s="33"/>
    </row>
    <row r="1006514" spans="19:20">
      <c r="S1006514" s="33"/>
      <c r="T1006514" s="33"/>
    </row>
    <row r="1006531" spans="19:20">
      <c r="S1006531" s="33"/>
      <c r="T1006531" s="33"/>
    </row>
    <row r="1006548" spans="19:20">
      <c r="S1006548" s="33"/>
      <c r="T1006548" s="33"/>
    </row>
    <row r="1006565" spans="19:20">
      <c r="S1006565" s="33"/>
      <c r="T1006565" s="33"/>
    </row>
    <row r="1006582" spans="19:20">
      <c r="S1006582" s="33"/>
      <c r="T1006582" s="33"/>
    </row>
    <row r="1006599" spans="19:20">
      <c r="S1006599" s="33"/>
      <c r="T1006599" s="33"/>
    </row>
    <row r="1006616" spans="19:20">
      <c r="S1006616" s="33"/>
      <c r="T1006616" s="33"/>
    </row>
    <row r="1006633" spans="19:20">
      <c r="S1006633" s="33"/>
      <c r="T1006633" s="33"/>
    </row>
    <row r="1006650" spans="19:20">
      <c r="S1006650" s="33"/>
      <c r="T1006650" s="33"/>
    </row>
    <row r="1006667" spans="19:20">
      <c r="S1006667" s="33"/>
      <c r="T1006667" s="33"/>
    </row>
    <row r="1006684" spans="19:20">
      <c r="S1006684" s="33"/>
      <c r="T1006684" s="33"/>
    </row>
    <row r="1006701" spans="19:20">
      <c r="S1006701" s="33"/>
      <c r="T1006701" s="33"/>
    </row>
    <row r="1006718" spans="19:20">
      <c r="S1006718" s="33"/>
      <c r="T1006718" s="33"/>
    </row>
    <row r="1006735" spans="19:20">
      <c r="S1006735" s="33"/>
      <c r="T1006735" s="33"/>
    </row>
    <row r="1006752" spans="19:20">
      <c r="S1006752" s="33"/>
      <c r="T1006752" s="33"/>
    </row>
    <row r="1006769" spans="19:20">
      <c r="S1006769" s="33"/>
      <c r="T1006769" s="33"/>
    </row>
    <row r="1006786" spans="19:20">
      <c r="S1006786" s="33"/>
      <c r="T1006786" s="33"/>
    </row>
    <row r="1006803" spans="19:20">
      <c r="S1006803" s="33"/>
      <c r="T1006803" s="33"/>
    </row>
    <row r="1006820" spans="19:20">
      <c r="S1006820" s="33"/>
      <c r="T1006820" s="33"/>
    </row>
    <row r="1006837" spans="19:20">
      <c r="S1006837" s="33"/>
      <c r="T1006837" s="33"/>
    </row>
    <row r="1006854" spans="19:20">
      <c r="S1006854" s="33"/>
      <c r="T1006854" s="33"/>
    </row>
    <row r="1006871" spans="19:20">
      <c r="S1006871" s="33"/>
      <c r="T1006871" s="33"/>
    </row>
    <row r="1006888" spans="19:20">
      <c r="S1006888" s="33"/>
      <c r="T1006888" s="33"/>
    </row>
    <row r="1006905" spans="19:20">
      <c r="S1006905" s="33"/>
      <c r="T1006905" s="33"/>
    </row>
    <row r="1006922" spans="19:20">
      <c r="S1006922" s="33"/>
      <c r="T1006922" s="33"/>
    </row>
    <row r="1006939" spans="19:20">
      <c r="S1006939" s="33"/>
      <c r="T1006939" s="33"/>
    </row>
    <row r="1006956" spans="19:20">
      <c r="S1006956" s="33"/>
      <c r="T1006956" s="33"/>
    </row>
    <row r="1006973" spans="19:20">
      <c r="S1006973" s="33"/>
      <c r="T1006973" s="33"/>
    </row>
    <row r="1006990" spans="19:20">
      <c r="S1006990" s="33"/>
      <c r="T1006990" s="33"/>
    </row>
    <row r="1007007" spans="19:20">
      <c r="S1007007" s="33"/>
      <c r="T1007007" s="33"/>
    </row>
    <row r="1007024" spans="19:20">
      <c r="S1007024" s="33"/>
      <c r="T1007024" s="33"/>
    </row>
    <row r="1007041" spans="19:20">
      <c r="S1007041" s="33"/>
      <c r="T1007041" s="33"/>
    </row>
    <row r="1007058" spans="19:20">
      <c r="S1007058" s="33"/>
      <c r="T1007058" s="33"/>
    </row>
    <row r="1007075" spans="19:20">
      <c r="S1007075" s="33"/>
      <c r="T1007075" s="33"/>
    </row>
    <row r="1007092" spans="19:20">
      <c r="S1007092" s="33"/>
      <c r="T1007092" s="33"/>
    </row>
    <row r="1007109" spans="19:20">
      <c r="S1007109" s="33"/>
      <c r="T1007109" s="33"/>
    </row>
    <row r="1007126" spans="19:20">
      <c r="S1007126" s="33"/>
      <c r="T1007126" s="33"/>
    </row>
    <row r="1007143" spans="19:20">
      <c r="S1007143" s="33"/>
      <c r="T1007143" s="33"/>
    </row>
    <row r="1007160" spans="19:20">
      <c r="S1007160" s="33"/>
      <c r="T1007160" s="33"/>
    </row>
    <row r="1007177" spans="19:20">
      <c r="S1007177" s="33"/>
      <c r="T1007177" s="33"/>
    </row>
    <row r="1007194" spans="19:20">
      <c r="S1007194" s="33"/>
      <c r="T1007194" s="33"/>
    </row>
    <row r="1007211" spans="19:20">
      <c r="S1007211" s="33"/>
      <c r="T1007211" s="33"/>
    </row>
    <row r="1007228" spans="19:20">
      <c r="S1007228" s="33"/>
      <c r="T1007228" s="33"/>
    </row>
    <row r="1007245" spans="19:20">
      <c r="S1007245" s="33"/>
      <c r="T1007245" s="33"/>
    </row>
    <row r="1007262" spans="19:20">
      <c r="S1007262" s="33"/>
      <c r="T1007262" s="33"/>
    </row>
    <row r="1007279" spans="19:20">
      <c r="S1007279" s="33"/>
      <c r="T1007279" s="33"/>
    </row>
    <row r="1007296" spans="19:20">
      <c r="S1007296" s="33"/>
      <c r="T1007296" s="33"/>
    </row>
    <row r="1007313" spans="19:20">
      <c r="S1007313" s="33"/>
      <c r="T1007313" s="33"/>
    </row>
    <row r="1007330" spans="19:20">
      <c r="S1007330" s="33"/>
      <c r="T1007330" s="33"/>
    </row>
    <row r="1007347" spans="19:20">
      <c r="S1007347" s="33"/>
      <c r="T1007347" s="33"/>
    </row>
    <row r="1007364" spans="19:20">
      <c r="S1007364" s="33"/>
      <c r="T1007364" s="33"/>
    </row>
    <row r="1007381" spans="19:20">
      <c r="S1007381" s="33"/>
      <c r="T1007381" s="33"/>
    </row>
    <row r="1007398" spans="19:20">
      <c r="S1007398" s="33"/>
      <c r="T1007398" s="33"/>
    </row>
    <row r="1007415" spans="19:20">
      <c r="S1007415" s="33"/>
      <c r="T1007415" s="33"/>
    </row>
    <row r="1007432" spans="19:20">
      <c r="S1007432" s="33"/>
      <c r="T1007432" s="33"/>
    </row>
    <row r="1007449" spans="19:20">
      <c r="S1007449" s="33"/>
      <c r="T1007449" s="33"/>
    </row>
    <row r="1007466" spans="19:20">
      <c r="S1007466" s="33"/>
      <c r="T1007466" s="33"/>
    </row>
    <row r="1007483" spans="19:20">
      <c r="S1007483" s="33"/>
      <c r="T1007483" s="33"/>
    </row>
    <row r="1007500" spans="19:20">
      <c r="S1007500" s="33"/>
      <c r="T1007500" s="33"/>
    </row>
    <row r="1007517" spans="19:20">
      <c r="S1007517" s="33"/>
      <c r="T1007517" s="33"/>
    </row>
    <row r="1007534" spans="19:20">
      <c r="S1007534" s="33"/>
      <c r="T1007534" s="33"/>
    </row>
    <row r="1007551" spans="19:20">
      <c r="S1007551" s="33"/>
      <c r="T1007551" s="33"/>
    </row>
    <row r="1007568" spans="19:20">
      <c r="S1007568" s="33"/>
      <c r="T1007568" s="33"/>
    </row>
    <row r="1007585" spans="19:20">
      <c r="S1007585" s="33"/>
      <c r="T1007585" s="33"/>
    </row>
    <row r="1007602" spans="19:20">
      <c r="S1007602" s="33"/>
      <c r="T1007602" s="33"/>
    </row>
    <row r="1007619" spans="19:20">
      <c r="S1007619" s="33"/>
      <c r="T1007619" s="33"/>
    </row>
    <row r="1007636" spans="19:20">
      <c r="S1007636" s="33"/>
      <c r="T1007636" s="33"/>
    </row>
    <row r="1007653" spans="19:20">
      <c r="S1007653" s="33"/>
      <c r="T1007653" s="33"/>
    </row>
    <row r="1007670" spans="19:20">
      <c r="S1007670" s="33"/>
      <c r="T1007670" s="33"/>
    </row>
    <row r="1007687" spans="19:20">
      <c r="S1007687" s="33"/>
      <c r="T1007687" s="33"/>
    </row>
    <row r="1007704" spans="19:20">
      <c r="S1007704" s="33"/>
      <c r="T1007704" s="33"/>
    </row>
    <row r="1007721" spans="19:20">
      <c r="S1007721" s="33"/>
      <c r="T1007721" s="33"/>
    </row>
    <row r="1007738" spans="19:20">
      <c r="S1007738" s="33"/>
      <c r="T1007738" s="33"/>
    </row>
    <row r="1007755" spans="19:20">
      <c r="S1007755" s="33"/>
      <c r="T1007755" s="33"/>
    </row>
    <row r="1007772" spans="19:20">
      <c r="S1007772" s="33"/>
      <c r="T1007772" s="33"/>
    </row>
    <row r="1007789" spans="19:20">
      <c r="S1007789" s="33"/>
      <c r="T1007789" s="33"/>
    </row>
    <row r="1007806" spans="19:20">
      <c r="S1007806" s="33"/>
      <c r="T1007806" s="33"/>
    </row>
    <row r="1007823" spans="19:20">
      <c r="S1007823" s="33"/>
      <c r="T1007823" s="33"/>
    </row>
    <row r="1007840" spans="19:20">
      <c r="S1007840" s="33"/>
      <c r="T1007840" s="33"/>
    </row>
    <row r="1007857" spans="19:20">
      <c r="S1007857" s="33"/>
      <c r="T1007857" s="33"/>
    </row>
    <row r="1007874" spans="19:20">
      <c r="S1007874" s="33"/>
      <c r="T1007874" s="33"/>
    </row>
    <row r="1007891" spans="19:20">
      <c r="S1007891" s="33"/>
      <c r="T1007891" s="33"/>
    </row>
    <row r="1007908" spans="19:20">
      <c r="S1007908" s="33"/>
      <c r="T1007908" s="33"/>
    </row>
    <row r="1007925" spans="19:20">
      <c r="S1007925" s="33"/>
      <c r="T1007925" s="33"/>
    </row>
    <row r="1007942" spans="19:20">
      <c r="S1007942" s="33"/>
      <c r="T1007942" s="33"/>
    </row>
    <row r="1007959" spans="19:20">
      <c r="S1007959" s="33"/>
      <c r="T1007959" s="33"/>
    </row>
    <row r="1007976" spans="19:20">
      <c r="S1007976" s="33"/>
      <c r="T1007976" s="33"/>
    </row>
    <row r="1007993" spans="19:20">
      <c r="S1007993" s="33"/>
      <c r="T1007993" s="33"/>
    </row>
    <row r="1008010" spans="19:20">
      <c r="S1008010" s="33"/>
      <c r="T1008010" s="33"/>
    </row>
    <row r="1008027" spans="19:20">
      <c r="S1008027" s="33"/>
      <c r="T1008027" s="33"/>
    </row>
    <row r="1008044" spans="19:20">
      <c r="S1008044" s="33"/>
      <c r="T1008044" s="33"/>
    </row>
    <row r="1008061" spans="19:20">
      <c r="S1008061" s="33"/>
      <c r="T1008061" s="33"/>
    </row>
    <row r="1008078" spans="19:20">
      <c r="S1008078" s="33"/>
      <c r="T1008078" s="33"/>
    </row>
    <row r="1008095" spans="19:20">
      <c r="S1008095" s="33"/>
      <c r="T1008095" s="33"/>
    </row>
    <row r="1008112" spans="19:20">
      <c r="S1008112" s="33"/>
      <c r="T1008112" s="33"/>
    </row>
    <row r="1008129" spans="19:20">
      <c r="S1008129" s="33"/>
      <c r="T1008129" s="33"/>
    </row>
    <row r="1008146" spans="19:20">
      <c r="S1008146" s="33"/>
      <c r="T1008146" s="33"/>
    </row>
    <row r="1008163" spans="19:20">
      <c r="S1008163" s="33"/>
      <c r="T1008163" s="33"/>
    </row>
    <row r="1008180" spans="19:20">
      <c r="S1008180" s="33"/>
      <c r="T1008180" s="33"/>
    </row>
    <row r="1008197" spans="19:20">
      <c r="S1008197" s="33"/>
      <c r="T1008197" s="33"/>
    </row>
    <row r="1008214" spans="19:20">
      <c r="S1008214" s="33"/>
      <c r="T1008214" s="33"/>
    </row>
    <row r="1008231" spans="19:20">
      <c r="S1008231" s="33"/>
      <c r="T1008231" s="33"/>
    </row>
    <row r="1008248" spans="19:20">
      <c r="S1008248" s="33"/>
      <c r="T1008248" s="33"/>
    </row>
    <row r="1008265" spans="19:20">
      <c r="S1008265" s="33"/>
      <c r="T1008265" s="33"/>
    </row>
    <row r="1008282" spans="19:20">
      <c r="S1008282" s="33"/>
      <c r="T1008282" s="33"/>
    </row>
    <row r="1008299" spans="19:20">
      <c r="S1008299" s="33"/>
      <c r="T1008299" s="33"/>
    </row>
    <row r="1008316" spans="19:20">
      <c r="S1008316" s="33"/>
      <c r="T1008316" s="33"/>
    </row>
    <row r="1008333" spans="19:20">
      <c r="S1008333" s="33"/>
      <c r="T1008333" s="33"/>
    </row>
    <row r="1008350" spans="19:20">
      <c r="S1008350" s="33"/>
      <c r="T1008350" s="33"/>
    </row>
    <row r="1008367" spans="19:20">
      <c r="S1008367" s="33"/>
      <c r="T1008367" s="33"/>
    </row>
    <row r="1008384" spans="19:20">
      <c r="S1008384" s="33"/>
      <c r="T1008384" s="33"/>
    </row>
    <row r="1008401" spans="19:20">
      <c r="S1008401" s="33"/>
      <c r="T1008401" s="33"/>
    </row>
    <row r="1008418" spans="19:20">
      <c r="S1008418" s="33"/>
      <c r="T1008418" s="33"/>
    </row>
    <row r="1008435" spans="19:20">
      <c r="S1008435" s="33"/>
      <c r="T1008435" s="33"/>
    </row>
    <row r="1008452" spans="19:20">
      <c r="S1008452" s="33"/>
      <c r="T1008452" s="33"/>
    </row>
    <row r="1008469" spans="19:20">
      <c r="S1008469" s="33"/>
      <c r="T1008469" s="33"/>
    </row>
    <row r="1008486" spans="19:20">
      <c r="S1008486" s="33"/>
      <c r="T1008486" s="33"/>
    </row>
    <row r="1008503" spans="19:20">
      <c r="S1008503" s="33"/>
      <c r="T1008503" s="33"/>
    </row>
    <row r="1008520" spans="19:20">
      <c r="S1008520" s="33"/>
      <c r="T1008520" s="33"/>
    </row>
    <row r="1008537" spans="19:20">
      <c r="S1008537" s="33"/>
      <c r="T1008537" s="33"/>
    </row>
    <row r="1008554" spans="19:20">
      <c r="S1008554" s="33"/>
      <c r="T1008554" s="33"/>
    </row>
    <row r="1008571" spans="19:20">
      <c r="S1008571" s="33"/>
      <c r="T1008571" s="33"/>
    </row>
    <row r="1008588" spans="19:20">
      <c r="S1008588" s="33"/>
      <c r="T1008588" s="33"/>
    </row>
    <row r="1008605" spans="19:20">
      <c r="S1008605" s="33"/>
      <c r="T1008605" s="33"/>
    </row>
    <row r="1008622" spans="19:20">
      <c r="S1008622" s="33"/>
      <c r="T1008622" s="33"/>
    </row>
    <row r="1008639" spans="19:20">
      <c r="S1008639" s="33"/>
      <c r="T1008639" s="33"/>
    </row>
    <row r="1008656" spans="19:20">
      <c r="S1008656" s="33"/>
      <c r="T1008656" s="33"/>
    </row>
    <row r="1008673" spans="19:20">
      <c r="S1008673" s="33"/>
      <c r="T1008673" s="33"/>
    </row>
    <row r="1008690" spans="19:20">
      <c r="S1008690" s="33"/>
      <c r="T1008690" s="33"/>
    </row>
    <row r="1008707" spans="19:20">
      <c r="S1008707" s="33"/>
      <c r="T1008707" s="33"/>
    </row>
    <row r="1008724" spans="19:20">
      <c r="S1008724" s="33"/>
      <c r="T1008724" s="33"/>
    </row>
    <row r="1008741" spans="19:20">
      <c r="S1008741" s="33"/>
      <c r="T1008741" s="33"/>
    </row>
    <row r="1008758" spans="19:20">
      <c r="S1008758" s="33"/>
      <c r="T1008758" s="33"/>
    </row>
    <row r="1008775" spans="19:20">
      <c r="S1008775" s="33"/>
      <c r="T1008775" s="33"/>
    </row>
    <row r="1008792" spans="19:20">
      <c r="S1008792" s="33"/>
      <c r="T1008792" s="33"/>
    </row>
    <row r="1008809" spans="19:20">
      <c r="S1008809" s="33"/>
      <c r="T1008809" s="33"/>
    </row>
    <row r="1008826" spans="19:20">
      <c r="S1008826" s="33"/>
      <c r="T1008826" s="33"/>
    </row>
    <row r="1008843" spans="19:20">
      <c r="S1008843" s="33"/>
      <c r="T1008843" s="33"/>
    </row>
    <row r="1008860" spans="19:20">
      <c r="S1008860" s="33"/>
      <c r="T1008860" s="33"/>
    </row>
    <row r="1008877" spans="19:20">
      <c r="S1008877" s="33"/>
      <c r="T1008877" s="33"/>
    </row>
    <row r="1008894" spans="19:20">
      <c r="S1008894" s="33"/>
      <c r="T1008894" s="33"/>
    </row>
    <row r="1008911" spans="19:20">
      <c r="S1008911" s="33"/>
      <c r="T1008911" s="33"/>
    </row>
    <row r="1008928" spans="19:20">
      <c r="S1008928" s="33"/>
      <c r="T1008928" s="33"/>
    </row>
    <row r="1008945" spans="19:20">
      <c r="S1008945" s="33"/>
      <c r="T1008945" s="33"/>
    </row>
    <row r="1008962" spans="19:20">
      <c r="S1008962" s="33"/>
      <c r="T1008962" s="33"/>
    </row>
    <row r="1008979" spans="19:20">
      <c r="S1008979" s="33"/>
      <c r="T1008979" s="33"/>
    </row>
    <row r="1008996" spans="19:20">
      <c r="S1008996" s="33"/>
      <c r="T1008996" s="33"/>
    </row>
    <row r="1009013" spans="19:20">
      <c r="S1009013" s="33"/>
      <c r="T1009013" s="33"/>
    </row>
    <row r="1009030" spans="19:20">
      <c r="S1009030" s="33"/>
      <c r="T1009030" s="33"/>
    </row>
    <row r="1009047" spans="19:20">
      <c r="S1009047" s="33"/>
      <c r="T1009047" s="33"/>
    </row>
    <row r="1009064" spans="19:20">
      <c r="S1009064" s="33"/>
      <c r="T1009064" s="33"/>
    </row>
    <row r="1009081" spans="19:20">
      <c r="S1009081" s="33"/>
      <c r="T1009081" s="33"/>
    </row>
    <row r="1009098" spans="19:20">
      <c r="S1009098" s="33"/>
      <c r="T1009098" s="33"/>
    </row>
    <row r="1009115" spans="19:20">
      <c r="S1009115" s="33"/>
      <c r="T1009115" s="33"/>
    </row>
    <row r="1009132" spans="19:20">
      <c r="S1009132" s="33"/>
      <c r="T1009132" s="33"/>
    </row>
    <row r="1009149" spans="19:20">
      <c r="S1009149" s="33"/>
      <c r="T1009149" s="33"/>
    </row>
    <row r="1009166" spans="19:20">
      <c r="S1009166" s="33"/>
      <c r="T1009166" s="33"/>
    </row>
    <row r="1009183" spans="19:20">
      <c r="S1009183" s="33"/>
      <c r="T1009183" s="33"/>
    </row>
    <row r="1009200" spans="19:20">
      <c r="S1009200" s="33"/>
      <c r="T1009200" s="33"/>
    </row>
    <row r="1009217" spans="19:20">
      <c r="S1009217" s="33"/>
      <c r="T1009217" s="33"/>
    </row>
    <row r="1009234" spans="19:20">
      <c r="S1009234" s="33"/>
      <c r="T1009234" s="33"/>
    </row>
    <row r="1009251" spans="19:20">
      <c r="S1009251" s="33"/>
      <c r="T1009251" s="33"/>
    </row>
    <row r="1009268" spans="19:20">
      <c r="S1009268" s="33"/>
      <c r="T1009268" s="33"/>
    </row>
    <row r="1009285" spans="19:20">
      <c r="S1009285" s="33"/>
      <c r="T1009285" s="33"/>
    </row>
    <row r="1009302" spans="19:20">
      <c r="S1009302" s="33"/>
      <c r="T1009302" s="33"/>
    </row>
    <row r="1009319" spans="19:20">
      <c r="S1009319" s="33"/>
      <c r="T1009319" s="33"/>
    </row>
    <row r="1009336" spans="19:20">
      <c r="S1009336" s="33"/>
      <c r="T1009336" s="33"/>
    </row>
    <row r="1009353" spans="19:20">
      <c r="S1009353" s="33"/>
      <c r="T1009353" s="33"/>
    </row>
    <row r="1009370" spans="19:20">
      <c r="S1009370" s="33"/>
      <c r="T1009370" s="33"/>
    </row>
    <row r="1009387" spans="19:20">
      <c r="S1009387" s="33"/>
      <c r="T1009387" s="33"/>
    </row>
    <row r="1009404" spans="19:20">
      <c r="S1009404" s="33"/>
      <c r="T1009404" s="33"/>
    </row>
    <row r="1009421" spans="19:20">
      <c r="S1009421" s="33"/>
      <c r="T1009421" s="33"/>
    </row>
    <row r="1009438" spans="19:20">
      <c r="S1009438" s="33"/>
      <c r="T1009438" s="33"/>
    </row>
    <row r="1009455" spans="19:20">
      <c r="S1009455" s="33"/>
      <c r="T1009455" s="33"/>
    </row>
    <row r="1009472" spans="19:20">
      <c r="S1009472" s="33"/>
      <c r="T1009472" s="33"/>
    </row>
    <row r="1009489" spans="19:20">
      <c r="S1009489" s="33"/>
      <c r="T1009489" s="33"/>
    </row>
    <row r="1009506" spans="19:20">
      <c r="S1009506" s="33"/>
      <c r="T1009506" s="33"/>
    </row>
    <row r="1009523" spans="19:20">
      <c r="S1009523" s="33"/>
      <c r="T1009523" s="33"/>
    </row>
    <row r="1009540" spans="19:20">
      <c r="S1009540" s="33"/>
      <c r="T1009540" s="33"/>
    </row>
    <row r="1009557" spans="19:20">
      <c r="S1009557" s="33"/>
      <c r="T1009557" s="33"/>
    </row>
    <row r="1009574" spans="19:20">
      <c r="S1009574" s="33"/>
      <c r="T1009574" s="33"/>
    </row>
    <row r="1009591" spans="19:20">
      <c r="S1009591" s="33"/>
      <c r="T1009591" s="33"/>
    </row>
    <row r="1009608" spans="19:20">
      <c r="S1009608" s="33"/>
      <c r="T1009608" s="33"/>
    </row>
    <row r="1009625" spans="19:20">
      <c r="S1009625" s="33"/>
      <c r="T1009625" s="33"/>
    </row>
    <row r="1009642" spans="19:20">
      <c r="S1009642" s="33"/>
      <c r="T1009642" s="33"/>
    </row>
    <row r="1009659" spans="19:20">
      <c r="S1009659" s="33"/>
      <c r="T1009659" s="33"/>
    </row>
    <row r="1009676" spans="19:20">
      <c r="S1009676" s="33"/>
      <c r="T1009676" s="33"/>
    </row>
    <row r="1009693" spans="19:20">
      <c r="S1009693" s="33"/>
      <c r="T1009693" s="33"/>
    </row>
    <row r="1009710" spans="19:20">
      <c r="S1009710" s="33"/>
      <c r="T1009710" s="33"/>
    </row>
    <row r="1009727" spans="19:20">
      <c r="S1009727" s="33"/>
      <c r="T1009727" s="33"/>
    </row>
    <row r="1009744" spans="19:20">
      <c r="S1009744" s="33"/>
      <c r="T1009744" s="33"/>
    </row>
    <row r="1009761" spans="19:20">
      <c r="S1009761" s="33"/>
      <c r="T1009761" s="33"/>
    </row>
    <row r="1009778" spans="19:20">
      <c r="S1009778" s="33"/>
      <c r="T1009778" s="33"/>
    </row>
    <row r="1009795" spans="19:20">
      <c r="S1009795" s="33"/>
      <c r="T1009795" s="33"/>
    </row>
    <row r="1009812" spans="19:20">
      <c r="S1009812" s="33"/>
      <c r="T1009812" s="33"/>
    </row>
    <row r="1009829" spans="19:20">
      <c r="S1009829" s="33"/>
      <c r="T1009829" s="33"/>
    </row>
    <row r="1009846" spans="19:20">
      <c r="S1009846" s="33"/>
      <c r="T1009846" s="33"/>
    </row>
    <row r="1009863" spans="19:20">
      <c r="S1009863" s="33"/>
      <c r="T1009863" s="33"/>
    </row>
    <row r="1009880" spans="19:20">
      <c r="S1009880" s="33"/>
      <c r="T1009880" s="33"/>
    </row>
    <row r="1009897" spans="19:20">
      <c r="S1009897" s="33"/>
      <c r="T1009897" s="33"/>
    </row>
    <row r="1009914" spans="19:20">
      <c r="S1009914" s="33"/>
      <c r="T1009914" s="33"/>
    </row>
    <row r="1009931" spans="19:20">
      <c r="S1009931" s="33"/>
      <c r="T1009931" s="33"/>
    </row>
    <row r="1009948" spans="19:20">
      <c r="S1009948" s="33"/>
      <c r="T1009948" s="33"/>
    </row>
    <row r="1009965" spans="19:20">
      <c r="S1009965" s="33"/>
      <c r="T1009965" s="33"/>
    </row>
    <row r="1009982" spans="19:20">
      <c r="S1009982" s="33"/>
      <c r="T1009982" s="33"/>
    </row>
    <row r="1009999" spans="19:20">
      <c r="S1009999" s="33"/>
      <c r="T1009999" s="33"/>
    </row>
    <row r="1010016" spans="19:20">
      <c r="S1010016" s="33"/>
      <c r="T1010016" s="33"/>
    </row>
    <row r="1010033" spans="19:20">
      <c r="S1010033" s="33"/>
      <c r="T1010033" s="33"/>
    </row>
    <row r="1010050" spans="19:20">
      <c r="S1010050" s="33"/>
      <c r="T1010050" s="33"/>
    </row>
    <row r="1010067" spans="19:20">
      <c r="S1010067" s="33"/>
      <c r="T1010067" s="33"/>
    </row>
    <row r="1010084" spans="19:20">
      <c r="S1010084" s="33"/>
      <c r="T1010084" s="33"/>
    </row>
    <row r="1010101" spans="19:20">
      <c r="S1010101" s="33"/>
      <c r="T1010101" s="33"/>
    </row>
    <row r="1010118" spans="19:20">
      <c r="S1010118" s="33"/>
      <c r="T1010118" s="33"/>
    </row>
    <row r="1010135" spans="19:20">
      <c r="S1010135" s="33"/>
      <c r="T1010135" s="33"/>
    </row>
    <row r="1010152" spans="19:20">
      <c r="S1010152" s="33"/>
      <c r="T1010152" s="33"/>
    </row>
    <row r="1010169" spans="19:20">
      <c r="S1010169" s="33"/>
      <c r="T1010169" s="33"/>
    </row>
    <row r="1010186" spans="19:20">
      <c r="S1010186" s="33"/>
      <c r="T1010186" s="33"/>
    </row>
    <row r="1010203" spans="19:20">
      <c r="S1010203" s="33"/>
      <c r="T1010203" s="33"/>
    </row>
    <row r="1010220" spans="19:20">
      <c r="S1010220" s="33"/>
      <c r="T1010220" s="33"/>
    </row>
    <row r="1010237" spans="19:20">
      <c r="S1010237" s="33"/>
      <c r="T1010237" s="33"/>
    </row>
    <row r="1010254" spans="19:20">
      <c r="S1010254" s="33"/>
      <c r="T1010254" s="33"/>
    </row>
    <row r="1010271" spans="19:20">
      <c r="S1010271" s="33"/>
      <c r="T1010271" s="33"/>
    </row>
    <row r="1010288" spans="19:20">
      <c r="S1010288" s="33"/>
      <c r="T1010288" s="33"/>
    </row>
    <row r="1010305" spans="19:20">
      <c r="S1010305" s="33"/>
      <c r="T1010305" s="33"/>
    </row>
    <row r="1010322" spans="19:20">
      <c r="S1010322" s="33"/>
      <c r="T1010322" s="33"/>
    </row>
    <row r="1010339" spans="19:20">
      <c r="S1010339" s="33"/>
      <c r="T1010339" s="33"/>
    </row>
    <row r="1010356" spans="19:20">
      <c r="S1010356" s="33"/>
      <c r="T1010356" s="33"/>
    </row>
    <row r="1010373" spans="19:20">
      <c r="S1010373" s="33"/>
      <c r="T1010373" s="33"/>
    </row>
    <row r="1010390" spans="19:20">
      <c r="S1010390" s="33"/>
      <c r="T1010390" s="33"/>
    </row>
    <row r="1010407" spans="19:20">
      <c r="S1010407" s="33"/>
      <c r="T1010407" s="33"/>
    </row>
    <row r="1010424" spans="19:20">
      <c r="S1010424" s="33"/>
      <c r="T1010424" s="33"/>
    </row>
    <row r="1010441" spans="19:20">
      <c r="S1010441" s="33"/>
      <c r="T1010441" s="33"/>
    </row>
    <row r="1010458" spans="19:20">
      <c r="S1010458" s="33"/>
      <c r="T1010458" s="33"/>
    </row>
    <row r="1010475" spans="19:20">
      <c r="S1010475" s="33"/>
      <c r="T1010475" s="33"/>
    </row>
    <row r="1010492" spans="19:20">
      <c r="S1010492" s="33"/>
      <c r="T1010492" s="33"/>
    </row>
    <row r="1010509" spans="19:20">
      <c r="S1010509" s="33"/>
      <c r="T1010509" s="33"/>
    </row>
    <row r="1010526" spans="19:20">
      <c r="S1010526" s="33"/>
      <c r="T1010526" s="33"/>
    </row>
    <row r="1010543" spans="19:20">
      <c r="S1010543" s="33"/>
      <c r="T1010543" s="33"/>
    </row>
    <row r="1010560" spans="19:20">
      <c r="S1010560" s="33"/>
      <c r="T1010560" s="33"/>
    </row>
    <row r="1010577" spans="19:20">
      <c r="S1010577" s="33"/>
      <c r="T1010577" s="33"/>
    </row>
    <row r="1010594" spans="19:20">
      <c r="S1010594" s="33"/>
      <c r="T1010594" s="33"/>
    </row>
    <row r="1010611" spans="19:20">
      <c r="S1010611" s="33"/>
      <c r="T1010611" s="33"/>
    </row>
    <row r="1010628" spans="19:20">
      <c r="S1010628" s="33"/>
      <c r="T1010628" s="33"/>
    </row>
    <row r="1010645" spans="19:20">
      <c r="S1010645" s="33"/>
      <c r="T1010645" s="33"/>
    </row>
    <row r="1010662" spans="19:20">
      <c r="S1010662" s="33"/>
      <c r="T1010662" s="33"/>
    </row>
    <row r="1010679" spans="19:20">
      <c r="S1010679" s="33"/>
      <c r="T1010679" s="33"/>
    </row>
    <row r="1010696" spans="19:20">
      <c r="S1010696" s="33"/>
      <c r="T1010696" s="33"/>
    </row>
    <row r="1010713" spans="19:20">
      <c r="S1010713" s="33"/>
      <c r="T1010713" s="33"/>
    </row>
    <row r="1010730" spans="19:20">
      <c r="S1010730" s="33"/>
      <c r="T1010730" s="33"/>
    </row>
    <row r="1010747" spans="19:20">
      <c r="S1010747" s="33"/>
      <c r="T1010747" s="33"/>
    </row>
    <row r="1010764" spans="19:20">
      <c r="S1010764" s="33"/>
      <c r="T1010764" s="33"/>
    </row>
    <row r="1010781" spans="19:20">
      <c r="S1010781" s="33"/>
      <c r="T1010781" s="33"/>
    </row>
    <row r="1010798" spans="19:20">
      <c r="S1010798" s="33"/>
      <c r="T1010798" s="33"/>
    </row>
    <row r="1010815" spans="19:20">
      <c r="S1010815" s="33"/>
      <c r="T1010815" s="33"/>
    </row>
    <row r="1010832" spans="19:20">
      <c r="S1010832" s="33"/>
      <c r="T1010832" s="33"/>
    </row>
    <row r="1010849" spans="19:20">
      <c r="S1010849" s="33"/>
      <c r="T1010849" s="33"/>
    </row>
    <row r="1010866" spans="19:20">
      <c r="S1010866" s="33"/>
      <c r="T1010866" s="33"/>
    </row>
    <row r="1010883" spans="19:20">
      <c r="S1010883" s="33"/>
      <c r="T1010883" s="33"/>
    </row>
    <row r="1010900" spans="19:20">
      <c r="S1010900" s="33"/>
      <c r="T1010900" s="33"/>
    </row>
    <row r="1010917" spans="19:20">
      <c r="S1010917" s="33"/>
      <c r="T1010917" s="33"/>
    </row>
    <row r="1010934" spans="19:20">
      <c r="S1010934" s="33"/>
      <c r="T1010934" s="33"/>
    </row>
    <row r="1010951" spans="19:20">
      <c r="S1010951" s="33"/>
      <c r="T1010951" s="33"/>
    </row>
    <row r="1010968" spans="19:20">
      <c r="S1010968" s="33"/>
      <c r="T1010968" s="33"/>
    </row>
    <row r="1010985" spans="19:20">
      <c r="S1010985" s="33"/>
      <c r="T1010985" s="33"/>
    </row>
    <row r="1011002" spans="19:20">
      <c r="S1011002" s="33"/>
      <c r="T1011002" s="33"/>
    </row>
    <row r="1011019" spans="19:20">
      <c r="S1011019" s="33"/>
      <c r="T1011019" s="33"/>
    </row>
    <row r="1011036" spans="19:20">
      <c r="S1011036" s="33"/>
      <c r="T1011036" s="33"/>
    </row>
    <row r="1011053" spans="19:20">
      <c r="S1011053" s="33"/>
      <c r="T1011053" s="33"/>
    </row>
    <row r="1011070" spans="19:20">
      <c r="S1011070" s="33"/>
      <c r="T1011070" s="33"/>
    </row>
    <row r="1011087" spans="19:20">
      <c r="S1011087" s="33"/>
      <c r="T1011087" s="33"/>
    </row>
    <row r="1011104" spans="19:20">
      <c r="S1011104" s="33"/>
      <c r="T1011104" s="33"/>
    </row>
    <row r="1011121" spans="19:20">
      <c r="S1011121" s="33"/>
      <c r="T1011121" s="33"/>
    </row>
    <row r="1011138" spans="19:20">
      <c r="S1011138" s="33"/>
      <c r="T1011138" s="33"/>
    </row>
    <row r="1011155" spans="19:20">
      <c r="S1011155" s="33"/>
      <c r="T1011155" s="33"/>
    </row>
    <row r="1011172" spans="19:20">
      <c r="S1011172" s="33"/>
      <c r="T1011172" s="33"/>
    </row>
    <row r="1011189" spans="19:20">
      <c r="S1011189" s="33"/>
      <c r="T1011189" s="33"/>
    </row>
    <row r="1011206" spans="19:20">
      <c r="S1011206" s="33"/>
      <c r="T1011206" s="33"/>
    </row>
    <row r="1011223" spans="19:20">
      <c r="S1011223" s="33"/>
      <c r="T1011223" s="33"/>
    </row>
    <row r="1011240" spans="19:20">
      <c r="S1011240" s="33"/>
      <c r="T1011240" s="33"/>
    </row>
    <row r="1011257" spans="19:20">
      <c r="S1011257" s="33"/>
      <c r="T1011257" s="33"/>
    </row>
    <row r="1011274" spans="19:20">
      <c r="S1011274" s="33"/>
      <c r="T1011274" s="33"/>
    </row>
    <row r="1011291" spans="19:20">
      <c r="S1011291" s="33"/>
      <c r="T1011291" s="33"/>
    </row>
    <row r="1011308" spans="19:20">
      <c r="S1011308" s="33"/>
      <c r="T1011308" s="33"/>
    </row>
    <row r="1011325" spans="19:20">
      <c r="S1011325" s="33"/>
      <c r="T1011325" s="33"/>
    </row>
    <row r="1011342" spans="19:20">
      <c r="S1011342" s="33"/>
      <c r="T1011342" s="33"/>
    </row>
    <row r="1011359" spans="19:20">
      <c r="S1011359" s="33"/>
      <c r="T1011359" s="33"/>
    </row>
    <row r="1011376" spans="19:20">
      <c r="S1011376" s="33"/>
      <c r="T1011376" s="33"/>
    </row>
    <row r="1011393" spans="19:20">
      <c r="S1011393" s="33"/>
      <c r="T1011393" s="33"/>
    </row>
    <row r="1011410" spans="19:20">
      <c r="S1011410" s="33"/>
      <c r="T1011410" s="33"/>
    </row>
    <row r="1011427" spans="19:20">
      <c r="S1011427" s="33"/>
      <c r="T1011427" s="33"/>
    </row>
    <row r="1011444" spans="19:20">
      <c r="S1011444" s="33"/>
      <c r="T1011444" s="33"/>
    </row>
    <row r="1011461" spans="19:20">
      <c r="S1011461" s="33"/>
      <c r="T1011461" s="33"/>
    </row>
    <row r="1011478" spans="19:20">
      <c r="S1011478" s="33"/>
      <c r="T1011478" s="33"/>
    </row>
    <row r="1011495" spans="19:20">
      <c r="S1011495" s="33"/>
      <c r="T1011495" s="33"/>
    </row>
    <row r="1011512" spans="19:20">
      <c r="S1011512" s="33"/>
      <c r="T1011512" s="33"/>
    </row>
    <row r="1011529" spans="19:20">
      <c r="S1011529" s="33"/>
      <c r="T1011529" s="33"/>
    </row>
    <row r="1011546" spans="19:20">
      <c r="S1011546" s="33"/>
      <c r="T1011546" s="33"/>
    </row>
    <row r="1011563" spans="19:20">
      <c r="S1011563" s="33"/>
      <c r="T1011563" s="33"/>
    </row>
    <row r="1011580" spans="19:20">
      <c r="S1011580" s="33"/>
      <c r="T1011580" s="33"/>
    </row>
    <row r="1011597" spans="19:20">
      <c r="S1011597" s="33"/>
      <c r="T1011597" s="33"/>
    </row>
    <row r="1011614" spans="19:20">
      <c r="S1011614" s="33"/>
      <c r="T1011614" s="33"/>
    </row>
    <row r="1011631" spans="19:20">
      <c r="S1011631" s="33"/>
      <c r="T1011631" s="33"/>
    </row>
    <row r="1011648" spans="19:20">
      <c r="S1011648" s="33"/>
      <c r="T1011648" s="33"/>
    </row>
    <row r="1011665" spans="19:20">
      <c r="S1011665" s="33"/>
      <c r="T1011665" s="33"/>
    </row>
    <row r="1011682" spans="19:20">
      <c r="S1011682" s="33"/>
      <c r="T1011682" s="33"/>
    </row>
    <row r="1011699" spans="19:20">
      <c r="S1011699" s="33"/>
      <c r="T1011699" s="33"/>
    </row>
    <row r="1011716" spans="19:20">
      <c r="S1011716" s="33"/>
      <c r="T1011716" s="33"/>
    </row>
    <row r="1011733" spans="19:20">
      <c r="S1011733" s="33"/>
      <c r="T1011733" s="33"/>
    </row>
    <row r="1011750" spans="19:20">
      <c r="S1011750" s="33"/>
      <c r="T1011750" s="33"/>
    </row>
    <row r="1011767" spans="19:20">
      <c r="S1011767" s="33"/>
      <c r="T1011767" s="33"/>
    </row>
    <row r="1011784" spans="19:20">
      <c r="S1011784" s="33"/>
      <c r="T1011784" s="33"/>
    </row>
    <row r="1011801" spans="19:20">
      <c r="S1011801" s="33"/>
      <c r="T1011801" s="33"/>
    </row>
    <row r="1011818" spans="19:20">
      <c r="S1011818" s="33"/>
      <c r="T1011818" s="33"/>
    </row>
    <row r="1011835" spans="19:20">
      <c r="S1011835" s="33"/>
      <c r="T1011835" s="33"/>
    </row>
    <row r="1011852" spans="19:20">
      <c r="S1011852" s="33"/>
      <c r="T1011852" s="33"/>
    </row>
    <row r="1011869" spans="19:20">
      <c r="S1011869" s="33"/>
      <c r="T1011869" s="33"/>
    </row>
    <row r="1011886" spans="19:20">
      <c r="S1011886" s="33"/>
      <c r="T1011886" s="33"/>
    </row>
    <row r="1011903" spans="19:20">
      <c r="S1011903" s="33"/>
      <c r="T1011903" s="33"/>
    </row>
    <row r="1011920" spans="19:20">
      <c r="S1011920" s="33"/>
      <c r="T1011920" s="33"/>
    </row>
    <row r="1011937" spans="19:20">
      <c r="S1011937" s="33"/>
      <c r="T1011937" s="33"/>
    </row>
    <row r="1011954" spans="19:20">
      <c r="S1011954" s="33"/>
      <c r="T1011954" s="33"/>
    </row>
    <row r="1011971" spans="19:20">
      <c r="S1011971" s="33"/>
      <c r="T1011971" s="33"/>
    </row>
    <row r="1011988" spans="19:20">
      <c r="S1011988" s="33"/>
      <c r="T1011988" s="33"/>
    </row>
    <row r="1012005" spans="19:20">
      <c r="S1012005" s="33"/>
      <c r="T1012005" s="33"/>
    </row>
    <row r="1012022" spans="19:20">
      <c r="S1012022" s="33"/>
      <c r="T1012022" s="33"/>
    </row>
    <row r="1012039" spans="19:20">
      <c r="S1012039" s="33"/>
      <c r="T1012039" s="33"/>
    </row>
    <row r="1012056" spans="19:20">
      <c r="S1012056" s="33"/>
      <c r="T1012056" s="33"/>
    </row>
    <row r="1012073" spans="19:20">
      <c r="S1012073" s="33"/>
      <c r="T1012073" s="33"/>
    </row>
    <row r="1012090" spans="19:20">
      <c r="S1012090" s="33"/>
      <c r="T1012090" s="33"/>
    </row>
    <row r="1012107" spans="19:20">
      <c r="S1012107" s="33"/>
      <c r="T1012107" s="33"/>
    </row>
    <row r="1012124" spans="19:20">
      <c r="S1012124" s="33"/>
      <c r="T1012124" s="33"/>
    </row>
    <row r="1012141" spans="19:20">
      <c r="S1012141" s="33"/>
      <c r="T1012141" s="33"/>
    </row>
    <row r="1012158" spans="19:20">
      <c r="S1012158" s="33"/>
      <c r="T1012158" s="33"/>
    </row>
    <row r="1012175" spans="19:20">
      <c r="S1012175" s="33"/>
      <c r="T1012175" s="33"/>
    </row>
    <row r="1012192" spans="19:20">
      <c r="S1012192" s="33"/>
      <c r="T1012192" s="33"/>
    </row>
    <row r="1012209" spans="19:20">
      <c r="S1012209" s="33"/>
      <c r="T1012209" s="33"/>
    </row>
    <row r="1012226" spans="19:20">
      <c r="S1012226" s="33"/>
      <c r="T1012226" s="33"/>
    </row>
    <row r="1012243" spans="19:20">
      <c r="S1012243" s="33"/>
      <c r="T1012243" s="33"/>
    </row>
    <row r="1012260" spans="19:20">
      <c r="S1012260" s="33"/>
      <c r="T1012260" s="33"/>
    </row>
    <row r="1012277" spans="19:20">
      <c r="S1012277" s="33"/>
      <c r="T1012277" s="33"/>
    </row>
    <row r="1012294" spans="19:20">
      <c r="S1012294" s="33"/>
      <c r="T1012294" s="33"/>
    </row>
    <row r="1012311" spans="19:20">
      <c r="S1012311" s="33"/>
      <c r="T1012311" s="33"/>
    </row>
    <row r="1012328" spans="19:20">
      <c r="S1012328" s="33"/>
      <c r="T1012328" s="33"/>
    </row>
    <row r="1012345" spans="19:20">
      <c r="S1012345" s="33"/>
      <c r="T1012345" s="33"/>
    </row>
    <row r="1012362" spans="19:20">
      <c r="S1012362" s="33"/>
      <c r="T1012362" s="33"/>
    </row>
    <row r="1012379" spans="19:20">
      <c r="S1012379" s="33"/>
      <c r="T1012379" s="33"/>
    </row>
    <row r="1012396" spans="19:20">
      <c r="S1012396" s="33"/>
      <c r="T1012396" s="33"/>
    </row>
    <row r="1012413" spans="19:20">
      <c r="S1012413" s="33"/>
      <c r="T1012413" s="33"/>
    </row>
    <row r="1012430" spans="19:20">
      <c r="S1012430" s="33"/>
      <c r="T1012430" s="33"/>
    </row>
    <row r="1012447" spans="19:20">
      <c r="S1012447" s="33"/>
      <c r="T1012447" s="33"/>
    </row>
    <row r="1012464" spans="19:20">
      <c r="S1012464" s="33"/>
      <c r="T1012464" s="33"/>
    </row>
    <row r="1012481" spans="19:20">
      <c r="S1012481" s="33"/>
      <c r="T1012481" s="33"/>
    </row>
    <row r="1012498" spans="19:20">
      <c r="S1012498" s="33"/>
      <c r="T1012498" s="33"/>
    </row>
    <row r="1012515" spans="19:20">
      <c r="S1012515" s="33"/>
      <c r="T1012515" s="33"/>
    </row>
    <row r="1012532" spans="19:20">
      <c r="S1012532" s="33"/>
      <c r="T1012532" s="33"/>
    </row>
    <row r="1012549" spans="19:20">
      <c r="S1012549" s="33"/>
      <c r="T1012549" s="33"/>
    </row>
    <row r="1012566" spans="19:20">
      <c r="S1012566" s="33"/>
      <c r="T1012566" s="33"/>
    </row>
    <row r="1012583" spans="19:20">
      <c r="S1012583" s="33"/>
      <c r="T1012583" s="33"/>
    </row>
    <row r="1012600" spans="19:20">
      <c r="S1012600" s="33"/>
      <c r="T1012600" s="33"/>
    </row>
    <row r="1012617" spans="19:20">
      <c r="S1012617" s="33"/>
      <c r="T1012617" s="33"/>
    </row>
    <row r="1012634" spans="19:20">
      <c r="S1012634" s="33"/>
      <c r="T1012634" s="33"/>
    </row>
    <row r="1012651" spans="19:20">
      <c r="S1012651" s="33"/>
      <c r="T1012651" s="33"/>
    </row>
    <row r="1012668" spans="19:20">
      <c r="S1012668" s="33"/>
      <c r="T1012668" s="33"/>
    </row>
    <row r="1012685" spans="19:20">
      <c r="S1012685" s="33"/>
      <c r="T1012685" s="33"/>
    </row>
    <row r="1012702" spans="19:20">
      <c r="S1012702" s="33"/>
      <c r="T1012702" s="33"/>
    </row>
    <row r="1012719" spans="19:20">
      <c r="S1012719" s="33"/>
      <c r="T1012719" s="33"/>
    </row>
    <row r="1012736" spans="19:20">
      <c r="S1012736" s="33"/>
      <c r="T1012736" s="33"/>
    </row>
    <row r="1012753" spans="19:20">
      <c r="S1012753" s="33"/>
      <c r="T1012753" s="33"/>
    </row>
    <row r="1012770" spans="19:20">
      <c r="S1012770" s="33"/>
      <c r="T1012770" s="33"/>
    </row>
    <row r="1012787" spans="19:20">
      <c r="S1012787" s="33"/>
      <c r="T1012787" s="33"/>
    </row>
    <row r="1012804" spans="19:20">
      <c r="S1012804" s="33"/>
      <c r="T1012804" s="33"/>
    </row>
    <row r="1012821" spans="19:20">
      <c r="S1012821" s="33"/>
      <c r="T1012821" s="33"/>
    </row>
    <row r="1012838" spans="19:20">
      <c r="S1012838" s="33"/>
      <c r="T1012838" s="33"/>
    </row>
    <row r="1012855" spans="19:20">
      <c r="S1012855" s="33"/>
      <c r="T1012855" s="33"/>
    </row>
    <row r="1012872" spans="19:20">
      <c r="S1012872" s="33"/>
      <c r="T1012872" s="33"/>
    </row>
    <row r="1012889" spans="19:20">
      <c r="S1012889" s="33"/>
      <c r="T1012889" s="33"/>
    </row>
    <row r="1012906" spans="19:20">
      <c r="S1012906" s="33"/>
      <c r="T1012906" s="33"/>
    </row>
    <row r="1012923" spans="19:20">
      <c r="S1012923" s="33"/>
      <c r="T1012923" s="33"/>
    </row>
    <row r="1012940" spans="19:20">
      <c r="S1012940" s="33"/>
      <c r="T1012940" s="33"/>
    </row>
    <row r="1012957" spans="19:20">
      <c r="S1012957" s="33"/>
      <c r="T1012957" s="33"/>
    </row>
    <row r="1012974" spans="19:20">
      <c r="S1012974" s="33"/>
      <c r="T1012974" s="33"/>
    </row>
    <row r="1012991" spans="19:20">
      <c r="S1012991" s="33"/>
      <c r="T1012991" s="33"/>
    </row>
    <row r="1013008" spans="19:20">
      <c r="S1013008" s="33"/>
      <c r="T1013008" s="33"/>
    </row>
    <row r="1013025" spans="19:20">
      <c r="S1013025" s="33"/>
      <c r="T1013025" s="33"/>
    </row>
    <row r="1013042" spans="19:20">
      <c r="S1013042" s="33"/>
      <c r="T1013042" s="33"/>
    </row>
    <row r="1013059" spans="19:20">
      <c r="S1013059" s="33"/>
      <c r="T1013059" s="33"/>
    </row>
    <row r="1013076" spans="19:20">
      <c r="S1013076" s="33"/>
      <c r="T1013076" s="33"/>
    </row>
    <row r="1013093" spans="19:20">
      <c r="S1013093" s="33"/>
      <c r="T1013093" s="33"/>
    </row>
    <row r="1013110" spans="19:20">
      <c r="S1013110" s="33"/>
      <c r="T1013110" s="33"/>
    </row>
    <row r="1013127" spans="19:20">
      <c r="S1013127" s="33"/>
      <c r="T1013127" s="33"/>
    </row>
    <row r="1013144" spans="19:20">
      <c r="S1013144" s="33"/>
      <c r="T1013144" s="33"/>
    </row>
    <row r="1013161" spans="19:20">
      <c r="S1013161" s="33"/>
      <c r="T1013161" s="33"/>
    </row>
    <row r="1013178" spans="19:20">
      <c r="S1013178" s="33"/>
      <c r="T1013178" s="33"/>
    </row>
    <row r="1013195" spans="19:20">
      <c r="S1013195" s="33"/>
      <c r="T1013195" s="33"/>
    </row>
    <row r="1013212" spans="19:20">
      <c r="S1013212" s="33"/>
      <c r="T1013212" s="33"/>
    </row>
    <row r="1013229" spans="19:20">
      <c r="S1013229" s="33"/>
      <c r="T1013229" s="33"/>
    </row>
    <row r="1013246" spans="19:20">
      <c r="S1013246" s="33"/>
      <c r="T1013246" s="33"/>
    </row>
    <row r="1013263" spans="19:20">
      <c r="S1013263" s="33"/>
      <c r="T1013263" s="33"/>
    </row>
    <row r="1013280" spans="19:20">
      <c r="S1013280" s="33"/>
      <c r="T1013280" s="33"/>
    </row>
    <row r="1013297" spans="19:20">
      <c r="S1013297" s="33"/>
      <c r="T1013297" s="33"/>
    </row>
    <row r="1013314" spans="19:20">
      <c r="S1013314" s="33"/>
      <c r="T1013314" s="33"/>
    </row>
    <row r="1013331" spans="19:20">
      <c r="S1013331" s="33"/>
      <c r="T1013331" s="33"/>
    </row>
    <row r="1013348" spans="19:20">
      <c r="S1013348" s="33"/>
      <c r="T1013348" s="33"/>
    </row>
    <row r="1013365" spans="19:20">
      <c r="S1013365" s="33"/>
      <c r="T1013365" s="33"/>
    </row>
    <row r="1013382" spans="19:20">
      <c r="S1013382" s="33"/>
      <c r="T1013382" s="33"/>
    </row>
    <row r="1013399" spans="19:20">
      <c r="S1013399" s="33"/>
      <c r="T1013399" s="33"/>
    </row>
    <row r="1013416" spans="19:20">
      <c r="S1013416" s="33"/>
      <c r="T1013416" s="33"/>
    </row>
    <row r="1013433" spans="19:20">
      <c r="S1013433" s="33"/>
      <c r="T1013433" s="33"/>
    </row>
    <row r="1013450" spans="19:20">
      <c r="S1013450" s="33"/>
      <c r="T1013450" s="33"/>
    </row>
    <row r="1013467" spans="19:20">
      <c r="S1013467" s="33"/>
      <c r="T1013467" s="33"/>
    </row>
    <row r="1013484" spans="19:20">
      <c r="S1013484" s="33"/>
      <c r="T1013484" s="33"/>
    </row>
    <row r="1013501" spans="19:20">
      <c r="S1013501" s="33"/>
      <c r="T1013501" s="33"/>
    </row>
    <row r="1013518" spans="19:20">
      <c r="S1013518" s="33"/>
      <c r="T1013518" s="33"/>
    </row>
    <row r="1013535" spans="19:20">
      <c r="S1013535" s="33"/>
      <c r="T1013535" s="33"/>
    </row>
    <row r="1013552" spans="19:20">
      <c r="S1013552" s="33"/>
      <c r="T1013552" s="33"/>
    </row>
    <row r="1013569" spans="19:20">
      <c r="S1013569" s="33"/>
      <c r="T1013569" s="33"/>
    </row>
    <row r="1013586" spans="19:20">
      <c r="S1013586" s="33"/>
      <c r="T1013586" s="33"/>
    </row>
    <row r="1013603" spans="19:20">
      <c r="S1013603" s="33"/>
      <c r="T1013603" s="33"/>
    </row>
    <row r="1013620" spans="19:20">
      <c r="S1013620" s="33"/>
      <c r="T1013620" s="33"/>
    </row>
    <row r="1013637" spans="19:20">
      <c r="S1013637" s="33"/>
      <c r="T1013637" s="33"/>
    </row>
    <row r="1013654" spans="19:20">
      <c r="S1013654" s="33"/>
      <c r="T1013654" s="33"/>
    </row>
    <row r="1013671" spans="19:20">
      <c r="S1013671" s="33"/>
      <c r="T1013671" s="33"/>
    </row>
    <row r="1013688" spans="19:20">
      <c r="S1013688" s="33"/>
      <c r="T1013688" s="33"/>
    </row>
    <row r="1013705" spans="19:20">
      <c r="S1013705" s="33"/>
      <c r="T1013705" s="33"/>
    </row>
    <row r="1013722" spans="19:20">
      <c r="S1013722" s="33"/>
      <c r="T1013722" s="33"/>
    </row>
    <row r="1013739" spans="19:20">
      <c r="S1013739" s="33"/>
      <c r="T1013739" s="33"/>
    </row>
    <row r="1013756" spans="19:20">
      <c r="S1013756" s="33"/>
      <c r="T1013756" s="33"/>
    </row>
    <row r="1013773" spans="19:20">
      <c r="S1013773" s="33"/>
      <c r="T1013773" s="33"/>
    </row>
    <row r="1013790" spans="19:20">
      <c r="S1013790" s="33"/>
      <c r="T1013790" s="33"/>
    </row>
    <row r="1013807" spans="19:20">
      <c r="S1013807" s="33"/>
      <c r="T1013807" s="33"/>
    </row>
    <row r="1013824" spans="19:20">
      <c r="S1013824" s="33"/>
      <c r="T1013824" s="33"/>
    </row>
    <row r="1013841" spans="19:20">
      <c r="S1013841" s="33"/>
      <c r="T1013841" s="33"/>
    </row>
    <row r="1013858" spans="19:20">
      <c r="S1013858" s="33"/>
      <c r="T1013858" s="33"/>
    </row>
    <row r="1013875" spans="19:20">
      <c r="S1013875" s="33"/>
      <c r="T1013875" s="33"/>
    </row>
    <row r="1013892" spans="19:20">
      <c r="S1013892" s="33"/>
      <c r="T1013892" s="33"/>
    </row>
    <row r="1013909" spans="19:20">
      <c r="S1013909" s="33"/>
      <c r="T1013909" s="33"/>
    </row>
    <row r="1013926" spans="19:20">
      <c r="S1013926" s="33"/>
      <c r="T1013926" s="33"/>
    </row>
    <row r="1013943" spans="19:20">
      <c r="S1013943" s="33"/>
      <c r="T1013943" s="33"/>
    </row>
    <row r="1013960" spans="19:20">
      <c r="S1013960" s="33"/>
      <c r="T1013960" s="33"/>
    </row>
    <row r="1013977" spans="19:20">
      <c r="S1013977" s="33"/>
      <c r="T1013977" s="33"/>
    </row>
    <row r="1013994" spans="19:20">
      <c r="S1013994" s="33"/>
      <c r="T1013994" s="33"/>
    </row>
    <row r="1014011" spans="19:20">
      <c r="S1014011" s="33"/>
      <c r="T1014011" s="33"/>
    </row>
    <row r="1014028" spans="19:20">
      <c r="S1014028" s="33"/>
      <c r="T1014028" s="33"/>
    </row>
    <row r="1014045" spans="19:20">
      <c r="S1014045" s="33"/>
      <c r="T1014045" s="33"/>
    </row>
    <row r="1014062" spans="19:20">
      <c r="S1014062" s="33"/>
      <c r="T1014062" s="33"/>
    </row>
    <row r="1014079" spans="19:20">
      <c r="S1014079" s="33"/>
      <c r="T1014079" s="33"/>
    </row>
    <row r="1014096" spans="19:20">
      <c r="S1014096" s="33"/>
      <c r="T1014096" s="33"/>
    </row>
    <row r="1014113" spans="19:20">
      <c r="S1014113" s="33"/>
      <c r="T1014113" s="33"/>
    </row>
    <row r="1014130" spans="19:20">
      <c r="S1014130" s="33"/>
      <c r="T1014130" s="33"/>
    </row>
    <row r="1014147" spans="19:20">
      <c r="S1014147" s="33"/>
      <c r="T1014147" s="33"/>
    </row>
    <row r="1014164" spans="19:20">
      <c r="S1014164" s="33"/>
      <c r="T1014164" s="33"/>
    </row>
    <row r="1014181" spans="19:20">
      <c r="S1014181" s="33"/>
      <c r="T1014181" s="33"/>
    </row>
    <row r="1014198" spans="19:20">
      <c r="S1014198" s="33"/>
      <c r="T1014198" s="33"/>
    </row>
    <row r="1014215" spans="19:20">
      <c r="S1014215" s="33"/>
      <c r="T1014215" s="33"/>
    </row>
    <row r="1014232" spans="19:20">
      <c r="S1014232" s="33"/>
      <c r="T1014232" s="33"/>
    </row>
    <row r="1014249" spans="19:20">
      <c r="S1014249" s="33"/>
      <c r="T1014249" s="33"/>
    </row>
    <row r="1014266" spans="19:20">
      <c r="S1014266" s="33"/>
      <c r="T1014266" s="33"/>
    </row>
    <row r="1014283" spans="19:20">
      <c r="S1014283" s="33"/>
      <c r="T1014283" s="33"/>
    </row>
    <row r="1014300" spans="19:20">
      <c r="S1014300" s="33"/>
      <c r="T1014300" s="33"/>
    </row>
    <row r="1014317" spans="19:20">
      <c r="S1014317" s="33"/>
      <c r="T1014317" s="33"/>
    </row>
    <row r="1014334" spans="19:20">
      <c r="S1014334" s="33"/>
      <c r="T1014334" s="33"/>
    </row>
    <row r="1014351" spans="19:20">
      <c r="S1014351" s="33"/>
      <c r="T1014351" s="33"/>
    </row>
    <row r="1014368" spans="19:20">
      <c r="S1014368" s="33"/>
      <c r="T1014368" s="33"/>
    </row>
    <row r="1014385" spans="19:20">
      <c r="S1014385" s="33"/>
      <c r="T1014385" s="33"/>
    </row>
    <row r="1014402" spans="19:20">
      <c r="S1014402" s="33"/>
      <c r="T1014402" s="33"/>
    </row>
    <row r="1014419" spans="19:20">
      <c r="S1014419" s="33"/>
      <c r="T1014419" s="33"/>
    </row>
    <row r="1014436" spans="19:20">
      <c r="S1014436" s="33"/>
      <c r="T1014436" s="33"/>
    </row>
    <row r="1014453" spans="19:20">
      <c r="S1014453" s="33"/>
      <c r="T1014453" s="33"/>
    </row>
    <row r="1014470" spans="19:20">
      <c r="S1014470" s="33"/>
      <c r="T1014470" s="33"/>
    </row>
    <row r="1014487" spans="19:20">
      <c r="S1014487" s="33"/>
      <c r="T1014487" s="33"/>
    </row>
    <row r="1014504" spans="19:20">
      <c r="S1014504" s="33"/>
      <c r="T1014504" s="33"/>
    </row>
    <row r="1014521" spans="19:20">
      <c r="S1014521" s="33"/>
      <c r="T1014521" s="33"/>
    </row>
    <row r="1014538" spans="19:20">
      <c r="S1014538" s="33"/>
      <c r="T1014538" s="33"/>
    </row>
    <row r="1014555" spans="19:20">
      <c r="S1014555" s="33"/>
      <c r="T1014555" s="33"/>
    </row>
    <row r="1014572" spans="19:20">
      <c r="S1014572" s="33"/>
      <c r="T1014572" s="33"/>
    </row>
    <row r="1014589" spans="19:20">
      <c r="S1014589" s="33"/>
      <c r="T1014589" s="33"/>
    </row>
    <row r="1014606" spans="19:20">
      <c r="S1014606" s="33"/>
      <c r="T1014606" s="33"/>
    </row>
    <row r="1014623" spans="19:20">
      <c r="S1014623" s="33"/>
      <c r="T1014623" s="33"/>
    </row>
    <row r="1014640" spans="19:20">
      <c r="S1014640" s="33"/>
      <c r="T1014640" s="33"/>
    </row>
    <row r="1014657" spans="19:20">
      <c r="S1014657" s="33"/>
      <c r="T1014657" s="33"/>
    </row>
    <row r="1014674" spans="19:20">
      <c r="S1014674" s="33"/>
      <c r="T1014674" s="33"/>
    </row>
    <row r="1014691" spans="19:20">
      <c r="S1014691" s="33"/>
      <c r="T1014691" s="33"/>
    </row>
    <row r="1014708" spans="19:20">
      <c r="S1014708" s="33"/>
      <c r="T1014708" s="33"/>
    </row>
    <row r="1014725" spans="19:20">
      <c r="S1014725" s="33"/>
      <c r="T1014725" s="33"/>
    </row>
    <row r="1014742" spans="19:20">
      <c r="S1014742" s="33"/>
      <c r="T1014742" s="33"/>
    </row>
    <row r="1014759" spans="19:20">
      <c r="S1014759" s="33"/>
      <c r="T1014759" s="33"/>
    </row>
    <row r="1014776" spans="19:20">
      <c r="S1014776" s="33"/>
      <c r="T1014776" s="33"/>
    </row>
    <row r="1014793" spans="19:20">
      <c r="S1014793" s="33"/>
      <c r="T1014793" s="33"/>
    </row>
    <row r="1014810" spans="19:20">
      <c r="S1014810" s="33"/>
      <c r="T1014810" s="33"/>
    </row>
    <row r="1014827" spans="19:20">
      <c r="S1014827" s="33"/>
      <c r="T1014827" s="33"/>
    </row>
    <row r="1014844" spans="19:20">
      <c r="S1014844" s="33"/>
      <c r="T1014844" s="33"/>
    </row>
    <row r="1014861" spans="19:20">
      <c r="S1014861" s="33"/>
      <c r="T1014861" s="33"/>
    </row>
    <row r="1014878" spans="19:20">
      <c r="S1014878" s="33"/>
      <c r="T1014878" s="33"/>
    </row>
    <row r="1014895" spans="19:20">
      <c r="S1014895" s="33"/>
      <c r="T1014895" s="33"/>
    </row>
    <row r="1014912" spans="19:20">
      <c r="S1014912" s="33"/>
      <c r="T1014912" s="33"/>
    </row>
    <row r="1014929" spans="19:20">
      <c r="S1014929" s="33"/>
      <c r="T1014929" s="33"/>
    </row>
    <row r="1014946" spans="19:20">
      <c r="S1014946" s="33"/>
      <c r="T1014946" s="33"/>
    </row>
    <row r="1014963" spans="19:20">
      <c r="S1014963" s="33"/>
      <c r="T1014963" s="33"/>
    </row>
    <row r="1014980" spans="19:20">
      <c r="S1014980" s="33"/>
      <c r="T1014980" s="33"/>
    </row>
    <row r="1014997" spans="19:20">
      <c r="S1014997" s="33"/>
      <c r="T1014997" s="33"/>
    </row>
    <row r="1015014" spans="19:20">
      <c r="S1015014" s="33"/>
      <c r="T1015014" s="33"/>
    </row>
    <row r="1015031" spans="19:20">
      <c r="S1015031" s="33"/>
      <c r="T1015031" s="33"/>
    </row>
    <row r="1015048" spans="19:20">
      <c r="S1015048" s="33"/>
      <c r="T1015048" s="33"/>
    </row>
    <row r="1015065" spans="19:20">
      <c r="S1015065" s="33"/>
      <c r="T1015065" s="33"/>
    </row>
    <row r="1015082" spans="19:20">
      <c r="S1015082" s="33"/>
      <c r="T1015082" s="33"/>
    </row>
    <row r="1015099" spans="19:20">
      <c r="S1015099" s="33"/>
      <c r="T1015099" s="33"/>
    </row>
    <row r="1015116" spans="19:20">
      <c r="S1015116" s="33"/>
      <c r="T1015116" s="33"/>
    </row>
    <row r="1015133" spans="19:20">
      <c r="S1015133" s="33"/>
      <c r="T1015133" s="33"/>
    </row>
    <row r="1015150" spans="19:20">
      <c r="S1015150" s="33"/>
      <c r="T1015150" s="33"/>
    </row>
    <row r="1015167" spans="19:20">
      <c r="S1015167" s="33"/>
      <c r="T1015167" s="33"/>
    </row>
    <row r="1015184" spans="19:20">
      <c r="S1015184" s="33"/>
      <c r="T1015184" s="33"/>
    </row>
    <row r="1015201" spans="19:20">
      <c r="S1015201" s="33"/>
      <c r="T1015201" s="33"/>
    </row>
    <row r="1015218" spans="19:20">
      <c r="S1015218" s="33"/>
      <c r="T1015218" s="33"/>
    </row>
    <row r="1015235" spans="19:20">
      <c r="S1015235" s="33"/>
      <c r="T1015235" s="33"/>
    </row>
    <row r="1015252" spans="19:20">
      <c r="S1015252" s="33"/>
      <c r="T1015252" s="33"/>
    </row>
    <row r="1015269" spans="19:20">
      <c r="S1015269" s="33"/>
      <c r="T1015269" s="33"/>
    </row>
    <row r="1015286" spans="19:20">
      <c r="S1015286" s="33"/>
      <c r="T1015286" s="33"/>
    </row>
    <row r="1015303" spans="19:20">
      <c r="S1015303" s="33"/>
      <c r="T1015303" s="33"/>
    </row>
    <row r="1015320" spans="19:20">
      <c r="S1015320" s="33"/>
      <c r="T1015320" s="33"/>
    </row>
    <row r="1015337" spans="19:20">
      <c r="S1015337" s="33"/>
      <c r="T1015337" s="33"/>
    </row>
    <row r="1015354" spans="19:20">
      <c r="S1015354" s="33"/>
      <c r="T1015354" s="33"/>
    </row>
    <row r="1015371" spans="19:20">
      <c r="S1015371" s="33"/>
      <c r="T1015371" s="33"/>
    </row>
    <row r="1015388" spans="19:20">
      <c r="S1015388" s="33"/>
      <c r="T1015388" s="33"/>
    </row>
    <row r="1015405" spans="19:20">
      <c r="S1015405" s="33"/>
      <c r="T1015405" s="33"/>
    </row>
    <row r="1015422" spans="19:20">
      <c r="S1015422" s="33"/>
      <c r="T1015422" s="33"/>
    </row>
    <row r="1015439" spans="19:20">
      <c r="S1015439" s="33"/>
      <c r="T1015439" s="33"/>
    </row>
    <row r="1015456" spans="19:20">
      <c r="S1015456" s="33"/>
      <c r="T1015456" s="33"/>
    </row>
    <row r="1015473" spans="19:20">
      <c r="S1015473" s="33"/>
      <c r="T1015473" s="33"/>
    </row>
    <row r="1015490" spans="19:20">
      <c r="S1015490" s="33"/>
      <c r="T1015490" s="33"/>
    </row>
    <row r="1015507" spans="19:20">
      <c r="S1015507" s="33"/>
      <c r="T1015507" s="33"/>
    </row>
    <row r="1015524" spans="19:20">
      <c r="S1015524" s="33"/>
      <c r="T1015524" s="33"/>
    </row>
    <row r="1015541" spans="19:20">
      <c r="S1015541" s="33"/>
      <c r="T1015541" s="33"/>
    </row>
    <row r="1015558" spans="19:20">
      <c r="S1015558" s="33"/>
      <c r="T1015558" s="33"/>
    </row>
    <row r="1015575" spans="19:20">
      <c r="S1015575" s="33"/>
      <c r="T1015575" s="33"/>
    </row>
    <row r="1015592" spans="19:20">
      <c r="S1015592" s="33"/>
      <c r="T1015592" s="33"/>
    </row>
    <row r="1015609" spans="19:20">
      <c r="S1015609" s="33"/>
      <c r="T1015609" s="33"/>
    </row>
    <row r="1015626" spans="19:20">
      <c r="S1015626" s="33"/>
      <c r="T1015626" s="33"/>
    </row>
    <row r="1015643" spans="19:20">
      <c r="S1015643" s="33"/>
      <c r="T1015643" s="33"/>
    </row>
    <row r="1015660" spans="19:20">
      <c r="S1015660" s="33"/>
      <c r="T1015660" s="33"/>
    </row>
    <row r="1015677" spans="19:20">
      <c r="S1015677" s="33"/>
      <c r="T1015677" s="33"/>
    </row>
    <row r="1015694" spans="19:20">
      <c r="S1015694" s="33"/>
      <c r="T1015694" s="33"/>
    </row>
    <row r="1015711" spans="19:20">
      <c r="S1015711" s="33"/>
      <c r="T1015711" s="33"/>
    </row>
    <row r="1015728" spans="19:20">
      <c r="S1015728" s="33"/>
      <c r="T1015728" s="33"/>
    </row>
    <row r="1015745" spans="19:20">
      <c r="S1015745" s="33"/>
      <c r="T1015745" s="33"/>
    </row>
    <row r="1015762" spans="19:20">
      <c r="S1015762" s="33"/>
      <c r="T1015762" s="33"/>
    </row>
    <row r="1015779" spans="19:20">
      <c r="S1015779" s="33"/>
      <c r="T1015779" s="33"/>
    </row>
    <row r="1015796" spans="19:20">
      <c r="S1015796" s="33"/>
      <c r="T1015796" s="33"/>
    </row>
    <row r="1015813" spans="19:20">
      <c r="S1015813" s="33"/>
      <c r="T1015813" s="33"/>
    </row>
    <row r="1015830" spans="19:20">
      <c r="S1015830" s="33"/>
      <c r="T1015830" s="33"/>
    </row>
    <row r="1015847" spans="19:20">
      <c r="S1015847" s="33"/>
      <c r="T1015847" s="33"/>
    </row>
    <row r="1015864" spans="19:20">
      <c r="S1015864" s="33"/>
      <c r="T1015864" s="33"/>
    </row>
    <row r="1015881" spans="19:20">
      <c r="S1015881" s="33"/>
      <c r="T1015881" s="33"/>
    </row>
    <row r="1015898" spans="19:20">
      <c r="S1015898" s="33"/>
      <c r="T1015898" s="33"/>
    </row>
    <row r="1015915" spans="19:20">
      <c r="S1015915" s="33"/>
      <c r="T1015915" s="33"/>
    </row>
    <row r="1015932" spans="19:20">
      <c r="S1015932" s="33"/>
      <c r="T1015932" s="33"/>
    </row>
    <row r="1015949" spans="19:20">
      <c r="S1015949" s="33"/>
      <c r="T1015949" s="33"/>
    </row>
    <row r="1015966" spans="19:20">
      <c r="S1015966" s="33"/>
      <c r="T1015966" s="33"/>
    </row>
    <row r="1015983" spans="19:20">
      <c r="S1015983" s="33"/>
      <c r="T1015983" s="33"/>
    </row>
    <row r="1016000" spans="19:20">
      <c r="S1016000" s="33"/>
      <c r="T1016000" s="33"/>
    </row>
    <row r="1016017" spans="19:20">
      <c r="S1016017" s="33"/>
      <c r="T1016017" s="33"/>
    </row>
    <row r="1016034" spans="19:20">
      <c r="S1016034" s="33"/>
      <c r="T1016034" s="33"/>
    </row>
    <row r="1016051" spans="19:20">
      <c r="S1016051" s="33"/>
      <c r="T1016051" s="33"/>
    </row>
    <row r="1016068" spans="19:20">
      <c r="S1016068" s="33"/>
      <c r="T1016068" s="33"/>
    </row>
    <row r="1016085" spans="19:20">
      <c r="S1016085" s="33"/>
      <c r="T1016085" s="33"/>
    </row>
    <row r="1016102" spans="19:20">
      <c r="S1016102" s="33"/>
      <c r="T1016102" s="33"/>
    </row>
    <row r="1016119" spans="19:20">
      <c r="S1016119" s="33"/>
      <c r="T1016119" s="33"/>
    </row>
    <row r="1016136" spans="19:20">
      <c r="S1016136" s="33"/>
      <c r="T1016136" s="33"/>
    </row>
    <row r="1016153" spans="19:20">
      <c r="S1016153" s="33"/>
      <c r="T1016153" s="33"/>
    </row>
    <row r="1016170" spans="19:20">
      <c r="S1016170" s="33"/>
      <c r="T1016170" s="33"/>
    </row>
    <row r="1016187" spans="19:20">
      <c r="S1016187" s="33"/>
      <c r="T1016187" s="33"/>
    </row>
    <row r="1016204" spans="19:20">
      <c r="S1016204" s="33"/>
      <c r="T1016204" s="33"/>
    </row>
    <row r="1016221" spans="19:20">
      <c r="S1016221" s="33"/>
      <c r="T1016221" s="33"/>
    </row>
    <row r="1016238" spans="19:20">
      <c r="S1016238" s="33"/>
      <c r="T1016238" s="33"/>
    </row>
    <row r="1016255" spans="19:20">
      <c r="S1016255" s="33"/>
      <c r="T1016255" s="33"/>
    </row>
    <row r="1016272" spans="19:20">
      <c r="S1016272" s="33"/>
      <c r="T1016272" s="33"/>
    </row>
    <row r="1016289" spans="19:20">
      <c r="S1016289" s="33"/>
      <c r="T1016289" s="33"/>
    </row>
    <row r="1016306" spans="19:20">
      <c r="S1016306" s="33"/>
      <c r="T1016306" s="33"/>
    </row>
    <row r="1016323" spans="19:20">
      <c r="S1016323" s="33"/>
      <c r="T1016323" s="33"/>
    </row>
    <row r="1016340" spans="19:20">
      <c r="S1016340" s="33"/>
      <c r="T1016340" s="33"/>
    </row>
    <row r="1016357" spans="19:20">
      <c r="S1016357" s="33"/>
      <c r="T1016357" s="33"/>
    </row>
    <row r="1016374" spans="19:20">
      <c r="S1016374" s="33"/>
      <c r="T1016374" s="33"/>
    </row>
    <row r="1016391" spans="19:20">
      <c r="S1016391" s="33"/>
      <c r="T1016391" s="33"/>
    </row>
    <row r="1016408" spans="19:20">
      <c r="S1016408" s="33"/>
      <c r="T1016408" s="33"/>
    </row>
    <row r="1016425" spans="19:20">
      <c r="S1016425" s="33"/>
      <c r="T1016425" s="33"/>
    </row>
    <row r="1016442" spans="19:20">
      <c r="S1016442" s="33"/>
      <c r="T1016442" s="33"/>
    </row>
    <row r="1016459" spans="19:20">
      <c r="S1016459" s="33"/>
      <c r="T1016459" s="33"/>
    </row>
    <row r="1016476" spans="19:20">
      <c r="S1016476" s="33"/>
      <c r="T1016476" s="33"/>
    </row>
    <row r="1016493" spans="19:20">
      <c r="S1016493" s="33"/>
      <c r="T1016493" s="33"/>
    </row>
    <row r="1016510" spans="19:20">
      <c r="S1016510" s="33"/>
      <c r="T1016510" s="33"/>
    </row>
    <row r="1016527" spans="19:20">
      <c r="S1016527" s="33"/>
      <c r="T1016527" s="33"/>
    </row>
    <row r="1016544" spans="19:20">
      <c r="S1016544" s="33"/>
      <c r="T1016544" s="33"/>
    </row>
    <row r="1016561" spans="19:20">
      <c r="S1016561" s="33"/>
      <c r="T1016561" s="33"/>
    </row>
    <row r="1016578" spans="19:20">
      <c r="S1016578" s="33"/>
      <c r="T1016578" s="33"/>
    </row>
    <row r="1016595" spans="19:20">
      <c r="S1016595" s="33"/>
      <c r="T1016595" s="33"/>
    </row>
    <row r="1016612" spans="19:20">
      <c r="S1016612" s="33"/>
      <c r="T1016612" s="33"/>
    </row>
    <row r="1016629" spans="19:20">
      <c r="S1016629" s="33"/>
      <c r="T1016629" s="33"/>
    </row>
    <row r="1016646" spans="19:20">
      <c r="S1016646" s="33"/>
      <c r="T1016646" s="33"/>
    </row>
    <row r="1016663" spans="19:20">
      <c r="S1016663" s="33"/>
      <c r="T1016663" s="33"/>
    </row>
    <row r="1016680" spans="19:20">
      <c r="S1016680" s="33"/>
      <c r="T1016680" s="33"/>
    </row>
    <row r="1016697" spans="19:20">
      <c r="S1016697" s="33"/>
      <c r="T1016697" s="33"/>
    </row>
    <row r="1016714" spans="19:20">
      <c r="S1016714" s="33"/>
      <c r="T1016714" s="33"/>
    </row>
    <row r="1016731" spans="19:20">
      <c r="S1016731" s="33"/>
      <c r="T1016731" s="33"/>
    </row>
    <row r="1016748" spans="19:20">
      <c r="S1016748" s="33"/>
      <c r="T1016748" s="33"/>
    </row>
    <row r="1016765" spans="19:20">
      <c r="S1016765" s="33"/>
      <c r="T1016765" s="33"/>
    </row>
    <row r="1016782" spans="19:20">
      <c r="S1016782" s="33"/>
      <c r="T1016782" s="33"/>
    </row>
    <row r="1016799" spans="19:20">
      <c r="S1016799" s="33"/>
      <c r="T1016799" s="33"/>
    </row>
    <row r="1016816" spans="19:20">
      <c r="S1016816" s="33"/>
      <c r="T1016816" s="33"/>
    </row>
    <row r="1016833" spans="19:20">
      <c r="S1016833" s="33"/>
      <c r="T1016833" s="33"/>
    </row>
    <row r="1016850" spans="19:20">
      <c r="S1016850" s="33"/>
      <c r="T1016850" s="33"/>
    </row>
    <row r="1016867" spans="19:20">
      <c r="S1016867" s="33"/>
      <c r="T1016867" s="33"/>
    </row>
    <row r="1016884" spans="19:20">
      <c r="S1016884" s="33"/>
      <c r="T1016884" s="33"/>
    </row>
    <row r="1016901" spans="19:20">
      <c r="S1016901" s="33"/>
      <c r="T1016901" s="33"/>
    </row>
    <row r="1016918" spans="19:20">
      <c r="S1016918" s="33"/>
      <c r="T1016918" s="33"/>
    </row>
    <row r="1016935" spans="19:20">
      <c r="S1016935" s="33"/>
      <c r="T1016935" s="33"/>
    </row>
    <row r="1016952" spans="19:20">
      <c r="S1016952" s="33"/>
      <c r="T1016952" s="33"/>
    </row>
    <row r="1016969" spans="19:20">
      <c r="S1016969" s="33"/>
      <c r="T1016969" s="33"/>
    </row>
    <row r="1016986" spans="19:20">
      <c r="S1016986" s="33"/>
      <c r="T1016986" s="33"/>
    </row>
    <row r="1017003" spans="19:20">
      <c r="S1017003" s="33"/>
      <c r="T1017003" s="33"/>
    </row>
    <row r="1017020" spans="19:20">
      <c r="S1017020" s="33"/>
      <c r="T1017020" s="33"/>
    </row>
    <row r="1017037" spans="19:20">
      <c r="S1017037" s="33"/>
      <c r="T1017037" s="33"/>
    </row>
    <row r="1017054" spans="19:20">
      <c r="S1017054" s="33"/>
      <c r="T1017054" s="33"/>
    </row>
    <row r="1017071" spans="19:20">
      <c r="S1017071" s="33"/>
      <c r="T1017071" s="33"/>
    </row>
    <row r="1017088" spans="19:20">
      <c r="S1017088" s="33"/>
      <c r="T1017088" s="33"/>
    </row>
    <row r="1017105" spans="19:20">
      <c r="S1017105" s="33"/>
      <c r="T1017105" s="33"/>
    </row>
    <row r="1017122" spans="19:20">
      <c r="S1017122" s="33"/>
      <c r="T1017122" s="33"/>
    </row>
    <row r="1017139" spans="19:20">
      <c r="S1017139" s="33"/>
      <c r="T1017139" s="33"/>
    </row>
    <row r="1017156" spans="19:20">
      <c r="S1017156" s="33"/>
      <c r="T1017156" s="33"/>
    </row>
    <row r="1017173" spans="19:20">
      <c r="S1017173" s="33"/>
      <c r="T1017173" s="33"/>
    </row>
    <row r="1017190" spans="19:20">
      <c r="S1017190" s="33"/>
      <c r="T1017190" s="33"/>
    </row>
    <row r="1017207" spans="19:20">
      <c r="S1017207" s="33"/>
      <c r="T1017207" s="33"/>
    </row>
    <row r="1017224" spans="19:20">
      <c r="S1017224" s="33"/>
      <c r="T1017224" s="33"/>
    </row>
    <row r="1017241" spans="19:20">
      <c r="S1017241" s="33"/>
      <c r="T1017241" s="33"/>
    </row>
    <row r="1017258" spans="19:20">
      <c r="S1017258" s="33"/>
      <c r="T1017258" s="33"/>
    </row>
    <row r="1017275" spans="19:20">
      <c r="S1017275" s="33"/>
      <c r="T1017275" s="33"/>
    </row>
    <row r="1017292" spans="19:20">
      <c r="S1017292" s="33"/>
      <c r="T1017292" s="33"/>
    </row>
    <row r="1017309" spans="19:20">
      <c r="S1017309" s="33"/>
      <c r="T1017309" s="33"/>
    </row>
    <row r="1017326" spans="19:20">
      <c r="S1017326" s="33"/>
      <c r="T1017326" s="33"/>
    </row>
    <row r="1017343" spans="19:20">
      <c r="S1017343" s="33"/>
      <c r="T1017343" s="33"/>
    </row>
    <row r="1017360" spans="19:20">
      <c r="S1017360" s="33"/>
      <c r="T1017360" s="33"/>
    </row>
    <row r="1017377" spans="19:20">
      <c r="S1017377" s="33"/>
      <c r="T1017377" s="33"/>
    </row>
    <row r="1017394" spans="19:20">
      <c r="S1017394" s="33"/>
      <c r="T1017394" s="33"/>
    </row>
    <row r="1017411" spans="19:20">
      <c r="S1017411" s="33"/>
      <c r="T1017411" s="33"/>
    </row>
    <row r="1017428" spans="19:20">
      <c r="S1017428" s="33"/>
      <c r="T1017428" s="33"/>
    </row>
    <row r="1017445" spans="19:20">
      <c r="S1017445" s="33"/>
      <c r="T1017445" s="33"/>
    </row>
    <row r="1017462" spans="19:20">
      <c r="S1017462" s="33"/>
      <c r="T1017462" s="33"/>
    </row>
    <row r="1017479" spans="19:20">
      <c r="S1017479" s="33"/>
      <c r="T1017479" s="33"/>
    </row>
    <row r="1017496" spans="19:20">
      <c r="S1017496" s="33"/>
      <c r="T1017496" s="33"/>
    </row>
    <row r="1017513" spans="19:20">
      <c r="S1017513" s="33"/>
      <c r="T1017513" s="33"/>
    </row>
    <row r="1017530" spans="19:20">
      <c r="S1017530" s="33"/>
      <c r="T1017530" s="33"/>
    </row>
    <row r="1017547" spans="19:20">
      <c r="S1017547" s="33"/>
      <c r="T1017547" s="33"/>
    </row>
    <row r="1017564" spans="19:20">
      <c r="S1017564" s="33"/>
      <c r="T1017564" s="33"/>
    </row>
    <row r="1017581" spans="19:20">
      <c r="S1017581" s="33"/>
      <c r="T1017581" s="33"/>
    </row>
    <row r="1017598" spans="19:20">
      <c r="S1017598" s="33"/>
      <c r="T1017598" s="33"/>
    </row>
    <row r="1017615" spans="19:20">
      <c r="S1017615" s="33"/>
      <c r="T1017615" s="33"/>
    </row>
    <row r="1017632" spans="19:20">
      <c r="S1017632" s="33"/>
      <c r="T1017632" s="33"/>
    </row>
    <row r="1017649" spans="19:20">
      <c r="S1017649" s="33"/>
      <c r="T1017649" s="33"/>
    </row>
    <row r="1017666" spans="19:20">
      <c r="S1017666" s="33"/>
      <c r="T1017666" s="33"/>
    </row>
    <row r="1017683" spans="19:20">
      <c r="S1017683" s="33"/>
      <c r="T1017683" s="33"/>
    </row>
    <row r="1017700" spans="19:20">
      <c r="S1017700" s="33"/>
      <c r="T1017700" s="33"/>
    </row>
    <row r="1017717" spans="19:20">
      <c r="S1017717" s="33"/>
      <c r="T1017717" s="33"/>
    </row>
    <row r="1017734" spans="19:20">
      <c r="S1017734" s="33"/>
      <c r="T1017734" s="33"/>
    </row>
    <row r="1017751" spans="19:20">
      <c r="S1017751" s="33"/>
      <c r="T1017751" s="33"/>
    </row>
    <row r="1017768" spans="19:20">
      <c r="S1017768" s="33"/>
      <c r="T1017768" s="33"/>
    </row>
    <row r="1017785" spans="19:20">
      <c r="S1017785" s="33"/>
      <c r="T1017785" s="33"/>
    </row>
    <row r="1017802" spans="19:20">
      <c r="S1017802" s="33"/>
      <c r="T1017802" s="33"/>
    </row>
    <row r="1017819" spans="19:20">
      <c r="S1017819" s="33"/>
      <c r="T1017819" s="33"/>
    </row>
    <row r="1017836" spans="19:20">
      <c r="S1017836" s="33"/>
      <c r="T1017836" s="33"/>
    </row>
    <row r="1017853" spans="19:20">
      <c r="S1017853" s="33"/>
      <c r="T1017853" s="33"/>
    </row>
    <row r="1017870" spans="19:20">
      <c r="S1017870" s="33"/>
      <c r="T1017870" s="33"/>
    </row>
    <row r="1017887" spans="19:20">
      <c r="S1017887" s="33"/>
      <c r="T1017887" s="33"/>
    </row>
    <row r="1017904" spans="19:20">
      <c r="S1017904" s="33"/>
      <c r="T1017904" s="33"/>
    </row>
    <row r="1017921" spans="19:20">
      <c r="S1017921" s="33"/>
      <c r="T1017921" s="33"/>
    </row>
    <row r="1017938" spans="19:20">
      <c r="S1017938" s="33"/>
      <c r="T1017938" s="33"/>
    </row>
    <row r="1017955" spans="19:20">
      <c r="S1017955" s="33"/>
      <c r="T1017955" s="33"/>
    </row>
    <row r="1017972" spans="19:20">
      <c r="S1017972" s="33"/>
      <c r="T1017972" s="33"/>
    </row>
    <row r="1017989" spans="19:20">
      <c r="S1017989" s="33"/>
      <c r="T1017989" s="33"/>
    </row>
    <row r="1018006" spans="19:20">
      <c r="S1018006" s="33"/>
      <c r="T1018006" s="33"/>
    </row>
    <row r="1018023" spans="19:20">
      <c r="S1018023" s="33"/>
      <c r="T1018023" s="33"/>
    </row>
    <row r="1018040" spans="19:20">
      <c r="S1018040" s="33"/>
      <c r="T1018040" s="33"/>
    </row>
    <row r="1018057" spans="19:20">
      <c r="S1018057" s="33"/>
      <c r="T1018057" s="33"/>
    </row>
    <row r="1018074" spans="19:20">
      <c r="S1018074" s="33"/>
      <c r="T1018074" s="33"/>
    </row>
    <row r="1018091" spans="19:20">
      <c r="S1018091" s="33"/>
      <c r="T1018091" s="33"/>
    </row>
    <row r="1018108" spans="19:20">
      <c r="S1018108" s="33"/>
      <c r="T1018108" s="33"/>
    </row>
    <row r="1018125" spans="19:20">
      <c r="S1018125" s="33"/>
      <c r="T1018125" s="33"/>
    </row>
    <row r="1018142" spans="19:20">
      <c r="S1018142" s="33"/>
      <c r="T1018142" s="33"/>
    </row>
    <row r="1018159" spans="19:20">
      <c r="S1018159" s="33"/>
      <c r="T1018159" s="33"/>
    </row>
    <row r="1018176" spans="19:20">
      <c r="S1018176" s="33"/>
      <c r="T1018176" s="33"/>
    </row>
    <row r="1018193" spans="19:20">
      <c r="S1018193" s="33"/>
      <c r="T1018193" s="33"/>
    </row>
    <row r="1018210" spans="19:20">
      <c r="S1018210" s="33"/>
      <c r="T1018210" s="33"/>
    </row>
    <row r="1018227" spans="19:20">
      <c r="S1018227" s="33"/>
      <c r="T1018227" s="33"/>
    </row>
    <row r="1018244" spans="19:20">
      <c r="S1018244" s="33"/>
      <c r="T1018244" s="33"/>
    </row>
    <row r="1018261" spans="19:20">
      <c r="S1018261" s="33"/>
      <c r="T1018261" s="33"/>
    </row>
    <row r="1018278" spans="19:20">
      <c r="S1018278" s="33"/>
      <c r="T1018278" s="33"/>
    </row>
    <row r="1018295" spans="19:20">
      <c r="S1018295" s="33"/>
      <c r="T1018295" s="33"/>
    </row>
    <row r="1018312" spans="19:20">
      <c r="S1018312" s="33"/>
      <c r="T1018312" s="33"/>
    </row>
    <row r="1018329" spans="19:20">
      <c r="S1018329" s="33"/>
      <c r="T1018329" s="33"/>
    </row>
    <row r="1018346" spans="19:20">
      <c r="S1018346" s="33"/>
      <c r="T1018346" s="33"/>
    </row>
    <row r="1018363" spans="19:20">
      <c r="S1018363" s="33"/>
      <c r="T1018363" s="33"/>
    </row>
    <row r="1018380" spans="19:20">
      <c r="S1018380" s="33"/>
      <c r="T1018380" s="33"/>
    </row>
    <row r="1018397" spans="19:20">
      <c r="S1018397" s="33"/>
      <c r="T1018397" s="33"/>
    </row>
    <row r="1018414" spans="19:20">
      <c r="S1018414" s="33"/>
      <c r="T1018414" s="33"/>
    </row>
    <row r="1018431" spans="19:20">
      <c r="S1018431" s="33"/>
      <c r="T1018431" s="33"/>
    </row>
    <row r="1018448" spans="19:20">
      <c r="S1018448" s="33"/>
      <c r="T1018448" s="33"/>
    </row>
    <row r="1018465" spans="19:20">
      <c r="S1018465" s="33"/>
      <c r="T1018465" s="33"/>
    </row>
    <row r="1018482" spans="19:20">
      <c r="S1018482" s="33"/>
      <c r="T1018482" s="33"/>
    </row>
    <row r="1018499" spans="19:20">
      <c r="S1018499" s="33"/>
      <c r="T1018499" s="33"/>
    </row>
    <row r="1018516" spans="19:20">
      <c r="S1018516" s="33"/>
      <c r="T1018516" s="33"/>
    </row>
    <row r="1018533" spans="19:20">
      <c r="S1018533" s="33"/>
      <c r="T1018533" s="33"/>
    </row>
    <row r="1018550" spans="19:20">
      <c r="S1018550" s="33"/>
      <c r="T1018550" s="33"/>
    </row>
    <row r="1018567" spans="19:20">
      <c r="S1018567" s="33"/>
      <c r="T1018567" s="33"/>
    </row>
    <row r="1018584" spans="19:20">
      <c r="S1018584" s="33"/>
      <c r="T1018584" s="33"/>
    </row>
    <row r="1018601" spans="19:20">
      <c r="S1018601" s="33"/>
      <c r="T1018601" s="33"/>
    </row>
    <row r="1018618" spans="19:20">
      <c r="S1018618" s="33"/>
      <c r="T1018618" s="33"/>
    </row>
    <row r="1018635" spans="19:20">
      <c r="S1018635" s="33"/>
      <c r="T1018635" s="33"/>
    </row>
    <row r="1018652" spans="19:20">
      <c r="S1018652" s="33"/>
      <c r="T1018652" s="33"/>
    </row>
    <row r="1018669" spans="19:20">
      <c r="S1018669" s="33"/>
      <c r="T1018669" s="33"/>
    </row>
    <row r="1018686" spans="19:20">
      <c r="S1018686" s="33"/>
      <c r="T1018686" s="33"/>
    </row>
    <row r="1018703" spans="19:20">
      <c r="S1018703" s="33"/>
      <c r="T1018703" s="33"/>
    </row>
    <row r="1018720" spans="19:20">
      <c r="S1018720" s="33"/>
      <c r="T1018720" s="33"/>
    </row>
    <row r="1018737" spans="19:20">
      <c r="S1018737" s="33"/>
      <c r="T1018737" s="33"/>
    </row>
    <row r="1018754" spans="19:20">
      <c r="S1018754" s="33"/>
      <c r="T1018754" s="33"/>
    </row>
    <row r="1018771" spans="19:20">
      <c r="S1018771" s="33"/>
      <c r="T1018771" s="33"/>
    </row>
    <row r="1018788" spans="19:20">
      <c r="S1018788" s="33"/>
      <c r="T1018788" s="33"/>
    </row>
    <row r="1018805" spans="19:20">
      <c r="S1018805" s="33"/>
      <c r="T1018805" s="33"/>
    </row>
    <row r="1018822" spans="19:20">
      <c r="S1018822" s="33"/>
      <c r="T1018822" s="33"/>
    </row>
    <row r="1018839" spans="19:20">
      <c r="S1018839" s="33"/>
      <c r="T1018839" s="33"/>
    </row>
    <row r="1018856" spans="19:20">
      <c r="S1018856" s="33"/>
      <c r="T1018856" s="33"/>
    </row>
    <row r="1018873" spans="19:20">
      <c r="S1018873" s="33"/>
      <c r="T1018873" s="33"/>
    </row>
    <row r="1018890" spans="19:20">
      <c r="S1018890" s="33"/>
      <c r="T1018890" s="33"/>
    </row>
    <row r="1018907" spans="19:20">
      <c r="S1018907" s="33"/>
      <c r="T1018907" s="33"/>
    </row>
    <row r="1018924" spans="19:20">
      <c r="S1018924" s="33"/>
      <c r="T1018924" s="33"/>
    </row>
    <row r="1018941" spans="19:20">
      <c r="S1018941" s="33"/>
      <c r="T1018941" s="33"/>
    </row>
    <row r="1018958" spans="19:20">
      <c r="S1018958" s="33"/>
      <c r="T1018958" s="33"/>
    </row>
    <row r="1018975" spans="19:20">
      <c r="S1018975" s="33"/>
      <c r="T1018975" s="33"/>
    </row>
    <row r="1018992" spans="19:20">
      <c r="S1018992" s="33"/>
      <c r="T1018992" s="33"/>
    </row>
    <row r="1019009" spans="19:20">
      <c r="S1019009" s="33"/>
      <c r="T1019009" s="33"/>
    </row>
    <row r="1019026" spans="19:20">
      <c r="S1019026" s="33"/>
      <c r="T1019026" s="33"/>
    </row>
    <row r="1019043" spans="19:20">
      <c r="S1019043" s="33"/>
      <c r="T1019043" s="33"/>
    </row>
    <row r="1019060" spans="19:20">
      <c r="S1019060" s="33"/>
      <c r="T1019060" s="33"/>
    </row>
    <row r="1019077" spans="19:20">
      <c r="S1019077" s="33"/>
      <c r="T1019077" s="33"/>
    </row>
    <row r="1019094" spans="19:20">
      <c r="S1019094" s="33"/>
      <c r="T1019094" s="33"/>
    </row>
    <row r="1019111" spans="19:20">
      <c r="S1019111" s="33"/>
      <c r="T1019111" s="33"/>
    </row>
    <row r="1019128" spans="19:20">
      <c r="S1019128" s="33"/>
      <c r="T1019128" s="33"/>
    </row>
    <row r="1019145" spans="19:20">
      <c r="S1019145" s="33"/>
      <c r="T1019145" s="33"/>
    </row>
    <row r="1019162" spans="19:20">
      <c r="S1019162" s="33"/>
      <c r="T1019162" s="33"/>
    </row>
    <row r="1019179" spans="19:20">
      <c r="S1019179" s="33"/>
      <c r="T1019179" s="33"/>
    </row>
    <row r="1019196" spans="19:20">
      <c r="S1019196" s="33"/>
      <c r="T1019196" s="33"/>
    </row>
    <row r="1019213" spans="19:20">
      <c r="S1019213" s="33"/>
      <c r="T1019213" s="33"/>
    </row>
    <row r="1019230" spans="19:20">
      <c r="S1019230" s="33"/>
      <c r="T1019230" s="33"/>
    </row>
    <row r="1019247" spans="19:20">
      <c r="S1019247" s="33"/>
      <c r="T1019247" s="33"/>
    </row>
    <row r="1019264" spans="19:20">
      <c r="S1019264" s="33"/>
      <c r="T1019264" s="33"/>
    </row>
    <row r="1019281" spans="19:20">
      <c r="S1019281" s="33"/>
      <c r="T1019281" s="33"/>
    </row>
    <row r="1019298" spans="19:20">
      <c r="S1019298" s="33"/>
      <c r="T1019298" s="33"/>
    </row>
    <row r="1019315" spans="19:20">
      <c r="S1019315" s="33"/>
      <c r="T1019315" s="33"/>
    </row>
    <row r="1019332" spans="19:20">
      <c r="S1019332" s="33"/>
      <c r="T1019332" s="33"/>
    </row>
    <row r="1019349" spans="19:20">
      <c r="S1019349" s="33"/>
      <c r="T1019349" s="33"/>
    </row>
    <row r="1019366" spans="19:20">
      <c r="S1019366" s="33"/>
      <c r="T1019366" s="33"/>
    </row>
    <row r="1019383" spans="19:20">
      <c r="S1019383" s="33"/>
      <c r="T1019383" s="33"/>
    </row>
    <row r="1019400" spans="19:20">
      <c r="S1019400" s="33"/>
      <c r="T1019400" s="33"/>
    </row>
    <row r="1019417" spans="19:20">
      <c r="S1019417" s="33"/>
      <c r="T1019417" s="33"/>
    </row>
    <row r="1019434" spans="19:20">
      <c r="S1019434" s="33"/>
      <c r="T1019434" s="33"/>
    </row>
    <row r="1019451" spans="19:20">
      <c r="S1019451" s="33"/>
      <c r="T1019451" s="33"/>
    </row>
    <row r="1019468" spans="19:20">
      <c r="S1019468" s="33"/>
      <c r="T1019468" s="33"/>
    </row>
    <row r="1019485" spans="19:20">
      <c r="S1019485" s="33"/>
      <c r="T1019485" s="33"/>
    </row>
    <row r="1019502" spans="19:20">
      <c r="S1019502" s="33"/>
      <c r="T1019502" s="33"/>
    </row>
    <row r="1019519" spans="19:20">
      <c r="S1019519" s="33"/>
      <c r="T1019519" s="33"/>
    </row>
    <row r="1019536" spans="19:20">
      <c r="S1019536" s="33"/>
      <c r="T1019536" s="33"/>
    </row>
    <row r="1019553" spans="19:20">
      <c r="S1019553" s="33"/>
      <c r="T1019553" s="33"/>
    </row>
    <row r="1019570" spans="19:20">
      <c r="S1019570" s="33"/>
      <c r="T1019570" s="33"/>
    </row>
    <row r="1019587" spans="19:20">
      <c r="S1019587" s="33"/>
      <c r="T1019587" s="33"/>
    </row>
    <row r="1019604" spans="19:20">
      <c r="S1019604" s="33"/>
      <c r="T1019604" s="33"/>
    </row>
    <row r="1019621" spans="19:20">
      <c r="S1019621" s="33"/>
      <c r="T1019621" s="33"/>
    </row>
    <row r="1019638" spans="19:20">
      <c r="S1019638" s="33"/>
      <c r="T1019638" s="33"/>
    </row>
    <row r="1019655" spans="19:20">
      <c r="S1019655" s="33"/>
      <c r="T1019655" s="33"/>
    </row>
    <row r="1019672" spans="19:20">
      <c r="S1019672" s="33"/>
      <c r="T1019672" s="33"/>
    </row>
    <row r="1019689" spans="19:20">
      <c r="S1019689" s="33"/>
      <c r="T1019689" s="33"/>
    </row>
    <row r="1019706" spans="19:20">
      <c r="S1019706" s="33"/>
      <c r="T1019706" s="33"/>
    </row>
    <row r="1019723" spans="19:20">
      <c r="S1019723" s="33"/>
      <c r="T1019723" s="33"/>
    </row>
    <row r="1019740" spans="19:20">
      <c r="S1019740" s="33"/>
      <c r="T1019740" s="33"/>
    </row>
    <row r="1019757" spans="19:20">
      <c r="S1019757" s="33"/>
      <c r="T1019757" s="33"/>
    </row>
    <row r="1019774" spans="19:20">
      <c r="S1019774" s="33"/>
      <c r="T1019774" s="33"/>
    </row>
    <row r="1019791" spans="19:20">
      <c r="S1019791" s="33"/>
      <c r="T1019791" s="33"/>
    </row>
    <row r="1019808" spans="19:20">
      <c r="S1019808" s="33"/>
      <c r="T1019808" s="33"/>
    </row>
    <row r="1019825" spans="19:20">
      <c r="S1019825" s="33"/>
      <c r="T1019825" s="33"/>
    </row>
    <row r="1019842" spans="19:20">
      <c r="S1019842" s="33"/>
      <c r="T1019842" s="33"/>
    </row>
    <row r="1019859" spans="19:20">
      <c r="S1019859" s="33"/>
      <c r="T1019859" s="33"/>
    </row>
    <row r="1019876" spans="19:20">
      <c r="S1019876" s="33"/>
      <c r="T1019876" s="33"/>
    </row>
    <row r="1019893" spans="19:20">
      <c r="S1019893" s="33"/>
      <c r="T1019893" s="33"/>
    </row>
    <row r="1019910" spans="19:20">
      <c r="S1019910" s="33"/>
      <c r="T1019910" s="33"/>
    </row>
    <row r="1019927" spans="19:20">
      <c r="S1019927" s="33"/>
      <c r="T1019927" s="33"/>
    </row>
    <row r="1019944" spans="19:20">
      <c r="S1019944" s="33"/>
      <c r="T1019944" s="33"/>
    </row>
    <row r="1019961" spans="19:20">
      <c r="S1019961" s="33"/>
      <c r="T1019961" s="33"/>
    </row>
    <row r="1019978" spans="19:20">
      <c r="S1019978" s="33"/>
      <c r="T1019978" s="33"/>
    </row>
    <row r="1019995" spans="19:20">
      <c r="S1019995" s="33"/>
      <c r="T1019995" s="33"/>
    </row>
    <row r="1020012" spans="19:20">
      <c r="S1020012" s="33"/>
      <c r="T1020012" s="33"/>
    </row>
    <row r="1020029" spans="19:20">
      <c r="S1020029" s="33"/>
      <c r="T1020029" s="33"/>
    </row>
    <row r="1020046" spans="19:20">
      <c r="S1020046" s="33"/>
      <c r="T1020046" s="33"/>
    </row>
    <row r="1020063" spans="19:20">
      <c r="S1020063" s="33"/>
      <c r="T1020063" s="33"/>
    </row>
    <row r="1020080" spans="19:20">
      <c r="S1020080" s="33"/>
      <c r="T1020080" s="33"/>
    </row>
    <row r="1020097" spans="19:20">
      <c r="S1020097" s="33"/>
      <c r="T1020097" s="33"/>
    </row>
    <row r="1020114" spans="19:20">
      <c r="S1020114" s="33"/>
      <c r="T1020114" s="33"/>
    </row>
    <row r="1020131" spans="19:20">
      <c r="S1020131" s="33"/>
      <c r="T1020131" s="33"/>
    </row>
    <row r="1020148" spans="19:20">
      <c r="S1020148" s="33"/>
      <c r="T1020148" s="33"/>
    </row>
    <row r="1020165" spans="19:20">
      <c r="S1020165" s="33"/>
      <c r="T1020165" s="33"/>
    </row>
    <row r="1020182" spans="19:20">
      <c r="S1020182" s="33"/>
      <c r="T1020182" s="33"/>
    </row>
    <row r="1020199" spans="19:20">
      <c r="S1020199" s="33"/>
      <c r="T1020199" s="33"/>
    </row>
    <row r="1020216" spans="19:20">
      <c r="S1020216" s="33"/>
      <c r="T1020216" s="33"/>
    </row>
    <row r="1020233" spans="19:20">
      <c r="S1020233" s="33"/>
      <c r="T1020233" s="33"/>
    </row>
    <row r="1020250" spans="19:20">
      <c r="S1020250" s="33"/>
      <c r="T1020250" s="33"/>
    </row>
    <row r="1020267" spans="19:20">
      <c r="S1020267" s="33"/>
      <c r="T1020267" s="33"/>
    </row>
    <row r="1020284" spans="19:20">
      <c r="S1020284" s="33"/>
      <c r="T1020284" s="33"/>
    </row>
    <row r="1020301" spans="19:20">
      <c r="S1020301" s="33"/>
      <c r="T1020301" s="33"/>
    </row>
    <row r="1020318" spans="19:20">
      <c r="S1020318" s="33"/>
      <c r="T1020318" s="33"/>
    </row>
    <row r="1020335" spans="19:20">
      <c r="S1020335" s="33"/>
      <c r="T1020335" s="33"/>
    </row>
    <row r="1020352" spans="19:20">
      <c r="S1020352" s="33"/>
      <c r="T1020352" s="33"/>
    </row>
    <row r="1020369" spans="19:20">
      <c r="S1020369" s="33"/>
      <c r="T1020369" s="33"/>
    </row>
    <row r="1020386" spans="19:20">
      <c r="S1020386" s="33"/>
      <c r="T1020386" s="33"/>
    </row>
    <row r="1020403" spans="19:20">
      <c r="S1020403" s="33"/>
      <c r="T1020403" s="33"/>
    </row>
    <row r="1020420" spans="19:20">
      <c r="S1020420" s="33"/>
      <c r="T1020420" s="33"/>
    </row>
    <row r="1020437" spans="19:20">
      <c r="S1020437" s="33"/>
      <c r="T1020437" s="33"/>
    </row>
    <row r="1020454" spans="19:20">
      <c r="S1020454" s="33"/>
      <c r="T1020454" s="33"/>
    </row>
    <row r="1020471" spans="19:20">
      <c r="S1020471" s="33"/>
      <c r="T1020471" s="33"/>
    </row>
    <row r="1020488" spans="19:20">
      <c r="S1020488" s="33"/>
      <c r="T1020488" s="33"/>
    </row>
    <row r="1020505" spans="19:20">
      <c r="S1020505" s="33"/>
      <c r="T1020505" s="33"/>
    </row>
    <row r="1020522" spans="19:20">
      <c r="S1020522" s="33"/>
      <c r="T1020522" s="33"/>
    </row>
    <row r="1020539" spans="19:20">
      <c r="S1020539" s="33"/>
      <c r="T1020539" s="33"/>
    </row>
    <row r="1020556" spans="19:20">
      <c r="S1020556" s="33"/>
      <c r="T1020556" s="33"/>
    </row>
    <row r="1020573" spans="19:20">
      <c r="S1020573" s="33"/>
      <c r="T1020573" s="33"/>
    </row>
    <row r="1020590" spans="19:20">
      <c r="S1020590" s="33"/>
      <c r="T1020590" s="33"/>
    </row>
    <row r="1020607" spans="19:20">
      <c r="S1020607" s="33"/>
      <c r="T1020607" s="33"/>
    </row>
    <row r="1020624" spans="19:20">
      <c r="S1020624" s="33"/>
      <c r="T1020624" s="33"/>
    </row>
    <row r="1020641" spans="19:20">
      <c r="S1020641" s="33"/>
      <c r="T1020641" s="33"/>
    </row>
    <row r="1020658" spans="19:20">
      <c r="S1020658" s="33"/>
      <c r="T1020658" s="33"/>
    </row>
    <row r="1020675" spans="19:20">
      <c r="S1020675" s="33"/>
      <c r="T1020675" s="33"/>
    </row>
    <row r="1020692" spans="19:20">
      <c r="S1020692" s="33"/>
      <c r="T1020692" s="33"/>
    </row>
    <row r="1020709" spans="19:20">
      <c r="S1020709" s="33"/>
      <c r="T1020709" s="33"/>
    </row>
    <row r="1020726" spans="19:20">
      <c r="S1020726" s="33"/>
      <c r="T1020726" s="33"/>
    </row>
    <row r="1020743" spans="19:20">
      <c r="S1020743" s="33"/>
      <c r="T1020743" s="33"/>
    </row>
    <row r="1020760" spans="19:20">
      <c r="S1020760" s="33"/>
      <c r="T1020760" s="33"/>
    </row>
    <row r="1020777" spans="19:20">
      <c r="S1020777" s="33"/>
      <c r="T1020777" s="33"/>
    </row>
    <row r="1020794" spans="19:20">
      <c r="S1020794" s="33"/>
      <c r="T1020794" s="33"/>
    </row>
    <row r="1020811" spans="19:20">
      <c r="S1020811" s="33"/>
      <c r="T1020811" s="33"/>
    </row>
    <row r="1020828" spans="19:20">
      <c r="S1020828" s="33"/>
      <c r="T1020828" s="33"/>
    </row>
    <row r="1020845" spans="19:20">
      <c r="S1020845" s="33"/>
      <c r="T1020845" s="33"/>
    </row>
    <row r="1020862" spans="19:20">
      <c r="S1020862" s="33"/>
      <c r="T1020862" s="33"/>
    </row>
    <row r="1020879" spans="19:20">
      <c r="S1020879" s="33"/>
      <c r="T1020879" s="33"/>
    </row>
    <row r="1020896" spans="19:20">
      <c r="S1020896" s="33"/>
      <c r="T1020896" s="33"/>
    </row>
    <row r="1020913" spans="19:20">
      <c r="S1020913" s="33"/>
      <c r="T1020913" s="33"/>
    </row>
    <row r="1020930" spans="19:20">
      <c r="S1020930" s="33"/>
      <c r="T1020930" s="33"/>
    </row>
    <row r="1020947" spans="19:20">
      <c r="S1020947" s="33"/>
      <c r="T1020947" s="33"/>
    </row>
    <row r="1020964" spans="19:20">
      <c r="S1020964" s="33"/>
      <c r="T1020964" s="33"/>
    </row>
    <row r="1020981" spans="19:20">
      <c r="S1020981" s="33"/>
      <c r="T1020981" s="33"/>
    </row>
    <row r="1020998" spans="19:20">
      <c r="S1020998" s="33"/>
      <c r="T1020998" s="33"/>
    </row>
    <row r="1021015" spans="19:20">
      <c r="S1021015" s="33"/>
      <c r="T1021015" s="33"/>
    </row>
    <row r="1021032" spans="19:20">
      <c r="S1021032" s="33"/>
      <c r="T1021032" s="33"/>
    </row>
    <row r="1021049" spans="19:20">
      <c r="S1021049" s="33"/>
      <c r="T1021049" s="33"/>
    </row>
    <row r="1021066" spans="19:20">
      <c r="S1021066" s="33"/>
      <c r="T1021066" s="33"/>
    </row>
    <row r="1021083" spans="19:20">
      <c r="S1021083" s="33"/>
      <c r="T1021083" s="33"/>
    </row>
    <row r="1021100" spans="19:20">
      <c r="S1021100" s="33"/>
      <c r="T1021100" s="33"/>
    </row>
    <row r="1021117" spans="19:20">
      <c r="S1021117" s="33"/>
      <c r="T1021117" s="33"/>
    </row>
    <row r="1021134" spans="19:20">
      <c r="S1021134" s="33"/>
      <c r="T1021134" s="33"/>
    </row>
    <row r="1021151" spans="19:20">
      <c r="S1021151" s="33"/>
      <c r="T1021151" s="33"/>
    </row>
    <row r="1021168" spans="19:20">
      <c r="S1021168" s="33"/>
      <c r="T1021168" s="33"/>
    </row>
    <row r="1021185" spans="19:20">
      <c r="S1021185" s="33"/>
      <c r="T1021185" s="33"/>
    </row>
    <row r="1021202" spans="19:20">
      <c r="S1021202" s="33"/>
      <c r="T1021202" s="33"/>
    </row>
    <row r="1021219" spans="19:20">
      <c r="S1021219" s="33"/>
      <c r="T1021219" s="33"/>
    </row>
    <row r="1021236" spans="19:20">
      <c r="S1021236" s="33"/>
      <c r="T1021236" s="33"/>
    </row>
    <row r="1021253" spans="19:20">
      <c r="S1021253" s="33"/>
      <c r="T1021253" s="33"/>
    </row>
    <row r="1021270" spans="19:20">
      <c r="S1021270" s="33"/>
      <c r="T1021270" s="33"/>
    </row>
    <row r="1021287" spans="19:20">
      <c r="S1021287" s="33"/>
      <c r="T1021287" s="33"/>
    </row>
    <row r="1021304" spans="19:20">
      <c r="S1021304" s="33"/>
      <c r="T1021304" s="33"/>
    </row>
    <row r="1021321" spans="19:20">
      <c r="S1021321" s="33"/>
      <c r="T1021321" s="33"/>
    </row>
    <row r="1021338" spans="19:20">
      <c r="S1021338" s="33"/>
      <c r="T1021338" s="33"/>
    </row>
    <row r="1021355" spans="19:20">
      <c r="S1021355" s="33"/>
      <c r="T1021355" s="33"/>
    </row>
    <row r="1021372" spans="19:20">
      <c r="S1021372" s="33"/>
      <c r="T1021372" s="33"/>
    </row>
    <row r="1021389" spans="19:20">
      <c r="S1021389" s="33"/>
      <c r="T1021389" s="33"/>
    </row>
    <row r="1021406" spans="19:20">
      <c r="S1021406" s="33"/>
      <c r="T1021406" s="33"/>
    </row>
    <row r="1021423" spans="19:20">
      <c r="S1021423" s="33"/>
      <c r="T1021423" s="33"/>
    </row>
    <row r="1021440" spans="19:20">
      <c r="S1021440" s="33"/>
      <c r="T1021440" s="33"/>
    </row>
    <row r="1021457" spans="19:20">
      <c r="S1021457" s="33"/>
      <c r="T1021457" s="33"/>
    </row>
    <row r="1021474" spans="19:20">
      <c r="S1021474" s="33"/>
      <c r="T1021474" s="33"/>
    </row>
    <row r="1021491" spans="19:20">
      <c r="S1021491" s="33"/>
      <c r="T1021491" s="33"/>
    </row>
    <row r="1021508" spans="19:20">
      <c r="S1021508" s="33"/>
      <c r="T1021508" s="33"/>
    </row>
    <row r="1021525" spans="19:20">
      <c r="S1021525" s="33"/>
      <c r="T1021525" s="33"/>
    </row>
    <row r="1021542" spans="19:20">
      <c r="S1021542" s="33"/>
      <c r="T1021542" s="33"/>
    </row>
    <row r="1021559" spans="19:20">
      <c r="S1021559" s="33"/>
      <c r="T1021559" s="33"/>
    </row>
    <row r="1021576" spans="19:20">
      <c r="S1021576" s="33"/>
      <c r="T1021576" s="33"/>
    </row>
    <row r="1021593" spans="19:20">
      <c r="S1021593" s="33"/>
      <c r="T1021593" s="33"/>
    </row>
    <row r="1021610" spans="19:20">
      <c r="S1021610" s="33"/>
      <c r="T1021610" s="33"/>
    </row>
    <row r="1021627" spans="19:20">
      <c r="S1021627" s="33"/>
      <c r="T1021627" s="33"/>
    </row>
    <row r="1021644" spans="19:20">
      <c r="S1021644" s="33"/>
      <c r="T1021644" s="33"/>
    </row>
    <row r="1021661" spans="19:20">
      <c r="S1021661" s="33"/>
      <c r="T1021661" s="33"/>
    </row>
    <row r="1021678" spans="19:20">
      <c r="S1021678" s="33"/>
      <c r="T1021678" s="33"/>
    </row>
    <row r="1021695" spans="19:20">
      <c r="S1021695" s="33"/>
      <c r="T1021695" s="33"/>
    </row>
    <row r="1021712" spans="19:20">
      <c r="S1021712" s="33"/>
      <c r="T1021712" s="33"/>
    </row>
    <row r="1021729" spans="19:20">
      <c r="S1021729" s="33"/>
      <c r="T1021729" s="33"/>
    </row>
    <row r="1021746" spans="19:20">
      <c r="S1021746" s="33"/>
      <c r="T1021746" s="33"/>
    </row>
    <row r="1021763" spans="19:20">
      <c r="S1021763" s="33"/>
      <c r="T1021763" s="33"/>
    </row>
    <row r="1021780" spans="19:20">
      <c r="S1021780" s="33"/>
      <c r="T1021780" s="33"/>
    </row>
    <row r="1021797" spans="19:20">
      <c r="S1021797" s="33"/>
      <c r="T1021797" s="33"/>
    </row>
    <row r="1021814" spans="19:20">
      <c r="S1021814" s="33"/>
      <c r="T1021814" s="33"/>
    </row>
    <row r="1021831" spans="19:20">
      <c r="S1021831" s="33"/>
      <c r="T1021831" s="33"/>
    </row>
    <row r="1021848" spans="19:20">
      <c r="S1021848" s="33"/>
      <c r="T1021848" s="33"/>
    </row>
    <row r="1021865" spans="19:20">
      <c r="S1021865" s="33"/>
      <c r="T1021865" s="33"/>
    </row>
    <row r="1021882" spans="19:20">
      <c r="S1021882" s="33"/>
      <c r="T1021882" s="33"/>
    </row>
    <row r="1021899" spans="19:20">
      <c r="S1021899" s="33"/>
      <c r="T1021899" s="33"/>
    </row>
    <row r="1021916" spans="19:20">
      <c r="S1021916" s="33"/>
      <c r="T1021916" s="33"/>
    </row>
    <row r="1021933" spans="19:20">
      <c r="S1021933" s="33"/>
      <c r="T1021933" s="33"/>
    </row>
    <row r="1021950" spans="19:20">
      <c r="S1021950" s="33"/>
      <c r="T1021950" s="33"/>
    </row>
    <row r="1021967" spans="19:20">
      <c r="S1021967" s="33"/>
      <c r="T1021967" s="33"/>
    </row>
    <row r="1021984" spans="19:20">
      <c r="S1021984" s="33"/>
      <c r="T1021984" s="33"/>
    </row>
    <row r="1022001" spans="19:20">
      <c r="S1022001" s="33"/>
      <c r="T1022001" s="33"/>
    </row>
    <row r="1022018" spans="19:20">
      <c r="S1022018" s="33"/>
      <c r="T1022018" s="33"/>
    </row>
    <row r="1022035" spans="19:20">
      <c r="S1022035" s="33"/>
      <c r="T1022035" s="33"/>
    </row>
    <row r="1022052" spans="19:20">
      <c r="S1022052" s="33"/>
      <c r="T1022052" s="33"/>
    </row>
    <row r="1022069" spans="19:20">
      <c r="S1022069" s="33"/>
      <c r="T1022069" s="33"/>
    </row>
    <row r="1022086" spans="19:20">
      <c r="S1022086" s="33"/>
      <c r="T1022086" s="33"/>
    </row>
    <row r="1022103" spans="19:20">
      <c r="S1022103" s="33"/>
      <c r="T1022103" s="33"/>
    </row>
    <row r="1022120" spans="19:20">
      <c r="S1022120" s="33"/>
      <c r="T1022120" s="33"/>
    </row>
    <row r="1022137" spans="19:20">
      <c r="S1022137" s="33"/>
      <c r="T1022137" s="33"/>
    </row>
    <row r="1022154" spans="19:20">
      <c r="S1022154" s="33"/>
      <c r="T1022154" s="33"/>
    </row>
    <row r="1022171" spans="19:20">
      <c r="S1022171" s="33"/>
      <c r="T1022171" s="33"/>
    </row>
    <row r="1022188" spans="19:20">
      <c r="S1022188" s="33"/>
      <c r="T1022188" s="33"/>
    </row>
    <row r="1022205" spans="19:20">
      <c r="S1022205" s="33"/>
      <c r="T1022205" s="33"/>
    </row>
    <row r="1022222" spans="19:20">
      <c r="S1022222" s="33"/>
      <c r="T1022222" s="33"/>
    </row>
    <row r="1022239" spans="19:20">
      <c r="S1022239" s="33"/>
      <c r="T1022239" s="33"/>
    </row>
    <row r="1022256" spans="19:20">
      <c r="S1022256" s="33"/>
      <c r="T1022256" s="33"/>
    </row>
    <row r="1022273" spans="19:20">
      <c r="S1022273" s="33"/>
      <c r="T1022273" s="33"/>
    </row>
    <row r="1022290" spans="19:20">
      <c r="S1022290" s="33"/>
      <c r="T1022290" s="33"/>
    </row>
    <row r="1022307" spans="19:20">
      <c r="S1022307" s="33"/>
      <c r="T1022307" s="33"/>
    </row>
    <row r="1022324" spans="19:20">
      <c r="S1022324" s="33"/>
      <c r="T1022324" s="33"/>
    </row>
    <row r="1022341" spans="19:20">
      <c r="S1022341" s="33"/>
      <c r="T1022341" s="33"/>
    </row>
    <row r="1022358" spans="19:20">
      <c r="S1022358" s="33"/>
      <c r="T1022358" s="33"/>
    </row>
    <row r="1022375" spans="19:20">
      <c r="S1022375" s="33"/>
      <c r="T1022375" s="33"/>
    </row>
    <row r="1022392" spans="19:20">
      <c r="S1022392" s="33"/>
      <c r="T1022392" s="33"/>
    </row>
    <row r="1022409" spans="19:20">
      <c r="S1022409" s="33"/>
      <c r="T1022409" s="33"/>
    </row>
    <row r="1022426" spans="19:20">
      <c r="S1022426" s="33"/>
      <c r="T1022426" s="33"/>
    </row>
    <row r="1022443" spans="19:20">
      <c r="S1022443" s="33"/>
      <c r="T1022443" s="33"/>
    </row>
    <row r="1022460" spans="19:20">
      <c r="S1022460" s="33"/>
      <c r="T1022460" s="33"/>
    </row>
    <row r="1022477" spans="19:20">
      <c r="S1022477" s="33"/>
      <c r="T1022477" s="33"/>
    </row>
    <row r="1022494" spans="19:20">
      <c r="S1022494" s="33"/>
      <c r="T1022494" s="33"/>
    </row>
    <row r="1022511" spans="19:20">
      <c r="S1022511" s="33"/>
      <c r="T1022511" s="33"/>
    </row>
    <row r="1022528" spans="19:20">
      <c r="S1022528" s="33"/>
      <c r="T1022528" s="33"/>
    </row>
    <row r="1022545" spans="19:20">
      <c r="S1022545" s="33"/>
      <c r="T1022545" s="33"/>
    </row>
    <row r="1022562" spans="19:20">
      <c r="S1022562" s="33"/>
      <c r="T1022562" s="33"/>
    </row>
    <row r="1022579" spans="19:20">
      <c r="S1022579" s="33"/>
      <c r="T1022579" s="33"/>
    </row>
    <row r="1022596" spans="19:20">
      <c r="S1022596" s="33"/>
      <c r="T1022596" s="33"/>
    </row>
    <row r="1022613" spans="19:20">
      <c r="S1022613" s="33"/>
      <c r="T1022613" s="33"/>
    </row>
    <row r="1022630" spans="19:20">
      <c r="S1022630" s="33"/>
      <c r="T1022630" s="33"/>
    </row>
    <row r="1022647" spans="19:20">
      <c r="S1022647" s="33"/>
      <c r="T1022647" s="33"/>
    </row>
    <row r="1022664" spans="19:20">
      <c r="S1022664" s="33"/>
      <c r="T1022664" s="33"/>
    </row>
    <row r="1022681" spans="19:20">
      <c r="S1022681" s="33"/>
      <c r="T1022681" s="33"/>
    </row>
    <row r="1022698" spans="19:20">
      <c r="S1022698" s="33"/>
      <c r="T1022698" s="33"/>
    </row>
    <row r="1022715" spans="19:20">
      <c r="S1022715" s="33"/>
      <c r="T1022715" s="33"/>
    </row>
    <row r="1022732" spans="19:20">
      <c r="S1022732" s="33"/>
      <c r="T1022732" s="33"/>
    </row>
    <row r="1022749" spans="19:20">
      <c r="S1022749" s="33"/>
      <c r="T1022749" s="33"/>
    </row>
    <row r="1022766" spans="19:20">
      <c r="S1022766" s="33"/>
      <c r="T1022766" s="33"/>
    </row>
    <row r="1022783" spans="19:20">
      <c r="S1022783" s="33"/>
      <c r="T1022783" s="33"/>
    </row>
    <row r="1022800" spans="19:20">
      <c r="S1022800" s="33"/>
      <c r="T1022800" s="33"/>
    </row>
    <row r="1022817" spans="19:20">
      <c r="S1022817" s="33"/>
      <c r="T1022817" s="33"/>
    </row>
    <row r="1022834" spans="19:20">
      <c r="S1022834" s="33"/>
      <c r="T1022834" s="33"/>
    </row>
    <row r="1022851" spans="19:20">
      <c r="S1022851" s="33"/>
      <c r="T1022851" s="33"/>
    </row>
    <row r="1022868" spans="19:20">
      <c r="S1022868" s="33"/>
      <c r="T1022868" s="33"/>
    </row>
    <row r="1022885" spans="19:20">
      <c r="S1022885" s="33"/>
      <c r="T1022885" s="33"/>
    </row>
    <row r="1022902" spans="19:20">
      <c r="S1022902" s="33"/>
      <c r="T1022902" s="33"/>
    </row>
    <row r="1022919" spans="19:20">
      <c r="S1022919" s="33"/>
      <c r="T1022919" s="33"/>
    </row>
    <row r="1022936" spans="19:20">
      <c r="S1022936" s="33"/>
      <c r="T1022936" s="33"/>
    </row>
    <row r="1022953" spans="19:20">
      <c r="S1022953" s="33"/>
      <c r="T1022953" s="33"/>
    </row>
    <row r="1022970" spans="19:20">
      <c r="S1022970" s="33"/>
      <c r="T1022970" s="33"/>
    </row>
    <row r="1022987" spans="19:20">
      <c r="S1022987" s="33"/>
      <c r="T1022987" s="33"/>
    </row>
    <row r="1023004" spans="19:20">
      <c r="S1023004" s="33"/>
      <c r="T1023004" s="33"/>
    </row>
    <row r="1023021" spans="19:20">
      <c r="S1023021" s="33"/>
      <c r="T1023021" s="33"/>
    </row>
    <row r="1023038" spans="19:20">
      <c r="S1023038" s="33"/>
      <c r="T1023038" s="33"/>
    </row>
    <row r="1023055" spans="19:20">
      <c r="S1023055" s="33"/>
      <c r="T1023055" s="33"/>
    </row>
    <row r="1023072" spans="19:20">
      <c r="S1023072" s="33"/>
      <c r="T1023072" s="33"/>
    </row>
    <row r="1023089" spans="19:20">
      <c r="S1023089" s="33"/>
      <c r="T1023089" s="33"/>
    </row>
    <row r="1023106" spans="19:20">
      <c r="S1023106" s="33"/>
      <c r="T1023106" s="33"/>
    </row>
    <row r="1023123" spans="19:20">
      <c r="S1023123" s="33"/>
      <c r="T1023123" s="33"/>
    </row>
    <row r="1023140" spans="19:20">
      <c r="S1023140" s="33"/>
      <c r="T1023140" s="33"/>
    </row>
    <row r="1023157" spans="19:20">
      <c r="S1023157" s="33"/>
      <c r="T1023157" s="33"/>
    </row>
    <row r="1023174" spans="19:20">
      <c r="S1023174" s="33"/>
      <c r="T1023174" s="33"/>
    </row>
    <row r="1023191" spans="19:20">
      <c r="S1023191" s="33"/>
      <c r="T1023191" s="33"/>
    </row>
    <row r="1023208" spans="19:20">
      <c r="S1023208" s="33"/>
      <c r="T1023208" s="33"/>
    </row>
    <row r="1023225" spans="19:20">
      <c r="S1023225" s="33"/>
      <c r="T1023225" s="33"/>
    </row>
    <row r="1023242" spans="19:20">
      <c r="S1023242" s="33"/>
      <c r="T1023242" s="33"/>
    </row>
    <row r="1023259" spans="19:20">
      <c r="S1023259" s="33"/>
      <c r="T1023259" s="33"/>
    </row>
    <row r="1023276" spans="19:20">
      <c r="S1023276" s="33"/>
      <c r="T1023276" s="33"/>
    </row>
    <row r="1023293" spans="19:20">
      <c r="S1023293" s="33"/>
      <c r="T1023293" s="33"/>
    </row>
    <row r="1023310" spans="19:20">
      <c r="S1023310" s="33"/>
      <c r="T1023310" s="33"/>
    </row>
    <row r="1023327" spans="19:20">
      <c r="S1023327" s="33"/>
      <c r="T1023327" s="33"/>
    </row>
    <row r="1023344" spans="19:20">
      <c r="S1023344" s="33"/>
      <c r="T1023344" s="33"/>
    </row>
    <row r="1023361" spans="19:20">
      <c r="S1023361" s="33"/>
      <c r="T1023361" s="33"/>
    </row>
    <row r="1023378" spans="19:20">
      <c r="S1023378" s="33"/>
      <c r="T1023378" s="33"/>
    </row>
    <row r="1023395" spans="19:20">
      <c r="S1023395" s="33"/>
      <c r="T1023395" s="33"/>
    </row>
    <row r="1023412" spans="19:20">
      <c r="S1023412" s="33"/>
      <c r="T1023412" s="33"/>
    </row>
    <row r="1023429" spans="19:20">
      <c r="S1023429" s="33"/>
      <c r="T1023429" s="33"/>
    </row>
    <row r="1023446" spans="19:20">
      <c r="S1023446" s="33"/>
      <c r="T1023446" s="33"/>
    </row>
    <row r="1023463" spans="19:20">
      <c r="S1023463" s="33"/>
      <c r="T1023463" s="33"/>
    </row>
    <row r="1023480" spans="19:20">
      <c r="S1023480" s="33"/>
      <c r="T1023480" s="33"/>
    </row>
    <row r="1023497" spans="19:20">
      <c r="S1023497" s="33"/>
      <c r="T1023497" s="33"/>
    </row>
    <row r="1023514" spans="19:20">
      <c r="S1023514" s="33"/>
      <c r="T1023514" s="33"/>
    </row>
    <row r="1023531" spans="19:20">
      <c r="S1023531" s="33"/>
      <c r="T1023531" s="33"/>
    </row>
    <row r="1023548" spans="19:20">
      <c r="S1023548" s="33"/>
      <c r="T1023548" s="33"/>
    </row>
    <row r="1023565" spans="19:20">
      <c r="S1023565" s="33"/>
      <c r="T1023565" s="33"/>
    </row>
    <row r="1023582" spans="19:20">
      <c r="S1023582" s="33"/>
      <c r="T1023582" s="33"/>
    </row>
    <row r="1023599" spans="19:20">
      <c r="S1023599" s="33"/>
      <c r="T1023599" s="33"/>
    </row>
    <row r="1023616" spans="19:20">
      <c r="S1023616" s="33"/>
      <c r="T1023616" s="33"/>
    </row>
    <row r="1023633" spans="19:20">
      <c r="S1023633" s="33"/>
      <c r="T1023633" s="33"/>
    </row>
    <row r="1023650" spans="19:20">
      <c r="S1023650" s="33"/>
      <c r="T1023650" s="33"/>
    </row>
    <row r="1023667" spans="19:20">
      <c r="S1023667" s="33"/>
      <c r="T1023667" s="33"/>
    </row>
    <row r="1023684" spans="19:20">
      <c r="S1023684" s="33"/>
      <c r="T1023684" s="33"/>
    </row>
    <row r="1023701" spans="19:20">
      <c r="S1023701" s="33"/>
      <c r="T1023701" s="33"/>
    </row>
    <row r="1023718" spans="19:20">
      <c r="S1023718" s="33"/>
      <c r="T1023718" s="33"/>
    </row>
    <row r="1023735" spans="19:20">
      <c r="S1023735" s="33"/>
      <c r="T1023735" s="33"/>
    </row>
    <row r="1023752" spans="19:20">
      <c r="S1023752" s="33"/>
      <c r="T1023752" s="33"/>
    </row>
    <row r="1023769" spans="19:20">
      <c r="S1023769" s="33"/>
      <c r="T1023769" s="33"/>
    </row>
    <row r="1023786" spans="19:20">
      <c r="S1023786" s="33"/>
      <c r="T1023786" s="33"/>
    </row>
    <row r="1023803" spans="19:20">
      <c r="S1023803" s="33"/>
      <c r="T1023803" s="33"/>
    </row>
    <row r="1023820" spans="19:20">
      <c r="S1023820" s="33"/>
      <c r="T1023820" s="33"/>
    </row>
    <row r="1023837" spans="19:20">
      <c r="S1023837" s="33"/>
      <c r="T1023837" s="33"/>
    </row>
    <row r="1023854" spans="19:20">
      <c r="S1023854" s="33"/>
      <c r="T1023854" s="33"/>
    </row>
    <row r="1023871" spans="19:20">
      <c r="S1023871" s="33"/>
      <c r="T1023871" s="33"/>
    </row>
    <row r="1023888" spans="19:20">
      <c r="S1023888" s="33"/>
      <c r="T1023888" s="33"/>
    </row>
    <row r="1023905" spans="19:20">
      <c r="S1023905" s="33"/>
      <c r="T1023905" s="33"/>
    </row>
    <row r="1023922" spans="19:20">
      <c r="S1023922" s="33"/>
      <c r="T1023922" s="33"/>
    </row>
    <row r="1023939" spans="19:20">
      <c r="S1023939" s="33"/>
      <c r="T1023939" s="33"/>
    </row>
    <row r="1023956" spans="19:20">
      <c r="S1023956" s="33"/>
      <c r="T1023956" s="33"/>
    </row>
    <row r="1023973" spans="19:20">
      <c r="S1023973" s="33"/>
      <c r="T1023973" s="33"/>
    </row>
    <row r="1023990" spans="19:20">
      <c r="S1023990" s="33"/>
      <c r="T1023990" s="33"/>
    </row>
    <row r="1024007" spans="19:20">
      <c r="S1024007" s="33"/>
      <c r="T1024007" s="33"/>
    </row>
    <row r="1024024" spans="19:20">
      <c r="S1024024" s="33"/>
      <c r="T1024024" s="33"/>
    </row>
    <row r="1024041" spans="19:20">
      <c r="S1024041" s="33"/>
      <c r="T1024041" s="33"/>
    </row>
    <row r="1024058" spans="19:20">
      <c r="S1024058" s="33"/>
      <c r="T1024058" s="33"/>
    </row>
    <row r="1024075" spans="19:20">
      <c r="S1024075" s="33"/>
      <c r="T1024075" s="33"/>
    </row>
    <row r="1024092" spans="19:20">
      <c r="S1024092" s="33"/>
      <c r="T1024092" s="33"/>
    </row>
    <row r="1024109" spans="19:20">
      <c r="S1024109" s="33"/>
      <c r="T1024109" s="33"/>
    </row>
    <row r="1024126" spans="19:20">
      <c r="S1024126" s="33"/>
      <c r="T1024126" s="33"/>
    </row>
    <row r="1024143" spans="19:20">
      <c r="S1024143" s="33"/>
      <c r="T1024143" s="33"/>
    </row>
    <row r="1024160" spans="19:20">
      <c r="S1024160" s="33"/>
      <c r="T1024160" s="33"/>
    </row>
    <row r="1024177" spans="19:20">
      <c r="S1024177" s="33"/>
      <c r="T1024177" s="33"/>
    </row>
    <row r="1024194" spans="19:20">
      <c r="S1024194" s="33"/>
      <c r="T1024194" s="33"/>
    </row>
    <row r="1024211" spans="19:20">
      <c r="S1024211" s="33"/>
      <c r="T1024211" s="33"/>
    </row>
    <row r="1024228" spans="19:20">
      <c r="S1024228" s="33"/>
      <c r="T1024228" s="33"/>
    </row>
    <row r="1024245" spans="19:20">
      <c r="S1024245" s="33"/>
      <c r="T1024245" s="33"/>
    </row>
    <row r="1024262" spans="19:20">
      <c r="S1024262" s="33"/>
      <c r="T1024262" s="33"/>
    </row>
    <row r="1024279" spans="19:20">
      <c r="S1024279" s="33"/>
      <c r="T1024279" s="33"/>
    </row>
    <row r="1024296" spans="19:20">
      <c r="S1024296" s="33"/>
      <c r="T1024296" s="33"/>
    </row>
    <row r="1024313" spans="19:20">
      <c r="S1024313" s="33"/>
      <c r="T1024313" s="33"/>
    </row>
    <row r="1024330" spans="19:20">
      <c r="S1024330" s="33"/>
      <c r="T1024330" s="33"/>
    </row>
    <row r="1024347" spans="19:20">
      <c r="S1024347" s="33"/>
      <c r="T1024347" s="33"/>
    </row>
    <row r="1024364" spans="19:20">
      <c r="S1024364" s="33"/>
      <c r="T1024364" s="33"/>
    </row>
    <row r="1024381" spans="19:20">
      <c r="S1024381" s="33"/>
      <c r="T1024381" s="33"/>
    </row>
    <row r="1024398" spans="19:20">
      <c r="S1024398" s="33"/>
      <c r="T1024398" s="33"/>
    </row>
    <row r="1024415" spans="19:20">
      <c r="S1024415" s="33"/>
      <c r="T1024415" s="33"/>
    </row>
    <row r="1024432" spans="19:20">
      <c r="S1024432" s="33"/>
      <c r="T1024432" s="33"/>
    </row>
    <row r="1024449" spans="19:20">
      <c r="S1024449" s="33"/>
      <c r="T1024449" s="33"/>
    </row>
    <row r="1024466" spans="19:20">
      <c r="S1024466" s="33"/>
      <c r="T1024466" s="33"/>
    </row>
    <row r="1024483" spans="19:20">
      <c r="S1024483" s="33"/>
      <c r="T1024483" s="33"/>
    </row>
    <row r="1024500" spans="19:20">
      <c r="S1024500" s="33"/>
      <c r="T1024500" s="33"/>
    </row>
    <row r="1024517" spans="19:20">
      <c r="S1024517" s="33"/>
      <c r="T1024517" s="33"/>
    </row>
    <row r="1024534" spans="19:20">
      <c r="S1024534" s="33"/>
      <c r="T1024534" s="33"/>
    </row>
    <row r="1024551" spans="19:20">
      <c r="S1024551" s="33"/>
      <c r="T1024551" s="33"/>
    </row>
    <row r="1024568" spans="19:20">
      <c r="S1024568" s="33"/>
      <c r="T1024568" s="33"/>
    </row>
    <row r="1024585" spans="19:20">
      <c r="S1024585" s="33"/>
      <c r="T1024585" s="33"/>
    </row>
    <row r="1024602" spans="19:20">
      <c r="S1024602" s="33"/>
      <c r="T1024602" s="33"/>
    </row>
    <row r="1024619" spans="19:20">
      <c r="S1024619" s="33"/>
      <c r="T1024619" s="33"/>
    </row>
    <row r="1024636" spans="19:20">
      <c r="S1024636" s="33"/>
      <c r="T1024636" s="33"/>
    </row>
    <row r="1024653" spans="19:20">
      <c r="S1024653" s="33"/>
      <c r="T1024653" s="33"/>
    </row>
    <row r="1024670" spans="19:20">
      <c r="S1024670" s="33"/>
      <c r="T1024670" s="33"/>
    </row>
    <row r="1024687" spans="19:20">
      <c r="S1024687" s="33"/>
      <c r="T1024687" s="33"/>
    </row>
    <row r="1024704" spans="19:20">
      <c r="S1024704" s="33"/>
      <c r="T1024704" s="33"/>
    </row>
    <row r="1024721" spans="19:20">
      <c r="S1024721" s="33"/>
      <c r="T1024721" s="33"/>
    </row>
    <row r="1024738" spans="19:20">
      <c r="S1024738" s="33"/>
      <c r="T1024738" s="33"/>
    </row>
    <row r="1024755" spans="19:20">
      <c r="S1024755" s="33"/>
      <c r="T1024755" s="33"/>
    </row>
    <row r="1024772" spans="19:20">
      <c r="S1024772" s="33"/>
      <c r="T1024772" s="33"/>
    </row>
    <row r="1024789" spans="19:20">
      <c r="S1024789" s="33"/>
      <c r="T1024789" s="33"/>
    </row>
    <row r="1024806" spans="19:20">
      <c r="S1024806" s="33"/>
      <c r="T1024806" s="33"/>
    </row>
    <row r="1024823" spans="19:20">
      <c r="S1024823" s="33"/>
      <c r="T1024823" s="33"/>
    </row>
    <row r="1024840" spans="19:20">
      <c r="S1024840" s="33"/>
      <c r="T1024840" s="33"/>
    </row>
    <row r="1024857" spans="19:20">
      <c r="S1024857" s="33"/>
      <c r="T1024857" s="33"/>
    </row>
    <row r="1024874" spans="19:20">
      <c r="S1024874" s="33"/>
      <c r="T1024874" s="33"/>
    </row>
    <row r="1024891" spans="19:20">
      <c r="S1024891" s="33"/>
      <c r="T1024891" s="33"/>
    </row>
    <row r="1024908" spans="19:20">
      <c r="S1024908" s="33"/>
      <c r="T1024908" s="33"/>
    </row>
    <row r="1024925" spans="19:20">
      <c r="S1024925" s="33"/>
      <c r="T1024925" s="33"/>
    </row>
    <row r="1024942" spans="19:20">
      <c r="S1024942" s="33"/>
      <c r="T1024942" s="33"/>
    </row>
    <row r="1024959" spans="19:20">
      <c r="S1024959" s="33"/>
      <c r="T1024959" s="33"/>
    </row>
    <row r="1024976" spans="19:20">
      <c r="S1024976" s="33"/>
      <c r="T1024976" s="33"/>
    </row>
    <row r="1024993" spans="19:20">
      <c r="S1024993" s="33"/>
      <c r="T1024993" s="33"/>
    </row>
    <row r="1025010" spans="19:20">
      <c r="S1025010" s="33"/>
      <c r="T1025010" s="33"/>
    </row>
    <row r="1025027" spans="19:20">
      <c r="S1025027" s="33"/>
      <c r="T1025027" s="33"/>
    </row>
    <row r="1025044" spans="19:20">
      <c r="S1025044" s="33"/>
      <c r="T1025044" s="33"/>
    </row>
    <row r="1025061" spans="19:20">
      <c r="S1025061" s="33"/>
      <c r="T1025061" s="33"/>
    </row>
    <row r="1025078" spans="19:20">
      <c r="S1025078" s="33"/>
      <c r="T1025078" s="33"/>
    </row>
    <row r="1025095" spans="19:20">
      <c r="S1025095" s="33"/>
      <c r="T1025095" s="33"/>
    </row>
    <row r="1025112" spans="19:20">
      <c r="S1025112" s="33"/>
      <c r="T1025112" s="33"/>
    </row>
    <row r="1025129" spans="19:20">
      <c r="S1025129" s="33"/>
      <c r="T1025129" s="33"/>
    </row>
    <row r="1025146" spans="19:20">
      <c r="S1025146" s="33"/>
      <c r="T1025146" s="33"/>
    </row>
    <row r="1025163" spans="19:20">
      <c r="S1025163" s="33"/>
      <c r="T1025163" s="33"/>
    </row>
    <row r="1025180" spans="19:20">
      <c r="S1025180" s="33"/>
      <c r="T1025180" s="33"/>
    </row>
    <row r="1025197" spans="19:20">
      <c r="S1025197" s="33"/>
      <c r="T1025197" s="33"/>
    </row>
    <row r="1025214" spans="19:20">
      <c r="S1025214" s="33"/>
      <c r="T1025214" s="33"/>
    </row>
    <row r="1025231" spans="19:20">
      <c r="S1025231" s="33"/>
      <c r="T1025231" s="33"/>
    </row>
    <row r="1025248" spans="19:20">
      <c r="S1025248" s="33"/>
      <c r="T1025248" s="33"/>
    </row>
    <row r="1025265" spans="19:20">
      <c r="S1025265" s="33"/>
      <c r="T1025265" s="33"/>
    </row>
    <row r="1025282" spans="19:20">
      <c r="S1025282" s="33"/>
      <c r="T1025282" s="33"/>
    </row>
    <row r="1025299" spans="19:20">
      <c r="S1025299" s="33"/>
      <c r="T1025299" s="33"/>
    </row>
    <row r="1025316" spans="19:20">
      <c r="S1025316" s="33"/>
      <c r="T1025316" s="33"/>
    </row>
    <row r="1025333" spans="19:20">
      <c r="S1025333" s="33"/>
      <c r="T1025333" s="33"/>
    </row>
    <row r="1025350" spans="19:20">
      <c r="S1025350" s="33"/>
      <c r="T1025350" s="33"/>
    </row>
    <row r="1025367" spans="19:20">
      <c r="S1025367" s="33"/>
      <c r="T1025367" s="33"/>
    </row>
    <row r="1025384" spans="19:20">
      <c r="S1025384" s="33"/>
      <c r="T1025384" s="33"/>
    </row>
    <row r="1025401" spans="19:20">
      <c r="S1025401" s="33"/>
      <c r="T1025401" s="33"/>
    </row>
    <row r="1025418" spans="19:20">
      <c r="S1025418" s="33"/>
      <c r="T1025418" s="33"/>
    </row>
    <row r="1025435" spans="19:20">
      <c r="S1025435" s="33"/>
      <c r="T1025435" s="33"/>
    </row>
    <row r="1025452" spans="19:20">
      <c r="S1025452" s="33"/>
      <c r="T1025452" s="33"/>
    </row>
    <row r="1025469" spans="19:20">
      <c r="S1025469" s="33"/>
      <c r="T1025469" s="33"/>
    </row>
    <row r="1025486" spans="19:20">
      <c r="S1025486" s="33"/>
      <c r="T1025486" s="33"/>
    </row>
    <row r="1025503" spans="19:20">
      <c r="S1025503" s="33"/>
      <c r="T1025503" s="33"/>
    </row>
    <row r="1025520" spans="19:20">
      <c r="S1025520" s="33"/>
      <c r="T1025520" s="33"/>
    </row>
    <row r="1025537" spans="19:20">
      <c r="S1025537" s="33"/>
      <c r="T1025537" s="33"/>
    </row>
    <row r="1025554" spans="19:20">
      <c r="S1025554" s="33"/>
      <c r="T1025554" s="33"/>
    </row>
    <row r="1025571" spans="19:20">
      <c r="S1025571" s="33"/>
      <c r="T1025571" s="33"/>
    </row>
    <row r="1025588" spans="19:20">
      <c r="S1025588" s="33"/>
      <c r="T1025588" s="33"/>
    </row>
    <row r="1025605" spans="19:20">
      <c r="S1025605" s="33"/>
      <c r="T1025605" s="33"/>
    </row>
    <row r="1025622" spans="19:20">
      <c r="S1025622" s="33"/>
      <c r="T1025622" s="33"/>
    </row>
    <row r="1025639" spans="19:20">
      <c r="S1025639" s="33"/>
      <c r="T1025639" s="33"/>
    </row>
    <row r="1025656" spans="19:20">
      <c r="S1025656" s="33"/>
      <c r="T1025656" s="33"/>
    </row>
    <row r="1025673" spans="19:20">
      <c r="S1025673" s="33"/>
      <c r="T1025673" s="33"/>
    </row>
    <row r="1025690" spans="19:20">
      <c r="S1025690" s="33"/>
      <c r="T1025690" s="33"/>
    </row>
    <row r="1025707" spans="19:20">
      <c r="S1025707" s="33"/>
      <c r="T1025707" s="33"/>
    </row>
    <row r="1025724" spans="19:20">
      <c r="S1025724" s="33"/>
      <c r="T1025724" s="33"/>
    </row>
    <row r="1025741" spans="19:20">
      <c r="S1025741" s="33"/>
      <c r="T1025741" s="33"/>
    </row>
    <row r="1025758" spans="19:20">
      <c r="S1025758" s="33"/>
      <c r="T1025758" s="33"/>
    </row>
    <row r="1025775" spans="19:20">
      <c r="S1025775" s="33"/>
      <c r="T1025775" s="33"/>
    </row>
    <row r="1025792" spans="19:20">
      <c r="S1025792" s="33"/>
      <c r="T1025792" s="33"/>
    </row>
    <row r="1025809" spans="19:20">
      <c r="S1025809" s="33"/>
      <c r="T1025809" s="33"/>
    </row>
    <row r="1025826" spans="19:20">
      <c r="S1025826" s="33"/>
      <c r="T1025826" s="33"/>
    </row>
    <row r="1025843" spans="19:20">
      <c r="S1025843" s="33"/>
      <c r="T1025843" s="33"/>
    </row>
    <row r="1025860" spans="19:20">
      <c r="S1025860" s="33"/>
      <c r="T1025860" s="33"/>
    </row>
    <row r="1025877" spans="19:20">
      <c r="S1025877" s="33"/>
      <c r="T1025877" s="33"/>
    </row>
    <row r="1025894" spans="19:20">
      <c r="S1025894" s="33"/>
      <c r="T1025894" s="33"/>
    </row>
    <row r="1025911" spans="19:20">
      <c r="S1025911" s="33"/>
      <c r="T1025911" s="33"/>
    </row>
    <row r="1025928" spans="19:20">
      <c r="S1025928" s="33"/>
      <c r="T1025928" s="33"/>
    </row>
    <row r="1025945" spans="19:20">
      <c r="S1025945" s="33"/>
      <c r="T1025945" s="33"/>
    </row>
    <row r="1025962" spans="19:20">
      <c r="S1025962" s="33"/>
      <c r="T1025962" s="33"/>
    </row>
    <row r="1025979" spans="19:20">
      <c r="S1025979" s="33"/>
      <c r="T1025979" s="33"/>
    </row>
    <row r="1025996" spans="19:20">
      <c r="S1025996" s="33"/>
      <c r="T1025996" s="33"/>
    </row>
    <row r="1026013" spans="19:20">
      <c r="S1026013" s="33"/>
      <c r="T1026013" s="33"/>
    </row>
    <row r="1026030" spans="19:20">
      <c r="S1026030" s="33"/>
      <c r="T1026030" s="33"/>
    </row>
    <row r="1026047" spans="19:20">
      <c r="S1026047" s="33"/>
      <c r="T1026047" s="33"/>
    </row>
    <row r="1026064" spans="19:20">
      <c r="S1026064" s="33"/>
      <c r="T1026064" s="33"/>
    </row>
    <row r="1026081" spans="19:20">
      <c r="S1026081" s="33"/>
      <c r="T1026081" s="33"/>
    </row>
    <row r="1026098" spans="19:20">
      <c r="S1026098" s="33"/>
      <c r="T1026098" s="33"/>
    </row>
    <row r="1026115" spans="19:20">
      <c r="S1026115" s="33"/>
      <c r="T1026115" s="33"/>
    </row>
    <row r="1026132" spans="19:20">
      <c r="S1026132" s="33"/>
      <c r="T1026132" s="33"/>
    </row>
    <row r="1026149" spans="19:20">
      <c r="S1026149" s="33"/>
      <c r="T1026149" s="33"/>
    </row>
    <row r="1026166" spans="19:20">
      <c r="S1026166" s="33"/>
      <c r="T1026166" s="33"/>
    </row>
    <row r="1026183" spans="19:20">
      <c r="S1026183" s="33"/>
      <c r="T1026183" s="33"/>
    </row>
    <row r="1026200" spans="19:20">
      <c r="S1026200" s="33"/>
      <c r="T1026200" s="33"/>
    </row>
    <row r="1026217" spans="19:20">
      <c r="S1026217" s="33"/>
      <c r="T1026217" s="33"/>
    </row>
    <row r="1026234" spans="19:20">
      <c r="S1026234" s="33"/>
      <c r="T1026234" s="33"/>
    </row>
    <row r="1026251" spans="19:20">
      <c r="S1026251" s="33"/>
      <c r="T1026251" s="33"/>
    </row>
    <row r="1026268" spans="19:20">
      <c r="S1026268" s="33"/>
      <c r="T1026268" s="33"/>
    </row>
    <row r="1026285" spans="19:20">
      <c r="S1026285" s="33"/>
      <c r="T1026285" s="33"/>
    </row>
    <row r="1026302" spans="19:20">
      <c r="S1026302" s="33"/>
      <c r="T1026302" s="33"/>
    </row>
    <row r="1026319" spans="19:20">
      <c r="S1026319" s="33"/>
      <c r="T1026319" s="33"/>
    </row>
    <row r="1026336" spans="19:20">
      <c r="S1026336" s="33"/>
      <c r="T1026336" s="33"/>
    </row>
    <row r="1026353" spans="19:20">
      <c r="S1026353" s="33"/>
      <c r="T1026353" s="33"/>
    </row>
    <row r="1026370" spans="19:20">
      <c r="S1026370" s="33"/>
      <c r="T1026370" s="33"/>
    </row>
    <row r="1026387" spans="19:20">
      <c r="S1026387" s="33"/>
      <c r="T1026387" s="33"/>
    </row>
    <row r="1026404" spans="19:20">
      <c r="S1026404" s="33"/>
      <c r="T1026404" s="33"/>
    </row>
    <row r="1026421" spans="19:20">
      <c r="S1026421" s="33"/>
      <c r="T1026421" s="33"/>
    </row>
    <row r="1026438" spans="19:20">
      <c r="S1026438" s="33"/>
      <c r="T1026438" s="33"/>
    </row>
    <row r="1026455" spans="19:20">
      <c r="S1026455" s="33"/>
      <c r="T1026455" s="33"/>
    </row>
    <row r="1026472" spans="19:20">
      <c r="S1026472" s="33"/>
      <c r="T1026472" s="33"/>
    </row>
    <row r="1026489" spans="19:20">
      <c r="S1026489" s="33"/>
      <c r="T1026489" s="33"/>
    </row>
    <row r="1026506" spans="19:20">
      <c r="S1026506" s="33"/>
      <c r="T1026506" s="33"/>
    </row>
    <row r="1026523" spans="19:20">
      <c r="S1026523" s="33"/>
      <c r="T1026523" s="33"/>
    </row>
    <row r="1026540" spans="19:20">
      <c r="S1026540" s="33"/>
      <c r="T1026540" s="33"/>
    </row>
    <row r="1026557" spans="19:20">
      <c r="S1026557" s="33"/>
      <c r="T1026557" s="33"/>
    </row>
    <row r="1026574" spans="19:20">
      <c r="S1026574" s="33"/>
      <c r="T1026574" s="33"/>
    </row>
    <row r="1026591" spans="19:20">
      <c r="S1026591" s="33"/>
      <c r="T1026591" s="33"/>
    </row>
    <row r="1026608" spans="19:20">
      <c r="S1026608" s="33"/>
      <c r="T1026608" s="33"/>
    </row>
    <row r="1026625" spans="19:20">
      <c r="S1026625" s="33"/>
      <c r="T1026625" s="33"/>
    </row>
    <row r="1026642" spans="19:20">
      <c r="S1026642" s="33"/>
      <c r="T1026642" s="33"/>
    </row>
    <row r="1026659" spans="19:20">
      <c r="S1026659" s="33"/>
      <c r="T1026659" s="33"/>
    </row>
    <row r="1026676" spans="19:20">
      <c r="S1026676" s="33"/>
      <c r="T1026676" s="33"/>
    </row>
    <row r="1026693" spans="19:20">
      <c r="S1026693" s="33"/>
      <c r="T1026693" s="33"/>
    </row>
    <row r="1026710" spans="19:20">
      <c r="S1026710" s="33"/>
      <c r="T1026710" s="33"/>
    </row>
    <row r="1026727" spans="19:20">
      <c r="S1026727" s="33"/>
      <c r="T1026727" s="33"/>
    </row>
    <row r="1026744" spans="19:20">
      <c r="S1026744" s="33"/>
      <c r="T1026744" s="33"/>
    </row>
    <row r="1026761" spans="19:20">
      <c r="S1026761" s="33"/>
      <c r="T1026761" s="33"/>
    </row>
    <row r="1026778" spans="19:20">
      <c r="S1026778" s="33"/>
      <c r="T1026778" s="33"/>
    </row>
    <row r="1026795" spans="19:20">
      <c r="S1026795" s="33"/>
      <c r="T1026795" s="33"/>
    </row>
    <row r="1026812" spans="19:20">
      <c r="S1026812" s="33"/>
      <c r="T1026812" s="33"/>
    </row>
    <row r="1026829" spans="19:20">
      <c r="S1026829" s="33"/>
      <c r="T1026829" s="33"/>
    </row>
    <row r="1026846" spans="19:20">
      <c r="S1026846" s="33"/>
      <c r="T1026846" s="33"/>
    </row>
    <row r="1026863" spans="19:20">
      <c r="S1026863" s="33"/>
      <c r="T1026863" s="33"/>
    </row>
    <row r="1026880" spans="19:20">
      <c r="S1026880" s="33"/>
      <c r="T1026880" s="33"/>
    </row>
    <row r="1026897" spans="19:20">
      <c r="S1026897" s="33"/>
      <c r="T1026897" s="33"/>
    </row>
    <row r="1026914" spans="19:20">
      <c r="S1026914" s="33"/>
      <c r="T1026914" s="33"/>
    </row>
    <row r="1026931" spans="19:20">
      <c r="S1026931" s="33"/>
      <c r="T1026931" s="33"/>
    </row>
    <row r="1026948" spans="19:20">
      <c r="S1026948" s="33"/>
      <c r="T1026948" s="33"/>
    </row>
    <row r="1026965" spans="19:20">
      <c r="S1026965" s="33"/>
      <c r="T1026965" s="33"/>
    </row>
    <row r="1026982" spans="19:20">
      <c r="S1026982" s="33"/>
      <c r="T1026982" s="33"/>
    </row>
    <row r="1026999" spans="19:20">
      <c r="S1026999" s="33"/>
      <c r="T1026999" s="33"/>
    </row>
    <row r="1027016" spans="19:20">
      <c r="S1027016" s="33"/>
      <c r="T1027016" s="33"/>
    </row>
    <row r="1027033" spans="19:20">
      <c r="S1027033" s="33"/>
      <c r="T1027033" s="33"/>
    </row>
    <row r="1027050" spans="19:20">
      <c r="S1027050" s="33"/>
      <c r="T1027050" s="33"/>
    </row>
    <row r="1027067" spans="19:20">
      <c r="S1027067" s="33"/>
      <c r="T1027067" s="33"/>
    </row>
    <row r="1027084" spans="19:20">
      <c r="S1027084" s="33"/>
      <c r="T1027084" s="33"/>
    </row>
    <row r="1027101" spans="19:20">
      <c r="S1027101" s="33"/>
      <c r="T1027101" s="33"/>
    </row>
    <row r="1027118" spans="19:20">
      <c r="S1027118" s="33"/>
      <c r="T1027118" s="33"/>
    </row>
    <row r="1027135" spans="19:20">
      <c r="S1027135" s="33"/>
      <c r="T1027135" s="33"/>
    </row>
    <row r="1027152" spans="19:20">
      <c r="S1027152" s="33"/>
      <c r="T1027152" s="33"/>
    </row>
    <row r="1027169" spans="19:20">
      <c r="S1027169" s="33"/>
      <c r="T1027169" s="33"/>
    </row>
    <row r="1027186" spans="19:20">
      <c r="S1027186" s="33"/>
      <c r="T1027186" s="33"/>
    </row>
    <row r="1027203" spans="19:20">
      <c r="S1027203" s="33"/>
      <c r="T1027203" s="33"/>
    </row>
    <row r="1027220" spans="19:20">
      <c r="S1027220" s="33"/>
      <c r="T1027220" s="33"/>
    </row>
    <row r="1027237" spans="19:20">
      <c r="S1027237" s="33"/>
      <c r="T1027237" s="33"/>
    </row>
    <row r="1027254" spans="19:20">
      <c r="S1027254" s="33"/>
      <c r="T1027254" s="33"/>
    </row>
    <row r="1027271" spans="19:20">
      <c r="S1027271" s="33"/>
      <c r="T1027271" s="33"/>
    </row>
    <row r="1027288" spans="19:20">
      <c r="S1027288" s="33"/>
      <c r="T1027288" s="33"/>
    </row>
    <row r="1027305" spans="19:20">
      <c r="S1027305" s="33"/>
      <c r="T1027305" s="33"/>
    </row>
    <row r="1027322" spans="19:20">
      <c r="S1027322" s="33"/>
      <c r="T1027322" s="33"/>
    </row>
    <row r="1027339" spans="19:20">
      <c r="S1027339" s="33"/>
      <c r="T1027339" s="33"/>
    </row>
    <row r="1027356" spans="19:20">
      <c r="S1027356" s="33"/>
      <c r="T1027356" s="33"/>
    </row>
    <row r="1027373" spans="19:20">
      <c r="S1027373" s="33"/>
      <c r="T1027373" s="33"/>
    </row>
    <row r="1027390" spans="19:20">
      <c r="S1027390" s="33"/>
      <c r="T1027390" s="33"/>
    </row>
    <row r="1027407" spans="19:20">
      <c r="S1027407" s="33"/>
      <c r="T1027407" s="33"/>
    </row>
    <row r="1027424" spans="19:20">
      <c r="S1027424" s="33"/>
      <c r="T1027424" s="33"/>
    </row>
    <row r="1027441" spans="19:20">
      <c r="S1027441" s="33"/>
      <c r="T1027441" s="33"/>
    </row>
    <row r="1027458" spans="19:20">
      <c r="S1027458" s="33"/>
      <c r="T1027458" s="33"/>
    </row>
    <row r="1027475" spans="19:20">
      <c r="S1027475" s="33"/>
      <c r="T1027475" s="33"/>
    </row>
    <row r="1027492" spans="19:20">
      <c r="S1027492" s="33"/>
      <c r="T1027492" s="33"/>
    </row>
    <row r="1027509" spans="19:20">
      <c r="S1027509" s="33"/>
      <c r="T1027509" s="33"/>
    </row>
    <row r="1027526" spans="19:20">
      <c r="S1027526" s="33"/>
      <c r="T1027526" s="33"/>
    </row>
    <row r="1027543" spans="19:20">
      <c r="S1027543" s="33"/>
      <c r="T1027543" s="33"/>
    </row>
    <row r="1027560" spans="19:20">
      <c r="S1027560" s="33"/>
      <c r="T1027560" s="33"/>
    </row>
    <row r="1027577" spans="19:20">
      <c r="S1027577" s="33"/>
      <c r="T1027577" s="33"/>
    </row>
    <row r="1027594" spans="19:20">
      <c r="S1027594" s="33"/>
      <c r="T1027594" s="33"/>
    </row>
    <row r="1027611" spans="19:20">
      <c r="S1027611" s="33"/>
      <c r="T1027611" s="33"/>
    </row>
    <row r="1027628" spans="19:20">
      <c r="S1027628" s="33"/>
      <c r="T1027628" s="33"/>
    </row>
    <row r="1027645" spans="19:20">
      <c r="S1027645" s="33"/>
      <c r="T1027645" s="33"/>
    </row>
    <row r="1027662" spans="19:20">
      <c r="S1027662" s="33"/>
      <c r="T1027662" s="33"/>
    </row>
    <row r="1027679" spans="19:20">
      <c r="S1027679" s="33"/>
      <c r="T1027679" s="33"/>
    </row>
    <row r="1027696" spans="19:20">
      <c r="S1027696" s="33"/>
      <c r="T1027696" s="33"/>
    </row>
    <row r="1027713" spans="19:20">
      <c r="S1027713" s="33"/>
      <c r="T1027713" s="33"/>
    </row>
    <row r="1027730" spans="19:20">
      <c r="S1027730" s="33"/>
      <c r="T1027730" s="33"/>
    </row>
    <row r="1027747" spans="19:20">
      <c r="S1027747" s="33"/>
      <c r="T1027747" s="33"/>
    </row>
    <row r="1027764" spans="19:20">
      <c r="S1027764" s="33"/>
      <c r="T1027764" s="33"/>
    </row>
    <row r="1027781" spans="19:20">
      <c r="S1027781" s="33"/>
      <c r="T1027781" s="33"/>
    </row>
    <row r="1027798" spans="19:20">
      <c r="S1027798" s="33"/>
      <c r="T1027798" s="33"/>
    </row>
    <row r="1027815" spans="19:20">
      <c r="S1027815" s="33"/>
      <c r="T1027815" s="33"/>
    </row>
    <row r="1027832" spans="19:20">
      <c r="S1027832" s="33"/>
      <c r="T1027832" s="33"/>
    </row>
    <row r="1027849" spans="19:20">
      <c r="S1027849" s="33"/>
      <c r="T1027849" s="33"/>
    </row>
    <row r="1027866" spans="19:20">
      <c r="S1027866" s="33"/>
      <c r="T1027866" s="33"/>
    </row>
    <row r="1027883" spans="19:20">
      <c r="S1027883" s="33"/>
      <c r="T1027883" s="33"/>
    </row>
    <row r="1027900" spans="19:20">
      <c r="S1027900" s="33"/>
      <c r="T1027900" s="33"/>
    </row>
    <row r="1027917" spans="19:20">
      <c r="S1027917" s="33"/>
      <c r="T1027917" s="33"/>
    </row>
    <row r="1027934" spans="19:20">
      <c r="S1027934" s="33"/>
      <c r="T1027934" s="33"/>
    </row>
    <row r="1027951" spans="19:20">
      <c r="S1027951" s="33"/>
      <c r="T1027951" s="33"/>
    </row>
    <row r="1027968" spans="19:20">
      <c r="S1027968" s="33"/>
      <c r="T1027968" s="33"/>
    </row>
    <row r="1027985" spans="19:20">
      <c r="S1027985" s="33"/>
      <c r="T1027985" s="33"/>
    </row>
    <row r="1028002" spans="19:20">
      <c r="S1028002" s="33"/>
      <c r="T1028002" s="33"/>
    </row>
    <row r="1028019" spans="19:20">
      <c r="S1028019" s="33"/>
      <c r="T1028019" s="33"/>
    </row>
    <row r="1028036" spans="19:20">
      <c r="S1028036" s="33"/>
      <c r="T1028036" s="33"/>
    </row>
    <row r="1028053" spans="19:20">
      <c r="S1028053" s="33"/>
      <c r="T1028053" s="33"/>
    </row>
    <row r="1028070" spans="19:20">
      <c r="S1028070" s="33"/>
      <c r="T1028070" s="33"/>
    </row>
    <row r="1028087" spans="19:20">
      <c r="S1028087" s="33"/>
      <c r="T1028087" s="33"/>
    </row>
    <row r="1028104" spans="19:20">
      <c r="S1028104" s="33"/>
      <c r="T1028104" s="33"/>
    </row>
    <row r="1028121" spans="19:20">
      <c r="S1028121" s="33"/>
      <c r="T1028121" s="33"/>
    </row>
    <row r="1028138" spans="19:20">
      <c r="S1028138" s="33"/>
      <c r="T1028138" s="33"/>
    </row>
    <row r="1028155" spans="19:20">
      <c r="S1028155" s="33"/>
      <c r="T1028155" s="33"/>
    </row>
    <row r="1028172" spans="19:20">
      <c r="S1028172" s="33"/>
      <c r="T1028172" s="33"/>
    </row>
    <row r="1028189" spans="19:20">
      <c r="S1028189" s="33"/>
      <c r="T1028189" s="33"/>
    </row>
    <row r="1028206" spans="19:20">
      <c r="S1028206" s="33"/>
      <c r="T1028206" s="33"/>
    </row>
    <row r="1028223" spans="19:20">
      <c r="S1028223" s="33"/>
      <c r="T1028223" s="33"/>
    </row>
    <row r="1028240" spans="19:20">
      <c r="S1028240" s="33"/>
      <c r="T1028240" s="33"/>
    </row>
    <row r="1028257" spans="19:20">
      <c r="S1028257" s="33"/>
      <c r="T1028257" s="33"/>
    </row>
    <row r="1028274" spans="19:20">
      <c r="S1028274" s="33"/>
      <c r="T1028274" s="33"/>
    </row>
    <row r="1028291" spans="19:20">
      <c r="S1028291" s="33"/>
      <c r="T1028291" s="33"/>
    </row>
    <row r="1028308" spans="19:20">
      <c r="S1028308" s="33"/>
      <c r="T1028308" s="33"/>
    </row>
    <row r="1028325" spans="19:20">
      <c r="S1028325" s="33"/>
      <c r="T1028325" s="33"/>
    </row>
    <row r="1028342" spans="19:20">
      <c r="S1028342" s="33"/>
      <c r="T1028342" s="33"/>
    </row>
    <row r="1028359" spans="19:20">
      <c r="S1028359" s="33"/>
      <c r="T1028359" s="33"/>
    </row>
    <row r="1028376" spans="19:20">
      <c r="S1028376" s="33"/>
      <c r="T1028376" s="33"/>
    </row>
    <row r="1028393" spans="19:20">
      <c r="S1028393" s="33"/>
      <c r="T1028393" s="33"/>
    </row>
    <row r="1028410" spans="19:20">
      <c r="S1028410" s="33"/>
      <c r="T1028410" s="33"/>
    </row>
    <row r="1028427" spans="19:20">
      <c r="S1028427" s="33"/>
      <c r="T1028427" s="33"/>
    </row>
    <row r="1028444" spans="19:20">
      <c r="S1028444" s="33"/>
      <c r="T1028444" s="33"/>
    </row>
    <row r="1028461" spans="19:20">
      <c r="S1028461" s="33"/>
      <c r="T1028461" s="33"/>
    </row>
    <row r="1028478" spans="19:20">
      <c r="S1028478" s="33"/>
      <c r="T1028478" s="33"/>
    </row>
    <row r="1028495" spans="19:20">
      <c r="S1028495" s="33"/>
      <c r="T1028495" s="33"/>
    </row>
    <row r="1028512" spans="19:20">
      <c r="S1028512" s="33"/>
      <c r="T1028512" s="33"/>
    </row>
    <row r="1028529" spans="19:20">
      <c r="S1028529" s="33"/>
      <c r="T1028529" s="33"/>
    </row>
    <row r="1028546" spans="19:20">
      <c r="S1028546" s="33"/>
      <c r="T1028546" s="33"/>
    </row>
    <row r="1028563" spans="19:20">
      <c r="S1028563" s="33"/>
      <c r="T1028563" s="33"/>
    </row>
    <row r="1028580" spans="19:20">
      <c r="S1028580" s="33"/>
      <c r="T1028580" s="33"/>
    </row>
    <row r="1028597" spans="19:20">
      <c r="S1028597" s="33"/>
      <c r="T1028597" s="33"/>
    </row>
    <row r="1028614" spans="19:20">
      <c r="S1028614" s="33"/>
      <c r="T1028614" s="33"/>
    </row>
    <row r="1028631" spans="19:20">
      <c r="S1028631" s="33"/>
      <c r="T1028631" s="33"/>
    </row>
    <row r="1028648" spans="19:20">
      <c r="S1028648" s="33"/>
      <c r="T1028648" s="33"/>
    </row>
    <row r="1028665" spans="19:20">
      <c r="S1028665" s="33"/>
      <c r="T1028665" s="33"/>
    </row>
    <row r="1028682" spans="19:20">
      <c r="S1028682" s="33"/>
      <c r="T1028682" s="33"/>
    </row>
    <row r="1028699" spans="19:20">
      <c r="S1028699" s="33"/>
      <c r="T1028699" s="33"/>
    </row>
    <row r="1028716" spans="19:20">
      <c r="S1028716" s="33"/>
      <c r="T1028716" s="33"/>
    </row>
    <row r="1028733" spans="19:20">
      <c r="S1028733" s="33"/>
      <c r="T1028733" s="33"/>
    </row>
    <row r="1028750" spans="19:20">
      <c r="S1028750" s="33"/>
      <c r="T1028750" s="33"/>
    </row>
    <row r="1028767" spans="19:20">
      <c r="S1028767" s="33"/>
      <c r="T1028767" s="33"/>
    </row>
    <row r="1028784" spans="19:20">
      <c r="S1028784" s="33"/>
      <c r="T1028784" s="33"/>
    </row>
    <row r="1028801" spans="19:20">
      <c r="S1028801" s="33"/>
      <c r="T1028801" s="33"/>
    </row>
    <row r="1028818" spans="19:20">
      <c r="S1028818" s="33"/>
      <c r="T1028818" s="33"/>
    </row>
    <row r="1028835" spans="19:20">
      <c r="S1028835" s="33"/>
      <c r="T1028835" s="33"/>
    </row>
    <row r="1028852" spans="19:20">
      <c r="S1028852" s="33"/>
      <c r="T1028852" s="33"/>
    </row>
    <row r="1028869" spans="19:20">
      <c r="S1028869" s="33"/>
      <c r="T1028869" s="33"/>
    </row>
    <row r="1028886" spans="19:20">
      <c r="S1028886" s="33"/>
      <c r="T1028886" s="33"/>
    </row>
    <row r="1028903" spans="19:20">
      <c r="S1028903" s="33"/>
      <c r="T1028903" s="33"/>
    </row>
    <row r="1028920" spans="19:20">
      <c r="S1028920" s="33"/>
      <c r="T1028920" s="33"/>
    </row>
    <row r="1028937" spans="19:20">
      <c r="S1028937" s="33"/>
      <c r="T1028937" s="33"/>
    </row>
    <row r="1028954" spans="19:20">
      <c r="S1028954" s="33"/>
      <c r="T1028954" s="33"/>
    </row>
    <row r="1028971" spans="19:20">
      <c r="S1028971" s="33"/>
      <c r="T1028971" s="33"/>
    </row>
    <row r="1028988" spans="19:20">
      <c r="S1028988" s="33"/>
      <c r="T1028988" s="33"/>
    </row>
    <row r="1029005" spans="19:20">
      <c r="S1029005" s="33"/>
      <c r="T1029005" s="33"/>
    </row>
    <row r="1029022" spans="19:20">
      <c r="S1029022" s="33"/>
      <c r="T1029022" s="33"/>
    </row>
    <row r="1029039" spans="19:20">
      <c r="S1029039" s="33"/>
      <c r="T1029039" s="33"/>
    </row>
    <row r="1029056" spans="19:20">
      <c r="S1029056" s="33"/>
      <c r="T1029056" s="33"/>
    </row>
    <row r="1029073" spans="19:20">
      <c r="S1029073" s="33"/>
      <c r="T1029073" s="33"/>
    </row>
    <row r="1029090" spans="19:20">
      <c r="S1029090" s="33"/>
      <c r="T1029090" s="33"/>
    </row>
    <row r="1029107" spans="19:20">
      <c r="S1029107" s="33"/>
      <c r="T1029107" s="33"/>
    </row>
    <row r="1029124" spans="19:20">
      <c r="S1029124" s="33"/>
      <c r="T1029124" s="33"/>
    </row>
    <row r="1029141" spans="19:20">
      <c r="S1029141" s="33"/>
      <c r="T1029141" s="33"/>
    </row>
    <row r="1029158" spans="19:20">
      <c r="S1029158" s="33"/>
      <c r="T1029158" s="33"/>
    </row>
    <row r="1029175" spans="19:20">
      <c r="S1029175" s="33"/>
      <c r="T1029175" s="33"/>
    </row>
    <row r="1029192" spans="19:20">
      <c r="S1029192" s="33"/>
      <c r="T1029192" s="33"/>
    </row>
    <row r="1029209" spans="19:20">
      <c r="S1029209" s="33"/>
      <c r="T1029209" s="33"/>
    </row>
    <row r="1029226" spans="19:20">
      <c r="S1029226" s="33"/>
      <c r="T1029226" s="33"/>
    </row>
    <row r="1029243" spans="19:20">
      <c r="S1029243" s="33"/>
      <c r="T1029243" s="33"/>
    </row>
    <row r="1029260" spans="19:20">
      <c r="S1029260" s="33"/>
      <c r="T1029260" s="33"/>
    </row>
    <row r="1029277" spans="19:20">
      <c r="S1029277" s="33"/>
      <c r="T1029277" s="33"/>
    </row>
    <row r="1029294" spans="19:20">
      <c r="S1029294" s="33"/>
      <c r="T1029294" s="33"/>
    </row>
    <row r="1029311" spans="19:20">
      <c r="S1029311" s="33"/>
      <c r="T1029311" s="33"/>
    </row>
    <row r="1029328" spans="19:20">
      <c r="S1029328" s="33"/>
      <c r="T1029328" s="33"/>
    </row>
    <row r="1029345" spans="19:20">
      <c r="S1029345" s="33"/>
      <c r="T1029345" s="33"/>
    </row>
    <row r="1029362" spans="19:20">
      <c r="S1029362" s="33"/>
      <c r="T1029362" s="33"/>
    </row>
    <row r="1029379" spans="19:20">
      <c r="S1029379" s="33"/>
      <c r="T1029379" s="33"/>
    </row>
    <row r="1029396" spans="19:20">
      <c r="S1029396" s="33"/>
      <c r="T1029396" s="33"/>
    </row>
    <row r="1029413" spans="19:20">
      <c r="S1029413" s="33"/>
      <c r="T1029413" s="33"/>
    </row>
    <row r="1029430" spans="19:20">
      <c r="S1029430" s="33"/>
      <c r="T1029430" s="33"/>
    </row>
    <row r="1029447" spans="19:20">
      <c r="S1029447" s="33"/>
      <c r="T1029447" s="33"/>
    </row>
    <row r="1029464" spans="19:20">
      <c r="S1029464" s="33"/>
      <c r="T1029464" s="33"/>
    </row>
    <row r="1029481" spans="19:20">
      <c r="S1029481" s="33"/>
      <c r="T1029481" s="33"/>
    </row>
    <row r="1029498" spans="19:20">
      <c r="S1029498" s="33"/>
      <c r="T1029498" s="33"/>
    </row>
    <row r="1029515" spans="19:20">
      <c r="S1029515" s="33"/>
      <c r="T1029515" s="33"/>
    </row>
    <row r="1029532" spans="19:20">
      <c r="S1029532" s="33"/>
      <c r="T1029532" s="33"/>
    </row>
    <row r="1029549" spans="19:20">
      <c r="S1029549" s="33"/>
      <c r="T1029549" s="33"/>
    </row>
    <row r="1029566" spans="19:20">
      <c r="S1029566" s="33"/>
      <c r="T1029566" s="33"/>
    </row>
    <row r="1029583" spans="19:20">
      <c r="S1029583" s="33"/>
      <c r="T1029583" s="33"/>
    </row>
    <row r="1029600" spans="19:20">
      <c r="S1029600" s="33"/>
      <c r="T1029600" s="33"/>
    </row>
    <row r="1029617" spans="19:20">
      <c r="S1029617" s="33"/>
      <c r="T1029617" s="33"/>
    </row>
    <row r="1029634" spans="19:20">
      <c r="S1029634" s="33"/>
      <c r="T1029634" s="33"/>
    </row>
    <row r="1029651" spans="19:20">
      <c r="S1029651" s="33"/>
      <c r="T1029651" s="33"/>
    </row>
    <row r="1029668" spans="19:20">
      <c r="S1029668" s="33"/>
      <c r="T1029668" s="33"/>
    </row>
    <row r="1029685" spans="19:20">
      <c r="S1029685" s="33"/>
      <c r="T1029685" s="33"/>
    </row>
    <row r="1029702" spans="19:20">
      <c r="S1029702" s="33"/>
      <c r="T1029702" s="33"/>
    </row>
    <row r="1029719" spans="19:20">
      <c r="S1029719" s="33"/>
      <c r="T1029719" s="33"/>
    </row>
    <row r="1029736" spans="19:20">
      <c r="S1029736" s="33"/>
      <c r="T1029736" s="33"/>
    </row>
    <row r="1029753" spans="19:20">
      <c r="S1029753" s="33"/>
      <c r="T1029753" s="33"/>
    </row>
    <row r="1029770" spans="19:20">
      <c r="S1029770" s="33"/>
      <c r="T1029770" s="33"/>
    </row>
    <row r="1029787" spans="19:20">
      <c r="S1029787" s="33"/>
      <c r="T1029787" s="33"/>
    </row>
    <row r="1029804" spans="19:20">
      <c r="S1029804" s="33"/>
      <c r="T1029804" s="33"/>
    </row>
    <row r="1029821" spans="19:20">
      <c r="S1029821" s="33"/>
      <c r="T1029821" s="33"/>
    </row>
    <row r="1029838" spans="19:20">
      <c r="S1029838" s="33"/>
      <c r="T1029838" s="33"/>
    </row>
    <row r="1029855" spans="19:20">
      <c r="S1029855" s="33"/>
      <c r="T1029855" s="33"/>
    </row>
    <row r="1029872" spans="19:20">
      <c r="S1029872" s="33"/>
      <c r="T1029872" s="33"/>
    </row>
    <row r="1029889" spans="19:20">
      <c r="S1029889" s="33"/>
      <c r="T1029889" s="33"/>
    </row>
    <row r="1029906" spans="19:20">
      <c r="S1029906" s="33"/>
      <c r="T1029906" s="33"/>
    </row>
    <row r="1029923" spans="19:20">
      <c r="S1029923" s="33"/>
      <c r="T1029923" s="33"/>
    </row>
    <row r="1029940" spans="19:20">
      <c r="S1029940" s="33"/>
      <c r="T1029940" s="33"/>
    </row>
    <row r="1029957" spans="19:20">
      <c r="S1029957" s="33"/>
      <c r="T1029957" s="33"/>
    </row>
    <row r="1029974" spans="19:20">
      <c r="S1029974" s="33"/>
      <c r="T1029974" s="33"/>
    </row>
    <row r="1029991" spans="19:20">
      <c r="S1029991" s="33"/>
      <c r="T1029991" s="33"/>
    </row>
    <row r="1030008" spans="19:20">
      <c r="S1030008" s="33"/>
      <c r="T1030008" s="33"/>
    </row>
    <row r="1030025" spans="19:20">
      <c r="S1030025" s="33"/>
      <c r="T1030025" s="33"/>
    </row>
    <row r="1030042" spans="19:20">
      <c r="S1030042" s="33"/>
      <c r="T1030042" s="33"/>
    </row>
    <row r="1030059" spans="19:20">
      <c r="S1030059" s="33"/>
      <c r="T1030059" s="33"/>
    </row>
    <row r="1030076" spans="19:20">
      <c r="S1030076" s="33"/>
      <c r="T1030076" s="33"/>
    </row>
    <row r="1030093" spans="19:20">
      <c r="S1030093" s="33"/>
      <c r="T1030093" s="33"/>
    </row>
    <row r="1030110" spans="19:20">
      <c r="S1030110" s="33"/>
      <c r="T1030110" s="33"/>
    </row>
    <row r="1030127" spans="19:20">
      <c r="S1030127" s="33"/>
      <c r="T1030127" s="33"/>
    </row>
    <row r="1030144" spans="19:20">
      <c r="S1030144" s="33"/>
      <c r="T1030144" s="33"/>
    </row>
    <row r="1030161" spans="19:20">
      <c r="S1030161" s="33"/>
      <c r="T1030161" s="33"/>
    </row>
    <row r="1030178" spans="19:20">
      <c r="S1030178" s="33"/>
      <c r="T1030178" s="33"/>
    </row>
    <row r="1030195" spans="19:20">
      <c r="S1030195" s="33"/>
      <c r="T1030195" s="33"/>
    </row>
    <row r="1030212" spans="19:20">
      <c r="S1030212" s="33"/>
      <c r="T1030212" s="33"/>
    </row>
    <row r="1030229" spans="19:20">
      <c r="S1030229" s="33"/>
      <c r="T1030229" s="33"/>
    </row>
    <row r="1030246" spans="19:20">
      <c r="S1030246" s="33"/>
      <c r="T1030246" s="33"/>
    </row>
    <row r="1030263" spans="19:20">
      <c r="S1030263" s="33"/>
      <c r="T1030263" s="33"/>
    </row>
    <row r="1030280" spans="19:20">
      <c r="S1030280" s="33"/>
      <c r="T1030280" s="33"/>
    </row>
    <row r="1030297" spans="19:20">
      <c r="S1030297" s="33"/>
      <c r="T1030297" s="33"/>
    </row>
    <row r="1030314" spans="19:20">
      <c r="S1030314" s="33"/>
      <c r="T1030314" s="33"/>
    </row>
    <row r="1030331" spans="19:20">
      <c r="S1030331" s="33"/>
      <c r="T1030331" s="33"/>
    </row>
    <row r="1030348" spans="19:20">
      <c r="S1030348" s="33"/>
      <c r="T1030348" s="33"/>
    </row>
    <row r="1030365" spans="19:20">
      <c r="S1030365" s="33"/>
      <c r="T1030365" s="33"/>
    </row>
    <row r="1030382" spans="19:20">
      <c r="S1030382" s="33"/>
      <c r="T1030382" s="33"/>
    </row>
    <row r="1030399" spans="19:20">
      <c r="S1030399" s="33"/>
      <c r="T1030399" s="33"/>
    </row>
    <row r="1030416" spans="19:20">
      <c r="S1030416" s="33"/>
      <c r="T1030416" s="33"/>
    </row>
    <row r="1030433" spans="19:20">
      <c r="S1030433" s="33"/>
      <c r="T1030433" s="33"/>
    </row>
    <row r="1030450" spans="19:20">
      <c r="S1030450" s="33"/>
      <c r="T1030450" s="33"/>
    </row>
    <row r="1030467" spans="19:20">
      <c r="S1030467" s="33"/>
      <c r="T1030467" s="33"/>
    </row>
    <row r="1030484" spans="19:20">
      <c r="S1030484" s="33"/>
      <c r="T1030484" s="33"/>
    </row>
    <row r="1030501" spans="19:20">
      <c r="S1030501" s="33"/>
      <c r="T1030501" s="33"/>
    </row>
    <row r="1030518" spans="19:20">
      <c r="S1030518" s="33"/>
      <c r="T1030518" s="33"/>
    </row>
    <row r="1030535" spans="19:20">
      <c r="S1030535" s="33"/>
      <c r="T1030535" s="33"/>
    </row>
    <row r="1030552" spans="19:20">
      <c r="S1030552" s="33"/>
      <c r="T1030552" s="33"/>
    </row>
    <row r="1030569" spans="19:20">
      <c r="S1030569" s="33"/>
      <c r="T1030569" s="33"/>
    </row>
    <row r="1030586" spans="19:20">
      <c r="S1030586" s="33"/>
      <c r="T1030586" s="33"/>
    </row>
    <row r="1030603" spans="19:20">
      <c r="S1030603" s="33"/>
      <c r="T1030603" s="33"/>
    </row>
    <row r="1030620" spans="19:20">
      <c r="S1030620" s="33"/>
      <c r="T1030620" s="33"/>
    </row>
    <row r="1030637" spans="19:20">
      <c r="S1030637" s="33"/>
      <c r="T1030637" s="33"/>
    </row>
    <row r="1030654" spans="19:20">
      <c r="S1030654" s="33"/>
      <c r="T1030654" s="33"/>
    </row>
    <row r="1030671" spans="19:20">
      <c r="S1030671" s="33"/>
      <c r="T1030671" s="33"/>
    </row>
    <row r="1030688" spans="19:20">
      <c r="S1030688" s="33"/>
      <c r="T1030688" s="33"/>
    </row>
    <row r="1030705" spans="19:20">
      <c r="S1030705" s="33"/>
      <c r="T1030705" s="33"/>
    </row>
    <row r="1030722" spans="19:20">
      <c r="S1030722" s="33"/>
      <c r="T1030722" s="33"/>
    </row>
    <row r="1030739" spans="19:20">
      <c r="S1030739" s="33"/>
      <c r="T1030739" s="33"/>
    </row>
    <row r="1030756" spans="19:20">
      <c r="S1030756" s="33"/>
      <c r="T1030756" s="33"/>
    </row>
    <row r="1030773" spans="19:20">
      <c r="S1030773" s="33"/>
      <c r="T1030773" s="33"/>
    </row>
    <row r="1030790" spans="19:20">
      <c r="S1030790" s="33"/>
      <c r="T1030790" s="33"/>
    </row>
    <row r="1030807" spans="19:20">
      <c r="S1030807" s="33"/>
      <c r="T1030807" s="33"/>
    </row>
    <row r="1030824" spans="19:20">
      <c r="S1030824" s="33"/>
      <c r="T1030824" s="33"/>
    </row>
    <row r="1030841" spans="19:20">
      <c r="S1030841" s="33"/>
      <c r="T1030841" s="33"/>
    </row>
    <row r="1030858" spans="19:20">
      <c r="S1030858" s="33"/>
      <c r="T1030858" s="33"/>
    </row>
    <row r="1030875" spans="19:20">
      <c r="S1030875" s="33"/>
      <c r="T1030875" s="33"/>
    </row>
    <row r="1030892" spans="19:20">
      <c r="S1030892" s="33"/>
      <c r="T1030892" s="33"/>
    </row>
    <row r="1030909" spans="19:20">
      <c r="S1030909" s="33"/>
      <c r="T1030909" s="33"/>
    </row>
    <row r="1030926" spans="19:20">
      <c r="S1030926" s="33"/>
      <c r="T1030926" s="33"/>
    </row>
    <row r="1030943" spans="19:20">
      <c r="S1030943" s="33"/>
      <c r="T1030943" s="33"/>
    </row>
    <row r="1030960" spans="19:20">
      <c r="S1030960" s="33"/>
      <c r="T1030960" s="33"/>
    </row>
    <row r="1030977" spans="19:20">
      <c r="S1030977" s="33"/>
      <c r="T1030977" s="33"/>
    </row>
    <row r="1030994" spans="19:20">
      <c r="S1030994" s="33"/>
      <c r="T1030994" s="33"/>
    </row>
    <row r="1031011" spans="19:20">
      <c r="S1031011" s="33"/>
      <c r="T1031011" s="33"/>
    </row>
    <row r="1031028" spans="19:20">
      <c r="S1031028" s="33"/>
      <c r="T1031028" s="33"/>
    </row>
    <row r="1031045" spans="19:20">
      <c r="S1031045" s="33"/>
      <c r="T1031045" s="33"/>
    </row>
    <row r="1031062" spans="19:20">
      <c r="S1031062" s="33"/>
      <c r="T1031062" s="33"/>
    </row>
    <row r="1031079" spans="19:20">
      <c r="S1031079" s="33"/>
      <c r="T1031079" s="33"/>
    </row>
    <row r="1031096" spans="19:20">
      <c r="S1031096" s="33"/>
      <c r="T1031096" s="33"/>
    </row>
    <row r="1031113" spans="19:20">
      <c r="S1031113" s="33"/>
      <c r="T1031113" s="33"/>
    </row>
    <row r="1031130" spans="19:20">
      <c r="S1031130" s="33"/>
      <c r="T1031130" s="33"/>
    </row>
    <row r="1031147" spans="19:20">
      <c r="S1031147" s="33"/>
      <c r="T1031147" s="33"/>
    </row>
    <row r="1031164" spans="19:20">
      <c r="S1031164" s="33"/>
      <c r="T1031164" s="33"/>
    </row>
    <row r="1031181" spans="19:20">
      <c r="S1031181" s="33"/>
      <c r="T1031181" s="33"/>
    </row>
    <row r="1031198" spans="19:20">
      <c r="S1031198" s="33"/>
      <c r="T1031198" s="33"/>
    </row>
    <row r="1031215" spans="19:20">
      <c r="S1031215" s="33"/>
      <c r="T1031215" s="33"/>
    </row>
    <row r="1031232" spans="19:20">
      <c r="S1031232" s="33"/>
      <c r="T1031232" s="33"/>
    </row>
    <row r="1031249" spans="19:20">
      <c r="S1031249" s="33"/>
      <c r="T1031249" s="33"/>
    </row>
    <row r="1031266" spans="19:20">
      <c r="S1031266" s="33"/>
      <c r="T1031266" s="33"/>
    </row>
    <row r="1031283" spans="19:20">
      <c r="S1031283" s="33"/>
      <c r="T1031283" s="33"/>
    </row>
    <row r="1031300" spans="19:20">
      <c r="S1031300" s="33"/>
      <c r="T1031300" s="33"/>
    </row>
    <row r="1031317" spans="19:20">
      <c r="S1031317" s="33"/>
      <c r="T1031317" s="33"/>
    </row>
    <row r="1031334" spans="19:20">
      <c r="S1031334" s="33"/>
      <c r="T1031334" s="33"/>
    </row>
    <row r="1031351" spans="19:20">
      <c r="S1031351" s="33"/>
      <c r="T1031351" s="33"/>
    </row>
    <row r="1031368" spans="19:20">
      <c r="S1031368" s="33"/>
      <c r="T1031368" s="33"/>
    </row>
    <row r="1031385" spans="19:20">
      <c r="S1031385" s="33"/>
      <c r="T1031385" s="33"/>
    </row>
    <row r="1031402" spans="19:20">
      <c r="S1031402" s="33"/>
      <c r="T1031402" s="33"/>
    </row>
    <row r="1031419" spans="19:20">
      <c r="S1031419" s="33"/>
      <c r="T1031419" s="33"/>
    </row>
    <row r="1031436" spans="19:20">
      <c r="S1031436" s="33"/>
      <c r="T1031436" s="33"/>
    </row>
    <row r="1031453" spans="19:20">
      <c r="S1031453" s="33"/>
      <c r="T1031453" s="33"/>
    </row>
    <row r="1031470" spans="19:20">
      <c r="S1031470" s="33"/>
      <c r="T1031470" s="33"/>
    </row>
    <row r="1031487" spans="19:20">
      <c r="S1031487" s="33"/>
      <c r="T1031487" s="33"/>
    </row>
    <row r="1031504" spans="19:20">
      <c r="S1031504" s="33"/>
      <c r="T1031504" s="33"/>
    </row>
    <row r="1031521" spans="19:20">
      <c r="S1031521" s="33"/>
      <c r="T1031521" s="33"/>
    </row>
    <row r="1031538" spans="19:20">
      <c r="S1031538" s="33"/>
      <c r="T1031538" s="33"/>
    </row>
    <row r="1031555" spans="19:20">
      <c r="S1031555" s="33"/>
      <c r="T1031555" s="33"/>
    </row>
    <row r="1031572" spans="19:20">
      <c r="S1031572" s="33"/>
      <c r="T1031572" s="33"/>
    </row>
    <row r="1031589" spans="19:20">
      <c r="S1031589" s="33"/>
      <c r="T1031589" s="33"/>
    </row>
    <row r="1031606" spans="19:20">
      <c r="S1031606" s="33"/>
      <c r="T1031606" s="33"/>
    </row>
    <row r="1031623" spans="19:20">
      <c r="S1031623" s="33"/>
      <c r="T1031623" s="33"/>
    </row>
    <row r="1031640" spans="19:20">
      <c r="S1031640" s="33"/>
      <c r="T1031640" s="33"/>
    </row>
    <row r="1031657" spans="19:20">
      <c r="S1031657" s="33"/>
      <c r="T1031657" s="33"/>
    </row>
    <row r="1031674" spans="19:20">
      <c r="S1031674" s="33"/>
      <c r="T1031674" s="33"/>
    </row>
    <row r="1031691" spans="19:20">
      <c r="S1031691" s="33"/>
      <c r="T1031691" s="33"/>
    </row>
    <row r="1031708" spans="19:20">
      <c r="S1031708" s="33"/>
      <c r="T1031708" s="33"/>
    </row>
    <row r="1031725" spans="19:20">
      <c r="S1031725" s="33"/>
      <c r="T1031725" s="33"/>
    </row>
    <row r="1031742" spans="19:20">
      <c r="S1031742" s="33"/>
      <c r="T1031742" s="33"/>
    </row>
    <row r="1031759" spans="19:20">
      <c r="S1031759" s="33"/>
      <c r="T1031759" s="33"/>
    </row>
    <row r="1031776" spans="19:20">
      <c r="S1031776" s="33"/>
      <c r="T1031776" s="33"/>
    </row>
    <row r="1031793" spans="19:20">
      <c r="S1031793" s="33"/>
      <c r="T1031793" s="33"/>
    </row>
    <row r="1031810" spans="19:20">
      <c r="S1031810" s="33"/>
      <c r="T1031810" s="33"/>
    </row>
    <row r="1031827" spans="19:20">
      <c r="S1031827" s="33"/>
      <c r="T1031827" s="33"/>
    </row>
    <row r="1031844" spans="19:20">
      <c r="S1031844" s="33"/>
      <c r="T1031844" s="33"/>
    </row>
    <row r="1031861" spans="19:20">
      <c r="S1031861" s="33"/>
      <c r="T1031861" s="33"/>
    </row>
    <row r="1031878" spans="19:20">
      <c r="S1031878" s="33"/>
      <c r="T1031878" s="33"/>
    </row>
    <row r="1031895" spans="19:20">
      <c r="S1031895" s="33"/>
      <c r="T1031895" s="33"/>
    </row>
    <row r="1031912" spans="19:20">
      <c r="S1031912" s="33"/>
      <c r="T1031912" s="33"/>
    </row>
    <row r="1031929" spans="19:20">
      <c r="S1031929" s="33"/>
      <c r="T1031929" s="33"/>
    </row>
    <row r="1031946" spans="19:20">
      <c r="S1031946" s="33"/>
      <c r="T1031946" s="33"/>
    </row>
    <row r="1031963" spans="19:20">
      <c r="S1031963" s="33"/>
      <c r="T1031963" s="33"/>
    </row>
    <row r="1031980" spans="19:20">
      <c r="S1031980" s="33"/>
      <c r="T1031980" s="33"/>
    </row>
    <row r="1031997" spans="19:20">
      <c r="S1031997" s="33"/>
      <c r="T1031997" s="33"/>
    </row>
    <row r="1032014" spans="19:20">
      <c r="S1032014" s="33"/>
      <c r="T1032014" s="33"/>
    </row>
    <row r="1032031" spans="19:20">
      <c r="S1032031" s="33"/>
      <c r="T1032031" s="33"/>
    </row>
    <row r="1032048" spans="19:20">
      <c r="S1032048" s="33"/>
      <c r="T1032048" s="33"/>
    </row>
    <row r="1032065" spans="19:20">
      <c r="S1032065" s="33"/>
      <c r="T1032065" s="33"/>
    </row>
    <row r="1032082" spans="19:20">
      <c r="S1032082" s="33"/>
      <c r="T1032082" s="33"/>
    </row>
    <row r="1032099" spans="19:20">
      <c r="S1032099" s="33"/>
      <c r="T1032099" s="33"/>
    </row>
    <row r="1032116" spans="19:20">
      <c r="S1032116" s="33"/>
      <c r="T1032116" s="33"/>
    </row>
    <row r="1032133" spans="19:20">
      <c r="S1032133" s="33"/>
      <c r="T1032133" s="33"/>
    </row>
    <row r="1032150" spans="19:20">
      <c r="S1032150" s="33"/>
      <c r="T1032150" s="33"/>
    </row>
    <row r="1032167" spans="19:20">
      <c r="S1032167" s="33"/>
      <c r="T1032167" s="33"/>
    </row>
    <row r="1032184" spans="19:20">
      <c r="S1032184" s="33"/>
      <c r="T1032184" s="33"/>
    </row>
    <row r="1032201" spans="19:20">
      <c r="S1032201" s="33"/>
      <c r="T1032201" s="33"/>
    </row>
    <row r="1032218" spans="19:20">
      <c r="S1032218" s="33"/>
      <c r="T1032218" s="33"/>
    </row>
    <row r="1032235" spans="19:20">
      <c r="S1032235" s="33"/>
      <c r="T1032235" s="33"/>
    </row>
    <row r="1032252" spans="19:20">
      <c r="S1032252" s="33"/>
      <c r="T1032252" s="33"/>
    </row>
    <row r="1032269" spans="19:20">
      <c r="S1032269" s="33"/>
      <c r="T1032269" s="33"/>
    </row>
    <row r="1032286" spans="19:20">
      <c r="S1032286" s="33"/>
      <c r="T1032286" s="33"/>
    </row>
    <row r="1032303" spans="19:20">
      <c r="S1032303" s="33"/>
      <c r="T1032303" s="33"/>
    </row>
    <row r="1032320" spans="19:20">
      <c r="S1032320" s="33"/>
      <c r="T1032320" s="33"/>
    </row>
    <row r="1032337" spans="19:20">
      <c r="S1032337" s="33"/>
      <c r="T1032337" s="33"/>
    </row>
    <row r="1032354" spans="19:20">
      <c r="S1032354" s="33"/>
      <c r="T1032354" s="33"/>
    </row>
    <row r="1032371" spans="19:20">
      <c r="S1032371" s="33"/>
      <c r="T1032371" s="33"/>
    </row>
    <row r="1032388" spans="19:20">
      <c r="S1032388" s="33"/>
      <c r="T1032388" s="33"/>
    </row>
    <row r="1032405" spans="19:20">
      <c r="S1032405" s="33"/>
      <c r="T1032405" s="33"/>
    </row>
    <row r="1032422" spans="19:20">
      <c r="S1032422" s="33"/>
      <c r="T1032422" s="33"/>
    </row>
    <row r="1032439" spans="19:20">
      <c r="S1032439" s="33"/>
      <c r="T1032439" s="33"/>
    </row>
    <row r="1032456" spans="19:20">
      <c r="S1032456" s="33"/>
      <c r="T1032456" s="33"/>
    </row>
    <row r="1032473" spans="19:20">
      <c r="S1032473" s="33"/>
      <c r="T1032473" s="33"/>
    </row>
    <row r="1032490" spans="19:20">
      <c r="S1032490" s="33"/>
      <c r="T1032490" s="33"/>
    </row>
    <row r="1032507" spans="19:20">
      <c r="S1032507" s="33"/>
      <c r="T1032507" s="33"/>
    </row>
    <row r="1032524" spans="19:20">
      <c r="S1032524" s="33"/>
      <c r="T1032524" s="33"/>
    </row>
    <row r="1032541" spans="19:20">
      <c r="S1032541" s="33"/>
      <c r="T1032541" s="33"/>
    </row>
    <row r="1032558" spans="19:20">
      <c r="S1032558" s="33"/>
      <c r="T1032558" s="33"/>
    </row>
    <row r="1032575" spans="19:20">
      <c r="S1032575" s="33"/>
      <c r="T1032575" s="33"/>
    </row>
    <row r="1032592" spans="19:20">
      <c r="S1032592" s="33"/>
      <c r="T1032592" s="33"/>
    </row>
    <row r="1032609" spans="19:20">
      <c r="S1032609" s="33"/>
      <c r="T1032609" s="33"/>
    </row>
    <row r="1032626" spans="19:20">
      <c r="S1032626" s="33"/>
      <c r="T1032626" s="33"/>
    </row>
    <row r="1032643" spans="19:20">
      <c r="S1032643" s="33"/>
      <c r="T1032643" s="33"/>
    </row>
    <row r="1032660" spans="19:20">
      <c r="S1032660" s="33"/>
      <c r="T1032660" s="33"/>
    </row>
    <row r="1032677" spans="19:20">
      <c r="S1032677" s="33"/>
      <c r="T1032677" s="33"/>
    </row>
    <row r="1032694" spans="19:20">
      <c r="S1032694" s="33"/>
      <c r="T1032694" s="33"/>
    </row>
    <row r="1032711" spans="19:20">
      <c r="S1032711" s="33"/>
      <c r="T1032711" s="33"/>
    </row>
    <row r="1032728" spans="19:20">
      <c r="S1032728" s="33"/>
      <c r="T1032728" s="33"/>
    </row>
    <row r="1032745" spans="19:20">
      <c r="S1032745" s="33"/>
      <c r="T1032745" s="33"/>
    </row>
    <row r="1032762" spans="19:20">
      <c r="S1032762" s="33"/>
      <c r="T1032762" s="33"/>
    </row>
    <row r="1032779" spans="19:20">
      <c r="S1032779" s="33"/>
      <c r="T1032779" s="33"/>
    </row>
    <row r="1032796" spans="19:20">
      <c r="S1032796" s="33"/>
      <c r="T1032796" s="33"/>
    </row>
    <row r="1032813" spans="19:20">
      <c r="S1032813" s="33"/>
      <c r="T1032813" s="33"/>
    </row>
    <row r="1032830" spans="19:20">
      <c r="S1032830" s="33"/>
      <c r="T1032830" s="33"/>
    </row>
    <row r="1032847" spans="19:20">
      <c r="S1032847" s="33"/>
      <c r="T1032847" s="33"/>
    </row>
    <row r="1032864" spans="19:20">
      <c r="S1032864" s="33"/>
      <c r="T1032864" s="33"/>
    </row>
    <row r="1032881" spans="19:20">
      <c r="S1032881" s="33"/>
      <c r="T1032881" s="33"/>
    </row>
    <row r="1032898" spans="19:20">
      <c r="S1032898" s="33"/>
      <c r="T1032898" s="33"/>
    </row>
    <row r="1032915" spans="19:20">
      <c r="S1032915" s="33"/>
      <c r="T1032915" s="33"/>
    </row>
    <row r="1032932" spans="19:20">
      <c r="S1032932" s="33"/>
      <c r="T1032932" s="33"/>
    </row>
    <row r="1032949" spans="19:20">
      <c r="S1032949" s="33"/>
      <c r="T1032949" s="33"/>
    </row>
    <row r="1032966" spans="19:20">
      <c r="S1032966" s="33"/>
      <c r="T1032966" s="33"/>
    </row>
    <row r="1032983" spans="19:20">
      <c r="S1032983" s="33"/>
      <c r="T1032983" s="33"/>
    </row>
    <row r="1033000" spans="19:20">
      <c r="S1033000" s="33"/>
      <c r="T1033000" s="33"/>
    </row>
    <row r="1033017" spans="19:20">
      <c r="S1033017" s="33"/>
      <c r="T1033017" s="33"/>
    </row>
    <row r="1033034" spans="19:20">
      <c r="S1033034" s="33"/>
      <c r="T1033034" s="33"/>
    </row>
    <row r="1033051" spans="19:20">
      <c r="S1033051" s="33"/>
      <c r="T1033051" s="33"/>
    </row>
    <row r="1033068" spans="19:20">
      <c r="S1033068" s="33"/>
      <c r="T1033068" s="33"/>
    </row>
    <row r="1033085" spans="19:20">
      <c r="S1033085" s="33"/>
      <c r="T1033085" s="33"/>
    </row>
    <row r="1033102" spans="19:20">
      <c r="S1033102" s="33"/>
      <c r="T1033102" s="33"/>
    </row>
    <row r="1033119" spans="19:20">
      <c r="S1033119" s="33"/>
      <c r="T1033119" s="33"/>
    </row>
    <row r="1033136" spans="19:20">
      <c r="S1033136" s="33"/>
      <c r="T1033136" s="33"/>
    </row>
    <row r="1033153" spans="19:20">
      <c r="S1033153" s="33"/>
      <c r="T1033153" s="33"/>
    </row>
    <row r="1033170" spans="19:20">
      <c r="S1033170" s="33"/>
      <c r="T1033170" s="33"/>
    </row>
    <row r="1033187" spans="19:20">
      <c r="S1033187" s="33"/>
      <c r="T1033187" s="33"/>
    </row>
    <row r="1033204" spans="19:20">
      <c r="S1033204" s="33"/>
      <c r="T1033204" s="33"/>
    </row>
    <row r="1033221" spans="19:20">
      <c r="S1033221" s="33"/>
      <c r="T1033221" s="33"/>
    </row>
    <row r="1033238" spans="19:20">
      <c r="S1033238" s="33"/>
      <c r="T1033238" s="33"/>
    </row>
    <row r="1033255" spans="19:20">
      <c r="S1033255" s="33"/>
      <c r="T1033255" s="33"/>
    </row>
    <row r="1033272" spans="19:20">
      <c r="S1033272" s="33"/>
      <c r="T1033272" s="33"/>
    </row>
    <row r="1033289" spans="19:20">
      <c r="S1033289" s="33"/>
      <c r="T1033289" s="33"/>
    </row>
    <row r="1033306" spans="19:20">
      <c r="S1033306" s="33"/>
      <c r="T1033306" s="33"/>
    </row>
    <row r="1033323" spans="19:20">
      <c r="S1033323" s="33"/>
      <c r="T1033323" s="33"/>
    </row>
    <row r="1033340" spans="19:20">
      <c r="S1033340" s="33"/>
      <c r="T1033340" s="33"/>
    </row>
    <row r="1033357" spans="19:20">
      <c r="S1033357" s="33"/>
      <c r="T1033357" s="33"/>
    </row>
    <row r="1033374" spans="19:20">
      <c r="S1033374" s="33"/>
      <c r="T1033374" s="33"/>
    </row>
    <row r="1033391" spans="19:20">
      <c r="S1033391" s="33"/>
      <c r="T1033391" s="33"/>
    </row>
    <row r="1033408" spans="19:20">
      <c r="S1033408" s="33"/>
      <c r="T1033408" s="33"/>
    </row>
    <row r="1033425" spans="19:20">
      <c r="S1033425" s="33"/>
      <c r="T1033425" s="33"/>
    </row>
    <row r="1033442" spans="19:20">
      <c r="S1033442" s="33"/>
      <c r="T1033442" s="33"/>
    </row>
    <row r="1033459" spans="19:20">
      <c r="S1033459" s="33"/>
      <c r="T1033459" s="33"/>
    </row>
    <row r="1033476" spans="19:20">
      <c r="S1033476" s="33"/>
      <c r="T1033476" s="33"/>
    </row>
    <row r="1033493" spans="19:20">
      <c r="S1033493" s="33"/>
      <c r="T1033493" s="33"/>
    </row>
    <row r="1033510" spans="19:20">
      <c r="S1033510" s="33"/>
      <c r="T1033510" s="33"/>
    </row>
    <row r="1033527" spans="19:20">
      <c r="S1033527" s="33"/>
      <c r="T1033527" s="33"/>
    </row>
    <row r="1033544" spans="19:20">
      <c r="S1033544" s="33"/>
      <c r="T1033544" s="33"/>
    </row>
    <row r="1033561" spans="19:20">
      <c r="S1033561" s="33"/>
      <c r="T1033561" s="33"/>
    </row>
    <row r="1033578" spans="19:20">
      <c r="S1033578" s="33"/>
      <c r="T1033578" s="33"/>
    </row>
    <row r="1033595" spans="19:20">
      <c r="S1033595" s="33"/>
      <c r="T1033595" s="33"/>
    </row>
    <row r="1033612" spans="19:20">
      <c r="S1033612" s="33"/>
      <c r="T1033612" s="33"/>
    </row>
    <row r="1033629" spans="19:20">
      <c r="S1033629" s="33"/>
      <c r="T1033629" s="33"/>
    </row>
    <row r="1033646" spans="19:20">
      <c r="S1033646" s="33"/>
      <c r="T1033646" s="33"/>
    </row>
    <row r="1033663" spans="19:20">
      <c r="S1033663" s="33"/>
      <c r="T1033663" s="33"/>
    </row>
    <row r="1033680" spans="19:20">
      <c r="S1033680" s="33"/>
      <c r="T1033680" s="33"/>
    </row>
    <row r="1033697" spans="19:20">
      <c r="S1033697" s="33"/>
      <c r="T1033697" s="33"/>
    </row>
    <row r="1033714" spans="19:20">
      <c r="S1033714" s="33"/>
      <c r="T1033714" s="33"/>
    </row>
    <row r="1033731" spans="19:20">
      <c r="S1033731" s="33"/>
      <c r="T1033731" s="33"/>
    </row>
    <row r="1033748" spans="19:20">
      <c r="S1033748" s="33"/>
      <c r="T1033748" s="33"/>
    </row>
    <row r="1033765" spans="19:20">
      <c r="S1033765" s="33"/>
      <c r="T1033765" s="33"/>
    </row>
    <row r="1033782" spans="19:20">
      <c r="S1033782" s="33"/>
      <c r="T1033782" s="33"/>
    </row>
    <row r="1033799" spans="19:20">
      <c r="S1033799" s="33"/>
      <c r="T1033799" s="33"/>
    </row>
    <row r="1033816" spans="19:20">
      <c r="S1033816" s="33"/>
      <c r="T1033816" s="33"/>
    </row>
    <row r="1033833" spans="19:20">
      <c r="S1033833" s="33"/>
      <c r="T1033833" s="33"/>
    </row>
    <row r="1033850" spans="19:20">
      <c r="S1033850" s="33"/>
      <c r="T1033850" s="33"/>
    </row>
    <row r="1033867" spans="19:20">
      <c r="S1033867" s="33"/>
      <c r="T1033867" s="33"/>
    </row>
    <row r="1033884" spans="19:20">
      <c r="S1033884" s="33"/>
      <c r="T1033884" s="33"/>
    </row>
    <row r="1033901" spans="19:20">
      <c r="S1033901" s="33"/>
      <c r="T1033901" s="33"/>
    </row>
    <row r="1033918" spans="19:20">
      <c r="S1033918" s="33"/>
      <c r="T1033918" s="33"/>
    </row>
    <row r="1033935" spans="19:20">
      <c r="S1033935" s="33"/>
      <c r="T1033935" s="33"/>
    </row>
    <row r="1033952" spans="19:20">
      <c r="S1033952" s="33"/>
      <c r="T1033952" s="33"/>
    </row>
    <row r="1033969" spans="19:20">
      <c r="S1033969" s="33"/>
      <c r="T1033969" s="33"/>
    </row>
    <row r="1033986" spans="19:20">
      <c r="S1033986" s="33"/>
      <c r="T1033986" s="33"/>
    </row>
    <row r="1034003" spans="19:20">
      <c r="S1034003" s="33"/>
      <c r="T1034003" s="33"/>
    </row>
    <row r="1034020" spans="19:20">
      <c r="S1034020" s="33"/>
      <c r="T1034020" s="33"/>
    </row>
    <row r="1034037" spans="19:20">
      <c r="S1034037" s="33"/>
      <c r="T1034037" s="33"/>
    </row>
    <row r="1034054" spans="19:20">
      <c r="S1034054" s="33"/>
      <c r="T1034054" s="33"/>
    </row>
    <row r="1034071" spans="19:20">
      <c r="S1034071" s="33"/>
      <c r="T1034071" s="33"/>
    </row>
    <row r="1034088" spans="19:20">
      <c r="S1034088" s="33"/>
      <c r="T1034088" s="33"/>
    </row>
    <row r="1034105" spans="19:20">
      <c r="S1034105" s="33"/>
      <c r="T1034105" s="33"/>
    </row>
    <row r="1034122" spans="19:20">
      <c r="S1034122" s="33"/>
      <c r="T1034122" s="33"/>
    </row>
    <row r="1034139" spans="19:20">
      <c r="S1034139" s="33"/>
      <c r="T1034139" s="33"/>
    </row>
    <row r="1034156" spans="19:20">
      <c r="S1034156" s="33"/>
      <c r="T1034156" s="33"/>
    </row>
    <row r="1034173" spans="19:20">
      <c r="S1034173" s="33"/>
      <c r="T1034173" s="33"/>
    </row>
    <row r="1034190" spans="19:20">
      <c r="S1034190" s="33"/>
      <c r="T1034190" s="33"/>
    </row>
    <row r="1034207" spans="19:20">
      <c r="S1034207" s="33"/>
      <c r="T1034207" s="33"/>
    </row>
    <row r="1034224" spans="19:20">
      <c r="S1034224" s="33"/>
      <c r="T1034224" s="33"/>
    </row>
    <row r="1034241" spans="19:20">
      <c r="S1034241" s="33"/>
      <c r="T1034241" s="33"/>
    </row>
    <row r="1034258" spans="19:20">
      <c r="S1034258" s="33"/>
      <c r="T1034258" s="33"/>
    </row>
    <row r="1034275" spans="19:20">
      <c r="S1034275" s="33"/>
      <c r="T1034275" s="33"/>
    </row>
    <row r="1034292" spans="19:20">
      <c r="S1034292" s="33"/>
      <c r="T1034292" s="33"/>
    </row>
    <row r="1034309" spans="19:20">
      <c r="S1034309" s="33"/>
      <c r="T1034309" s="33"/>
    </row>
    <row r="1034326" spans="19:20">
      <c r="S1034326" s="33"/>
      <c r="T1034326" s="33"/>
    </row>
    <row r="1034343" spans="19:20">
      <c r="S1034343" s="33"/>
      <c r="T1034343" s="33"/>
    </row>
    <row r="1034360" spans="19:20">
      <c r="S1034360" s="33"/>
      <c r="T1034360" s="33"/>
    </row>
    <row r="1034377" spans="19:20">
      <c r="S1034377" s="33"/>
      <c r="T1034377" s="33"/>
    </row>
    <row r="1034394" spans="19:20">
      <c r="S1034394" s="33"/>
      <c r="T1034394" s="33"/>
    </row>
    <row r="1034411" spans="19:20">
      <c r="S1034411" s="33"/>
      <c r="T1034411" s="33"/>
    </row>
    <row r="1034428" spans="19:20">
      <c r="S1034428" s="33"/>
      <c r="T1034428" s="33"/>
    </row>
    <row r="1034445" spans="19:20">
      <c r="S1034445" s="33"/>
      <c r="T1034445" s="33"/>
    </row>
    <row r="1034462" spans="19:20">
      <c r="S1034462" s="33"/>
      <c r="T1034462" s="33"/>
    </row>
    <row r="1034479" spans="19:20">
      <c r="S1034479" s="33"/>
      <c r="T1034479" s="33"/>
    </row>
    <row r="1034496" spans="19:20">
      <c r="S1034496" s="33"/>
      <c r="T1034496" s="33"/>
    </row>
    <row r="1034513" spans="19:20">
      <c r="S1034513" s="33"/>
      <c r="T1034513" s="33"/>
    </row>
    <row r="1034530" spans="19:20">
      <c r="S1034530" s="33"/>
      <c r="T1034530" s="33"/>
    </row>
    <row r="1034547" spans="19:20">
      <c r="S1034547" s="33"/>
      <c r="T1034547" s="33"/>
    </row>
    <row r="1034564" spans="19:20">
      <c r="S1034564" s="33"/>
      <c r="T1034564" s="33"/>
    </row>
    <row r="1034581" spans="19:20">
      <c r="S1034581" s="33"/>
      <c r="T1034581" s="33"/>
    </row>
    <row r="1034598" spans="19:20">
      <c r="S1034598" s="33"/>
      <c r="T1034598" s="33"/>
    </row>
    <row r="1034615" spans="19:20">
      <c r="S1034615" s="33"/>
      <c r="T1034615" s="33"/>
    </row>
    <row r="1034632" spans="19:20">
      <c r="S1034632" s="33"/>
      <c r="T1034632" s="33"/>
    </row>
    <row r="1034649" spans="19:20">
      <c r="S1034649" s="33"/>
      <c r="T1034649" s="33"/>
    </row>
    <row r="1034666" spans="19:20">
      <c r="S1034666" s="33"/>
      <c r="T1034666" s="33"/>
    </row>
    <row r="1034683" spans="19:20">
      <c r="S1034683" s="33"/>
      <c r="T1034683" s="33"/>
    </row>
    <row r="1034700" spans="19:20">
      <c r="S1034700" s="33"/>
      <c r="T1034700" s="33"/>
    </row>
    <row r="1034717" spans="19:20">
      <c r="S1034717" s="33"/>
      <c r="T1034717" s="33"/>
    </row>
    <row r="1034734" spans="19:20">
      <c r="S1034734" s="33"/>
      <c r="T1034734" s="33"/>
    </row>
    <row r="1034751" spans="19:20">
      <c r="S1034751" s="33"/>
      <c r="T1034751" s="33"/>
    </row>
    <row r="1034768" spans="19:20">
      <c r="S1034768" s="33"/>
      <c r="T1034768" s="33"/>
    </row>
    <row r="1034785" spans="19:20">
      <c r="S1034785" s="33"/>
      <c r="T1034785" s="33"/>
    </row>
    <row r="1034802" spans="19:20">
      <c r="S1034802" s="33"/>
      <c r="T1034802" s="33"/>
    </row>
    <row r="1034819" spans="19:20">
      <c r="S1034819" s="33"/>
      <c r="T1034819" s="33"/>
    </row>
    <row r="1034836" spans="19:20">
      <c r="S1034836" s="33"/>
      <c r="T1034836" s="33"/>
    </row>
    <row r="1034853" spans="19:20">
      <c r="S1034853" s="33"/>
      <c r="T1034853" s="33"/>
    </row>
    <row r="1034870" spans="19:20">
      <c r="S1034870" s="33"/>
      <c r="T1034870" s="33"/>
    </row>
    <row r="1034887" spans="19:20">
      <c r="S1034887" s="33"/>
      <c r="T1034887" s="33"/>
    </row>
    <row r="1034904" spans="19:20">
      <c r="S1034904" s="33"/>
      <c r="T1034904" s="33"/>
    </row>
    <row r="1034921" spans="19:20">
      <c r="S1034921" s="33"/>
      <c r="T1034921" s="33"/>
    </row>
    <row r="1034938" spans="19:20">
      <c r="S1034938" s="33"/>
      <c r="T1034938" s="33"/>
    </row>
    <row r="1034955" spans="19:20">
      <c r="S1034955" s="33"/>
      <c r="T1034955" s="33"/>
    </row>
    <row r="1034972" spans="19:20">
      <c r="S1034972" s="33"/>
      <c r="T1034972" s="33"/>
    </row>
    <row r="1034989" spans="19:20">
      <c r="S1034989" s="33"/>
      <c r="T1034989" s="33"/>
    </row>
    <row r="1035006" spans="19:20">
      <c r="S1035006" s="33"/>
      <c r="T1035006" s="33"/>
    </row>
    <row r="1035023" spans="19:20">
      <c r="S1035023" s="33"/>
      <c r="T1035023" s="33"/>
    </row>
    <row r="1035040" spans="19:20">
      <c r="S1035040" s="33"/>
      <c r="T1035040" s="33"/>
    </row>
    <row r="1035057" spans="19:20">
      <c r="S1035057" s="33"/>
      <c r="T1035057" s="33"/>
    </row>
    <row r="1035074" spans="19:20">
      <c r="S1035074" s="33"/>
      <c r="T1035074" s="33"/>
    </row>
    <row r="1035091" spans="19:20">
      <c r="S1035091" s="33"/>
      <c r="T1035091" s="33"/>
    </row>
    <row r="1035108" spans="19:20">
      <c r="S1035108" s="33"/>
      <c r="T1035108" s="33"/>
    </row>
    <row r="1035125" spans="19:20">
      <c r="S1035125" s="33"/>
      <c r="T1035125" s="33"/>
    </row>
    <row r="1035142" spans="19:20">
      <c r="S1035142" s="33"/>
      <c r="T1035142" s="33"/>
    </row>
    <row r="1035159" spans="19:20">
      <c r="S1035159" s="33"/>
      <c r="T1035159" s="33"/>
    </row>
    <row r="1035176" spans="19:20">
      <c r="S1035176" s="33"/>
      <c r="T1035176" s="33"/>
    </row>
    <row r="1035193" spans="19:20">
      <c r="S1035193" s="33"/>
      <c r="T1035193" s="33"/>
    </row>
    <row r="1035210" spans="19:20">
      <c r="S1035210" s="33"/>
      <c r="T1035210" s="33"/>
    </row>
    <row r="1035227" spans="19:20">
      <c r="S1035227" s="33"/>
      <c r="T1035227" s="33"/>
    </row>
    <row r="1035244" spans="19:20">
      <c r="S1035244" s="33"/>
      <c r="T1035244" s="33"/>
    </row>
    <row r="1035261" spans="19:20">
      <c r="S1035261" s="33"/>
      <c r="T1035261" s="33"/>
    </row>
    <row r="1035278" spans="19:20">
      <c r="S1035278" s="33"/>
      <c r="T1035278" s="33"/>
    </row>
    <row r="1035295" spans="19:20">
      <c r="S1035295" s="33"/>
      <c r="T1035295" s="33"/>
    </row>
    <row r="1035312" spans="19:20">
      <c r="S1035312" s="33"/>
      <c r="T1035312" s="33"/>
    </row>
    <row r="1035329" spans="19:20">
      <c r="S1035329" s="33"/>
      <c r="T1035329" s="33"/>
    </row>
    <row r="1035346" spans="19:20">
      <c r="S1035346" s="33"/>
      <c r="T1035346" s="33"/>
    </row>
    <row r="1035363" spans="19:20">
      <c r="S1035363" s="33"/>
      <c r="T1035363" s="33"/>
    </row>
    <row r="1035380" spans="19:20">
      <c r="S1035380" s="33"/>
      <c r="T1035380" s="33"/>
    </row>
    <row r="1035397" spans="19:20">
      <c r="S1035397" s="33"/>
      <c r="T1035397" s="33"/>
    </row>
    <row r="1035414" spans="19:20">
      <c r="S1035414" s="33"/>
      <c r="T1035414" s="33"/>
    </row>
    <row r="1035431" spans="19:20">
      <c r="S1035431" s="33"/>
      <c r="T1035431" s="33"/>
    </row>
    <row r="1035448" spans="19:20">
      <c r="S1035448" s="33"/>
      <c r="T1035448" s="33"/>
    </row>
    <row r="1035465" spans="19:20">
      <c r="S1035465" s="33"/>
      <c r="T1035465" s="33"/>
    </row>
    <row r="1035482" spans="19:20">
      <c r="S1035482" s="33"/>
      <c r="T1035482" s="33"/>
    </row>
    <row r="1035499" spans="19:20">
      <c r="S1035499" s="33"/>
      <c r="T1035499" s="33"/>
    </row>
    <row r="1035516" spans="19:20">
      <c r="S1035516" s="33"/>
      <c r="T1035516" s="33"/>
    </row>
    <row r="1035533" spans="19:20">
      <c r="S1035533" s="33"/>
      <c r="T1035533" s="33"/>
    </row>
    <row r="1035550" spans="19:20">
      <c r="S1035550" s="33"/>
      <c r="T1035550" s="33"/>
    </row>
    <row r="1035567" spans="19:20">
      <c r="S1035567" s="33"/>
      <c r="T1035567" s="33"/>
    </row>
    <row r="1035584" spans="19:20">
      <c r="S1035584" s="33"/>
      <c r="T1035584" s="33"/>
    </row>
    <row r="1035601" spans="19:20">
      <c r="S1035601" s="33"/>
      <c r="T1035601" s="33"/>
    </row>
    <row r="1035618" spans="19:20">
      <c r="S1035618" s="33"/>
      <c r="T1035618" s="33"/>
    </row>
    <row r="1035635" spans="19:20">
      <c r="S1035635" s="33"/>
      <c r="T1035635" s="33"/>
    </row>
    <row r="1035652" spans="19:20">
      <c r="S1035652" s="33"/>
      <c r="T1035652" s="33"/>
    </row>
    <row r="1035669" spans="19:20">
      <c r="S1035669" s="33"/>
      <c r="T1035669" s="33"/>
    </row>
    <row r="1035686" spans="19:20">
      <c r="S1035686" s="33"/>
      <c r="T1035686" s="33"/>
    </row>
    <row r="1035703" spans="19:20">
      <c r="S1035703" s="33"/>
      <c r="T1035703" s="33"/>
    </row>
    <row r="1035720" spans="19:20">
      <c r="S1035720" s="33"/>
      <c r="T1035720" s="33"/>
    </row>
    <row r="1035737" spans="19:20">
      <c r="S1035737" s="33"/>
      <c r="T1035737" s="33"/>
    </row>
    <row r="1035754" spans="19:20">
      <c r="S1035754" s="33"/>
      <c r="T1035754" s="33"/>
    </row>
    <row r="1035771" spans="19:20">
      <c r="S1035771" s="33"/>
      <c r="T1035771" s="33"/>
    </row>
    <row r="1035788" spans="19:20">
      <c r="S1035788" s="33"/>
      <c r="T1035788" s="33"/>
    </row>
    <row r="1035805" spans="19:20">
      <c r="S1035805" s="33"/>
      <c r="T1035805" s="33"/>
    </row>
    <row r="1035822" spans="19:20">
      <c r="S1035822" s="33"/>
      <c r="T1035822" s="33"/>
    </row>
    <row r="1035839" spans="19:20">
      <c r="S1035839" s="33"/>
      <c r="T1035839" s="33"/>
    </row>
    <row r="1035856" spans="19:20">
      <c r="S1035856" s="33"/>
      <c r="T1035856" s="33"/>
    </row>
    <row r="1035873" spans="19:20">
      <c r="S1035873" s="33"/>
      <c r="T1035873" s="33"/>
    </row>
    <row r="1035890" spans="19:20">
      <c r="S1035890" s="33"/>
      <c r="T1035890" s="33"/>
    </row>
    <row r="1035907" spans="19:20">
      <c r="S1035907" s="33"/>
      <c r="T1035907" s="33"/>
    </row>
    <row r="1035924" spans="19:20">
      <c r="S1035924" s="33"/>
      <c r="T1035924" s="33"/>
    </row>
    <row r="1035941" spans="19:20">
      <c r="S1035941" s="33"/>
      <c r="T1035941" s="33"/>
    </row>
    <row r="1035958" spans="19:20">
      <c r="S1035958" s="33"/>
      <c r="T1035958" s="33"/>
    </row>
    <row r="1035975" spans="19:20">
      <c r="S1035975" s="33"/>
      <c r="T1035975" s="33"/>
    </row>
    <row r="1035992" spans="19:20">
      <c r="S1035992" s="33"/>
      <c r="T1035992" s="33"/>
    </row>
    <row r="1036009" spans="19:20">
      <c r="S1036009" s="33"/>
      <c r="T1036009" s="33"/>
    </row>
    <row r="1036026" spans="19:20">
      <c r="S1036026" s="33"/>
      <c r="T1036026" s="33"/>
    </row>
    <row r="1036043" spans="19:20">
      <c r="S1036043" s="33"/>
      <c r="T1036043" s="33"/>
    </row>
    <row r="1036060" spans="19:20">
      <c r="S1036060" s="33"/>
      <c r="T1036060" s="33"/>
    </row>
    <row r="1036077" spans="19:20">
      <c r="S1036077" s="33"/>
      <c r="T1036077" s="33"/>
    </row>
    <row r="1036094" spans="19:20">
      <c r="S1036094" s="33"/>
      <c r="T1036094" s="33"/>
    </row>
    <row r="1036111" spans="19:20">
      <c r="S1036111" s="33"/>
      <c r="T1036111" s="33"/>
    </row>
    <row r="1036128" spans="19:20">
      <c r="S1036128" s="33"/>
      <c r="T1036128" s="33"/>
    </row>
    <row r="1036145" spans="19:20">
      <c r="S1036145" s="33"/>
      <c r="T1036145" s="33"/>
    </row>
    <row r="1036162" spans="19:20">
      <c r="S1036162" s="33"/>
      <c r="T1036162" s="33"/>
    </row>
    <row r="1036179" spans="19:20">
      <c r="S1036179" s="33"/>
      <c r="T1036179" s="33"/>
    </row>
    <row r="1036196" spans="19:20">
      <c r="S1036196" s="33"/>
      <c r="T1036196" s="33"/>
    </row>
    <row r="1036213" spans="19:20">
      <c r="S1036213" s="33"/>
      <c r="T1036213" s="33"/>
    </row>
    <row r="1036230" spans="19:20">
      <c r="S1036230" s="33"/>
      <c r="T1036230" s="33"/>
    </row>
    <row r="1036247" spans="19:20">
      <c r="S1036247" s="33"/>
      <c r="T1036247" s="33"/>
    </row>
    <row r="1036264" spans="19:20">
      <c r="S1036264" s="33"/>
      <c r="T1036264" s="33"/>
    </row>
    <row r="1036281" spans="19:20">
      <c r="S1036281" s="33"/>
      <c r="T1036281" s="33"/>
    </row>
    <row r="1036298" spans="19:20">
      <c r="S1036298" s="33"/>
      <c r="T1036298" s="33"/>
    </row>
    <row r="1036315" spans="19:20">
      <c r="S1036315" s="33"/>
      <c r="T1036315" s="33"/>
    </row>
    <row r="1036332" spans="19:20">
      <c r="S1036332" s="33"/>
      <c r="T1036332" s="33"/>
    </row>
    <row r="1036349" spans="19:20">
      <c r="S1036349" s="33"/>
      <c r="T1036349" s="33"/>
    </row>
    <row r="1036366" spans="19:20">
      <c r="S1036366" s="33"/>
      <c r="T1036366" s="33"/>
    </row>
    <row r="1036383" spans="19:20">
      <c r="S1036383" s="33"/>
      <c r="T1036383" s="33"/>
    </row>
    <row r="1036400" spans="19:20">
      <c r="S1036400" s="33"/>
      <c r="T1036400" s="33"/>
    </row>
    <row r="1036417" spans="19:20">
      <c r="S1036417" s="33"/>
      <c r="T1036417" s="33"/>
    </row>
    <row r="1036434" spans="19:20">
      <c r="S1036434" s="33"/>
      <c r="T1036434" s="33"/>
    </row>
    <row r="1036451" spans="19:20">
      <c r="S1036451" s="33"/>
      <c r="T1036451" s="33"/>
    </row>
    <row r="1036468" spans="19:20">
      <c r="S1036468" s="33"/>
      <c r="T1036468" s="33"/>
    </row>
    <row r="1036485" spans="19:20">
      <c r="S1036485" s="33"/>
      <c r="T1036485" s="33"/>
    </row>
    <row r="1036502" spans="19:20">
      <c r="S1036502" s="33"/>
      <c r="T1036502" s="33"/>
    </row>
    <row r="1036519" spans="19:20">
      <c r="S1036519" s="33"/>
      <c r="T1036519" s="33"/>
    </row>
    <row r="1036536" spans="19:20">
      <c r="S1036536" s="33"/>
      <c r="T1036536" s="33"/>
    </row>
    <row r="1036553" spans="19:20">
      <c r="S1036553" s="33"/>
      <c r="T1036553" s="33"/>
    </row>
    <row r="1036570" spans="19:20">
      <c r="S1036570" s="33"/>
      <c r="T1036570" s="33"/>
    </row>
    <row r="1036587" spans="19:20">
      <c r="S1036587" s="33"/>
      <c r="T1036587" s="33"/>
    </row>
    <row r="1036604" spans="19:20">
      <c r="S1036604" s="33"/>
      <c r="T1036604" s="33"/>
    </row>
    <row r="1036621" spans="19:20">
      <c r="S1036621" s="33"/>
      <c r="T1036621" s="33"/>
    </row>
    <row r="1036638" spans="19:20">
      <c r="S1036638" s="33"/>
      <c r="T1036638" s="33"/>
    </row>
    <row r="1036655" spans="19:20">
      <c r="S1036655" s="33"/>
      <c r="T1036655" s="33"/>
    </row>
    <row r="1036672" spans="19:20">
      <c r="S1036672" s="33"/>
      <c r="T1036672" s="33"/>
    </row>
    <row r="1036689" spans="19:20">
      <c r="S1036689" s="33"/>
      <c r="T1036689" s="33"/>
    </row>
    <row r="1036706" spans="19:20">
      <c r="S1036706" s="33"/>
      <c r="T1036706" s="33"/>
    </row>
    <row r="1036723" spans="19:20">
      <c r="S1036723" s="33"/>
      <c r="T1036723" s="33"/>
    </row>
    <row r="1036740" spans="19:20">
      <c r="S1036740" s="33"/>
      <c r="T1036740" s="33"/>
    </row>
    <row r="1036757" spans="19:20">
      <c r="S1036757" s="33"/>
      <c r="T1036757" s="33"/>
    </row>
    <row r="1036774" spans="19:20">
      <c r="S1036774" s="33"/>
      <c r="T1036774" s="33"/>
    </row>
    <row r="1036791" spans="19:20">
      <c r="S1036791" s="33"/>
      <c r="T1036791" s="33"/>
    </row>
    <row r="1036808" spans="19:20">
      <c r="S1036808" s="33"/>
      <c r="T1036808" s="33"/>
    </row>
    <row r="1036825" spans="19:20">
      <c r="S1036825" s="33"/>
      <c r="T1036825" s="33"/>
    </row>
    <row r="1036842" spans="19:20">
      <c r="S1036842" s="33"/>
      <c r="T1036842" s="33"/>
    </row>
    <row r="1036859" spans="19:20">
      <c r="S1036859" s="33"/>
      <c r="T1036859" s="33"/>
    </row>
    <row r="1036876" spans="19:20">
      <c r="S1036876" s="33"/>
      <c r="T1036876" s="33"/>
    </row>
    <row r="1036893" spans="19:20">
      <c r="S1036893" s="33"/>
      <c r="T1036893" s="33"/>
    </row>
    <row r="1036910" spans="19:20">
      <c r="S1036910" s="33"/>
      <c r="T1036910" s="33"/>
    </row>
    <row r="1036927" spans="19:20">
      <c r="S1036927" s="33"/>
      <c r="T1036927" s="33"/>
    </row>
    <row r="1036944" spans="19:20">
      <c r="S1036944" s="33"/>
      <c r="T1036944" s="33"/>
    </row>
    <row r="1036961" spans="19:20">
      <c r="S1036961" s="33"/>
      <c r="T1036961" s="33"/>
    </row>
    <row r="1036978" spans="19:20">
      <c r="S1036978" s="33"/>
      <c r="T1036978" s="33"/>
    </row>
    <row r="1036995" spans="19:20">
      <c r="S1036995" s="33"/>
      <c r="T1036995" s="33"/>
    </row>
    <row r="1037012" spans="19:20">
      <c r="S1037012" s="33"/>
      <c r="T1037012" s="33"/>
    </row>
    <row r="1037029" spans="19:20">
      <c r="S1037029" s="33"/>
      <c r="T1037029" s="33"/>
    </row>
    <row r="1037046" spans="19:20">
      <c r="S1037046" s="33"/>
      <c r="T1037046" s="33"/>
    </row>
    <row r="1037063" spans="19:20">
      <c r="S1037063" s="33"/>
      <c r="T1037063" s="33"/>
    </row>
    <row r="1037080" spans="19:20">
      <c r="S1037080" s="33"/>
      <c r="T1037080" s="33"/>
    </row>
    <row r="1037097" spans="19:20">
      <c r="S1037097" s="33"/>
      <c r="T1037097" s="33"/>
    </row>
    <row r="1037114" spans="19:20">
      <c r="S1037114" s="33"/>
      <c r="T1037114" s="33"/>
    </row>
    <row r="1037131" spans="19:20">
      <c r="S1037131" s="33"/>
      <c r="T1037131" s="33"/>
    </row>
    <row r="1037148" spans="19:20">
      <c r="S1037148" s="33"/>
      <c r="T1037148" s="33"/>
    </row>
    <row r="1037165" spans="19:20">
      <c r="S1037165" s="33"/>
      <c r="T1037165" s="33"/>
    </row>
    <row r="1037182" spans="19:20">
      <c r="S1037182" s="33"/>
      <c r="T1037182" s="33"/>
    </row>
    <row r="1037199" spans="19:20">
      <c r="S1037199" s="33"/>
      <c r="T1037199" s="33"/>
    </row>
    <row r="1037216" spans="19:20">
      <c r="S1037216" s="33"/>
      <c r="T1037216" s="33"/>
    </row>
    <row r="1037233" spans="19:20">
      <c r="S1037233" s="33"/>
      <c r="T1037233" s="33"/>
    </row>
    <row r="1037250" spans="19:20">
      <c r="S1037250" s="33"/>
      <c r="T1037250" s="33"/>
    </row>
    <row r="1037267" spans="19:20">
      <c r="S1037267" s="33"/>
      <c r="T1037267" s="33"/>
    </row>
    <row r="1037284" spans="19:20">
      <c r="S1037284" s="33"/>
      <c r="T1037284" s="33"/>
    </row>
    <row r="1037301" spans="19:20">
      <c r="S1037301" s="33"/>
      <c r="T1037301" s="33"/>
    </row>
    <row r="1037318" spans="19:20">
      <c r="S1037318" s="33"/>
      <c r="T1037318" s="33"/>
    </row>
    <row r="1037335" spans="19:20">
      <c r="S1037335" s="33"/>
      <c r="T1037335" s="33"/>
    </row>
    <row r="1037352" spans="19:20">
      <c r="S1037352" s="33"/>
      <c r="T1037352" s="33"/>
    </row>
    <row r="1037369" spans="19:20">
      <c r="S1037369" s="33"/>
      <c r="T1037369" s="33"/>
    </row>
    <row r="1037386" spans="19:20">
      <c r="S1037386" s="33"/>
      <c r="T1037386" s="33"/>
    </row>
    <row r="1037403" spans="19:20">
      <c r="S1037403" s="33"/>
      <c r="T1037403" s="33"/>
    </row>
    <row r="1037420" spans="19:20">
      <c r="S1037420" s="33"/>
      <c r="T1037420" s="33"/>
    </row>
    <row r="1037437" spans="19:20">
      <c r="S1037437" s="33"/>
      <c r="T1037437" s="33"/>
    </row>
    <row r="1037454" spans="19:20">
      <c r="S1037454" s="33"/>
      <c r="T1037454" s="33"/>
    </row>
    <row r="1037471" spans="19:20">
      <c r="S1037471" s="33"/>
      <c r="T1037471" s="33"/>
    </row>
    <row r="1037488" spans="19:20">
      <c r="S1037488" s="33"/>
      <c r="T1037488" s="33"/>
    </row>
    <row r="1037505" spans="19:20">
      <c r="S1037505" s="33"/>
      <c r="T1037505" s="33"/>
    </row>
    <row r="1037522" spans="19:20">
      <c r="S1037522" s="33"/>
      <c r="T1037522" s="33"/>
    </row>
    <row r="1037539" spans="19:20">
      <c r="S1037539" s="33"/>
      <c r="T1037539" s="33"/>
    </row>
    <row r="1037556" spans="19:20">
      <c r="S1037556" s="33"/>
      <c r="T1037556" s="33"/>
    </row>
    <row r="1037573" spans="19:20">
      <c r="S1037573" s="33"/>
      <c r="T1037573" s="33"/>
    </row>
    <row r="1037590" spans="19:20">
      <c r="S1037590" s="33"/>
      <c r="T1037590" s="33"/>
    </row>
    <row r="1037607" spans="19:20">
      <c r="S1037607" s="33"/>
      <c r="T1037607" s="33"/>
    </row>
    <row r="1037624" spans="19:20">
      <c r="S1037624" s="33"/>
      <c r="T1037624" s="33"/>
    </row>
    <row r="1037641" spans="19:20">
      <c r="S1037641" s="33"/>
      <c r="T1037641" s="33"/>
    </row>
    <row r="1037658" spans="19:20">
      <c r="S1037658" s="33"/>
      <c r="T1037658" s="33"/>
    </row>
    <row r="1037675" spans="19:20">
      <c r="S1037675" s="33"/>
      <c r="T1037675" s="33"/>
    </row>
    <row r="1037692" spans="19:20">
      <c r="S1037692" s="33"/>
      <c r="T1037692" s="33"/>
    </row>
    <row r="1037709" spans="19:20">
      <c r="S1037709" s="33"/>
      <c r="T1037709" s="33"/>
    </row>
    <row r="1037726" spans="19:20">
      <c r="S1037726" s="33"/>
      <c r="T1037726" s="33"/>
    </row>
    <row r="1037743" spans="19:20">
      <c r="S1037743" s="33"/>
      <c r="T1037743" s="33"/>
    </row>
    <row r="1037760" spans="19:20">
      <c r="S1037760" s="33"/>
      <c r="T1037760" s="33"/>
    </row>
    <row r="1037777" spans="19:20">
      <c r="S1037777" s="33"/>
      <c r="T1037777" s="33"/>
    </row>
    <row r="1037794" spans="19:20">
      <c r="S1037794" s="33"/>
      <c r="T1037794" s="33"/>
    </row>
    <row r="1037811" spans="19:20">
      <c r="S1037811" s="33"/>
      <c r="T1037811" s="33"/>
    </row>
    <row r="1037828" spans="19:20">
      <c r="S1037828" s="33"/>
      <c r="T1037828" s="33"/>
    </row>
    <row r="1037845" spans="19:20">
      <c r="S1037845" s="33"/>
      <c r="T1037845" s="33"/>
    </row>
    <row r="1037862" spans="19:20">
      <c r="S1037862" s="33"/>
      <c r="T1037862" s="33"/>
    </row>
    <row r="1037879" spans="19:20">
      <c r="S1037879" s="33"/>
      <c r="T1037879" s="33"/>
    </row>
    <row r="1037896" spans="19:20">
      <c r="S1037896" s="33"/>
      <c r="T1037896" s="33"/>
    </row>
    <row r="1037913" spans="19:20">
      <c r="S1037913" s="33"/>
      <c r="T1037913" s="33"/>
    </row>
    <row r="1037930" spans="19:20">
      <c r="S1037930" s="33"/>
      <c r="T1037930" s="33"/>
    </row>
    <row r="1037947" spans="19:20">
      <c r="S1037947" s="33"/>
      <c r="T1037947" s="33"/>
    </row>
    <row r="1037964" spans="19:20">
      <c r="S1037964" s="33"/>
      <c r="T1037964" s="33"/>
    </row>
    <row r="1037981" spans="19:20">
      <c r="S1037981" s="33"/>
      <c r="T1037981" s="33"/>
    </row>
    <row r="1037998" spans="19:20">
      <c r="S1037998" s="33"/>
      <c r="T1037998" s="33"/>
    </row>
    <row r="1038015" spans="19:20">
      <c r="S1038015" s="33"/>
      <c r="T1038015" s="33"/>
    </row>
    <row r="1038032" spans="19:20">
      <c r="S1038032" s="33"/>
      <c r="T1038032" s="33"/>
    </row>
    <row r="1038049" spans="19:20">
      <c r="S1038049" s="33"/>
      <c r="T1038049" s="33"/>
    </row>
    <row r="1038066" spans="19:20">
      <c r="S1038066" s="33"/>
      <c r="T1038066" s="33"/>
    </row>
    <row r="1038083" spans="19:20">
      <c r="S1038083" s="33"/>
      <c r="T1038083" s="33"/>
    </row>
    <row r="1038100" spans="19:20">
      <c r="S1038100" s="33"/>
      <c r="T1038100" s="33"/>
    </row>
    <row r="1038117" spans="19:20">
      <c r="S1038117" s="33"/>
      <c r="T1038117" s="33"/>
    </row>
    <row r="1038134" spans="19:20">
      <c r="S1038134" s="33"/>
      <c r="T1038134" s="33"/>
    </row>
    <row r="1038151" spans="19:20">
      <c r="S1038151" s="33"/>
      <c r="T1038151" s="33"/>
    </row>
    <row r="1038168" spans="19:20">
      <c r="S1038168" s="33"/>
      <c r="T1038168" s="33"/>
    </row>
    <row r="1038185" spans="19:20">
      <c r="S1038185" s="33"/>
      <c r="T1038185" s="33"/>
    </row>
    <row r="1038202" spans="19:20">
      <c r="S1038202" s="33"/>
      <c r="T1038202" s="33"/>
    </row>
    <row r="1038219" spans="19:20">
      <c r="S1038219" s="33"/>
      <c r="T1038219" s="33"/>
    </row>
    <row r="1038236" spans="19:20">
      <c r="S1038236" s="33"/>
      <c r="T1038236" s="33"/>
    </row>
    <row r="1038253" spans="19:20">
      <c r="S1038253" s="33"/>
      <c r="T1038253" s="33"/>
    </row>
    <row r="1038270" spans="19:20">
      <c r="S1038270" s="33"/>
      <c r="T1038270" s="33"/>
    </row>
    <row r="1038287" spans="19:20">
      <c r="S1038287" s="33"/>
      <c r="T1038287" s="33"/>
    </row>
    <row r="1038304" spans="19:20">
      <c r="S1038304" s="33"/>
      <c r="T1038304" s="33"/>
    </row>
    <row r="1038321" spans="19:20">
      <c r="S1038321" s="33"/>
      <c r="T1038321" s="33"/>
    </row>
    <row r="1038338" spans="19:20">
      <c r="S1038338" s="33"/>
      <c r="T1038338" s="33"/>
    </row>
    <row r="1038355" spans="19:20">
      <c r="S1038355" s="33"/>
      <c r="T1038355" s="33"/>
    </row>
    <row r="1038372" spans="19:20">
      <c r="S1038372" s="33"/>
      <c r="T1038372" s="33"/>
    </row>
    <row r="1038389" spans="19:20">
      <c r="S1038389" s="33"/>
      <c r="T1038389" s="33"/>
    </row>
    <row r="1038406" spans="19:20">
      <c r="S1038406" s="33"/>
      <c r="T1038406" s="33"/>
    </row>
    <row r="1038423" spans="19:20">
      <c r="S1038423" s="33"/>
      <c r="T1038423" s="33"/>
    </row>
    <row r="1038440" spans="19:20">
      <c r="S1038440" s="33"/>
      <c r="T1038440" s="33"/>
    </row>
    <row r="1038457" spans="19:20">
      <c r="S1038457" s="33"/>
      <c r="T1038457" s="33"/>
    </row>
    <row r="1038474" spans="19:20">
      <c r="S1038474" s="33"/>
      <c r="T1038474" s="33"/>
    </row>
    <row r="1038491" spans="19:20">
      <c r="S1038491" s="33"/>
      <c r="T1038491" s="33"/>
    </row>
    <row r="1038508" spans="19:20">
      <c r="S1038508" s="33"/>
      <c r="T1038508" s="33"/>
    </row>
    <row r="1038525" spans="19:20">
      <c r="S1038525" s="33"/>
      <c r="T1038525" s="33"/>
    </row>
    <row r="1038542" spans="19:20">
      <c r="S1038542" s="33"/>
      <c r="T1038542" s="33"/>
    </row>
    <row r="1038559" spans="19:20">
      <c r="S1038559" s="33"/>
      <c r="T1038559" s="33"/>
    </row>
    <row r="1038576" spans="19:20">
      <c r="S1038576" s="33"/>
      <c r="T1038576" s="33"/>
    </row>
    <row r="1038593" spans="19:20">
      <c r="S1038593" s="33"/>
      <c r="T1038593" s="33"/>
    </row>
    <row r="1038610" spans="19:20">
      <c r="S1038610" s="33"/>
      <c r="T1038610" s="33"/>
    </row>
    <row r="1038627" spans="19:20">
      <c r="S1038627" s="33"/>
      <c r="T1038627" s="33"/>
    </row>
    <row r="1038644" spans="19:20">
      <c r="S1038644" s="33"/>
      <c r="T1038644" s="33"/>
    </row>
    <row r="1038661" spans="19:20">
      <c r="S1038661" s="33"/>
      <c r="T1038661" s="33"/>
    </row>
    <row r="1038678" spans="19:20">
      <c r="S1038678" s="33"/>
      <c r="T1038678" s="33"/>
    </row>
    <row r="1038695" spans="19:20">
      <c r="S1038695" s="33"/>
      <c r="T1038695" s="33"/>
    </row>
    <row r="1038712" spans="19:20">
      <c r="S1038712" s="33"/>
      <c r="T1038712" s="33"/>
    </row>
    <row r="1038729" spans="19:20">
      <c r="S1038729" s="33"/>
      <c r="T1038729" s="33"/>
    </row>
    <row r="1038746" spans="19:20">
      <c r="S1038746" s="33"/>
      <c r="T1038746" s="33"/>
    </row>
    <row r="1038763" spans="19:20">
      <c r="S1038763" s="33"/>
      <c r="T1038763" s="33"/>
    </row>
    <row r="1038780" spans="19:20">
      <c r="S1038780" s="33"/>
      <c r="T1038780" s="33"/>
    </row>
    <row r="1038797" spans="19:20">
      <c r="S1038797" s="33"/>
      <c r="T1038797" s="33"/>
    </row>
    <row r="1038814" spans="19:20">
      <c r="S1038814" s="33"/>
      <c r="T1038814" s="33"/>
    </row>
    <row r="1038831" spans="19:20">
      <c r="S1038831" s="33"/>
      <c r="T1038831" s="33"/>
    </row>
    <row r="1038848" spans="19:20">
      <c r="S1038848" s="33"/>
      <c r="T1038848" s="33"/>
    </row>
    <row r="1038865" spans="19:20">
      <c r="S1038865" s="33"/>
      <c r="T1038865" s="33"/>
    </row>
    <row r="1038882" spans="19:20">
      <c r="S1038882" s="33"/>
      <c r="T1038882" s="33"/>
    </row>
    <row r="1038899" spans="19:20">
      <c r="S1038899" s="33"/>
      <c r="T1038899" s="33"/>
    </row>
    <row r="1038916" spans="19:20">
      <c r="S1038916" s="33"/>
      <c r="T1038916" s="33"/>
    </row>
    <row r="1038933" spans="19:20">
      <c r="S1038933" s="33"/>
      <c r="T1038933" s="33"/>
    </row>
    <row r="1038950" spans="19:20">
      <c r="S1038950" s="33"/>
      <c r="T1038950" s="33"/>
    </row>
    <row r="1038967" spans="19:20">
      <c r="S1038967" s="33"/>
      <c r="T1038967" s="33"/>
    </row>
    <row r="1038984" spans="19:20">
      <c r="S1038984" s="33"/>
      <c r="T1038984" s="33"/>
    </row>
    <row r="1039001" spans="19:20">
      <c r="S1039001" s="33"/>
      <c r="T1039001" s="33"/>
    </row>
    <row r="1039018" spans="19:20">
      <c r="S1039018" s="33"/>
      <c r="T1039018" s="33"/>
    </row>
    <row r="1039035" spans="19:20">
      <c r="S1039035" s="33"/>
      <c r="T1039035" s="33"/>
    </row>
    <row r="1039052" spans="19:20">
      <c r="S1039052" s="33"/>
      <c r="T1039052" s="33"/>
    </row>
    <row r="1039069" spans="19:20">
      <c r="S1039069" s="33"/>
      <c r="T1039069" s="33"/>
    </row>
    <row r="1039086" spans="19:20">
      <c r="S1039086" s="33"/>
      <c r="T1039086" s="33"/>
    </row>
    <row r="1039103" spans="19:20">
      <c r="S1039103" s="33"/>
      <c r="T1039103" s="33"/>
    </row>
    <row r="1039120" spans="19:20">
      <c r="S1039120" s="33"/>
      <c r="T1039120" s="33"/>
    </row>
    <row r="1039137" spans="19:20">
      <c r="S1039137" s="33"/>
      <c r="T1039137" s="33"/>
    </row>
    <row r="1039154" spans="19:20">
      <c r="S1039154" s="33"/>
      <c r="T1039154" s="33"/>
    </row>
    <row r="1039171" spans="19:20">
      <c r="S1039171" s="33"/>
      <c r="T1039171" s="33"/>
    </row>
    <row r="1039188" spans="19:20">
      <c r="S1039188" s="33"/>
      <c r="T1039188" s="33"/>
    </row>
    <row r="1039205" spans="19:20">
      <c r="S1039205" s="33"/>
      <c r="T1039205" s="33"/>
    </row>
    <row r="1039222" spans="19:20">
      <c r="S1039222" s="33"/>
      <c r="T1039222" s="33"/>
    </row>
    <row r="1039239" spans="19:20">
      <c r="S1039239" s="33"/>
      <c r="T1039239" s="33"/>
    </row>
    <row r="1039256" spans="19:20">
      <c r="S1039256" s="33"/>
      <c r="T1039256" s="33"/>
    </row>
    <row r="1039273" spans="19:20">
      <c r="S1039273" s="33"/>
      <c r="T1039273" s="33"/>
    </row>
    <row r="1039290" spans="19:20">
      <c r="S1039290" s="33"/>
      <c r="T1039290" s="33"/>
    </row>
    <row r="1039307" spans="19:20">
      <c r="S1039307" s="33"/>
      <c r="T1039307" s="33"/>
    </row>
    <row r="1039324" spans="19:20">
      <c r="S1039324" s="33"/>
      <c r="T1039324" s="33"/>
    </row>
    <row r="1039341" spans="19:20">
      <c r="S1039341" s="33"/>
      <c r="T1039341" s="33"/>
    </row>
    <row r="1039358" spans="19:20">
      <c r="S1039358" s="33"/>
      <c r="T1039358" s="33"/>
    </row>
    <row r="1039375" spans="19:20">
      <c r="S1039375" s="33"/>
      <c r="T1039375" s="33"/>
    </row>
    <row r="1039392" spans="19:20">
      <c r="S1039392" s="33"/>
      <c r="T1039392" s="33"/>
    </row>
    <row r="1039409" spans="19:20">
      <c r="S1039409" s="33"/>
      <c r="T1039409" s="33"/>
    </row>
    <row r="1039426" spans="19:20">
      <c r="S1039426" s="33"/>
      <c r="T1039426" s="33"/>
    </row>
    <row r="1039443" spans="19:20">
      <c r="S1039443" s="33"/>
      <c r="T1039443" s="33"/>
    </row>
    <row r="1039460" spans="19:20">
      <c r="S1039460" s="33"/>
      <c r="T1039460" s="33"/>
    </row>
    <row r="1039477" spans="19:20">
      <c r="S1039477" s="33"/>
      <c r="T1039477" s="33"/>
    </row>
    <row r="1039494" spans="19:20">
      <c r="S1039494" s="33"/>
      <c r="T1039494" s="33"/>
    </row>
    <row r="1039511" spans="19:20">
      <c r="S1039511" s="33"/>
      <c r="T1039511" s="33"/>
    </row>
    <row r="1039528" spans="19:20">
      <c r="S1039528" s="33"/>
      <c r="T1039528" s="33"/>
    </row>
    <row r="1039545" spans="19:20">
      <c r="S1039545" s="33"/>
      <c r="T1039545" s="33"/>
    </row>
    <row r="1039562" spans="19:20">
      <c r="S1039562" s="33"/>
      <c r="T1039562" s="33"/>
    </row>
    <row r="1039579" spans="19:20">
      <c r="S1039579" s="33"/>
      <c r="T1039579" s="33"/>
    </row>
    <row r="1039596" spans="19:20">
      <c r="S1039596" s="33"/>
      <c r="T1039596" s="33"/>
    </row>
    <row r="1039613" spans="19:20">
      <c r="S1039613" s="33"/>
      <c r="T1039613" s="33"/>
    </row>
    <row r="1039630" spans="19:20">
      <c r="S1039630" s="33"/>
      <c r="T1039630" s="33"/>
    </row>
    <row r="1039647" spans="19:20">
      <c r="S1039647" s="33"/>
      <c r="T1039647" s="33"/>
    </row>
    <row r="1039664" spans="19:20">
      <c r="S1039664" s="33"/>
      <c r="T1039664" s="33"/>
    </row>
    <row r="1039681" spans="19:20">
      <c r="S1039681" s="33"/>
      <c r="T1039681" s="33"/>
    </row>
    <row r="1039698" spans="19:20">
      <c r="S1039698" s="33"/>
      <c r="T1039698" s="33"/>
    </row>
    <row r="1039715" spans="19:20">
      <c r="S1039715" s="33"/>
      <c r="T1039715" s="33"/>
    </row>
    <row r="1039732" spans="19:20">
      <c r="S1039732" s="33"/>
      <c r="T1039732" s="33"/>
    </row>
    <row r="1039749" spans="19:20">
      <c r="S1039749" s="33"/>
      <c r="T1039749" s="33"/>
    </row>
    <row r="1039766" spans="19:20">
      <c r="S1039766" s="33"/>
      <c r="T1039766" s="33"/>
    </row>
    <row r="1039783" spans="19:20">
      <c r="S1039783" s="33"/>
      <c r="T1039783" s="33"/>
    </row>
    <row r="1039800" spans="19:20">
      <c r="S1039800" s="33"/>
      <c r="T1039800" s="33"/>
    </row>
    <row r="1039817" spans="19:20">
      <c r="S1039817" s="33"/>
      <c r="T1039817" s="33"/>
    </row>
    <row r="1039834" spans="19:20">
      <c r="S1039834" s="33"/>
      <c r="T1039834" s="33"/>
    </row>
    <row r="1039851" spans="19:20">
      <c r="S1039851" s="33"/>
      <c r="T1039851" s="33"/>
    </row>
    <row r="1039868" spans="19:20">
      <c r="S1039868" s="33"/>
      <c r="T1039868" s="33"/>
    </row>
    <row r="1039885" spans="19:20">
      <c r="S1039885" s="33"/>
      <c r="T1039885" s="33"/>
    </row>
    <row r="1039902" spans="19:20">
      <c r="S1039902" s="33"/>
      <c r="T1039902" s="33"/>
    </row>
    <row r="1039919" spans="19:20">
      <c r="S1039919" s="33"/>
      <c r="T1039919" s="33"/>
    </row>
    <row r="1039936" spans="19:20">
      <c r="S1039936" s="33"/>
      <c r="T1039936" s="33"/>
    </row>
    <row r="1039953" spans="19:20">
      <c r="S1039953" s="33"/>
      <c r="T1039953" s="33"/>
    </row>
    <row r="1039970" spans="19:20">
      <c r="S1039970" s="33"/>
      <c r="T1039970" s="33"/>
    </row>
    <row r="1039987" spans="19:20">
      <c r="S1039987" s="33"/>
      <c r="T1039987" s="33"/>
    </row>
    <row r="1040004" spans="19:20">
      <c r="S1040004" s="33"/>
      <c r="T1040004" s="33"/>
    </row>
    <row r="1040021" spans="19:20">
      <c r="S1040021" s="33"/>
      <c r="T1040021" s="33"/>
    </row>
    <row r="1040038" spans="19:20">
      <c r="S1040038" s="33"/>
      <c r="T1040038" s="33"/>
    </row>
    <row r="1040055" spans="19:20">
      <c r="S1040055" s="33"/>
      <c r="T1040055" s="33"/>
    </row>
    <row r="1040072" spans="19:20">
      <c r="S1040072" s="33"/>
      <c r="T1040072" s="33"/>
    </row>
    <row r="1040089" spans="19:20">
      <c r="S1040089" s="33"/>
      <c r="T1040089" s="33"/>
    </row>
    <row r="1040106" spans="19:20">
      <c r="S1040106" s="33"/>
      <c r="T1040106" s="33"/>
    </row>
    <row r="1040123" spans="19:20">
      <c r="S1040123" s="33"/>
      <c r="T1040123" s="33"/>
    </row>
    <row r="1040140" spans="19:20">
      <c r="S1040140" s="33"/>
      <c r="T1040140" s="33"/>
    </row>
    <row r="1040157" spans="19:20">
      <c r="S1040157" s="33"/>
      <c r="T1040157" s="33"/>
    </row>
    <row r="1040174" spans="19:20">
      <c r="S1040174" s="33"/>
      <c r="T1040174" s="33"/>
    </row>
    <row r="1040191" spans="19:20">
      <c r="S1040191" s="33"/>
      <c r="T1040191" s="33"/>
    </row>
    <row r="1040208" spans="19:20">
      <c r="S1040208" s="33"/>
      <c r="T1040208" s="33"/>
    </row>
    <row r="1040225" spans="19:20">
      <c r="S1040225" s="33"/>
      <c r="T1040225" s="33"/>
    </row>
    <row r="1040242" spans="19:20">
      <c r="S1040242" s="33"/>
      <c r="T1040242" s="33"/>
    </row>
    <row r="1040259" spans="19:20">
      <c r="S1040259" s="33"/>
      <c r="T1040259" s="33"/>
    </row>
    <row r="1040276" spans="19:20">
      <c r="S1040276" s="33"/>
      <c r="T1040276" s="33"/>
    </row>
    <row r="1040293" spans="19:20">
      <c r="S1040293" s="33"/>
      <c r="T1040293" s="33"/>
    </row>
    <row r="1040310" spans="19:20">
      <c r="S1040310" s="33"/>
      <c r="T1040310" s="33"/>
    </row>
    <row r="1040327" spans="19:20">
      <c r="S1040327" s="33"/>
      <c r="T1040327" s="33"/>
    </row>
    <row r="1040344" spans="19:20">
      <c r="S1040344" s="33"/>
      <c r="T1040344" s="33"/>
    </row>
    <row r="1040361" spans="19:20">
      <c r="S1040361" s="33"/>
      <c r="T1040361" s="33"/>
    </row>
    <row r="1040378" spans="19:20">
      <c r="S1040378" s="33"/>
      <c r="T1040378" s="33"/>
    </row>
    <row r="1040395" spans="19:20">
      <c r="S1040395" s="33"/>
      <c r="T1040395" s="33"/>
    </row>
    <row r="1040412" spans="19:20">
      <c r="S1040412" s="33"/>
      <c r="T1040412" s="33"/>
    </row>
    <row r="1040429" spans="19:20">
      <c r="S1040429" s="33"/>
      <c r="T1040429" s="33"/>
    </row>
    <row r="1040446" spans="19:20">
      <c r="S1040446" s="33"/>
      <c r="T1040446" s="33"/>
    </row>
    <row r="1040463" spans="19:20">
      <c r="S1040463" s="33"/>
      <c r="T1040463" s="33"/>
    </row>
    <row r="1040480" spans="19:20">
      <c r="S1040480" s="33"/>
      <c r="T1040480" s="33"/>
    </row>
    <row r="1040497" spans="19:20">
      <c r="S1040497" s="33"/>
      <c r="T1040497" s="33"/>
    </row>
    <row r="1040514" spans="19:20">
      <c r="S1040514" s="33"/>
      <c r="T1040514" s="33"/>
    </row>
    <row r="1040531" spans="19:20">
      <c r="S1040531" s="33"/>
      <c r="T1040531" s="33"/>
    </row>
    <row r="1040548" spans="19:20">
      <c r="S1040548" s="33"/>
      <c r="T1040548" s="33"/>
    </row>
    <row r="1040565" spans="19:20">
      <c r="S1040565" s="33"/>
      <c r="T1040565" s="33"/>
    </row>
    <row r="1040582" spans="19:20">
      <c r="S1040582" s="33"/>
      <c r="T1040582" s="33"/>
    </row>
    <row r="1040599" spans="19:20">
      <c r="S1040599" s="33"/>
      <c r="T1040599" s="33"/>
    </row>
    <row r="1040616" spans="19:20">
      <c r="S1040616" s="33"/>
      <c r="T1040616" s="33"/>
    </row>
    <row r="1040633" spans="19:20">
      <c r="S1040633" s="33"/>
      <c r="T1040633" s="33"/>
    </row>
    <row r="1040650" spans="19:20">
      <c r="S1040650" s="33"/>
      <c r="T1040650" s="33"/>
    </row>
    <row r="1040667" spans="19:20">
      <c r="S1040667" s="33"/>
      <c r="T1040667" s="33"/>
    </row>
    <row r="1040684" spans="19:20">
      <c r="S1040684" s="33"/>
      <c r="T1040684" s="33"/>
    </row>
    <row r="1040701" spans="19:20">
      <c r="S1040701" s="33"/>
      <c r="T1040701" s="33"/>
    </row>
    <row r="1040718" spans="19:20">
      <c r="S1040718" s="33"/>
      <c r="T1040718" s="33"/>
    </row>
    <row r="1040735" spans="19:20">
      <c r="S1040735" s="33"/>
      <c r="T1040735" s="33"/>
    </row>
    <row r="1040752" spans="19:20">
      <c r="S1040752" s="33"/>
      <c r="T1040752" s="33"/>
    </row>
    <row r="1040769" spans="19:20">
      <c r="S1040769" s="33"/>
      <c r="T1040769" s="33"/>
    </row>
    <row r="1040786" spans="19:20">
      <c r="S1040786" s="33"/>
      <c r="T1040786" s="33"/>
    </row>
    <row r="1040803" spans="19:20">
      <c r="S1040803" s="33"/>
      <c r="T1040803" s="33"/>
    </row>
    <row r="1040820" spans="19:20">
      <c r="S1040820" s="33"/>
      <c r="T1040820" s="33"/>
    </row>
    <row r="1040837" spans="19:20">
      <c r="S1040837" s="33"/>
      <c r="T1040837" s="33"/>
    </row>
    <row r="1040854" spans="19:20">
      <c r="S1040854" s="33"/>
      <c r="T1040854" s="33"/>
    </row>
    <row r="1040871" spans="19:20">
      <c r="S1040871" s="33"/>
      <c r="T1040871" s="33"/>
    </row>
    <row r="1040888" spans="19:20">
      <c r="S1040888" s="33"/>
      <c r="T1040888" s="33"/>
    </row>
    <row r="1040905" spans="19:20">
      <c r="S1040905" s="33"/>
      <c r="T1040905" s="33"/>
    </row>
    <row r="1040922" spans="19:20">
      <c r="S1040922" s="33"/>
      <c r="T1040922" s="33"/>
    </row>
    <row r="1040939" spans="19:20">
      <c r="S1040939" s="33"/>
      <c r="T1040939" s="33"/>
    </row>
    <row r="1040956" spans="19:20">
      <c r="S1040956" s="33"/>
      <c r="T1040956" s="33"/>
    </row>
    <row r="1040973" spans="19:20">
      <c r="S1040973" s="33"/>
      <c r="T1040973" s="33"/>
    </row>
    <row r="1040990" spans="19:20">
      <c r="S1040990" s="33"/>
      <c r="T1040990" s="33"/>
    </row>
    <row r="1041007" spans="19:20">
      <c r="S1041007" s="33"/>
      <c r="T1041007" s="33"/>
    </row>
    <row r="1041024" spans="19:20">
      <c r="S1041024" s="33"/>
      <c r="T1041024" s="33"/>
    </row>
    <row r="1041041" spans="19:20">
      <c r="S1041041" s="33"/>
      <c r="T1041041" s="33"/>
    </row>
    <row r="1041058" spans="19:20">
      <c r="S1041058" s="33"/>
      <c r="T1041058" s="33"/>
    </row>
    <row r="1041075" spans="19:20">
      <c r="S1041075" s="33"/>
      <c r="T1041075" s="33"/>
    </row>
    <row r="1041092" spans="19:20">
      <c r="S1041092" s="33"/>
      <c r="T1041092" s="33"/>
    </row>
    <row r="1041109" spans="19:20">
      <c r="S1041109" s="33"/>
      <c r="T1041109" s="33"/>
    </row>
    <row r="1041126" spans="19:20">
      <c r="S1041126" s="33"/>
      <c r="T1041126" s="33"/>
    </row>
    <row r="1041143" spans="19:20">
      <c r="S1041143" s="33"/>
      <c r="T1041143" s="33"/>
    </row>
    <row r="1041160" spans="19:20">
      <c r="S1041160" s="33"/>
      <c r="T1041160" s="33"/>
    </row>
    <row r="1041177" spans="19:20">
      <c r="S1041177" s="33"/>
      <c r="T1041177" s="33"/>
    </row>
    <row r="1041194" spans="19:20">
      <c r="S1041194" s="33"/>
      <c r="T1041194" s="33"/>
    </row>
    <row r="1041211" spans="19:20">
      <c r="S1041211" s="33"/>
      <c r="T1041211" s="33"/>
    </row>
    <row r="1041228" spans="19:20">
      <c r="S1041228" s="33"/>
      <c r="T1041228" s="33"/>
    </row>
    <row r="1041245" spans="19:20">
      <c r="S1041245" s="33"/>
      <c r="T1041245" s="33"/>
    </row>
    <row r="1041262" spans="19:20">
      <c r="S1041262" s="33"/>
      <c r="T1041262" s="33"/>
    </row>
    <row r="1041279" spans="19:20">
      <c r="S1041279" s="33"/>
      <c r="T1041279" s="33"/>
    </row>
    <row r="1041296" spans="19:20">
      <c r="S1041296" s="33"/>
      <c r="T1041296" s="33"/>
    </row>
    <row r="1041313" spans="19:20">
      <c r="S1041313" s="33"/>
      <c r="T1041313" s="33"/>
    </row>
    <row r="1041330" spans="19:20">
      <c r="S1041330" s="33"/>
      <c r="T1041330" s="33"/>
    </row>
    <row r="1041347" spans="19:20">
      <c r="S1041347" s="33"/>
      <c r="T1041347" s="33"/>
    </row>
    <row r="1041364" spans="19:20">
      <c r="S1041364" s="33"/>
      <c r="T1041364" s="33"/>
    </row>
    <row r="1041381" spans="19:20">
      <c r="S1041381" s="33"/>
      <c r="T1041381" s="33"/>
    </row>
    <row r="1041398" spans="19:20">
      <c r="S1041398" s="33"/>
      <c r="T1041398" s="33"/>
    </row>
    <row r="1041415" spans="19:20">
      <c r="S1041415" s="33"/>
      <c r="T1041415" s="33"/>
    </row>
    <row r="1041432" spans="19:20">
      <c r="S1041432" s="33"/>
      <c r="T1041432" s="33"/>
    </row>
    <row r="1041449" spans="19:20">
      <c r="S1041449" s="33"/>
      <c r="T1041449" s="33"/>
    </row>
    <row r="1041466" spans="19:20">
      <c r="S1041466" s="33"/>
      <c r="T1041466" s="33"/>
    </row>
    <row r="1041483" spans="19:20">
      <c r="S1041483" s="33"/>
      <c r="T1041483" s="33"/>
    </row>
    <row r="1041500" spans="19:20">
      <c r="S1041500" s="33"/>
      <c r="T1041500" s="33"/>
    </row>
    <row r="1041517" spans="19:20">
      <c r="S1041517" s="33"/>
      <c r="T1041517" s="33"/>
    </row>
    <row r="1041534" spans="19:20">
      <c r="S1041534" s="33"/>
      <c r="T1041534" s="33"/>
    </row>
    <row r="1041551" spans="19:20">
      <c r="S1041551" s="33"/>
      <c r="T1041551" s="33"/>
    </row>
    <row r="1041568" spans="19:20">
      <c r="S1041568" s="33"/>
      <c r="T1041568" s="33"/>
    </row>
    <row r="1041585" spans="19:20">
      <c r="S1041585" s="33"/>
      <c r="T1041585" s="33"/>
    </row>
    <row r="1041602" spans="19:20">
      <c r="S1041602" s="33"/>
      <c r="T1041602" s="33"/>
    </row>
    <row r="1041619" spans="19:20">
      <c r="S1041619" s="33"/>
      <c r="T1041619" s="33"/>
    </row>
    <row r="1041636" spans="19:20">
      <c r="S1041636" s="33"/>
      <c r="T1041636" s="33"/>
    </row>
    <row r="1041653" spans="19:20">
      <c r="S1041653" s="33"/>
      <c r="T1041653" s="33"/>
    </row>
    <row r="1041670" spans="19:20">
      <c r="S1041670" s="33"/>
      <c r="T1041670" s="33"/>
    </row>
    <row r="1041687" spans="19:20">
      <c r="S1041687" s="33"/>
      <c r="T1041687" s="33"/>
    </row>
    <row r="1041704" spans="19:20">
      <c r="S1041704" s="33"/>
      <c r="T1041704" s="33"/>
    </row>
    <row r="1041721" spans="19:20">
      <c r="S1041721" s="33"/>
      <c r="T1041721" s="33"/>
    </row>
    <row r="1041738" spans="19:20">
      <c r="S1041738" s="33"/>
      <c r="T1041738" s="33"/>
    </row>
    <row r="1041755" spans="19:20">
      <c r="S1041755" s="33"/>
      <c r="T1041755" s="33"/>
    </row>
    <row r="1041772" spans="19:20">
      <c r="S1041772" s="33"/>
      <c r="T1041772" s="33"/>
    </row>
    <row r="1041789" spans="19:20">
      <c r="S1041789" s="33"/>
      <c r="T1041789" s="33"/>
    </row>
    <row r="1041806" spans="19:20">
      <c r="S1041806" s="33"/>
      <c r="T1041806" s="33"/>
    </row>
    <row r="1041823" spans="19:20">
      <c r="S1041823" s="33"/>
      <c r="T1041823" s="33"/>
    </row>
    <row r="1041840" spans="19:20">
      <c r="S1041840" s="33"/>
      <c r="T1041840" s="33"/>
    </row>
    <row r="1041857" spans="19:20">
      <c r="S1041857" s="33"/>
      <c r="T1041857" s="33"/>
    </row>
    <row r="1041874" spans="19:20">
      <c r="S1041874" s="33"/>
      <c r="T1041874" s="33"/>
    </row>
    <row r="1041891" spans="19:20">
      <c r="S1041891" s="33"/>
      <c r="T1041891" s="33"/>
    </row>
    <row r="1041908" spans="19:20">
      <c r="S1041908" s="33"/>
      <c r="T1041908" s="33"/>
    </row>
    <row r="1041925" spans="19:20">
      <c r="S1041925" s="33"/>
      <c r="T1041925" s="33"/>
    </row>
    <row r="1041942" spans="19:20">
      <c r="S1041942" s="33"/>
      <c r="T1041942" s="33"/>
    </row>
    <row r="1041959" spans="19:20">
      <c r="S1041959" s="33"/>
      <c r="T1041959" s="33"/>
    </row>
    <row r="1041976" spans="19:20">
      <c r="S1041976" s="33"/>
      <c r="T1041976" s="33"/>
    </row>
    <row r="1041993" spans="19:20">
      <c r="S1041993" s="33"/>
      <c r="T1041993" s="33"/>
    </row>
    <row r="1042010" spans="19:20">
      <c r="S1042010" s="33"/>
      <c r="T1042010" s="33"/>
    </row>
    <row r="1042027" spans="19:20">
      <c r="S1042027" s="33"/>
      <c r="T1042027" s="33"/>
    </row>
    <row r="1042044" spans="19:20">
      <c r="S1042044" s="33"/>
      <c r="T1042044" s="33"/>
    </row>
    <row r="1042061" spans="19:20">
      <c r="S1042061" s="33"/>
      <c r="T1042061" s="33"/>
    </row>
    <row r="1042078" spans="19:20">
      <c r="S1042078" s="33"/>
      <c r="T1042078" s="33"/>
    </row>
    <row r="1042095" spans="19:20">
      <c r="S1042095" s="33"/>
      <c r="T1042095" s="33"/>
    </row>
    <row r="1042112" spans="19:20">
      <c r="S1042112" s="33"/>
      <c r="T1042112" s="33"/>
    </row>
    <row r="1042129" spans="19:20">
      <c r="S1042129" s="33"/>
      <c r="T1042129" s="33"/>
    </row>
    <row r="1042146" spans="19:20">
      <c r="S1042146" s="33"/>
      <c r="T1042146" s="33"/>
    </row>
    <row r="1042163" spans="19:20">
      <c r="S1042163" s="33"/>
      <c r="T1042163" s="33"/>
    </row>
    <row r="1042180" spans="19:20">
      <c r="S1042180" s="33"/>
      <c r="T1042180" s="33"/>
    </row>
    <row r="1042197" spans="19:20">
      <c r="S1042197" s="33"/>
      <c r="T1042197" s="33"/>
    </row>
    <row r="1042214" spans="19:20">
      <c r="S1042214" s="33"/>
      <c r="T1042214" s="33"/>
    </row>
    <row r="1042231" spans="19:20">
      <c r="S1042231" s="33"/>
      <c r="T1042231" s="33"/>
    </row>
    <row r="1042248" spans="19:20">
      <c r="S1042248" s="33"/>
      <c r="T1042248" s="33"/>
    </row>
    <row r="1042265" spans="19:20">
      <c r="S1042265" s="33"/>
      <c r="T1042265" s="33"/>
    </row>
    <row r="1042282" spans="19:20">
      <c r="S1042282" s="33"/>
      <c r="T1042282" s="33"/>
    </row>
    <row r="1042299" spans="19:20">
      <c r="S1042299" s="33"/>
      <c r="T1042299" s="33"/>
    </row>
    <row r="1042316" spans="19:20">
      <c r="S1042316" s="33"/>
      <c r="T1042316" s="33"/>
    </row>
    <row r="1042333" spans="19:20">
      <c r="S1042333" s="33"/>
      <c r="T1042333" s="33"/>
    </row>
    <row r="1042350" spans="19:20">
      <c r="S1042350" s="33"/>
      <c r="T1042350" s="33"/>
    </row>
    <row r="1042367" spans="19:20">
      <c r="S1042367" s="33"/>
      <c r="T1042367" s="33"/>
    </row>
    <row r="1042384" spans="19:20">
      <c r="S1042384" s="33"/>
      <c r="T1042384" s="33"/>
    </row>
    <row r="1042401" spans="19:20">
      <c r="S1042401" s="33"/>
      <c r="T1042401" s="33"/>
    </row>
    <row r="1042418" spans="19:20">
      <c r="S1042418" s="33"/>
      <c r="T1042418" s="33"/>
    </row>
    <row r="1042435" spans="19:20">
      <c r="S1042435" s="33"/>
      <c r="T1042435" s="33"/>
    </row>
    <row r="1042452" spans="19:20">
      <c r="S1042452" s="33"/>
      <c r="T1042452" s="33"/>
    </row>
    <row r="1042469" spans="19:20">
      <c r="S1042469" s="33"/>
      <c r="T1042469" s="33"/>
    </row>
    <row r="1042486" spans="19:20">
      <c r="S1042486" s="33"/>
      <c r="T1042486" s="33"/>
    </row>
    <row r="1042503" spans="19:20">
      <c r="S1042503" s="33"/>
      <c r="T1042503" s="33"/>
    </row>
    <row r="1042520" spans="19:20">
      <c r="S1042520" s="33"/>
      <c r="T1042520" s="33"/>
    </row>
    <row r="1042537" spans="19:20">
      <c r="S1042537" s="33"/>
      <c r="T1042537" s="33"/>
    </row>
    <row r="1042554" spans="19:20">
      <c r="S1042554" s="33"/>
      <c r="T1042554" s="33"/>
    </row>
    <row r="1042571" spans="19:20">
      <c r="S1042571" s="33"/>
      <c r="T1042571" s="33"/>
    </row>
    <row r="1042588" spans="19:20">
      <c r="S1042588" s="33"/>
      <c r="T1042588" s="33"/>
    </row>
    <row r="1042605" spans="19:20">
      <c r="S1042605" s="33"/>
      <c r="T1042605" s="33"/>
    </row>
    <row r="1042622" spans="19:20">
      <c r="S1042622" s="33"/>
      <c r="T1042622" s="33"/>
    </row>
    <row r="1042639" spans="19:20">
      <c r="S1042639" s="33"/>
      <c r="T1042639" s="33"/>
    </row>
    <row r="1042656" spans="19:20">
      <c r="S1042656" s="33"/>
      <c r="T1042656" s="33"/>
    </row>
    <row r="1042673" spans="19:20">
      <c r="S1042673" s="33"/>
      <c r="T1042673" s="33"/>
    </row>
    <row r="1042690" spans="19:20">
      <c r="S1042690" s="33"/>
      <c r="T1042690" s="33"/>
    </row>
    <row r="1042707" spans="19:20">
      <c r="S1042707" s="33"/>
      <c r="T1042707" s="33"/>
    </row>
    <row r="1042724" spans="19:20">
      <c r="S1042724" s="33"/>
      <c r="T1042724" s="33"/>
    </row>
    <row r="1042741" spans="19:20">
      <c r="S1042741" s="33"/>
      <c r="T1042741" s="33"/>
    </row>
    <row r="1042758" spans="19:20">
      <c r="S1042758" s="33"/>
      <c r="T1042758" s="33"/>
    </row>
    <row r="1042775" spans="19:20">
      <c r="S1042775" s="33"/>
      <c r="T1042775" s="33"/>
    </row>
    <row r="1042792" spans="19:20">
      <c r="S1042792" s="33"/>
      <c r="T1042792" s="33"/>
    </row>
    <row r="1042809" spans="19:20">
      <c r="S1042809" s="33"/>
      <c r="T1042809" s="33"/>
    </row>
    <row r="1042826" spans="19:20">
      <c r="S1042826" s="33"/>
      <c r="T1042826" s="33"/>
    </row>
    <row r="1042843" spans="19:20">
      <c r="S1042843" s="33"/>
      <c r="T1042843" s="33"/>
    </row>
    <row r="1042860" spans="19:20">
      <c r="S1042860" s="33"/>
      <c r="T1042860" s="33"/>
    </row>
    <row r="1042877" spans="19:20">
      <c r="S1042877" s="33"/>
      <c r="T1042877" s="33"/>
    </row>
    <row r="1042894" spans="19:20">
      <c r="S1042894" s="33"/>
      <c r="T1042894" s="33"/>
    </row>
    <row r="1042911" spans="19:20">
      <c r="S1042911" s="33"/>
      <c r="T1042911" s="33"/>
    </row>
    <row r="1042928" spans="19:20">
      <c r="S1042928" s="33"/>
      <c r="T1042928" s="33"/>
    </row>
    <row r="1042945" spans="19:20">
      <c r="S1042945" s="33"/>
      <c r="T1042945" s="33"/>
    </row>
    <row r="1042962" spans="19:20">
      <c r="S1042962" s="33"/>
      <c r="T1042962" s="33"/>
    </row>
    <row r="1042979" spans="19:20">
      <c r="S1042979" s="33"/>
      <c r="T1042979" s="33"/>
    </row>
    <row r="1042996" spans="19:20">
      <c r="S1042996" s="33"/>
      <c r="T1042996" s="33"/>
    </row>
    <row r="1043013" spans="19:20">
      <c r="S1043013" s="33"/>
      <c r="T1043013" s="33"/>
    </row>
    <row r="1043030" spans="19:20">
      <c r="S1043030" s="33"/>
      <c r="T1043030" s="33"/>
    </row>
    <row r="1043047" spans="19:20">
      <c r="S1043047" s="33"/>
      <c r="T1043047" s="33"/>
    </row>
    <row r="1043064" spans="19:20">
      <c r="S1043064" s="33"/>
      <c r="T1043064" s="33"/>
    </row>
    <row r="1043081" spans="19:20">
      <c r="S1043081" s="33"/>
      <c r="T1043081" s="33"/>
    </row>
    <row r="1043098" spans="19:20">
      <c r="S1043098" s="33"/>
      <c r="T1043098" s="33"/>
    </row>
    <row r="1043115" spans="19:20">
      <c r="S1043115" s="33"/>
      <c r="T1043115" s="33"/>
    </row>
    <row r="1043132" spans="19:20">
      <c r="S1043132" s="33"/>
      <c r="T1043132" s="33"/>
    </row>
    <row r="1043149" spans="19:20">
      <c r="S1043149" s="33"/>
      <c r="T1043149" s="33"/>
    </row>
    <row r="1043166" spans="19:20">
      <c r="S1043166" s="33"/>
      <c r="T1043166" s="33"/>
    </row>
    <row r="1043183" spans="19:20">
      <c r="S1043183" s="33"/>
      <c r="T1043183" s="33"/>
    </row>
    <row r="1043200" spans="19:20">
      <c r="S1043200" s="33"/>
      <c r="T1043200" s="33"/>
    </row>
    <row r="1043217" spans="19:20">
      <c r="S1043217" s="33"/>
      <c r="T1043217" s="33"/>
    </row>
    <row r="1043234" spans="19:20">
      <c r="S1043234" s="33"/>
      <c r="T1043234" s="33"/>
    </row>
    <row r="1043251" spans="19:20">
      <c r="S1043251" s="33"/>
      <c r="T1043251" s="33"/>
    </row>
    <row r="1043268" spans="19:20">
      <c r="S1043268" s="33"/>
      <c r="T1043268" s="33"/>
    </row>
    <row r="1043285" spans="19:20">
      <c r="S1043285" s="33"/>
      <c r="T1043285" s="33"/>
    </row>
    <row r="1043302" spans="19:20">
      <c r="S1043302" s="33"/>
      <c r="T1043302" s="33"/>
    </row>
    <row r="1043319" spans="19:20">
      <c r="S1043319" s="33"/>
      <c r="T1043319" s="33"/>
    </row>
    <row r="1043336" spans="19:20">
      <c r="S1043336" s="33"/>
      <c r="T1043336" s="33"/>
    </row>
    <row r="1043353" spans="19:20">
      <c r="S1043353" s="33"/>
      <c r="T1043353" s="33"/>
    </row>
    <row r="1043370" spans="19:20">
      <c r="S1043370" s="33"/>
      <c r="T1043370" s="33"/>
    </row>
    <row r="1043387" spans="19:20">
      <c r="S1043387" s="33"/>
      <c r="T1043387" s="33"/>
    </row>
    <row r="1043404" spans="19:20">
      <c r="S1043404" s="33"/>
      <c r="T1043404" s="33"/>
    </row>
    <row r="1043421" spans="19:20">
      <c r="S1043421" s="33"/>
      <c r="T1043421" s="33"/>
    </row>
    <row r="1043438" spans="19:20">
      <c r="S1043438" s="33"/>
      <c r="T1043438" s="33"/>
    </row>
    <row r="1043455" spans="19:20">
      <c r="S1043455" s="33"/>
      <c r="T1043455" s="33"/>
    </row>
    <row r="1043472" spans="19:20">
      <c r="S1043472" s="33"/>
      <c r="T1043472" s="33"/>
    </row>
    <row r="1043489" spans="19:20">
      <c r="S1043489" s="33"/>
      <c r="T1043489" s="33"/>
    </row>
    <row r="1043506" spans="19:20">
      <c r="S1043506" s="33"/>
      <c r="T1043506" s="33"/>
    </row>
    <row r="1043523" spans="19:20">
      <c r="S1043523" s="33"/>
      <c r="T1043523" s="33"/>
    </row>
    <row r="1043540" spans="19:20">
      <c r="S1043540" s="33"/>
      <c r="T1043540" s="33"/>
    </row>
    <row r="1043557" spans="19:20">
      <c r="S1043557" s="33"/>
      <c r="T1043557" s="33"/>
    </row>
    <row r="1043574" spans="19:20">
      <c r="S1043574" s="33"/>
      <c r="T1043574" s="33"/>
    </row>
    <row r="1043591" spans="19:20">
      <c r="S1043591" s="33"/>
      <c r="T1043591" s="33"/>
    </row>
    <row r="1043608" spans="19:20">
      <c r="S1043608" s="33"/>
      <c r="T1043608" s="33"/>
    </row>
    <row r="1043625" spans="19:20">
      <c r="S1043625" s="33"/>
      <c r="T1043625" s="33"/>
    </row>
    <row r="1043642" spans="19:20">
      <c r="S1043642" s="33"/>
      <c r="T1043642" s="33"/>
    </row>
    <row r="1043659" spans="19:20">
      <c r="S1043659" s="33"/>
      <c r="T1043659" s="33"/>
    </row>
    <row r="1043676" spans="19:20">
      <c r="S1043676" s="33"/>
      <c r="T1043676" s="33"/>
    </row>
    <row r="1043693" spans="19:20">
      <c r="S1043693" s="33"/>
      <c r="T1043693" s="33"/>
    </row>
    <row r="1043710" spans="19:20">
      <c r="S1043710" s="33"/>
      <c r="T1043710" s="33"/>
    </row>
    <row r="1043727" spans="19:20">
      <c r="S1043727" s="33"/>
      <c r="T1043727" s="33"/>
    </row>
    <row r="1043744" spans="19:20">
      <c r="S1043744" s="33"/>
      <c r="T1043744" s="33"/>
    </row>
    <row r="1043761" spans="19:20">
      <c r="S1043761" s="33"/>
      <c r="T1043761" s="33"/>
    </row>
    <row r="1043778" spans="19:20">
      <c r="S1043778" s="33"/>
      <c r="T1043778" s="33"/>
    </row>
    <row r="1043795" spans="19:20">
      <c r="S1043795" s="33"/>
      <c r="T1043795" s="33"/>
    </row>
    <row r="1043812" spans="19:20">
      <c r="S1043812" s="33"/>
      <c r="T1043812" s="33"/>
    </row>
    <row r="1043829" spans="19:20">
      <c r="S1043829" s="33"/>
      <c r="T1043829" s="33"/>
    </row>
    <row r="1043846" spans="19:20">
      <c r="S1043846" s="33"/>
      <c r="T1043846" s="33"/>
    </row>
    <row r="1043863" spans="19:20">
      <c r="S1043863" s="33"/>
      <c r="T1043863" s="33"/>
    </row>
    <row r="1043880" spans="19:20">
      <c r="S1043880" s="33"/>
      <c r="T1043880" s="33"/>
    </row>
    <row r="1043897" spans="19:20">
      <c r="S1043897" s="33"/>
      <c r="T1043897" s="33"/>
    </row>
    <row r="1043914" spans="19:20">
      <c r="S1043914" s="33"/>
      <c r="T1043914" s="33"/>
    </row>
    <row r="1043931" spans="19:20">
      <c r="S1043931" s="33"/>
      <c r="T1043931" s="33"/>
    </row>
    <row r="1043948" spans="19:20">
      <c r="S1043948" s="33"/>
      <c r="T1043948" s="33"/>
    </row>
    <row r="1043965" spans="19:20">
      <c r="S1043965" s="33"/>
      <c r="T1043965" s="33"/>
    </row>
    <row r="1043982" spans="19:20">
      <c r="S1043982" s="33"/>
      <c r="T1043982" s="33"/>
    </row>
    <row r="1043999" spans="19:20">
      <c r="S1043999" s="33"/>
      <c r="T1043999" s="33"/>
    </row>
    <row r="1044016" spans="19:20">
      <c r="S1044016" s="33"/>
      <c r="T1044016" s="33"/>
    </row>
    <row r="1044033" spans="19:20">
      <c r="S1044033" s="33"/>
      <c r="T1044033" s="33"/>
    </row>
    <row r="1044050" spans="19:20">
      <c r="S1044050" s="33"/>
      <c r="T1044050" s="33"/>
    </row>
    <row r="1044067" spans="19:20">
      <c r="S1044067" s="33"/>
      <c r="T1044067" s="33"/>
    </row>
    <row r="1044084" spans="19:20">
      <c r="S1044084" s="33"/>
      <c r="T1044084" s="33"/>
    </row>
    <row r="1044101" spans="19:20">
      <c r="S1044101" s="33"/>
      <c r="T1044101" s="33"/>
    </row>
    <row r="1044118" spans="19:20">
      <c r="S1044118" s="33"/>
      <c r="T1044118" s="33"/>
    </row>
    <row r="1044135" spans="19:20">
      <c r="S1044135" s="33"/>
      <c r="T1044135" s="33"/>
    </row>
    <row r="1044152" spans="19:20">
      <c r="S1044152" s="33"/>
      <c r="T1044152" s="33"/>
    </row>
    <row r="1044169" spans="19:20">
      <c r="S1044169" s="33"/>
      <c r="T1044169" s="33"/>
    </row>
    <row r="1044186" spans="19:20">
      <c r="S1044186" s="33"/>
      <c r="T1044186" s="33"/>
    </row>
    <row r="1044203" spans="19:20">
      <c r="S1044203" s="33"/>
      <c r="T1044203" s="33"/>
    </row>
    <row r="1044220" spans="19:20">
      <c r="S1044220" s="33"/>
      <c r="T1044220" s="33"/>
    </row>
    <row r="1044237" spans="19:20">
      <c r="S1044237" s="33"/>
      <c r="T1044237" s="33"/>
    </row>
    <row r="1044254" spans="19:20">
      <c r="S1044254" s="33"/>
      <c r="T1044254" s="33"/>
    </row>
    <row r="1044271" spans="19:20">
      <c r="S1044271" s="33"/>
      <c r="T1044271" s="33"/>
    </row>
    <row r="1044288" spans="19:20">
      <c r="S1044288" s="33"/>
      <c r="T1044288" s="33"/>
    </row>
    <row r="1044305" spans="19:20">
      <c r="S1044305" s="33"/>
      <c r="T1044305" s="33"/>
    </row>
    <row r="1044322" spans="19:20">
      <c r="S1044322" s="33"/>
      <c r="T1044322" s="33"/>
    </row>
    <row r="1044339" spans="19:20">
      <c r="S1044339" s="33"/>
      <c r="T1044339" s="33"/>
    </row>
    <row r="1044356" spans="19:20">
      <c r="S1044356" s="33"/>
      <c r="T1044356" s="33"/>
    </row>
    <row r="1044373" spans="19:20">
      <c r="S1044373" s="33"/>
      <c r="T1044373" s="33"/>
    </row>
    <row r="1044390" spans="19:20">
      <c r="S1044390" s="33"/>
      <c r="T1044390" s="33"/>
    </row>
    <row r="1044407" spans="19:20">
      <c r="S1044407" s="33"/>
      <c r="T1044407" s="33"/>
    </row>
    <row r="1044424" spans="19:20">
      <c r="S1044424" s="33"/>
      <c r="T1044424" s="33"/>
    </row>
    <row r="1044441" spans="19:20">
      <c r="S1044441" s="33"/>
      <c r="T1044441" s="33"/>
    </row>
    <row r="1044458" spans="19:20">
      <c r="S1044458" s="33"/>
      <c r="T1044458" s="33"/>
    </row>
    <row r="1044475" spans="19:20">
      <c r="S1044475" s="33"/>
      <c r="T1044475" s="33"/>
    </row>
    <row r="1044492" spans="19:20">
      <c r="S1044492" s="33"/>
      <c r="T1044492" s="33"/>
    </row>
    <row r="1044509" spans="19:20">
      <c r="S1044509" s="33"/>
      <c r="T1044509" s="33"/>
    </row>
    <row r="1044526" spans="19:20">
      <c r="S1044526" s="33"/>
      <c r="T1044526" s="33"/>
    </row>
    <row r="1044543" spans="19:20">
      <c r="S1044543" s="33"/>
      <c r="T1044543" s="33"/>
    </row>
    <row r="1044560" spans="19:20">
      <c r="S1044560" s="33"/>
      <c r="T1044560" s="33"/>
    </row>
    <row r="1044577" spans="19:20">
      <c r="S1044577" s="33"/>
      <c r="T1044577" s="33"/>
    </row>
    <row r="1044594" spans="19:20">
      <c r="S1044594" s="33"/>
      <c r="T1044594" s="33"/>
    </row>
    <row r="1044611" spans="19:20">
      <c r="S1044611" s="33"/>
      <c r="T1044611" s="33"/>
    </row>
    <row r="1044628" spans="19:20">
      <c r="S1044628" s="33"/>
      <c r="T1044628" s="33"/>
    </row>
    <row r="1044645" spans="19:20">
      <c r="S1044645" s="33"/>
      <c r="T1044645" s="33"/>
    </row>
    <row r="1044662" spans="19:20">
      <c r="S1044662" s="33"/>
      <c r="T1044662" s="33"/>
    </row>
    <row r="1044679" spans="19:20">
      <c r="S1044679" s="33"/>
      <c r="T1044679" s="33"/>
    </row>
    <row r="1044696" spans="19:20">
      <c r="S1044696" s="33"/>
      <c r="T1044696" s="33"/>
    </row>
    <row r="1044713" spans="19:20">
      <c r="S1044713" s="33"/>
      <c r="T1044713" s="33"/>
    </row>
    <row r="1044730" spans="19:20">
      <c r="S1044730" s="33"/>
      <c r="T1044730" s="33"/>
    </row>
    <row r="1044747" spans="19:20">
      <c r="S1044747" s="33"/>
      <c r="T1044747" s="33"/>
    </row>
    <row r="1044764" spans="19:20">
      <c r="S1044764" s="33"/>
      <c r="T1044764" s="33"/>
    </row>
    <row r="1044781" spans="19:20">
      <c r="S1044781" s="33"/>
      <c r="T1044781" s="33"/>
    </row>
    <row r="1044798" spans="19:20">
      <c r="S1044798" s="33"/>
      <c r="T1044798" s="33"/>
    </row>
    <row r="1044815" spans="19:20">
      <c r="S1044815" s="33"/>
      <c r="T1044815" s="33"/>
    </row>
    <row r="1044832" spans="19:20">
      <c r="S1044832" s="33"/>
      <c r="T1044832" s="33"/>
    </row>
    <row r="1044849" spans="19:20">
      <c r="S1044849" s="33"/>
      <c r="T1044849" s="33"/>
    </row>
    <row r="1044866" spans="19:20">
      <c r="S1044866" s="33"/>
      <c r="T1044866" s="33"/>
    </row>
    <row r="1044883" spans="19:20">
      <c r="S1044883" s="33"/>
      <c r="T1044883" s="33"/>
    </row>
    <row r="1044900" spans="19:20">
      <c r="S1044900" s="33"/>
      <c r="T1044900" s="33"/>
    </row>
    <row r="1044917" spans="19:20">
      <c r="S1044917" s="33"/>
      <c r="T1044917" s="33"/>
    </row>
    <row r="1044934" spans="19:20">
      <c r="S1044934" s="33"/>
      <c r="T1044934" s="33"/>
    </row>
    <row r="1044951" spans="19:20">
      <c r="S1044951" s="33"/>
      <c r="T1044951" s="33"/>
    </row>
    <row r="1044968" spans="19:20">
      <c r="S1044968" s="33"/>
      <c r="T1044968" s="33"/>
    </row>
    <row r="1044985" spans="19:20">
      <c r="S1044985" s="33"/>
      <c r="T1044985" s="33"/>
    </row>
    <row r="1045002" spans="19:20">
      <c r="S1045002" s="33"/>
      <c r="T1045002" s="33"/>
    </row>
    <row r="1045019" spans="19:20">
      <c r="S1045019" s="33"/>
      <c r="T1045019" s="33"/>
    </row>
    <row r="1045036" spans="19:20">
      <c r="S1045036" s="33"/>
      <c r="T1045036" s="33"/>
    </row>
    <row r="1045053" spans="19:20">
      <c r="S1045053" s="33"/>
      <c r="T1045053" s="33"/>
    </row>
    <row r="1045070" spans="19:20">
      <c r="S1045070" s="33"/>
      <c r="T1045070" s="33"/>
    </row>
    <row r="1045087" spans="19:20">
      <c r="S1045087" s="33"/>
      <c r="T1045087" s="33"/>
    </row>
    <row r="1045104" spans="19:20">
      <c r="S1045104" s="33"/>
      <c r="T1045104" s="33"/>
    </row>
    <row r="1045121" spans="19:20">
      <c r="S1045121" s="33"/>
      <c r="T1045121" s="33"/>
    </row>
    <row r="1045138" spans="19:20">
      <c r="S1045138" s="33"/>
      <c r="T1045138" s="33"/>
    </row>
    <row r="1045155" spans="19:20">
      <c r="S1045155" s="33"/>
      <c r="T1045155" s="33"/>
    </row>
    <row r="1045172" spans="19:20">
      <c r="S1045172" s="33"/>
      <c r="T1045172" s="33"/>
    </row>
    <row r="1045189" spans="19:20">
      <c r="S1045189" s="33"/>
      <c r="T1045189" s="33"/>
    </row>
    <row r="1045206" spans="19:20">
      <c r="S1045206" s="33"/>
      <c r="T1045206" s="33"/>
    </row>
    <row r="1045223" spans="19:20">
      <c r="S1045223" s="33"/>
      <c r="T1045223" s="33"/>
    </row>
    <row r="1045240" spans="19:20">
      <c r="S1045240" s="33"/>
      <c r="T1045240" s="33"/>
    </row>
    <row r="1045257" spans="19:20">
      <c r="S1045257" s="33"/>
      <c r="T1045257" s="33"/>
    </row>
    <row r="1045274" spans="19:20">
      <c r="S1045274" s="33"/>
      <c r="T1045274" s="33"/>
    </row>
    <row r="1045291" spans="19:20">
      <c r="S1045291" s="33"/>
      <c r="T1045291" s="33"/>
    </row>
    <row r="1045308" spans="19:20">
      <c r="S1045308" s="33"/>
      <c r="T1045308" s="33"/>
    </row>
    <row r="1045325" spans="19:20">
      <c r="S1045325" s="33"/>
      <c r="T1045325" s="33"/>
    </row>
    <row r="1045342" spans="19:20">
      <c r="S1045342" s="33"/>
      <c r="T1045342" s="33"/>
    </row>
    <row r="1045359" spans="19:20">
      <c r="S1045359" s="33"/>
      <c r="T1045359" s="33"/>
    </row>
    <row r="1045376" spans="19:20">
      <c r="S1045376" s="33"/>
      <c r="T1045376" s="33"/>
    </row>
    <row r="1045393" spans="19:20">
      <c r="S1045393" s="33"/>
      <c r="T1045393" s="33"/>
    </row>
    <row r="1045410" spans="19:20">
      <c r="S1045410" s="33"/>
      <c r="T1045410" s="33"/>
    </row>
    <row r="1045427" spans="19:20">
      <c r="S1045427" s="33"/>
      <c r="T1045427" s="33"/>
    </row>
    <row r="1045444" spans="19:20">
      <c r="S1045444" s="33"/>
      <c r="T1045444" s="33"/>
    </row>
    <row r="1045461" spans="19:20">
      <c r="S1045461" s="33"/>
      <c r="T1045461" s="33"/>
    </row>
    <row r="1045478" spans="19:20">
      <c r="S1045478" s="33"/>
      <c r="T1045478" s="33"/>
    </row>
    <row r="1045495" spans="19:20">
      <c r="S1045495" s="33"/>
      <c r="T1045495" s="33"/>
    </row>
    <row r="1045512" spans="19:20">
      <c r="S1045512" s="33"/>
      <c r="T1045512" s="33"/>
    </row>
    <row r="1045529" spans="19:20">
      <c r="S1045529" s="33"/>
      <c r="T1045529" s="33"/>
    </row>
    <row r="1045546" spans="19:20">
      <c r="S1045546" s="33"/>
      <c r="T1045546" s="33"/>
    </row>
    <row r="1045563" spans="19:20">
      <c r="S1045563" s="33"/>
      <c r="T1045563" s="33"/>
    </row>
    <row r="1045580" spans="19:20">
      <c r="S1045580" s="33"/>
      <c r="T1045580" s="33"/>
    </row>
    <row r="1045597" spans="19:20">
      <c r="S1045597" s="33"/>
      <c r="T1045597" s="33"/>
    </row>
    <row r="1045614" spans="19:20">
      <c r="S1045614" s="33"/>
      <c r="T1045614" s="33"/>
    </row>
    <row r="1045631" spans="19:20">
      <c r="S1045631" s="33"/>
      <c r="T1045631" s="33"/>
    </row>
    <row r="1045648" spans="19:20">
      <c r="S1045648" s="33"/>
      <c r="T1045648" s="33"/>
    </row>
    <row r="1045665" spans="19:20">
      <c r="S1045665" s="33"/>
      <c r="T1045665" s="33"/>
    </row>
    <row r="1045682" spans="19:20">
      <c r="S1045682" s="33"/>
      <c r="T1045682" s="33"/>
    </row>
    <row r="1045699" spans="19:20">
      <c r="S1045699" s="33"/>
      <c r="T1045699" s="33"/>
    </row>
    <row r="1045716" spans="19:20">
      <c r="S1045716" s="33"/>
      <c r="T1045716" s="33"/>
    </row>
    <row r="1045733" spans="19:20">
      <c r="S1045733" s="33"/>
      <c r="T1045733" s="33"/>
    </row>
    <row r="1045750" spans="19:20">
      <c r="S1045750" s="33"/>
      <c r="T1045750" s="33"/>
    </row>
    <row r="1045767" spans="19:20">
      <c r="S1045767" s="33"/>
      <c r="T1045767" s="33"/>
    </row>
    <row r="1045784" spans="19:20">
      <c r="S1045784" s="33"/>
      <c r="T1045784" s="33"/>
    </row>
    <row r="1045801" spans="19:20">
      <c r="S1045801" s="33"/>
      <c r="T1045801" s="33"/>
    </row>
    <row r="1045818" spans="19:20">
      <c r="S1045818" s="33"/>
      <c r="T1045818" s="33"/>
    </row>
    <row r="1045835" spans="19:20">
      <c r="S1045835" s="33"/>
      <c r="T1045835" s="33"/>
    </row>
    <row r="1045852" spans="19:20">
      <c r="S1045852" s="33"/>
      <c r="T1045852" s="33"/>
    </row>
    <row r="1045869" spans="19:20">
      <c r="S1045869" s="33"/>
      <c r="T1045869" s="33"/>
    </row>
    <row r="1045886" spans="19:20">
      <c r="S1045886" s="33"/>
      <c r="T1045886" s="33"/>
    </row>
    <row r="1045903" spans="19:20">
      <c r="S1045903" s="33"/>
      <c r="T1045903" s="33"/>
    </row>
    <row r="1045920" spans="19:20">
      <c r="S1045920" s="33"/>
      <c r="T1045920" s="33"/>
    </row>
    <row r="1045937" spans="19:20">
      <c r="S1045937" s="33"/>
      <c r="T1045937" s="33"/>
    </row>
    <row r="1045954" spans="19:20">
      <c r="S1045954" s="33"/>
      <c r="T1045954" s="33"/>
    </row>
    <row r="1045971" spans="19:20">
      <c r="S1045971" s="33"/>
      <c r="T1045971" s="33"/>
    </row>
    <row r="1045988" spans="19:20">
      <c r="S1045988" s="33"/>
      <c r="T1045988" s="33"/>
    </row>
    <row r="1046005" spans="19:20">
      <c r="S1046005" s="33"/>
      <c r="T1046005" s="33"/>
    </row>
    <row r="1046022" spans="19:20">
      <c r="S1046022" s="33"/>
      <c r="T1046022" s="33"/>
    </row>
    <row r="1046039" spans="19:20">
      <c r="S1046039" s="33"/>
      <c r="T1046039" s="33"/>
    </row>
    <row r="1046056" spans="19:20">
      <c r="S1046056" s="33"/>
      <c r="T1046056" s="33"/>
    </row>
    <row r="1046073" spans="19:20">
      <c r="S1046073" s="33"/>
      <c r="T1046073" s="33"/>
    </row>
    <row r="1046090" spans="19:20">
      <c r="S1046090" s="33"/>
      <c r="T1046090" s="33"/>
    </row>
    <row r="1046107" spans="19:20">
      <c r="S1046107" s="33"/>
      <c r="T1046107" s="33"/>
    </row>
    <row r="1046124" spans="19:20">
      <c r="S1046124" s="33"/>
      <c r="T1046124" s="33"/>
    </row>
    <row r="1046141" spans="19:20">
      <c r="S1046141" s="33"/>
      <c r="T1046141" s="33"/>
    </row>
    <row r="1046158" spans="19:20">
      <c r="S1046158" s="33"/>
      <c r="T1046158" s="33"/>
    </row>
    <row r="1046175" spans="19:20">
      <c r="S1046175" s="33"/>
      <c r="T1046175" s="33"/>
    </row>
    <row r="1046192" spans="19:20">
      <c r="S1046192" s="33"/>
      <c r="T1046192" s="33"/>
    </row>
    <row r="1046209" spans="19:20">
      <c r="S1046209" s="33"/>
      <c r="T1046209" s="33"/>
    </row>
    <row r="1046226" spans="19:20">
      <c r="S1046226" s="33"/>
      <c r="T1046226" s="33"/>
    </row>
    <row r="1046243" spans="19:20">
      <c r="S1046243" s="33"/>
      <c r="T1046243" s="33"/>
    </row>
    <row r="1046260" spans="19:20">
      <c r="S1046260" s="33"/>
      <c r="T1046260" s="33"/>
    </row>
    <row r="1046277" spans="19:20">
      <c r="S1046277" s="33"/>
      <c r="T1046277" s="33"/>
    </row>
    <row r="1046294" spans="19:20">
      <c r="S1046294" s="33"/>
      <c r="T1046294" s="33"/>
    </row>
    <row r="1046311" spans="19:20">
      <c r="S1046311" s="33"/>
      <c r="T1046311" s="33"/>
    </row>
    <row r="1046328" spans="19:20">
      <c r="S1046328" s="33"/>
      <c r="T1046328" s="33"/>
    </row>
    <row r="1046345" spans="19:20">
      <c r="S1046345" s="33"/>
      <c r="T1046345" s="33"/>
    </row>
    <row r="1046362" spans="19:20">
      <c r="S1046362" s="33"/>
      <c r="T1046362" s="33"/>
    </row>
    <row r="1046379" spans="19:20">
      <c r="S1046379" s="33"/>
      <c r="T1046379" s="33"/>
    </row>
    <row r="1046396" spans="19:20">
      <c r="S1046396" s="33"/>
      <c r="T1046396" s="33"/>
    </row>
    <row r="1046413" spans="19:20">
      <c r="S1046413" s="33"/>
      <c r="T1046413" s="33"/>
    </row>
    <row r="1046430" spans="19:20">
      <c r="S1046430" s="33"/>
      <c r="T1046430" s="33"/>
    </row>
    <row r="1046447" spans="19:20">
      <c r="S1046447" s="33"/>
      <c r="T1046447" s="33"/>
    </row>
    <row r="1046464" spans="19:20">
      <c r="S1046464" s="33"/>
      <c r="T1046464" s="33"/>
    </row>
    <row r="1046481" spans="19:20">
      <c r="S1046481" s="33"/>
      <c r="T1046481" s="33"/>
    </row>
    <row r="1046498" spans="19:20">
      <c r="S1046498" s="33"/>
      <c r="T1046498" s="33"/>
    </row>
    <row r="1046515" spans="19:20">
      <c r="S1046515" s="33"/>
      <c r="T1046515" s="33"/>
    </row>
    <row r="1046532" spans="19:20">
      <c r="S1046532" s="33"/>
      <c r="T1046532" s="33"/>
    </row>
    <row r="1046549" spans="19:20">
      <c r="S1046549" s="33"/>
      <c r="T1046549" s="33"/>
    </row>
    <row r="1046566" spans="19:20">
      <c r="S1046566" s="33"/>
      <c r="T1046566" s="33"/>
    </row>
    <row r="1046583" spans="19:20">
      <c r="S1046583" s="33"/>
      <c r="T1046583" s="33"/>
    </row>
    <row r="1046600" spans="19:20">
      <c r="S1046600" s="33"/>
      <c r="T1046600" s="33"/>
    </row>
    <row r="1046617" spans="19:20">
      <c r="S1046617" s="33"/>
      <c r="T1046617" s="33"/>
    </row>
    <row r="1046634" spans="19:20">
      <c r="S1046634" s="33"/>
      <c r="T1046634" s="33"/>
    </row>
    <row r="1046651" spans="19:20">
      <c r="S1046651" s="33"/>
      <c r="T1046651" s="33"/>
    </row>
    <row r="1046668" spans="19:20">
      <c r="S1046668" s="33"/>
      <c r="T1046668" s="33"/>
    </row>
    <row r="1046685" spans="19:20">
      <c r="S1046685" s="33"/>
      <c r="T1046685" s="33"/>
    </row>
    <row r="1046702" spans="19:20">
      <c r="S1046702" s="33"/>
      <c r="T1046702" s="33"/>
    </row>
    <row r="1046719" spans="19:20">
      <c r="S1046719" s="33"/>
      <c r="T1046719" s="33"/>
    </row>
    <row r="1046736" spans="19:20">
      <c r="S1046736" s="33"/>
      <c r="T1046736" s="33"/>
    </row>
    <row r="1046753" spans="19:20">
      <c r="S1046753" s="33"/>
      <c r="T1046753" s="33"/>
    </row>
    <row r="1046770" spans="19:20">
      <c r="S1046770" s="33"/>
      <c r="T1046770" s="33"/>
    </row>
    <row r="1046787" spans="19:20">
      <c r="S1046787" s="33"/>
      <c r="T1046787" s="33"/>
    </row>
    <row r="1046804" spans="19:20">
      <c r="S1046804" s="33"/>
      <c r="T1046804" s="33"/>
    </row>
    <row r="1046821" spans="19:20">
      <c r="S1046821" s="33"/>
      <c r="T1046821" s="33"/>
    </row>
    <row r="1046838" spans="19:20">
      <c r="S1046838" s="33"/>
      <c r="T1046838" s="33"/>
    </row>
    <row r="1046855" spans="19:20">
      <c r="S1046855" s="33"/>
      <c r="T1046855" s="33"/>
    </row>
    <row r="1046872" spans="19:20">
      <c r="S1046872" s="33"/>
      <c r="T1046872" s="33"/>
    </row>
    <row r="1046889" spans="19:20">
      <c r="S1046889" s="33"/>
      <c r="T1046889" s="33"/>
    </row>
    <row r="1046906" spans="19:20">
      <c r="S1046906" s="33"/>
      <c r="T1046906" s="33"/>
    </row>
    <row r="1046923" spans="19:20">
      <c r="S1046923" s="33"/>
      <c r="T1046923" s="33"/>
    </row>
    <row r="1046940" spans="19:20">
      <c r="S1046940" s="33"/>
      <c r="T1046940" s="33"/>
    </row>
    <row r="1046957" spans="19:20">
      <c r="S1046957" s="33"/>
      <c r="T1046957" s="33"/>
    </row>
    <row r="1046974" spans="19:20">
      <c r="S1046974" s="33"/>
      <c r="T1046974" s="33"/>
    </row>
    <row r="1046991" spans="19:20">
      <c r="S1046991" s="33"/>
      <c r="T1046991" s="33"/>
    </row>
    <row r="1047008" spans="19:20">
      <c r="S1047008" s="33"/>
      <c r="T1047008" s="33"/>
    </row>
    <row r="1047025" spans="19:20">
      <c r="S1047025" s="33"/>
      <c r="T1047025" s="33"/>
    </row>
    <row r="1047042" spans="19:20">
      <c r="S1047042" s="33"/>
      <c r="T1047042" s="33"/>
    </row>
    <row r="1047059" spans="19:20">
      <c r="S1047059" s="33"/>
      <c r="T1047059" s="33"/>
    </row>
    <row r="1047076" spans="19:20">
      <c r="S1047076" s="33"/>
      <c r="T1047076" s="33"/>
    </row>
    <row r="1047093" spans="19:20">
      <c r="S1047093" s="33"/>
      <c r="T1047093" s="33"/>
    </row>
    <row r="1047110" spans="19:20">
      <c r="S1047110" s="33"/>
      <c r="T1047110" s="33"/>
    </row>
    <row r="1047127" spans="19:20">
      <c r="S1047127" s="33"/>
      <c r="T1047127" s="33"/>
    </row>
    <row r="1047144" spans="19:20">
      <c r="S1047144" s="33"/>
      <c r="T1047144" s="33"/>
    </row>
    <row r="1047161" spans="19:20">
      <c r="S1047161" s="33"/>
      <c r="T1047161" s="33"/>
    </row>
    <row r="1047178" spans="19:20">
      <c r="S1047178" s="33"/>
      <c r="T1047178" s="33"/>
    </row>
    <row r="1047195" spans="19:20">
      <c r="S1047195" s="33"/>
      <c r="T1047195" s="33"/>
    </row>
    <row r="1047212" spans="19:20">
      <c r="S1047212" s="33"/>
      <c r="T1047212" s="33"/>
    </row>
    <row r="1047229" spans="19:20">
      <c r="S1047229" s="33"/>
      <c r="T1047229" s="33"/>
    </row>
    <row r="1047246" spans="19:20">
      <c r="S1047246" s="33"/>
      <c r="T1047246" s="33"/>
    </row>
    <row r="1047263" spans="19:20">
      <c r="S1047263" s="33"/>
      <c r="T1047263" s="33"/>
    </row>
    <row r="1047280" spans="19:20">
      <c r="S1047280" s="33"/>
      <c r="T1047280" s="33"/>
    </row>
    <row r="1047297" spans="19:20">
      <c r="S1047297" s="33"/>
      <c r="T1047297" s="33"/>
    </row>
    <row r="1047314" spans="19:20">
      <c r="S1047314" s="33"/>
      <c r="T1047314" s="33"/>
    </row>
    <row r="1047331" spans="19:20">
      <c r="S1047331" s="33"/>
      <c r="T1047331" s="33"/>
    </row>
    <row r="1047348" spans="19:20">
      <c r="S1047348" s="33"/>
      <c r="T1047348" s="33"/>
    </row>
    <row r="1047365" spans="19:20">
      <c r="S1047365" s="33"/>
      <c r="T1047365" s="33"/>
    </row>
    <row r="1047382" spans="19:20">
      <c r="S1047382" s="33"/>
      <c r="T1047382" s="33"/>
    </row>
    <row r="1047399" spans="19:20">
      <c r="S1047399" s="33"/>
      <c r="T1047399" s="33"/>
    </row>
    <row r="1047416" spans="19:20">
      <c r="S1047416" s="33"/>
      <c r="T1047416" s="33"/>
    </row>
    <row r="1047433" spans="19:20">
      <c r="S1047433" s="33"/>
      <c r="T1047433" s="33"/>
    </row>
    <row r="1047450" spans="19:20">
      <c r="S1047450" s="33"/>
      <c r="T1047450" s="33"/>
    </row>
    <row r="1047467" spans="19:20">
      <c r="S1047467" s="33"/>
      <c r="T1047467" s="33"/>
    </row>
    <row r="1047484" spans="19:20">
      <c r="S1047484" s="33"/>
      <c r="T1047484" s="33"/>
    </row>
    <row r="1047501" spans="19:20">
      <c r="S1047501" s="33"/>
      <c r="T1047501" s="33"/>
    </row>
    <row r="1047518" spans="19:20">
      <c r="S1047518" s="33"/>
      <c r="T1047518" s="33"/>
    </row>
    <row r="1047535" spans="19:20">
      <c r="S1047535" s="33"/>
      <c r="T1047535" s="33"/>
    </row>
    <row r="1047552" spans="19:20">
      <c r="S1047552" s="33"/>
      <c r="T1047552" s="33"/>
    </row>
    <row r="1047569" spans="19:20">
      <c r="S1047569" s="33"/>
      <c r="T1047569" s="33"/>
    </row>
    <row r="1047586" spans="19:20">
      <c r="S1047586" s="33"/>
      <c r="T1047586" s="33"/>
    </row>
    <row r="1047603" spans="19:20">
      <c r="S1047603" s="33"/>
      <c r="T1047603" s="33"/>
    </row>
    <row r="1047620" spans="19:20">
      <c r="S1047620" s="33"/>
      <c r="T1047620" s="33"/>
    </row>
    <row r="1047637" spans="19:20">
      <c r="S1047637" s="33"/>
      <c r="T1047637" s="33"/>
    </row>
    <row r="1047654" spans="19:20">
      <c r="S1047654" s="33"/>
      <c r="T1047654" s="33"/>
    </row>
    <row r="1047671" spans="19:20">
      <c r="S1047671" s="33"/>
      <c r="T1047671" s="33"/>
    </row>
    <row r="1047688" spans="19:20">
      <c r="S1047688" s="33"/>
      <c r="T1047688" s="33"/>
    </row>
    <row r="1047705" spans="19:20">
      <c r="S1047705" s="33"/>
      <c r="T1047705" s="33"/>
    </row>
    <row r="1047722" spans="19:20">
      <c r="S1047722" s="33"/>
      <c r="T1047722" s="33"/>
    </row>
    <row r="1047739" spans="19:20">
      <c r="S1047739" s="33"/>
      <c r="T1047739" s="33"/>
    </row>
    <row r="1047756" spans="19:20">
      <c r="S1047756" s="33"/>
      <c r="T1047756" s="33"/>
    </row>
    <row r="1047773" spans="19:20">
      <c r="S1047773" s="33"/>
      <c r="T1047773" s="33"/>
    </row>
    <row r="1047790" spans="19:20">
      <c r="S1047790" s="33"/>
      <c r="T1047790" s="33"/>
    </row>
    <row r="1047807" spans="19:20">
      <c r="S1047807" s="33"/>
      <c r="T1047807" s="33"/>
    </row>
    <row r="1047824" spans="19:20">
      <c r="S1047824" s="33"/>
      <c r="T1047824" s="33"/>
    </row>
    <row r="1047841" spans="19:20">
      <c r="S1047841" s="33"/>
      <c r="T1047841" s="33"/>
    </row>
    <row r="1047858" spans="19:20">
      <c r="S1047858" s="33"/>
      <c r="T1047858" s="33"/>
    </row>
    <row r="1047875" spans="19:20">
      <c r="S1047875" s="33"/>
      <c r="T1047875" s="33"/>
    </row>
    <row r="1047892" spans="19:20">
      <c r="S1047892" s="33"/>
      <c r="T1047892" s="33"/>
    </row>
    <row r="1047909" spans="19:20">
      <c r="S1047909" s="33"/>
      <c r="T1047909" s="33"/>
    </row>
    <row r="1047926" spans="19:20">
      <c r="S1047926" s="33"/>
      <c r="T1047926" s="33"/>
    </row>
    <row r="1047943" spans="19:20">
      <c r="S1047943" s="33"/>
      <c r="T1047943" s="33"/>
    </row>
    <row r="1047960" spans="19:20">
      <c r="S1047960" s="33"/>
      <c r="T1047960" s="33"/>
    </row>
    <row r="1047977" spans="19:20">
      <c r="S1047977" s="33"/>
      <c r="T1047977" s="33"/>
    </row>
    <row r="1047994" spans="19:20">
      <c r="S1047994" s="33"/>
      <c r="T1047994" s="33"/>
    </row>
    <row r="1048011" spans="19:20">
      <c r="S1048011" s="33"/>
      <c r="T1048011" s="33"/>
    </row>
    <row r="1048028" spans="19:20">
      <c r="S1048028" s="33"/>
      <c r="T1048028" s="33"/>
    </row>
    <row r="1048045" spans="19:20">
      <c r="S1048045" s="33"/>
      <c r="T1048045" s="33"/>
    </row>
    <row r="1048062" spans="19:20">
      <c r="S1048062" s="33"/>
      <c r="T1048062" s="33"/>
    </row>
    <row r="1048079" spans="19:20">
      <c r="S1048079" s="33"/>
      <c r="T1048079" s="33"/>
    </row>
    <row r="1048096" spans="19:20">
      <c r="S1048096" s="33"/>
      <c r="T1048096" s="33"/>
    </row>
    <row r="1048113" spans="19:20">
      <c r="S1048113" s="33"/>
      <c r="T1048113" s="33"/>
    </row>
    <row r="1048130" spans="19:20">
      <c r="S1048130" s="33"/>
      <c r="T1048130" s="33"/>
    </row>
    <row r="1048147" spans="19:20">
      <c r="S1048147" s="33"/>
      <c r="T1048147" s="33"/>
    </row>
    <row r="1048164" spans="19:20">
      <c r="S1048164" s="33"/>
      <c r="T1048164" s="33"/>
    </row>
    <row r="1048181" spans="19:20">
      <c r="S1048181" s="33"/>
      <c r="T1048181" s="33"/>
    </row>
    <row r="1048198" spans="19:20">
      <c r="S1048198" s="33"/>
      <c r="T1048198" s="33"/>
    </row>
    <row r="1048215" spans="19:20">
      <c r="S1048215" s="33"/>
      <c r="T1048215" s="33"/>
    </row>
    <row r="1048232" spans="19:20">
      <c r="S1048232" s="33"/>
      <c r="T1048232" s="33"/>
    </row>
    <row r="1048249" spans="19:20">
      <c r="S1048249" s="33"/>
      <c r="T1048249" s="33"/>
    </row>
    <row r="1048266" spans="19:20">
      <c r="S1048266" s="33"/>
      <c r="T1048266" s="33"/>
    </row>
    <row r="1048283" spans="19:20">
      <c r="S1048283" s="33"/>
      <c r="T1048283" s="33"/>
    </row>
    <row r="1048300" spans="19:20">
      <c r="S1048300" s="33"/>
      <c r="T1048300" s="33"/>
    </row>
    <row r="1048317" spans="19:20">
      <c r="S1048317" s="33"/>
      <c r="T1048317" s="33"/>
    </row>
    <row r="1048334" spans="19:20">
      <c r="S1048334" s="33"/>
      <c r="T1048334" s="33"/>
    </row>
    <row r="1048351" spans="19:20">
      <c r="S1048351" s="33"/>
      <c r="T1048351" s="33"/>
    </row>
    <row r="1048368" spans="19:20">
      <c r="S1048368" s="33"/>
      <c r="T1048368" s="33"/>
    </row>
    <row r="1048385" spans="19:20">
      <c r="S1048385" s="33"/>
      <c r="T1048385" s="33"/>
    </row>
    <row r="1048402" spans="19:20">
      <c r="S1048402" s="33"/>
      <c r="T1048402" s="33"/>
    </row>
    <row r="1048419" spans="19:20">
      <c r="S1048419" s="33"/>
      <c r="T1048419" s="33"/>
    </row>
    <row r="1048436" spans="19:20">
      <c r="S1048436" s="33"/>
      <c r="T1048436" s="33"/>
    </row>
    <row r="1048453" spans="19:20">
      <c r="S1048453" s="33"/>
      <c r="T1048453" s="33"/>
    </row>
    <row r="1048470" spans="19:20">
      <c r="S1048470" s="33"/>
      <c r="T1048470" s="33"/>
    </row>
    <row r="1048487" spans="19:20">
      <c r="S1048487" s="33"/>
      <c r="T1048487" s="33"/>
    </row>
    <row r="1048504" spans="19:20">
      <c r="S1048504" s="33"/>
      <c r="T1048504" s="33"/>
    </row>
    <row r="1048521" spans="19:20">
      <c r="S1048521" s="33"/>
      <c r="T1048521" s="33"/>
    </row>
    <row r="1048538" spans="19:20">
      <c r="S1048538" s="33"/>
      <c r="T1048538" s="33"/>
    </row>
    <row r="1048555" spans="19:20">
      <c r="S1048555" s="33"/>
      <c r="T1048555" s="33"/>
    </row>
  </sheetData>
  <autoFilter ref="A1:V84" xr:uid="{00000000-0009-0000-0000-000003000000}"/>
  <mergeCells count="16">
    <mergeCell ref="V7:X7"/>
    <mergeCell ref="V2:X2"/>
    <mergeCell ref="V3:X3"/>
    <mergeCell ref="V4:X4"/>
    <mergeCell ref="V5:X5"/>
    <mergeCell ref="V6:X6"/>
    <mergeCell ref="V8:X8"/>
    <mergeCell ref="V9:X9"/>
    <mergeCell ref="V10:X10"/>
    <mergeCell ref="V14:X14"/>
    <mergeCell ref="V16:X16"/>
    <mergeCell ref="V17:X17"/>
    <mergeCell ref="V11:X11"/>
    <mergeCell ref="V12:X12"/>
    <mergeCell ref="V13:X13"/>
    <mergeCell ref="V15:X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FF"/>
  </sheetPr>
  <dimension ref="A1:W749"/>
  <sheetViews>
    <sheetView topLeftCell="N116" workbookViewId="0">
      <selection activeCell="I159" sqref="I159"/>
    </sheetView>
  </sheetViews>
  <sheetFormatPr baseColWidth="10" defaultColWidth="11.44140625" defaultRowHeight="14.4"/>
  <cols>
    <col min="1" max="3" width="11.44140625" style="2"/>
    <col min="4" max="4" width="45.88671875" style="2" bestFit="1" customWidth="1"/>
    <col min="5" max="5" width="25" style="2" customWidth="1"/>
    <col min="6" max="7" width="11.44140625" style="2"/>
    <col min="8" max="8" width="30.88671875" style="2" customWidth="1"/>
    <col min="9" max="12" width="15.5546875" style="7" customWidth="1"/>
    <col min="13" max="13" width="11.44140625" style="2"/>
    <col min="14" max="14" width="53.21875" style="2" customWidth="1"/>
    <col min="15" max="15" width="52.44140625" style="2" customWidth="1"/>
    <col min="16" max="18" width="11.44140625" style="8"/>
    <col min="19" max="20" width="15.5546875" style="7" customWidth="1"/>
    <col min="21" max="21" width="11.44140625" style="2"/>
    <col min="22" max="22" width="40.33203125" style="2" customWidth="1"/>
    <col min="23" max="16384" width="11.44140625" style="2"/>
  </cols>
  <sheetData>
    <row r="1" spans="1:23">
      <c r="A1" s="60" t="s">
        <v>0</v>
      </c>
      <c r="B1" s="60" t="s">
        <v>1</v>
      </c>
      <c r="C1" s="60" t="s">
        <v>2</v>
      </c>
      <c r="D1" s="60" t="s">
        <v>3</v>
      </c>
      <c r="E1" s="60" t="s">
        <v>4</v>
      </c>
      <c r="F1" s="60" t="s">
        <v>5</v>
      </c>
      <c r="G1" s="60" t="s">
        <v>6</v>
      </c>
      <c r="H1" s="60" t="s">
        <v>7</v>
      </c>
      <c r="I1" s="71" t="s">
        <v>8</v>
      </c>
      <c r="J1" s="71" t="s">
        <v>9</v>
      </c>
      <c r="K1" s="72" t="s">
        <v>19</v>
      </c>
      <c r="L1" s="72" t="s">
        <v>20</v>
      </c>
      <c r="M1" s="60" t="s">
        <v>10</v>
      </c>
      <c r="N1" s="60" t="s">
        <v>11</v>
      </c>
      <c r="O1" s="60" t="s">
        <v>12</v>
      </c>
      <c r="P1" s="88" t="s">
        <v>21</v>
      </c>
      <c r="Q1" s="88" t="s">
        <v>13</v>
      </c>
      <c r="R1" s="88" t="s">
        <v>14</v>
      </c>
      <c r="S1" s="71" t="s">
        <v>15</v>
      </c>
      <c r="T1" s="71" t="s">
        <v>16</v>
      </c>
      <c r="U1" s="60" t="s">
        <v>17</v>
      </c>
      <c r="V1" s="60" t="s">
        <v>18</v>
      </c>
    </row>
    <row r="2" spans="1:23">
      <c r="A2" s="260">
        <v>891780111</v>
      </c>
      <c r="B2" s="163" t="s">
        <v>25</v>
      </c>
      <c r="C2" s="163" t="s">
        <v>93</v>
      </c>
      <c r="D2" s="163" t="s">
        <v>27</v>
      </c>
      <c r="E2" s="163" t="s">
        <v>94</v>
      </c>
      <c r="F2" s="163" t="s">
        <v>29</v>
      </c>
      <c r="G2" s="163" t="s">
        <v>30</v>
      </c>
      <c r="H2" s="163" t="s">
        <v>95</v>
      </c>
      <c r="I2" s="261">
        <v>31166667</v>
      </c>
      <c r="J2" s="71">
        <v>0</v>
      </c>
      <c r="K2" s="71">
        <v>0</v>
      </c>
      <c r="L2" s="71">
        <v>0</v>
      </c>
      <c r="M2" s="163">
        <v>80766019</v>
      </c>
      <c r="N2" s="165" t="s">
        <v>96</v>
      </c>
      <c r="O2" s="163" t="s">
        <v>97</v>
      </c>
      <c r="P2" s="166">
        <v>44572</v>
      </c>
      <c r="Q2" s="166">
        <v>44572</v>
      </c>
      <c r="R2" s="166">
        <v>44742</v>
      </c>
      <c r="S2" s="73">
        <v>31166667</v>
      </c>
      <c r="T2" s="73">
        <v>0</v>
      </c>
      <c r="U2" s="163">
        <v>57461852</v>
      </c>
      <c r="V2" s="163" t="s">
        <v>98</v>
      </c>
      <c r="W2"/>
    </row>
    <row r="3" spans="1:23">
      <c r="A3" s="260">
        <v>891780111</v>
      </c>
      <c r="B3" s="118" t="s">
        <v>25</v>
      </c>
      <c r="C3" s="118" t="s">
        <v>93</v>
      </c>
      <c r="D3" s="118" t="s">
        <v>27</v>
      </c>
      <c r="E3" s="118" t="s">
        <v>99</v>
      </c>
      <c r="F3" s="118" t="s">
        <v>29</v>
      </c>
      <c r="G3" s="118" t="s">
        <v>30</v>
      </c>
      <c r="H3" s="118" t="s">
        <v>95</v>
      </c>
      <c r="I3" s="71">
        <v>19266667</v>
      </c>
      <c r="J3" s="73">
        <v>0</v>
      </c>
      <c r="K3" s="71">
        <v>0</v>
      </c>
      <c r="L3" s="71">
        <v>0</v>
      </c>
      <c r="M3" s="164">
        <v>1082944860</v>
      </c>
      <c r="N3" s="163" t="s">
        <v>100</v>
      </c>
      <c r="O3" s="118" t="s">
        <v>101</v>
      </c>
      <c r="P3" s="166">
        <v>44572</v>
      </c>
      <c r="Q3" s="166">
        <v>44572</v>
      </c>
      <c r="R3" s="166">
        <v>44742</v>
      </c>
      <c r="S3" s="73">
        <v>19266667</v>
      </c>
      <c r="T3" s="73">
        <v>0</v>
      </c>
      <c r="U3" s="163">
        <v>57461852</v>
      </c>
      <c r="V3" s="163" t="s">
        <v>98</v>
      </c>
      <c r="W3"/>
    </row>
    <row r="4" spans="1:23">
      <c r="A4" s="260">
        <v>891780111</v>
      </c>
      <c r="B4" s="118" t="s">
        <v>25</v>
      </c>
      <c r="C4" s="118" t="s">
        <v>93</v>
      </c>
      <c r="D4" s="118" t="s">
        <v>27</v>
      </c>
      <c r="E4" s="118" t="s">
        <v>102</v>
      </c>
      <c r="F4" s="118" t="s">
        <v>29</v>
      </c>
      <c r="G4" s="118" t="s">
        <v>30</v>
      </c>
      <c r="H4" s="118" t="s">
        <v>95</v>
      </c>
      <c r="I4" s="71">
        <v>17000000</v>
      </c>
      <c r="J4" s="71">
        <v>0</v>
      </c>
      <c r="K4" s="71">
        <v>0</v>
      </c>
      <c r="L4" s="71">
        <v>0</v>
      </c>
      <c r="M4" s="164">
        <v>1082981781</v>
      </c>
      <c r="N4" s="163" t="s">
        <v>103</v>
      </c>
      <c r="O4" s="118" t="s">
        <v>104</v>
      </c>
      <c r="P4" s="166">
        <v>44572</v>
      </c>
      <c r="Q4" s="166">
        <v>44572</v>
      </c>
      <c r="R4" s="166">
        <v>44742</v>
      </c>
      <c r="S4" s="73">
        <v>17000000</v>
      </c>
      <c r="T4" s="73">
        <v>0</v>
      </c>
      <c r="U4" s="163">
        <v>57461852</v>
      </c>
      <c r="V4" s="163" t="s">
        <v>98</v>
      </c>
      <c r="W4"/>
    </row>
    <row r="5" spans="1:23">
      <c r="A5" s="260">
        <v>891780111</v>
      </c>
      <c r="B5" s="118" t="s">
        <v>25</v>
      </c>
      <c r="C5" s="118" t="s">
        <v>93</v>
      </c>
      <c r="D5" s="118" t="s">
        <v>27</v>
      </c>
      <c r="E5" s="118" t="s">
        <v>105</v>
      </c>
      <c r="F5" s="118" t="s">
        <v>29</v>
      </c>
      <c r="G5" s="118" t="s">
        <v>30</v>
      </c>
      <c r="H5" s="118" t="s">
        <v>95</v>
      </c>
      <c r="I5" s="71">
        <v>17000000</v>
      </c>
      <c r="J5" s="73">
        <v>0</v>
      </c>
      <c r="K5" s="71">
        <v>0</v>
      </c>
      <c r="L5" s="71">
        <v>0</v>
      </c>
      <c r="M5" s="164">
        <v>1082931591</v>
      </c>
      <c r="N5" s="163" t="s">
        <v>106</v>
      </c>
      <c r="O5" s="118" t="s">
        <v>107</v>
      </c>
      <c r="P5" s="166">
        <v>44572</v>
      </c>
      <c r="Q5" s="166">
        <v>44572</v>
      </c>
      <c r="R5" s="166">
        <v>44742</v>
      </c>
      <c r="S5" s="73">
        <v>17000000</v>
      </c>
      <c r="T5" s="73">
        <v>0</v>
      </c>
      <c r="U5" s="163">
        <v>57461852</v>
      </c>
      <c r="V5" s="163" t="s">
        <v>98</v>
      </c>
      <c r="W5"/>
    </row>
    <row r="6" spans="1:23">
      <c r="A6" s="260">
        <v>891780111</v>
      </c>
      <c r="B6" s="118" t="s">
        <v>25</v>
      </c>
      <c r="C6" s="118" t="s">
        <v>93</v>
      </c>
      <c r="D6" s="118" t="s">
        <v>27</v>
      </c>
      <c r="E6" s="118" t="s">
        <v>108</v>
      </c>
      <c r="F6" s="118" t="s">
        <v>29</v>
      </c>
      <c r="G6" s="118" t="s">
        <v>30</v>
      </c>
      <c r="H6" s="118" t="s">
        <v>95</v>
      </c>
      <c r="I6" s="71">
        <v>17000000</v>
      </c>
      <c r="J6" s="71">
        <v>0</v>
      </c>
      <c r="K6" s="71">
        <v>0</v>
      </c>
      <c r="L6" s="71">
        <v>0</v>
      </c>
      <c r="M6" s="164">
        <v>1082984183</v>
      </c>
      <c r="N6" s="163" t="s">
        <v>109</v>
      </c>
      <c r="O6" s="118" t="s">
        <v>110</v>
      </c>
      <c r="P6" s="166">
        <v>44572</v>
      </c>
      <c r="Q6" s="166">
        <v>44572</v>
      </c>
      <c r="R6" s="166">
        <v>44742</v>
      </c>
      <c r="S6" s="73">
        <v>17000000</v>
      </c>
      <c r="T6" s="73">
        <v>0</v>
      </c>
      <c r="U6" s="163">
        <v>57461852</v>
      </c>
      <c r="V6" s="163" t="s">
        <v>98</v>
      </c>
      <c r="W6"/>
    </row>
    <row r="7" spans="1:23">
      <c r="A7" s="260">
        <v>891780111</v>
      </c>
      <c r="B7" s="118" t="s">
        <v>25</v>
      </c>
      <c r="C7" s="118" t="s">
        <v>93</v>
      </c>
      <c r="D7" s="118" t="s">
        <v>27</v>
      </c>
      <c r="E7" s="118" t="s">
        <v>111</v>
      </c>
      <c r="F7" s="118" t="s">
        <v>29</v>
      </c>
      <c r="G7" s="118" t="s">
        <v>30</v>
      </c>
      <c r="H7" s="118" t="s">
        <v>95</v>
      </c>
      <c r="I7" s="71">
        <v>17000000</v>
      </c>
      <c r="J7" s="71">
        <v>0</v>
      </c>
      <c r="K7" s="71">
        <v>0</v>
      </c>
      <c r="L7" s="71">
        <v>0</v>
      </c>
      <c r="M7" s="164">
        <v>1098731749</v>
      </c>
      <c r="N7" s="163" t="s">
        <v>112</v>
      </c>
      <c r="O7" s="118" t="s">
        <v>113</v>
      </c>
      <c r="P7" s="166">
        <v>44572</v>
      </c>
      <c r="Q7" s="166">
        <v>44572</v>
      </c>
      <c r="R7" s="166">
        <v>44742</v>
      </c>
      <c r="S7" s="73">
        <v>17000000</v>
      </c>
      <c r="T7" s="73">
        <v>0</v>
      </c>
      <c r="U7" s="163">
        <v>57461852</v>
      </c>
      <c r="V7" s="163" t="s">
        <v>98</v>
      </c>
      <c r="W7"/>
    </row>
    <row r="8" spans="1:23">
      <c r="A8" s="260">
        <v>891780111</v>
      </c>
      <c r="B8" s="118" t="s">
        <v>25</v>
      </c>
      <c r="C8" s="118" t="s">
        <v>93</v>
      </c>
      <c r="D8" s="118" t="s">
        <v>27</v>
      </c>
      <c r="E8" s="118" t="s">
        <v>114</v>
      </c>
      <c r="F8" s="118" t="s">
        <v>29</v>
      </c>
      <c r="G8" s="118" t="s">
        <v>30</v>
      </c>
      <c r="H8" s="118" t="s">
        <v>95</v>
      </c>
      <c r="I8" s="71">
        <v>17000000</v>
      </c>
      <c r="J8" s="73">
        <v>0</v>
      </c>
      <c r="K8" s="71">
        <v>0</v>
      </c>
      <c r="L8" s="71">
        <v>0</v>
      </c>
      <c r="M8" s="164">
        <v>1140838561</v>
      </c>
      <c r="N8" s="163" t="s">
        <v>115</v>
      </c>
      <c r="O8" s="118" t="s">
        <v>116</v>
      </c>
      <c r="P8" s="166">
        <v>44572</v>
      </c>
      <c r="Q8" s="166">
        <v>44572</v>
      </c>
      <c r="R8" s="166">
        <v>44742</v>
      </c>
      <c r="S8" s="73">
        <v>17000000</v>
      </c>
      <c r="T8" s="73">
        <v>0</v>
      </c>
      <c r="U8" s="163">
        <v>57461852</v>
      </c>
      <c r="V8" s="163" t="s">
        <v>98</v>
      </c>
      <c r="W8"/>
    </row>
    <row r="9" spans="1:23">
      <c r="A9" s="260">
        <v>891780111</v>
      </c>
      <c r="B9" s="118" t="s">
        <v>25</v>
      </c>
      <c r="C9" s="118" t="s">
        <v>93</v>
      </c>
      <c r="D9" s="118" t="s">
        <v>27</v>
      </c>
      <c r="E9" s="118" t="s">
        <v>117</v>
      </c>
      <c r="F9" s="118" t="s">
        <v>29</v>
      </c>
      <c r="G9" s="118" t="s">
        <v>30</v>
      </c>
      <c r="H9" s="118" t="s">
        <v>95</v>
      </c>
      <c r="I9" s="71">
        <v>17000000</v>
      </c>
      <c r="J9" s="71">
        <v>0</v>
      </c>
      <c r="K9" s="71">
        <v>0</v>
      </c>
      <c r="L9" s="71">
        <v>0</v>
      </c>
      <c r="M9" s="164">
        <v>1082966245</v>
      </c>
      <c r="N9" s="163" t="s">
        <v>118</v>
      </c>
      <c r="O9" s="118" t="s">
        <v>119</v>
      </c>
      <c r="P9" s="166">
        <v>44572</v>
      </c>
      <c r="Q9" s="166">
        <v>44572</v>
      </c>
      <c r="R9" s="166">
        <v>44742</v>
      </c>
      <c r="S9" s="73">
        <v>17000000</v>
      </c>
      <c r="T9" s="73">
        <v>0</v>
      </c>
      <c r="U9" s="163">
        <v>57461852</v>
      </c>
      <c r="V9" s="163" t="s">
        <v>98</v>
      </c>
      <c r="W9"/>
    </row>
    <row r="10" spans="1:23">
      <c r="A10" s="260">
        <v>891780111</v>
      </c>
      <c r="B10" s="118" t="s">
        <v>25</v>
      </c>
      <c r="C10" s="118" t="s">
        <v>93</v>
      </c>
      <c r="D10" s="118" t="s">
        <v>27</v>
      </c>
      <c r="E10" s="118" t="s">
        <v>120</v>
      </c>
      <c r="F10" s="118" t="s">
        <v>29</v>
      </c>
      <c r="G10" s="118" t="s">
        <v>30</v>
      </c>
      <c r="H10" s="118" t="s">
        <v>95</v>
      </c>
      <c r="I10" s="71">
        <v>17000000</v>
      </c>
      <c r="J10" s="73">
        <v>0</v>
      </c>
      <c r="K10" s="71">
        <v>0</v>
      </c>
      <c r="L10" s="71">
        <v>0</v>
      </c>
      <c r="M10" s="164">
        <v>1082934092</v>
      </c>
      <c r="N10" s="163" t="s">
        <v>5583</v>
      </c>
      <c r="O10" s="118" t="s">
        <v>121</v>
      </c>
      <c r="P10" s="166">
        <v>44572</v>
      </c>
      <c r="Q10" s="166">
        <v>44572</v>
      </c>
      <c r="R10" s="166">
        <v>44742</v>
      </c>
      <c r="S10" s="73">
        <v>17000000</v>
      </c>
      <c r="T10" s="73">
        <v>0</v>
      </c>
      <c r="U10" s="163">
        <v>57435262</v>
      </c>
      <c r="V10" s="163" t="s">
        <v>122</v>
      </c>
      <c r="W10"/>
    </row>
    <row r="11" spans="1:23">
      <c r="A11" s="260">
        <v>891780111</v>
      </c>
      <c r="B11" s="118" t="s">
        <v>25</v>
      </c>
      <c r="C11" s="118" t="s">
        <v>93</v>
      </c>
      <c r="D11" s="118" t="s">
        <v>27</v>
      </c>
      <c r="E11" s="118" t="s">
        <v>123</v>
      </c>
      <c r="F11" s="118" t="s">
        <v>29</v>
      </c>
      <c r="G11" s="118" t="s">
        <v>30</v>
      </c>
      <c r="H11" s="118" t="s">
        <v>95</v>
      </c>
      <c r="I11" s="71">
        <v>17000000</v>
      </c>
      <c r="J11" s="71">
        <v>0</v>
      </c>
      <c r="K11" s="71">
        <v>0</v>
      </c>
      <c r="L11" s="71">
        <v>0</v>
      </c>
      <c r="M11" s="164">
        <v>1084788615</v>
      </c>
      <c r="N11" s="163" t="s">
        <v>124</v>
      </c>
      <c r="O11" s="118" t="s">
        <v>125</v>
      </c>
      <c r="P11" s="166">
        <v>44572</v>
      </c>
      <c r="Q11" s="166">
        <v>44572</v>
      </c>
      <c r="R11" s="166">
        <v>44742</v>
      </c>
      <c r="S11" s="73">
        <v>17000000</v>
      </c>
      <c r="T11" s="73">
        <v>0</v>
      </c>
      <c r="U11" s="163">
        <v>72004252</v>
      </c>
      <c r="V11" s="163" t="s">
        <v>126</v>
      </c>
      <c r="W11"/>
    </row>
    <row r="12" spans="1:23">
      <c r="A12" s="260">
        <v>891780111</v>
      </c>
      <c r="B12" s="118" t="s">
        <v>25</v>
      </c>
      <c r="C12" s="118" t="s">
        <v>93</v>
      </c>
      <c r="D12" s="118" t="s">
        <v>27</v>
      </c>
      <c r="E12" s="118" t="s">
        <v>127</v>
      </c>
      <c r="F12" s="118" t="s">
        <v>29</v>
      </c>
      <c r="G12" s="118" t="s">
        <v>30</v>
      </c>
      <c r="H12" s="118" t="s">
        <v>95</v>
      </c>
      <c r="I12" s="71">
        <v>17000000</v>
      </c>
      <c r="J12" s="71">
        <v>0</v>
      </c>
      <c r="K12" s="71">
        <v>0</v>
      </c>
      <c r="L12" s="71">
        <v>0</v>
      </c>
      <c r="M12" s="164">
        <v>1082374545</v>
      </c>
      <c r="N12" s="163" t="s">
        <v>128</v>
      </c>
      <c r="O12" s="118" t="s">
        <v>129</v>
      </c>
      <c r="P12" s="166">
        <v>44572</v>
      </c>
      <c r="Q12" s="166">
        <v>44572</v>
      </c>
      <c r="R12" s="166">
        <v>44742</v>
      </c>
      <c r="S12" s="73">
        <v>17000000</v>
      </c>
      <c r="T12" s="73">
        <v>0</v>
      </c>
      <c r="U12" s="163">
        <v>36694483</v>
      </c>
      <c r="V12" s="163" t="s">
        <v>130</v>
      </c>
      <c r="W12"/>
    </row>
    <row r="13" spans="1:23">
      <c r="A13" s="260">
        <v>891780111</v>
      </c>
      <c r="B13" s="118" t="s">
        <v>25</v>
      </c>
      <c r="C13" s="118" t="s">
        <v>93</v>
      </c>
      <c r="D13" s="118" t="s">
        <v>27</v>
      </c>
      <c r="E13" s="118" t="s">
        <v>131</v>
      </c>
      <c r="F13" s="118" t="s">
        <v>29</v>
      </c>
      <c r="G13" s="118" t="s">
        <v>30</v>
      </c>
      <c r="H13" s="118" t="s">
        <v>95</v>
      </c>
      <c r="I13" s="71">
        <v>16900000</v>
      </c>
      <c r="J13" s="73">
        <v>0</v>
      </c>
      <c r="K13" s="71">
        <v>0</v>
      </c>
      <c r="L13" s="71">
        <v>0</v>
      </c>
      <c r="M13" s="164">
        <v>1081918985</v>
      </c>
      <c r="N13" s="163" t="s">
        <v>132</v>
      </c>
      <c r="O13" s="118" t="s">
        <v>133</v>
      </c>
      <c r="P13" s="166">
        <v>44573</v>
      </c>
      <c r="Q13" s="166">
        <v>44573</v>
      </c>
      <c r="R13" s="167">
        <v>44742</v>
      </c>
      <c r="S13" s="73">
        <v>16900000</v>
      </c>
      <c r="T13" s="73">
        <v>0</v>
      </c>
      <c r="U13" s="163">
        <v>85155183</v>
      </c>
      <c r="V13" s="163" t="s">
        <v>134</v>
      </c>
      <c r="W13"/>
    </row>
    <row r="14" spans="1:23">
      <c r="A14" s="260">
        <v>891780111</v>
      </c>
      <c r="B14" s="118" t="s">
        <v>25</v>
      </c>
      <c r="C14" s="118" t="s">
        <v>93</v>
      </c>
      <c r="D14" s="118" t="s">
        <v>27</v>
      </c>
      <c r="E14" s="118" t="s">
        <v>135</v>
      </c>
      <c r="F14" s="118" t="s">
        <v>29</v>
      </c>
      <c r="G14" s="118" t="s">
        <v>30</v>
      </c>
      <c r="H14" s="118" t="s">
        <v>95</v>
      </c>
      <c r="I14" s="71">
        <v>23660000</v>
      </c>
      <c r="J14" s="71">
        <v>0</v>
      </c>
      <c r="K14" s="71">
        <v>4200000</v>
      </c>
      <c r="L14" s="71">
        <v>0</v>
      </c>
      <c r="M14" s="164">
        <v>52695882</v>
      </c>
      <c r="N14" s="163" t="s">
        <v>136</v>
      </c>
      <c r="O14" s="118" t="s">
        <v>137</v>
      </c>
      <c r="P14" s="166">
        <v>44573</v>
      </c>
      <c r="Q14" s="166">
        <v>44573</v>
      </c>
      <c r="R14" s="167">
        <v>44773</v>
      </c>
      <c r="S14" s="73">
        <v>23660000</v>
      </c>
      <c r="T14" s="73">
        <v>4200000</v>
      </c>
      <c r="U14" s="163">
        <v>85155183</v>
      </c>
      <c r="V14" s="163" t="s">
        <v>134</v>
      </c>
      <c r="W14" s="191"/>
    </row>
    <row r="15" spans="1:23">
      <c r="A15" s="260">
        <v>891780111</v>
      </c>
      <c r="B15" s="118" t="s">
        <v>25</v>
      </c>
      <c r="C15" s="118" t="s">
        <v>93</v>
      </c>
      <c r="D15" s="118" t="s">
        <v>27</v>
      </c>
      <c r="E15" s="118" t="s">
        <v>138</v>
      </c>
      <c r="F15" s="118" t="s">
        <v>29</v>
      </c>
      <c r="G15" s="118" t="s">
        <v>30</v>
      </c>
      <c r="H15" s="118" t="s">
        <v>95</v>
      </c>
      <c r="I15" s="71">
        <v>16900000</v>
      </c>
      <c r="J15" s="73">
        <v>0</v>
      </c>
      <c r="K15" s="71">
        <v>0</v>
      </c>
      <c r="L15" s="71">
        <v>0</v>
      </c>
      <c r="M15" s="164">
        <v>33224219</v>
      </c>
      <c r="N15" s="163" t="s">
        <v>139</v>
      </c>
      <c r="O15" s="118" t="s">
        <v>140</v>
      </c>
      <c r="P15" s="166">
        <v>44573</v>
      </c>
      <c r="Q15" s="166">
        <v>44573</v>
      </c>
      <c r="R15" s="167">
        <v>44742</v>
      </c>
      <c r="S15" s="73">
        <v>16900000</v>
      </c>
      <c r="T15" s="73">
        <v>0</v>
      </c>
      <c r="U15" s="163">
        <v>39141438</v>
      </c>
      <c r="V15" s="163" t="s">
        <v>141</v>
      </c>
      <c r="W15"/>
    </row>
    <row r="16" spans="1:23">
      <c r="A16" s="260">
        <v>891780111</v>
      </c>
      <c r="B16" s="118" t="s">
        <v>25</v>
      </c>
      <c r="C16" s="118" t="s">
        <v>93</v>
      </c>
      <c r="D16" s="118" t="s">
        <v>27</v>
      </c>
      <c r="E16" s="118" t="s">
        <v>142</v>
      </c>
      <c r="F16" s="118" t="s">
        <v>29</v>
      </c>
      <c r="G16" s="118" t="s">
        <v>30</v>
      </c>
      <c r="H16" s="118" t="s">
        <v>95</v>
      </c>
      <c r="I16" s="71">
        <v>16900000</v>
      </c>
      <c r="J16" s="71">
        <v>0</v>
      </c>
      <c r="K16" s="71">
        <v>0</v>
      </c>
      <c r="L16" s="71">
        <v>11100000</v>
      </c>
      <c r="M16" s="164">
        <v>1104015275</v>
      </c>
      <c r="N16" s="163" t="s">
        <v>143</v>
      </c>
      <c r="O16" s="118" t="s">
        <v>144</v>
      </c>
      <c r="P16" s="166">
        <v>44573</v>
      </c>
      <c r="Q16" s="166">
        <v>44573</v>
      </c>
      <c r="R16" s="167">
        <v>44629</v>
      </c>
      <c r="S16" s="73">
        <v>0</v>
      </c>
      <c r="T16" s="73">
        <v>5800000</v>
      </c>
      <c r="U16" s="163">
        <v>57466781</v>
      </c>
      <c r="V16" s="163" t="s">
        <v>145</v>
      </c>
      <c r="W16"/>
    </row>
    <row r="17" spans="1:23">
      <c r="A17" s="260">
        <v>891780111</v>
      </c>
      <c r="B17" s="118" t="s">
        <v>25</v>
      </c>
      <c r="C17" s="118" t="s">
        <v>93</v>
      </c>
      <c r="D17" s="118" t="s">
        <v>27</v>
      </c>
      <c r="E17" s="118" t="s">
        <v>146</v>
      </c>
      <c r="F17" s="118" t="s">
        <v>29</v>
      </c>
      <c r="G17" s="118" t="s">
        <v>30</v>
      </c>
      <c r="H17" s="118" t="s">
        <v>95</v>
      </c>
      <c r="I17" s="71">
        <v>16900000</v>
      </c>
      <c r="J17" s="71">
        <v>0</v>
      </c>
      <c r="K17" s="71">
        <v>0</v>
      </c>
      <c r="L17" s="71">
        <v>0</v>
      </c>
      <c r="M17" s="164">
        <v>57462496</v>
      </c>
      <c r="N17" s="163" t="s">
        <v>147</v>
      </c>
      <c r="O17" s="118" t="s">
        <v>140</v>
      </c>
      <c r="P17" s="166">
        <v>44573</v>
      </c>
      <c r="Q17" s="166">
        <v>44573</v>
      </c>
      <c r="R17" s="167">
        <v>44742</v>
      </c>
      <c r="S17" s="73">
        <v>16900000</v>
      </c>
      <c r="T17" s="73">
        <v>0</v>
      </c>
      <c r="U17" s="163">
        <v>39141438</v>
      </c>
      <c r="V17" s="163" t="s">
        <v>141</v>
      </c>
      <c r="W17"/>
    </row>
    <row r="18" spans="1:23">
      <c r="A18" s="260">
        <v>891780111</v>
      </c>
      <c r="B18" s="118" t="s">
        <v>25</v>
      </c>
      <c r="C18" s="118" t="s">
        <v>93</v>
      </c>
      <c r="D18" s="118" t="s">
        <v>27</v>
      </c>
      <c r="E18" s="118" t="s">
        <v>148</v>
      </c>
      <c r="F18" s="118" t="s">
        <v>29</v>
      </c>
      <c r="G18" s="118" t="s">
        <v>30</v>
      </c>
      <c r="H18" s="118" t="s">
        <v>95</v>
      </c>
      <c r="I18" s="71">
        <v>16800000</v>
      </c>
      <c r="J18" s="73">
        <v>0</v>
      </c>
      <c r="K18" s="71">
        <v>0</v>
      </c>
      <c r="L18" s="71">
        <v>0</v>
      </c>
      <c r="M18" s="164">
        <v>1082935131</v>
      </c>
      <c r="N18" s="163" t="s">
        <v>149</v>
      </c>
      <c r="O18" s="118" t="s">
        <v>150</v>
      </c>
      <c r="P18" s="166">
        <v>44574</v>
      </c>
      <c r="Q18" s="166">
        <v>44574</v>
      </c>
      <c r="R18" s="167">
        <v>44742</v>
      </c>
      <c r="S18" s="73">
        <v>16800000</v>
      </c>
      <c r="T18" s="73">
        <v>0</v>
      </c>
      <c r="U18" s="163">
        <v>39141438</v>
      </c>
      <c r="V18" s="163" t="s">
        <v>141</v>
      </c>
      <c r="W18"/>
    </row>
    <row r="19" spans="1:23">
      <c r="A19" s="260">
        <v>891780111</v>
      </c>
      <c r="B19" s="118" t="s">
        <v>25</v>
      </c>
      <c r="C19" s="118" t="s">
        <v>93</v>
      </c>
      <c r="D19" s="118" t="s">
        <v>27</v>
      </c>
      <c r="E19" s="118" t="s">
        <v>151</v>
      </c>
      <c r="F19" s="118" t="s">
        <v>29</v>
      </c>
      <c r="G19" s="118" t="s">
        <v>30</v>
      </c>
      <c r="H19" s="118" t="s">
        <v>95</v>
      </c>
      <c r="I19" s="71">
        <v>15680000</v>
      </c>
      <c r="J19" s="71">
        <v>0</v>
      </c>
      <c r="K19" s="71">
        <v>0</v>
      </c>
      <c r="L19" s="71">
        <v>0</v>
      </c>
      <c r="M19" s="164">
        <v>1104871354</v>
      </c>
      <c r="N19" s="163" t="s">
        <v>152</v>
      </c>
      <c r="O19" s="118" t="s">
        <v>150</v>
      </c>
      <c r="P19" s="166">
        <v>44574</v>
      </c>
      <c r="Q19" s="166">
        <v>44574</v>
      </c>
      <c r="R19" s="167">
        <v>44742</v>
      </c>
      <c r="S19" s="73">
        <v>15680000</v>
      </c>
      <c r="T19" s="73">
        <v>0</v>
      </c>
      <c r="U19" s="163">
        <v>39141438</v>
      </c>
      <c r="V19" s="163" t="s">
        <v>141</v>
      </c>
      <c r="W19"/>
    </row>
    <row r="20" spans="1:23">
      <c r="A20" s="260">
        <v>891780111</v>
      </c>
      <c r="B20" s="118" t="s">
        <v>25</v>
      </c>
      <c r="C20" s="118" t="s">
        <v>93</v>
      </c>
      <c r="D20" s="118" t="s">
        <v>27</v>
      </c>
      <c r="E20" s="118" t="s">
        <v>153</v>
      </c>
      <c r="F20" s="118" t="s">
        <v>29</v>
      </c>
      <c r="G20" s="118" t="s">
        <v>30</v>
      </c>
      <c r="H20" s="118" t="s">
        <v>95</v>
      </c>
      <c r="I20" s="71">
        <v>18586667</v>
      </c>
      <c r="J20" s="73">
        <v>0</v>
      </c>
      <c r="K20" s="71">
        <v>0</v>
      </c>
      <c r="L20" s="71">
        <v>0</v>
      </c>
      <c r="M20" s="164">
        <v>1082950124</v>
      </c>
      <c r="N20" s="163" t="s">
        <v>154</v>
      </c>
      <c r="O20" s="118" t="s">
        <v>155</v>
      </c>
      <c r="P20" s="166">
        <v>44575</v>
      </c>
      <c r="Q20" s="166">
        <v>44578</v>
      </c>
      <c r="R20" s="167">
        <v>44742</v>
      </c>
      <c r="S20" s="73">
        <v>18586667</v>
      </c>
      <c r="T20" s="73">
        <v>0</v>
      </c>
      <c r="U20" s="163">
        <v>1082884010</v>
      </c>
      <c r="V20" s="163" t="s">
        <v>156</v>
      </c>
      <c r="W20"/>
    </row>
    <row r="21" spans="1:23">
      <c r="A21" s="260">
        <v>891780111</v>
      </c>
      <c r="B21" s="118" t="s">
        <v>25</v>
      </c>
      <c r="C21" s="118" t="s">
        <v>93</v>
      </c>
      <c r="D21" s="118" t="s">
        <v>27</v>
      </c>
      <c r="E21" s="118" t="s">
        <v>157</v>
      </c>
      <c r="F21" s="118" t="s">
        <v>29</v>
      </c>
      <c r="G21" s="118" t="s">
        <v>30</v>
      </c>
      <c r="H21" s="118" t="s">
        <v>95</v>
      </c>
      <c r="I21" s="71">
        <v>18586666</v>
      </c>
      <c r="J21" s="71">
        <v>0</v>
      </c>
      <c r="K21" s="71">
        <v>0</v>
      </c>
      <c r="L21" s="71">
        <v>0</v>
      </c>
      <c r="M21" s="164">
        <v>1082903415</v>
      </c>
      <c r="N21" s="163" t="s">
        <v>158</v>
      </c>
      <c r="O21" s="118" t="s">
        <v>159</v>
      </c>
      <c r="P21" s="166">
        <v>44575</v>
      </c>
      <c r="Q21" s="166">
        <v>44578</v>
      </c>
      <c r="R21" s="167">
        <v>44742</v>
      </c>
      <c r="S21" s="73">
        <v>18586666</v>
      </c>
      <c r="T21" s="73">
        <v>0</v>
      </c>
      <c r="U21" s="163">
        <v>57294316</v>
      </c>
      <c r="V21" s="163" t="s">
        <v>160</v>
      </c>
      <c r="W21"/>
    </row>
    <row r="22" spans="1:23">
      <c r="A22" s="260">
        <v>891780111</v>
      </c>
      <c r="B22" s="118" t="s">
        <v>25</v>
      </c>
      <c r="C22" s="118" t="s">
        <v>93</v>
      </c>
      <c r="D22" s="118" t="s">
        <v>27</v>
      </c>
      <c r="E22" s="118" t="s">
        <v>161</v>
      </c>
      <c r="F22" s="118" t="s">
        <v>29</v>
      </c>
      <c r="G22" s="118" t="s">
        <v>30</v>
      </c>
      <c r="H22" s="118" t="s">
        <v>95</v>
      </c>
      <c r="I22" s="71">
        <v>16400000</v>
      </c>
      <c r="J22" s="71">
        <v>0</v>
      </c>
      <c r="K22" s="71">
        <v>0</v>
      </c>
      <c r="L22" s="71">
        <v>0</v>
      </c>
      <c r="M22" s="164">
        <v>1082410248</v>
      </c>
      <c r="N22" s="163" t="s">
        <v>162</v>
      </c>
      <c r="O22" s="118" t="s">
        <v>163</v>
      </c>
      <c r="P22" s="166">
        <v>44575</v>
      </c>
      <c r="Q22" s="166">
        <v>44578</v>
      </c>
      <c r="R22" s="167">
        <v>44742</v>
      </c>
      <c r="S22" s="73">
        <v>16400000</v>
      </c>
      <c r="T22" s="73">
        <v>0</v>
      </c>
      <c r="U22" s="163">
        <v>57294316</v>
      </c>
      <c r="V22" s="163" t="s">
        <v>160</v>
      </c>
      <c r="W22"/>
    </row>
    <row r="23" spans="1:23">
      <c r="A23" s="260">
        <v>891780111</v>
      </c>
      <c r="B23" s="118" t="s">
        <v>25</v>
      </c>
      <c r="C23" s="118" t="s">
        <v>93</v>
      </c>
      <c r="D23" s="118" t="s">
        <v>27</v>
      </c>
      <c r="E23" s="118" t="s">
        <v>164</v>
      </c>
      <c r="F23" s="118" t="s">
        <v>29</v>
      </c>
      <c r="G23" s="118" t="s">
        <v>30</v>
      </c>
      <c r="H23" s="118" t="s">
        <v>95</v>
      </c>
      <c r="I23" s="71">
        <v>20226666</v>
      </c>
      <c r="J23" s="73">
        <v>0</v>
      </c>
      <c r="K23" s="71">
        <v>0</v>
      </c>
      <c r="L23" s="71">
        <v>0</v>
      </c>
      <c r="M23" s="163">
        <v>85155278</v>
      </c>
      <c r="N23" s="165" t="s">
        <v>165</v>
      </c>
      <c r="O23" s="118" t="s">
        <v>166</v>
      </c>
      <c r="P23" s="166">
        <v>44578</v>
      </c>
      <c r="Q23" s="166">
        <v>44578</v>
      </c>
      <c r="R23" s="167">
        <v>44742</v>
      </c>
      <c r="S23" s="73">
        <v>20226666</v>
      </c>
      <c r="T23" s="73">
        <v>0</v>
      </c>
      <c r="U23" s="163">
        <v>57466781</v>
      </c>
      <c r="V23" s="163" t="s">
        <v>145</v>
      </c>
      <c r="W23"/>
    </row>
    <row r="24" spans="1:23">
      <c r="A24" s="260">
        <v>891780111</v>
      </c>
      <c r="B24" s="118" t="s">
        <v>25</v>
      </c>
      <c r="C24" s="118" t="s">
        <v>93</v>
      </c>
      <c r="D24" s="118" t="s">
        <v>27</v>
      </c>
      <c r="E24" s="118" t="s">
        <v>167</v>
      </c>
      <c r="F24" s="118" t="s">
        <v>29</v>
      </c>
      <c r="G24" s="118" t="s">
        <v>30</v>
      </c>
      <c r="H24" s="118" t="s">
        <v>95</v>
      </c>
      <c r="I24" s="71">
        <v>15000000</v>
      </c>
      <c r="J24" s="71">
        <v>0</v>
      </c>
      <c r="K24" s="71">
        <v>0</v>
      </c>
      <c r="L24" s="71">
        <v>0</v>
      </c>
      <c r="M24" s="163">
        <v>1098771175</v>
      </c>
      <c r="N24" s="165" t="s">
        <v>168</v>
      </c>
      <c r="O24" s="118" t="s">
        <v>169</v>
      </c>
      <c r="P24" s="166">
        <v>44578</v>
      </c>
      <c r="Q24" s="166">
        <v>44593</v>
      </c>
      <c r="R24" s="167">
        <v>44742</v>
      </c>
      <c r="S24" s="73">
        <v>15000000</v>
      </c>
      <c r="T24" s="73">
        <v>0</v>
      </c>
      <c r="U24" s="163">
        <v>57294316</v>
      </c>
      <c r="V24" s="163" t="s">
        <v>160</v>
      </c>
      <c r="W24"/>
    </row>
    <row r="25" spans="1:23">
      <c r="A25" s="260">
        <v>891780111</v>
      </c>
      <c r="B25" s="118" t="s">
        <v>25</v>
      </c>
      <c r="C25" s="118" t="s">
        <v>93</v>
      </c>
      <c r="D25" s="118" t="s">
        <v>27</v>
      </c>
      <c r="E25" s="118" t="s">
        <v>170</v>
      </c>
      <c r="F25" s="118" t="s">
        <v>29</v>
      </c>
      <c r="G25" s="118" t="s">
        <v>30</v>
      </c>
      <c r="H25" s="118" t="s">
        <v>95</v>
      </c>
      <c r="I25" s="71">
        <v>25693333</v>
      </c>
      <c r="J25" s="73">
        <v>0</v>
      </c>
      <c r="K25" s="71">
        <v>0</v>
      </c>
      <c r="L25" s="71">
        <v>0</v>
      </c>
      <c r="M25" s="163">
        <v>71676049</v>
      </c>
      <c r="N25" s="165" t="s">
        <v>171</v>
      </c>
      <c r="O25" s="118" t="s">
        <v>172</v>
      </c>
      <c r="P25" s="166">
        <v>44578</v>
      </c>
      <c r="Q25" s="166">
        <v>44578</v>
      </c>
      <c r="R25" s="167">
        <v>44742</v>
      </c>
      <c r="S25" s="73">
        <v>23500000</v>
      </c>
      <c r="T25" s="73">
        <v>2193333</v>
      </c>
      <c r="U25" s="163">
        <v>12548449</v>
      </c>
      <c r="V25" s="163" t="s">
        <v>173</v>
      </c>
      <c r="W25"/>
    </row>
    <row r="26" spans="1:23">
      <c r="A26" s="260">
        <v>891780111</v>
      </c>
      <c r="B26" s="118" t="s">
        <v>25</v>
      </c>
      <c r="C26" s="118" t="s">
        <v>93</v>
      </c>
      <c r="D26" s="118" t="s">
        <v>27</v>
      </c>
      <c r="E26" s="118" t="s">
        <v>174</v>
      </c>
      <c r="F26" s="118" t="s">
        <v>29</v>
      </c>
      <c r="G26" s="118" t="s">
        <v>30</v>
      </c>
      <c r="H26" s="118" t="s">
        <v>95</v>
      </c>
      <c r="I26" s="71">
        <v>19133333</v>
      </c>
      <c r="J26" s="71">
        <v>0</v>
      </c>
      <c r="K26" s="71">
        <v>0</v>
      </c>
      <c r="L26" s="71">
        <v>0</v>
      </c>
      <c r="M26" s="163">
        <v>1106396078</v>
      </c>
      <c r="N26" s="165" t="s">
        <v>175</v>
      </c>
      <c r="O26" s="118" t="s">
        <v>176</v>
      </c>
      <c r="P26" s="166">
        <v>44578</v>
      </c>
      <c r="Q26" s="166">
        <v>44578</v>
      </c>
      <c r="R26" s="167">
        <v>44742</v>
      </c>
      <c r="S26" s="73">
        <v>14000000</v>
      </c>
      <c r="T26" s="73">
        <v>5133333</v>
      </c>
      <c r="U26" s="163">
        <v>12548449</v>
      </c>
      <c r="V26" s="163" t="s">
        <v>173</v>
      </c>
      <c r="W26"/>
    </row>
    <row r="27" spans="1:23">
      <c r="A27" s="260">
        <v>891780111</v>
      </c>
      <c r="B27" s="118" t="s">
        <v>25</v>
      </c>
      <c r="C27" s="118" t="s">
        <v>93</v>
      </c>
      <c r="D27" s="118" t="s">
        <v>27</v>
      </c>
      <c r="E27" s="118" t="s">
        <v>177</v>
      </c>
      <c r="F27" s="118" t="s">
        <v>29</v>
      </c>
      <c r="G27" s="118" t="s">
        <v>30</v>
      </c>
      <c r="H27" s="118" t="s">
        <v>95</v>
      </c>
      <c r="I27" s="71">
        <v>7000000</v>
      </c>
      <c r="J27" s="71">
        <v>0</v>
      </c>
      <c r="K27" s="73">
        <v>3500000</v>
      </c>
      <c r="L27" s="71">
        <v>0</v>
      </c>
      <c r="M27" s="163">
        <v>1026559851</v>
      </c>
      <c r="N27" s="165" t="s">
        <v>178</v>
      </c>
      <c r="O27" s="118" t="s">
        <v>179</v>
      </c>
      <c r="P27" s="166">
        <v>44578</v>
      </c>
      <c r="Q27" s="166">
        <v>44578</v>
      </c>
      <c r="R27" s="167">
        <v>44667</v>
      </c>
      <c r="S27" s="73">
        <v>10500000</v>
      </c>
      <c r="T27" s="73">
        <v>0</v>
      </c>
      <c r="U27" s="163">
        <v>79738530</v>
      </c>
      <c r="V27" s="163" t="s">
        <v>180</v>
      </c>
      <c r="W27" s="191"/>
    </row>
    <row r="28" spans="1:23">
      <c r="A28" s="260">
        <v>891780111</v>
      </c>
      <c r="B28" s="118" t="s">
        <v>25</v>
      </c>
      <c r="C28" s="118" t="s">
        <v>93</v>
      </c>
      <c r="D28" s="118" t="s">
        <v>27</v>
      </c>
      <c r="E28" s="118" t="s">
        <v>181</v>
      </c>
      <c r="F28" s="118" t="s">
        <v>29</v>
      </c>
      <c r="G28" s="118" t="s">
        <v>30</v>
      </c>
      <c r="H28" s="118" t="s">
        <v>95</v>
      </c>
      <c r="I28" s="71">
        <v>18586666</v>
      </c>
      <c r="J28" s="73">
        <v>0</v>
      </c>
      <c r="K28" s="71">
        <v>0</v>
      </c>
      <c r="L28" s="71">
        <v>0</v>
      </c>
      <c r="M28" s="163">
        <v>1082985225</v>
      </c>
      <c r="N28" s="165" t="s">
        <v>182</v>
      </c>
      <c r="O28" s="118" t="s">
        <v>183</v>
      </c>
      <c r="P28" s="166">
        <v>44578</v>
      </c>
      <c r="Q28" s="166">
        <v>44578</v>
      </c>
      <c r="R28" s="167">
        <v>44742</v>
      </c>
      <c r="S28" s="73">
        <v>18586666</v>
      </c>
      <c r="T28" s="73">
        <v>0</v>
      </c>
      <c r="U28" s="163">
        <v>57466781</v>
      </c>
      <c r="V28" s="163" t="s">
        <v>145</v>
      </c>
      <c r="W28"/>
    </row>
    <row r="29" spans="1:23">
      <c r="A29" s="260">
        <v>891780111</v>
      </c>
      <c r="B29" s="118" t="s">
        <v>25</v>
      </c>
      <c r="C29" s="118" t="s">
        <v>93</v>
      </c>
      <c r="D29" s="118" t="s">
        <v>27</v>
      </c>
      <c r="E29" s="118" t="s">
        <v>184</v>
      </c>
      <c r="F29" s="118" t="s">
        <v>29</v>
      </c>
      <c r="G29" s="118" t="s">
        <v>30</v>
      </c>
      <c r="H29" s="118" t="s">
        <v>95</v>
      </c>
      <c r="I29" s="71">
        <v>13416667</v>
      </c>
      <c r="J29" s="71">
        <v>0</v>
      </c>
      <c r="K29" s="71">
        <v>0</v>
      </c>
      <c r="L29" s="71">
        <v>0</v>
      </c>
      <c r="M29" s="163">
        <v>1143161098</v>
      </c>
      <c r="N29" s="165" t="s">
        <v>185</v>
      </c>
      <c r="O29" s="118" t="s">
        <v>186</v>
      </c>
      <c r="P29" s="166">
        <v>44579</v>
      </c>
      <c r="Q29" s="166">
        <v>44581</v>
      </c>
      <c r="R29" s="167">
        <v>44742</v>
      </c>
      <c r="S29" s="73">
        <v>13416667</v>
      </c>
      <c r="T29" s="73">
        <v>0</v>
      </c>
      <c r="U29" s="163">
        <v>85155183</v>
      </c>
      <c r="V29" s="163" t="s">
        <v>134</v>
      </c>
      <c r="W29"/>
    </row>
    <row r="30" spans="1:23">
      <c r="A30" s="260">
        <v>891780111</v>
      </c>
      <c r="B30" s="118" t="s">
        <v>25</v>
      </c>
      <c r="C30" s="118" t="s">
        <v>93</v>
      </c>
      <c r="D30" s="118" t="s">
        <v>27</v>
      </c>
      <c r="E30" s="118" t="s">
        <v>187</v>
      </c>
      <c r="F30" s="118" t="s">
        <v>29</v>
      </c>
      <c r="G30" s="118" t="s">
        <v>30</v>
      </c>
      <c r="H30" s="118" t="s">
        <v>95</v>
      </c>
      <c r="I30" s="71">
        <v>15026667</v>
      </c>
      <c r="J30" s="73">
        <v>0</v>
      </c>
      <c r="K30" s="71">
        <v>0</v>
      </c>
      <c r="L30" s="71">
        <v>0</v>
      </c>
      <c r="M30" s="163">
        <v>1065637083</v>
      </c>
      <c r="N30" s="165" t="s">
        <v>188</v>
      </c>
      <c r="O30" s="118" t="s">
        <v>189</v>
      </c>
      <c r="P30" s="166">
        <v>44579</v>
      </c>
      <c r="Q30" s="166">
        <v>44581</v>
      </c>
      <c r="R30" s="167">
        <v>44742</v>
      </c>
      <c r="S30" s="73">
        <v>15026667</v>
      </c>
      <c r="T30" s="73">
        <v>0</v>
      </c>
      <c r="U30" s="163">
        <v>85155183</v>
      </c>
      <c r="V30" s="163" t="s">
        <v>134</v>
      </c>
      <c r="W30"/>
    </row>
    <row r="31" spans="1:23">
      <c r="A31" s="260">
        <v>891780111</v>
      </c>
      <c r="B31" s="118" t="s">
        <v>25</v>
      </c>
      <c r="C31" s="118" t="s">
        <v>93</v>
      </c>
      <c r="D31" s="118" t="s">
        <v>27</v>
      </c>
      <c r="E31" s="118" t="s">
        <v>190</v>
      </c>
      <c r="F31" s="118" t="s">
        <v>29</v>
      </c>
      <c r="G31" s="118" t="s">
        <v>30</v>
      </c>
      <c r="H31" s="118" t="s">
        <v>95</v>
      </c>
      <c r="I31" s="71">
        <v>19856667</v>
      </c>
      <c r="J31" s="71">
        <v>0</v>
      </c>
      <c r="K31" s="71">
        <v>0</v>
      </c>
      <c r="L31" s="71">
        <v>0</v>
      </c>
      <c r="M31" s="163">
        <v>84454392</v>
      </c>
      <c r="N31" s="165" t="s">
        <v>191</v>
      </c>
      <c r="O31" s="118" t="s">
        <v>192</v>
      </c>
      <c r="P31" s="166">
        <v>44579</v>
      </c>
      <c r="Q31" s="166">
        <v>44581</v>
      </c>
      <c r="R31" s="167">
        <v>44742</v>
      </c>
      <c r="S31" s="73">
        <v>19856667</v>
      </c>
      <c r="T31" s="73">
        <v>0</v>
      </c>
      <c r="U31" s="163">
        <v>85155183</v>
      </c>
      <c r="V31" s="163" t="s">
        <v>134</v>
      </c>
      <c r="W31"/>
    </row>
    <row r="32" spans="1:23">
      <c r="A32" s="260">
        <v>891780111</v>
      </c>
      <c r="B32" s="118" t="s">
        <v>25</v>
      </c>
      <c r="C32" s="118" t="s">
        <v>93</v>
      </c>
      <c r="D32" s="118" t="s">
        <v>27</v>
      </c>
      <c r="E32" s="118" t="s">
        <v>193</v>
      </c>
      <c r="F32" s="118" t="s">
        <v>29</v>
      </c>
      <c r="G32" s="118" t="s">
        <v>30</v>
      </c>
      <c r="H32" s="118" t="s">
        <v>95</v>
      </c>
      <c r="I32" s="71">
        <v>18473333</v>
      </c>
      <c r="J32" s="71">
        <v>0</v>
      </c>
      <c r="K32" s="71">
        <v>0</v>
      </c>
      <c r="L32" s="71">
        <v>0</v>
      </c>
      <c r="M32" s="163">
        <v>1083012145</v>
      </c>
      <c r="N32" s="165" t="s">
        <v>194</v>
      </c>
      <c r="O32" s="118" t="s">
        <v>195</v>
      </c>
      <c r="P32" s="166">
        <v>44579</v>
      </c>
      <c r="Q32" s="166">
        <v>44579</v>
      </c>
      <c r="R32" s="167">
        <v>44742</v>
      </c>
      <c r="S32" s="73">
        <v>18473333</v>
      </c>
      <c r="T32" s="73">
        <v>0</v>
      </c>
      <c r="U32" s="163">
        <v>72232860</v>
      </c>
      <c r="V32" s="163" t="s">
        <v>196</v>
      </c>
      <c r="W32"/>
    </row>
    <row r="33" spans="1:23">
      <c r="A33" s="260">
        <v>891780111</v>
      </c>
      <c r="B33" s="118" t="s">
        <v>25</v>
      </c>
      <c r="C33" s="118" t="s">
        <v>93</v>
      </c>
      <c r="D33" s="118" t="s">
        <v>27</v>
      </c>
      <c r="E33" s="118" t="s">
        <v>197</v>
      </c>
      <c r="F33" s="118" t="s">
        <v>29</v>
      </c>
      <c r="G33" s="118" t="s">
        <v>30</v>
      </c>
      <c r="H33" s="118" t="s">
        <v>95</v>
      </c>
      <c r="I33" s="71">
        <v>15213333</v>
      </c>
      <c r="J33" s="73">
        <v>0</v>
      </c>
      <c r="K33" s="71">
        <v>0</v>
      </c>
      <c r="L33" s="71">
        <v>0</v>
      </c>
      <c r="M33" s="163">
        <v>1083016186</v>
      </c>
      <c r="N33" s="165" t="s">
        <v>198</v>
      </c>
      <c r="O33" s="168" t="s">
        <v>199</v>
      </c>
      <c r="P33" s="166">
        <v>44579</v>
      </c>
      <c r="Q33" s="166">
        <v>44579</v>
      </c>
      <c r="R33" s="167">
        <v>44742</v>
      </c>
      <c r="S33" s="73">
        <v>15213333</v>
      </c>
      <c r="T33" s="73">
        <v>0</v>
      </c>
      <c r="U33" s="163">
        <v>72232860</v>
      </c>
      <c r="V33" s="163" t="s">
        <v>196</v>
      </c>
      <c r="W33"/>
    </row>
    <row r="34" spans="1:23">
      <c r="A34" s="260">
        <v>891780111</v>
      </c>
      <c r="B34" s="118" t="s">
        <v>25</v>
      </c>
      <c r="C34" s="118" t="s">
        <v>93</v>
      </c>
      <c r="D34" s="118" t="s">
        <v>27</v>
      </c>
      <c r="E34" s="118" t="s">
        <v>200</v>
      </c>
      <c r="F34" s="118" t="s">
        <v>29</v>
      </c>
      <c r="G34" s="118" t="s">
        <v>30</v>
      </c>
      <c r="H34" s="118" t="s">
        <v>95</v>
      </c>
      <c r="I34" s="71">
        <v>12500000</v>
      </c>
      <c r="J34" s="71">
        <v>0</v>
      </c>
      <c r="K34" s="71">
        <v>0</v>
      </c>
      <c r="L34" s="71">
        <v>0</v>
      </c>
      <c r="M34" s="163">
        <v>1082918683</v>
      </c>
      <c r="N34" s="165" t="s">
        <v>201</v>
      </c>
      <c r="O34" s="118" t="s">
        <v>202</v>
      </c>
      <c r="P34" s="166">
        <v>44579</v>
      </c>
      <c r="Q34" s="166">
        <v>44593</v>
      </c>
      <c r="R34" s="167">
        <v>44742</v>
      </c>
      <c r="S34" s="73">
        <v>10000000</v>
      </c>
      <c r="T34" s="73">
        <v>2500000</v>
      </c>
      <c r="U34" s="163">
        <v>7456789</v>
      </c>
      <c r="V34" s="163" t="s">
        <v>203</v>
      </c>
      <c r="W34"/>
    </row>
    <row r="35" spans="1:23">
      <c r="A35" s="260">
        <v>891780111</v>
      </c>
      <c r="B35" s="118" t="s">
        <v>25</v>
      </c>
      <c r="C35" s="118" t="s">
        <v>93</v>
      </c>
      <c r="D35" s="118" t="s">
        <v>27</v>
      </c>
      <c r="E35" s="118" t="s">
        <v>204</v>
      </c>
      <c r="F35" s="118" t="s">
        <v>29</v>
      </c>
      <c r="G35" s="118" t="s">
        <v>30</v>
      </c>
      <c r="H35" s="118" t="s">
        <v>95</v>
      </c>
      <c r="I35" s="71">
        <v>18246667</v>
      </c>
      <c r="J35" s="73">
        <v>0</v>
      </c>
      <c r="K35" s="71">
        <v>0</v>
      </c>
      <c r="L35" s="71">
        <v>0</v>
      </c>
      <c r="M35" s="163">
        <v>1084732648</v>
      </c>
      <c r="N35" s="165" t="s">
        <v>205</v>
      </c>
      <c r="O35" s="118" t="s">
        <v>206</v>
      </c>
      <c r="P35" s="166">
        <v>44579</v>
      </c>
      <c r="Q35" s="166">
        <v>44581</v>
      </c>
      <c r="R35" s="167">
        <v>44742</v>
      </c>
      <c r="S35" s="73">
        <v>18246667</v>
      </c>
      <c r="T35" s="73">
        <v>0</v>
      </c>
      <c r="U35" s="163">
        <v>85155183</v>
      </c>
      <c r="V35" s="163" t="s">
        <v>134</v>
      </c>
      <c r="W35"/>
    </row>
    <row r="36" spans="1:23">
      <c r="A36" s="260">
        <v>891780111</v>
      </c>
      <c r="B36" s="118" t="s">
        <v>25</v>
      </c>
      <c r="C36" s="118" t="s">
        <v>93</v>
      </c>
      <c r="D36" s="118" t="s">
        <v>27</v>
      </c>
      <c r="E36" s="118" t="s">
        <v>207</v>
      </c>
      <c r="F36" s="118" t="s">
        <v>29</v>
      </c>
      <c r="G36" s="118" t="s">
        <v>30</v>
      </c>
      <c r="H36" s="118" t="s">
        <v>95</v>
      </c>
      <c r="I36" s="71">
        <v>8400000</v>
      </c>
      <c r="J36" s="71">
        <v>0</v>
      </c>
      <c r="K36" s="71">
        <v>0</v>
      </c>
      <c r="L36" s="71">
        <v>0</v>
      </c>
      <c r="M36" s="163">
        <v>1082848784</v>
      </c>
      <c r="N36" s="165" t="s">
        <v>208</v>
      </c>
      <c r="O36" s="118" t="s">
        <v>209</v>
      </c>
      <c r="P36" s="166">
        <v>44579</v>
      </c>
      <c r="Q36" s="166">
        <v>44593</v>
      </c>
      <c r="R36" s="167">
        <v>44681</v>
      </c>
      <c r="S36" s="73">
        <v>8400000</v>
      </c>
      <c r="T36" s="73">
        <v>0</v>
      </c>
      <c r="U36" s="163">
        <v>85155183</v>
      </c>
      <c r="V36" s="163" t="s">
        <v>134</v>
      </c>
      <c r="W36"/>
    </row>
    <row r="37" spans="1:23">
      <c r="A37" s="260">
        <v>891780111</v>
      </c>
      <c r="B37" s="118" t="s">
        <v>25</v>
      </c>
      <c r="C37" s="118" t="s">
        <v>93</v>
      </c>
      <c r="D37" s="118" t="s">
        <v>27</v>
      </c>
      <c r="E37" s="118" t="s">
        <v>210</v>
      </c>
      <c r="F37" s="118" t="s">
        <v>29</v>
      </c>
      <c r="G37" s="118" t="s">
        <v>30</v>
      </c>
      <c r="H37" s="118" t="s">
        <v>95</v>
      </c>
      <c r="I37" s="71">
        <v>2507748</v>
      </c>
      <c r="J37" s="71">
        <v>0</v>
      </c>
      <c r="K37" s="71">
        <v>0</v>
      </c>
      <c r="L37" s="71">
        <v>0</v>
      </c>
      <c r="M37" s="164">
        <v>1082976788</v>
      </c>
      <c r="N37" s="165" t="s">
        <v>211</v>
      </c>
      <c r="O37" s="118" t="s">
        <v>212</v>
      </c>
      <c r="P37" s="166">
        <v>44579</v>
      </c>
      <c r="Q37" s="166">
        <v>44579</v>
      </c>
      <c r="R37" s="167">
        <v>44592</v>
      </c>
      <c r="S37" s="73">
        <v>2507748</v>
      </c>
      <c r="T37" s="73">
        <v>0</v>
      </c>
      <c r="U37" s="163">
        <v>7632607</v>
      </c>
      <c r="V37" s="163" t="s">
        <v>213</v>
      </c>
      <c r="W37"/>
    </row>
    <row r="38" spans="1:23">
      <c r="A38" s="260">
        <v>891780111</v>
      </c>
      <c r="B38" s="118" t="s">
        <v>25</v>
      </c>
      <c r="C38" s="118" t="s">
        <v>93</v>
      </c>
      <c r="D38" s="118" t="s">
        <v>27</v>
      </c>
      <c r="E38" s="118" t="s">
        <v>214</v>
      </c>
      <c r="F38" s="118" t="s">
        <v>29</v>
      </c>
      <c r="G38" s="118" t="s">
        <v>30</v>
      </c>
      <c r="H38" s="118" t="s">
        <v>95</v>
      </c>
      <c r="I38" s="71">
        <v>14000000</v>
      </c>
      <c r="J38" s="73">
        <v>0</v>
      </c>
      <c r="K38" s="71">
        <v>0</v>
      </c>
      <c r="L38" s="71">
        <v>0</v>
      </c>
      <c r="M38" s="163">
        <v>1082887058</v>
      </c>
      <c r="N38" s="165" t="s">
        <v>215</v>
      </c>
      <c r="O38" s="118" t="s">
        <v>216</v>
      </c>
      <c r="P38" s="166">
        <v>44579</v>
      </c>
      <c r="Q38" s="166">
        <v>44593</v>
      </c>
      <c r="R38" s="167">
        <v>44742</v>
      </c>
      <c r="S38" s="73">
        <v>14000000</v>
      </c>
      <c r="T38" s="73">
        <v>0</v>
      </c>
      <c r="U38" s="163">
        <v>85155183</v>
      </c>
      <c r="V38" s="163" t="s">
        <v>134</v>
      </c>
      <c r="W38"/>
    </row>
    <row r="39" spans="1:23">
      <c r="A39" s="260">
        <v>891780111</v>
      </c>
      <c r="B39" s="118" t="s">
        <v>25</v>
      </c>
      <c r="C39" s="118" t="s">
        <v>93</v>
      </c>
      <c r="D39" s="118" t="s">
        <v>27</v>
      </c>
      <c r="E39" s="118" t="s">
        <v>217</v>
      </c>
      <c r="F39" s="118" t="s">
        <v>29</v>
      </c>
      <c r="G39" s="118" t="s">
        <v>30</v>
      </c>
      <c r="H39" s="118" t="s">
        <v>95</v>
      </c>
      <c r="I39" s="71">
        <v>15000000</v>
      </c>
      <c r="J39" s="71">
        <v>0</v>
      </c>
      <c r="K39" s="71">
        <v>0</v>
      </c>
      <c r="L39" s="71">
        <v>0</v>
      </c>
      <c r="M39" s="163">
        <v>1082996756</v>
      </c>
      <c r="N39" s="165" t="s">
        <v>218</v>
      </c>
      <c r="O39" s="118" t="s">
        <v>219</v>
      </c>
      <c r="P39" s="166">
        <v>44579</v>
      </c>
      <c r="Q39" s="166">
        <v>44593</v>
      </c>
      <c r="R39" s="167">
        <v>44742</v>
      </c>
      <c r="S39" s="73">
        <v>15000000</v>
      </c>
      <c r="T39" s="73">
        <v>0</v>
      </c>
      <c r="U39" s="163">
        <v>57466781</v>
      </c>
      <c r="V39" s="163" t="s">
        <v>145</v>
      </c>
      <c r="W39"/>
    </row>
    <row r="40" spans="1:23">
      <c r="A40" s="260">
        <v>891780111</v>
      </c>
      <c r="B40" s="118" t="s">
        <v>25</v>
      </c>
      <c r="C40" s="118" t="s">
        <v>93</v>
      </c>
      <c r="D40" s="118" t="s">
        <v>27</v>
      </c>
      <c r="E40" s="118" t="s">
        <v>220</v>
      </c>
      <c r="F40" s="118" t="s">
        <v>29</v>
      </c>
      <c r="G40" s="118" t="s">
        <v>30</v>
      </c>
      <c r="H40" s="118" t="s">
        <v>95</v>
      </c>
      <c r="I40" s="71">
        <v>15000000</v>
      </c>
      <c r="J40" s="73">
        <v>0</v>
      </c>
      <c r="K40" s="71">
        <v>0</v>
      </c>
      <c r="L40" s="71">
        <v>0</v>
      </c>
      <c r="M40" s="163">
        <v>1082890110</v>
      </c>
      <c r="N40" s="165" t="s">
        <v>221</v>
      </c>
      <c r="O40" s="118" t="s">
        <v>222</v>
      </c>
      <c r="P40" s="166">
        <v>44579</v>
      </c>
      <c r="Q40" s="166">
        <v>44593</v>
      </c>
      <c r="R40" s="167">
        <v>44742</v>
      </c>
      <c r="S40" s="73">
        <v>15000000</v>
      </c>
      <c r="T40" s="73">
        <v>0</v>
      </c>
      <c r="U40" s="163">
        <v>57466781</v>
      </c>
      <c r="V40" s="163" t="s">
        <v>145</v>
      </c>
      <c r="W40"/>
    </row>
    <row r="41" spans="1:23">
      <c r="A41" s="260">
        <v>891780111</v>
      </c>
      <c r="B41" s="118" t="s">
        <v>25</v>
      </c>
      <c r="C41" s="118" t="s">
        <v>93</v>
      </c>
      <c r="D41" s="118" t="s">
        <v>27</v>
      </c>
      <c r="E41" s="118" t="s">
        <v>223</v>
      </c>
      <c r="F41" s="118" t="s">
        <v>29</v>
      </c>
      <c r="G41" s="118" t="s">
        <v>30</v>
      </c>
      <c r="H41" s="118" t="s">
        <v>95</v>
      </c>
      <c r="I41" s="71">
        <v>14000000</v>
      </c>
      <c r="J41" s="71">
        <v>0</v>
      </c>
      <c r="K41" s="71">
        <v>0</v>
      </c>
      <c r="L41" s="71">
        <v>0</v>
      </c>
      <c r="M41" s="163">
        <v>57445651</v>
      </c>
      <c r="N41" s="165" t="s">
        <v>224</v>
      </c>
      <c r="O41" s="118" t="s">
        <v>225</v>
      </c>
      <c r="P41" s="166">
        <v>44579</v>
      </c>
      <c r="Q41" s="166">
        <v>44593</v>
      </c>
      <c r="R41" s="167">
        <v>44742</v>
      </c>
      <c r="S41" s="73">
        <v>14000000</v>
      </c>
      <c r="T41" s="73">
        <v>0</v>
      </c>
      <c r="U41" s="163">
        <v>85155183</v>
      </c>
      <c r="V41" s="163" t="s">
        <v>134</v>
      </c>
      <c r="W41"/>
    </row>
    <row r="42" spans="1:23">
      <c r="A42" s="260">
        <v>891780111</v>
      </c>
      <c r="B42" s="118" t="s">
        <v>25</v>
      </c>
      <c r="C42" s="118" t="s">
        <v>93</v>
      </c>
      <c r="D42" s="118" t="s">
        <v>27</v>
      </c>
      <c r="E42" s="118" t="s">
        <v>226</v>
      </c>
      <c r="F42" s="118" t="s">
        <v>29</v>
      </c>
      <c r="G42" s="118" t="s">
        <v>30</v>
      </c>
      <c r="H42" s="118" t="s">
        <v>95</v>
      </c>
      <c r="I42" s="71">
        <v>12500000</v>
      </c>
      <c r="J42" s="71">
        <v>0</v>
      </c>
      <c r="K42" s="71">
        <v>0</v>
      </c>
      <c r="L42" s="71">
        <v>0</v>
      </c>
      <c r="M42" s="163">
        <v>1053001646</v>
      </c>
      <c r="N42" s="165" t="s">
        <v>227</v>
      </c>
      <c r="O42" s="118" t="s">
        <v>228</v>
      </c>
      <c r="P42" s="166">
        <v>44579</v>
      </c>
      <c r="Q42" s="166">
        <v>44593</v>
      </c>
      <c r="R42" s="167">
        <v>44742</v>
      </c>
      <c r="S42" s="73">
        <v>12500000</v>
      </c>
      <c r="T42" s="73">
        <v>0</v>
      </c>
      <c r="U42" s="163">
        <v>1082884010</v>
      </c>
      <c r="V42" s="163" t="s">
        <v>156</v>
      </c>
      <c r="W42"/>
    </row>
    <row r="43" spans="1:23">
      <c r="A43" s="260">
        <v>891780111</v>
      </c>
      <c r="B43" s="118" t="s">
        <v>25</v>
      </c>
      <c r="C43" s="118" t="s">
        <v>93</v>
      </c>
      <c r="D43" s="118" t="s">
        <v>27</v>
      </c>
      <c r="E43" s="118" t="s">
        <v>229</v>
      </c>
      <c r="F43" s="118" t="s">
        <v>29</v>
      </c>
      <c r="G43" s="118" t="s">
        <v>30</v>
      </c>
      <c r="H43" s="118" t="s">
        <v>95</v>
      </c>
      <c r="I43" s="71">
        <v>14400000</v>
      </c>
      <c r="J43" s="73">
        <v>0</v>
      </c>
      <c r="K43" s="71">
        <v>0</v>
      </c>
      <c r="L43" s="71">
        <v>0</v>
      </c>
      <c r="M43" s="163">
        <v>1010191398</v>
      </c>
      <c r="N43" s="165" t="s">
        <v>230</v>
      </c>
      <c r="O43" s="118" t="s">
        <v>231</v>
      </c>
      <c r="P43" s="166">
        <v>44579</v>
      </c>
      <c r="Q43" s="166">
        <v>44593</v>
      </c>
      <c r="R43" s="167">
        <v>44804</v>
      </c>
      <c r="S43" s="73">
        <v>4247730</v>
      </c>
      <c r="T43" s="73">
        <v>10152270</v>
      </c>
      <c r="U43" s="163">
        <v>85155183</v>
      </c>
      <c r="V43" s="163" t="s">
        <v>134</v>
      </c>
      <c r="W43" s="191"/>
    </row>
    <row r="44" spans="1:23">
      <c r="A44" s="260">
        <v>891780111</v>
      </c>
      <c r="B44" s="118" t="s">
        <v>25</v>
      </c>
      <c r="C44" s="118" t="s">
        <v>93</v>
      </c>
      <c r="D44" s="118" t="s">
        <v>27</v>
      </c>
      <c r="E44" s="118" t="s">
        <v>232</v>
      </c>
      <c r="F44" s="118" t="s">
        <v>29</v>
      </c>
      <c r="G44" s="118" t="s">
        <v>30</v>
      </c>
      <c r="H44" s="118" t="s">
        <v>95</v>
      </c>
      <c r="I44" s="71">
        <v>14000000</v>
      </c>
      <c r="J44" s="71">
        <v>0</v>
      </c>
      <c r="K44" s="71">
        <v>0</v>
      </c>
      <c r="L44" s="71">
        <v>0</v>
      </c>
      <c r="M44" s="163">
        <v>1082868615</v>
      </c>
      <c r="N44" s="165" t="s">
        <v>233</v>
      </c>
      <c r="O44" s="118" t="s">
        <v>234</v>
      </c>
      <c r="P44" s="166">
        <v>44579</v>
      </c>
      <c r="Q44" s="166">
        <v>44593</v>
      </c>
      <c r="R44" s="167">
        <v>44742</v>
      </c>
      <c r="S44" s="73">
        <v>14000000</v>
      </c>
      <c r="T44" s="73">
        <v>0</v>
      </c>
      <c r="U44" s="163">
        <v>85155183</v>
      </c>
      <c r="V44" s="163" t="s">
        <v>134</v>
      </c>
      <c r="W44"/>
    </row>
    <row r="45" spans="1:23">
      <c r="A45" s="260">
        <v>891780111</v>
      </c>
      <c r="B45" s="118" t="s">
        <v>25</v>
      </c>
      <c r="C45" s="118" t="s">
        <v>93</v>
      </c>
      <c r="D45" s="118" t="s">
        <v>27</v>
      </c>
      <c r="E45" s="118" t="s">
        <v>235</v>
      </c>
      <c r="F45" s="118" t="s">
        <v>29</v>
      </c>
      <c r="G45" s="118" t="s">
        <v>30</v>
      </c>
      <c r="H45" s="118" t="s">
        <v>95</v>
      </c>
      <c r="I45" s="71">
        <v>14000000</v>
      </c>
      <c r="J45" s="73">
        <v>0</v>
      </c>
      <c r="K45" s="71">
        <v>0</v>
      </c>
      <c r="L45" s="71">
        <v>0</v>
      </c>
      <c r="M45" s="163">
        <v>1047476135</v>
      </c>
      <c r="N45" s="165" t="s">
        <v>236</v>
      </c>
      <c r="O45" s="118" t="s">
        <v>237</v>
      </c>
      <c r="P45" s="166">
        <v>44579</v>
      </c>
      <c r="Q45" s="166">
        <v>44593</v>
      </c>
      <c r="R45" s="167">
        <v>44742</v>
      </c>
      <c r="S45" s="73">
        <v>14000000</v>
      </c>
      <c r="T45" s="73">
        <v>0</v>
      </c>
      <c r="U45" s="163">
        <v>57466781</v>
      </c>
      <c r="V45" s="163" t="s">
        <v>145</v>
      </c>
      <c r="W45"/>
    </row>
    <row r="46" spans="1:23">
      <c r="A46" s="260">
        <v>891780111</v>
      </c>
      <c r="B46" s="118" t="s">
        <v>25</v>
      </c>
      <c r="C46" s="118" t="s">
        <v>93</v>
      </c>
      <c r="D46" s="118" t="s">
        <v>27</v>
      </c>
      <c r="E46" s="118" t="s">
        <v>238</v>
      </c>
      <c r="F46" s="118" t="s">
        <v>29</v>
      </c>
      <c r="G46" s="118" t="s">
        <v>30</v>
      </c>
      <c r="H46" s="118" t="s">
        <v>95</v>
      </c>
      <c r="I46" s="71">
        <v>15000000</v>
      </c>
      <c r="J46" s="71">
        <v>0</v>
      </c>
      <c r="K46" s="71">
        <v>0</v>
      </c>
      <c r="L46" s="71">
        <v>0</v>
      </c>
      <c r="M46" s="163">
        <v>1082992358</v>
      </c>
      <c r="N46" s="165" t="s">
        <v>239</v>
      </c>
      <c r="O46" s="118" t="s">
        <v>240</v>
      </c>
      <c r="P46" s="166">
        <v>44579</v>
      </c>
      <c r="Q46" s="166">
        <v>44593</v>
      </c>
      <c r="R46" s="167">
        <v>44742</v>
      </c>
      <c r="S46" s="73">
        <v>15000000</v>
      </c>
      <c r="T46" s="73">
        <v>0</v>
      </c>
      <c r="U46" s="163">
        <v>57466781</v>
      </c>
      <c r="V46" s="163" t="s">
        <v>145</v>
      </c>
      <c r="W46"/>
    </row>
    <row r="47" spans="1:23">
      <c r="A47" s="260">
        <v>891780111</v>
      </c>
      <c r="B47" s="118" t="s">
        <v>25</v>
      </c>
      <c r="C47" s="118" t="s">
        <v>93</v>
      </c>
      <c r="D47" s="118" t="s">
        <v>27</v>
      </c>
      <c r="E47" s="118" t="s">
        <v>241</v>
      </c>
      <c r="F47" s="118" t="s">
        <v>29</v>
      </c>
      <c r="G47" s="118" t="s">
        <v>30</v>
      </c>
      <c r="H47" s="118" t="s">
        <v>95</v>
      </c>
      <c r="I47" s="71">
        <v>14000000</v>
      </c>
      <c r="J47" s="71">
        <v>0</v>
      </c>
      <c r="K47" s="71">
        <v>0</v>
      </c>
      <c r="L47" s="71">
        <v>0</v>
      </c>
      <c r="M47" s="164">
        <v>1082875128</v>
      </c>
      <c r="N47" s="163" t="s">
        <v>242</v>
      </c>
      <c r="O47" s="118" t="s">
        <v>243</v>
      </c>
      <c r="P47" s="166">
        <v>44580</v>
      </c>
      <c r="Q47" s="166">
        <v>44593</v>
      </c>
      <c r="R47" s="167">
        <v>44742</v>
      </c>
      <c r="S47" s="73">
        <v>14000000</v>
      </c>
      <c r="T47" s="73">
        <v>0</v>
      </c>
      <c r="U47" s="163">
        <v>1082884010</v>
      </c>
      <c r="V47" s="163" t="s">
        <v>156</v>
      </c>
      <c r="W47"/>
    </row>
    <row r="48" spans="1:23">
      <c r="A48" s="260">
        <v>891780111</v>
      </c>
      <c r="B48" s="118" t="s">
        <v>25</v>
      </c>
      <c r="C48" s="118" t="s">
        <v>93</v>
      </c>
      <c r="D48" s="118" t="s">
        <v>27</v>
      </c>
      <c r="E48" s="118" t="s">
        <v>244</v>
      </c>
      <c r="F48" s="118" t="s">
        <v>29</v>
      </c>
      <c r="G48" s="118" t="s">
        <v>30</v>
      </c>
      <c r="H48" s="118" t="s">
        <v>95</v>
      </c>
      <c r="I48" s="71">
        <v>14000000</v>
      </c>
      <c r="J48" s="73">
        <v>0</v>
      </c>
      <c r="K48" s="71">
        <v>0</v>
      </c>
      <c r="L48" s="71">
        <v>0</v>
      </c>
      <c r="M48" s="164">
        <v>1045710831</v>
      </c>
      <c r="N48" s="163" t="s">
        <v>245</v>
      </c>
      <c r="O48" s="118" t="s">
        <v>246</v>
      </c>
      <c r="P48" s="166">
        <v>44580</v>
      </c>
      <c r="Q48" s="166">
        <v>44593</v>
      </c>
      <c r="R48" s="167">
        <v>44742</v>
      </c>
      <c r="S48" s="73">
        <v>14000000</v>
      </c>
      <c r="T48" s="73">
        <v>0</v>
      </c>
      <c r="U48" s="163">
        <v>85155183</v>
      </c>
      <c r="V48" s="163" t="s">
        <v>134</v>
      </c>
      <c r="W48"/>
    </row>
    <row r="49" spans="1:23">
      <c r="A49" s="260">
        <v>891780111</v>
      </c>
      <c r="B49" s="118" t="s">
        <v>25</v>
      </c>
      <c r="C49" s="118" t="s">
        <v>93</v>
      </c>
      <c r="D49" s="118" t="s">
        <v>27</v>
      </c>
      <c r="E49" s="118" t="s">
        <v>247</v>
      </c>
      <c r="F49" s="118" t="s">
        <v>29</v>
      </c>
      <c r="G49" s="118" t="s">
        <v>30</v>
      </c>
      <c r="H49" s="118" t="s">
        <v>95</v>
      </c>
      <c r="I49" s="71">
        <v>14000000</v>
      </c>
      <c r="J49" s="71">
        <v>0</v>
      </c>
      <c r="K49" s="73">
        <v>2400000</v>
      </c>
      <c r="L49" s="71">
        <v>0</v>
      </c>
      <c r="M49" s="164">
        <v>1082983109</v>
      </c>
      <c r="N49" s="163" t="s">
        <v>248</v>
      </c>
      <c r="O49" s="118" t="s">
        <v>249</v>
      </c>
      <c r="P49" s="166">
        <v>44580</v>
      </c>
      <c r="Q49" s="166">
        <v>44593</v>
      </c>
      <c r="R49" s="167">
        <v>44742</v>
      </c>
      <c r="S49" s="73">
        <v>16400000</v>
      </c>
      <c r="T49" s="73">
        <v>0</v>
      </c>
      <c r="U49" s="163">
        <v>85155183</v>
      </c>
      <c r="V49" s="163" t="s">
        <v>134</v>
      </c>
      <c r="W49"/>
    </row>
    <row r="50" spans="1:23">
      <c r="A50" s="260">
        <v>891780111</v>
      </c>
      <c r="B50" s="118" t="s">
        <v>25</v>
      </c>
      <c r="C50" s="118" t="s">
        <v>93</v>
      </c>
      <c r="D50" s="118" t="s">
        <v>27</v>
      </c>
      <c r="E50" s="118" t="s">
        <v>250</v>
      </c>
      <c r="F50" s="118" t="s">
        <v>29</v>
      </c>
      <c r="G50" s="118" t="s">
        <v>30</v>
      </c>
      <c r="H50" s="118" t="s">
        <v>95</v>
      </c>
      <c r="I50" s="71">
        <v>12500000</v>
      </c>
      <c r="J50" s="73">
        <v>0</v>
      </c>
      <c r="K50" s="71">
        <v>0</v>
      </c>
      <c r="L50" s="71">
        <v>0</v>
      </c>
      <c r="M50" s="164">
        <v>57466061</v>
      </c>
      <c r="N50" s="163" t="s">
        <v>251</v>
      </c>
      <c r="O50" s="118" t="s">
        <v>252</v>
      </c>
      <c r="P50" s="166">
        <v>44580</v>
      </c>
      <c r="Q50" s="166">
        <v>44593</v>
      </c>
      <c r="R50" s="167">
        <v>44742</v>
      </c>
      <c r="S50" s="73">
        <v>12500000</v>
      </c>
      <c r="T50" s="73">
        <v>0</v>
      </c>
      <c r="U50" s="163">
        <v>1082884010</v>
      </c>
      <c r="V50" s="163" t="s">
        <v>156</v>
      </c>
      <c r="W50"/>
    </row>
    <row r="51" spans="1:23">
      <c r="A51" s="260">
        <v>891780111</v>
      </c>
      <c r="B51" s="118" t="s">
        <v>25</v>
      </c>
      <c r="C51" s="118" t="s">
        <v>93</v>
      </c>
      <c r="D51" s="118" t="s">
        <v>27</v>
      </c>
      <c r="E51" s="118" t="s">
        <v>253</v>
      </c>
      <c r="F51" s="118" t="s">
        <v>29</v>
      </c>
      <c r="G51" s="118" t="s">
        <v>30</v>
      </c>
      <c r="H51" s="118" t="s">
        <v>95</v>
      </c>
      <c r="I51" s="71">
        <v>14000000</v>
      </c>
      <c r="J51" s="71">
        <v>0</v>
      </c>
      <c r="K51" s="71">
        <v>0</v>
      </c>
      <c r="L51" s="71">
        <v>0</v>
      </c>
      <c r="M51" s="164">
        <v>1124006778</v>
      </c>
      <c r="N51" s="163" t="s">
        <v>254</v>
      </c>
      <c r="O51" s="118" t="s">
        <v>255</v>
      </c>
      <c r="P51" s="166">
        <v>44580</v>
      </c>
      <c r="Q51" s="166">
        <v>44593</v>
      </c>
      <c r="R51" s="167">
        <v>44742</v>
      </c>
      <c r="S51" s="73">
        <v>14000000</v>
      </c>
      <c r="T51" s="73">
        <v>0</v>
      </c>
      <c r="U51" s="163">
        <v>85155183</v>
      </c>
      <c r="V51" s="163" t="s">
        <v>134</v>
      </c>
      <c r="W51"/>
    </row>
    <row r="52" spans="1:23">
      <c r="A52" s="260">
        <v>891780111</v>
      </c>
      <c r="B52" s="118" t="s">
        <v>25</v>
      </c>
      <c r="C52" s="118" t="s">
        <v>93</v>
      </c>
      <c r="D52" s="118" t="s">
        <v>27</v>
      </c>
      <c r="E52" s="118" t="s">
        <v>256</v>
      </c>
      <c r="F52" s="118" t="s">
        <v>29</v>
      </c>
      <c r="G52" s="118" t="s">
        <v>30</v>
      </c>
      <c r="H52" s="118" t="s">
        <v>95</v>
      </c>
      <c r="I52" s="71">
        <v>14000000</v>
      </c>
      <c r="J52" s="71">
        <v>0</v>
      </c>
      <c r="K52" s="71">
        <v>0</v>
      </c>
      <c r="L52" s="71">
        <v>0</v>
      </c>
      <c r="M52" s="164">
        <v>1083002889</v>
      </c>
      <c r="N52" s="163" t="s">
        <v>257</v>
      </c>
      <c r="O52" s="163" t="s">
        <v>258</v>
      </c>
      <c r="P52" s="166">
        <v>44580</v>
      </c>
      <c r="Q52" s="166">
        <v>44593</v>
      </c>
      <c r="R52" s="167">
        <v>44742</v>
      </c>
      <c r="S52" s="73">
        <v>14000000</v>
      </c>
      <c r="T52" s="73">
        <v>0</v>
      </c>
      <c r="U52" s="163">
        <v>85155183</v>
      </c>
      <c r="V52" s="163" t="s">
        <v>134</v>
      </c>
      <c r="W52"/>
    </row>
    <row r="53" spans="1:23">
      <c r="A53" s="260">
        <v>891780111</v>
      </c>
      <c r="B53" s="118" t="s">
        <v>25</v>
      </c>
      <c r="C53" s="118" t="s">
        <v>93</v>
      </c>
      <c r="D53" s="118" t="s">
        <v>27</v>
      </c>
      <c r="E53" s="118" t="s">
        <v>259</v>
      </c>
      <c r="F53" s="118" t="s">
        <v>29</v>
      </c>
      <c r="G53" s="118" t="s">
        <v>30</v>
      </c>
      <c r="H53" s="118" t="s">
        <v>95</v>
      </c>
      <c r="I53" s="71">
        <v>15000000</v>
      </c>
      <c r="J53" s="73">
        <v>0</v>
      </c>
      <c r="K53" s="71">
        <v>0</v>
      </c>
      <c r="L53" s="71">
        <v>0</v>
      </c>
      <c r="M53" s="164">
        <v>12617352</v>
      </c>
      <c r="N53" s="163" t="s">
        <v>260</v>
      </c>
      <c r="O53" s="118" t="s">
        <v>261</v>
      </c>
      <c r="P53" s="166">
        <v>44580</v>
      </c>
      <c r="Q53" s="166">
        <v>44593</v>
      </c>
      <c r="R53" s="167">
        <v>44742</v>
      </c>
      <c r="S53" s="73">
        <v>15000000</v>
      </c>
      <c r="T53" s="73">
        <v>0</v>
      </c>
      <c r="U53" s="163">
        <v>85155183</v>
      </c>
      <c r="V53" s="163" t="s">
        <v>134</v>
      </c>
      <c r="W53"/>
    </row>
    <row r="54" spans="1:23">
      <c r="A54" s="260">
        <v>891780111</v>
      </c>
      <c r="B54" s="118" t="s">
        <v>25</v>
      </c>
      <c r="C54" s="118" t="s">
        <v>93</v>
      </c>
      <c r="D54" s="118" t="s">
        <v>27</v>
      </c>
      <c r="E54" s="118" t="s">
        <v>262</v>
      </c>
      <c r="F54" s="118" t="s">
        <v>29</v>
      </c>
      <c r="G54" s="118" t="s">
        <v>30</v>
      </c>
      <c r="H54" s="118" t="s">
        <v>95</v>
      </c>
      <c r="I54" s="71">
        <v>17100000</v>
      </c>
      <c r="J54" s="71">
        <v>0</v>
      </c>
      <c r="K54" s="71">
        <v>0</v>
      </c>
      <c r="L54" s="71">
        <v>0</v>
      </c>
      <c r="M54" s="164">
        <v>1018462328</v>
      </c>
      <c r="N54" s="163" t="s">
        <v>263</v>
      </c>
      <c r="O54" s="118" t="s">
        <v>264</v>
      </c>
      <c r="P54" s="166">
        <v>44580</v>
      </c>
      <c r="Q54" s="166">
        <v>44593</v>
      </c>
      <c r="R54" s="167">
        <v>44819</v>
      </c>
      <c r="S54" s="73">
        <v>8062560</v>
      </c>
      <c r="T54" s="73">
        <v>9037440</v>
      </c>
      <c r="U54" s="163">
        <v>85155183</v>
      </c>
      <c r="V54" s="163" t="s">
        <v>134</v>
      </c>
      <c r="W54" s="191"/>
    </row>
    <row r="55" spans="1:23">
      <c r="A55" s="260">
        <v>891780111</v>
      </c>
      <c r="B55" s="118" t="s">
        <v>25</v>
      </c>
      <c r="C55" s="118" t="s">
        <v>93</v>
      </c>
      <c r="D55" s="118" t="s">
        <v>27</v>
      </c>
      <c r="E55" s="118" t="s">
        <v>265</v>
      </c>
      <c r="F55" s="118" t="s">
        <v>29</v>
      </c>
      <c r="G55" s="118" t="s">
        <v>30</v>
      </c>
      <c r="H55" s="118" t="s">
        <v>95</v>
      </c>
      <c r="I55" s="71">
        <v>15000000</v>
      </c>
      <c r="J55" s="73">
        <v>0</v>
      </c>
      <c r="K55" s="71">
        <v>0</v>
      </c>
      <c r="L55" s="71">
        <v>0</v>
      </c>
      <c r="M55" s="164">
        <v>1083023702</v>
      </c>
      <c r="N55" s="163" t="s">
        <v>266</v>
      </c>
      <c r="O55" s="118" t="s">
        <v>267</v>
      </c>
      <c r="P55" s="166">
        <v>44580</v>
      </c>
      <c r="Q55" s="166">
        <v>44593</v>
      </c>
      <c r="R55" s="167">
        <v>44742</v>
      </c>
      <c r="S55" s="73">
        <v>15000000</v>
      </c>
      <c r="T55" s="73">
        <v>0</v>
      </c>
      <c r="U55" s="163">
        <v>57294316</v>
      </c>
      <c r="V55" s="163" t="s">
        <v>160</v>
      </c>
      <c r="W55"/>
    </row>
    <row r="56" spans="1:23">
      <c r="A56" s="260">
        <v>891780111</v>
      </c>
      <c r="B56" s="118" t="s">
        <v>25</v>
      </c>
      <c r="C56" s="118" t="s">
        <v>93</v>
      </c>
      <c r="D56" s="118" t="s">
        <v>27</v>
      </c>
      <c r="E56" s="118" t="s">
        <v>268</v>
      </c>
      <c r="F56" s="118" t="s">
        <v>29</v>
      </c>
      <c r="G56" s="118" t="s">
        <v>30</v>
      </c>
      <c r="H56" s="118" t="s">
        <v>95</v>
      </c>
      <c r="I56" s="71">
        <v>18360000</v>
      </c>
      <c r="J56" s="71">
        <v>0</v>
      </c>
      <c r="K56" s="71">
        <v>0</v>
      </c>
      <c r="L56" s="71">
        <v>0</v>
      </c>
      <c r="M56" s="164">
        <v>57299250</v>
      </c>
      <c r="N56" s="163" t="s">
        <v>269</v>
      </c>
      <c r="O56" s="118" t="s">
        <v>270</v>
      </c>
      <c r="P56" s="166">
        <v>44580</v>
      </c>
      <c r="Q56" s="166">
        <v>44580</v>
      </c>
      <c r="R56" s="167">
        <v>44742</v>
      </c>
      <c r="S56" s="73">
        <v>18360000</v>
      </c>
      <c r="T56" s="73">
        <v>0</v>
      </c>
      <c r="U56" s="163">
        <v>72232860</v>
      </c>
      <c r="V56" s="163" t="s">
        <v>196</v>
      </c>
      <c r="W56"/>
    </row>
    <row r="57" spans="1:23">
      <c r="A57" s="260">
        <v>891780111</v>
      </c>
      <c r="B57" s="118" t="s">
        <v>25</v>
      </c>
      <c r="C57" s="118" t="s">
        <v>93</v>
      </c>
      <c r="D57" s="118" t="s">
        <v>27</v>
      </c>
      <c r="E57" s="118" t="s">
        <v>271</v>
      </c>
      <c r="F57" s="118" t="s">
        <v>29</v>
      </c>
      <c r="G57" s="118" t="s">
        <v>30</v>
      </c>
      <c r="H57" s="118" t="s">
        <v>95</v>
      </c>
      <c r="I57" s="71">
        <v>14000000</v>
      </c>
      <c r="J57" s="71">
        <v>0</v>
      </c>
      <c r="K57" s="71">
        <v>0</v>
      </c>
      <c r="L57" s="71">
        <v>0</v>
      </c>
      <c r="M57" s="164">
        <v>1083023571</v>
      </c>
      <c r="N57" s="163" t="s">
        <v>272</v>
      </c>
      <c r="O57" s="118" t="s">
        <v>273</v>
      </c>
      <c r="P57" s="166">
        <v>44580</v>
      </c>
      <c r="Q57" s="166">
        <v>44593</v>
      </c>
      <c r="R57" s="167">
        <v>44742</v>
      </c>
      <c r="S57" s="73">
        <v>14000000</v>
      </c>
      <c r="T57" s="73">
        <v>0</v>
      </c>
      <c r="U57" s="163">
        <v>72232860</v>
      </c>
      <c r="V57" s="163" t="s">
        <v>196</v>
      </c>
      <c r="W57"/>
    </row>
    <row r="58" spans="1:23">
      <c r="A58" s="260">
        <v>891780111</v>
      </c>
      <c r="B58" s="118" t="s">
        <v>25</v>
      </c>
      <c r="C58" s="118" t="s">
        <v>93</v>
      </c>
      <c r="D58" s="118" t="s">
        <v>27</v>
      </c>
      <c r="E58" s="118" t="s">
        <v>274</v>
      </c>
      <c r="F58" s="118" t="s">
        <v>29</v>
      </c>
      <c r="G58" s="118" t="s">
        <v>30</v>
      </c>
      <c r="H58" s="118" t="s">
        <v>95</v>
      </c>
      <c r="I58" s="71">
        <v>12500000</v>
      </c>
      <c r="J58" s="73">
        <v>0</v>
      </c>
      <c r="K58" s="71">
        <v>0</v>
      </c>
      <c r="L58" s="71">
        <v>0</v>
      </c>
      <c r="M58" s="164">
        <v>1118868814</v>
      </c>
      <c r="N58" s="163" t="s">
        <v>275</v>
      </c>
      <c r="O58" s="118" t="s">
        <v>276</v>
      </c>
      <c r="P58" s="166">
        <v>44580</v>
      </c>
      <c r="Q58" s="166">
        <v>44593</v>
      </c>
      <c r="R58" s="167">
        <v>44742</v>
      </c>
      <c r="S58" s="73">
        <v>12500000</v>
      </c>
      <c r="T58" s="73">
        <v>0</v>
      </c>
      <c r="U58" s="163">
        <v>72232860</v>
      </c>
      <c r="V58" s="163" t="s">
        <v>196</v>
      </c>
      <c r="W58"/>
    </row>
    <row r="59" spans="1:23">
      <c r="A59" s="260">
        <v>891780111</v>
      </c>
      <c r="B59" s="118" t="s">
        <v>25</v>
      </c>
      <c r="C59" s="118" t="s">
        <v>93</v>
      </c>
      <c r="D59" s="118" t="s">
        <v>27</v>
      </c>
      <c r="E59" s="118" t="s">
        <v>277</v>
      </c>
      <c r="F59" s="118" t="s">
        <v>29</v>
      </c>
      <c r="G59" s="118" t="s">
        <v>30</v>
      </c>
      <c r="H59" s="118" t="s">
        <v>95</v>
      </c>
      <c r="I59" s="71">
        <v>12650000</v>
      </c>
      <c r="J59" s="71">
        <v>0</v>
      </c>
      <c r="K59" s="71">
        <v>0</v>
      </c>
      <c r="L59" s="71">
        <v>0</v>
      </c>
      <c r="M59" s="164">
        <v>1084736041</v>
      </c>
      <c r="N59" s="163" t="s">
        <v>278</v>
      </c>
      <c r="O59" s="118" t="s">
        <v>279</v>
      </c>
      <c r="P59" s="166">
        <v>44580</v>
      </c>
      <c r="Q59" s="166">
        <v>44593</v>
      </c>
      <c r="R59" s="167">
        <v>44772</v>
      </c>
      <c r="S59" s="73">
        <v>4216666</v>
      </c>
      <c r="T59" s="73">
        <v>8433334</v>
      </c>
      <c r="U59" s="163">
        <v>36564011</v>
      </c>
      <c r="V59" s="163" t="s">
        <v>280</v>
      </c>
      <c r="W59"/>
    </row>
    <row r="60" spans="1:23">
      <c r="A60" s="260">
        <v>891780111</v>
      </c>
      <c r="B60" s="118" t="s">
        <v>25</v>
      </c>
      <c r="C60" s="118" t="s">
        <v>93</v>
      </c>
      <c r="D60" s="118" t="s">
        <v>27</v>
      </c>
      <c r="E60" s="118" t="s">
        <v>281</v>
      </c>
      <c r="F60" s="118" t="s">
        <v>29</v>
      </c>
      <c r="G60" s="118" t="s">
        <v>30</v>
      </c>
      <c r="H60" s="118" t="s">
        <v>95</v>
      </c>
      <c r="I60" s="71">
        <v>20000000</v>
      </c>
      <c r="J60" s="73">
        <v>0</v>
      </c>
      <c r="K60" s="71">
        <v>0</v>
      </c>
      <c r="L60" s="71">
        <v>0</v>
      </c>
      <c r="M60" s="164">
        <v>79542567</v>
      </c>
      <c r="N60" s="163" t="s">
        <v>282</v>
      </c>
      <c r="O60" s="118" t="s">
        <v>283</v>
      </c>
      <c r="P60" s="166">
        <v>44580</v>
      </c>
      <c r="Q60" s="166">
        <v>44593</v>
      </c>
      <c r="R60" s="167">
        <v>44742</v>
      </c>
      <c r="S60" s="73">
        <v>20000000</v>
      </c>
      <c r="T60" s="73">
        <v>0</v>
      </c>
      <c r="U60" s="163">
        <v>57466781</v>
      </c>
      <c r="V60" s="163" t="s">
        <v>145</v>
      </c>
      <c r="W60"/>
    </row>
    <row r="61" spans="1:23">
      <c r="A61" s="260">
        <v>891780111</v>
      </c>
      <c r="B61" s="118" t="s">
        <v>25</v>
      </c>
      <c r="C61" s="118" t="s">
        <v>93</v>
      </c>
      <c r="D61" s="118" t="s">
        <v>27</v>
      </c>
      <c r="E61" s="118" t="s">
        <v>284</v>
      </c>
      <c r="F61" s="118" t="s">
        <v>29</v>
      </c>
      <c r="G61" s="118" t="s">
        <v>30</v>
      </c>
      <c r="H61" s="118" t="s">
        <v>95</v>
      </c>
      <c r="I61" s="71">
        <v>15120000</v>
      </c>
      <c r="J61" s="71">
        <v>0</v>
      </c>
      <c r="K61" s="71">
        <v>0</v>
      </c>
      <c r="L61" s="71">
        <v>0</v>
      </c>
      <c r="M61" s="164">
        <v>1007934311</v>
      </c>
      <c r="N61" s="163" t="s">
        <v>285</v>
      </c>
      <c r="O61" s="118" t="s">
        <v>286</v>
      </c>
      <c r="P61" s="166">
        <v>44580</v>
      </c>
      <c r="Q61" s="166">
        <v>44580</v>
      </c>
      <c r="R61" s="167">
        <v>44742</v>
      </c>
      <c r="S61" s="73">
        <v>15120000</v>
      </c>
      <c r="T61" s="73">
        <v>0</v>
      </c>
      <c r="U61" s="163">
        <v>72232860</v>
      </c>
      <c r="V61" s="163" t="s">
        <v>196</v>
      </c>
      <c r="W61"/>
    </row>
    <row r="62" spans="1:23">
      <c r="A62" s="260">
        <v>891780111</v>
      </c>
      <c r="B62" s="118" t="s">
        <v>25</v>
      </c>
      <c r="C62" s="118" t="s">
        <v>93</v>
      </c>
      <c r="D62" s="118" t="s">
        <v>27</v>
      </c>
      <c r="E62" s="118" t="s">
        <v>287</v>
      </c>
      <c r="F62" s="118" t="s">
        <v>29</v>
      </c>
      <c r="G62" s="118" t="s">
        <v>30</v>
      </c>
      <c r="H62" s="118" t="s">
        <v>95</v>
      </c>
      <c r="I62" s="71">
        <v>15120000</v>
      </c>
      <c r="J62" s="71">
        <v>0</v>
      </c>
      <c r="K62" s="71">
        <v>0</v>
      </c>
      <c r="L62" s="71">
        <v>0</v>
      </c>
      <c r="M62" s="164">
        <v>1082912727</v>
      </c>
      <c r="N62" s="163" t="s">
        <v>288</v>
      </c>
      <c r="O62" s="118" t="s">
        <v>289</v>
      </c>
      <c r="P62" s="166">
        <v>44580</v>
      </c>
      <c r="Q62" s="166">
        <v>44580</v>
      </c>
      <c r="R62" s="167">
        <v>44742</v>
      </c>
      <c r="S62" s="73">
        <v>15120000</v>
      </c>
      <c r="T62" s="73">
        <v>0</v>
      </c>
      <c r="U62" s="163">
        <v>72232860</v>
      </c>
      <c r="V62" s="163" t="s">
        <v>196</v>
      </c>
      <c r="W62"/>
    </row>
    <row r="63" spans="1:23">
      <c r="A63" s="260">
        <v>891780111</v>
      </c>
      <c r="B63" s="118" t="s">
        <v>25</v>
      </c>
      <c r="C63" s="118" t="s">
        <v>93</v>
      </c>
      <c r="D63" s="118" t="s">
        <v>27</v>
      </c>
      <c r="E63" s="118" t="s">
        <v>290</v>
      </c>
      <c r="F63" s="118" t="s">
        <v>29</v>
      </c>
      <c r="G63" s="118" t="s">
        <v>30</v>
      </c>
      <c r="H63" s="118" t="s">
        <v>95</v>
      </c>
      <c r="I63" s="71">
        <v>12500000</v>
      </c>
      <c r="J63" s="73">
        <v>0</v>
      </c>
      <c r="K63" s="71">
        <v>0</v>
      </c>
      <c r="L63" s="71">
        <v>0</v>
      </c>
      <c r="M63" s="164">
        <v>1082944030</v>
      </c>
      <c r="N63" s="163" t="s">
        <v>291</v>
      </c>
      <c r="O63" s="118" t="s">
        <v>292</v>
      </c>
      <c r="P63" s="166">
        <v>44580</v>
      </c>
      <c r="Q63" s="166">
        <v>44593</v>
      </c>
      <c r="R63" s="167">
        <v>44742</v>
      </c>
      <c r="S63" s="73">
        <v>12500000</v>
      </c>
      <c r="T63" s="73">
        <v>0</v>
      </c>
      <c r="U63" s="163">
        <v>1082884010</v>
      </c>
      <c r="V63" s="163" t="s">
        <v>156</v>
      </c>
      <c r="W63"/>
    </row>
    <row r="64" spans="1:23">
      <c r="A64" s="260">
        <v>891780111</v>
      </c>
      <c r="B64" s="118" t="s">
        <v>25</v>
      </c>
      <c r="C64" s="118" t="s">
        <v>93</v>
      </c>
      <c r="D64" s="118" t="s">
        <v>27</v>
      </c>
      <c r="E64" s="118" t="s">
        <v>293</v>
      </c>
      <c r="F64" s="118" t="s">
        <v>29</v>
      </c>
      <c r="G64" s="118" t="s">
        <v>30</v>
      </c>
      <c r="H64" s="118" t="s">
        <v>95</v>
      </c>
      <c r="I64" s="71">
        <v>1700000</v>
      </c>
      <c r="J64" s="71">
        <v>0</v>
      </c>
      <c r="K64" s="71">
        <v>0</v>
      </c>
      <c r="L64" s="71">
        <v>0</v>
      </c>
      <c r="M64" s="164">
        <v>1082944854</v>
      </c>
      <c r="N64" s="163" t="s">
        <v>294</v>
      </c>
      <c r="O64" s="118" t="s">
        <v>295</v>
      </c>
      <c r="P64" s="166">
        <v>44581</v>
      </c>
      <c r="Q64" s="166">
        <v>44593</v>
      </c>
      <c r="R64" s="167">
        <v>44620</v>
      </c>
      <c r="S64" s="73">
        <v>1700000</v>
      </c>
      <c r="T64" s="73">
        <v>0</v>
      </c>
      <c r="U64" s="163">
        <v>85472735</v>
      </c>
      <c r="V64" s="163" t="s">
        <v>296</v>
      </c>
      <c r="W64"/>
    </row>
    <row r="65" spans="1:23">
      <c r="A65" s="260">
        <v>891780111</v>
      </c>
      <c r="B65" s="118" t="s">
        <v>25</v>
      </c>
      <c r="C65" s="118" t="s">
        <v>93</v>
      </c>
      <c r="D65" s="118" t="s">
        <v>27</v>
      </c>
      <c r="E65" s="118" t="s">
        <v>297</v>
      </c>
      <c r="F65" s="118" t="s">
        <v>29</v>
      </c>
      <c r="G65" s="118" t="s">
        <v>30</v>
      </c>
      <c r="H65" s="118" t="s">
        <v>95</v>
      </c>
      <c r="I65" s="71">
        <v>12500000</v>
      </c>
      <c r="J65" s="73">
        <v>0</v>
      </c>
      <c r="K65" s="71">
        <v>0</v>
      </c>
      <c r="L65" s="71">
        <v>0</v>
      </c>
      <c r="M65" s="163">
        <v>1083467782</v>
      </c>
      <c r="N65" s="163" t="s">
        <v>298</v>
      </c>
      <c r="O65" s="118" t="s">
        <v>299</v>
      </c>
      <c r="P65" s="166">
        <v>44581</v>
      </c>
      <c r="Q65" s="166">
        <v>44593</v>
      </c>
      <c r="R65" s="167">
        <v>44742</v>
      </c>
      <c r="S65" s="73">
        <v>12500000</v>
      </c>
      <c r="T65" s="73">
        <v>0</v>
      </c>
      <c r="U65" s="163">
        <v>85472020</v>
      </c>
      <c r="V65" s="163" t="s">
        <v>300</v>
      </c>
      <c r="W65"/>
    </row>
    <row r="66" spans="1:23">
      <c r="A66" s="260">
        <v>891780111</v>
      </c>
      <c r="B66" s="118" t="s">
        <v>25</v>
      </c>
      <c r="C66" s="118" t="s">
        <v>93</v>
      </c>
      <c r="D66" s="118" t="s">
        <v>27</v>
      </c>
      <c r="E66" s="118" t="s">
        <v>301</v>
      </c>
      <c r="F66" s="118" t="s">
        <v>29</v>
      </c>
      <c r="G66" s="118" t="s">
        <v>30</v>
      </c>
      <c r="H66" s="118" t="s">
        <v>95</v>
      </c>
      <c r="I66" s="71">
        <v>12500000</v>
      </c>
      <c r="J66" s="71">
        <v>0</v>
      </c>
      <c r="K66" s="71">
        <v>0</v>
      </c>
      <c r="L66" s="71">
        <v>0</v>
      </c>
      <c r="M66" s="163">
        <v>1082984823</v>
      </c>
      <c r="N66" s="163" t="s">
        <v>302</v>
      </c>
      <c r="O66" s="118" t="s">
        <v>303</v>
      </c>
      <c r="P66" s="166">
        <v>44581</v>
      </c>
      <c r="Q66" s="166">
        <v>44593</v>
      </c>
      <c r="R66" s="167">
        <v>44742</v>
      </c>
      <c r="S66" s="73">
        <v>12500000</v>
      </c>
      <c r="T66" s="73">
        <v>0</v>
      </c>
      <c r="U66" s="163">
        <v>85472020</v>
      </c>
      <c r="V66" s="163" t="s">
        <v>300</v>
      </c>
      <c r="W66"/>
    </row>
    <row r="67" spans="1:23">
      <c r="A67" s="260">
        <v>891780111</v>
      </c>
      <c r="B67" s="118" t="s">
        <v>25</v>
      </c>
      <c r="C67" s="118" t="s">
        <v>93</v>
      </c>
      <c r="D67" s="118" t="s">
        <v>27</v>
      </c>
      <c r="E67" s="118" t="s">
        <v>304</v>
      </c>
      <c r="F67" s="118" t="s">
        <v>29</v>
      </c>
      <c r="G67" s="118" t="s">
        <v>30</v>
      </c>
      <c r="H67" s="118" t="s">
        <v>95</v>
      </c>
      <c r="I67" s="71">
        <v>16100000</v>
      </c>
      <c r="J67" s="71">
        <v>0</v>
      </c>
      <c r="K67" s="71">
        <v>0</v>
      </c>
      <c r="L67" s="71">
        <v>0</v>
      </c>
      <c r="M67" s="163">
        <v>1020794175</v>
      </c>
      <c r="N67" s="163" t="s">
        <v>305</v>
      </c>
      <c r="O67" s="118" t="s">
        <v>140</v>
      </c>
      <c r="P67" s="166">
        <v>44581</v>
      </c>
      <c r="Q67" s="166">
        <v>44581</v>
      </c>
      <c r="R67" s="167">
        <v>44742</v>
      </c>
      <c r="S67" s="73">
        <v>16100000</v>
      </c>
      <c r="T67" s="73">
        <v>0</v>
      </c>
      <c r="U67" s="163">
        <v>39141438</v>
      </c>
      <c r="V67" s="163" t="s">
        <v>141</v>
      </c>
      <c r="W67"/>
    </row>
    <row r="68" spans="1:23">
      <c r="A68" s="260">
        <v>891780111</v>
      </c>
      <c r="B68" s="118" t="s">
        <v>25</v>
      </c>
      <c r="C68" s="118" t="s">
        <v>93</v>
      </c>
      <c r="D68" s="118" t="s">
        <v>27</v>
      </c>
      <c r="E68" s="118" t="s">
        <v>306</v>
      </c>
      <c r="F68" s="118" t="s">
        <v>29</v>
      </c>
      <c r="G68" s="118" t="s">
        <v>30</v>
      </c>
      <c r="H68" s="118" t="s">
        <v>95</v>
      </c>
      <c r="I68" s="71">
        <v>17000000</v>
      </c>
      <c r="J68" s="73">
        <v>0</v>
      </c>
      <c r="K68" s="71">
        <v>0</v>
      </c>
      <c r="L68" s="71">
        <v>0</v>
      </c>
      <c r="M68" s="163">
        <v>85152793</v>
      </c>
      <c r="N68" s="163" t="s">
        <v>307</v>
      </c>
      <c r="O68" s="118" t="s">
        <v>308</v>
      </c>
      <c r="P68" s="166">
        <v>44581</v>
      </c>
      <c r="Q68" s="166">
        <v>44593</v>
      </c>
      <c r="R68" s="167">
        <v>44742</v>
      </c>
      <c r="S68" s="73">
        <v>17000000</v>
      </c>
      <c r="T68" s="73">
        <v>0</v>
      </c>
      <c r="U68" s="163">
        <v>1082884010</v>
      </c>
      <c r="V68" s="163" t="s">
        <v>156</v>
      </c>
      <c r="W68"/>
    </row>
    <row r="69" spans="1:23">
      <c r="A69" s="260">
        <v>891780111</v>
      </c>
      <c r="B69" s="118" t="s">
        <v>25</v>
      </c>
      <c r="C69" s="118" t="s">
        <v>93</v>
      </c>
      <c r="D69" s="118" t="s">
        <v>27</v>
      </c>
      <c r="E69" s="118" t="s">
        <v>309</v>
      </c>
      <c r="F69" s="118" t="s">
        <v>29</v>
      </c>
      <c r="G69" s="118" t="s">
        <v>30</v>
      </c>
      <c r="H69" s="118" t="s">
        <v>95</v>
      </c>
      <c r="I69" s="71">
        <v>10000000</v>
      </c>
      <c r="J69" s="71">
        <v>0</v>
      </c>
      <c r="K69" s="73">
        <v>2500000</v>
      </c>
      <c r="L69" s="71">
        <v>0</v>
      </c>
      <c r="M69" s="163">
        <v>1082922161</v>
      </c>
      <c r="N69" s="163" t="s">
        <v>310</v>
      </c>
      <c r="O69" s="118" t="s">
        <v>311</v>
      </c>
      <c r="P69" s="166">
        <v>44581</v>
      </c>
      <c r="Q69" s="166">
        <v>44593</v>
      </c>
      <c r="R69" s="167">
        <v>44742</v>
      </c>
      <c r="S69" s="73">
        <v>12500000</v>
      </c>
      <c r="T69" s="73">
        <v>0</v>
      </c>
      <c r="U69" s="163">
        <v>1082884010</v>
      </c>
      <c r="V69" s="163" t="s">
        <v>156</v>
      </c>
      <c r="W69" s="191"/>
    </row>
    <row r="70" spans="1:23">
      <c r="A70" s="260">
        <v>891780111</v>
      </c>
      <c r="B70" s="118" t="s">
        <v>25</v>
      </c>
      <c r="C70" s="118" t="s">
        <v>93</v>
      </c>
      <c r="D70" s="118" t="s">
        <v>27</v>
      </c>
      <c r="E70" s="118" t="s">
        <v>312</v>
      </c>
      <c r="F70" s="118" t="s">
        <v>29</v>
      </c>
      <c r="G70" s="118" t="s">
        <v>30</v>
      </c>
      <c r="H70" s="118" t="s">
        <v>95</v>
      </c>
      <c r="I70" s="71">
        <v>12500000</v>
      </c>
      <c r="J70" s="73">
        <v>0</v>
      </c>
      <c r="K70" s="71">
        <v>0</v>
      </c>
      <c r="L70" s="71">
        <v>0</v>
      </c>
      <c r="M70" s="163">
        <v>57463378</v>
      </c>
      <c r="N70" s="163" t="s">
        <v>313</v>
      </c>
      <c r="O70" s="118" t="s">
        <v>314</v>
      </c>
      <c r="P70" s="166">
        <v>44581</v>
      </c>
      <c r="Q70" s="166">
        <v>44593</v>
      </c>
      <c r="R70" s="167">
        <v>44742</v>
      </c>
      <c r="S70" s="73">
        <v>12500000</v>
      </c>
      <c r="T70" s="73">
        <v>0</v>
      </c>
      <c r="U70" s="163">
        <v>85472020</v>
      </c>
      <c r="V70" s="163" t="s">
        <v>315</v>
      </c>
      <c r="W70"/>
    </row>
    <row r="71" spans="1:23">
      <c r="A71" s="260">
        <v>891780111</v>
      </c>
      <c r="B71" s="118" t="s">
        <v>25</v>
      </c>
      <c r="C71" s="118" t="s">
        <v>93</v>
      </c>
      <c r="D71" s="118" t="s">
        <v>27</v>
      </c>
      <c r="E71" s="118" t="s">
        <v>316</v>
      </c>
      <c r="F71" s="118" t="s">
        <v>29</v>
      </c>
      <c r="G71" s="118" t="s">
        <v>30</v>
      </c>
      <c r="H71" s="118" t="s">
        <v>95</v>
      </c>
      <c r="I71" s="71">
        <v>13416667</v>
      </c>
      <c r="J71" s="71">
        <v>0</v>
      </c>
      <c r="K71" s="71">
        <v>0</v>
      </c>
      <c r="L71" s="71">
        <v>0</v>
      </c>
      <c r="M71" s="163">
        <v>57422539</v>
      </c>
      <c r="N71" s="163" t="s">
        <v>317</v>
      </c>
      <c r="O71" s="118" t="s">
        <v>318</v>
      </c>
      <c r="P71" s="166">
        <v>44581</v>
      </c>
      <c r="Q71" s="166">
        <v>44593</v>
      </c>
      <c r="R71" s="167">
        <v>44742</v>
      </c>
      <c r="S71" s="73">
        <v>13416667</v>
      </c>
      <c r="T71" s="73">
        <v>0</v>
      </c>
      <c r="U71" s="163">
        <v>85449357</v>
      </c>
      <c r="V71" s="163" t="s">
        <v>319</v>
      </c>
      <c r="W71"/>
    </row>
    <row r="72" spans="1:23">
      <c r="A72" s="260">
        <v>891780111</v>
      </c>
      <c r="B72" s="118" t="s">
        <v>25</v>
      </c>
      <c r="C72" s="118" t="s">
        <v>93</v>
      </c>
      <c r="D72" s="118" t="s">
        <v>27</v>
      </c>
      <c r="E72" s="118" t="s">
        <v>320</v>
      </c>
      <c r="F72" s="118" t="s">
        <v>29</v>
      </c>
      <c r="G72" s="118" t="s">
        <v>30</v>
      </c>
      <c r="H72" s="118" t="s">
        <v>95</v>
      </c>
      <c r="I72" s="71">
        <v>16000000</v>
      </c>
      <c r="J72" s="71">
        <v>0</v>
      </c>
      <c r="K72" s="71">
        <v>0</v>
      </c>
      <c r="L72" s="71">
        <v>0</v>
      </c>
      <c r="M72" s="163">
        <v>1082984449</v>
      </c>
      <c r="N72" s="163" t="s">
        <v>321</v>
      </c>
      <c r="O72" s="118" t="s">
        <v>322</v>
      </c>
      <c r="P72" s="166">
        <v>44582</v>
      </c>
      <c r="Q72" s="166">
        <v>44582</v>
      </c>
      <c r="R72" s="167">
        <v>44742</v>
      </c>
      <c r="S72" s="73">
        <v>16000000</v>
      </c>
      <c r="T72" s="73">
        <v>0</v>
      </c>
      <c r="U72" s="163">
        <v>39141438</v>
      </c>
      <c r="V72" s="163" t="s">
        <v>141</v>
      </c>
      <c r="W72"/>
    </row>
    <row r="73" spans="1:23">
      <c r="A73" s="260">
        <v>891780111</v>
      </c>
      <c r="B73" s="118" t="s">
        <v>25</v>
      </c>
      <c r="C73" s="118" t="s">
        <v>93</v>
      </c>
      <c r="D73" s="118" t="s">
        <v>27</v>
      </c>
      <c r="E73" s="118" t="s">
        <v>323</v>
      </c>
      <c r="F73" s="118" t="s">
        <v>29</v>
      </c>
      <c r="G73" s="118" t="s">
        <v>30</v>
      </c>
      <c r="H73" s="118" t="s">
        <v>95</v>
      </c>
      <c r="I73" s="71">
        <v>12500000</v>
      </c>
      <c r="J73" s="73">
        <v>0</v>
      </c>
      <c r="K73" s="71">
        <v>0</v>
      </c>
      <c r="L73" s="71">
        <v>0</v>
      </c>
      <c r="M73" s="163">
        <v>1083003432</v>
      </c>
      <c r="N73" s="163" t="s">
        <v>324</v>
      </c>
      <c r="O73" s="118" t="s">
        <v>325</v>
      </c>
      <c r="P73" s="166">
        <v>44582</v>
      </c>
      <c r="Q73" s="166">
        <v>44593</v>
      </c>
      <c r="R73" s="167">
        <v>44742</v>
      </c>
      <c r="S73" s="73">
        <v>12500000</v>
      </c>
      <c r="T73" s="73">
        <v>0</v>
      </c>
      <c r="U73" s="163">
        <v>72232860</v>
      </c>
      <c r="V73" s="163" t="s">
        <v>196</v>
      </c>
      <c r="W73"/>
    </row>
    <row r="74" spans="1:23">
      <c r="A74" s="260">
        <v>891780111</v>
      </c>
      <c r="B74" s="118" t="s">
        <v>25</v>
      </c>
      <c r="C74" s="118" t="s">
        <v>93</v>
      </c>
      <c r="D74" s="118" t="s">
        <v>27</v>
      </c>
      <c r="E74" s="118" t="s">
        <v>326</v>
      </c>
      <c r="F74" s="118" t="s">
        <v>29</v>
      </c>
      <c r="G74" s="118" t="s">
        <v>30</v>
      </c>
      <c r="H74" s="118" t="s">
        <v>95</v>
      </c>
      <c r="I74" s="71">
        <v>16000000</v>
      </c>
      <c r="J74" s="71">
        <v>0</v>
      </c>
      <c r="K74" s="71">
        <v>0</v>
      </c>
      <c r="L74" s="71">
        <v>0</v>
      </c>
      <c r="M74" s="163">
        <v>1140866481</v>
      </c>
      <c r="N74" s="163" t="s">
        <v>327</v>
      </c>
      <c r="O74" s="118" t="s">
        <v>140</v>
      </c>
      <c r="P74" s="166">
        <v>44582</v>
      </c>
      <c r="Q74" s="166">
        <v>44582</v>
      </c>
      <c r="R74" s="167">
        <v>44742</v>
      </c>
      <c r="S74" s="73">
        <v>16000000</v>
      </c>
      <c r="T74" s="73">
        <v>0</v>
      </c>
      <c r="U74" s="163">
        <v>39141438</v>
      </c>
      <c r="V74" s="163" t="s">
        <v>141</v>
      </c>
      <c r="W74"/>
    </row>
    <row r="75" spans="1:23">
      <c r="A75" s="260">
        <v>891780111</v>
      </c>
      <c r="B75" s="118" t="s">
        <v>25</v>
      </c>
      <c r="C75" s="118" t="s">
        <v>93</v>
      </c>
      <c r="D75" s="118" t="s">
        <v>27</v>
      </c>
      <c r="E75" s="118" t="s">
        <v>328</v>
      </c>
      <c r="F75" s="118" t="s">
        <v>29</v>
      </c>
      <c r="G75" s="118" t="s">
        <v>30</v>
      </c>
      <c r="H75" s="118" t="s">
        <v>95</v>
      </c>
      <c r="I75" s="71">
        <v>17793333</v>
      </c>
      <c r="J75" s="73">
        <v>0</v>
      </c>
      <c r="K75" s="71">
        <v>0</v>
      </c>
      <c r="L75" s="71">
        <v>0</v>
      </c>
      <c r="M75" s="163">
        <v>85460896</v>
      </c>
      <c r="N75" s="163" t="s">
        <v>329</v>
      </c>
      <c r="O75" s="118" t="s">
        <v>330</v>
      </c>
      <c r="P75" s="166">
        <v>44582</v>
      </c>
      <c r="Q75" s="166">
        <v>44585</v>
      </c>
      <c r="R75" s="167">
        <v>44742</v>
      </c>
      <c r="S75" s="73">
        <v>17793333</v>
      </c>
      <c r="T75" s="73">
        <v>0</v>
      </c>
      <c r="U75" s="163">
        <v>72232860</v>
      </c>
      <c r="V75" s="163" t="s">
        <v>196</v>
      </c>
      <c r="W75"/>
    </row>
    <row r="76" spans="1:23">
      <c r="A76" s="260">
        <v>891780111</v>
      </c>
      <c r="B76" s="118" t="s">
        <v>25</v>
      </c>
      <c r="C76" s="118" t="s">
        <v>93</v>
      </c>
      <c r="D76" s="118" t="s">
        <v>27</v>
      </c>
      <c r="E76" s="118" t="s">
        <v>331</v>
      </c>
      <c r="F76" s="118" t="s">
        <v>29</v>
      </c>
      <c r="G76" s="118" t="s">
        <v>30</v>
      </c>
      <c r="H76" s="118" t="s">
        <v>95</v>
      </c>
      <c r="I76" s="71">
        <v>22200000</v>
      </c>
      <c r="J76" s="71">
        <v>0</v>
      </c>
      <c r="K76" s="71">
        <v>0</v>
      </c>
      <c r="L76" s="71">
        <v>0</v>
      </c>
      <c r="M76" s="163">
        <v>1065647873</v>
      </c>
      <c r="N76" s="163" t="s">
        <v>332</v>
      </c>
      <c r="O76" s="118" t="s">
        <v>333</v>
      </c>
      <c r="P76" s="166">
        <v>44585</v>
      </c>
      <c r="Q76" s="166">
        <v>44586</v>
      </c>
      <c r="R76" s="167">
        <v>44766</v>
      </c>
      <c r="S76" s="73">
        <v>19363331</v>
      </c>
      <c r="T76" s="73">
        <v>2836669</v>
      </c>
      <c r="U76" s="163">
        <v>52389076</v>
      </c>
      <c r="V76" s="163" t="s">
        <v>334</v>
      </c>
      <c r="W76"/>
    </row>
    <row r="77" spans="1:23">
      <c r="A77" s="260">
        <v>891780111</v>
      </c>
      <c r="B77" s="118" t="s">
        <v>25</v>
      </c>
      <c r="C77" s="118" t="s">
        <v>93</v>
      </c>
      <c r="D77" s="118" t="s">
        <v>27</v>
      </c>
      <c r="E77" s="118" t="s">
        <v>335</v>
      </c>
      <c r="F77" s="118" t="s">
        <v>29</v>
      </c>
      <c r="G77" s="118" t="s">
        <v>30</v>
      </c>
      <c r="H77" s="118" t="s">
        <v>95</v>
      </c>
      <c r="I77" s="71">
        <v>22200000</v>
      </c>
      <c r="J77" s="71">
        <v>0</v>
      </c>
      <c r="K77" s="71">
        <v>0</v>
      </c>
      <c r="L77" s="71">
        <v>0</v>
      </c>
      <c r="M77" s="163">
        <v>1082901903</v>
      </c>
      <c r="N77" s="163" t="s">
        <v>336</v>
      </c>
      <c r="O77" s="118" t="s">
        <v>337</v>
      </c>
      <c r="P77" s="166">
        <v>44585</v>
      </c>
      <c r="Q77" s="166">
        <v>44586</v>
      </c>
      <c r="R77" s="167">
        <v>44766</v>
      </c>
      <c r="S77" s="73">
        <v>19363333</v>
      </c>
      <c r="T77" s="73">
        <v>2836667</v>
      </c>
      <c r="U77" s="163">
        <v>52389076</v>
      </c>
      <c r="V77" s="163" t="s">
        <v>334</v>
      </c>
      <c r="W77"/>
    </row>
    <row r="78" spans="1:23">
      <c r="A78" s="260">
        <v>891780111</v>
      </c>
      <c r="B78" s="118" t="s">
        <v>25</v>
      </c>
      <c r="C78" s="118" t="s">
        <v>93</v>
      </c>
      <c r="D78" s="118" t="s">
        <v>27</v>
      </c>
      <c r="E78" s="118" t="s">
        <v>338</v>
      </c>
      <c r="F78" s="118" t="s">
        <v>29</v>
      </c>
      <c r="G78" s="118" t="s">
        <v>30</v>
      </c>
      <c r="H78" s="118" t="s">
        <v>95</v>
      </c>
      <c r="I78" s="71">
        <v>3920000</v>
      </c>
      <c r="J78" s="73">
        <v>0</v>
      </c>
      <c r="K78" s="71">
        <v>1960000</v>
      </c>
      <c r="L78" s="71">
        <v>0</v>
      </c>
      <c r="M78" s="163">
        <v>1082919355</v>
      </c>
      <c r="N78" s="163" t="s">
        <v>339</v>
      </c>
      <c r="O78" s="118" t="s">
        <v>340</v>
      </c>
      <c r="P78" s="166">
        <v>44585</v>
      </c>
      <c r="Q78" s="166">
        <v>44593</v>
      </c>
      <c r="R78" s="167">
        <v>44681</v>
      </c>
      <c r="S78" s="73">
        <v>3920000</v>
      </c>
      <c r="T78" s="73">
        <v>1960000</v>
      </c>
      <c r="U78" s="163">
        <v>85155183</v>
      </c>
      <c r="V78" s="163" t="s">
        <v>134</v>
      </c>
      <c r="W78" s="191"/>
    </row>
    <row r="79" spans="1:23">
      <c r="A79" s="260">
        <v>891780111</v>
      </c>
      <c r="B79" s="118" t="s">
        <v>25</v>
      </c>
      <c r="C79" s="118" t="s">
        <v>93</v>
      </c>
      <c r="D79" s="118" t="s">
        <v>27</v>
      </c>
      <c r="E79" s="118" t="s">
        <v>341</v>
      </c>
      <c r="F79" s="118" t="s">
        <v>29</v>
      </c>
      <c r="G79" s="118" t="s">
        <v>30</v>
      </c>
      <c r="H79" s="118" t="s">
        <v>95</v>
      </c>
      <c r="I79" s="71">
        <v>14000000</v>
      </c>
      <c r="J79" s="71">
        <v>0</v>
      </c>
      <c r="K79" s="71">
        <v>0</v>
      </c>
      <c r="L79" s="71">
        <v>0</v>
      </c>
      <c r="M79" s="163">
        <v>1083003902</v>
      </c>
      <c r="N79" s="163" t="s">
        <v>342</v>
      </c>
      <c r="O79" s="118" t="s">
        <v>343</v>
      </c>
      <c r="P79" s="166">
        <v>44585</v>
      </c>
      <c r="Q79" s="166">
        <v>44593</v>
      </c>
      <c r="R79" s="167">
        <v>44742</v>
      </c>
      <c r="S79" s="73">
        <v>14000000</v>
      </c>
      <c r="T79" s="73">
        <v>0</v>
      </c>
      <c r="U79" s="163">
        <v>72232860</v>
      </c>
      <c r="V79" s="163" t="s">
        <v>196</v>
      </c>
      <c r="W79"/>
    </row>
    <row r="80" spans="1:23">
      <c r="A80" s="260">
        <v>891780111</v>
      </c>
      <c r="B80" s="118" t="s">
        <v>25</v>
      </c>
      <c r="C80" s="118" t="s">
        <v>93</v>
      </c>
      <c r="D80" s="118" t="s">
        <v>27</v>
      </c>
      <c r="E80" s="118" t="s">
        <v>344</v>
      </c>
      <c r="F80" s="118" t="s">
        <v>29</v>
      </c>
      <c r="G80" s="118" t="s">
        <v>30</v>
      </c>
      <c r="H80" s="118" t="s">
        <v>95</v>
      </c>
      <c r="I80" s="71">
        <v>18000000</v>
      </c>
      <c r="J80" s="73">
        <v>0</v>
      </c>
      <c r="K80" s="71">
        <v>0</v>
      </c>
      <c r="L80" s="71">
        <v>0</v>
      </c>
      <c r="M80" s="163">
        <v>36453856</v>
      </c>
      <c r="N80" s="163" t="s">
        <v>345</v>
      </c>
      <c r="O80" s="118" t="s">
        <v>346</v>
      </c>
      <c r="P80" s="166">
        <v>44585</v>
      </c>
      <c r="Q80" s="166">
        <v>44586</v>
      </c>
      <c r="R80" s="167">
        <v>44766</v>
      </c>
      <c r="S80" s="73">
        <v>15700000</v>
      </c>
      <c r="T80" s="73">
        <v>2300000</v>
      </c>
      <c r="U80" s="163">
        <v>52389076</v>
      </c>
      <c r="V80" s="163" t="s">
        <v>334</v>
      </c>
      <c r="W80"/>
    </row>
    <row r="81" spans="1:23">
      <c r="A81" s="260">
        <v>891780111</v>
      </c>
      <c r="B81" s="118" t="s">
        <v>25</v>
      </c>
      <c r="C81" s="118" t="s">
        <v>93</v>
      </c>
      <c r="D81" s="118" t="s">
        <v>27</v>
      </c>
      <c r="E81" s="118" t="s">
        <v>347</v>
      </c>
      <c r="F81" s="118" t="s">
        <v>29</v>
      </c>
      <c r="G81" s="118" t="s">
        <v>30</v>
      </c>
      <c r="H81" s="118" t="s">
        <v>95</v>
      </c>
      <c r="I81" s="71">
        <v>22200000</v>
      </c>
      <c r="J81" s="71">
        <v>0</v>
      </c>
      <c r="K81" s="71">
        <v>0</v>
      </c>
      <c r="L81" s="71">
        <v>0</v>
      </c>
      <c r="M81" s="163">
        <v>1118842355</v>
      </c>
      <c r="N81" s="163" t="s">
        <v>348</v>
      </c>
      <c r="O81" s="118" t="s">
        <v>337</v>
      </c>
      <c r="P81" s="166">
        <v>44585</v>
      </c>
      <c r="Q81" s="166">
        <v>44586</v>
      </c>
      <c r="R81" s="167">
        <v>44766</v>
      </c>
      <c r="S81" s="73">
        <v>19363333</v>
      </c>
      <c r="T81" s="73">
        <v>2836667</v>
      </c>
      <c r="U81" s="163">
        <v>52389076</v>
      </c>
      <c r="V81" s="163" t="s">
        <v>334</v>
      </c>
      <c r="W81"/>
    </row>
    <row r="82" spans="1:23">
      <c r="A82" s="260">
        <v>891780111</v>
      </c>
      <c r="B82" s="118" t="s">
        <v>25</v>
      </c>
      <c r="C82" s="118" t="s">
        <v>93</v>
      </c>
      <c r="D82" s="118" t="s">
        <v>27</v>
      </c>
      <c r="E82" s="118" t="s">
        <v>349</v>
      </c>
      <c r="F82" s="118" t="s">
        <v>29</v>
      </c>
      <c r="G82" s="118" t="s">
        <v>30</v>
      </c>
      <c r="H82" s="118" t="s">
        <v>95</v>
      </c>
      <c r="I82" s="71">
        <v>15000000</v>
      </c>
      <c r="J82" s="71">
        <v>0</v>
      </c>
      <c r="K82" s="71">
        <v>0</v>
      </c>
      <c r="L82" s="71">
        <v>0</v>
      </c>
      <c r="M82" s="163">
        <v>1124049934</v>
      </c>
      <c r="N82" s="163" t="s">
        <v>350</v>
      </c>
      <c r="O82" s="118" t="s">
        <v>351</v>
      </c>
      <c r="P82" s="166">
        <v>44585</v>
      </c>
      <c r="Q82" s="166">
        <v>44586</v>
      </c>
      <c r="R82" s="167">
        <v>44766</v>
      </c>
      <c r="S82" s="73">
        <v>13083333</v>
      </c>
      <c r="T82" s="73">
        <v>1916667</v>
      </c>
      <c r="U82" s="163">
        <v>52389076</v>
      </c>
      <c r="V82" s="163" t="s">
        <v>334</v>
      </c>
      <c r="W82"/>
    </row>
    <row r="83" spans="1:23">
      <c r="A83" s="260">
        <v>891780111</v>
      </c>
      <c r="B83" s="118" t="s">
        <v>25</v>
      </c>
      <c r="C83" s="118" t="s">
        <v>93</v>
      </c>
      <c r="D83" s="118" t="s">
        <v>27</v>
      </c>
      <c r="E83" s="118" t="s">
        <v>352</v>
      </c>
      <c r="F83" s="118" t="s">
        <v>29</v>
      </c>
      <c r="G83" s="118" t="s">
        <v>30</v>
      </c>
      <c r="H83" s="118" t="s">
        <v>95</v>
      </c>
      <c r="I83" s="71">
        <v>3500000</v>
      </c>
      <c r="J83" s="73">
        <v>0</v>
      </c>
      <c r="K83" s="71">
        <v>0</v>
      </c>
      <c r="L83" s="71">
        <v>0</v>
      </c>
      <c r="M83" s="163">
        <v>1082906452</v>
      </c>
      <c r="N83" s="163" t="s">
        <v>353</v>
      </c>
      <c r="O83" s="118" t="s">
        <v>354</v>
      </c>
      <c r="P83" s="166">
        <v>44585</v>
      </c>
      <c r="Q83" s="166">
        <v>44585</v>
      </c>
      <c r="R83" s="167">
        <v>44615</v>
      </c>
      <c r="S83" s="73">
        <v>3500000</v>
      </c>
      <c r="T83" s="73">
        <v>0</v>
      </c>
      <c r="U83" s="163">
        <v>12548449</v>
      </c>
      <c r="V83" s="163" t="s">
        <v>355</v>
      </c>
      <c r="W83"/>
    </row>
    <row r="84" spans="1:23">
      <c r="A84" s="260">
        <v>891780111</v>
      </c>
      <c r="B84" s="118" t="s">
        <v>25</v>
      </c>
      <c r="C84" s="118" t="s">
        <v>93</v>
      </c>
      <c r="D84" s="118" t="s">
        <v>27</v>
      </c>
      <c r="E84" s="118" t="s">
        <v>356</v>
      </c>
      <c r="F84" s="118" t="s">
        <v>29</v>
      </c>
      <c r="G84" s="118" t="s">
        <v>30</v>
      </c>
      <c r="H84" s="118" t="s">
        <v>95</v>
      </c>
      <c r="I84" s="71">
        <v>20400000</v>
      </c>
      <c r="J84" s="71">
        <v>0</v>
      </c>
      <c r="K84" s="71">
        <v>0</v>
      </c>
      <c r="L84" s="71">
        <v>0</v>
      </c>
      <c r="M84" s="163">
        <v>1082964235</v>
      </c>
      <c r="N84" s="163" t="s">
        <v>357</v>
      </c>
      <c r="O84" s="118" t="s">
        <v>358</v>
      </c>
      <c r="P84" s="166">
        <v>44585</v>
      </c>
      <c r="Q84" s="166">
        <v>44586</v>
      </c>
      <c r="R84" s="167">
        <v>44766</v>
      </c>
      <c r="S84" s="73">
        <v>17793333</v>
      </c>
      <c r="T84" s="73">
        <v>2606667</v>
      </c>
      <c r="U84" s="163">
        <v>52389076</v>
      </c>
      <c r="V84" s="163" t="s">
        <v>359</v>
      </c>
      <c r="W84"/>
    </row>
    <row r="85" spans="1:23">
      <c r="A85" s="260">
        <v>891780111</v>
      </c>
      <c r="B85" s="118" t="s">
        <v>25</v>
      </c>
      <c r="C85" s="118" t="s">
        <v>93</v>
      </c>
      <c r="D85" s="118" t="s">
        <v>27</v>
      </c>
      <c r="E85" s="118" t="s">
        <v>360</v>
      </c>
      <c r="F85" s="118" t="s">
        <v>29</v>
      </c>
      <c r="G85" s="118" t="s">
        <v>30</v>
      </c>
      <c r="H85" s="118" t="s">
        <v>95</v>
      </c>
      <c r="I85" s="71">
        <v>20000000</v>
      </c>
      <c r="J85" s="73">
        <v>0</v>
      </c>
      <c r="K85" s="71">
        <v>0</v>
      </c>
      <c r="L85" s="71">
        <v>0</v>
      </c>
      <c r="M85" s="163">
        <v>1104429269</v>
      </c>
      <c r="N85" s="163" t="s">
        <v>361</v>
      </c>
      <c r="O85" s="118" t="s">
        <v>362</v>
      </c>
      <c r="P85" s="166">
        <v>44585</v>
      </c>
      <c r="Q85" s="166">
        <v>44627</v>
      </c>
      <c r="R85" s="167">
        <v>44871</v>
      </c>
      <c r="S85" s="73">
        <v>7500000</v>
      </c>
      <c r="T85" s="73">
        <v>12500000</v>
      </c>
      <c r="U85" s="163">
        <v>52389076</v>
      </c>
      <c r="V85" s="163" t="s">
        <v>363</v>
      </c>
      <c r="W85"/>
    </row>
    <row r="86" spans="1:23">
      <c r="A86" s="260">
        <v>891780111</v>
      </c>
      <c r="B86" s="118" t="s">
        <v>25</v>
      </c>
      <c r="C86" s="118" t="s">
        <v>93</v>
      </c>
      <c r="D86" s="118" t="s">
        <v>27</v>
      </c>
      <c r="E86" s="118" t="s">
        <v>364</v>
      </c>
      <c r="F86" s="118" t="s">
        <v>29</v>
      </c>
      <c r="G86" s="118" t="s">
        <v>30</v>
      </c>
      <c r="H86" s="118" t="s">
        <v>95</v>
      </c>
      <c r="I86" s="71">
        <v>27000000</v>
      </c>
      <c r="J86" s="71">
        <v>0</v>
      </c>
      <c r="K86" s="71">
        <v>0</v>
      </c>
      <c r="L86" s="71">
        <v>0</v>
      </c>
      <c r="M86" s="163">
        <v>1015442962</v>
      </c>
      <c r="N86" s="163" t="s">
        <v>365</v>
      </c>
      <c r="O86" s="118" t="s">
        <v>366</v>
      </c>
      <c r="P86" s="166">
        <v>44585</v>
      </c>
      <c r="Q86" s="166">
        <v>44586</v>
      </c>
      <c r="R86" s="167">
        <v>44766</v>
      </c>
      <c r="S86" s="73">
        <v>23550000</v>
      </c>
      <c r="T86" s="73">
        <v>3450000</v>
      </c>
      <c r="U86" s="163">
        <v>52389076</v>
      </c>
      <c r="V86" s="163" t="s">
        <v>334</v>
      </c>
      <c r="W86"/>
    </row>
    <row r="87" spans="1:23">
      <c r="A87" s="260">
        <v>891780111</v>
      </c>
      <c r="B87" s="118" t="s">
        <v>25</v>
      </c>
      <c r="C87" s="118" t="s">
        <v>93</v>
      </c>
      <c r="D87" s="118" t="s">
        <v>27</v>
      </c>
      <c r="E87" s="118" t="s">
        <v>367</v>
      </c>
      <c r="F87" s="118" t="s">
        <v>29</v>
      </c>
      <c r="G87" s="118" t="s">
        <v>30</v>
      </c>
      <c r="H87" s="118" t="s">
        <v>95</v>
      </c>
      <c r="I87" s="71">
        <v>2452596</v>
      </c>
      <c r="J87" s="71">
        <v>0</v>
      </c>
      <c r="K87" s="71">
        <v>0</v>
      </c>
      <c r="L87" s="71">
        <v>0</v>
      </c>
      <c r="M87" s="163">
        <v>1004501507</v>
      </c>
      <c r="N87" s="163" t="s">
        <v>368</v>
      </c>
      <c r="O87" s="118" t="s">
        <v>369</v>
      </c>
      <c r="P87" s="166">
        <v>44585</v>
      </c>
      <c r="Q87" s="166">
        <v>44593</v>
      </c>
      <c r="R87" s="167">
        <v>44620</v>
      </c>
      <c r="S87" s="73">
        <v>2452596</v>
      </c>
      <c r="T87" s="73">
        <v>0</v>
      </c>
      <c r="U87" s="163">
        <v>52705148</v>
      </c>
      <c r="V87" s="163" t="s">
        <v>370</v>
      </c>
      <c r="W87"/>
    </row>
    <row r="88" spans="1:23">
      <c r="A88" s="260">
        <v>891780111</v>
      </c>
      <c r="B88" s="118" t="s">
        <v>25</v>
      </c>
      <c r="C88" s="118" t="s">
        <v>93</v>
      </c>
      <c r="D88" s="118" t="s">
        <v>27</v>
      </c>
      <c r="E88" s="118" t="s">
        <v>371</v>
      </c>
      <c r="F88" s="118" t="s">
        <v>29</v>
      </c>
      <c r="G88" s="118" t="s">
        <v>30</v>
      </c>
      <c r="H88" s="118" t="s">
        <v>95</v>
      </c>
      <c r="I88" s="71">
        <v>41216540</v>
      </c>
      <c r="J88" s="73">
        <v>0</v>
      </c>
      <c r="K88" s="71">
        <v>0</v>
      </c>
      <c r="L88" s="71">
        <v>0</v>
      </c>
      <c r="M88" s="164">
        <v>1004501507</v>
      </c>
      <c r="N88" s="163" t="s">
        <v>368</v>
      </c>
      <c r="O88" s="118" t="s">
        <v>372</v>
      </c>
      <c r="P88" s="166">
        <v>44585</v>
      </c>
      <c r="Q88" s="166">
        <v>44593</v>
      </c>
      <c r="R88" s="167">
        <v>44925</v>
      </c>
      <c r="S88" s="73">
        <v>14987832</v>
      </c>
      <c r="T88" s="73">
        <v>26228708</v>
      </c>
      <c r="U88" s="163">
        <v>52705148</v>
      </c>
      <c r="V88" s="163" t="s">
        <v>370</v>
      </c>
      <c r="W88"/>
    </row>
    <row r="89" spans="1:23">
      <c r="A89" s="260">
        <v>891780111</v>
      </c>
      <c r="B89" s="118" t="s">
        <v>25</v>
      </c>
      <c r="C89" s="118" t="s">
        <v>93</v>
      </c>
      <c r="D89" s="118" t="s">
        <v>27</v>
      </c>
      <c r="E89" s="118" t="s">
        <v>373</v>
      </c>
      <c r="F89" s="118" t="s">
        <v>29</v>
      </c>
      <c r="G89" s="118" t="s">
        <v>30</v>
      </c>
      <c r="H89" s="118" t="s">
        <v>95</v>
      </c>
      <c r="I89" s="71">
        <v>8800000</v>
      </c>
      <c r="J89" s="71">
        <v>0</v>
      </c>
      <c r="K89" s="73">
        <v>2200000</v>
      </c>
      <c r="L89" s="71">
        <v>0</v>
      </c>
      <c r="M89" s="163">
        <v>1082983016</v>
      </c>
      <c r="N89" s="163" t="s">
        <v>374</v>
      </c>
      <c r="O89" s="118" t="s">
        <v>375</v>
      </c>
      <c r="P89" s="166">
        <v>44585</v>
      </c>
      <c r="Q89" s="166">
        <v>44593</v>
      </c>
      <c r="R89" s="167">
        <v>44742</v>
      </c>
      <c r="S89" s="73">
        <v>4400000</v>
      </c>
      <c r="T89" s="73">
        <v>6600000</v>
      </c>
      <c r="U89" s="163">
        <v>7633817</v>
      </c>
      <c r="V89" s="163" t="s">
        <v>376</v>
      </c>
      <c r="W89" s="191"/>
    </row>
    <row r="90" spans="1:23">
      <c r="A90" s="260">
        <v>891780111</v>
      </c>
      <c r="B90" s="118" t="s">
        <v>25</v>
      </c>
      <c r="C90" s="118" t="s">
        <v>93</v>
      </c>
      <c r="D90" s="118" t="s">
        <v>27</v>
      </c>
      <c r="E90" s="118" t="s">
        <v>377</v>
      </c>
      <c r="F90" s="118" t="s">
        <v>29</v>
      </c>
      <c r="G90" s="118" t="s">
        <v>30</v>
      </c>
      <c r="H90" s="118" t="s">
        <v>95</v>
      </c>
      <c r="I90" s="71">
        <v>13000000</v>
      </c>
      <c r="J90" s="73">
        <v>0</v>
      </c>
      <c r="K90" s="71">
        <v>0</v>
      </c>
      <c r="L90" s="71">
        <v>0</v>
      </c>
      <c r="M90" s="164">
        <v>1083023299</v>
      </c>
      <c r="N90" s="163" t="s">
        <v>378</v>
      </c>
      <c r="O90" s="118" t="s">
        <v>379</v>
      </c>
      <c r="P90" s="166">
        <v>44585</v>
      </c>
      <c r="Q90" s="166">
        <v>44593</v>
      </c>
      <c r="R90" s="167">
        <v>44742</v>
      </c>
      <c r="S90" s="73">
        <v>13000000</v>
      </c>
      <c r="T90" s="73">
        <v>0</v>
      </c>
      <c r="U90" s="163">
        <v>1082884010</v>
      </c>
      <c r="V90" s="163" t="s">
        <v>156</v>
      </c>
      <c r="W90"/>
    </row>
    <row r="91" spans="1:23">
      <c r="A91" s="260">
        <v>891780111</v>
      </c>
      <c r="B91" s="118" t="s">
        <v>25</v>
      </c>
      <c r="C91" s="118" t="s">
        <v>93</v>
      </c>
      <c r="D91" s="118" t="s">
        <v>27</v>
      </c>
      <c r="E91" s="118" t="s">
        <v>380</v>
      </c>
      <c r="F91" s="118" t="s">
        <v>29</v>
      </c>
      <c r="G91" s="118" t="s">
        <v>30</v>
      </c>
      <c r="H91" s="118" t="s">
        <v>95</v>
      </c>
      <c r="I91" s="71">
        <v>18000000</v>
      </c>
      <c r="J91" s="71">
        <v>0</v>
      </c>
      <c r="K91" s="71">
        <v>0</v>
      </c>
      <c r="L91" s="71">
        <v>0</v>
      </c>
      <c r="M91" s="164">
        <v>1082959164</v>
      </c>
      <c r="N91" s="163" t="s">
        <v>381</v>
      </c>
      <c r="O91" s="118" t="s">
        <v>382</v>
      </c>
      <c r="P91" s="166">
        <v>44586</v>
      </c>
      <c r="Q91" s="166">
        <v>44593</v>
      </c>
      <c r="R91" s="167">
        <v>44834</v>
      </c>
      <c r="S91" s="73">
        <v>9000000</v>
      </c>
      <c r="T91" s="73">
        <v>9000000</v>
      </c>
      <c r="U91" s="163">
        <v>365894</v>
      </c>
      <c r="V91" s="163" t="s">
        <v>383</v>
      </c>
      <c r="W91"/>
    </row>
    <row r="92" spans="1:23">
      <c r="A92" s="260">
        <v>891780111</v>
      </c>
      <c r="B92" s="118" t="s">
        <v>25</v>
      </c>
      <c r="C92" s="118" t="s">
        <v>93</v>
      </c>
      <c r="D92" s="118" t="s">
        <v>27</v>
      </c>
      <c r="E92" s="118" t="s">
        <v>384</v>
      </c>
      <c r="F92" s="118" t="s">
        <v>29</v>
      </c>
      <c r="G92" s="118" t="s">
        <v>30</v>
      </c>
      <c r="H92" s="118" t="s">
        <v>95</v>
      </c>
      <c r="I92" s="71">
        <v>12000000</v>
      </c>
      <c r="J92" s="71">
        <v>0</v>
      </c>
      <c r="K92" s="71">
        <v>0</v>
      </c>
      <c r="L92" s="71">
        <v>0</v>
      </c>
      <c r="M92" s="163">
        <v>1082948290</v>
      </c>
      <c r="N92" s="163" t="s">
        <v>385</v>
      </c>
      <c r="O92" s="118" t="s">
        <v>386</v>
      </c>
      <c r="P92" s="166">
        <v>44586</v>
      </c>
      <c r="Q92" s="166">
        <v>44593</v>
      </c>
      <c r="R92" s="167">
        <v>44712</v>
      </c>
      <c r="S92" s="73">
        <v>0</v>
      </c>
      <c r="T92" s="73">
        <v>12000000</v>
      </c>
      <c r="U92" s="163">
        <v>1013586423</v>
      </c>
      <c r="V92" s="163" t="s">
        <v>387</v>
      </c>
      <c r="W92"/>
    </row>
    <row r="93" spans="1:23">
      <c r="A93" s="260">
        <v>891780111</v>
      </c>
      <c r="B93" s="118" t="s">
        <v>25</v>
      </c>
      <c r="C93" s="118" t="s">
        <v>93</v>
      </c>
      <c r="D93" s="118" t="s">
        <v>27</v>
      </c>
      <c r="E93" s="118" t="s">
        <v>388</v>
      </c>
      <c r="F93" s="118" t="s">
        <v>29</v>
      </c>
      <c r="G93" s="118" t="s">
        <v>30</v>
      </c>
      <c r="H93" s="118" t="s">
        <v>95</v>
      </c>
      <c r="I93" s="71">
        <v>10000000</v>
      </c>
      <c r="J93" s="73">
        <v>0</v>
      </c>
      <c r="K93" s="71">
        <v>0</v>
      </c>
      <c r="L93" s="71">
        <v>0</v>
      </c>
      <c r="M93" s="164">
        <v>1083008085</v>
      </c>
      <c r="N93" s="163" t="s">
        <v>389</v>
      </c>
      <c r="O93" s="118" t="s">
        <v>390</v>
      </c>
      <c r="P93" s="166">
        <v>44586</v>
      </c>
      <c r="Q93" s="166">
        <v>44593</v>
      </c>
      <c r="R93" s="167">
        <v>44742</v>
      </c>
      <c r="S93" s="73">
        <v>8000000</v>
      </c>
      <c r="T93" s="73">
        <v>2000000</v>
      </c>
      <c r="U93" s="163">
        <v>40020566</v>
      </c>
      <c r="V93" s="163" t="s">
        <v>391</v>
      </c>
      <c r="W93"/>
    </row>
    <row r="94" spans="1:23">
      <c r="A94" s="260">
        <v>891780111</v>
      </c>
      <c r="B94" s="118" t="s">
        <v>25</v>
      </c>
      <c r="C94" s="118" t="s">
        <v>93</v>
      </c>
      <c r="D94" s="118" t="s">
        <v>27</v>
      </c>
      <c r="E94" s="118" t="s">
        <v>392</v>
      </c>
      <c r="F94" s="118" t="s">
        <v>29</v>
      </c>
      <c r="G94" s="118" t="s">
        <v>30</v>
      </c>
      <c r="H94" s="118" t="s">
        <v>95</v>
      </c>
      <c r="I94" s="71">
        <v>30000000</v>
      </c>
      <c r="J94" s="71">
        <v>0</v>
      </c>
      <c r="K94" s="71">
        <v>0</v>
      </c>
      <c r="L94" s="71">
        <v>0</v>
      </c>
      <c r="M94" s="164">
        <v>1104868779</v>
      </c>
      <c r="N94" s="163" t="s">
        <v>393</v>
      </c>
      <c r="O94" s="118" t="s">
        <v>394</v>
      </c>
      <c r="P94" s="166">
        <v>44586</v>
      </c>
      <c r="Q94" s="166">
        <v>44593</v>
      </c>
      <c r="R94" s="167">
        <v>44957</v>
      </c>
      <c r="S94" s="73">
        <v>7500000</v>
      </c>
      <c r="T94" s="73">
        <v>22500000</v>
      </c>
      <c r="U94" s="163">
        <v>84452442</v>
      </c>
      <c r="V94" s="163" t="s">
        <v>395</v>
      </c>
      <c r="W94"/>
    </row>
    <row r="95" spans="1:23">
      <c r="A95" s="260">
        <v>891780111</v>
      </c>
      <c r="B95" s="118" t="s">
        <v>25</v>
      </c>
      <c r="C95" s="118" t="s">
        <v>93</v>
      </c>
      <c r="D95" s="118" t="s">
        <v>27</v>
      </c>
      <c r="E95" s="118" t="s">
        <v>396</v>
      </c>
      <c r="F95" s="118" t="s">
        <v>29</v>
      </c>
      <c r="G95" s="118" t="s">
        <v>30</v>
      </c>
      <c r="H95" s="118" t="s">
        <v>95</v>
      </c>
      <c r="I95" s="71">
        <v>25546950</v>
      </c>
      <c r="J95" s="73">
        <v>0</v>
      </c>
      <c r="K95" s="71">
        <v>0</v>
      </c>
      <c r="L95" s="71">
        <v>0</v>
      </c>
      <c r="M95" s="164">
        <v>1083017290</v>
      </c>
      <c r="N95" s="163" t="s">
        <v>397</v>
      </c>
      <c r="O95" s="118" t="s">
        <v>398</v>
      </c>
      <c r="P95" s="166">
        <v>44586</v>
      </c>
      <c r="Q95" s="166">
        <v>44593</v>
      </c>
      <c r="R95" s="167">
        <v>44925</v>
      </c>
      <c r="S95" s="73">
        <v>9289800</v>
      </c>
      <c r="T95" s="73">
        <v>16257150</v>
      </c>
      <c r="U95" s="163">
        <v>52705148</v>
      </c>
      <c r="V95" s="163" t="s">
        <v>399</v>
      </c>
      <c r="W95"/>
    </row>
    <row r="96" spans="1:23">
      <c r="A96" s="260">
        <v>891780111</v>
      </c>
      <c r="B96" s="118" t="s">
        <v>25</v>
      </c>
      <c r="C96" s="118" t="s">
        <v>93</v>
      </c>
      <c r="D96" s="118" t="s">
        <v>27</v>
      </c>
      <c r="E96" s="118" t="s">
        <v>400</v>
      </c>
      <c r="F96" s="118" t="s">
        <v>29</v>
      </c>
      <c r="G96" s="118" t="s">
        <v>30</v>
      </c>
      <c r="H96" s="118" t="s">
        <v>95</v>
      </c>
      <c r="I96" s="71">
        <v>19056000</v>
      </c>
      <c r="J96" s="71">
        <v>0</v>
      </c>
      <c r="K96" s="71">
        <v>0</v>
      </c>
      <c r="L96" s="71">
        <v>0</v>
      </c>
      <c r="M96" s="164">
        <v>1017172871</v>
      </c>
      <c r="N96" s="163" t="s">
        <v>401</v>
      </c>
      <c r="O96" s="118" t="s">
        <v>402</v>
      </c>
      <c r="P96" s="166">
        <v>44586</v>
      </c>
      <c r="Q96" s="166">
        <v>44593</v>
      </c>
      <c r="R96" s="167">
        <v>44712</v>
      </c>
      <c r="S96" s="73">
        <v>19056000</v>
      </c>
      <c r="T96" s="73">
        <v>0</v>
      </c>
      <c r="U96" s="163">
        <v>52705148</v>
      </c>
      <c r="V96" s="163" t="s">
        <v>399</v>
      </c>
      <c r="W96"/>
    </row>
    <row r="97" spans="1:23">
      <c r="A97" s="260">
        <v>891780111</v>
      </c>
      <c r="B97" s="118" t="s">
        <v>25</v>
      </c>
      <c r="C97" s="118" t="s">
        <v>93</v>
      </c>
      <c r="D97" s="118" t="s">
        <v>27</v>
      </c>
      <c r="E97" s="118" t="s">
        <v>403</v>
      </c>
      <c r="F97" s="118" t="s">
        <v>29</v>
      </c>
      <c r="G97" s="118" t="s">
        <v>30</v>
      </c>
      <c r="H97" s="118" t="s">
        <v>95</v>
      </c>
      <c r="I97" s="71">
        <v>12500000</v>
      </c>
      <c r="J97" s="71">
        <v>0</v>
      </c>
      <c r="K97" s="71">
        <v>0</v>
      </c>
      <c r="L97" s="71">
        <v>0</v>
      </c>
      <c r="M97" s="164">
        <v>1082989734</v>
      </c>
      <c r="N97" s="163" t="s">
        <v>404</v>
      </c>
      <c r="O97" s="118" t="s">
        <v>405</v>
      </c>
      <c r="P97" s="166">
        <v>44586</v>
      </c>
      <c r="Q97" s="166">
        <v>44593</v>
      </c>
      <c r="R97" s="167">
        <v>44742</v>
      </c>
      <c r="S97" s="73">
        <v>12500000</v>
      </c>
      <c r="T97" s="73">
        <v>0</v>
      </c>
      <c r="U97" s="163">
        <v>72232860</v>
      </c>
      <c r="V97" s="163" t="s">
        <v>196</v>
      </c>
      <c r="W97"/>
    </row>
    <row r="98" spans="1:23">
      <c r="A98" s="260">
        <v>891780111</v>
      </c>
      <c r="B98" s="118" t="s">
        <v>25</v>
      </c>
      <c r="C98" s="118" t="s">
        <v>93</v>
      </c>
      <c r="D98" s="118" t="s">
        <v>27</v>
      </c>
      <c r="E98" s="118" t="s">
        <v>406</v>
      </c>
      <c r="F98" s="118" t="s">
        <v>29</v>
      </c>
      <c r="G98" s="118" t="s">
        <v>30</v>
      </c>
      <c r="H98" s="118" t="s">
        <v>95</v>
      </c>
      <c r="I98" s="71">
        <v>11700000</v>
      </c>
      <c r="J98" s="73">
        <v>0</v>
      </c>
      <c r="K98" s="71">
        <v>0</v>
      </c>
      <c r="L98" s="71">
        <v>0</v>
      </c>
      <c r="M98" s="164">
        <v>1082979078</v>
      </c>
      <c r="N98" s="163" t="s">
        <v>407</v>
      </c>
      <c r="O98" s="118" t="s">
        <v>408</v>
      </c>
      <c r="P98" s="166">
        <v>44586</v>
      </c>
      <c r="Q98" s="166">
        <v>44608</v>
      </c>
      <c r="R98" s="167">
        <v>44742</v>
      </c>
      <c r="S98" s="73">
        <v>11700000</v>
      </c>
      <c r="T98" s="73">
        <v>0</v>
      </c>
      <c r="U98" s="163">
        <v>57466781</v>
      </c>
      <c r="V98" s="163" t="s">
        <v>145</v>
      </c>
      <c r="W98"/>
    </row>
    <row r="99" spans="1:23">
      <c r="A99" s="260">
        <v>891780111</v>
      </c>
      <c r="B99" s="118" t="s">
        <v>25</v>
      </c>
      <c r="C99" s="118" t="s">
        <v>93</v>
      </c>
      <c r="D99" s="118" t="s">
        <v>27</v>
      </c>
      <c r="E99" s="118" t="s">
        <v>409</v>
      </c>
      <c r="F99" s="118" t="s">
        <v>29</v>
      </c>
      <c r="G99" s="118" t="s">
        <v>30</v>
      </c>
      <c r="H99" s="118" t="s">
        <v>95</v>
      </c>
      <c r="I99" s="71">
        <v>14000000</v>
      </c>
      <c r="J99" s="71">
        <v>0</v>
      </c>
      <c r="K99" s="71">
        <v>0</v>
      </c>
      <c r="L99" s="71">
        <v>0</v>
      </c>
      <c r="M99" s="164">
        <v>1082995408</v>
      </c>
      <c r="N99" s="163" t="s">
        <v>410</v>
      </c>
      <c r="O99" s="118" t="s">
        <v>411</v>
      </c>
      <c r="P99" s="166">
        <v>44586</v>
      </c>
      <c r="Q99" s="166">
        <v>44593</v>
      </c>
      <c r="R99" s="167">
        <v>44742</v>
      </c>
      <c r="S99" s="73">
        <v>14000000</v>
      </c>
      <c r="T99" s="73">
        <v>0</v>
      </c>
      <c r="U99" s="163">
        <v>1082884010</v>
      </c>
      <c r="V99" s="163" t="s">
        <v>156</v>
      </c>
      <c r="W99"/>
    </row>
    <row r="100" spans="1:23">
      <c r="A100" s="260">
        <v>891780111</v>
      </c>
      <c r="B100" s="118" t="s">
        <v>25</v>
      </c>
      <c r="C100" s="118" t="s">
        <v>93</v>
      </c>
      <c r="D100" s="118" t="s">
        <v>27</v>
      </c>
      <c r="E100" s="118" t="s">
        <v>412</v>
      </c>
      <c r="F100" s="118" t="s">
        <v>29</v>
      </c>
      <c r="G100" s="118" t="s">
        <v>30</v>
      </c>
      <c r="H100" s="118" t="s">
        <v>95</v>
      </c>
      <c r="I100" s="71">
        <v>17500000</v>
      </c>
      <c r="J100" s="73">
        <v>0</v>
      </c>
      <c r="K100" s="71">
        <v>0</v>
      </c>
      <c r="L100" s="71">
        <v>14000000</v>
      </c>
      <c r="M100" s="169">
        <v>1082886524</v>
      </c>
      <c r="N100" s="118" t="s">
        <v>413</v>
      </c>
      <c r="O100" s="118" t="s">
        <v>414</v>
      </c>
      <c r="P100" s="166">
        <v>44587</v>
      </c>
      <c r="Q100" s="166">
        <v>44593</v>
      </c>
      <c r="R100" s="167">
        <v>44619</v>
      </c>
      <c r="S100" s="73">
        <v>17500000</v>
      </c>
      <c r="T100" s="73">
        <v>0</v>
      </c>
      <c r="U100" s="163">
        <v>12548449</v>
      </c>
      <c r="V100" s="118" t="s">
        <v>173</v>
      </c>
      <c r="W100"/>
    </row>
    <row r="101" spans="1:23">
      <c r="A101" s="260">
        <v>891780111</v>
      </c>
      <c r="B101" s="118" t="s">
        <v>25</v>
      </c>
      <c r="C101" s="118" t="s">
        <v>93</v>
      </c>
      <c r="D101" s="118" t="s">
        <v>27</v>
      </c>
      <c r="E101" s="118" t="s">
        <v>415</v>
      </c>
      <c r="F101" s="118" t="s">
        <v>29</v>
      </c>
      <c r="G101" s="118" t="s">
        <v>30</v>
      </c>
      <c r="H101" s="118" t="s">
        <v>95</v>
      </c>
      <c r="I101" s="71">
        <v>14764135</v>
      </c>
      <c r="J101" s="71">
        <v>0</v>
      </c>
      <c r="K101" s="71">
        <v>0</v>
      </c>
      <c r="L101" s="71">
        <v>0</v>
      </c>
      <c r="M101" s="118">
        <v>1007350142</v>
      </c>
      <c r="N101" s="118" t="s">
        <v>416</v>
      </c>
      <c r="O101" s="118" t="s">
        <v>417</v>
      </c>
      <c r="P101" s="166">
        <v>44587</v>
      </c>
      <c r="Q101" s="166">
        <v>44589</v>
      </c>
      <c r="R101" s="167">
        <v>44769</v>
      </c>
      <c r="S101" s="73">
        <v>12303444</v>
      </c>
      <c r="T101" s="73">
        <v>2460691</v>
      </c>
      <c r="U101" s="163">
        <v>52389076</v>
      </c>
      <c r="V101" s="163" t="s">
        <v>418</v>
      </c>
      <c r="W101"/>
    </row>
    <row r="102" spans="1:23">
      <c r="A102" s="260">
        <v>891780111</v>
      </c>
      <c r="B102" s="118" t="s">
        <v>25</v>
      </c>
      <c r="C102" s="118" t="s">
        <v>93</v>
      </c>
      <c r="D102" s="118" t="s">
        <v>27</v>
      </c>
      <c r="E102" s="118" t="s">
        <v>419</v>
      </c>
      <c r="F102" s="118" t="s">
        <v>29</v>
      </c>
      <c r="G102" s="118" t="s">
        <v>30</v>
      </c>
      <c r="H102" s="118" t="s">
        <v>95</v>
      </c>
      <c r="I102" s="71">
        <v>4000000</v>
      </c>
      <c r="J102" s="71">
        <v>0</v>
      </c>
      <c r="K102" s="71">
        <v>0</v>
      </c>
      <c r="L102" s="71">
        <v>0</v>
      </c>
      <c r="M102" s="164">
        <v>84455146</v>
      </c>
      <c r="N102" s="163" t="s">
        <v>420</v>
      </c>
      <c r="O102" s="118" t="s">
        <v>421</v>
      </c>
      <c r="P102" s="166">
        <v>44587</v>
      </c>
      <c r="Q102" s="166">
        <v>44593</v>
      </c>
      <c r="R102" s="167">
        <v>44635</v>
      </c>
      <c r="S102" s="73">
        <v>4000000</v>
      </c>
      <c r="T102" s="73">
        <v>0</v>
      </c>
      <c r="U102" s="163">
        <v>394299</v>
      </c>
      <c r="V102" s="163" t="s">
        <v>422</v>
      </c>
      <c r="W102"/>
    </row>
    <row r="103" spans="1:23">
      <c r="A103" s="260">
        <v>891780111</v>
      </c>
      <c r="B103" s="118" t="s">
        <v>25</v>
      </c>
      <c r="C103" s="118" t="s">
        <v>93</v>
      </c>
      <c r="D103" s="118" t="s">
        <v>27</v>
      </c>
      <c r="E103" s="118" t="s">
        <v>423</v>
      </c>
      <c r="F103" s="118" t="s">
        <v>29</v>
      </c>
      <c r="G103" s="118" t="s">
        <v>30</v>
      </c>
      <c r="H103" s="118" t="s">
        <v>95</v>
      </c>
      <c r="I103" s="71">
        <v>2500000</v>
      </c>
      <c r="J103" s="73">
        <v>0</v>
      </c>
      <c r="K103" s="71">
        <v>0</v>
      </c>
      <c r="L103" s="71">
        <v>0</v>
      </c>
      <c r="M103" s="164">
        <v>1015432527</v>
      </c>
      <c r="N103" s="163" t="s">
        <v>424</v>
      </c>
      <c r="O103" s="118" t="s">
        <v>425</v>
      </c>
      <c r="P103" s="166">
        <v>44587</v>
      </c>
      <c r="Q103" s="166">
        <v>44621</v>
      </c>
      <c r="R103" s="167">
        <v>44651</v>
      </c>
      <c r="S103" s="73">
        <v>0</v>
      </c>
      <c r="T103" s="73">
        <v>2500000</v>
      </c>
      <c r="U103" s="163">
        <v>79738530</v>
      </c>
      <c r="V103" s="163" t="s">
        <v>180</v>
      </c>
      <c r="W103"/>
    </row>
    <row r="104" spans="1:23">
      <c r="A104" s="260">
        <v>891780111</v>
      </c>
      <c r="B104" s="118" t="s">
        <v>25</v>
      </c>
      <c r="C104" s="118" t="s">
        <v>93</v>
      </c>
      <c r="D104" s="118" t="s">
        <v>27</v>
      </c>
      <c r="E104" s="118" t="s">
        <v>426</v>
      </c>
      <c r="F104" s="118" t="s">
        <v>29</v>
      </c>
      <c r="G104" s="118" t="s">
        <v>30</v>
      </c>
      <c r="H104" s="118" t="s">
        <v>95</v>
      </c>
      <c r="I104" s="71">
        <v>24000000</v>
      </c>
      <c r="J104" s="71">
        <v>0</v>
      </c>
      <c r="K104" s="71">
        <v>0</v>
      </c>
      <c r="L104" s="71">
        <v>0</v>
      </c>
      <c r="M104" s="164">
        <v>1083004215</v>
      </c>
      <c r="N104" s="163" t="s">
        <v>427</v>
      </c>
      <c r="O104" s="118" t="s">
        <v>428</v>
      </c>
      <c r="P104" s="166">
        <v>44587</v>
      </c>
      <c r="Q104" s="166">
        <v>44593</v>
      </c>
      <c r="R104" s="167">
        <v>44957</v>
      </c>
      <c r="S104" s="73">
        <v>8000000</v>
      </c>
      <c r="T104" s="73">
        <v>16000000</v>
      </c>
      <c r="U104" s="163">
        <v>25274758</v>
      </c>
      <c r="V104" s="163" t="s">
        <v>429</v>
      </c>
      <c r="W104"/>
    </row>
    <row r="105" spans="1:23">
      <c r="A105" s="260">
        <v>891780111</v>
      </c>
      <c r="B105" s="118" t="s">
        <v>25</v>
      </c>
      <c r="C105" s="118" t="s">
        <v>93</v>
      </c>
      <c r="D105" s="118" t="s">
        <v>27</v>
      </c>
      <c r="E105" s="118" t="s">
        <v>430</v>
      </c>
      <c r="F105" s="118" t="s">
        <v>29</v>
      </c>
      <c r="G105" s="118" t="s">
        <v>30</v>
      </c>
      <c r="H105" s="118" t="s">
        <v>95</v>
      </c>
      <c r="I105" s="71">
        <v>2500000</v>
      </c>
      <c r="J105" s="73">
        <v>0</v>
      </c>
      <c r="K105" s="71">
        <v>0</v>
      </c>
      <c r="L105" s="71">
        <v>0</v>
      </c>
      <c r="M105" s="164">
        <v>1015432527</v>
      </c>
      <c r="N105" s="163" t="s">
        <v>424</v>
      </c>
      <c r="O105" s="118" t="s">
        <v>431</v>
      </c>
      <c r="P105" s="166">
        <v>44587</v>
      </c>
      <c r="Q105" s="166">
        <v>44621</v>
      </c>
      <c r="R105" s="167">
        <v>44651</v>
      </c>
      <c r="S105" s="73">
        <v>2500000</v>
      </c>
      <c r="T105" s="73">
        <v>0</v>
      </c>
      <c r="U105" s="163">
        <v>1013586423</v>
      </c>
      <c r="V105" s="163" t="s">
        <v>387</v>
      </c>
      <c r="W105"/>
    </row>
    <row r="106" spans="1:23">
      <c r="A106" s="260">
        <v>891780111</v>
      </c>
      <c r="B106" s="118" t="s">
        <v>25</v>
      </c>
      <c r="C106" s="118" t="s">
        <v>93</v>
      </c>
      <c r="D106" s="118" t="s">
        <v>27</v>
      </c>
      <c r="E106" s="118" t="s">
        <v>432</v>
      </c>
      <c r="F106" s="118" t="s">
        <v>29</v>
      </c>
      <c r="G106" s="118" t="s">
        <v>30</v>
      </c>
      <c r="H106" s="118" t="s">
        <v>95</v>
      </c>
      <c r="I106" s="71">
        <v>13500000</v>
      </c>
      <c r="J106" s="71">
        <v>0</v>
      </c>
      <c r="K106" s="71">
        <v>0</v>
      </c>
      <c r="L106" s="71">
        <v>0</v>
      </c>
      <c r="M106" s="164">
        <v>1045670369</v>
      </c>
      <c r="N106" s="163" t="s">
        <v>433</v>
      </c>
      <c r="O106" s="118" t="s">
        <v>434</v>
      </c>
      <c r="P106" s="166">
        <v>44587</v>
      </c>
      <c r="Q106" s="166">
        <v>44593</v>
      </c>
      <c r="R106" s="167">
        <v>44742</v>
      </c>
      <c r="S106" s="73">
        <v>1845270</v>
      </c>
      <c r="T106" s="73">
        <v>11654730</v>
      </c>
      <c r="U106" s="163">
        <v>85155183</v>
      </c>
      <c r="V106" s="163" t="s">
        <v>134</v>
      </c>
      <c r="W106"/>
    </row>
    <row r="107" spans="1:23">
      <c r="A107" s="260">
        <v>891780111</v>
      </c>
      <c r="B107" s="118" t="s">
        <v>25</v>
      </c>
      <c r="C107" s="118" t="s">
        <v>93</v>
      </c>
      <c r="D107" s="118" t="s">
        <v>27</v>
      </c>
      <c r="E107" s="118" t="s">
        <v>435</v>
      </c>
      <c r="F107" s="118" t="s">
        <v>29</v>
      </c>
      <c r="G107" s="118" t="s">
        <v>30</v>
      </c>
      <c r="H107" s="118" t="s">
        <v>95</v>
      </c>
      <c r="I107" s="71">
        <v>6000000</v>
      </c>
      <c r="J107" s="71">
        <v>0</v>
      </c>
      <c r="K107" s="71">
        <v>0</v>
      </c>
      <c r="L107" s="71">
        <v>0</v>
      </c>
      <c r="M107" s="164">
        <v>66822892</v>
      </c>
      <c r="N107" s="163" t="s">
        <v>436</v>
      </c>
      <c r="O107" s="118" t="s">
        <v>437</v>
      </c>
      <c r="P107" s="166">
        <v>44587</v>
      </c>
      <c r="Q107" s="166">
        <v>44593</v>
      </c>
      <c r="R107" s="167">
        <v>44651</v>
      </c>
      <c r="S107" s="73">
        <v>6000000</v>
      </c>
      <c r="T107" s="73">
        <v>0</v>
      </c>
      <c r="U107" s="163">
        <v>394299</v>
      </c>
      <c r="V107" s="163" t="s">
        <v>422</v>
      </c>
      <c r="W107"/>
    </row>
    <row r="108" spans="1:23">
      <c r="A108" s="260">
        <v>891780111</v>
      </c>
      <c r="B108" s="118" t="s">
        <v>25</v>
      </c>
      <c r="C108" s="118" t="s">
        <v>93</v>
      </c>
      <c r="D108" s="118" t="s">
        <v>27</v>
      </c>
      <c r="E108" s="118" t="s">
        <v>438</v>
      </c>
      <c r="F108" s="118" t="s">
        <v>29</v>
      </c>
      <c r="G108" s="118" t="s">
        <v>30</v>
      </c>
      <c r="H108" s="118" t="s">
        <v>95</v>
      </c>
      <c r="I108" s="71">
        <v>6000000</v>
      </c>
      <c r="J108" s="73">
        <v>0</v>
      </c>
      <c r="K108" s="71">
        <v>0</v>
      </c>
      <c r="L108" s="71">
        <v>0</v>
      </c>
      <c r="M108" s="164">
        <v>18008594</v>
      </c>
      <c r="N108" s="163" t="s">
        <v>439</v>
      </c>
      <c r="O108" s="118" t="s">
        <v>440</v>
      </c>
      <c r="P108" s="166">
        <v>44587</v>
      </c>
      <c r="Q108" s="166">
        <v>44593</v>
      </c>
      <c r="R108" s="167">
        <v>44651</v>
      </c>
      <c r="S108" s="73">
        <v>6000000</v>
      </c>
      <c r="T108" s="73">
        <v>0</v>
      </c>
      <c r="U108" s="163">
        <v>394299</v>
      </c>
      <c r="V108" s="163" t="s">
        <v>422</v>
      </c>
      <c r="W108"/>
    </row>
    <row r="109" spans="1:23">
      <c r="A109" s="260">
        <v>891780111</v>
      </c>
      <c r="B109" s="118" t="s">
        <v>25</v>
      </c>
      <c r="C109" s="118" t="s">
        <v>93</v>
      </c>
      <c r="D109" s="118" t="s">
        <v>27</v>
      </c>
      <c r="E109" s="118" t="s">
        <v>441</v>
      </c>
      <c r="F109" s="118" t="s">
        <v>29</v>
      </c>
      <c r="G109" s="118" t="s">
        <v>30</v>
      </c>
      <c r="H109" s="118" t="s">
        <v>95</v>
      </c>
      <c r="I109" s="71">
        <v>3500000</v>
      </c>
      <c r="J109" s="71">
        <v>0</v>
      </c>
      <c r="K109" s="71">
        <v>0</v>
      </c>
      <c r="L109" s="71">
        <v>0</v>
      </c>
      <c r="M109" s="164">
        <v>7144737</v>
      </c>
      <c r="N109" s="163" t="s">
        <v>442</v>
      </c>
      <c r="O109" s="118" t="s">
        <v>443</v>
      </c>
      <c r="P109" s="166">
        <v>44587</v>
      </c>
      <c r="Q109" s="166">
        <v>44593</v>
      </c>
      <c r="R109" s="167">
        <v>44620</v>
      </c>
      <c r="S109" s="73">
        <v>3500000</v>
      </c>
      <c r="T109" s="73">
        <v>0</v>
      </c>
      <c r="U109" s="163">
        <v>85472020</v>
      </c>
      <c r="V109" s="163" t="s">
        <v>300</v>
      </c>
      <c r="W109"/>
    </row>
    <row r="110" spans="1:23">
      <c r="A110" s="260">
        <v>891780111</v>
      </c>
      <c r="B110" s="118" t="s">
        <v>25</v>
      </c>
      <c r="C110" s="118" t="s">
        <v>93</v>
      </c>
      <c r="D110" s="118" t="s">
        <v>27</v>
      </c>
      <c r="E110" s="118" t="s">
        <v>444</v>
      </c>
      <c r="F110" s="118" t="s">
        <v>29</v>
      </c>
      <c r="G110" s="118" t="s">
        <v>30</v>
      </c>
      <c r="H110" s="118" t="s">
        <v>95</v>
      </c>
      <c r="I110" s="71">
        <v>2200000</v>
      </c>
      <c r="J110" s="73">
        <v>0</v>
      </c>
      <c r="K110" s="71">
        <v>0</v>
      </c>
      <c r="L110" s="71">
        <v>0</v>
      </c>
      <c r="M110" s="164">
        <v>1124006778</v>
      </c>
      <c r="N110" s="163" t="s">
        <v>254</v>
      </c>
      <c r="O110" s="118" t="s">
        <v>445</v>
      </c>
      <c r="P110" s="166">
        <v>44588</v>
      </c>
      <c r="Q110" s="166">
        <v>44682</v>
      </c>
      <c r="R110" s="167">
        <v>44701</v>
      </c>
      <c r="S110" s="73">
        <v>2200000</v>
      </c>
      <c r="T110" s="73">
        <v>0</v>
      </c>
      <c r="U110" s="163">
        <v>40039797</v>
      </c>
      <c r="V110" s="163" t="s">
        <v>446</v>
      </c>
      <c r="W110"/>
    </row>
    <row r="111" spans="1:23">
      <c r="A111" s="260">
        <v>891780111</v>
      </c>
      <c r="B111" s="118" t="s">
        <v>25</v>
      </c>
      <c r="C111" s="118" t="s">
        <v>93</v>
      </c>
      <c r="D111" s="118" t="s">
        <v>27</v>
      </c>
      <c r="E111" s="118" t="s">
        <v>447</v>
      </c>
      <c r="F111" s="118" t="s">
        <v>29</v>
      </c>
      <c r="G111" s="118" t="s">
        <v>30</v>
      </c>
      <c r="H111" s="118" t="s">
        <v>95</v>
      </c>
      <c r="I111" s="71">
        <v>8000000</v>
      </c>
      <c r="J111" s="71">
        <v>0</v>
      </c>
      <c r="K111" s="71">
        <v>0</v>
      </c>
      <c r="L111" s="71">
        <v>0</v>
      </c>
      <c r="M111" s="164">
        <v>1083025711</v>
      </c>
      <c r="N111" s="163" t="s">
        <v>448</v>
      </c>
      <c r="O111" s="118" t="s">
        <v>449</v>
      </c>
      <c r="P111" s="166">
        <v>44588</v>
      </c>
      <c r="Q111" s="166">
        <v>44593</v>
      </c>
      <c r="R111" s="167">
        <v>44712</v>
      </c>
      <c r="S111" s="73">
        <v>0</v>
      </c>
      <c r="T111" s="73">
        <v>8000000</v>
      </c>
      <c r="U111" s="163">
        <v>7601124</v>
      </c>
      <c r="V111" s="163" t="s">
        <v>450</v>
      </c>
      <c r="W111"/>
    </row>
    <row r="112" spans="1:23">
      <c r="A112" s="260">
        <v>891780111</v>
      </c>
      <c r="B112" s="118" t="s">
        <v>25</v>
      </c>
      <c r="C112" s="118" t="s">
        <v>93</v>
      </c>
      <c r="D112" s="118" t="s">
        <v>27</v>
      </c>
      <c r="E112" s="118" t="s">
        <v>451</v>
      </c>
      <c r="F112" s="118" t="s">
        <v>29</v>
      </c>
      <c r="G112" s="118" t="s">
        <v>30</v>
      </c>
      <c r="H112" s="118" t="s">
        <v>95</v>
      </c>
      <c r="I112" s="71">
        <v>17196578</v>
      </c>
      <c r="J112" s="71">
        <v>0</v>
      </c>
      <c r="K112" s="71">
        <v>0</v>
      </c>
      <c r="L112" s="71">
        <v>0</v>
      </c>
      <c r="M112" s="164">
        <v>1083011152</v>
      </c>
      <c r="N112" s="163" t="s">
        <v>452</v>
      </c>
      <c r="O112" s="118" t="s">
        <v>453</v>
      </c>
      <c r="P112" s="166">
        <v>44588</v>
      </c>
      <c r="Q112" s="166">
        <v>44593</v>
      </c>
      <c r="R112" s="167">
        <v>44804</v>
      </c>
      <c r="S112" s="73">
        <v>9826616</v>
      </c>
      <c r="T112" s="73">
        <v>7369962</v>
      </c>
      <c r="U112" s="163">
        <v>26202588</v>
      </c>
      <c r="V112" s="163" t="s">
        <v>454</v>
      </c>
      <c r="W112"/>
    </row>
    <row r="113" spans="1:23">
      <c r="A113" s="260">
        <v>891780111</v>
      </c>
      <c r="B113" s="118" t="s">
        <v>25</v>
      </c>
      <c r="C113" s="118" t="s">
        <v>93</v>
      </c>
      <c r="D113" s="118" t="s">
        <v>27</v>
      </c>
      <c r="E113" s="118" t="s">
        <v>455</v>
      </c>
      <c r="F113" s="118" t="s">
        <v>29</v>
      </c>
      <c r="G113" s="118" t="s">
        <v>30</v>
      </c>
      <c r="H113" s="118" t="s">
        <v>95</v>
      </c>
      <c r="I113" s="71">
        <v>3260000</v>
      </c>
      <c r="J113" s="73">
        <v>0</v>
      </c>
      <c r="K113" s="71">
        <v>0</v>
      </c>
      <c r="L113" s="71">
        <v>0</v>
      </c>
      <c r="M113" s="118">
        <v>57465923</v>
      </c>
      <c r="N113" s="118" t="s">
        <v>456</v>
      </c>
      <c r="O113" s="118" t="s">
        <v>457</v>
      </c>
      <c r="P113" s="166">
        <v>44588</v>
      </c>
      <c r="Q113" s="166">
        <v>44613</v>
      </c>
      <c r="R113" s="167">
        <v>44640</v>
      </c>
      <c r="S113" s="73">
        <v>3260000</v>
      </c>
      <c r="T113" s="73">
        <v>0</v>
      </c>
      <c r="U113" s="163">
        <v>52228362</v>
      </c>
      <c r="V113" s="163" t="s">
        <v>458</v>
      </c>
      <c r="W113"/>
    </row>
    <row r="114" spans="1:23">
      <c r="A114" s="260">
        <v>891780111</v>
      </c>
      <c r="B114" s="118" t="s">
        <v>25</v>
      </c>
      <c r="C114" s="118" t="s">
        <v>93</v>
      </c>
      <c r="D114" s="118" t="s">
        <v>27</v>
      </c>
      <c r="E114" s="118" t="s">
        <v>459</v>
      </c>
      <c r="F114" s="118" t="s">
        <v>29</v>
      </c>
      <c r="G114" s="118" t="s">
        <v>30</v>
      </c>
      <c r="H114" s="118" t="s">
        <v>95</v>
      </c>
      <c r="I114" s="71">
        <v>1800000</v>
      </c>
      <c r="J114" s="71">
        <v>0</v>
      </c>
      <c r="K114" s="71">
        <v>0</v>
      </c>
      <c r="L114" s="71">
        <v>0</v>
      </c>
      <c r="M114" s="164">
        <v>85154029</v>
      </c>
      <c r="N114" s="163" t="s">
        <v>460</v>
      </c>
      <c r="O114" s="118" t="s">
        <v>461</v>
      </c>
      <c r="P114" s="166">
        <v>44588</v>
      </c>
      <c r="Q114" s="166">
        <v>44593</v>
      </c>
      <c r="R114" s="167">
        <v>44620</v>
      </c>
      <c r="S114" s="73">
        <v>0</v>
      </c>
      <c r="T114" s="73">
        <v>1800000</v>
      </c>
      <c r="U114" s="163">
        <v>84452442</v>
      </c>
      <c r="V114" s="163" t="s">
        <v>395</v>
      </c>
      <c r="W114"/>
    </row>
    <row r="115" spans="1:23">
      <c r="A115" s="260">
        <v>891780111</v>
      </c>
      <c r="B115" s="118" t="s">
        <v>25</v>
      </c>
      <c r="C115" s="118" t="s">
        <v>93</v>
      </c>
      <c r="D115" s="118" t="s">
        <v>27</v>
      </c>
      <c r="E115" s="118" t="s">
        <v>462</v>
      </c>
      <c r="F115" s="118" t="s">
        <v>29</v>
      </c>
      <c r="G115" s="118" t="s">
        <v>30</v>
      </c>
      <c r="H115" s="118" t="s">
        <v>95</v>
      </c>
      <c r="I115" s="71">
        <v>3400000</v>
      </c>
      <c r="J115" s="73">
        <v>0</v>
      </c>
      <c r="K115" s="71">
        <v>0</v>
      </c>
      <c r="L115" s="71">
        <v>0</v>
      </c>
      <c r="M115" s="164">
        <v>1123635181</v>
      </c>
      <c r="N115" s="163" t="s">
        <v>463</v>
      </c>
      <c r="O115" s="118" t="s">
        <v>464</v>
      </c>
      <c r="P115" s="166">
        <v>44588</v>
      </c>
      <c r="Q115" s="166">
        <v>44593</v>
      </c>
      <c r="R115" s="167">
        <v>44651</v>
      </c>
      <c r="S115" s="73">
        <v>3400000</v>
      </c>
      <c r="T115" s="73">
        <v>0</v>
      </c>
      <c r="U115" s="163">
        <v>84452442</v>
      </c>
      <c r="V115" s="163" t="s">
        <v>395</v>
      </c>
      <c r="W115"/>
    </row>
    <row r="116" spans="1:23">
      <c r="A116" s="260">
        <v>891780111</v>
      </c>
      <c r="B116" s="118" t="s">
        <v>25</v>
      </c>
      <c r="C116" s="118" t="s">
        <v>93</v>
      </c>
      <c r="D116" s="118" t="s">
        <v>27</v>
      </c>
      <c r="E116" s="118" t="s">
        <v>465</v>
      </c>
      <c r="F116" s="118" t="s">
        <v>29</v>
      </c>
      <c r="G116" s="118" t="s">
        <v>30</v>
      </c>
      <c r="H116" s="118" t="s">
        <v>95</v>
      </c>
      <c r="I116" s="71">
        <v>40800000</v>
      </c>
      <c r="J116" s="71">
        <v>0</v>
      </c>
      <c r="K116" s="71">
        <v>0</v>
      </c>
      <c r="L116" s="71">
        <v>0</v>
      </c>
      <c r="M116" s="164">
        <v>1104429269</v>
      </c>
      <c r="N116" s="163" t="s">
        <v>361</v>
      </c>
      <c r="O116" s="118" t="s">
        <v>466</v>
      </c>
      <c r="P116" s="166">
        <v>44588</v>
      </c>
      <c r="Q116" s="166">
        <v>44593</v>
      </c>
      <c r="R116" s="167">
        <v>44957</v>
      </c>
      <c r="S116" s="73">
        <v>13600000</v>
      </c>
      <c r="T116" s="73">
        <v>27200000</v>
      </c>
      <c r="U116" s="163">
        <v>84452442</v>
      </c>
      <c r="V116" s="163" t="s">
        <v>395</v>
      </c>
      <c r="W116"/>
    </row>
    <row r="117" spans="1:23">
      <c r="A117" s="260">
        <v>891780111</v>
      </c>
      <c r="B117" s="118" t="s">
        <v>25</v>
      </c>
      <c r="C117" s="118" t="s">
        <v>93</v>
      </c>
      <c r="D117" s="118" t="s">
        <v>27</v>
      </c>
      <c r="E117" s="118" t="s">
        <v>467</v>
      </c>
      <c r="F117" s="118" t="s">
        <v>29</v>
      </c>
      <c r="G117" s="118" t="s">
        <v>30</v>
      </c>
      <c r="H117" s="118" t="s">
        <v>95</v>
      </c>
      <c r="I117" s="71">
        <v>3167000</v>
      </c>
      <c r="J117" s="71">
        <v>0</v>
      </c>
      <c r="K117" s="71">
        <v>0</v>
      </c>
      <c r="L117" s="71">
        <v>0</v>
      </c>
      <c r="M117" s="164">
        <v>1102838856</v>
      </c>
      <c r="N117" s="163" t="s">
        <v>468</v>
      </c>
      <c r="O117" s="118" t="s">
        <v>469</v>
      </c>
      <c r="P117" s="166">
        <v>44588</v>
      </c>
      <c r="Q117" s="166">
        <v>44593</v>
      </c>
      <c r="R117" s="167">
        <v>44620</v>
      </c>
      <c r="S117" s="73">
        <v>3167000</v>
      </c>
      <c r="T117" s="73">
        <v>0</v>
      </c>
      <c r="U117" s="163">
        <v>85477077</v>
      </c>
      <c r="V117" s="163" t="s">
        <v>470</v>
      </c>
      <c r="W117"/>
    </row>
    <row r="118" spans="1:23">
      <c r="A118" s="260">
        <v>891780111</v>
      </c>
      <c r="B118" s="118" t="s">
        <v>25</v>
      </c>
      <c r="C118" s="118" t="s">
        <v>93</v>
      </c>
      <c r="D118" s="118" t="s">
        <v>27</v>
      </c>
      <c r="E118" s="118" t="s">
        <v>471</v>
      </c>
      <c r="F118" s="118" t="s">
        <v>29</v>
      </c>
      <c r="G118" s="118" t="s">
        <v>30</v>
      </c>
      <c r="H118" s="118" t="s">
        <v>95</v>
      </c>
      <c r="I118" s="71">
        <v>27500000</v>
      </c>
      <c r="J118" s="73">
        <v>0</v>
      </c>
      <c r="K118" s="71">
        <v>0</v>
      </c>
      <c r="L118" s="71">
        <v>0</v>
      </c>
      <c r="M118" s="164">
        <v>1082968727</v>
      </c>
      <c r="N118" s="163" t="s">
        <v>472</v>
      </c>
      <c r="O118" s="118" t="s">
        <v>473</v>
      </c>
      <c r="P118" s="166">
        <v>44588</v>
      </c>
      <c r="Q118" s="166">
        <v>44597</v>
      </c>
      <c r="R118" s="167">
        <v>44925</v>
      </c>
      <c r="S118" s="73">
        <v>2500000</v>
      </c>
      <c r="T118" s="73">
        <v>25000000</v>
      </c>
      <c r="U118" s="163">
        <v>19285288</v>
      </c>
      <c r="V118" s="163" t="s">
        <v>474</v>
      </c>
      <c r="W118"/>
    </row>
    <row r="119" spans="1:23">
      <c r="A119" s="260">
        <v>891780111</v>
      </c>
      <c r="B119" s="118" t="s">
        <v>25</v>
      </c>
      <c r="C119" s="118" t="s">
        <v>93</v>
      </c>
      <c r="D119" s="118" t="s">
        <v>27</v>
      </c>
      <c r="E119" s="118" t="s">
        <v>475</v>
      </c>
      <c r="F119" s="118" t="s">
        <v>29</v>
      </c>
      <c r="G119" s="118" t="s">
        <v>30</v>
      </c>
      <c r="H119" s="118" t="s">
        <v>95</v>
      </c>
      <c r="I119" s="71">
        <v>49517810</v>
      </c>
      <c r="J119" s="71">
        <v>0</v>
      </c>
      <c r="K119" s="71">
        <v>0</v>
      </c>
      <c r="L119" s="71">
        <v>0</v>
      </c>
      <c r="M119" s="164">
        <v>1083029014</v>
      </c>
      <c r="N119" s="163" t="s">
        <v>476</v>
      </c>
      <c r="O119" s="118" t="s">
        <v>477</v>
      </c>
      <c r="P119" s="166">
        <v>44589</v>
      </c>
      <c r="Q119" s="166">
        <v>44593</v>
      </c>
      <c r="R119" s="167">
        <v>44925</v>
      </c>
      <c r="S119" s="73">
        <v>22508095</v>
      </c>
      <c r="T119" s="73">
        <v>27009715</v>
      </c>
      <c r="U119" s="163">
        <v>52705148</v>
      </c>
      <c r="V119" s="163" t="s">
        <v>399</v>
      </c>
      <c r="W119"/>
    </row>
    <row r="120" spans="1:23">
      <c r="A120" s="260">
        <v>891780111</v>
      </c>
      <c r="B120" s="118" t="s">
        <v>25</v>
      </c>
      <c r="C120" s="118" t="s">
        <v>93</v>
      </c>
      <c r="D120" s="118" t="s">
        <v>27</v>
      </c>
      <c r="E120" s="118" t="s">
        <v>478</v>
      </c>
      <c r="F120" s="118" t="s">
        <v>29</v>
      </c>
      <c r="G120" s="118" t="s">
        <v>30</v>
      </c>
      <c r="H120" s="118" t="s">
        <v>95</v>
      </c>
      <c r="I120" s="71">
        <v>12000000</v>
      </c>
      <c r="J120" s="73">
        <v>0</v>
      </c>
      <c r="K120" s="71">
        <v>0</v>
      </c>
      <c r="L120" s="71">
        <v>0</v>
      </c>
      <c r="M120" s="164">
        <v>1010215440</v>
      </c>
      <c r="N120" s="163" t="s">
        <v>479</v>
      </c>
      <c r="O120" s="118" t="s">
        <v>480</v>
      </c>
      <c r="P120" s="166">
        <v>44589</v>
      </c>
      <c r="Q120" s="166">
        <v>44593</v>
      </c>
      <c r="R120" s="167">
        <v>44712</v>
      </c>
      <c r="S120" s="73">
        <v>0</v>
      </c>
      <c r="T120" s="73">
        <v>12000000</v>
      </c>
      <c r="U120" s="163">
        <v>79738530</v>
      </c>
      <c r="V120" s="163" t="s">
        <v>180</v>
      </c>
      <c r="W120"/>
    </row>
    <row r="121" spans="1:23">
      <c r="A121" s="260">
        <v>891780111</v>
      </c>
      <c r="B121" s="118" t="s">
        <v>25</v>
      </c>
      <c r="C121" s="118" t="s">
        <v>93</v>
      </c>
      <c r="D121" s="118" t="s">
        <v>27</v>
      </c>
      <c r="E121" s="118" t="s">
        <v>481</v>
      </c>
      <c r="F121" s="118" t="s">
        <v>29</v>
      </c>
      <c r="G121" s="118" t="s">
        <v>30</v>
      </c>
      <c r="H121" s="118" t="s">
        <v>95</v>
      </c>
      <c r="I121" s="71">
        <v>10710000</v>
      </c>
      <c r="J121" s="71">
        <v>0</v>
      </c>
      <c r="K121" s="71">
        <v>0</v>
      </c>
      <c r="L121" s="71">
        <v>0</v>
      </c>
      <c r="M121" s="164" t="s">
        <v>482</v>
      </c>
      <c r="N121" s="163" t="s">
        <v>483</v>
      </c>
      <c r="O121" s="118" t="s">
        <v>484</v>
      </c>
      <c r="P121" s="166">
        <v>44589</v>
      </c>
      <c r="Q121" s="166">
        <v>44613</v>
      </c>
      <c r="R121" s="167">
        <v>44680</v>
      </c>
      <c r="S121" s="73">
        <v>10710000</v>
      </c>
      <c r="T121" s="73">
        <v>0</v>
      </c>
      <c r="U121" s="163">
        <v>12548449</v>
      </c>
      <c r="V121" s="163" t="s">
        <v>355</v>
      </c>
      <c r="W121"/>
    </row>
    <row r="122" spans="1:23">
      <c r="A122" s="260">
        <v>891780111</v>
      </c>
      <c r="B122" s="118" t="s">
        <v>25</v>
      </c>
      <c r="C122" s="118" t="s">
        <v>93</v>
      </c>
      <c r="D122" s="118" t="s">
        <v>27</v>
      </c>
      <c r="E122" s="118" t="s">
        <v>485</v>
      </c>
      <c r="F122" s="118" t="s">
        <v>29</v>
      </c>
      <c r="G122" s="118" t="s">
        <v>30</v>
      </c>
      <c r="H122" s="118" t="s">
        <v>95</v>
      </c>
      <c r="I122" s="71">
        <v>7000000</v>
      </c>
      <c r="J122" s="71">
        <v>0</v>
      </c>
      <c r="K122" s="71">
        <v>0</v>
      </c>
      <c r="L122" s="71">
        <v>0</v>
      </c>
      <c r="M122" s="164">
        <v>900864648</v>
      </c>
      <c r="N122" s="163" t="s">
        <v>486</v>
      </c>
      <c r="O122" s="118" t="s">
        <v>487</v>
      </c>
      <c r="P122" s="166">
        <v>44589</v>
      </c>
      <c r="Q122" s="166">
        <v>44589</v>
      </c>
      <c r="R122" s="167">
        <v>44619</v>
      </c>
      <c r="S122" s="73">
        <v>0</v>
      </c>
      <c r="T122" s="73">
        <v>7000000</v>
      </c>
      <c r="U122" s="163">
        <v>7601124</v>
      </c>
      <c r="V122" s="163" t="s">
        <v>450</v>
      </c>
      <c r="W122"/>
    </row>
    <row r="123" spans="1:23">
      <c r="A123" s="260">
        <v>891780111</v>
      </c>
      <c r="B123" s="118" t="s">
        <v>25</v>
      </c>
      <c r="C123" s="118" t="s">
        <v>93</v>
      </c>
      <c r="D123" s="118" t="s">
        <v>27</v>
      </c>
      <c r="E123" s="118" t="s">
        <v>488</v>
      </c>
      <c r="F123" s="118" t="s">
        <v>29</v>
      </c>
      <c r="G123" s="118" t="s">
        <v>30</v>
      </c>
      <c r="H123" s="118" t="s">
        <v>95</v>
      </c>
      <c r="I123" s="71">
        <v>3180000</v>
      </c>
      <c r="J123" s="73">
        <v>0</v>
      </c>
      <c r="K123" s="71">
        <v>0</v>
      </c>
      <c r="L123" s="71">
        <v>0</v>
      </c>
      <c r="M123" s="164">
        <v>84455300</v>
      </c>
      <c r="N123" s="170" t="s">
        <v>489</v>
      </c>
      <c r="O123" s="118" t="s">
        <v>490</v>
      </c>
      <c r="P123" s="166">
        <v>44589</v>
      </c>
      <c r="Q123" s="166">
        <v>44593</v>
      </c>
      <c r="R123" s="167">
        <v>44620</v>
      </c>
      <c r="S123" s="73">
        <v>3180000</v>
      </c>
      <c r="T123" s="73">
        <v>0</v>
      </c>
      <c r="U123" s="163">
        <v>25274758</v>
      </c>
      <c r="V123" s="163" t="s">
        <v>491</v>
      </c>
      <c r="W123"/>
    </row>
    <row r="124" spans="1:23">
      <c r="A124" s="260">
        <v>891780111</v>
      </c>
      <c r="B124" s="118" t="s">
        <v>25</v>
      </c>
      <c r="C124" s="118" t="s">
        <v>93</v>
      </c>
      <c r="D124" s="118" t="s">
        <v>27</v>
      </c>
      <c r="E124" s="118" t="s">
        <v>492</v>
      </c>
      <c r="F124" s="118" t="s">
        <v>29</v>
      </c>
      <c r="G124" s="118" t="s">
        <v>30</v>
      </c>
      <c r="H124" s="118" t="s">
        <v>95</v>
      </c>
      <c r="I124" s="71">
        <v>12500000</v>
      </c>
      <c r="J124" s="71">
        <v>0</v>
      </c>
      <c r="K124" s="71">
        <v>0</v>
      </c>
      <c r="L124" s="71">
        <v>0</v>
      </c>
      <c r="M124" s="164">
        <v>1140863901</v>
      </c>
      <c r="N124" s="163" t="s">
        <v>493</v>
      </c>
      <c r="O124" s="118" t="s">
        <v>494</v>
      </c>
      <c r="P124" s="166">
        <v>44589</v>
      </c>
      <c r="Q124" s="166">
        <v>44593</v>
      </c>
      <c r="R124" s="167">
        <v>44742</v>
      </c>
      <c r="S124" s="73">
        <v>12500000</v>
      </c>
      <c r="T124" s="73">
        <v>0</v>
      </c>
      <c r="U124" s="163">
        <v>85155183</v>
      </c>
      <c r="V124" s="163" t="s">
        <v>134</v>
      </c>
      <c r="W124"/>
    </row>
    <row r="125" spans="1:23">
      <c r="A125" s="260">
        <v>891780111</v>
      </c>
      <c r="B125" s="118" t="s">
        <v>25</v>
      </c>
      <c r="C125" s="118" t="s">
        <v>93</v>
      </c>
      <c r="D125" s="118" t="s">
        <v>27</v>
      </c>
      <c r="E125" s="118" t="s">
        <v>495</v>
      </c>
      <c r="F125" s="118" t="s">
        <v>29</v>
      </c>
      <c r="G125" s="118" t="s">
        <v>30</v>
      </c>
      <c r="H125" s="118" t="s">
        <v>95</v>
      </c>
      <c r="I125" s="71">
        <v>3059257.73</v>
      </c>
      <c r="J125" s="73">
        <v>0</v>
      </c>
      <c r="K125" s="71">
        <v>0</v>
      </c>
      <c r="L125" s="71">
        <v>0</v>
      </c>
      <c r="M125" s="118">
        <v>1082976788</v>
      </c>
      <c r="N125" s="118" t="s">
        <v>211</v>
      </c>
      <c r="O125" s="118" t="s">
        <v>496</v>
      </c>
      <c r="P125" s="166">
        <v>44589</v>
      </c>
      <c r="Q125" s="166">
        <v>44593</v>
      </c>
      <c r="R125" s="167">
        <v>44620</v>
      </c>
      <c r="S125" s="73">
        <v>3059257.73</v>
      </c>
      <c r="T125" s="73">
        <v>0</v>
      </c>
      <c r="U125" s="163">
        <v>7632607</v>
      </c>
      <c r="V125" s="163" t="s">
        <v>213</v>
      </c>
      <c r="W125"/>
    </row>
    <row r="126" spans="1:23">
      <c r="A126" s="260">
        <v>891780111</v>
      </c>
      <c r="B126" s="118" t="s">
        <v>25</v>
      </c>
      <c r="C126" s="118" t="s">
        <v>93</v>
      </c>
      <c r="D126" s="118" t="s">
        <v>27</v>
      </c>
      <c r="E126" s="118" t="s">
        <v>497</v>
      </c>
      <c r="F126" s="118" t="s">
        <v>29</v>
      </c>
      <c r="G126" s="118" t="s">
        <v>30</v>
      </c>
      <c r="H126" s="118" t="s">
        <v>95</v>
      </c>
      <c r="I126" s="71">
        <v>15000000</v>
      </c>
      <c r="J126" s="71">
        <v>0</v>
      </c>
      <c r="K126" s="71">
        <v>0</v>
      </c>
      <c r="L126" s="71">
        <v>0</v>
      </c>
      <c r="M126" s="164">
        <v>1082955683</v>
      </c>
      <c r="N126" s="163" t="s">
        <v>498</v>
      </c>
      <c r="O126" s="118" t="s">
        <v>499</v>
      </c>
      <c r="P126" s="166">
        <v>44589</v>
      </c>
      <c r="Q126" s="166">
        <v>44593</v>
      </c>
      <c r="R126" s="167">
        <v>44773</v>
      </c>
      <c r="S126" s="73">
        <v>7500000</v>
      </c>
      <c r="T126" s="73">
        <v>7500000</v>
      </c>
      <c r="U126" s="163">
        <v>12448927</v>
      </c>
      <c r="V126" s="163" t="s">
        <v>500</v>
      </c>
      <c r="W126"/>
    </row>
    <row r="127" spans="1:23">
      <c r="A127" s="260">
        <v>891780111</v>
      </c>
      <c r="B127" s="118" t="s">
        <v>25</v>
      </c>
      <c r="C127" s="118" t="s">
        <v>93</v>
      </c>
      <c r="D127" s="118" t="s">
        <v>27</v>
      </c>
      <c r="E127" s="118" t="s">
        <v>501</v>
      </c>
      <c r="F127" s="118" t="s">
        <v>29</v>
      </c>
      <c r="G127" s="118" t="s">
        <v>30</v>
      </c>
      <c r="H127" s="118" t="s">
        <v>95</v>
      </c>
      <c r="I127" s="71">
        <v>4000000</v>
      </c>
      <c r="J127" s="71">
        <v>0</v>
      </c>
      <c r="K127" s="71">
        <v>0</v>
      </c>
      <c r="L127" s="71">
        <v>0</v>
      </c>
      <c r="M127" s="164">
        <v>85153082</v>
      </c>
      <c r="N127" s="163" t="s">
        <v>502</v>
      </c>
      <c r="O127" s="118" t="s">
        <v>503</v>
      </c>
      <c r="P127" s="166">
        <v>44589</v>
      </c>
      <c r="Q127" s="166">
        <v>44621</v>
      </c>
      <c r="R127" s="167">
        <v>44681</v>
      </c>
      <c r="S127" s="73">
        <v>0</v>
      </c>
      <c r="T127" s="73">
        <v>4000000</v>
      </c>
      <c r="U127" s="163">
        <v>7601124</v>
      </c>
      <c r="V127" s="163" t="s">
        <v>450</v>
      </c>
      <c r="W127"/>
    </row>
    <row r="128" spans="1:23">
      <c r="A128" s="260">
        <v>891780111</v>
      </c>
      <c r="B128" s="118" t="s">
        <v>25</v>
      </c>
      <c r="C128" s="118" t="s">
        <v>93</v>
      </c>
      <c r="D128" s="118" t="s">
        <v>27</v>
      </c>
      <c r="E128" s="118" t="s">
        <v>504</v>
      </c>
      <c r="F128" s="118" t="s">
        <v>29</v>
      </c>
      <c r="G128" s="118" t="s">
        <v>30</v>
      </c>
      <c r="H128" s="118" t="s">
        <v>95</v>
      </c>
      <c r="I128" s="71">
        <v>15000000</v>
      </c>
      <c r="J128" s="73">
        <v>0</v>
      </c>
      <c r="K128" s="71">
        <v>0</v>
      </c>
      <c r="L128" s="71">
        <v>0</v>
      </c>
      <c r="M128" s="118">
        <v>1096202976</v>
      </c>
      <c r="N128" s="118" t="s">
        <v>505</v>
      </c>
      <c r="O128" s="118" t="s">
        <v>506</v>
      </c>
      <c r="P128" s="166">
        <v>44589</v>
      </c>
      <c r="Q128" s="166">
        <v>44597</v>
      </c>
      <c r="R128" s="167">
        <v>44777</v>
      </c>
      <c r="S128" s="73">
        <v>2500000</v>
      </c>
      <c r="T128" s="73">
        <v>12500000</v>
      </c>
      <c r="U128" s="163">
        <v>19285288</v>
      </c>
      <c r="V128" s="163" t="s">
        <v>507</v>
      </c>
      <c r="W128"/>
    </row>
    <row r="129" spans="1:23">
      <c r="A129" s="260">
        <v>891780111</v>
      </c>
      <c r="B129" s="118" t="s">
        <v>25</v>
      </c>
      <c r="C129" s="118" t="s">
        <v>93</v>
      </c>
      <c r="D129" s="118" t="s">
        <v>27</v>
      </c>
      <c r="E129" s="118" t="s">
        <v>508</v>
      </c>
      <c r="F129" s="118" t="s">
        <v>29</v>
      </c>
      <c r="G129" s="118" t="s">
        <v>30</v>
      </c>
      <c r="H129" s="118" t="s">
        <v>95</v>
      </c>
      <c r="I129" s="71">
        <v>12320000</v>
      </c>
      <c r="J129" s="71">
        <v>0</v>
      </c>
      <c r="K129" s="71">
        <v>0</v>
      </c>
      <c r="L129" s="71">
        <v>0</v>
      </c>
      <c r="M129" s="163">
        <v>1004461196</v>
      </c>
      <c r="N129" s="165" t="s">
        <v>509</v>
      </c>
      <c r="O129" s="163" t="s">
        <v>510</v>
      </c>
      <c r="P129" s="166">
        <v>44574</v>
      </c>
      <c r="Q129" s="166">
        <v>44574</v>
      </c>
      <c r="R129" s="167">
        <v>44742</v>
      </c>
      <c r="S129" s="73">
        <v>12320000</v>
      </c>
      <c r="T129" s="73">
        <v>0</v>
      </c>
      <c r="U129" s="163">
        <v>39141438</v>
      </c>
      <c r="V129" s="163" t="s">
        <v>141</v>
      </c>
      <c r="W129"/>
    </row>
    <row r="130" spans="1:23">
      <c r="A130" s="260">
        <v>891780111</v>
      </c>
      <c r="B130" s="118" t="s">
        <v>25</v>
      </c>
      <c r="C130" s="118" t="s">
        <v>93</v>
      </c>
      <c r="D130" s="118" t="s">
        <v>27</v>
      </c>
      <c r="E130" s="118" t="s">
        <v>511</v>
      </c>
      <c r="F130" s="118" t="s">
        <v>29</v>
      </c>
      <c r="G130" s="118" t="s">
        <v>30</v>
      </c>
      <c r="H130" s="118" t="s">
        <v>95</v>
      </c>
      <c r="I130" s="71">
        <v>12600000</v>
      </c>
      <c r="J130" s="73">
        <v>0</v>
      </c>
      <c r="K130" s="71">
        <v>0</v>
      </c>
      <c r="L130" s="71">
        <v>0</v>
      </c>
      <c r="M130" s="163">
        <v>80875536</v>
      </c>
      <c r="N130" s="165" t="s">
        <v>512</v>
      </c>
      <c r="O130" s="118" t="s">
        <v>513</v>
      </c>
      <c r="P130" s="166">
        <v>44579</v>
      </c>
      <c r="Q130" s="166">
        <v>44593</v>
      </c>
      <c r="R130" s="167">
        <v>44819</v>
      </c>
      <c r="S130" s="73">
        <v>6189300</v>
      </c>
      <c r="T130" s="73">
        <v>6410700</v>
      </c>
      <c r="U130" s="163">
        <v>85155183</v>
      </c>
      <c r="V130" s="163" t="s">
        <v>134</v>
      </c>
      <c r="W130" s="191"/>
    </row>
    <row r="131" spans="1:23">
      <c r="A131" s="260">
        <v>891780111</v>
      </c>
      <c r="B131" s="118" t="s">
        <v>25</v>
      </c>
      <c r="C131" s="118" t="s">
        <v>93</v>
      </c>
      <c r="D131" s="118" t="s">
        <v>27</v>
      </c>
      <c r="E131" s="118" t="s">
        <v>514</v>
      </c>
      <c r="F131" s="118" t="s">
        <v>29</v>
      </c>
      <c r="G131" s="118" t="s">
        <v>30</v>
      </c>
      <c r="H131" s="118" t="s">
        <v>95</v>
      </c>
      <c r="I131" s="73">
        <v>8386667</v>
      </c>
      <c r="J131" s="71">
        <v>0</v>
      </c>
      <c r="K131" s="71">
        <v>0</v>
      </c>
      <c r="L131" s="71">
        <v>0</v>
      </c>
      <c r="M131" s="118">
        <v>1216973828</v>
      </c>
      <c r="N131" s="118" t="s">
        <v>515</v>
      </c>
      <c r="O131" s="118" t="s">
        <v>516</v>
      </c>
      <c r="P131" s="166">
        <v>44582</v>
      </c>
      <c r="Q131" s="166">
        <v>44593</v>
      </c>
      <c r="R131" s="167">
        <v>44740</v>
      </c>
      <c r="S131" s="73">
        <v>6800000</v>
      </c>
      <c r="T131" s="73">
        <v>1586667</v>
      </c>
      <c r="U131" s="163">
        <v>57432457</v>
      </c>
      <c r="V131" s="163" t="s">
        <v>517</v>
      </c>
      <c r="W131"/>
    </row>
    <row r="132" spans="1:23">
      <c r="A132" s="260">
        <v>891780111</v>
      </c>
      <c r="B132" s="118" t="s">
        <v>25</v>
      </c>
      <c r="C132" s="118" t="s">
        <v>93</v>
      </c>
      <c r="D132" s="118" t="s">
        <v>27</v>
      </c>
      <c r="E132" s="118" t="s">
        <v>518</v>
      </c>
      <c r="F132" s="118" t="s">
        <v>29</v>
      </c>
      <c r="G132" s="118" t="s">
        <v>30</v>
      </c>
      <c r="H132" s="118" t="s">
        <v>95</v>
      </c>
      <c r="I132" s="73">
        <v>11000000</v>
      </c>
      <c r="J132" s="71">
        <v>0</v>
      </c>
      <c r="K132" s="71">
        <v>0</v>
      </c>
      <c r="L132" s="71">
        <v>0</v>
      </c>
      <c r="M132" s="118">
        <v>1079915385</v>
      </c>
      <c r="N132" s="118" t="s">
        <v>519</v>
      </c>
      <c r="O132" s="118" t="s">
        <v>520</v>
      </c>
      <c r="P132" s="166">
        <v>44586</v>
      </c>
      <c r="Q132" s="166">
        <v>44593</v>
      </c>
      <c r="R132" s="167">
        <v>44742</v>
      </c>
      <c r="S132" s="73">
        <v>11000000</v>
      </c>
      <c r="T132" s="73">
        <v>0</v>
      </c>
      <c r="U132" s="163">
        <v>57294316</v>
      </c>
      <c r="V132" s="163" t="s">
        <v>160</v>
      </c>
      <c r="W132"/>
    </row>
    <row r="133" spans="1:23">
      <c r="A133" s="260">
        <v>891780111</v>
      </c>
      <c r="B133" s="118" t="s">
        <v>25</v>
      </c>
      <c r="C133" s="118" t="s">
        <v>93</v>
      </c>
      <c r="D133" s="118" t="s">
        <v>27</v>
      </c>
      <c r="E133" s="118" t="s">
        <v>521</v>
      </c>
      <c r="F133" s="118" t="s">
        <v>29</v>
      </c>
      <c r="G133" s="118" t="s">
        <v>30</v>
      </c>
      <c r="H133" s="118" t="s">
        <v>95</v>
      </c>
      <c r="I133" s="73">
        <v>5300000</v>
      </c>
      <c r="J133" s="73">
        <v>0</v>
      </c>
      <c r="K133" s="71">
        <v>0</v>
      </c>
      <c r="L133" s="71">
        <v>0</v>
      </c>
      <c r="M133" s="169">
        <v>19123254</v>
      </c>
      <c r="N133" s="118" t="s">
        <v>522</v>
      </c>
      <c r="O133" s="163" t="s">
        <v>523</v>
      </c>
      <c r="P133" s="166">
        <v>44587</v>
      </c>
      <c r="Q133" s="166">
        <v>44652</v>
      </c>
      <c r="R133" s="167">
        <v>44681</v>
      </c>
      <c r="S133" s="73">
        <v>5300000</v>
      </c>
      <c r="T133" s="73">
        <v>0</v>
      </c>
      <c r="U133" s="163">
        <v>40039797</v>
      </c>
      <c r="V133" s="163" t="s">
        <v>446</v>
      </c>
      <c r="W133"/>
    </row>
    <row r="134" spans="1:23">
      <c r="A134" s="260">
        <v>891780111</v>
      </c>
      <c r="B134" s="118" t="s">
        <v>25</v>
      </c>
      <c r="C134" s="118" t="s">
        <v>93</v>
      </c>
      <c r="D134" s="118" t="s">
        <v>27</v>
      </c>
      <c r="E134" s="118" t="s">
        <v>524</v>
      </c>
      <c r="F134" s="118" t="s">
        <v>29</v>
      </c>
      <c r="G134" s="118" t="s">
        <v>30</v>
      </c>
      <c r="H134" s="118" t="s">
        <v>95</v>
      </c>
      <c r="I134" s="73">
        <v>26400000</v>
      </c>
      <c r="J134" s="71">
        <v>0</v>
      </c>
      <c r="K134" s="71">
        <v>0</v>
      </c>
      <c r="L134" s="71">
        <v>0</v>
      </c>
      <c r="M134" s="169">
        <v>57290162</v>
      </c>
      <c r="N134" s="118" t="s">
        <v>525</v>
      </c>
      <c r="O134" s="163" t="s">
        <v>526</v>
      </c>
      <c r="P134" s="166">
        <v>44588</v>
      </c>
      <c r="Q134" s="166">
        <v>44593</v>
      </c>
      <c r="R134" s="167">
        <v>44957</v>
      </c>
      <c r="S134" s="73">
        <v>0</v>
      </c>
      <c r="T134" s="73">
        <v>26400000</v>
      </c>
      <c r="U134" s="163">
        <v>84452442</v>
      </c>
      <c r="V134" s="163" t="s">
        <v>395</v>
      </c>
      <c r="W134"/>
    </row>
    <row r="135" spans="1:23">
      <c r="A135" s="260">
        <v>891780111</v>
      </c>
      <c r="B135" s="118" t="s">
        <v>25</v>
      </c>
      <c r="C135" s="118" t="s">
        <v>93</v>
      </c>
      <c r="D135" s="118" t="s">
        <v>27</v>
      </c>
      <c r="E135" s="118" t="s">
        <v>527</v>
      </c>
      <c r="F135" s="118" t="s">
        <v>29</v>
      </c>
      <c r="G135" s="118" t="s">
        <v>30</v>
      </c>
      <c r="H135" s="118" t="s">
        <v>95</v>
      </c>
      <c r="I135" s="73">
        <v>12000000</v>
      </c>
      <c r="J135" s="73">
        <v>0</v>
      </c>
      <c r="K135" s="71">
        <v>0</v>
      </c>
      <c r="L135" s="71">
        <v>0</v>
      </c>
      <c r="M135" s="169">
        <v>1082912748</v>
      </c>
      <c r="N135" s="118" t="s">
        <v>528</v>
      </c>
      <c r="O135" s="163" t="s">
        <v>529</v>
      </c>
      <c r="P135" s="166">
        <v>44588</v>
      </c>
      <c r="Q135" s="166">
        <v>44593</v>
      </c>
      <c r="R135" s="167">
        <v>44772</v>
      </c>
      <c r="S135" s="73">
        <v>8000000</v>
      </c>
      <c r="T135" s="73">
        <v>4000000</v>
      </c>
      <c r="U135" s="163">
        <v>19474750</v>
      </c>
      <c r="V135" s="163" t="s">
        <v>530</v>
      </c>
      <c r="W135"/>
    </row>
    <row r="136" spans="1:23">
      <c r="A136" s="260">
        <v>891780111</v>
      </c>
      <c r="B136" s="118" t="s">
        <v>25</v>
      </c>
      <c r="C136" s="118" t="s">
        <v>93</v>
      </c>
      <c r="D136" s="118" t="s">
        <v>27</v>
      </c>
      <c r="E136" s="118" t="s">
        <v>531</v>
      </c>
      <c r="F136" s="118" t="s">
        <v>29</v>
      </c>
      <c r="G136" s="118" t="s">
        <v>30</v>
      </c>
      <c r="H136" s="118" t="s">
        <v>95</v>
      </c>
      <c r="I136" s="73">
        <v>12000000</v>
      </c>
      <c r="J136" s="71">
        <v>0</v>
      </c>
      <c r="K136" s="71">
        <v>0</v>
      </c>
      <c r="L136" s="71">
        <v>0</v>
      </c>
      <c r="M136" s="169">
        <v>1082981678</v>
      </c>
      <c r="N136" s="118" t="s">
        <v>532</v>
      </c>
      <c r="O136" s="163" t="s">
        <v>533</v>
      </c>
      <c r="P136" s="166">
        <v>44589</v>
      </c>
      <c r="Q136" s="166">
        <v>44635</v>
      </c>
      <c r="R136" s="167">
        <v>44819</v>
      </c>
      <c r="S136" s="73">
        <v>0</v>
      </c>
      <c r="T136" s="73">
        <v>12000000</v>
      </c>
      <c r="U136" s="163">
        <v>19285288</v>
      </c>
      <c r="V136" s="163" t="s">
        <v>474</v>
      </c>
      <c r="W136"/>
    </row>
    <row r="137" spans="1:23">
      <c r="A137" s="260">
        <v>891780111</v>
      </c>
      <c r="B137" s="118" t="s">
        <v>25</v>
      </c>
      <c r="C137" s="118" t="s">
        <v>93</v>
      </c>
      <c r="D137" s="118" t="s">
        <v>27</v>
      </c>
      <c r="E137" s="118" t="s">
        <v>534</v>
      </c>
      <c r="F137" s="118" t="s">
        <v>29</v>
      </c>
      <c r="G137" s="118" t="s">
        <v>30</v>
      </c>
      <c r="H137" s="118" t="s">
        <v>95</v>
      </c>
      <c r="I137" s="73">
        <v>5978400</v>
      </c>
      <c r="J137" s="71">
        <v>0</v>
      </c>
      <c r="K137" s="71">
        <v>0</v>
      </c>
      <c r="L137" s="71">
        <v>0</v>
      </c>
      <c r="M137" s="169">
        <v>1045751751</v>
      </c>
      <c r="N137" s="118" t="s">
        <v>535</v>
      </c>
      <c r="O137" s="163" t="s">
        <v>536</v>
      </c>
      <c r="P137" s="166">
        <v>44589</v>
      </c>
      <c r="Q137" s="166">
        <v>44593</v>
      </c>
      <c r="R137" s="167">
        <v>44681</v>
      </c>
      <c r="S137" s="73">
        <v>3985600</v>
      </c>
      <c r="T137" s="73">
        <v>1992800</v>
      </c>
      <c r="U137" s="163">
        <v>84452442</v>
      </c>
      <c r="V137" s="163" t="s">
        <v>395</v>
      </c>
      <c r="W137"/>
    </row>
    <row r="138" spans="1:23">
      <c r="A138" s="260">
        <v>891780111</v>
      </c>
      <c r="B138" s="118" t="s">
        <v>25</v>
      </c>
      <c r="C138" s="118" t="s">
        <v>93</v>
      </c>
      <c r="D138" s="118" t="s">
        <v>27</v>
      </c>
      <c r="E138" s="118" t="s">
        <v>537</v>
      </c>
      <c r="F138" s="118" t="s">
        <v>29</v>
      </c>
      <c r="G138" s="118" t="s">
        <v>30</v>
      </c>
      <c r="H138" s="118" t="s">
        <v>89</v>
      </c>
      <c r="I138" s="71">
        <v>9900000</v>
      </c>
      <c r="J138" s="73">
        <v>0</v>
      </c>
      <c r="K138" s="71">
        <v>0</v>
      </c>
      <c r="L138" s="71">
        <v>0</v>
      </c>
      <c r="M138" s="118">
        <v>85469041</v>
      </c>
      <c r="N138" s="118" t="s">
        <v>538</v>
      </c>
      <c r="O138" s="118" t="s">
        <v>539</v>
      </c>
      <c r="P138" s="166">
        <v>44587</v>
      </c>
      <c r="Q138" s="166">
        <v>44614</v>
      </c>
      <c r="R138" s="167">
        <v>44978</v>
      </c>
      <c r="S138" s="73">
        <v>2475000</v>
      </c>
      <c r="T138" s="73">
        <v>7425000</v>
      </c>
      <c r="U138" s="163">
        <v>85155183</v>
      </c>
      <c r="V138" s="163" t="s">
        <v>540</v>
      </c>
      <c r="W138"/>
    </row>
    <row r="139" spans="1:23">
      <c r="A139" s="260">
        <v>891780111</v>
      </c>
      <c r="B139" s="118" t="s">
        <v>25</v>
      </c>
      <c r="C139" s="118" t="s">
        <v>93</v>
      </c>
      <c r="D139" s="118" t="s">
        <v>27</v>
      </c>
      <c r="E139" s="118" t="s">
        <v>541</v>
      </c>
      <c r="F139" s="118" t="s">
        <v>29</v>
      </c>
      <c r="G139" s="118" t="s">
        <v>30</v>
      </c>
      <c r="H139" s="118" t="s">
        <v>89</v>
      </c>
      <c r="I139" s="71">
        <v>10800000</v>
      </c>
      <c r="J139" s="71">
        <v>0</v>
      </c>
      <c r="K139" s="71">
        <v>0</v>
      </c>
      <c r="L139" s="71">
        <v>0</v>
      </c>
      <c r="M139" s="164">
        <v>85469041</v>
      </c>
      <c r="N139" s="163" t="s">
        <v>542</v>
      </c>
      <c r="O139" s="118" t="s">
        <v>543</v>
      </c>
      <c r="P139" s="166">
        <v>44587</v>
      </c>
      <c r="Q139" s="166">
        <v>44589</v>
      </c>
      <c r="R139" s="167">
        <v>44953</v>
      </c>
      <c r="S139" s="73">
        <v>4850000</v>
      </c>
      <c r="T139" s="73">
        <v>5950000</v>
      </c>
      <c r="U139" s="163">
        <v>52389076</v>
      </c>
      <c r="V139" s="163" t="s">
        <v>334</v>
      </c>
      <c r="W139"/>
    </row>
    <row r="140" spans="1:23">
      <c r="A140" s="260">
        <v>891780111</v>
      </c>
      <c r="B140" s="118" t="s">
        <v>25</v>
      </c>
      <c r="C140" s="118" t="s">
        <v>93</v>
      </c>
      <c r="D140" s="118" t="s">
        <v>27</v>
      </c>
      <c r="E140" s="163" t="s">
        <v>544</v>
      </c>
      <c r="F140" s="118" t="s">
        <v>29</v>
      </c>
      <c r="G140" s="118" t="s">
        <v>30</v>
      </c>
      <c r="H140" s="118" t="s">
        <v>89</v>
      </c>
      <c r="I140" s="71">
        <v>387992</v>
      </c>
      <c r="J140" s="73">
        <v>0</v>
      </c>
      <c r="K140" s="71">
        <v>0</v>
      </c>
      <c r="L140" s="71">
        <v>0</v>
      </c>
      <c r="M140" s="164">
        <v>819005564</v>
      </c>
      <c r="N140" s="163" t="s">
        <v>545</v>
      </c>
      <c r="O140" s="163" t="s">
        <v>546</v>
      </c>
      <c r="P140" s="166">
        <v>44585</v>
      </c>
      <c r="Q140" s="166">
        <v>44585</v>
      </c>
      <c r="R140" s="167">
        <v>44615</v>
      </c>
      <c r="S140" s="73">
        <v>387992</v>
      </c>
      <c r="T140" s="73">
        <v>0</v>
      </c>
      <c r="U140" s="163">
        <v>57432457</v>
      </c>
      <c r="V140" s="163" t="s">
        <v>517</v>
      </c>
      <c r="W140"/>
    </row>
    <row r="141" spans="1:23">
      <c r="A141" s="260">
        <v>891780111</v>
      </c>
      <c r="B141" s="118" t="s">
        <v>25</v>
      </c>
      <c r="C141" s="118" t="s">
        <v>93</v>
      </c>
      <c r="D141" s="118" t="s">
        <v>27</v>
      </c>
      <c r="E141" s="163" t="s">
        <v>547</v>
      </c>
      <c r="F141" s="118" t="s">
        <v>29</v>
      </c>
      <c r="G141" s="118" t="s">
        <v>30</v>
      </c>
      <c r="H141" s="118" t="s">
        <v>89</v>
      </c>
      <c r="I141" s="71">
        <v>3700900</v>
      </c>
      <c r="J141" s="71">
        <v>0</v>
      </c>
      <c r="K141" s="71">
        <v>0</v>
      </c>
      <c r="L141" s="71">
        <v>0</v>
      </c>
      <c r="M141" s="164">
        <v>830051965</v>
      </c>
      <c r="N141" s="163" t="s">
        <v>548</v>
      </c>
      <c r="O141" s="163" t="s">
        <v>549</v>
      </c>
      <c r="P141" s="166">
        <v>44585</v>
      </c>
      <c r="Q141" s="166">
        <v>44585</v>
      </c>
      <c r="R141" s="166">
        <v>44704</v>
      </c>
      <c r="S141" s="73">
        <v>0</v>
      </c>
      <c r="T141" s="73">
        <v>3700900</v>
      </c>
      <c r="U141" s="163">
        <v>85463513</v>
      </c>
      <c r="V141" s="163" t="s">
        <v>550</v>
      </c>
      <c r="W141"/>
    </row>
    <row r="142" spans="1:23">
      <c r="A142" s="260">
        <v>891780111</v>
      </c>
      <c r="B142" s="118" t="s">
        <v>25</v>
      </c>
      <c r="C142" s="118" t="s">
        <v>93</v>
      </c>
      <c r="D142" s="118" t="s">
        <v>27</v>
      </c>
      <c r="E142" s="163" t="s">
        <v>551</v>
      </c>
      <c r="F142" s="118" t="s">
        <v>29</v>
      </c>
      <c r="G142" s="118" t="s">
        <v>30</v>
      </c>
      <c r="H142" s="118" t="s">
        <v>89</v>
      </c>
      <c r="I142" s="71">
        <v>19254200</v>
      </c>
      <c r="J142" s="71">
        <v>0</v>
      </c>
      <c r="K142" s="71">
        <v>0</v>
      </c>
      <c r="L142" s="71">
        <v>0</v>
      </c>
      <c r="M142" s="164">
        <v>860001911</v>
      </c>
      <c r="N142" s="163" t="s">
        <v>552</v>
      </c>
      <c r="O142" s="163" t="s">
        <v>553</v>
      </c>
      <c r="P142" s="166">
        <v>44585</v>
      </c>
      <c r="Q142" s="166">
        <v>44589</v>
      </c>
      <c r="R142" s="167">
        <v>44647</v>
      </c>
      <c r="S142" s="73">
        <v>19254200</v>
      </c>
      <c r="T142" s="73">
        <v>0</v>
      </c>
      <c r="U142" s="163">
        <v>365894</v>
      </c>
      <c r="V142" s="163" t="s">
        <v>554</v>
      </c>
      <c r="W142"/>
    </row>
    <row r="143" spans="1:23">
      <c r="A143" s="260">
        <v>891780111</v>
      </c>
      <c r="B143" s="118" t="s">
        <v>25</v>
      </c>
      <c r="C143" s="118" t="s">
        <v>93</v>
      </c>
      <c r="D143" s="118" t="s">
        <v>27</v>
      </c>
      <c r="E143" s="163" t="s">
        <v>555</v>
      </c>
      <c r="F143" s="118" t="s">
        <v>29</v>
      </c>
      <c r="G143" s="118" t="s">
        <v>30</v>
      </c>
      <c r="H143" s="118" t="s">
        <v>89</v>
      </c>
      <c r="I143" s="71">
        <v>2046800</v>
      </c>
      <c r="J143" s="73">
        <v>0</v>
      </c>
      <c r="K143" s="71">
        <v>0</v>
      </c>
      <c r="L143" s="71">
        <v>0</v>
      </c>
      <c r="M143" s="164">
        <v>860352858</v>
      </c>
      <c r="N143" s="163" t="s">
        <v>556</v>
      </c>
      <c r="O143" s="163" t="s">
        <v>557</v>
      </c>
      <c r="P143" s="166">
        <v>44587</v>
      </c>
      <c r="Q143" s="166">
        <v>44587</v>
      </c>
      <c r="R143" s="167">
        <v>44645</v>
      </c>
      <c r="S143" s="73">
        <v>2046800</v>
      </c>
      <c r="T143" s="73">
        <v>0</v>
      </c>
      <c r="U143" s="163">
        <v>85463513</v>
      </c>
      <c r="V143" s="163" t="s">
        <v>550</v>
      </c>
      <c r="W143"/>
    </row>
    <row r="144" spans="1:23">
      <c r="A144" s="260">
        <v>891780111</v>
      </c>
      <c r="B144" s="118" t="s">
        <v>25</v>
      </c>
      <c r="C144" s="118" t="s">
        <v>93</v>
      </c>
      <c r="D144" s="118" t="s">
        <v>27</v>
      </c>
      <c r="E144" s="163" t="s">
        <v>558</v>
      </c>
      <c r="F144" s="118" t="s">
        <v>29</v>
      </c>
      <c r="G144" s="118" t="s">
        <v>30</v>
      </c>
      <c r="H144" s="118" t="s">
        <v>89</v>
      </c>
      <c r="I144" s="71">
        <v>9800000</v>
      </c>
      <c r="J144" s="71">
        <v>0</v>
      </c>
      <c r="K144" s="71">
        <v>0</v>
      </c>
      <c r="L144" s="71">
        <v>0</v>
      </c>
      <c r="M144" s="164">
        <v>901360443</v>
      </c>
      <c r="N144" s="163" t="s">
        <v>559</v>
      </c>
      <c r="O144" s="163" t="s">
        <v>560</v>
      </c>
      <c r="P144" s="166">
        <v>44587</v>
      </c>
      <c r="Q144" s="166">
        <v>44588</v>
      </c>
      <c r="R144" s="167">
        <v>44618</v>
      </c>
      <c r="S144" s="73">
        <v>9800000</v>
      </c>
      <c r="T144" s="73">
        <v>0</v>
      </c>
      <c r="U144" s="163">
        <v>1082884010</v>
      </c>
      <c r="V144" s="163" t="s">
        <v>156</v>
      </c>
      <c r="W144"/>
    </row>
    <row r="145" spans="1:23">
      <c r="A145" s="260">
        <v>891780111</v>
      </c>
      <c r="B145" s="118" t="s">
        <v>25</v>
      </c>
      <c r="C145" s="118" t="s">
        <v>93</v>
      </c>
      <c r="D145" s="118" t="s">
        <v>27</v>
      </c>
      <c r="E145" s="163" t="s">
        <v>561</v>
      </c>
      <c r="F145" s="118" t="s">
        <v>29</v>
      </c>
      <c r="G145" s="118" t="s">
        <v>30</v>
      </c>
      <c r="H145" s="118" t="s">
        <v>89</v>
      </c>
      <c r="I145" s="71">
        <v>15000000</v>
      </c>
      <c r="J145" s="73">
        <v>0</v>
      </c>
      <c r="K145" s="71">
        <v>0</v>
      </c>
      <c r="L145" s="71">
        <v>0</v>
      </c>
      <c r="M145" s="164">
        <v>800177588</v>
      </c>
      <c r="N145" s="163" t="s">
        <v>562</v>
      </c>
      <c r="O145" s="163" t="s">
        <v>563</v>
      </c>
      <c r="P145" s="166">
        <v>44587</v>
      </c>
      <c r="Q145" s="166">
        <v>44588</v>
      </c>
      <c r="R145" s="167">
        <v>44618</v>
      </c>
      <c r="S145" s="73">
        <v>15000000</v>
      </c>
      <c r="T145" s="73">
        <v>0</v>
      </c>
      <c r="U145" s="163">
        <v>26202588</v>
      </c>
      <c r="V145" s="163" t="s">
        <v>454</v>
      </c>
      <c r="W145"/>
    </row>
    <row r="146" spans="1:23">
      <c r="A146" s="260">
        <v>891780111</v>
      </c>
      <c r="B146" s="118" t="s">
        <v>25</v>
      </c>
      <c r="C146" s="118" t="s">
        <v>93</v>
      </c>
      <c r="D146" s="118" t="s">
        <v>27</v>
      </c>
      <c r="E146" s="163" t="s">
        <v>564</v>
      </c>
      <c r="F146" s="118" t="s">
        <v>29</v>
      </c>
      <c r="G146" s="118" t="s">
        <v>30</v>
      </c>
      <c r="H146" s="118" t="s">
        <v>89</v>
      </c>
      <c r="I146" s="71">
        <v>5947620</v>
      </c>
      <c r="J146" s="71">
        <v>0</v>
      </c>
      <c r="K146" s="71">
        <v>0</v>
      </c>
      <c r="L146" s="71">
        <v>0</v>
      </c>
      <c r="M146" s="164">
        <v>900763287</v>
      </c>
      <c r="N146" s="163" t="s">
        <v>565</v>
      </c>
      <c r="O146" s="163" t="s">
        <v>566</v>
      </c>
      <c r="P146" s="166">
        <v>44588</v>
      </c>
      <c r="Q146" s="166">
        <v>44589</v>
      </c>
      <c r="R146" s="167">
        <v>44619</v>
      </c>
      <c r="S146" s="73">
        <v>5947620</v>
      </c>
      <c r="T146" s="73">
        <v>0</v>
      </c>
      <c r="U146" s="163">
        <v>365894</v>
      </c>
      <c r="V146" s="163" t="s">
        <v>567</v>
      </c>
      <c r="W146"/>
    </row>
    <row r="147" spans="1:23">
      <c r="A147" s="260">
        <v>891780111</v>
      </c>
      <c r="B147" s="118" t="s">
        <v>25</v>
      </c>
      <c r="C147" s="118" t="s">
        <v>93</v>
      </c>
      <c r="D147" s="118" t="s">
        <v>27</v>
      </c>
      <c r="E147" s="163" t="s">
        <v>568</v>
      </c>
      <c r="F147" s="118" t="s">
        <v>29</v>
      </c>
      <c r="G147" s="118" t="s">
        <v>30</v>
      </c>
      <c r="H147" s="118" t="s">
        <v>89</v>
      </c>
      <c r="I147" s="71">
        <v>57822020</v>
      </c>
      <c r="J147" s="71">
        <v>0</v>
      </c>
      <c r="K147" s="71">
        <v>0</v>
      </c>
      <c r="L147" s="71">
        <v>0</v>
      </c>
      <c r="M147" s="164">
        <v>900763287</v>
      </c>
      <c r="N147" s="163" t="s">
        <v>565</v>
      </c>
      <c r="O147" s="163" t="s">
        <v>569</v>
      </c>
      <c r="P147" s="166">
        <v>44589</v>
      </c>
      <c r="Q147" s="166">
        <v>44589</v>
      </c>
      <c r="R147" s="167">
        <v>44678</v>
      </c>
      <c r="S147" s="73">
        <v>57822020</v>
      </c>
      <c r="T147" s="73">
        <v>0</v>
      </c>
      <c r="U147" s="163">
        <v>84452442</v>
      </c>
      <c r="V147" s="163" t="s">
        <v>395</v>
      </c>
      <c r="W147"/>
    </row>
    <row r="148" spans="1:23">
      <c r="A148" s="260">
        <v>891780111</v>
      </c>
      <c r="B148" s="118" t="s">
        <v>25</v>
      </c>
      <c r="C148" s="118" t="s">
        <v>93</v>
      </c>
      <c r="D148" s="118" t="s">
        <v>27</v>
      </c>
      <c r="E148" s="163" t="s">
        <v>570</v>
      </c>
      <c r="F148" s="118" t="s">
        <v>29</v>
      </c>
      <c r="G148" s="118" t="s">
        <v>30</v>
      </c>
      <c r="H148" s="118" t="s">
        <v>89</v>
      </c>
      <c r="I148" s="71">
        <v>2493050</v>
      </c>
      <c r="J148" s="73">
        <v>0</v>
      </c>
      <c r="K148" s="71">
        <v>0</v>
      </c>
      <c r="L148" s="71">
        <v>0</v>
      </c>
      <c r="M148" s="164">
        <v>900582176</v>
      </c>
      <c r="N148" s="163" t="s">
        <v>571</v>
      </c>
      <c r="O148" s="163" t="s">
        <v>572</v>
      </c>
      <c r="P148" s="166">
        <v>44589</v>
      </c>
      <c r="Q148" s="166">
        <v>44589</v>
      </c>
      <c r="R148" s="167">
        <v>44708</v>
      </c>
      <c r="S148" s="73">
        <v>2493050</v>
      </c>
      <c r="T148" s="73">
        <v>0</v>
      </c>
      <c r="U148" s="163">
        <v>365894</v>
      </c>
      <c r="V148" s="163" t="s">
        <v>567</v>
      </c>
      <c r="W148" s="191"/>
    </row>
    <row r="149" spans="1:23">
      <c r="A149" s="260">
        <v>891780111</v>
      </c>
      <c r="B149" s="118" t="s">
        <v>25</v>
      </c>
      <c r="C149" s="118" t="s">
        <v>93</v>
      </c>
      <c r="D149" s="118" t="s">
        <v>27</v>
      </c>
      <c r="E149" s="163" t="s">
        <v>573</v>
      </c>
      <c r="F149" s="118" t="s">
        <v>29</v>
      </c>
      <c r="G149" s="118" t="s">
        <v>30</v>
      </c>
      <c r="H149" s="118" t="s">
        <v>89</v>
      </c>
      <c r="I149" s="71">
        <v>36842400</v>
      </c>
      <c r="J149" s="71">
        <v>0</v>
      </c>
      <c r="K149" s="71">
        <v>0</v>
      </c>
      <c r="L149" s="71">
        <v>0</v>
      </c>
      <c r="M149" s="164">
        <v>900763287</v>
      </c>
      <c r="N149" s="163" t="s">
        <v>574</v>
      </c>
      <c r="O149" s="163" t="s">
        <v>575</v>
      </c>
      <c r="P149" s="166">
        <v>44589</v>
      </c>
      <c r="Q149" s="166">
        <v>44589</v>
      </c>
      <c r="R149" s="167">
        <v>44647</v>
      </c>
      <c r="S149" s="73">
        <v>36842400</v>
      </c>
      <c r="T149" s="73">
        <v>0</v>
      </c>
      <c r="U149" s="163">
        <v>26202588</v>
      </c>
      <c r="V149" s="163" t="s">
        <v>454</v>
      </c>
      <c r="W149"/>
    </row>
    <row r="150" spans="1:23">
      <c r="A150" s="260">
        <v>891780111</v>
      </c>
      <c r="B150" s="118" t="s">
        <v>25</v>
      </c>
      <c r="C150" s="118" t="s">
        <v>93</v>
      </c>
      <c r="D150" s="118" t="s">
        <v>27</v>
      </c>
      <c r="E150" s="163" t="s">
        <v>576</v>
      </c>
      <c r="F150" s="118" t="s">
        <v>29</v>
      </c>
      <c r="G150" s="118" t="s">
        <v>30</v>
      </c>
      <c r="H150" s="118" t="s">
        <v>89</v>
      </c>
      <c r="I150" s="71">
        <v>2894947</v>
      </c>
      <c r="J150" s="73">
        <v>0</v>
      </c>
      <c r="K150" s="71">
        <v>0</v>
      </c>
      <c r="L150" s="71">
        <v>0</v>
      </c>
      <c r="M150" s="164">
        <v>819005564</v>
      </c>
      <c r="N150" s="163" t="s">
        <v>545</v>
      </c>
      <c r="O150" s="163" t="s">
        <v>577</v>
      </c>
      <c r="P150" s="166">
        <v>44589</v>
      </c>
      <c r="Q150" s="166">
        <v>44589</v>
      </c>
      <c r="R150" s="167">
        <v>44619</v>
      </c>
      <c r="S150" s="73">
        <v>0</v>
      </c>
      <c r="T150" s="73">
        <v>2894947</v>
      </c>
      <c r="U150" s="163">
        <v>26202588</v>
      </c>
      <c r="V150" s="163" t="s">
        <v>578</v>
      </c>
      <c r="W150"/>
    </row>
    <row r="151" spans="1:23">
      <c r="A151" s="260">
        <v>891780111</v>
      </c>
      <c r="B151" s="118" t="s">
        <v>25</v>
      </c>
      <c r="C151" s="118" t="s">
        <v>93</v>
      </c>
      <c r="D151" s="118" t="s">
        <v>27</v>
      </c>
      <c r="E151" s="163" t="s">
        <v>5584</v>
      </c>
      <c r="F151" s="118" t="s">
        <v>29</v>
      </c>
      <c r="G151" s="118" t="s">
        <v>30</v>
      </c>
      <c r="H151" s="118" t="s">
        <v>89</v>
      </c>
      <c r="I151" s="71">
        <v>8958677</v>
      </c>
      <c r="J151" s="71">
        <v>0</v>
      </c>
      <c r="K151" s="71">
        <v>0</v>
      </c>
      <c r="L151" s="71">
        <v>0</v>
      </c>
      <c r="M151" s="164">
        <v>830009701</v>
      </c>
      <c r="N151" s="163" t="s">
        <v>5585</v>
      </c>
      <c r="O151" s="163" t="s">
        <v>5586</v>
      </c>
      <c r="P151" s="166">
        <v>44679</v>
      </c>
      <c r="Q151" s="166">
        <v>44679</v>
      </c>
      <c r="R151" s="167">
        <v>44739</v>
      </c>
      <c r="S151" s="73">
        <v>0</v>
      </c>
      <c r="T151" s="73">
        <v>8958677</v>
      </c>
      <c r="U151" s="163">
        <v>52389076</v>
      </c>
      <c r="V151" s="163" t="s">
        <v>596</v>
      </c>
      <c r="W151"/>
    </row>
    <row r="152" spans="1:23">
      <c r="A152" s="260">
        <v>891780111</v>
      </c>
      <c r="B152" s="118" t="s">
        <v>25</v>
      </c>
      <c r="C152" s="118" t="s">
        <v>93</v>
      </c>
      <c r="D152" s="118" t="s">
        <v>27</v>
      </c>
      <c r="E152" s="163" t="s">
        <v>5605</v>
      </c>
      <c r="F152" s="118" t="s">
        <v>29</v>
      </c>
      <c r="G152" s="118" t="s">
        <v>30</v>
      </c>
      <c r="H152" s="118" t="s">
        <v>89</v>
      </c>
      <c r="I152" s="71">
        <v>2168894</v>
      </c>
      <c r="J152" s="73">
        <v>0</v>
      </c>
      <c r="K152" s="71">
        <v>0</v>
      </c>
      <c r="L152" s="71">
        <v>0</v>
      </c>
      <c r="M152" s="164">
        <v>860066767</v>
      </c>
      <c r="N152" s="163" t="s">
        <v>5606</v>
      </c>
      <c r="O152" s="163" t="s">
        <v>5607</v>
      </c>
      <c r="P152" s="166">
        <v>44683</v>
      </c>
      <c r="Q152" s="166">
        <v>44683</v>
      </c>
      <c r="R152" s="167">
        <v>44740</v>
      </c>
      <c r="S152" s="73">
        <v>0</v>
      </c>
      <c r="T152" s="73">
        <v>2168894</v>
      </c>
      <c r="U152" s="163">
        <v>52389076</v>
      </c>
      <c r="V152" s="163" t="s">
        <v>596</v>
      </c>
      <c r="W152"/>
    </row>
    <row r="153" spans="1:23">
      <c r="A153" s="260">
        <v>891780111</v>
      </c>
      <c r="B153" s="118" t="s">
        <v>25</v>
      </c>
      <c r="C153" s="118" t="s">
        <v>93</v>
      </c>
      <c r="D153" s="118" t="s">
        <v>27</v>
      </c>
      <c r="E153" s="163" t="s">
        <v>5608</v>
      </c>
      <c r="F153" s="118" t="s">
        <v>29</v>
      </c>
      <c r="G153" s="118" t="s">
        <v>30</v>
      </c>
      <c r="H153" s="118" t="s">
        <v>89</v>
      </c>
      <c r="I153" s="71">
        <v>880600</v>
      </c>
      <c r="J153" s="71">
        <v>0</v>
      </c>
      <c r="K153" s="71">
        <v>0</v>
      </c>
      <c r="L153" s="71">
        <v>0</v>
      </c>
      <c r="M153" s="164">
        <v>900918150</v>
      </c>
      <c r="N153" s="163" t="s">
        <v>5609</v>
      </c>
      <c r="O153" s="163" t="s">
        <v>5610</v>
      </c>
      <c r="P153" s="166">
        <v>44683</v>
      </c>
      <c r="Q153" s="166">
        <v>44683</v>
      </c>
      <c r="R153" s="167">
        <v>44740</v>
      </c>
      <c r="S153" s="73">
        <v>0</v>
      </c>
      <c r="T153" s="73">
        <v>880600</v>
      </c>
      <c r="U153" s="163">
        <v>52389076</v>
      </c>
      <c r="V153" s="163" t="s">
        <v>596</v>
      </c>
      <c r="W153"/>
    </row>
    <row r="154" spans="1:23">
      <c r="A154" s="260">
        <v>891780111</v>
      </c>
      <c r="B154" s="118" t="s">
        <v>25</v>
      </c>
      <c r="C154" s="118" t="s">
        <v>93</v>
      </c>
      <c r="D154" s="118" t="s">
        <v>27</v>
      </c>
      <c r="E154" s="163" t="s">
        <v>579</v>
      </c>
      <c r="F154" s="118" t="s">
        <v>29</v>
      </c>
      <c r="G154" s="118" t="s">
        <v>30</v>
      </c>
      <c r="H154" s="118" t="s">
        <v>95</v>
      </c>
      <c r="I154" s="73">
        <v>100000000</v>
      </c>
      <c r="J154" s="71">
        <v>0</v>
      </c>
      <c r="K154" s="73">
        <v>2000000</v>
      </c>
      <c r="L154" s="71">
        <v>0</v>
      </c>
      <c r="M154" s="118">
        <v>800176618</v>
      </c>
      <c r="N154" s="118" t="s">
        <v>580</v>
      </c>
      <c r="O154" s="163" t="s">
        <v>581</v>
      </c>
      <c r="P154" s="171">
        <v>44585</v>
      </c>
      <c r="Q154" s="171">
        <v>44593</v>
      </c>
      <c r="R154" s="171">
        <v>44925</v>
      </c>
      <c r="S154" s="73">
        <v>42465892</v>
      </c>
      <c r="T154" s="73">
        <v>59534108</v>
      </c>
      <c r="U154" s="163">
        <v>85155183</v>
      </c>
      <c r="V154" s="118" t="s">
        <v>134</v>
      </c>
      <c r="W154"/>
    </row>
    <row r="155" spans="1:23">
      <c r="A155" s="260">
        <v>891780111</v>
      </c>
      <c r="B155" s="118" t="s">
        <v>25</v>
      </c>
      <c r="C155" s="118" t="s">
        <v>93</v>
      </c>
      <c r="D155" s="118" t="s">
        <v>27</v>
      </c>
      <c r="E155" s="163" t="s">
        <v>582</v>
      </c>
      <c r="F155" s="118" t="s">
        <v>29</v>
      </c>
      <c r="G155" s="118" t="s">
        <v>30</v>
      </c>
      <c r="H155" s="118" t="s">
        <v>95</v>
      </c>
      <c r="I155" s="71">
        <v>16111657</v>
      </c>
      <c r="J155" s="71">
        <v>0</v>
      </c>
      <c r="K155" s="71">
        <v>0</v>
      </c>
      <c r="L155" s="71">
        <v>0</v>
      </c>
      <c r="M155" s="118">
        <v>860002464</v>
      </c>
      <c r="N155" s="118" t="s">
        <v>583</v>
      </c>
      <c r="O155" s="163" t="s">
        <v>584</v>
      </c>
      <c r="P155" s="166">
        <v>44587</v>
      </c>
      <c r="Q155" s="166">
        <v>44667</v>
      </c>
      <c r="R155" s="167">
        <v>44684</v>
      </c>
      <c r="S155" s="73">
        <v>16111657</v>
      </c>
      <c r="T155" s="73">
        <v>0</v>
      </c>
      <c r="U155" s="163">
        <v>85155183</v>
      </c>
      <c r="V155" s="118" t="s">
        <v>134</v>
      </c>
      <c r="W155"/>
    </row>
    <row r="156" spans="1:23">
      <c r="A156" s="260">
        <v>891780111</v>
      </c>
      <c r="B156" s="118" t="s">
        <v>25</v>
      </c>
      <c r="C156" s="118" t="s">
        <v>93</v>
      </c>
      <c r="D156" s="118" t="s">
        <v>27</v>
      </c>
      <c r="E156" s="118" t="s">
        <v>585</v>
      </c>
      <c r="F156" s="118" t="s">
        <v>29</v>
      </c>
      <c r="G156" s="118" t="s">
        <v>30</v>
      </c>
      <c r="H156" s="118" t="s">
        <v>95</v>
      </c>
      <c r="I156" s="71">
        <v>2961150</v>
      </c>
      <c r="J156" s="73">
        <v>0</v>
      </c>
      <c r="K156" s="71">
        <v>0</v>
      </c>
      <c r="L156" s="71">
        <v>0</v>
      </c>
      <c r="M156" s="164">
        <v>899999063</v>
      </c>
      <c r="N156" s="163" t="s">
        <v>586</v>
      </c>
      <c r="O156" s="118" t="s">
        <v>587</v>
      </c>
      <c r="P156" s="166">
        <v>44587</v>
      </c>
      <c r="Q156" s="166">
        <v>44587</v>
      </c>
      <c r="R156" s="167">
        <v>44676</v>
      </c>
      <c r="S156" s="73">
        <v>0</v>
      </c>
      <c r="T156" s="73">
        <v>2961150</v>
      </c>
      <c r="U156" s="163">
        <v>85463513</v>
      </c>
      <c r="V156" s="163" t="s">
        <v>588</v>
      </c>
      <c r="W156"/>
    </row>
    <row r="157" spans="1:23">
      <c r="A157" s="260">
        <v>891780111</v>
      </c>
      <c r="B157" s="118" t="s">
        <v>25</v>
      </c>
      <c r="C157" s="118" t="s">
        <v>93</v>
      </c>
      <c r="D157" s="118" t="s">
        <v>27</v>
      </c>
      <c r="E157" s="118" t="s">
        <v>589</v>
      </c>
      <c r="F157" s="118" t="s">
        <v>29</v>
      </c>
      <c r="G157" s="118" t="s">
        <v>30</v>
      </c>
      <c r="H157" s="118" t="s">
        <v>95</v>
      </c>
      <c r="I157" s="71">
        <v>2100350</v>
      </c>
      <c r="J157" s="71">
        <v>0</v>
      </c>
      <c r="K157" s="71">
        <v>0</v>
      </c>
      <c r="L157" s="71">
        <v>0</v>
      </c>
      <c r="M157" s="164">
        <v>901428168</v>
      </c>
      <c r="N157" s="163" t="s">
        <v>590</v>
      </c>
      <c r="O157" s="118" t="s">
        <v>591</v>
      </c>
      <c r="P157" s="166">
        <v>44587</v>
      </c>
      <c r="Q157" s="166">
        <v>44686</v>
      </c>
      <c r="R157" s="167">
        <v>44777</v>
      </c>
      <c r="S157" s="73">
        <v>0</v>
      </c>
      <c r="T157" s="73">
        <v>2100350</v>
      </c>
      <c r="U157" s="163">
        <v>57438168</v>
      </c>
      <c r="V157" s="163" t="s">
        <v>592</v>
      </c>
      <c r="W157"/>
    </row>
    <row r="158" spans="1:23">
      <c r="A158" s="260">
        <v>891780111</v>
      </c>
      <c r="B158" s="118" t="s">
        <v>25</v>
      </c>
      <c r="C158" s="118" t="s">
        <v>93</v>
      </c>
      <c r="D158" s="118" t="s">
        <v>27</v>
      </c>
      <c r="E158" s="118" t="s">
        <v>593</v>
      </c>
      <c r="F158" s="118" t="s">
        <v>29</v>
      </c>
      <c r="G158" s="118" t="s">
        <v>30</v>
      </c>
      <c r="H158" s="118" t="s">
        <v>95</v>
      </c>
      <c r="I158" s="71">
        <v>10000000</v>
      </c>
      <c r="J158" s="73">
        <v>0</v>
      </c>
      <c r="K158" s="71">
        <v>0</v>
      </c>
      <c r="L158" s="71">
        <v>0</v>
      </c>
      <c r="M158" s="164">
        <v>900949224</v>
      </c>
      <c r="N158" s="163" t="s">
        <v>594</v>
      </c>
      <c r="O158" s="118" t="s">
        <v>595</v>
      </c>
      <c r="P158" s="166">
        <v>44587</v>
      </c>
      <c r="Q158" s="166">
        <v>44589</v>
      </c>
      <c r="R158" s="167">
        <v>44926</v>
      </c>
      <c r="S158" s="73">
        <v>9234400</v>
      </c>
      <c r="T158" s="73">
        <v>765600</v>
      </c>
      <c r="U158" s="163">
        <v>52389076</v>
      </c>
      <c r="V158" s="163" t="s">
        <v>596</v>
      </c>
      <c r="W158"/>
    </row>
    <row r="159" spans="1:23">
      <c r="A159" s="260">
        <v>891780111</v>
      </c>
      <c r="B159" s="118" t="s">
        <v>25</v>
      </c>
      <c r="C159" s="118" t="s">
        <v>93</v>
      </c>
      <c r="D159" s="118" t="s">
        <v>27</v>
      </c>
      <c r="E159" s="118" t="s">
        <v>597</v>
      </c>
      <c r="F159" s="118" t="s">
        <v>29</v>
      </c>
      <c r="G159" s="118" t="s">
        <v>30</v>
      </c>
      <c r="H159" s="118" t="s">
        <v>95</v>
      </c>
      <c r="I159" s="71">
        <v>14000000</v>
      </c>
      <c r="J159" s="71">
        <v>0</v>
      </c>
      <c r="K159" s="71">
        <v>0</v>
      </c>
      <c r="L159" s="71">
        <v>0</v>
      </c>
      <c r="M159" s="118">
        <v>860074520</v>
      </c>
      <c r="N159" s="118" t="s">
        <v>598</v>
      </c>
      <c r="O159" s="118" t="s">
        <v>599</v>
      </c>
      <c r="P159" s="166">
        <v>44588</v>
      </c>
      <c r="Q159" s="166">
        <v>44667</v>
      </c>
      <c r="R159" s="167">
        <v>44684</v>
      </c>
      <c r="S159" s="73">
        <v>14000000</v>
      </c>
      <c r="T159" s="73">
        <v>0</v>
      </c>
      <c r="U159" s="163">
        <v>85155183</v>
      </c>
      <c r="V159" s="163" t="s">
        <v>5113</v>
      </c>
      <c r="W159"/>
    </row>
    <row r="160" spans="1:23">
      <c r="A160" s="260">
        <v>891780111</v>
      </c>
      <c r="B160" s="118" t="s">
        <v>25</v>
      </c>
      <c r="C160" s="118" t="s">
        <v>93</v>
      </c>
      <c r="D160" s="118" t="s">
        <v>27</v>
      </c>
      <c r="E160" s="118" t="s">
        <v>600</v>
      </c>
      <c r="F160" s="118" t="s">
        <v>29</v>
      </c>
      <c r="G160" s="118" t="s">
        <v>30</v>
      </c>
      <c r="H160" s="118" t="s">
        <v>95</v>
      </c>
      <c r="I160" s="71">
        <v>11900000</v>
      </c>
      <c r="J160" s="71">
        <v>0</v>
      </c>
      <c r="K160" s="71">
        <v>0</v>
      </c>
      <c r="L160" s="71">
        <v>0</v>
      </c>
      <c r="M160" s="164">
        <v>891780160</v>
      </c>
      <c r="N160" s="163" t="s">
        <v>5114</v>
      </c>
      <c r="O160" s="118" t="s">
        <v>601</v>
      </c>
      <c r="P160" s="166">
        <v>44588</v>
      </c>
      <c r="Q160" s="166">
        <v>44622</v>
      </c>
      <c r="R160" s="167">
        <v>44835</v>
      </c>
      <c r="S160" s="73">
        <v>0</v>
      </c>
      <c r="T160" s="73">
        <v>11900000</v>
      </c>
      <c r="U160" s="163">
        <v>7601124</v>
      </c>
      <c r="V160" s="163" t="s">
        <v>450</v>
      </c>
      <c r="W160" s="191"/>
    </row>
    <row r="161" spans="1:23">
      <c r="A161" s="260">
        <v>891780111</v>
      </c>
      <c r="B161" s="118" t="s">
        <v>25</v>
      </c>
      <c r="C161" s="118" t="s">
        <v>93</v>
      </c>
      <c r="D161" s="118" t="s">
        <v>27</v>
      </c>
      <c r="E161" s="163" t="s">
        <v>602</v>
      </c>
      <c r="F161" s="118" t="s">
        <v>29</v>
      </c>
      <c r="G161" s="118" t="s">
        <v>30</v>
      </c>
      <c r="H161" s="118" t="s">
        <v>95</v>
      </c>
      <c r="I161" s="71">
        <v>536738</v>
      </c>
      <c r="J161" s="73">
        <v>0</v>
      </c>
      <c r="K161" s="71">
        <v>0</v>
      </c>
      <c r="L161" s="71">
        <v>0</v>
      </c>
      <c r="M161" s="164">
        <v>36537204</v>
      </c>
      <c r="N161" s="163" t="s">
        <v>603</v>
      </c>
      <c r="O161" s="118" t="s">
        <v>604</v>
      </c>
      <c r="P161" s="166">
        <v>44588</v>
      </c>
      <c r="Q161" s="166">
        <v>44589</v>
      </c>
      <c r="R161" s="167">
        <v>44619</v>
      </c>
      <c r="S161" s="73">
        <v>536738</v>
      </c>
      <c r="T161" s="73">
        <v>0</v>
      </c>
      <c r="U161" s="163">
        <v>52228362</v>
      </c>
      <c r="V161" s="163" t="s">
        <v>458</v>
      </c>
      <c r="W161"/>
    </row>
    <row r="162" spans="1:23">
      <c r="A162" s="260">
        <v>891780111</v>
      </c>
      <c r="B162" s="118" t="s">
        <v>25</v>
      </c>
      <c r="C162" s="118" t="s">
        <v>93</v>
      </c>
      <c r="D162" s="118" t="s">
        <v>27</v>
      </c>
      <c r="E162" s="118" t="s">
        <v>605</v>
      </c>
      <c r="F162" s="118" t="s">
        <v>29</v>
      </c>
      <c r="G162" s="118" t="s">
        <v>30</v>
      </c>
      <c r="H162" s="147" t="s">
        <v>606</v>
      </c>
      <c r="I162" s="71">
        <v>40000000</v>
      </c>
      <c r="J162" s="71">
        <v>0</v>
      </c>
      <c r="K162" s="71">
        <v>0</v>
      </c>
      <c r="L162" s="71">
        <v>0</v>
      </c>
      <c r="M162" s="164">
        <v>39087317</v>
      </c>
      <c r="N162" s="163" t="s">
        <v>607</v>
      </c>
      <c r="O162" s="118" t="s">
        <v>608</v>
      </c>
      <c r="P162" s="166">
        <v>44587</v>
      </c>
      <c r="Q162" s="166">
        <v>44587</v>
      </c>
      <c r="R162" s="167">
        <v>44925</v>
      </c>
      <c r="S162" s="73">
        <v>0</v>
      </c>
      <c r="T162" s="73">
        <v>40000000</v>
      </c>
      <c r="U162" s="163">
        <v>57294316</v>
      </c>
      <c r="V162" s="163" t="s">
        <v>160</v>
      </c>
      <c r="W162"/>
    </row>
    <row r="163" spans="1:23">
      <c r="A163" s="260">
        <v>891780111</v>
      </c>
      <c r="B163" s="118" t="s">
        <v>25</v>
      </c>
      <c r="C163" s="118" t="s">
        <v>93</v>
      </c>
      <c r="D163" s="118" t="s">
        <v>27</v>
      </c>
      <c r="E163" s="118" t="s">
        <v>609</v>
      </c>
      <c r="F163" s="118" t="s">
        <v>29</v>
      </c>
      <c r="G163" s="118" t="s">
        <v>30</v>
      </c>
      <c r="H163" s="147" t="s">
        <v>606</v>
      </c>
      <c r="I163" s="71">
        <v>1500000</v>
      </c>
      <c r="J163" s="73">
        <v>0</v>
      </c>
      <c r="K163" s="71">
        <v>0</v>
      </c>
      <c r="L163" s="71">
        <v>0</v>
      </c>
      <c r="M163" s="164">
        <v>39087317</v>
      </c>
      <c r="N163" s="163" t="s">
        <v>607</v>
      </c>
      <c r="O163" s="118" t="s">
        <v>610</v>
      </c>
      <c r="P163" s="166">
        <v>44587</v>
      </c>
      <c r="Q163" s="166">
        <v>44652</v>
      </c>
      <c r="R163" s="167">
        <v>44771</v>
      </c>
      <c r="S163" s="73">
        <v>0</v>
      </c>
      <c r="T163" s="73">
        <v>1500000</v>
      </c>
      <c r="U163" s="163">
        <v>25274758</v>
      </c>
      <c r="V163" s="163" t="s">
        <v>429</v>
      </c>
      <c r="W163"/>
    </row>
    <row r="164" spans="1:23">
      <c r="A164" s="260">
        <v>891780111</v>
      </c>
      <c r="B164" s="118" t="s">
        <v>25</v>
      </c>
      <c r="C164" s="118" t="s">
        <v>93</v>
      </c>
      <c r="D164" s="118" t="s">
        <v>27</v>
      </c>
      <c r="E164" s="118" t="s">
        <v>611</v>
      </c>
      <c r="F164" s="118" t="s">
        <v>29</v>
      </c>
      <c r="G164" s="118" t="s">
        <v>30</v>
      </c>
      <c r="H164" s="147" t="s">
        <v>606</v>
      </c>
      <c r="I164" s="71">
        <v>50000000</v>
      </c>
      <c r="J164" s="71">
        <v>0</v>
      </c>
      <c r="K164" s="71">
        <v>0</v>
      </c>
      <c r="L164" s="71">
        <v>0</v>
      </c>
      <c r="M164" s="164">
        <v>860002180</v>
      </c>
      <c r="N164" s="163" t="s">
        <v>5882</v>
      </c>
      <c r="O164" s="118" t="s">
        <v>612</v>
      </c>
      <c r="P164" s="166">
        <v>44587</v>
      </c>
      <c r="Q164" s="166">
        <v>44587</v>
      </c>
      <c r="R164" s="167">
        <v>44926</v>
      </c>
      <c r="S164" s="73">
        <v>384766</v>
      </c>
      <c r="T164" s="73">
        <v>49615234</v>
      </c>
      <c r="U164" s="163">
        <v>12548449</v>
      </c>
      <c r="V164" s="163" t="s">
        <v>355</v>
      </c>
      <c r="W164"/>
    </row>
    <row r="165" spans="1:23">
      <c r="A165" s="260">
        <v>891780111</v>
      </c>
      <c r="B165" s="118" t="s">
        <v>25</v>
      </c>
      <c r="C165" s="118" t="s">
        <v>93</v>
      </c>
      <c r="D165" s="118" t="s">
        <v>27</v>
      </c>
      <c r="E165" s="118" t="s">
        <v>613</v>
      </c>
      <c r="F165" s="118" t="s">
        <v>29</v>
      </c>
      <c r="G165" s="118" t="s">
        <v>30</v>
      </c>
      <c r="H165" s="147" t="s">
        <v>606</v>
      </c>
      <c r="I165" s="71">
        <v>3540000</v>
      </c>
      <c r="J165" s="71">
        <v>0</v>
      </c>
      <c r="K165" s="71">
        <v>0</v>
      </c>
      <c r="L165" s="71">
        <v>0</v>
      </c>
      <c r="M165" s="118">
        <v>901283655</v>
      </c>
      <c r="N165" s="118" t="s">
        <v>614</v>
      </c>
      <c r="O165" s="118" t="s">
        <v>615</v>
      </c>
      <c r="P165" s="166">
        <v>44589</v>
      </c>
      <c r="Q165" s="166">
        <v>44593</v>
      </c>
      <c r="R165" s="167">
        <v>44926</v>
      </c>
      <c r="S165" s="73">
        <v>0</v>
      </c>
      <c r="T165" s="73">
        <v>3540000</v>
      </c>
      <c r="U165" s="163">
        <v>26202588</v>
      </c>
      <c r="V165" s="163" t="s">
        <v>578</v>
      </c>
      <c r="W165"/>
    </row>
    <row r="166" spans="1:23">
      <c r="A166" s="60"/>
      <c r="B166" s="68"/>
      <c r="C166" s="68"/>
      <c r="D166" s="68"/>
      <c r="E166" s="87"/>
      <c r="F166" s="68"/>
      <c r="G166" s="68"/>
      <c r="H166" s="68"/>
      <c r="I166" s="73"/>
      <c r="J166" s="73"/>
      <c r="K166" s="73"/>
      <c r="L166" s="74"/>
      <c r="M166" s="139"/>
      <c r="N166" s="87"/>
      <c r="O166" s="87"/>
      <c r="P166" s="138"/>
      <c r="Q166" s="138"/>
      <c r="R166" s="138"/>
      <c r="S166" s="73"/>
      <c r="T166" s="73"/>
      <c r="U166" s="117"/>
      <c r="V166" s="59"/>
    </row>
    <row r="167" spans="1:23">
      <c r="A167" s="60"/>
      <c r="B167" s="68"/>
      <c r="C167" s="68"/>
      <c r="D167" s="221" t="s">
        <v>616</v>
      </c>
      <c r="E167" s="221">
        <v>164</v>
      </c>
      <c r="F167" s="68"/>
      <c r="G167" s="68"/>
      <c r="H167" s="221" t="s">
        <v>2945</v>
      </c>
      <c r="I167" s="222">
        <f>SUM(I2:I166)</f>
        <v>2433567675.73</v>
      </c>
      <c r="J167" s="73"/>
      <c r="K167" s="73"/>
      <c r="L167" s="74"/>
      <c r="M167" s="139"/>
      <c r="N167" s="87"/>
      <c r="O167" s="87"/>
      <c r="P167" s="138"/>
      <c r="Q167" s="138"/>
      <c r="R167" s="138"/>
      <c r="S167" s="73"/>
      <c r="T167" s="73"/>
      <c r="U167" s="117"/>
      <c r="V167" s="59"/>
    </row>
    <row r="168" spans="1:23">
      <c r="A168" s="60"/>
      <c r="B168" s="68"/>
      <c r="C168" s="68"/>
      <c r="F168" s="68"/>
      <c r="G168" s="68"/>
      <c r="H168" s="68"/>
      <c r="I168" s="73"/>
      <c r="J168" s="73"/>
      <c r="K168" s="73"/>
      <c r="L168" s="74"/>
      <c r="M168" s="139"/>
      <c r="N168" s="87"/>
      <c r="O168" s="87"/>
      <c r="P168" s="138"/>
      <c r="Q168" s="138"/>
      <c r="R168" s="138"/>
      <c r="S168" s="73"/>
      <c r="T168" s="73"/>
      <c r="U168" s="117"/>
      <c r="V168" s="59"/>
    </row>
    <row r="169" spans="1:23">
      <c r="A169" s="60"/>
      <c r="B169" s="68"/>
      <c r="C169" s="68"/>
      <c r="F169" s="68"/>
      <c r="G169" s="68"/>
      <c r="H169" s="68"/>
      <c r="I169" s="73"/>
      <c r="J169" s="73"/>
      <c r="K169" s="73"/>
      <c r="L169" s="74"/>
      <c r="M169" s="139"/>
      <c r="N169" s="87"/>
      <c r="O169" s="87"/>
      <c r="P169" s="138"/>
      <c r="Q169" s="138"/>
      <c r="R169" s="138"/>
      <c r="S169" s="73"/>
      <c r="T169" s="73"/>
      <c r="U169" s="117"/>
      <c r="V169" s="59"/>
    </row>
    <row r="170" spans="1:23">
      <c r="A170" s="60"/>
      <c r="B170" s="68"/>
      <c r="C170" s="68"/>
      <c r="D170" s="68"/>
      <c r="E170" s="87"/>
      <c r="F170" s="68"/>
      <c r="G170" s="68"/>
      <c r="H170" s="68"/>
      <c r="I170" s="73"/>
      <c r="J170" s="73"/>
      <c r="K170" s="73"/>
      <c r="L170" s="74"/>
      <c r="M170" s="139"/>
      <c r="N170" s="87"/>
      <c r="O170" s="87"/>
      <c r="P170" s="138"/>
      <c r="Q170" s="138"/>
      <c r="R170" s="138"/>
      <c r="S170" s="73"/>
      <c r="T170" s="73"/>
      <c r="U170" s="117"/>
      <c r="V170" s="59"/>
    </row>
    <row r="171" spans="1:23">
      <c r="A171" s="60"/>
      <c r="B171" s="68"/>
      <c r="C171" s="68"/>
      <c r="D171" s="68"/>
      <c r="E171" s="87"/>
      <c r="F171" s="68"/>
      <c r="G171" s="68"/>
      <c r="H171" s="68"/>
      <c r="I171" s="73"/>
      <c r="J171" s="73"/>
      <c r="K171" s="73"/>
      <c r="L171" s="74"/>
      <c r="M171" s="139"/>
      <c r="N171" s="87"/>
      <c r="O171" s="87"/>
      <c r="P171" s="138"/>
      <c r="Q171" s="138"/>
      <c r="R171" s="138"/>
      <c r="S171" s="73"/>
      <c r="T171" s="73"/>
      <c r="U171" s="117"/>
      <c r="V171" s="59"/>
    </row>
    <row r="172" spans="1:23">
      <c r="A172" s="60"/>
      <c r="B172" s="68"/>
      <c r="C172" s="68"/>
      <c r="D172" s="68"/>
      <c r="E172" s="87"/>
      <c r="F172" s="68"/>
      <c r="G172" s="68"/>
      <c r="H172" s="68"/>
      <c r="I172" s="73"/>
      <c r="J172" s="73"/>
      <c r="K172" s="73"/>
      <c r="L172" s="74"/>
      <c r="M172" s="139"/>
      <c r="N172" s="87"/>
      <c r="O172" s="87"/>
      <c r="P172" s="138"/>
      <c r="Q172" s="138"/>
      <c r="R172" s="138"/>
      <c r="S172" s="73"/>
      <c r="T172" s="73"/>
      <c r="U172" s="117"/>
      <c r="V172" s="59"/>
    </row>
    <row r="173" spans="1:23">
      <c r="A173" s="60"/>
      <c r="B173" s="68"/>
      <c r="C173" s="68"/>
      <c r="D173" s="68"/>
      <c r="E173" s="87"/>
      <c r="F173" s="68"/>
      <c r="G173" s="68"/>
      <c r="H173" s="68"/>
      <c r="I173" s="73"/>
      <c r="J173" s="73"/>
      <c r="K173" s="73"/>
      <c r="L173" s="74"/>
      <c r="M173" s="139"/>
      <c r="N173" s="87"/>
      <c r="O173" s="87"/>
      <c r="P173" s="138"/>
      <c r="Q173" s="138"/>
      <c r="R173" s="138"/>
      <c r="S173" s="73"/>
      <c r="T173" s="73"/>
      <c r="U173" s="117"/>
      <c r="V173" s="59"/>
    </row>
    <row r="174" spans="1:23">
      <c r="A174" s="60"/>
      <c r="B174" s="68"/>
      <c r="C174" s="68"/>
      <c r="D174" s="68"/>
      <c r="E174" s="87"/>
      <c r="F174" s="68"/>
      <c r="G174" s="68"/>
      <c r="H174" s="68"/>
      <c r="I174" s="73"/>
      <c r="J174" s="73"/>
      <c r="K174" s="73"/>
      <c r="L174" s="74"/>
      <c r="M174" s="139"/>
      <c r="N174" s="87"/>
      <c r="O174" s="87"/>
      <c r="P174" s="138"/>
      <c r="Q174" s="138"/>
      <c r="R174" s="138"/>
      <c r="S174" s="73"/>
      <c r="T174" s="73"/>
      <c r="U174" s="117"/>
      <c r="V174" s="59"/>
    </row>
    <row r="175" spans="1:23">
      <c r="A175" s="60"/>
      <c r="B175" s="68"/>
      <c r="C175" s="68"/>
      <c r="D175" s="68"/>
      <c r="E175" s="87"/>
      <c r="F175" s="68"/>
      <c r="G175" s="68"/>
      <c r="H175" s="68"/>
      <c r="I175" s="73"/>
      <c r="J175" s="73"/>
      <c r="K175" s="73"/>
      <c r="L175" s="74"/>
      <c r="M175" s="139"/>
      <c r="N175" s="87"/>
      <c r="O175" s="87"/>
      <c r="P175" s="138"/>
      <c r="Q175" s="138"/>
      <c r="R175" s="138"/>
      <c r="S175" s="73"/>
      <c r="T175" s="73"/>
      <c r="U175" s="117"/>
      <c r="V175" s="59"/>
    </row>
    <row r="176" spans="1:23">
      <c r="A176" s="60"/>
      <c r="B176" s="68"/>
      <c r="C176" s="68"/>
      <c r="D176" s="68"/>
      <c r="E176" s="87"/>
      <c r="F176" s="68"/>
      <c r="G176" s="68"/>
      <c r="H176" s="68"/>
      <c r="I176" s="73"/>
      <c r="J176" s="73"/>
      <c r="K176" s="73"/>
      <c r="L176" s="74"/>
      <c r="M176" s="139"/>
      <c r="N176" s="87"/>
      <c r="O176" s="87"/>
      <c r="P176" s="138"/>
      <c r="Q176" s="138"/>
      <c r="R176" s="138"/>
      <c r="S176" s="73"/>
      <c r="T176" s="73"/>
      <c r="U176" s="117"/>
      <c r="V176" s="59"/>
    </row>
    <row r="177" spans="1:22">
      <c r="A177" s="60"/>
      <c r="B177" s="68"/>
      <c r="C177" s="68"/>
      <c r="D177" s="68"/>
      <c r="E177" s="87"/>
      <c r="F177" s="68"/>
      <c r="G177" s="68"/>
      <c r="H177" s="68"/>
      <c r="I177" s="73"/>
      <c r="J177" s="73"/>
      <c r="K177" s="73"/>
      <c r="L177" s="74"/>
      <c r="M177" s="139"/>
      <c r="N177" s="87"/>
      <c r="O177" s="87"/>
      <c r="P177" s="138"/>
      <c r="Q177" s="138"/>
      <c r="R177" s="138"/>
      <c r="S177" s="73"/>
      <c r="T177" s="73"/>
      <c r="U177" s="117"/>
      <c r="V177" s="59"/>
    </row>
    <row r="178" spans="1:22">
      <c r="A178" s="60"/>
      <c r="B178" s="68"/>
      <c r="C178" s="68"/>
      <c r="D178" s="68"/>
      <c r="E178" s="87"/>
      <c r="F178" s="68"/>
      <c r="G178" s="68"/>
      <c r="H178" s="68"/>
      <c r="I178" s="73"/>
      <c r="J178" s="73"/>
      <c r="K178" s="73"/>
      <c r="L178" s="74"/>
      <c r="M178" s="139"/>
      <c r="N178" s="87"/>
      <c r="O178" s="87"/>
      <c r="P178" s="138"/>
      <c r="Q178" s="138"/>
      <c r="R178" s="138"/>
      <c r="S178" s="73"/>
      <c r="T178" s="73"/>
      <c r="U178" s="117"/>
      <c r="V178" s="59"/>
    </row>
    <row r="179" spans="1:22">
      <c r="A179" s="60"/>
      <c r="B179" s="68"/>
      <c r="C179" s="68"/>
      <c r="D179" s="68"/>
      <c r="E179" s="87"/>
      <c r="F179" s="68"/>
      <c r="G179" s="68"/>
      <c r="H179" s="68"/>
      <c r="I179" s="73"/>
      <c r="J179" s="73"/>
      <c r="K179" s="73"/>
      <c r="L179" s="74"/>
      <c r="M179" s="139"/>
      <c r="N179" s="87"/>
      <c r="O179" s="87"/>
      <c r="P179" s="138"/>
      <c r="Q179" s="138"/>
      <c r="R179" s="138"/>
      <c r="S179" s="73"/>
      <c r="T179" s="73"/>
      <c r="U179" s="117"/>
      <c r="V179" s="59"/>
    </row>
    <row r="180" spans="1:22">
      <c r="A180" s="60"/>
      <c r="B180" s="68"/>
      <c r="C180" s="68"/>
      <c r="D180" s="68"/>
      <c r="E180" s="87"/>
      <c r="F180" s="68"/>
      <c r="G180" s="68"/>
      <c r="H180" s="68"/>
      <c r="I180" s="73"/>
      <c r="J180" s="73"/>
      <c r="K180" s="73"/>
      <c r="L180" s="74"/>
      <c r="M180" s="139"/>
      <c r="N180" s="87"/>
      <c r="O180" s="87"/>
      <c r="P180" s="138"/>
      <c r="Q180" s="138"/>
      <c r="R180" s="138"/>
      <c r="S180" s="73"/>
      <c r="T180" s="73"/>
      <c r="U180" s="117"/>
      <c r="V180" s="59"/>
    </row>
    <row r="181" spans="1:22">
      <c r="A181" s="60"/>
      <c r="B181" s="68"/>
      <c r="C181" s="68"/>
      <c r="D181" s="68"/>
      <c r="E181" s="87"/>
      <c r="F181" s="68"/>
      <c r="G181" s="68"/>
      <c r="H181" s="68"/>
      <c r="I181" s="73"/>
      <c r="J181" s="73"/>
      <c r="K181" s="73"/>
      <c r="L181" s="74"/>
      <c r="M181" s="139"/>
      <c r="N181" s="87"/>
      <c r="O181" s="87"/>
      <c r="P181" s="138"/>
      <c r="Q181" s="138"/>
      <c r="R181" s="138"/>
      <c r="S181" s="73"/>
      <c r="T181" s="73"/>
      <c r="U181" s="117"/>
      <c r="V181" s="59"/>
    </row>
    <row r="182" spans="1:22">
      <c r="A182" s="60"/>
      <c r="B182" s="68"/>
      <c r="C182" s="68"/>
      <c r="D182" s="68"/>
      <c r="E182" s="87"/>
      <c r="F182" s="68"/>
      <c r="G182" s="68"/>
      <c r="H182" s="68"/>
      <c r="I182" s="73"/>
      <c r="J182" s="73"/>
      <c r="K182" s="73"/>
      <c r="L182" s="74"/>
      <c r="M182" s="139"/>
      <c r="N182" s="87"/>
      <c r="O182" s="87"/>
      <c r="P182" s="138"/>
      <c r="Q182" s="138"/>
      <c r="R182" s="138"/>
      <c r="S182" s="73"/>
      <c r="T182" s="73"/>
      <c r="U182" s="117"/>
      <c r="V182" s="59"/>
    </row>
    <row r="183" spans="1:22">
      <c r="A183" s="60"/>
      <c r="B183" s="68"/>
      <c r="C183" s="68"/>
      <c r="D183" s="68"/>
      <c r="E183" s="87"/>
      <c r="F183" s="68"/>
      <c r="G183" s="68"/>
      <c r="H183" s="68"/>
      <c r="I183" s="73"/>
      <c r="J183" s="73"/>
      <c r="K183" s="73"/>
      <c r="L183" s="74"/>
      <c r="M183" s="139"/>
      <c r="N183" s="87"/>
      <c r="O183" s="87"/>
      <c r="P183" s="138"/>
      <c r="Q183" s="138"/>
      <c r="R183" s="138"/>
      <c r="S183" s="73"/>
      <c r="T183" s="73"/>
      <c r="U183" s="117"/>
      <c r="V183" s="59"/>
    </row>
    <row r="184" spans="1:22">
      <c r="A184" s="60"/>
      <c r="B184" s="68"/>
      <c r="C184" s="68"/>
      <c r="D184" s="68"/>
      <c r="E184" s="87"/>
      <c r="F184" s="68"/>
      <c r="G184" s="68"/>
      <c r="H184" s="68"/>
      <c r="I184" s="73"/>
      <c r="J184" s="73"/>
      <c r="K184" s="73"/>
      <c r="L184" s="74"/>
      <c r="M184" s="139"/>
      <c r="N184" s="87"/>
      <c r="O184" s="87"/>
      <c r="P184" s="138"/>
      <c r="Q184" s="138"/>
      <c r="R184" s="138"/>
      <c r="S184" s="73"/>
      <c r="T184" s="73"/>
      <c r="U184" s="117"/>
      <c r="V184" s="59"/>
    </row>
    <row r="185" spans="1:22">
      <c r="A185" s="60"/>
      <c r="B185" s="68"/>
      <c r="C185" s="68"/>
      <c r="D185" s="68"/>
      <c r="E185" s="87"/>
      <c r="F185" s="68"/>
      <c r="G185" s="68"/>
      <c r="H185" s="68"/>
      <c r="I185" s="73"/>
      <c r="J185" s="73"/>
      <c r="K185" s="73"/>
      <c r="L185" s="74"/>
      <c r="M185" s="139"/>
      <c r="N185" s="87"/>
      <c r="O185" s="87"/>
      <c r="P185" s="138"/>
      <c r="Q185" s="138"/>
      <c r="R185" s="138"/>
      <c r="S185" s="73"/>
      <c r="T185" s="73"/>
      <c r="U185" s="117"/>
      <c r="V185" s="59"/>
    </row>
    <row r="186" spans="1:22">
      <c r="A186" s="60"/>
      <c r="B186" s="68"/>
      <c r="C186" s="68"/>
      <c r="D186" s="68"/>
      <c r="E186" s="87"/>
      <c r="F186" s="68"/>
      <c r="G186" s="68"/>
      <c r="H186" s="68"/>
      <c r="I186" s="73"/>
      <c r="J186" s="73"/>
      <c r="K186" s="73"/>
      <c r="L186" s="74"/>
      <c r="M186" s="139"/>
      <c r="N186" s="87"/>
      <c r="O186" s="87"/>
      <c r="P186" s="138"/>
      <c r="Q186" s="138"/>
      <c r="R186" s="138"/>
      <c r="S186" s="73"/>
      <c r="T186" s="73"/>
      <c r="U186" s="117"/>
      <c r="V186" s="59"/>
    </row>
    <row r="187" spans="1:22">
      <c r="A187" s="60"/>
      <c r="B187" s="68"/>
      <c r="C187" s="68"/>
      <c r="D187" s="68"/>
      <c r="E187" s="87"/>
      <c r="F187" s="68"/>
      <c r="G187" s="68"/>
      <c r="H187" s="68"/>
      <c r="I187" s="73"/>
      <c r="J187" s="73"/>
      <c r="K187" s="73"/>
      <c r="L187" s="74"/>
      <c r="M187" s="139"/>
      <c r="N187" s="87"/>
      <c r="O187" s="87"/>
      <c r="P187" s="138"/>
      <c r="Q187" s="138"/>
      <c r="R187" s="138"/>
      <c r="S187" s="73"/>
      <c r="T187" s="73"/>
      <c r="U187" s="117"/>
      <c r="V187" s="59"/>
    </row>
    <row r="188" spans="1:22">
      <c r="A188" s="60"/>
      <c r="B188" s="68"/>
      <c r="C188" s="68"/>
      <c r="D188" s="68"/>
      <c r="E188" s="87"/>
      <c r="F188" s="68"/>
      <c r="G188" s="68"/>
      <c r="H188" s="68"/>
      <c r="I188" s="73"/>
      <c r="J188" s="73"/>
      <c r="K188" s="73"/>
      <c r="L188" s="74"/>
      <c r="M188" s="139"/>
      <c r="N188" s="87"/>
      <c r="O188" s="87"/>
      <c r="P188" s="138"/>
      <c r="Q188" s="138"/>
      <c r="R188" s="138"/>
      <c r="S188" s="73"/>
      <c r="T188" s="73"/>
      <c r="U188" s="117"/>
      <c r="V188" s="59"/>
    </row>
    <row r="189" spans="1:22">
      <c r="A189" s="60"/>
      <c r="B189" s="68"/>
      <c r="C189" s="68"/>
      <c r="D189" s="68"/>
      <c r="E189" s="87"/>
      <c r="F189" s="68"/>
      <c r="G189" s="68"/>
      <c r="H189" s="68"/>
      <c r="I189" s="73"/>
      <c r="J189" s="73"/>
      <c r="K189" s="73"/>
      <c r="L189" s="74"/>
      <c r="M189" s="139"/>
      <c r="N189" s="87"/>
      <c r="O189" s="87"/>
      <c r="P189" s="138"/>
      <c r="Q189" s="138"/>
      <c r="R189" s="138"/>
      <c r="S189" s="73"/>
      <c r="T189" s="73"/>
      <c r="U189" s="117"/>
      <c r="V189" s="59"/>
    </row>
    <row r="190" spans="1:22">
      <c r="A190" s="60"/>
      <c r="B190" s="68"/>
      <c r="C190" s="68"/>
      <c r="D190" s="68"/>
      <c r="E190" s="87"/>
      <c r="F190" s="68"/>
      <c r="G190" s="68"/>
      <c r="H190" s="68"/>
      <c r="I190" s="73"/>
      <c r="J190" s="73"/>
      <c r="K190" s="73"/>
      <c r="L190" s="73"/>
      <c r="M190" s="139"/>
      <c r="N190" s="87"/>
      <c r="O190" s="87"/>
      <c r="P190" s="138"/>
      <c r="Q190" s="138"/>
      <c r="R190" s="138"/>
      <c r="S190" s="73"/>
      <c r="T190" s="73"/>
      <c r="U190" s="117"/>
      <c r="V190" s="59"/>
    </row>
    <row r="191" spans="1:22">
      <c r="A191" s="60"/>
      <c r="B191" s="68"/>
      <c r="C191" s="68"/>
      <c r="D191" s="68"/>
      <c r="E191" s="87"/>
      <c r="F191" s="68"/>
      <c r="G191" s="68"/>
      <c r="H191" s="68"/>
      <c r="I191" s="73"/>
      <c r="J191" s="73"/>
      <c r="K191" s="73"/>
      <c r="L191" s="74"/>
      <c r="M191" s="139"/>
      <c r="N191" s="87"/>
      <c r="O191" s="87"/>
      <c r="P191" s="138"/>
      <c r="Q191" s="138"/>
      <c r="R191" s="138"/>
      <c r="S191" s="73"/>
      <c r="T191" s="73"/>
      <c r="U191" s="117"/>
      <c r="V191" s="59"/>
    </row>
    <row r="192" spans="1:22">
      <c r="A192" s="60"/>
      <c r="B192" s="68"/>
      <c r="C192" s="68"/>
      <c r="D192" s="68"/>
      <c r="E192" s="87"/>
      <c r="F192" s="68"/>
      <c r="G192" s="68"/>
      <c r="H192" s="68"/>
      <c r="I192" s="73"/>
      <c r="J192" s="73"/>
      <c r="K192" s="73"/>
      <c r="L192" s="74"/>
      <c r="M192" s="139"/>
      <c r="N192" s="87"/>
      <c r="O192" s="87"/>
      <c r="P192" s="138"/>
      <c r="Q192" s="138"/>
      <c r="R192" s="138"/>
      <c r="S192" s="73"/>
      <c r="T192" s="73"/>
      <c r="U192" s="117"/>
      <c r="V192" s="59"/>
    </row>
    <row r="193" spans="1:22">
      <c r="A193" s="60"/>
      <c r="B193" s="68"/>
      <c r="C193" s="68"/>
      <c r="D193" s="68"/>
      <c r="E193" s="87"/>
      <c r="F193" s="68"/>
      <c r="G193" s="68"/>
      <c r="H193" s="68"/>
      <c r="I193" s="73"/>
      <c r="J193" s="73"/>
      <c r="K193" s="73"/>
      <c r="L193" s="74"/>
      <c r="M193" s="139"/>
      <c r="N193" s="87"/>
      <c r="O193" s="87"/>
      <c r="P193" s="138"/>
      <c r="Q193" s="138"/>
      <c r="R193" s="138"/>
      <c r="S193" s="73"/>
      <c r="T193" s="73"/>
      <c r="U193" s="117"/>
      <c r="V193" s="59"/>
    </row>
    <row r="194" spans="1:22">
      <c r="A194" s="60"/>
      <c r="B194" s="68"/>
      <c r="C194" s="68"/>
      <c r="D194" s="68"/>
      <c r="E194" s="87"/>
      <c r="F194" s="68"/>
      <c r="G194" s="68"/>
      <c r="H194" s="68"/>
      <c r="I194" s="73"/>
      <c r="J194" s="73"/>
      <c r="K194" s="73"/>
      <c r="L194" s="74"/>
      <c r="M194" s="139"/>
      <c r="N194" s="87"/>
      <c r="O194" s="87"/>
      <c r="P194" s="124"/>
      <c r="Q194" s="124"/>
      <c r="R194" s="124"/>
      <c r="S194" s="73"/>
      <c r="T194" s="73"/>
      <c r="U194" s="70"/>
      <c r="V194" s="68"/>
    </row>
    <row r="195" spans="1:22">
      <c r="A195" s="60"/>
      <c r="B195" s="68"/>
      <c r="C195" s="68"/>
      <c r="D195" s="68"/>
      <c r="E195" s="87"/>
      <c r="F195" s="68"/>
      <c r="G195" s="68"/>
      <c r="H195" s="68"/>
      <c r="I195" s="73"/>
      <c r="J195" s="73"/>
      <c r="K195" s="73"/>
      <c r="L195" s="74"/>
      <c r="M195" s="139"/>
      <c r="N195" s="87"/>
      <c r="O195" s="87"/>
      <c r="P195" s="124"/>
      <c r="Q195" s="124"/>
      <c r="R195" s="124"/>
      <c r="S195" s="73"/>
      <c r="T195" s="73"/>
      <c r="U195" s="70"/>
      <c r="V195" s="68"/>
    </row>
    <row r="196" spans="1:22">
      <c r="A196" s="60"/>
      <c r="B196" s="68"/>
      <c r="C196" s="68"/>
      <c r="D196" s="68"/>
      <c r="E196" s="87"/>
      <c r="F196" s="68"/>
      <c r="G196" s="68"/>
      <c r="H196" s="68"/>
      <c r="I196" s="73"/>
      <c r="J196" s="73"/>
      <c r="K196" s="73"/>
      <c r="L196" s="74"/>
      <c r="M196" s="139"/>
      <c r="N196" s="87"/>
      <c r="O196" s="87"/>
      <c r="P196" s="124"/>
      <c r="Q196" s="124"/>
      <c r="R196" s="124"/>
      <c r="S196" s="73"/>
      <c r="T196" s="73"/>
      <c r="U196" s="70"/>
      <c r="V196" s="68"/>
    </row>
    <row r="197" spans="1:22">
      <c r="A197" s="60"/>
      <c r="B197" s="68"/>
      <c r="C197" s="68"/>
      <c r="D197" s="68"/>
      <c r="E197" s="87"/>
      <c r="F197" s="68"/>
      <c r="G197" s="68"/>
      <c r="H197" s="68"/>
      <c r="I197" s="73"/>
      <c r="J197" s="73"/>
      <c r="K197" s="73"/>
      <c r="L197" s="74"/>
      <c r="M197" s="139"/>
      <c r="N197" s="87"/>
      <c r="O197" s="87"/>
      <c r="P197" s="138"/>
      <c r="Q197" s="138"/>
      <c r="R197" s="138"/>
      <c r="S197" s="73"/>
      <c r="T197" s="73"/>
      <c r="U197" s="117"/>
      <c r="V197" s="59"/>
    </row>
    <row r="198" spans="1:22">
      <c r="A198" s="60"/>
      <c r="B198" s="68"/>
      <c r="C198" s="68"/>
      <c r="D198" s="68"/>
      <c r="E198" s="87"/>
      <c r="F198" s="68"/>
      <c r="G198" s="68"/>
      <c r="H198" s="68"/>
      <c r="I198" s="73"/>
      <c r="J198" s="73"/>
      <c r="K198" s="73"/>
      <c r="L198" s="73"/>
      <c r="M198" s="139"/>
      <c r="N198" s="87"/>
      <c r="O198" s="87"/>
      <c r="P198" s="138"/>
      <c r="Q198" s="138"/>
      <c r="R198" s="138"/>
      <c r="S198" s="73"/>
      <c r="T198" s="73"/>
      <c r="U198" s="117"/>
      <c r="V198" s="59"/>
    </row>
    <row r="199" spans="1:22">
      <c r="A199" s="60"/>
      <c r="B199" s="68"/>
      <c r="C199" s="68"/>
      <c r="D199" s="68"/>
      <c r="E199" s="87"/>
      <c r="F199" s="68"/>
      <c r="G199" s="68"/>
      <c r="H199" s="68"/>
      <c r="I199" s="73"/>
      <c r="J199" s="73"/>
      <c r="K199" s="73"/>
      <c r="L199" s="74"/>
      <c r="M199" s="139"/>
      <c r="N199" s="87"/>
      <c r="O199" s="87"/>
      <c r="P199" s="124"/>
      <c r="Q199" s="124"/>
      <c r="R199" s="124"/>
      <c r="S199" s="73"/>
      <c r="T199" s="73"/>
      <c r="U199" s="70"/>
      <c r="V199" s="68"/>
    </row>
    <row r="200" spans="1:22">
      <c r="A200" s="60"/>
      <c r="B200" s="68"/>
      <c r="C200" s="68"/>
      <c r="D200" s="68"/>
      <c r="E200" s="87"/>
      <c r="F200" s="68"/>
      <c r="G200" s="68"/>
      <c r="H200" s="68"/>
      <c r="I200" s="73"/>
      <c r="J200" s="73"/>
      <c r="K200" s="73"/>
      <c r="L200" s="74"/>
      <c r="M200" s="139"/>
      <c r="N200" s="87"/>
      <c r="O200" s="87"/>
      <c r="P200" s="124"/>
      <c r="Q200" s="124"/>
      <c r="R200" s="124"/>
      <c r="S200" s="73"/>
      <c r="T200" s="73"/>
      <c r="U200" s="70"/>
      <c r="V200" s="68"/>
    </row>
    <row r="201" spans="1:22">
      <c r="A201" s="60"/>
      <c r="B201" s="68"/>
      <c r="C201" s="68"/>
      <c r="D201" s="68"/>
      <c r="E201" s="87"/>
      <c r="F201" s="68"/>
      <c r="G201" s="68"/>
      <c r="H201" s="68"/>
      <c r="I201" s="73"/>
      <c r="J201" s="73"/>
      <c r="K201" s="73"/>
      <c r="L201" s="74"/>
      <c r="M201" s="139"/>
      <c r="N201" s="87"/>
      <c r="O201" s="87"/>
      <c r="P201" s="124"/>
      <c r="Q201" s="124"/>
      <c r="R201" s="124"/>
      <c r="S201" s="73"/>
      <c r="T201" s="73"/>
      <c r="U201" s="70"/>
      <c r="V201" s="68"/>
    </row>
    <row r="202" spans="1:22">
      <c r="A202" s="60"/>
      <c r="B202" s="68"/>
      <c r="C202" s="68"/>
      <c r="D202" s="68"/>
      <c r="E202" s="87"/>
      <c r="F202" s="68"/>
      <c r="G202" s="68"/>
      <c r="H202" s="68"/>
      <c r="I202" s="73"/>
      <c r="J202" s="73"/>
      <c r="K202" s="73"/>
      <c r="L202" s="74"/>
      <c r="M202" s="139"/>
      <c r="N202" s="87"/>
      <c r="O202" s="87"/>
      <c r="P202" s="124"/>
      <c r="Q202" s="124"/>
      <c r="R202" s="124"/>
      <c r="S202" s="73"/>
      <c r="T202" s="73"/>
      <c r="U202" s="70"/>
      <c r="V202" s="68"/>
    </row>
    <row r="203" spans="1:22">
      <c r="A203" s="60"/>
      <c r="B203" s="68"/>
      <c r="C203" s="68"/>
      <c r="D203" s="68"/>
      <c r="E203" s="87"/>
      <c r="F203" s="68"/>
      <c r="G203" s="68"/>
      <c r="H203" s="68"/>
      <c r="I203" s="73"/>
      <c r="J203" s="73"/>
      <c r="K203" s="73"/>
      <c r="L203" s="74"/>
      <c r="M203" s="139"/>
      <c r="N203" s="87"/>
      <c r="O203" s="87"/>
      <c r="P203" s="124"/>
      <c r="Q203" s="124"/>
      <c r="R203" s="124"/>
      <c r="S203" s="73"/>
      <c r="T203" s="73"/>
      <c r="U203" s="70"/>
      <c r="V203" s="68"/>
    </row>
    <row r="204" spans="1:22">
      <c r="A204" s="60"/>
      <c r="B204" s="68"/>
      <c r="C204" s="68"/>
      <c r="D204" s="68"/>
      <c r="E204" s="87"/>
      <c r="F204" s="68"/>
      <c r="G204" s="68"/>
      <c r="H204" s="68"/>
      <c r="I204" s="73"/>
      <c r="J204" s="73"/>
      <c r="K204" s="73"/>
      <c r="L204" s="74"/>
      <c r="M204" s="139"/>
      <c r="N204" s="87"/>
      <c r="O204" s="87"/>
      <c r="P204" s="124"/>
      <c r="Q204" s="124"/>
      <c r="R204" s="124"/>
      <c r="S204" s="73"/>
      <c r="T204" s="73"/>
      <c r="U204" s="70"/>
      <c r="V204" s="68"/>
    </row>
    <row r="205" spans="1:22">
      <c r="A205" s="60"/>
      <c r="B205" s="68"/>
      <c r="C205" s="68"/>
      <c r="D205" s="68"/>
      <c r="E205" s="87"/>
      <c r="F205" s="68"/>
      <c r="G205" s="68"/>
      <c r="H205" s="68"/>
      <c r="I205" s="73"/>
      <c r="J205" s="73"/>
      <c r="K205" s="73"/>
      <c r="L205" s="74"/>
      <c r="M205" s="139"/>
      <c r="N205" s="87"/>
      <c r="O205" s="87"/>
      <c r="P205" s="124"/>
      <c r="Q205" s="124"/>
      <c r="R205" s="124"/>
      <c r="S205" s="73"/>
      <c r="T205" s="73"/>
      <c r="U205" s="70"/>
      <c r="V205" s="68"/>
    </row>
    <row r="206" spans="1:22">
      <c r="A206" s="60"/>
      <c r="B206" s="68"/>
      <c r="C206" s="68"/>
      <c r="D206" s="68"/>
      <c r="E206" s="87"/>
      <c r="F206" s="68"/>
      <c r="G206" s="68"/>
      <c r="H206" s="68"/>
      <c r="I206" s="73"/>
      <c r="J206" s="73"/>
      <c r="K206" s="73"/>
      <c r="L206" s="74"/>
      <c r="M206" s="139"/>
      <c r="N206" s="87"/>
      <c r="O206" s="87"/>
      <c r="P206" s="124"/>
      <c r="Q206" s="124"/>
      <c r="R206" s="124"/>
      <c r="S206" s="73"/>
      <c r="T206" s="73"/>
      <c r="U206" s="70"/>
      <c r="V206" s="68"/>
    </row>
    <row r="207" spans="1:22">
      <c r="A207" s="60"/>
      <c r="B207" s="68"/>
      <c r="C207" s="68"/>
      <c r="D207" s="68"/>
      <c r="E207" s="87"/>
      <c r="F207" s="68"/>
      <c r="G207" s="68"/>
      <c r="H207" s="68"/>
      <c r="I207" s="73"/>
      <c r="J207" s="73"/>
      <c r="K207" s="73"/>
      <c r="L207" s="74"/>
      <c r="M207" s="139"/>
      <c r="N207" s="87"/>
      <c r="O207" s="87"/>
      <c r="P207" s="124"/>
      <c r="Q207" s="124"/>
      <c r="R207" s="124"/>
      <c r="S207" s="73"/>
      <c r="T207" s="73"/>
      <c r="U207" s="70"/>
      <c r="V207" s="68"/>
    </row>
    <row r="208" spans="1:22">
      <c r="A208" s="60"/>
      <c r="B208" s="68"/>
      <c r="C208" s="68"/>
      <c r="D208" s="68"/>
      <c r="E208" s="87"/>
      <c r="F208" s="68"/>
      <c r="G208" s="68"/>
      <c r="H208" s="68"/>
      <c r="I208" s="73"/>
      <c r="J208" s="73"/>
      <c r="K208" s="73"/>
      <c r="L208" s="74"/>
      <c r="M208" s="139"/>
      <c r="N208" s="87"/>
      <c r="O208" s="87"/>
      <c r="P208" s="124"/>
      <c r="Q208" s="124"/>
      <c r="R208" s="124"/>
      <c r="S208" s="73"/>
      <c r="T208" s="73"/>
      <c r="U208" s="70"/>
      <c r="V208" s="68"/>
    </row>
    <row r="209" spans="1:22">
      <c r="A209" s="60"/>
      <c r="B209" s="68"/>
      <c r="C209" s="68"/>
      <c r="D209" s="68"/>
      <c r="E209" s="87"/>
      <c r="F209" s="68"/>
      <c r="G209" s="68"/>
      <c r="H209" s="68"/>
      <c r="I209" s="73"/>
      <c r="J209" s="73"/>
      <c r="K209" s="73"/>
      <c r="L209" s="74"/>
      <c r="M209" s="139"/>
      <c r="N209" s="87"/>
      <c r="O209" s="87"/>
      <c r="P209" s="124"/>
      <c r="Q209" s="124"/>
      <c r="R209" s="124"/>
      <c r="S209" s="73"/>
      <c r="T209" s="73"/>
      <c r="U209" s="70"/>
      <c r="V209" s="68"/>
    </row>
    <row r="210" spans="1:22">
      <c r="A210" s="60"/>
      <c r="B210" s="68"/>
      <c r="C210" s="68"/>
      <c r="D210" s="68"/>
      <c r="E210" s="87"/>
      <c r="F210" s="68"/>
      <c r="G210" s="68"/>
      <c r="H210" s="68"/>
      <c r="I210" s="73"/>
      <c r="J210" s="73"/>
      <c r="K210" s="73"/>
      <c r="L210" s="74"/>
      <c r="M210" s="139"/>
      <c r="N210" s="87"/>
      <c r="O210" s="87"/>
      <c r="P210" s="124"/>
      <c r="Q210" s="124"/>
      <c r="R210" s="124"/>
      <c r="S210" s="73"/>
      <c r="T210" s="73"/>
      <c r="U210" s="70"/>
      <c r="V210" s="68"/>
    </row>
    <row r="211" spans="1:22">
      <c r="A211" s="60"/>
      <c r="B211" s="68"/>
      <c r="C211" s="68"/>
      <c r="D211" s="68"/>
      <c r="E211" s="87"/>
      <c r="F211" s="68"/>
      <c r="G211" s="68"/>
      <c r="H211" s="68"/>
      <c r="I211" s="73"/>
      <c r="J211" s="73"/>
      <c r="K211" s="73"/>
      <c r="L211" s="74"/>
      <c r="M211" s="139"/>
      <c r="N211" s="87"/>
      <c r="O211" s="87"/>
      <c r="P211" s="124"/>
      <c r="Q211" s="124"/>
      <c r="R211" s="124"/>
      <c r="S211" s="73"/>
      <c r="T211" s="73"/>
      <c r="U211" s="70"/>
      <c r="V211" s="68"/>
    </row>
    <row r="212" spans="1:22">
      <c r="A212" s="60"/>
      <c r="B212" s="68"/>
      <c r="C212" s="68"/>
      <c r="D212" s="68"/>
      <c r="E212" s="87"/>
      <c r="F212" s="68"/>
      <c r="G212" s="68"/>
      <c r="H212" s="68"/>
      <c r="I212" s="73"/>
      <c r="J212" s="73"/>
      <c r="K212" s="73"/>
      <c r="L212" s="74"/>
      <c r="M212" s="139"/>
      <c r="N212" s="87"/>
      <c r="O212" s="87"/>
      <c r="P212" s="124"/>
      <c r="Q212" s="124"/>
      <c r="R212" s="124"/>
      <c r="S212" s="73"/>
      <c r="T212" s="73"/>
      <c r="U212" s="70"/>
      <c r="V212" s="68"/>
    </row>
    <row r="213" spans="1:22">
      <c r="A213" s="60"/>
      <c r="B213" s="68"/>
      <c r="C213" s="68"/>
      <c r="D213" s="68"/>
      <c r="E213" s="87"/>
      <c r="F213" s="68"/>
      <c r="G213" s="68"/>
      <c r="H213" s="68"/>
      <c r="I213" s="73"/>
      <c r="J213" s="73"/>
      <c r="K213" s="73"/>
      <c r="L213" s="74"/>
      <c r="M213" s="139"/>
      <c r="N213" s="87"/>
      <c r="O213" s="87"/>
      <c r="P213" s="124"/>
      <c r="Q213" s="124"/>
      <c r="R213" s="124"/>
      <c r="S213" s="73"/>
      <c r="T213" s="73"/>
      <c r="U213" s="70"/>
      <c r="V213" s="68"/>
    </row>
    <row r="214" spans="1:22">
      <c r="A214" s="60"/>
      <c r="B214" s="68"/>
      <c r="C214" s="68"/>
      <c r="D214" s="68"/>
      <c r="E214" s="87"/>
      <c r="F214" s="68"/>
      <c r="G214" s="68"/>
      <c r="H214" s="68"/>
      <c r="I214" s="73"/>
      <c r="J214" s="73"/>
      <c r="K214" s="73"/>
      <c r="L214" s="74"/>
      <c r="M214" s="139"/>
      <c r="N214" s="87"/>
      <c r="O214" s="87"/>
      <c r="P214" s="124"/>
      <c r="Q214" s="124"/>
      <c r="R214" s="124"/>
      <c r="S214" s="73"/>
      <c r="T214" s="73"/>
      <c r="U214" s="70"/>
      <c r="V214" s="68"/>
    </row>
    <row r="215" spans="1:22">
      <c r="A215" s="60"/>
      <c r="B215" s="68"/>
      <c r="C215" s="68"/>
      <c r="D215" s="68"/>
      <c r="E215" s="87"/>
      <c r="F215" s="68"/>
      <c r="G215" s="68"/>
      <c r="H215" s="68"/>
      <c r="I215" s="73"/>
      <c r="J215" s="73"/>
      <c r="K215" s="73"/>
      <c r="L215" s="74"/>
      <c r="M215" s="139"/>
      <c r="N215" s="87"/>
      <c r="O215" s="87"/>
      <c r="P215" s="124"/>
      <c r="Q215" s="124"/>
      <c r="R215" s="124"/>
      <c r="S215" s="73"/>
      <c r="T215" s="73"/>
      <c r="U215" s="70"/>
      <c r="V215" s="68"/>
    </row>
    <row r="216" spans="1:22">
      <c r="A216" s="60"/>
      <c r="B216" s="68"/>
      <c r="C216" s="68"/>
      <c r="D216" s="68"/>
      <c r="E216" s="87"/>
      <c r="F216" s="68"/>
      <c r="G216" s="68"/>
      <c r="H216" s="68"/>
      <c r="I216" s="73"/>
      <c r="J216" s="73"/>
      <c r="K216" s="73"/>
      <c r="L216" s="74"/>
      <c r="M216" s="139"/>
      <c r="N216" s="87"/>
      <c r="O216" s="87"/>
      <c r="P216" s="124"/>
      <c r="Q216" s="124"/>
      <c r="R216" s="124"/>
      <c r="S216" s="73"/>
      <c r="T216" s="73"/>
      <c r="U216" s="70"/>
      <c r="V216" s="68"/>
    </row>
    <row r="217" spans="1:22">
      <c r="A217" s="60"/>
      <c r="B217" s="68"/>
      <c r="C217" s="68"/>
      <c r="D217" s="68"/>
      <c r="E217" s="87"/>
      <c r="F217" s="68"/>
      <c r="G217" s="68"/>
      <c r="H217" s="68"/>
      <c r="I217" s="73"/>
      <c r="J217" s="73"/>
      <c r="K217" s="73"/>
      <c r="L217" s="74"/>
      <c r="M217" s="139"/>
      <c r="N217" s="87"/>
      <c r="O217" s="87"/>
      <c r="P217" s="124"/>
      <c r="Q217" s="124"/>
      <c r="R217" s="124"/>
      <c r="S217" s="73"/>
      <c r="T217" s="73"/>
      <c r="U217" s="70"/>
      <c r="V217" s="68"/>
    </row>
    <row r="218" spans="1:22">
      <c r="A218" s="60"/>
      <c r="B218" s="68"/>
      <c r="C218" s="68"/>
      <c r="D218" s="68"/>
      <c r="E218" s="87"/>
      <c r="F218" s="68"/>
      <c r="G218" s="68"/>
      <c r="H218" s="68"/>
      <c r="I218" s="73"/>
      <c r="J218" s="73"/>
      <c r="K218" s="73"/>
      <c r="L218" s="74"/>
      <c r="M218" s="139"/>
      <c r="N218" s="87"/>
      <c r="O218" s="87"/>
      <c r="P218" s="138"/>
      <c r="Q218" s="138"/>
      <c r="R218" s="138"/>
      <c r="S218" s="73"/>
      <c r="T218" s="73"/>
      <c r="U218" s="117"/>
      <c r="V218" s="59"/>
    </row>
    <row r="219" spans="1:22">
      <c r="A219" s="60"/>
      <c r="B219" s="68"/>
      <c r="C219" s="68"/>
      <c r="D219" s="68"/>
      <c r="E219" s="87"/>
      <c r="F219" s="68"/>
      <c r="G219" s="68"/>
      <c r="H219" s="68"/>
      <c r="I219" s="73"/>
      <c r="J219" s="73"/>
      <c r="K219" s="73"/>
      <c r="L219" s="74"/>
      <c r="M219" s="139"/>
      <c r="N219" s="87"/>
      <c r="O219" s="87"/>
      <c r="P219" s="138"/>
      <c r="Q219" s="138"/>
      <c r="R219" s="138"/>
      <c r="S219" s="73"/>
      <c r="T219" s="73"/>
      <c r="U219" s="117"/>
      <c r="V219" s="59"/>
    </row>
    <row r="220" spans="1:22">
      <c r="A220" s="60"/>
      <c r="B220" s="68"/>
      <c r="C220" s="68"/>
      <c r="D220" s="68"/>
      <c r="E220" s="87"/>
      <c r="F220" s="68"/>
      <c r="G220" s="68"/>
      <c r="H220" s="68"/>
      <c r="I220" s="73"/>
      <c r="J220" s="73"/>
      <c r="K220" s="73"/>
      <c r="L220" s="74"/>
      <c r="M220" s="139"/>
      <c r="N220" s="87"/>
      <c r="O220" s="87"/>
      <c r="P220" s="124"/>
      <c r="Q220" s="124"/>
      <c r="R220" s="124"/>
      <c r="S220" s="73"/>
      <c r="T220" s="73"/>
      <c r="U220" s="70"/>
      <c r="V220" s="68"/>
    </row>
    <row r="221" spans="1:22">
      <c r="A221" s="60"/>
      <c r="B221" s="68"/>
      <c r="C221" s="68"/>
      <c r="D221" s="68"/>
      <c r="E221" s="87"/>
      <c r="F221" s="68"/>
      <c r="G221" s="68"/>
      <c r="H221" s="68"/>
      <c r="I221" s="73"/>
      <c r="J221" s="73"/>
      <c r="K221" s="73"/>
      <c r="L221" s="74"/>
      <c r="M221" s="139"/>
      <c r="N221" s="87"/>
      <c r="O221" s="87"/>
      <c r="P221" s="124"/>
      <c r="Q221" s="124"/>
      <c r="R221" s="124"/>
      <c r="S221" s="73"/>
      <c r="T221" s="73"/>
      <c r="U221" s="70"/>
      <c r="V221" s="68"/>
    </row>
    <row r="222" spans="1:22">
      <c r="A222" s="60"/>
      <c r="B222" s="68"/>
      <c r="C222" s="68"/>
      <c r="D222" s="68"/>
      <c r="E222" s="87"/>
      <c r="F222" s="68"/>
      <c r="G222" s="68"/>
      <c r="H222" s="68"/>
      <c r="I222" s="73"/>
      <c r="J222" s="73"/>
      <c r="K222" s="73"/>
      <c r="L222" s="74"/>
      <c r="M222" s="139"/>
      <c r="N222" s="87"/>
      <c r="O222" s="87"/>
      <c r="P222" s="124"/>
      <c r="Q222" s="124"/>
      <c r="R222" s="124"/>
      <c r="S222" s="73"/>
      <c r="T222" s="73"/>
      <c r="U222" s="70"/>
      <c r="V222" s="68"/>
    </row>
    <row r="223" spans="1:22">
      <c r="A223" s="60"/>
      <c r="B223" s="68"/>
      <c r="C223" s="68"/>
      <c r="D223" s="68"/>
      <c r="E223" s="87"/>
      <c r="F223" s="68"/>
      <c r="G223" s="68"/>
      <c r="H223" s="68"/>
      <c r="I223" s="73"/>
      <c r="J223" s="73"/>
      <c r="K223" s="73"/>
      <c r="L223" s="74"/>
      <c r="M223" s="139"/>
      <c r="N223" s="87"/>
      <c r="O223" s="87"/>
      <c r="P223" s="124"/>
      <c r="Q223" s="124"/>
      <c r="R223" s="124"/>
      <c r="S223" s="73"/>
      <c r="T223" s="73"/>
      <c r="U223" s="70"/>
      <c r="V223" s="68"/>
    </row>
    <row r="224" spans="1:22">
      <c r="A224" s="60"/>
      <c r="B224" s="68"/>
      <c r="C224" s="68"/>
      <c r="D224" s="68"/>
      <c r="E224" s="87"/>
      <c r="F224" s="68"/>
      <c r="G224" s="68"/>
      <c r="H224" s="68"/>
      <c r="I224" s="73"/>
      <c r="J224" s="73"/>
      <c r="K224" s="73"/>
      <c r="L224" s="74"/>
      <c r="M224" s="139"/>
      <c r="N224" s="87"/>
      <c r="O224" s="87"/>
      <c r="P224" s="124"/>
      <c r="Q224" s="124"/>
      <c r="R224" s="124"/>
      <c r="S224" s="73"/>
      <c r="T224" s="73"/>
      <c r="U224" s="70"/>
      <c r="V224" s="68"/>
    </row>
    <row r="225" spans="1:22">
      <c r="A225" s="60"/>
      <c r="B225" s="68"/>
      <c r="C225" s="68"/>
      <c r="D225" s="68"/>
      <c r="E225" s="87"/>
      <c r="F225" s="68"/>
      <c r="G225" s="68"/>
      <c r="H225" s="68"/>
      <c r="I225" s="73"/>
      <c r="J225" s="73"/>
      <c r="K225" s="73"/>
      <c r="L225" s="74"/>
      <c r="M225" s="139"/>
      <c r="N225" s="87"/>
      <c r="O225" s="87"/>
      <c r="P225" s="124"/>
      <c r="Q225" s="124"/>
      <c r="R225" s="124"/>
      <c r="S225" s="73"/>
      <c r="T225" s="73"/>
      <c r="U225" s="70"/>
      <c r="V225" s="68"/>
    </row>
    <row r="226" spans="1:22">
      <c r="A226" s="60"/>
      <c r="B226" s="68"/>
      <c r="C226" s="68"/>
      <c r="D226" s="68"/>
      <c r="E226" s="87"/>
      <c r="F226" s="68"/>
      <c r="G226" s="68"/>
      <c r="H226" s="68"/>
      <c r="I226" s="73"/>
      <c r="J226" s="73"/>
      <c r="K226" s="73"/>
      <c r="L226" s="74"/>
      <c r="M226" s="139"/>
      <c r="N226" s="87"/>
      <c r="O226" s="87"/>
      <c r="P226" s="124"/>
      <c r="Q226" s="124"/>
      <c r="R226" s="124"/>
      <c r="S226" s="73"/>
      <c r="T226" s="73"/>
      <c r="U226" s="70"/>
      <c r="V226" s="68"/>
    </row>
    <row r="227" spans="1:22">
      <c r="A227" s="60"/>
      <c r="B227" s="68"/>
      <c r="C227" s="68"/>
      <c r="D227" s="68"/>
      <c r="E227" s="87"/>
      <c r="F227" s="68"/>
      <c r="G227" s="68"/>
      <c r="H227" s="68"/>
      <c r="I227" s="73"/>
      <c r="J227" s="73"/>
      <c r="K227" s="73"/>
      <c r="L227" s="74"/>
      <c r="M227" s="139"/>
      <c r="N227" s="87"/>
      <c r="O227" s="87"/>
      <c r="P227" s="124"/>
      <c r="Q227" s="124"/>
      <c r="R227" s="124"/>
      <c r="S227" s="73"/>
      <c r="T227" s="73"/>
      <c r="U227" s="70"/>
      <c r="V227" s="68"/>
    </row>
    <row r="228" spans="1:22">
      <c r="A228" s="60"/>
      <c r="B228" s="68"/>
      <c r="C228" s="68"/>
      <c r="D228" s="68"/>
      <c r="E228" s="87"/>
      <c r="F228" s="68"/>
      <c r="G228" s="68"/>
      <c r="H228" s="68"/>
      <c r="I228" s="73"/>
      <c r="J228" s="73"/>
      <c r="K228" s="73"/>
      <c r="L228" s="74"/>
      <c r="M228" s="139"/>
      <c r="N228" s="87"/>
      <c r="O228" s="87"/>
      <c r="P228" s="124"/>
      <c r="Q228" s="124"/>
      <c r="R228" s="124"/>
      <c r="S228" s="73"/>
      <c r="T228" s="73"/>
      <c r="U228" s="70"/>
      <c r="V228" s="68"/>
    </row>
    <row r="229" spans="1:22">
      <c r="A229" s="60"/>
      <c r="B229" s="68"/>
      <c r="C229" s="68"/>
      <c r="D229" s="68"/>
      <c r="E229" s="87"/>
      <c r="F229" s="68"/>
      <c r="G229" s="68"/>
      <c r="H229" s="68"/>
      <c r="I229" s="73"/>
      <c r="J229" s="73"/>
      <c r="K229" s="73"/>
      <c r="L229" s="74"/>
      <c r="M229" s="139"/>
      <c r="N229" s="87"/>
      <c r="O229" s="87"/>
      <c r="P229" s="124"/>
      <c r="Q229" s="124"/>
      <c r="R229" s="124"/>
      <c r="S229" s="73"/>
      <c r="T229" s="73"/>
      <c r="U229" s="70"/>
      <c r="V229" s="68"/>
    </row>
    <row r="230" spans="1:22">
      <c r="A230" s="60"/>
      <c r="B230" s="68"/>
      <c r="C230" s="68"/>
      <c r="D230" s="68"/>
      <c r="E230" s="87"/>
      <c r="F230" s="68"/>
      <c r="G230" s="68"/>
      <c r="H230" s="68"/>
      <c r="I230" s="73"/>
      <c r="J230" s="73"/>
      <c r="K230" s="73"/>
      <c r="L230" s="74"/>
      <c r="M230" s="139"/>
      <c r="N230" s="87"/>
      <c r="O230" s="87"/>
      <c r="P230" s="138"/>
      <c r="Q230" s="138"/>
      <c r="R230" s="138"/>
      <c r="S230" s="73"/>
      <c r="T230" s="73"/>
      <c r="U230" s="117"/>
      <c r="V230" s="59"/>
    </row>
    <row r="231" spans="1:22">
      <c r="A231" s="60"/>
      <c r="B231" s="68"/>
      <c r="C231" s="68"/>
      <c r="D231" s="68"/>
      <c r="E231" s="87"/>
      <c r="F231" s="68"/>
      <c r="G231" s="68"/>
      <c r="H231" s="68"/>
      <c r="I231" s="73"/>
      <c r="J231" s="73"/>
      <c r="K231" s="73"/>
      <c r="L231" s="74"/>
      <c r="M231" s="139"/>
      <c r="N231" s="87"/>
      <c r="O231" s="87"/>
      <c r="P231" s="124"/>
      <c r="Q231" s="124"/>
      <c r="R231" s="124"/>
      <c r="S231" s="73"/>
      <c r="T231" s="73"/>
      <c r="U231" s="70"/>
      <c r="V231" s="68"/>
    </row>
    <row r="232" spans="1:22">
      <c r="A232" s="60"/>
      <c r="B232" s="68"/>
      <c r="C232" s="68"/>
      <c r="D232" s="68"/>
      <c r="E232" s="87"/>
      <c r="F232" s="68"/>
      <c r="G232" s="68"/>
      <c r="H232" s="68"/>
      <c r="I232" s="73"/>
      <c r="J232" s="73"/>
      <c r="K232" s="73"/>
      <c r="L232" s="74"/>
      <c r="M232" s="139"/>
      <c r="N232" s="87"/>
      <c r="O232" s="87"/>
      <c r="P232" s="124"/>
      <c r="Q232" s="124"/>
      <c r="R232" s="124"/>
      <c r="S232" s="73"/>
      <c r="T232" s="73"/>
      <c r="U232" s="70"/>
      <c r="V232" s="68"/>
    </row>
    <row r="233" spans="1:22">
      <c r="A233" s="60"/>
      <c r="B233" s="68"/>
      <c r="C233" s="68"/>
      <c r="D233" s="68"/>
      <c r="E233" s="87"/>
      <c r="F233" s="68"/>
      <c r="G233" s="68"/>
      <c r="H233" s="68"/>
      <c r="I233" s="73"/>
      <c r="J233" s="73"/>
      <c r="K233" s="73"/>
      <c r="L233" s="74"/>
      <c r="M233" s="139"/>
      <c r="N233" s="87"/>
      <c r="O233" s="87"/>
      <c r="P233" s="124"/>
      <c r="Q233" s="124"/>
      <c r="R233" s="124"/>
      <c r="S233" s="73"/>
      <c r="T233" s="73"/>
      <c r="U233" s="70"/>
      <c r="V233" s="68"/>
    </row>
    <row r="234" spans="1:22">
      <c r="A234" s="60"/>
      <c r="B234" s="68"/>
      <c r="C234" s="68"/>
      <c r="D234" s="68"/>
      <c r="E234" s="87"/>
      <c r="F234" s="68"/>
      <c r="G234" s="68"/>
      <c r="H234" s="68"/>
      <c r="I234" s="73"/>
      <c r="J234" s="73"/>
      <c r="K234" s="73"/>
      <c r="L234" s="74"/>
      <c r="M234" s="139"/>
      <c r="N234" s="87"/>
      <c r="O234" s="87"/>
      <c r="P234" s="138"/>
      <c r="Q234" s="138"/>
      <c r="R234" s="138"/>
      <c r="S234" s="73"/>
      <c r="T234" s="73"/>
      <c r="U234" s="117"/>
      <c r="V234" s="59"/>
    </row>
    <row r="235" spans="1:22">
      <c r="A235" s="60"/>
      <c r="B235" s="68"/>
      <c r="C235" s="68"/>
      <c r="D235" s="68"/>
      <c r="E235" s="87"/>
      <c r="F235" s="68"/>
      <c r="G235" s="68"/>
      <c r="H235" s="68"/>
      <c r="I235" s="73"/>
      <c r="J235" s="73"/>
      <c r="K235" s="73"/>
      <c r="L235" s="74"/>
      <c r="M235" s="139"/>
      <c r="N235" s="87"/>
      <c r="O235" s="87"/>
      <c r="P235" s="124"/>
      <c r="Q235" s="124"/>
      <c r="R235" s="124"/>
      <c r="S235" s="73"/>
      <c r="T235" s="73"/>
      <c r="U235" s="70"/>
      <c r="V235" s="68"/>
    </row>
    <row r="236" spans="1:22">
      <c r="A236" s="60"/>
      <c r="B236" s="68"/>
      <c r="C236" s="68"/>
      <c r="D236" s="68"/>
      <c r="E236" s="87"/>
      <c r="F236" s="68"/>
      <c r="G236" s="68"/>
      <c r="H236" s="68"/>
      <c r="I236" s="73"/>
      <c r="J236" s="73"/>
      <c r="K236" s="73"/>
      <c r="L236" s="74"/>
      <c r="M236" s="139"/>
      <c r="N236" s="87"/>
      <c r="O236" s="87"/>
      <c r="P236" s="124"/>
      <c r="Q236" s="124"/>
      <c r="R236" s="124"/>
      <c r="S236" s="73"/>
      <c r="T236" s="73"/>
      <c r="U236" s="70"/>
      <c r="V236" s="68"/>
    </row>
    <row r="237" spans="1:22">
      <c r="A237" s="60"/>
      <c r="B237" s="68"/>
      <c r="C237" s="68"/>
      <c r="D237" s="68"/>
      <c r="E237" s="87"/>
      <c r="F237" s="68"/>
      <c r="G237" s="68"/>
      <c r="H237" s="68"/>
      <c r="I237" s="73"/>
      <c r="J237" s="73"/>
      <c r="K237" s="73"/>
      <c r="L237" s="74"/>
      <c r="M237" s="139"/>
      <c r="N237" s="87"/>
      <c r="O237" s="87"/>
      <c r="P237" s="124"/>
      <c r="Q237" s="124"/>
      <c r="R237" s="124"/>
      <c r="S237" s="73"/>
      <c r="T237" s="73"/>
      <c r="U237" s="70"/>
      <c r="V237" s="68"/>
    </row>
    <row r="238" spans="1:22">
      <c r="A238" s="60"/>
      <c r="B238" s="68"/>
      <c r="C238" s="68"/>
      <c r="D238" s="68"/>
      <c r="E238" s="87"/>
      <c r="F238" s="68"/>
      <c r="G238" s="68"/>
      <c r="H238" s="68"/>
      <c r="I238" s="73"/>
      <c r="J238" s="73"/>
      <c r="K238" s="73"/>
      <c r="L238" s="74"/>
      <c r="M238" s="139"/>
      <c r="N238" s="87"/>
      <c r="O238" s="87"/>
      <c r="P238" s="124"/>
      <c r="Q238" s="124"/>
      <c r="R238" s="124"/>
      <c r="S238" s="73"/>
      <c r="T238" s="73"/>
      <c r="U238" s="70"/>
      <c r="V238" s="68"/>
    </row>
    <row r="239" spans="1:22">
      <c r="A239" s="60"/>
      <c r="B239" s="68"/>
      <c r="C239" s="68"/>
      <c r="D239" s="68"/>
      <c r="E239" s="87"/>
      <c r="F239" s="68"/>
      <c r="G239" s="68"/>
      <c r="H239" s="68"/>
      <c r="I239" s="73"/>
      <c r="J239" s="73"/>
      <c r="K239" s="73"/>
      <c r="L239" s="74"/>
      <c r="M239" s="139"/>
      <c r="N239" s="87"/>
      <c r="O239" s="87"/>
      <c r="P239" s="124"/>
      <c r="Q239" s="124"/>
      <c r="R239" s="124"/>
      <c r="S239" s="73"/>
      <c r="T239" s="73"/>
      <c r="U239" s="70"/>
      <c r="V239" s="68"/>
    </row>
    <row r="240" spans="1:22">
      <c r="A240" s="60"/>
      <c r="B240" s="68"/>
      <c r="C240" s="68"/>
      <c r="D240" s="68"/>
      <c r="E240" s="87"/>
      <c r="F240" s="68"/>
      <c r="G240" s="68"/>
      <c r="H240" s="68"/>
      <c r="I240" s="73"/>
      <c r="J240" s="73"/>
      <c r="K240" s="73"/>
      <c r="L240" s="74"/>
      <c r="M240" s="139"/>
      <c r="N240" s="87"/>
      <c r="O240" s="87"/>
      <c r="P240" s="124"/>
      <c r="Q240" s="124"/>
      <c r="R240" s="124"/>
      <c r="S240" s="73"/>
      <c r="T240" s="73"/>
      <c r="U240" s="70"/>
      <c r="V240" s="68"/>
    </row>
    <row r="241" spans="1:22">
      <c r="A241" s="60"/>
      <c r="B241" s="68"/>
      <c r="C241" s="68"/>
      <c r="D241" s="68"/>
      <c r="E241" s="87"/>
      <c r="F241" s="68"/>
      <c r="G241" s="68"/>
      <c r="H241" s="68"/>
      <c r="I241" s="73"/>
      <c r="J241" s="73"/>
      <c r="K241" s="73"/>
      <c r="L241" s="74"/>
      <c r="M241" s="139"/>
      <c r="N241" s="87"/>
      <c r="O241" s="87"/>
      <c r="P241" s="124"/>
      <c r="Q241" s="124"/>
      <c r="R241" s="124"/>
      <c r="S241" s="73"/>
      <c r="T241" s="73"/>
      <c r="U241" s="70"/>
      <c r="V241" s="68"/>
    </row>
    <row r="242" spans="1:22">
      <c r="A242" s="60"/>
      <c r="B242" s="68"/>
      <c r="C242" s="68"/>
      <c r="D242" s="68"/>
      <c r="E242" s="87"/>
      <c r="F242" s="68"/>
      <c r="G242" s="68"/>
      <c r="H242" s="68"/>
      <c r="I242" s="73"/>
      <c r="J242" s="73"/>
      <c r="K242" s="73"/>
      <c r="L242" s="74"/>
      <c r="M242" s="139"/>
      <c r="N242" s="87"/>
      <c r="O242" s="87"/>
      <c r="P242" s="138"/>
      <c r="Q242" s="138"/>
      <c r="R242" s="138"/>
      <c r="S242" s="73"/>
      <c r="T242" s="73"/>
      <c r="U242" s="117"/>
      <c r="V242" s="59"/>
    </row>
    <row r="243" spans="1:22">
      <c r="A243" s="60"/>
      <c r="B243" s="68"/>
      <c r="C243" s="68"/>
      <c r="D243" s="68"/>
      <c r="E243" s="87"/>
      <c r="F243" s="68"/>
      <c r="G243" s="68"/>
      <c r="H243" s="68"/>
      <c r="I243" s="73"/>
      <c r="J243" s="73"/>
      <c r="K243" s="73"/>
      <c r="L243" s="74"/>
      <c r="M243" s="139"/>
      <c r="N243" s="87"/>
      <c r="O243" s="87"/>
      <c r="P243" s="124"/>
      <c r="Q243" s="124"/>
      <c r="R243" s="124"/>
      <c r="S243" s="73"/>
      <c r="T243" s="73"/>
      <c r="U243" s="70"/>
      <c r="V243" s="68"/>
    </row>
    <row r="244" spans="1:22">
      <c r="A244" s="60"/>
      <c r="B244" s="68"/>
      <c r="C244" s="68"/>
      <c r="D244" s="68"/>
      <c r="E244" s="87"/>
      <c r="F244" s="68"/>
      <c r="G244" s="68"/>
      <c r="H244" s="68"/>
      <c r="I244" s="73"/>
      <c r="J244" s="73"/>
      <c r="K244" s="73"/>
      <c r="L244" s="74"/>
      <c r="M244" s="139"/>
      <c r="N244" s="87"/>
      <c r="O244" s="87"/>
      <c r="P244" s="124"/>
      <c r="Q244" s="124"/>
      <c r="R244" s="124"/>
      <c r="S244" s="73"/>
      <c r="T244" s="73"/>
      <c r="U244" s="70"/>
      <c r="V244" s="68"/>
    </row>
    <row r="245" spans="1:22">
      <c r="A245" s="60"/>
      <c r="B245" s="68"/>
      <c r="C245" s="68"/>
      <c r="D245" s="68"/>
      <c r="E245" s="87"/>
      <c r="F245" s="68"/>
      <c r="G245" s="68"/>
      <c r="H245" s="68"/>
      <c r="I245" s="73"/>
      <c r="J245" s="73"/>
      <c r="K245" s="73"/>
      <c r="L245" s="74"/>
      <c r="M245" s="139"/>
      <c r="N245" s="87"/>
      <c r="O245" s="87"/>
      <c r="P245" s="124"/>
      <c r="Q245" s="124"/>
      <c r="R245" s="124"/>
      <c r="S245" s="73"/>
      <c r="T245" s="73"/>
      <c r="U245" s="70"/>
      <c r="V245" s="68"/>
    </row>
    <row r="246" spans="1:22">
      <c r="A246" s="60"/>
      <c r="B246" s="68"/>
      <c r="C246" s="68"/>
      <c r="D246" s="68"/>
      <c r="E246" s="87"/>
      <c r="F246" s="68"/>
      <c r="G246" s="68"/>
      <c r="H246" s="68"/>
      <c r="I246" s="73"/>
      <c r="J246" s="73"/>
      <c r="K246" s="73"/>
      <c r="L246" s="74"/>
      <c r="M246" s="139"/>
      <c r="N246" s="87"/>
      <c r="O246" s="87"/>
      <c r="P246" s="138"/>
      <c r="Q246" s="138"/>
      <c r="R246" s="138"/>
      <c r="S246" s="73"/>
      <c r="T246" s="73"/>
      <c r="U246" s="117"/>
      <c r="V246" s="59"/>
    </row>
    <row r="247" spans="1:22">
      <c r="A247" s="60"/>
      <c r="B247" s="68"/>
      <c r="C247" s="68"/>
      <c r="D247" s="68"/>
      <c r="E247" s="87"/>
      <c r="F247" s="68"/>
      <c r="G247" s="68"/>
      <c r="H247" s="68"/>
      <c r="I247" s="73"/>
      <c r="J247" s="73"/>
      <c r="K247" s="73"/>
      <c r="L247" s="74"/>
      <c r="M247" s="139"/>
      <c r="N247" s="87"/>
      <c r="O247" s="87"/>
      <c r="P247" s="138"/>
      <c r="Q247" s="138"/>
      <c r="R247" s="138"/>
      <c r="S247" s="73"/>
      <c r="T247" s="73"/>
      <c r="U247" s="117"/>
      <c r="V247" s="59"/>
    </row>
    <row r="248" spans="1:22">
      <c r="A248" s="60"/>
      <c r="B248" s="68"/>
      <c r="C248" s="68"/>
      <c r="D248" s="68"/>
      <c r="E248" s="87"/>
      <c r="F248" s="68"/>
      <c r="G248" s="68"/>
      <c r="H248" s="68"/>
      <c r="I248" s="73"/>
      <c r="J248" s="73"/>
      <c r="K248" s="73"/>
      <c r="L248" s="74"/>
      <c r="M248" s="139"/>
      <c r="N248" s="87"/>
      <c r="O248" s="87"/>
      <c r="P248" s="138"/>
      <c r="Q248" s="138"/>
      <c r="R248" s="138"/>
      <c r="S248" s="73"/>
      <c r="T248" s="73"/>
      <c r="U248" s="117"/>
      <c r="V248" s="59"/>
    </row>
    <row r="249" spans="1:22">
      <c r="A249" s="60"/>
      <c r="B249" s="68"/>
      <c r="C249" s="68"/>
      <c r="D249" s="68"/>
      <c r="E249" s="87"/>
      <c r="F249" s="68"/>
      <c r="G249" s="68"/>
      <c r="H249" s="68"/>
      <c r="I249" s="73"/>
      <c r="J249" s="73"/>
      <c r="K249" s="73"/>
      <c r="L249" s="74"/>
      <c r="M249" s="139"/>
      <c r="N249" s="87"/>
      <c r="O249" s="87"/>
      <c r="P249" s="124"/>
      <c r="Q249" s="124"/>
      <c r="R249" s="124"/>
      <c r="S249" s="73"/>
      <c r="T249" s="73"/>
      <c r="U249" s="70"/>
      <c r="V249" s="68"/>
    </row>
    <row r="250" spans="1:22">
      <c r="A250" s="60"/>
      <c r="B250" s="68"/>
      <c r="C250" s="68"/>
      <c r="D250" s="68"/>
      <c r="E250" s="87"/>
      <c r="F250" s="68"/>
      <c r="G250" s="68"/>
      <c r="H250" s="68"/>
      <c r="I250" s="73"/>
      <c r="J250" s="73"/>
      <c r="K250" s="73"/>
      <c r="L250" s="74"/>
      <c r="M250" s="139"/>
      <c r="N250" s="87"/>
      <c r="O250" s="87"/>
      <c r="P250" s="124"/>
      <c r="Q250" s="124"/>
      <c r="R250" s="124"/>
      <c r="S250" s="73"/>
      <c r="T250" s="73"/>
      <c r="U250" s="70"/>
      <c r="V250" s="68"/>
    </row>
    <row r="251" spans="1:22">
      <c r="A251" s="60"/>
      <c r="B251" s="68"/>
      <c r="C251" s="68"/>
      <c r="D251" s="68"/>
      <c r="E251" s="87"/>
      <c r="F251" s="68"/>
      <c r="G251" s="68"/>
      <c r="H251" s="68"/>
      <c r="I251" s="73"/>
      <c r="J251" s="73"/>
      <c r="K251" s="73"/>
      <c r="L251" s="74"/>
      <c r="M251" s="139"/>
      <c r="N251" s="87"/>
      <c r="O251" s="87"/>
      <c r="P251" s="124"/>
      <c r="Q251" s="124"/>
      <c r="R251" s="124"/>
      <c r="S251" s="73"/>
      <c r="T251" s="73"/>
      <c r="U251" s="70"/>
      <c r="V251" s="68"/>
    </row>
    <row r="252" spans="1:22">
      <c r="A252" s="60"/>
      <c r="B252" s="68"/>
      <c r="C252" s="68"/>
      <c r="D252" s="68"/>
      <c r="E252" s="87"/>
      <c r="F252" s="68"/>
      <c r="G252" s="68"/>
      <c r="H252" s="68"/>
      <c r="I252" s="73"/>
      <c r="J252" s="73"/>
      <c r="K252" s="73"/>
      <c r="L252" s="74"/>
      <c r="M252" s="139"/>
      <c r="N252" s="87"/>
      <c r="O252" s="87"/>
      <c r="P252" s="124"/>
      <c r="Q252" s="124"/>
      <c r="R252" s="124"/>
      <c r="S252" s="73"/>
      <c r="T252" s="73"/>
      <c r="U252" s="70"/>
      <c r="V252" s="68"/>
    </row>
    <row r="253" spans="1:22">
      <c r="A253" s="60"/>
      <c r="B253" s="68"/>
      <c r="C253" s="68"/>
      <c r="D253" s="68"/>
      <c r="E253" s="87"/>
      <c r="F253" s="68"/>
      <c r="G253" s="68"/>
      <c r="H253" s="68"/>
      <c r="I253" s="73"/>
      <c r="J253" s="73"/>
      <c r="K253" s="73"/>
      <c r="L253" s="74"/>
      <c r="M253" s="139"/>
      <c r="N253" s="87"/>
      <c r="O253" s="87"/>
      <c r="P253" s="124"/>
      <c r="Q253" s="124"/>
      <c r="R253" s="124"/>
      <c r="S253" s="73"/>
      <c r="T253" s="73"/>
      <c r="U253" s="70"/>
      <c r="V253" s="68"/>
    </row>
    <row r="254" spans="1:22">
      <c r="A254" s="60"/>
      <c r="B254" s="68"/>
      <c r="C254" s="68"/>
      <c r="D254" s="68"/>
      <c r="E254" s="87"/>
      <c r="F254" s="68"/>
      <c r="G254" s="68"/>
      <c r="H254" s="68"/>
      <c r="I254" s="73"/>
      <c r="J254" s="73"/>
      <c r="K254" s="73"/>
      <c r="L254" s="74"/>
      <c r="M254" s="139"/>
      <c r="N254" s="87"/>
      <c r="O254" s="87"/>
      <c r="P254" s="124"/>
      <c r="Q254" s="124"/>
      <c r="R254" s="124"/>
      <c r="S254" s="73"/>
      <c r="T254" s="73"/>
      <c r="U254" s="70"/>
      <c r="V254" s="68"/>
    </row>
    <row r="255" spans="1:22">
      <c r="A255" s="60"/>
      <c r="B255" s="68"/>
      <c r="C255" s="68"/>
      <c r="D255" s="68"/>
      <c r="E255" s="87"/>
      <c r="F255" s="68"/>
      <c r="G255" s="68"/>
      <c r="H255" s="68"/>
      <c r="I255" s="73"/>
      <c r="J255" s="73"/>
      <c r="K255" s="73"/>
      <c r="L255" s="74"/>
      <c r="M255" s="139"/>
      <c r="N255" s="87"/>
      <c r="O255" s="87"/>
      <c r="P255" s="138"/>
      <c r="Q255" s="138"/>
      <c r="R255" s="138"/>
      <c r="S255" s="73"/>
      <c r="T255" s="73"/>
      <c r="U255" s="117"/>
      <c r="V255" s="59"/>
    </row>
    <row r="256" spans="1:22">
      <c r="A256" s="60"/>
      <c r="B256" s="68"/>
      <c r="C256" s="68"/>
      <c r="D256" s="68"/>
      <c r="E256" s="87"/>
      <c r="F256" s="68"/>
      <c r="G256" s="68"/>
      <c r="H256" s="68"/>
      <c r="I256" s="73"/>
      <c r="J256" s="73"/>
      <c r="K256" s="73"/>
      <c r="L256" s="74"/>
      <c r="M256" s="139"/>
      <c r="N256" s="87"/>
      <c r="O256" s="87"/>
      <c r="P256" s="138"/>
      <c r="Q256" s="138"/>
      <c r="R256" s="138"/>
      <c r="S256" s="73"/>
      <c r="T256" s="73"/>
      <c r="U256" s="117"/>
      <c r="V256" s="59"/>
    </row>
    <row r="257" spans="1:22">
      <c r="A257" s="60"/>
      <c r="B257" s="68"/>
      <c r="C257" s="68"/>
      <c r="D257" s="68"/>
      <c r="E257" s="87"/>
      <c r="F257" s="68"/>
      <c r="G257" s="68"/>
      <c r="H257" s="68"/>
      <c r="I257" s="73"/>
      <c r="J257" s="73"/>
      <c r="K257" s="73"/>
      <c r="L257" s="74"/>
      <c r="M257" s="139"/>
      <c r="N257" s="87"/>
      <c r="O257" s="87"/>
      <c r="P257" s="124"/>
      <c r="Q257" s="124"/>
      <c r="R257" s="124"/>
      <c r="S257" s="73"/>
      <c r="T257" s="73"/>
      <c r="U257" s="70"/>
      <c r="V257" s="68"/>
    </row>
    <row r="258" spans="1:22">
      <c r="A258" s="60"/>
      <c r="B258" s="68"/>
      <c r="C258" s="68"/>
      <c r="D258" s="68"/>
      <c r="E258" s="87"/>
      <c r="F258" s="68"/>
      <c r="G258" s="68"/>
      <c r="H258" s="68"/>
      <c r="I258" s="73"/>
      <c r="J258" s="73"/>
      <c r="K258" s="73"/>
      <c r="L258" s="74"/>
      <c r="M258" s="139"/>
      <c r="N258" s="87"/>
      <c r="O258" s="87"/>
      <c r="P258" s="124"/>
      <c r="Q258" s="124"/>
      <c r="R258" s="124"/>
      <c r="S258" s="73"/>
      <c r="T258" s="73"/>
      <c r="U258" s="70"/>
      <c r="V258" s="68"/>
    </row>
    <row r="259" spans="1:22">
      <c r="A259" s="60"/>
      <c r="B259" s="68"/>
      <c r="C259" s="68"/>
      <c r="D259" s="68"/>
      <c r="E259" s="87"/>
      <c r="F259" s="68"/>
      <c r="G259" s="68"/>
      <c r="H259" s="68"/>
      <c r="I259" s="73"/>
      <c r="J259" s="73"/>
      <c r="K259" s="73"/>
      <c r="L259" s="74"/>
      <c r="M259" s="139"/>
      <c r="N259" s="87"/>
      <c r="O259" s="87"/>
      <c r="P259" s="124"/>
      <c r="Q259" s="124"/>
      <c r="R259" s="124"/>
      <c r="S259" s="73"/>
      <c r="T259" s="73"/>
      <c r="U259" s="70"/>
      <c r="V259" s="68"/>
    </row>
    <row r="260" spans="1:22">
      <c r="A260" s="60"/>
      <c r="B260" s="68"/>
      <c r="C260" s="68"/>
      <c r="D260" s="68"/>
      <c r="E260" s="87"/>
      <c r="F260" s="68"/>
      <c r="G260" s="68"/>
      <c r="H260" s="68"/>
      <c r="I260" s="73"/>
      <c r="J260" s="73"/>
      <c r="K260" s="73"/>
      <c r="L260" s="74"/>
      <c r="M260" s="139"/>
      <c r="N260" s="87"/>
      <c r="O260" s="87"/>
      <c r="P260" s="124"/>
      <c r="Q260" s="124"/>
      <c r="R260" s="124"/>
      <c r="S260" s="73"/>
      <c r="T260" s="73"/>
      <c r="U260" s="70"/>
      <c r="V260" s="68"/>
    </row>
    <row r="261" spans="1:22">
      <c r="A261" s="60"/>
      <c r="B261" s="68"/>
      <c r="C261" s="68"/>
      <c r="D261" s="68"/>
      <c r="E261" s="87"/>
      <c r="F261" s="68"/>
      <c r="G261" s="68"/>
      <c r="H261" s="68"/>
      <c r="I261" s="73"/>
      <c r="J261" s="73"/>
      <c r="K261" s="73"/>
      <c r="L261" s="74"/>
      <c r="M261" s="139"/>
      <c r="N261" s="87"/>
      <c r="O261" s="87"/>
      <c r="P261" s="124"/>
      <c r="Q261" s="124"/>
      <c r="R261" s="124"/>
      <c r="S261" s="73"/>
      <c r="T261" s="73"/>
      <c r="U261" s="70"/>
      <c r="V261" s="68"/>
    </row>
    <row r="262" spans="1:22">
      <c r="A262" s="60"/>
      <c r="B262" s="68"/>
      <c r="C262" s="68"/>
      <c r="D262" s="68"/>
      <c r="E262" s="87"/>
      <c r="F262" s="68"/>
      <c r="G262" s="68"/>
      <c r="H262" s="68"/>
      <c r="I262" s="73"/>
      <c r="J262" s="73"/>
      <c r="K262" s="73"/>
      <c r="L262" s="74"/>
      <c r="M262" s="139"/>
      <c r="N262" s="87"/>
      <c r="O262" s="87"/>
      <c r="P262" s="124"/>
      <c r="Q262" s="124"/>
      <c r="R262" s="124"/>
      <c r="S262" s="73"/>
      <c r="T262" s="73"/>
      <c r="U262" s="70"/>
      <c r="V262" s="68"/>
    </row>
    <row r="263" spans="1:22">
      <c r="A263" s="60"/>
      <c r="B263" s="68"/>
      <c r="C263" s="68"/>
      <c r="D263" s="68"/>
      <c r="E263" s="87"/>
      <c r="F263" s="68"/>
      <c r="G263" s="68"/>
      <c r="H263" s="68"/>
      <c r="I263" s="73"/>
      <c r="J263" s="73"/>
      <c r="K263" s="73"/>
      <c r="L263" s="74"/>
      <c r="M263" s="139"/>
      <c r="N263" s="87"/>
      <c r="O263" s="87"/>
      <c r="P263" s="124"/>
      <c r="Q263" s="124"/>
      <c r="R263" s="124"/>
      <c r="S263" s="73"/>
      <c r="T263" s="73"/>
      <c r="U263" s="70"/>
      <c r="V263" s="68"/>
    </row>
    <row r="264" spans="1:22">
      <c r="A264" s="60"/>
      <c r="B264" s="68"/>
      <c r="C264" s="68"/>
      <c r="D264" s="68"/>
      <c r="E264" s="87"/>
      <c r="F264" s="68"/>
      <c r="G264" s="68"/>
      <c r="H264" s="68"/>
      <c r="I264" s="73"/>
      <c r="J264" s="73"/>
      <c r="K264" s="73"/>
      <c r="L264" s="74"/>
      <c r="M264" s="139"/>
      <c r="N264" s="87"/>
      <c r="O264" s="87"/>
      <c r="P264" s="124"/>
      <c r="Q264" s="124"/>
      <c r="R264" s="124"/>
      <c r="S264" s="73"/>
      <c r="T264" s="73"/>
      <c r="U264" s="70"/>
      <c r="V264" s="68"/>
    </row>
    <row r="265" spans="1:22">
      <c r="A265" s="60"/>
      <c r="B265" s="68"/>
      <c r="C265" s="68"/>
      <c r="D265" s="68"/>
      <c r="E265" s="87"/>
      <c r="F265" s="68"/>
      <c r="G265" s="68"/>
      <c r="H265" s="68"/>
      <c r="I265" s="73"/>
      <c r="J265" s="73"/>
      <c r="K265" s="73"/>
      <c r="L265" s="74"/>
      <c r="M265" s="139"/>
      <c r="N265" s="87"/>
      <c r="O265" s="87"/>
      <c r="P265" s="124"/>
      <c r="Q265" s="124"/>
      <c r="R265" s="124"/>
      <c r="S265" s="73"/>
      <c r="T265" s="73"/>
      <c r="U265" s="70"/>
      <c r="V265" s="68"/>
    </row>
    <row r="266" spans="1:22">
      <c r="A266" s="60"/>
      <c r="B266" s="68"/>
      <c r="C266" s="68"/>
      <c r="D266" s="68"/>
      <c r="E266" s="87"/>
      <c r="F266" s="68"/>
      <c r="G266" s="68"/>
      <c r="H266" s="68"/>
      <c r="I266" s="73"/>
      <c r="J266" s="73"/>
      <c r="K266" s="73"/>
      <c r="L266" s="74"/>
      <c r="M266" s="139"/>
      <c r="N266" s="87"/>
      <c r="O266" s="87"/>
      <c r="P266" s="124"/>
      <c r="Q266" s="124"/>
      <c r="R266" s="124"/>
      <c r="S266" s="73"/>
      <c r="T266" s="73"/>
      <c r="U266" s="70"/>
      <c r="V266" s="68"/>
    </row>
    <row r="267" spans="1:22">
      <c r="A267" s="60"/>
      <c r="B267" s="68"/>
      <c r="C267" s="68"/>
      <c r="D267" s="68"/>
      <c r="E267" s="87"/>
      <c r="F267" s="68"/>
      <c r="G267" s="68"/>
      <c r="H267" s="68"/>
      <c r="I267" s="73"/>
      <c r="J267" s="73"/>
      <c r="K267" s="73"/>
      <c r="L267" s="74"/>
      <c r="M267" s="139"/>
      <c r="N267" s="87"/>
      <c r="O267" s="87"/>
      <c r="P267" s="138"/>
      <c r="Q267" s="138"/>
      <c r="R267" s="138"/>
      <c r="S267" s="73"/>
      <c r="T267" s="73"/>
      <c r="U267" s="117"/>
      <c r="V267" s="59"/>
    </row>
    <row r="268" spans="1:22">
      <c r="A268" s="60"/>
      <c r="B268" s="68"/>
      <c r="C268" s="68"/>
      <c r="D268" s="68"/>
      <c r="E268" s="87"/>
      <c r="F268" s="68"/>
      <c r="G268" s="68"/>
      <c r="H268" s="68"/>
      <c r="I268" s="73"/>
      <c r="J268" s="73"/>
      <c r="K268" s="73"/>
      <c r="L268" s="74"/>
      <c r="M268" s="139"/>
      <c r="N268" s="87"/>
      <c r="O268" s="87"/>
      <c r="P268" s="124"/>
      <c r="Q268" s="124"/>
      <c r="R268" s="124"/>
      <c r="S268" s="73"/>
      <c r="T268" s="73"/>
      <c r="U268" s="70"/>
      <c r="V268" s="68"/>
    </row>
    <row r="269" spans="1:22">
      <c r="A269" s="60"/>
      <c r="B269" s="68"/>
      <c r="C269" s="68"/>
      <c r="D269" s="68"/>
      <c r="E269" s="87"/>
      <c r="F269" s="68"/>
      <c r="G269" s="68"/>
      <c r="H269" s="68"/>
      <c r="I269" s="73"/>
      <c r="J269" s="73"/>
      <c r="K269" s="73"/>
      <c r="L269" s="74"/>
      <c r="M269" s="139"/>
      <c r="N269" s="87"/>
      <c r="O269" s="87"/>
      <c r="P269" s="138"/>
      <c r="Q269" s="138"/>
      <c r="R269" s="138"/>
      <c r="S269" s="73"/>
      <c r="T269" s="73"/>
      <c r="U269" s="117"/>
      <c r="V269" s="59"/>
    </row>
    <row r="270" spans="1:22">
      <c r="A270" s="60"/>
      <c r="B270" s="68"/>
      <c r="C270" s="68"/>
      <c r="D270" s="68"/>
      <c r="E270" s="87"/>
      <c r="F270" s="68"/>
      <c r="G270" s="68"/>
      <c r="H270" s="68"/>
      <c r="I270" s="73"/>
      <c r="J270" s="73"/>
      <c r="K270" s="73"/>
      <c r="L270" s="74"/>
      <c r="M270" s="139"/>
      <c r="N270" s="87"/>
      <c r="O270" s="87"/>
      <c r="P270" s="138"/>
      <c r="Q270" s="138"/>
      <c r="R270" s="138"/>
      <c r="S270" s="73"/>
      <c r="T270" s="73"/>
      <c r="U270" s="117"/>
      <c r="V270" s="59"/>
    </row>
    <row r="271" spans="1:22">
      <c r="A271" s="60"/>
      <c r="B271" s="68"/>
      <c r="C271" s="68"/>
      <c r="D271" s="68"/>
      <c r="E271" s="87"/>
      <c r="F271" s="68"/>
      <c r="G271" s="68"/>
      <c r="H271" s="68"/>
      <c r="I271" s="73"/>
      <c r="J271" s="73"/>
      <c r="K271" s="73"/>
      <c r="L271" s="74"/>
      <c r="M271" s="139"/>
      <c r="N271" s="87"/>
      <c r="O271" s="87"/>
      <c r="P271" s="138"/>
      <c r="Q271" s="138"/>
      <c r="R271" s="138"/>
      <c r="S271" s="73"/>
      <c r="T271" s="73"/>
      <c r="U271" s="117"/>
      <c r="V271" s="59"/>
    </row>
    <row r="272" spans="1:22">
      <c r="A272" s="60"/>
      <c r="B272" s="68"/>
      <c r="C272" s="68"/>
      <c r="D272" s="68"/>
      <c r="E272" s="87"/>
      <c r="F272" s="68"/>
      <c r="G272" s="68"/>
      <c r="H272" s="68"/>
      <c r="I272" s="73"/>
      <c r="J272" s="73"/>
      <c r="K272" s="73"/>
      <c r="L272" s="74"/>
      <c r="M272" s="139"/>
      <c r="N272" s="87"/>
      <c r="O272" s="87"/>
      <c r="P272" s="124"/>
      <c r="Q272" s="124"/>
      <c r="R272" s="124"/>
      <c r="S272" s="73"/>
      <c r="T272" s="73"/>
      <c r="U272" s="70"/>
      <c r="V272" s="68"/>
    </row>
    <row r="273" spans="1:22">
      <c r="A273" s="60"/>
      <c r="B273" s="68"/>
      <c r="C273" s="68"/>
      <c r="D273" s="68"/>
      <c r="E273" s="87"/>
      <c r="F273" s="68"/>
      <c r="G273" s="68"/>
      <c r="H273" s="68"/>
      <c r="I273" s="73"/>
      <c r="J273" s="73"/>
      <c r="K273" s="73"/>
      <c r="L273" s="74"/>
      <c r="M273" s="139"/>
      <c r="N273" s="87"/>
      <c r="O273" s="87"/>
      <c r="P273" s="124"/>
      <c r="Q273" s="124"/>
      <c r="R273" s="124"/>
      <c r="S273" s="73"/>
      <c r="T273" s="73"/>
      <c r="U273" s="70"/>
      <c r="V273" s="68"/>
    </row>
    <row r="274" spans="1:22">
      <c r="A274" s="60"/>
      <c r="B274" s="68"/>
      <c r="C274" s="68"/>
      <c r="D274" s="68"/>
      <c r="E274" s="87"/>
      <c r="F274" s="68"/>
      <c r="G274" s="68"/>
      <c r="H274" s="68"/>
      <c r="I274" s="73"/>
      <c r="J274" s="73"/>
      <c r="K274" s="73"/>
      <c r="L274" s="74"/>
      <c r="M274" s="139"/>
      <c r="N274" s="87"/>
      <c r="O274" s="87"/>
      <c r="P274" s="124"/>
      <c r="Q274" s="124"/>
      <c r="R274" s="124"/>
      <c r="S274" s="73"/>
      <c r="T274" s="73"/>
      <c r="U274" s="70"/>
      <c r="V274" s="68"/>
    </row>
    <row r="275" spans="1:22">
      <c r="A275" s="60"/>
      <c r="B275" s="68"/>
      <c r="C275" s="68"/>
      <c r="D275" s="68"/>
      <c r="E275" s="87"/>
      <c r="F275" s="68"/>
      <c r="G275" s="68"/>
      <c r="H275" s="68"/>
      <c r="I275" s="73"/>
      <c r="J275" s="73"/>
      <c r="K275" s="73"/>
      <c r="L275" s="74"/>
      <c r="M275" s="139"/>
      <c r="N275" s="87"/>
      <c r="O275" s="87"/>
      <c r="P275" s="124"/>
      <c r="Q275" s="124"/>
      <c r="R275" s="124"/>
      <c r="S275" s="73"/>
      <c r="T275" s="73"/>
      <c r="U275" s="70"/>
      <c r="V275" s="68"/>
    </row>
    <row r="276" spans="1:22">
      <c r="A276" s="60"/>
      <c r="B276" s="68"/>
      <c r="C276" s="68"/>
      <c r="D276" s="68"/>
      <c r="E276" s="87"/>
      <c r="F276" s="68"/>
      <c r="G276" s="68"/>
      <c r="H276" s="68"/>
      <c r="I276" s="73"/>
      <c r="J276" s="73"/>
      <c r="K276" s="73"/>
      <c r="L276" s="74"/>
      <c r="M276" s="139"/>
      <c r="N276" s="87"/>
      <c r="O276" s="87"/>
      <c r="P276" s="138"/>
      <c r="Q276" s="138"/>
      <c r="R276" s="138"/>
      <c r="S276" s="73"/>
      <c r="T276" s="73"/>
      <c r="U276" s="117"/>
      <c r="V276" s="59"/>
    </row>
    <row r="277" spans="1:22">
      <c r="A277" s="60"/>
      <c r="B277" s="68"/>
      <c r="C277" s="68"/>
      <c r="D277" s="68"/>
      <c r="E277" s="87"/>
      <c r="F277" s="68"/>
      <c r="G277" s="68"/>
      <c r="H277" s="68"/>
      <c r="I277" s="73"/>
      <c r="J277" s="73"/>
      <c r="K277" s="73"/>
      <c r="L277" s="74"/>
      <c r="M277" s="139"/>
      <c r="N277" s="87"/>
      <c r="O277" s="87"/>
      <c r="P277" s="138"/>
      <c r="Q277" s="138"/>
      <c r="R277" s="138"/>
      <c r="S277" s="73"/>
      <c r="T277" s="73"/>
      <c r="U277" s="117"/>
      <c r="V277" s="59"/>
    </row>
    <row r="278" spans="1:22">
      <c r="A278" s="60"/>
      <c r="B278" s="68"/>
      <c r="C278" s="68"/>
      <c r="D278" s="68"/>
      <c r="E278" s="87"/>
      <c r="F278" s="68"/>
      <c r="G278" s="68"/>
      <c r="H278" s="68"/>
      <c r="I278" s="73"/>
      <c r="J278" s="73"/>
      <c r="K278" s="73"/>
      <c r="L278" s="74"/>
      <c r="M278" s="139"/>
      <c r="N278" s="87"/>
      <c r="O278" s="87"/>
      <c r="P278" s="124"/>
      <c r="Q278" s="124"/>
      <c r="R278" s="124"/>
      <c r="S278" s="73"/>
      <c r="T278" s="73"/>
      <c r="U278" s="70"/>
      <c r="V278" s="68"/>
    </row>
    <row r="279" spans="1:22">
      <c r="A279" s="60"/>
      <c r="B279" s="68"/>
      <c r="C279" s="68"/>
      <c r="D279" s="68"/>
      <c r="E279" s="87"/>
      <c r="F279" s="68"/>
      <c r="G279" s="68"/>
      <c r="H279" s="68"/>
      <c r="I279" s="73"/>
      <c r="J279" s="73"/>
      <c r="K279" s="73"/>
      <c r="L279" s="74"/>
      <c r="M279" s="139"/>
      <c r="N279" s="87"/>
      <c r="O279" s="87"/>
      <c r="P279" s="124"/>
      <c r="Q279" s="124"/>
      <c r="R279" s="124"/>
      <c r="S279" s="73"/>
      <c r="T279" s="73"/>
      <c r="U279" s="70"/>
      <c r="V279" s="68"/>
    </row>
    <row r="280" spans="1:22">
      <c r="A280" s="60"/>
      <c r="B280" s="68"/>
      <c r="C280" s="68"/>
      <c r="D280" s="68"/>
      <c r="E280" s="87"/>
      <c r="F280" s="68"/>
      <c r="G280" s="68"/>
      <c r="H280" s="68"/>
      <c r="I280" s="73"/>
      <c r="J280" s="73"/>
      <c r="K280" s="73"/>
      <c r="L280" s="74"/>
      <c r="M280" s="139"/>
      <c r="N280" s="87"/>
      <c r="O280" s="87"/>
      <c r="P280" s="124"/>
      <c r="Q280" s="124"/>
      <c r="R280" s="124"/>
      <c r="S280" s="73"/>
      <c r="T280" s="73"/>
      <c r="U280" s="70"/>
      <c r="V280" s="68"/>
    </row>
    <row r="281" spans="1:22">
      <c r="A281" s="60"/>
      <c r="B281" s="68"/>
      <c r="C281" s="68"/>
      <c r="D281" s="68"/>
      <c r="E281" s="87"/>
      <c r="F281" s="68"/>
      <c r="G281" s="68"/>
      <c r="H281" s="68"/>
      <c r="I281" s="73"/>
      <c r="J281" s="73"/>
      <c r="K281" s="73"/>
      <c r="L281" s="74"/>
      <c r="M281" s="139"/>
      <c r="N281" s="87"/>
      <c r="O281" s="87"/>
      <c r="P281" s="124"/>
      <c r="Q281" s="124"/>
      <c r="R281" s="124"/>
      <c r="S281" s="73"/>
      <c r="T281" s="73"/>
      <c r="U281" s="70"/>
      <c r="V281" s="68"/>
    </row>
    <row r="282" spans="1:22">
      <c r="A282" s="60"/>
      <c r="B282" s="68"/>
      <c r="C282" s="68"/>
      <c r="D282" s="68"/>
      <c r="E282" s="87"/>
      <c r="F282" s="68"/>
      <c r="G282" s="68"/>
      <c r="H282" s="68"/>
      <c r="I282" s="73"/>
      <c r="J282" s="73"/>
      <c r="K282" s="73"/>
      <c r="L282" s="74"/>
      <c r="M282" s="139"/>
      <c r="N282" s="87"/>
      <c r="O282" s="87"/>
      <c r="P282" s="138"/>
      <c r="Q282" s="138"/>
      <c r="R282" s="138"/>
      <c r="S282" s="73"/>
      <c r="T282" s="73"/>
      <c r="U282" s="117"/>
      <c r="V282" s="59"/>
    </row>
    <row r="283" spans="1:22">
      <c r="A283" s="60"/>
      <c r="B283" s="68"/>
      <c r="C283" s="68"/>
      <c r="D283" s="68"/>
      <c r="E283" s="87"/>
      <c r="F283" s="68"/>
      <c r="G283" s="68"/>
      <c r="H283" s="68"/>
      <c r="I283" s="73"/>
      <c r="J283" s="73"/>
      <c r="K283" s="73"/>
      <c r="L283" s="74"/>
      <c r="M283" s="139"/>
      <c r="N283" s="87"/>
      <c r="O283" s="87"/>
      <c r="P283" s="138"/>
      <c r="Q283" s="138"/>
      <c r="R283" s="138"/>
      <c r="S283" s="73"/>
      <c r="T283" s="73"/>
      <c r="U283" s="117"/>
      <c r="V283" s="59"/>
    </row>
    <row r="284" spans="1:22">
      <c r="A284" s="60"/>
      <c r="B284" s="68"/>
      <c r="C284" s="68"/>
      <c r="D284" s="68"/>
      <c r="E284" s="87"/>
      <c r="F284" s="68"/>
      <c r="G284" s="68"/>
      <c r="H284" s="68"/>
      <c r="I284" s="73"/>
      <c r="J284" s="73"/>
      <c r="K284" s="73"/>
      <c r="L284" s="74"/>
      <c r="M284" s="139"/>
      <c r="N284" s="87"/>
      <c r="O284" s="87"/>
      <c r="P284" s="138"/>
      <c r="Q284" s="138"/>
      <c r="R284" s="138"/>
      <c r="S284" s="73"/>
      <c r="T284" s="73"/>
      <c r="U284" s="117"/>
      <c r="V284" s="59"/>
    </row>
    <row r="285" spans="1:22">
      <c r="A285" s="60"/>
      <c r="B285" s="68"/>
      <c r="C285" s="68"/>
      <c r="D285" s="68"/>
      <c r="E285" s="87"/>
      <c r="F285" s="68"/>
      <c r="G285" s="68"/>
      <c r="H285" s="68"/>
      <c r="I285" s="73"/>
      <c r="J285" s="73"/>
      <c r="K285" s="73"/>
      <c r="L285" s="74"/>
      <c r="M285" s="139"/>
      <c r="N285" s="87"/>
      <c r="O285" s="87"/>
      <c r="P285" s="124"/>
      <c r="Q285" s="124"/>
      <c r="R285" s="124"/>
      <c r="S285" s="73"/>
      <c r="T285" s="73"/>
      <c r="U285" s="70"/>
      <c r="V285" s="68"/>
    </row>
    <row r="286" spans="1:22">
      <c r="A286" s="60"/>
      <c r="B286" s="68"/>
      <c r="C286" s="68"/>
      <c r="D286" s="68"/>
      <c r="E286" s="87"/>
      <c r="F286" s="68"/>
      <c r="G286" s="68"/>
      <c r="H286" s="68"/>
      <c r="I286" s="73"/>
      <c r="J286" s="73"/>
      <c r="K286" s="73"/>
      <c r="L286" s="74"/>
      <c r="M286" s="139"/>
      <c r="N286" s="87"/>
      <c r="O286" s="87"/>
      <c r="P286" s="124"/>
      <c r="Q286" s="124"/>
      <c r="R286" s="124"/>
      <c r="S286" s="73"/>
      <c r="T286" s="73"/>
      <c r="U286" s="70"/>
      <c r="V286" s="68"/>
    </row>
    <row r="287" spans="1:22">
      <c r="A287" s="60"/>
      <c r="B287" s="68"/>
      <c r="C287" s="68"/>
      <c r="D287" s="68"/>
      <c r="E287" s="87"/>
      <c r="F287" s="68"/>
      <c r="G287" s="68"/>
      <c r="H287" s="68"/>
      <c r="I287" s="73"/>
      <c r="J287" s="73"/>
      <c r="K287" s="73"/>
      <c r="L287" s="74"/>
      <c r="M287" s="139"/>
      <c r="N287" s="87"/>
      <c r="O287" s="87"/>
      <c r="P287" s="138"/>
      <c r="Q287" s="138"/>
      <c r="R287" s="138"/>
      <c r="S287" s="73"/>
      <c r="T287" s="73"/>
      <c r="U287" s="117"/>
      <c r="V287" s="59"/>
    </row>
    <row r="288" spans="1:22">
      <c r="A288" s="60"/>
      <c r="B288" s="68"/>
      <c r="C288" s="68"/>
      <c r="D288" s="68"/>
      <c r="E288" s="87"/>
      <c r="F288" s="68"/>
      <c r="G288" s="68"/>
      <c r="H288" s="68"/>
      <c r="I288" s="73"/>
      <c r="J288" s="73"/>
      <c r="K288" s="73"/>
      <c r="L288" s="74"/>
      <c r="M288" s="139"/>
      <c r="N288" s="87"/>
      <c r="O288" s="87"/>
      <c r="P288" s="138"/>
      <c r="Q288" s="138"/>
      <c r="R288" s="138"/>
      <c r="S288" s="73"/>
      <c r="T288" s="73"/>
      <c r="U288" s="117"/>
      <c r="V288" s="59"/>
    </row>
    <row r="289" spans="1:22">
      <c r="A289" s="60"/>
      <c r="B289" s="68"/>
      <c r="C289" s="68"/>
      <c r="D289" s="68"/>
      <c r="E289" s="87"/>
      <c r="F289" s="68"/>
      <c r="G289" s="68"/>
      <c r="H289" s="68"/>
      <c r="I289" s="73"/>
      <c r="J289" s="73"/>
      <c r="K289" s="73"/>
      <c r="L289" s="74"/>
      <c r="M289" s="139"/>
      <c r="N289" s="87"/>
      <c r="O289" s="87"/>
      <c r="P289" s="138"/>
      <c r="Q289" s="138"/>
      <c r="R289" s="138"/>
      <c r="S289" s="73"/>
      <c r="T289" s="73"/>
      <c r="U289" s="117"/>
      <c r="V289" s="59"/>
    </row>
    <row r="290" spans="1:22">
      <c r="A290" s="60"/>
      <c r="B290" s="68"/>
      <c r="C290" s="68"/>
      <c r="D290" s="68"/>
      <c r="E290" s="87"/>
      <c r="F290" s="68"/>
      <c r="G290" s="68"/>
      <c r="H290" s="68"/>
      <c r="I290" s="73"/>
      <c r="J290" s="73"/>
      <c r="K290" s="73"/>
      <c r="L290" s="74"/>
      <c r="M290" s="139"/>
      <c r="N290" s="87"/>
      <c r="O290" s="87"/>
      <c r="P290" s="138"/>
      <c r="Q290" s="138"/>
      <c r="R290" s="138"/>
      <c r="S290" s="73"/>
      <c r="T290" s="73"/>
      <c r="U290" s="117"/>
      <c r="V290" s="59"/>
    </row>
    <row r="291" spans="1:22">
      <c r="A291" s="60"/>
      <c r="B291" s="68"/>
      <c r="C291" s="68"/>
      <c r="D291" s="68"/>
      <c r="E291" s="87"/>
      <c r="F291" s="68"/>
      <c r="G291" s="68"/>
      <c r="H291" s="68"/>
      <c r="I291" s="73"/>
      <c r="J291" s="73"/>
      <c r="K291" s="73"/>
      <c r="L291" s="74"/>
      <c r="M291" s="139"/>
      <c r="N291" s="87"/>
      <c r="O291" s="87"/>
      <c r="P291" s="124"/>
      <c r="Q291" s="124"/>
      <c r="R291" s="124"/>
      <c r="S291" s="73"/>
      <c r="T291" s="73"/>
      <c r="U291" s="70"/>
      <c r="V291" s="68"/>
    </row>
    <row r="292" spans="1:22">
      <c r="A292" s="60"/>
      <c r="B292" s="68"/>
      <c r="C292" s="68"/>
      <c r="D292" s="68"/>
      <c r="E292" s="87"/>
      <c r="F292" s="68"/>
      <c r="G292" s="68"/>
      <c r="H292" s="68"/>
      <c r="I292" s="73"/>
      <c r="J292" s="73"/>
      <c r="K292" s="73"/>
      <c r="L292" s="74"/>
      <c r="M292" s="139"/>
      <c r="N292" s="87"/>
      <c r="O292" s="87"/>
      <c r="P292" s="124"/>
      <c r="Q292" s="124"/>
      <c r="R292" s="124"/>
      <c r="S292" s="73"/>
      <c r="T292" s="73"/>
      <c r="U292" s="70"/>
      <c r="V292" s="68"/>
    </row>
    <row r="293" spans="1:22">
      <c r="A293" s="60"/>
      <c r="B293" s="68"/>
      <c r="C293" s="68"/>
      <c r="D293" s="68"/>
      <c r="E293" s="87"/>
      <c r="F293" s="68"/>
      <c r="G293" s="68"/>
      <c r="H293" s="68"/>
      <c r="I293" s="73"/>
      <c r="J293" s="73"/>
      <c r="K293" s="73"/>
      <c r="L293" s="74"/>
      <c r="M293" s="139"/>
      <c r="N293" s="87"/>
      <c r="O293" s="87"/>
      <c r="P293" s="124"/>
      <c r="Q293" s="124"/>
      <c r="R293" s="124"/>
      <c r="S293" s="73"/>
      <c r="T293" s="73"/>
      <c r="U293" s="70"/>
      <c r="V293" s="68"/>
    </row>
    <row r="294" spans="1:22">
      <c r="A294" s="60"/>
      <c r="B294" s="68"/>
      <c r="C294" s="68"/>
      <c r="D294" s="68"/>
      <c r="E294" s="87"/>
      <c r="F294" s="68"/>
      <c r="G294" s="68"/>
      <c r="H294" s="68"/>
      <c r="I294" s="73"/>
      <c r="J294" s="73"/>
      <c r="K294" s="73"/>
      <c r="L294" s="74"/>
      <c r="M294" s="139"/>
      <c r="N294" s="87"/>
      <c r="O294" s="87"/>
      <c r="P294" s="124"/>
      <c r="Q294" s="124"/>
      <c r="R294" s="124"/>
      <c r="S294" s="73"/>
      <c r="T294" s="73"/>
      <c r="U294" s="70"/>
      <c r="V294" s="68"/>
    </row>
    <row r="295" spans="1:22">
      <c r="A295" s="60"/>
      <c r="B295" s="68"/>
      <c r="C295" s="68"/>
      <c r="D295" s="68"/>
      <c r="E295" s="87"/>
      <c r="F295" s="68"/>
      <c r="G295" s="68"/>
      <c r="H295" s="68"/>
      <c r="I295" s="73"/>
      <c r="J295" s="73"/>
      <c r="K295" s="73"/>
      <c r="L295" s="74"/>
      <c r="M295" s="139"/>
      <c r="N295" s="87"/>
      <c r="O295" s="87"/>
      <c r="P295" s="138"/>
      <c r="Q295" s="138"/>
      <c r="R295" s="138"/>
      <c r="S295" s="73"/>
      <c r="T295" s="73"/>
      <c r="U295" s="117"/>
      <c r="V295" s="59"/>
    </row>
    <row r="296" spans="1:22">
      <c r="A296" s="60"/>
      <c r="B296" s="68"/>
      <c r="C296" s="68"/>
      <c r="D296" s="68"/>
      <c r="E296" s="87"/>
      <c r="F296" s="68"/>
      <c r="G296" s="68"/>
      <c r="H296" s="68"/>
      <c r="I296" s="73"/>
      <c r="J296" s="73"/>
      <c r="K296" s="73"/>
      <c r="L296" s="74"/>
      <c r="M296" s="139"/>
      <c r="N296" s="87"/>
      <c r="O296" s="87"/>
      <c r="P296" s="124"/>
      <c r="Q296" s="124"/>
      <c r="R296" s="124"/>
      <c r="S296" s="73"/>
      <c r="T296" s="73"/>
      <c r="U296" s="70"/>
      <c r="V296" s="68"/>
    </row>
    <row r="297" spans="1:22">
      <c r="A297" s="60"/>
      <c r="B297" s="68"/>
      <c r="C297" s="68"/>
      <c r="D297" s="68"/>
      <c r="E297" s="87"/>
      <c r="F297" s="68"/>
      <c r="G297" s="68"/>
      <c r="H297" s="68"/>
      <c r="I297" s="73"/>
      <c r="J297" s="73"/>
      <c r="K297" s="73"/>
      <c r="L297" s="74"/>
      <c r="M297" s="139"/>
      <c r="N297" s="87"/>
      <c r="O297" s="87"/>
      <c r="P297" s="124"/>
      <c r="Q297" s="124"/>
      <c r="R297" s="124"/>
      <c r="S297" s="73"/>
      <c r="T297" s="73"/>
      <c r="U297" s="70"/>
      <c r="V297" s="68"/>
    </row>
    <row r="298" spans="1:22">
      <c r="A298" s="60"/>
      <c r="B298" s="68"/>
      <c r="C298" s="68"/>
      <c r="D298" s="68"/>
      <c r="E298" s="87"/>
      <c r="F298" s="68"/>
      <c r="G298" s="68"/>
      <c r="H298" s="68"/>
      <c r="I298" s="73"/>
      <c r="J298" s="73"/>
      <c r="K298" s="73"/>
      <c r="L298" s="74"/>
      <c r="M298" s="139"/>
      <c r="N298" s="87"/>
      <c r="O298" s="87"/>
      <c r="P298" s="124"/>
      <c r="Q298" s="124"/>
      <c r="R298" s="124"/>
      <c r="S298" s="73"/>
      <c r="T298" s="73"/>
      <c r="U298" s="70"/>
      <c r="V298" s="68"/>
    </row>
    <row r="299" spans="1:22">
      <c r="A299" s="60"/>
      <c r="B299" s="68"/>
      <c r="C299" s="68"/>
      <c r="D299" s="68"/>
      <c r="E299" s="87"/>
      <c r="F299" s="68"/>
      <c r="G299" s="68"/>
      <c r="H299" s="68"/>
      <c r="I299" s="73"/>
      <c r="J299" s="73"/>
      <c r="K299" s="73"/>
      <c r="L299" s="74"/>
      <c r="M299" s="139"/>
      <c r="N299" s="87"/>
      <c r="O299" s="87"/>
      <c r="P299" s="138"/>
      <c r="Q299" s="138"/>
      <c r="R299" s="138"/>
      <c r="S299" s="73"/>
      <c r="T299" s="73"/>
      <c r="U299" s="117"/>
      <c r="V299" s="59"/>
    </row>
    <row r="300" spans="1:22">
      <c r="A300" s="60"/>
      <c r="B300" s="68"/>
      <c r="C300" s="68"/>
      <c r="D300" s="68"/>
      <c r="E300" s="87"/>
      <c r="F300" s="68"/>
      <c r="G300" s="68"/>
      <c r="H300" s="68"/>
      <c r="I300" s="73"/>
      <c r="J300" s="73"/>
      <c r="K300" s="73"/>
      <c r="L300" s="74"/>
      <c r="M300" s="139"/>
      <c r="N300" s="87"/>
      <c r="O300" s="87"/>
      <c r="P300" s="124"/>
      <c r="Q300" s="124"/>
      <c r="R300" s="124"/>
      <c r="S300" s="73"/>
      <c r="T300" s="73"/>
      <c r="U300" s="70"/>
      <c r="V300" s="68"/>
    </row>
    <row r="301" spans="1:22">
      <c r="A301" s="60"/>
      <c r="B301" s="68"/>
      <c r="C301" s="68"/>
      <c r="D301" s="68"/>
      <c r="E301" s="87"/>
      <c r="F301" s="68"/>
      <c r="G301" s="68"/>
      <c r="H301" s="68"/>
      <c r="I301" s="73"/>
      <c r="J301" s="73"/>
      <c r="K301" s="73"/>
      <c r="L301" s="74"/>
      <c r="M301" s="139"/>
      <c r="N301" s="87"/>
      <c r="O301" s="87"/>
      <c r="P301" s="124"/>
      <c r="Q301" s="124"/>
      <c r="R301" s="124"/>
      <c r="S301" s="73"/>
      <c r="T301" s="73"/>
      <c r="U301" s="70"/>
      <c r="V301" s="68"/>
    </row>
    <row r="302" spans="1:22">
      <c r="A302" s="60"/>
      <c r="B302" s="68"/>
      <c r="C302" s="68"/>
      <c r="D302" s="68"/>
      <c r="E302" s="87"/>
      <c r="F302" s="68"/>
      <c r="G302" s="68"/>
      <c r="H302" s="68"/>
      <c r="I302" s="73"/>
      <c r="J302" s="73"/>
      <c r="K302" s="73"/>
      <c r="L302" s="74"/>
      <c r="M302" s="139"/>
      <c r="N302" s="87"/>
      <c r="O302" s="87"/>
      <c r="P302" s="124"/>
      <c r="Q302" s="124"/>
      <c r="R302" s="124"/>
      <c r="S302" s="73"/>
      <c r="T302" s="73"/>
      <c r="U302" s="70"/>
      <c r="V302" s="68"/>
    </row>
    <row r="303" spans="1:22">
      <c r="A303" s="60"/>
      <c r="B303" s="68"/>
      <c r="C303" s="68"/>
      <c r="D303" s="68"/>
      <c r="E303" s="87"/>
      <c r="F303" s="68"/>
      <c r="G303" s="68"/>
      <c r="H303" s="68"/>
      <c r="I303" s="73"/>
      <c r="J303" s="73"/>
      <c r="K303" s="73"/>
      <c r="L303" s="74"/>
      <c r="M303" s="139"/>
      <c r="N303" s="87"/>
      <c r="O303" s="87"/>
      <c r="P303" s="124"/>
      <c r="Q303" s="124"/>
      <c r="R303" s="124"/>
      <c r="S303" s="73"/>
      <c r="T303" s="73"/>
      <c r="U303" s="70"/>
      <c r="V303" s="68"/>
    </row>
    <row r="304" spans="1:22">
      <c r="A304" s="60"/>
      <c r="B304" s="68"/>
      <c r="C304" s="68"/>
      <c r="D304" s="68"/>
      <c r="E304" s="87"/>
      <c r="F304" s="68"/>
      <c r="G304" s="68"/>
      <c r="H304" s="68"/>
      <c r="I304" s="73"/>
      <c r="J304" s="73"/>
      <c r="K304" s="73"/>
      <c r="L304" s="74"/>
      <c r="M304" s="139"/>
      <c r="N304" s="87"/>
      <c r="O304" s="87"/>
      <c r="P304" s="124"/>
      <c r="Q304" s="124"/>
      <c r="R304" s="124"/>
      <c r="S304" s="73"/>
      <c r="T304" s="73"/>
      <c r="U304" s="70"/>
      <c r="V304" s="68"/>
    </row>
    <row r="305" spans="1:22">
      <c r="A305" s="60"/>
      <c r="B305" s="68"/>
      <c r="C305" s="68"/>
      <c r="D305" s="68"/>
      <c r="E305" s="87"/>
      <c r="F305" s="68"/>
      <c r="G305" s="68"/>
      <c r="H305" s="68"/>
      <c r="I305" s="73"/>
      <c r="J305" s="73"/>
      <c r="K305" s="73"/>
      <c r="L305" s="74"/>
      <c r="M305" s="139"/>
      <c r="N305" s="87"/>
      <c r="O305" s="87"/>
      <c r="P305" s="124"/>
      <c r="Q305" s="124"/>
      <c r="R305" s="124"/>
      <c r="S305" s="73"/>
      <c r="T305" s="73"/>
      <c r="U305" s="70"/>
      <c r="V305" s="68"/>
    </row>
    <row r="306" spans="1:22">
      <c r="A306" s="60"/>
      <c r="B306" s="68"/>
      <c r="C306" s="68"/>
      <c r="D306" s="68"/>
      <c r="E306" s="87"/>
      <c r="F306" s="68"/>
      <c r="G306" s="68"/>
      <c r="H306" s="68"/>
      <c r="I306" s="73"/>
      <c r="J306" s="73"/>
      <c r="K306" s="73"/>
      <c r="L306" s="74"/>
      <c r="M306" s="139"/>
      <c r="N306" s="87"/>
      <c r="O306" s="87"/>
      <c r="P306" s="124"/>
      <c r="Q306" s="124"/>
      <c r="R306" s="124"/>
      <c r="S306" s="73"/>
      <c r="T306" s="73"/>
      <c r="U306" s="70"/>
      <c r="V306" s="68"/>
    </row>
    <row r="307" spans="1:22">
      <c r="A307" s="60"/>
      <c r="B307" s="68"/>
      <c r="C307" s="68"/>
      <c r="D307" s="68"/>
      <c r="E307" s="87"/>
      <c r="F307" s="68"/>
      <c r="G307" s="68"/>
      <c r="H307" s="68"/>
      <c r="I307" s="73"/>
      <c r="J307" s="73"/>
      <c r="K307" s="73"/>
      <c r="L307" s="74"/>
      <c r="M307" s="139"/>
      <c r="N307" s="87"/>
      <c r="O307" s="87"/>
      <c r="P307" s="124"/>
      <c r="Q307" s="124"/>
      <c r="R307" s="124"/>
      <c r="S307" s="73"/>
      <c r="T307" s="73"/>
      <c r="U307" s="70"/>
      <c r="V307" s="68"/>
    </row>
    <row r="308" spans="1:22">
      <c r="A308" s="60"/>
      <c r="B308" s="68"/>
      <c r="C308" s="68"/>
      <c r="D308" s="68"/>
      <c r="E308" s="87"/>
      <c r="F308" s="68"/>
      <c r="G308" s="68"/>
      <c r="H308" s="68"/>
      <c r="I308" s="73"/>
      <c r="J308" s="73"/>
      <c r="K308" s="73"/>
      <c r="L308" s="74"/>
      <c r="M308" s="139"/>
      <c r="N308" s="87"/>
      <c r="O308" s="87"/>
      <c r="P308" s="124"/>
      <c r="Q308" s="124"/>
      <c r="R308" s="124"/>
      <c r="S308" s="73"/>
      <c r="T308" s="73"/>
      <c r="U308" s="70"/>
      <c r="V308" s="68"/>
    </row>
    <row r="309" spans="1:22">
      <c r="A309" s="60"/>
      <c r="B309" s="68"/>
      <c r="C309" s="68"/>
      <c r="D309" s="68"/>
      <c r="E309" s="87"/>
      <c r="F309" s="68"/>
      <c r="G309" s="68"/>
      <c r="H309" s="68"/>
      <c r="I309" s="73"/>
      <c r="J309" s="73"/>
      <c r="K309" s="73"/>
      <c r="L309" s="74"/>
      <c r="M309" s="139"/>
      <c r="N309" s="87"/>
      <c r="O309" s="87"/>
      <c r="P309" s="124"/>
      <c r="Q309" s="124"/>
      <c r="R309" s="124"/>
      <c r="S309" s="73"/>
      <c r="T309" s="73"/>
      <c r="U309" s="70"/>
      <c r="V309" s="68"/>
    </row>
    <row r="310" spans="1:22">
      <c r="A310" s="60"/>
      <c r="B310" s="68"/>
      <c r="C310" s="68"/>
      <c r="D310" s="68"/>
      <c r="E310" s="87"/>
      <c r="F310" s="68"/>
      <c r="G310" s="68"/>
      <c r="H310" s="68"/>
      <c r="I310" s="73"/>
      <c r="J310" s="73"/>
      <c r="K310" s="73"/>
      <c r="L310" s="74"/>
      <c r="M310" s="139"/>
      <c r="N310" s="87"/>
      <c r="O310" s="87"/>
      <c r="P310" s="124"/>
      <c r="Q310" s="124"/>
      <c r="R310" s="124"/>
      <c r="S310" s="73"/>
      <c r="T310" s="73"/>
      <c r="U310" s="70"/>
      <c r="V310" s="68"/>
    </row>
    <row r="311" spans="1:22">
      <c r="A311" s="60"/>
      <c r="B311" s="68"/>
      <c r="C311" s="68"/>
      <c r="D311" s="68"/>
      <c r="E311" s="87"/>
      <c r="F311" s="68"/>
      <c r="G311" s="68"/>
      <c r="H311" s="68"/>
      <c r="I311" s="73"/>
      <c r="J311" s="73"/>
      <c r="K311" s="73"/>
      <c r="L311" s="74"/>
      <c r="M311" s="139"/>
      <c r="N311" s="87"/>
      <c r="O311" s="87"/>
      <c r="P311" s="124"/>
      <c r="Q311" s="124"/>
      <c r="R311" s="124"/>
      <c r="S311" s="73"/>
      <c r="T311" s="73"/>
      <c r="U311" s="70"/>
      <c r="V311" s="68"/>
    </row>
    <row r="312" spans="1:22">
      <c r="A312" s="60"/>
      <c r="B312" s="68"/>
      <c r="C312" s="68"/>
      <c r="D312" s="68"/>
      <c r="E312" s="87"/>
      <c r="F312" s="68"/>
      <c r="G312" s="68"/>
      <c r="H312" s="68"/>
      <c r="I312" s="73"/>
      <c r="J312" s="73"/>
      <c r="K312" s="73"/>
      <c r="L312" s="74"/>
      <c r="M312" s="139"/>
      <c r="N312" s="87"/>
      <c r="O312" s="87"/>
      <c r="P312" s="124"/>
      <c r="Q312" s="124"/>
      <c r="R312" s="124"/>
      <c r="S312" s="73"/>
      <c r="T312" s="73"/>
      <c r="U312" s="70"/>
      <c r="V312" s="68"/>
    </row>
    <row r="313" spans="1:22">
      <c r="A313" s="60"/>
      <c r="B313" s="68"/>
      <c r="C313" s="68"/>
      <c r="D313" s="68"/>
      <c r="E313" s="87"/>
      <c r="F313" s="68"/>
      <c r="G313" s="68"/>
      <c r="H313" s="68"/>
      <c r="I313" s="73"/>
      <c r="J313" s="73"/>
      <c r="K313" s="73"/>
      <c r="L313" s="74"/>
      <c r="M313" s="139"/>
      <c r="N313" s="87"/>
      <c r="O313" s="87"/>
      <c r="P313" s="124"/>
      <c r="Q313" s="124"/>
      <c r="R313" s="124"/>
      <c r="S313" s="73"/>
      <c r="T313" s="73"/>
      <c r="U313" s="70"/>
      <c r="V313" s="68"/>
    </row>
    <row r="314" spans="1:22">
      <c r="A314" s="60"/>
      <c r="B314" s="68"/>
      <c r="C314" s="68"/>
      <c r="D314" s="68"/>
      <c r="E314" s="87"/>
      <c r="F314" s="68"/>
      <c r="G314" s="68"/>
      <c r="H314" s="68"/>
      <c r="I314" s="73"/>
      <c r="J314" s="73"/>
      <c r="K314" s="73"/>
      <c r="L314" s="74"/>
      <c r="M314" s="139"/>
      <c r="N314" s="87"/>
      <c r="O314" s="87"/>
      <c r="P314" s="124"/>
      <c r="Q314" s="124"/>
      <c r="R314" s="124"/>
      <c r="S314" s="73"/>
      <c r="T314" s="73"/>
      <c r="U314" s="70"/>
      <c r="V314" s="68"/>
    </row>
    <row r="315" spans="1:22">
      <c r="A315" s="60"/>
      <c r="B315" s="68"/>
      <c r="C315" s="68"/>
      <c r="D315" s="68"/>
      <c r="E315" s="87"/>
      <c r="F315" s="68"/>
      <c r="G315" s="68"/>
      <c r="H315" s="68"/>
      <c r="I315" s="73"/>
      <c r="J315" s="73"/>
      <c r="K315" s="73"/>
      <c r="L315" s="74"/>
      <c r="M315" s="139"/>
      <c r="N315" s="87"/>
      <c r="O315" s="87"/>
      <c r="P315" s="138"/>
      <c r="Q315" s="138"/>
      <c r="R315" s="138"/>
      <c r="S315" s="73"/>
      <c r="T315" s="73"/>
      <c r="U315" s="117"/>
      <c r="V315" s="59"/>
    </row>
    <row r="316" spans="1:22">
      <c r="A316" s="60"/>
      <c r="B316" s="68"/>
      <c r="C316" s="68"/>
      <c r="D316" s="68"/>
      <c r="E316" s="87"/>
      <c r="F316" s="68"/>
      <c r="G316" s="68"/>
      <c r="H316" s="68"/>
      <c r="I316" s="73"/>
      <c r="J316" s="73"/>
      <c r="K316" s="73"/>
      <c r="L316" s="74"/>
      <c r="M316" s="139"/>
      <c r="N316" s="87"/>
      <c r="O316" s="87"/>
      <c r="P316" s="124"/>
      <c r="Q316" s="124"/>
      <c r="R316" s="124"/>
      <c r="S316" s="73"/>
      <c r="T316" s="73"/>
      <c r="U316" s="70"/>
      <c r="V316" s="68"/>
    </row>
    <row r="317" spans="1:22">
      <c r="A317" s="60"/>
      <c r="B317" s="68"/>
      <c r="C317" s="68"/>
      <c r="D317" s="68"/>
      <c r="E317" s="87"/>
      <c r="F317" s="68"/>
      <c r="G317" s="68"/>
      <c r="H317" s="68"/>
      <c r="I317" s="73"/>
      <c r="J317" s="73"/>
      <c r="K317" s="73"/>
      <c r="L317" s="74"/>
      <c r="M317" s="139"/>
      <c r="N317" s="87"/>
      <c r="O317" s="87"/>
      <c r="P317" s="124"/>
      <c r="Q317" s="124"/>
      <c r="R317" s="124"/>
      <c r="S317" s="73"/>
      <c r="T317" s="73"/>
      <c r="U317" s="70"/>
      <c r="V317" s="68"/>
    </row>
    <row r="318" spans="1:22">
      <c r="A318" s="60"/>
      <c r="B318" s="68"/>
      <c r="C318" s="68"/>
      <c r="D318" s="68"/>
      <c r="E318" s="87"/>
      <c r="F318" s="68"/>
      <c r="G318" s="68"/>
      <c r="H318" s="68"/>
      <c r="I318" s="73"/>
      <c r="J318" s="73"/>
      <c r="K318" s="73"/>
      <c r="L318" s="74"/>
      <c r="M318" s="139"/>
      <c r="N318" s="87"/>
      <c r="O318" s="87"/>
      <c r="P318" s="124"/>
      <c r="Q318" s="124"/>
      <c r="R318" s="124"/>
      <c r="S318" s="73"/>
      <c r="T318" s="73"/>
      <c r="U318" s="70"/>
      <c r="V318" s="68"/>
    </row>
    <row r="319" spans="1:22">
      <c r="A319" s="60"/>
      <c r="B319" s="68"/>
      <c r="C319" s="68"/>
      <c r="D319" s="68"/>
      <c r="E319" s="87"/>
      <c r="F319" s="68"/>
      <c r="G319" s="68"/>
      <c r="H319" s="68"/>
      <c r="I319" s="73"/>
      <c r="J319" s="73"/>
      <c r="K319" s="73"/>
      <c r="L319" s="74"/>
      <c r="M319" s="139"/>
      <c r="N319" s="87"/>
      <c r="O319" s="87"/>
      <c r="P319" s="124"/>
      <c r="Q319" s="124"/>
      <c r="R319" s="124"/>
      <c r="S319" s="73"/>
      <c r="T319" s="73"/>
      <c r="U319" s="70"/>
      <c r="V319" s="68"/>
    </row>
    <row r="320" spans="1:22">
      <c r="A320" s="60"/>
      <c r="B320" s="68"/>
      <c r="C320" s="68"/>
      <c r="D320" s="68"/>
      <c r="E320" s="87"/>
      <c r="F320" s="68"/>
      <c r="G320" s="68"/>
      <c r="H320" s="68"/>
      <c r="I320" s="73"/>
      <c r="J320" s="73"/>
      <c r="K320" s="73"/>
      <c r="L320" s="74"/>
      <c r="M320" s="139"/>
      <c r="N320" s="87"/>
      <c r="O320" s="87"/>
      <c r="P320" s="124"/>
      <c r="Q320" s="124"/>
      <c r="R320" s="124"/>
      <c r="S320" s="73"/>
      <c r="T320" s="73"/>
      <c r="U320" s="70"/>
      <c r="V320" s="68"/>
    </row>
    <row r="321" spans="1:22">
      <c r="A321" s="60"/>
      <c r="B321" s="68"/>
      <c r="C321" s="68"/>
      <c r="D321" s="68"/>
      <c r="E321" s="87"/>
      <c r="F321" s="68"/>
      <c r="G321" s="68"/>
      <c r="H321" s="68"/>
      <c r="I321" s="73"/>
      <c r="J321" s="73"/>
      <c r="K321" s="73"/>
      <c r="L321" s="74"/>
      <c r="M321" s="139"/>
      <c r="N321" s="87"/>
      <c r="O321" s="87"/>
      <c r="P321" s="138"/>
      <c r="Q321" s="138"/>
      <c r="R321" s="138"/>
      <c r="S321" s="73"/>
      <c r="T321" s="73"/>
      <c r="U321" s="117"/>
      <c r="V321" s="59"/>
    </row>
    <row r="322" spans="1:22">
      <c r="A322" s="60"/>
      <c r="B322" s="68"/>
      <c r="C322" s="68"/>
      <c r="D322" s="68"/>
      <c r="E322" s="87"/>
      <c r="F322" s="68"/>
      <c r="G322" s="68"/>
      <c r="H322" s="68"/>
      <c r="I322" s="73"/>
      <c r="J322" s="73"/>
      <c r="K322" s="73"/>
      <c r="L322" s="74"/>
      <c r="M322" s="139"/>
      <c r="N322" s="87"/>
      <c r="O322" s="87"/>
      <c r="P322" s="124"/>
      <c r="Q322" s="124"/>
      <c r="R322" s="124"/>
      <c r="S322" s="73"/>
      <c r="T322" s="73"/>
      <c r="U322" s="70"/>
      <c r="V322" s="68"/>
    </row>
    <row r="323" spans="1:22">
      <c r="A323" s="60"/>
      <c r="B323" s="68"/>
      <c r="C323" s="68"/>
      <c r="D323" s="68"/>
      <c r="E323" s="87"/>
      <c r="F323" s="68"/>
      <c r="G323" s="68"/>
      <c r="H323" s="68"/>
      <c r="I323" s="73"/>
      <c r="J323" s="73"/>
      <c r="K323" s="73"/>
      <c r="L323" s="74"/>
      <c r="M323" s="139"/>
      <c r="N323" s="87"/>
      <c r="O323" s="87"/>
      <c r="P323" s="124"/>
      <c r="Q323" s="124"/>
      <c r="R323" s="124"/>
      <c r="S323" s="73"/>
      <c r="T323" s="73"/>
      <c r="U323" s="70"/>
      <c r="V323" s="68"/>
    </row>
    <row r="324" spans="1:22">
      <c r="A324" s="60"/>
      <c r="B324" s="68"/>
      <c r="C324" s="68"/>
      <c r="D324" s="68"/>
      <c r="E324" s="87"/>
      <c r="F324" s="68"/>
      <c r="G324" s="68"/>
      <c r="H324" s="68"/>
      <c r="I324" s="73"/>
      <c r="J324" s="73"/>
      <c r="K324" s="73"/>
      <c r="L324" s="74"/>
      <c r="M324" s="139"/>
      <c r="N324" s="87"/>
      <c r="O324" s="87"/>
      <c r="P324" s="124"/>
      <c r="Q324" s="124"/>
      <c r="R324" s="124"/>
      <c r="S324" s="73"/>
      <c r="T324" s="73"/>
      <c r="U324" s="70"/>
      <c r="V324" s="68"/>
    </row>
    <row r="325" spans="1:22">
      <c r="A325" s="60"/>
      <c r="B325" s="68"/>
      <c r="C325" s="68"/>
      <c r="D325" s="68"/>
      <c r="E325" s="87"/>
      <c r="F325" s="68"/>
      <c r="G325" s="68"/>
      <c r="H325" s="68"/>
      <c r="I325" s="73"/>
      <c r="J325" s="73"/>
      <c r="K325" s="73"/>
      <c r="L325" s="74"/>
      <c r="M325" s="139"/>
      <c r="N325" s="87"/>
      <c r="O325" s="87"/>
      <c r="P325" s="124"/>
      <c r="Q325" s="124"/>
      <c r="R325" s="124"/>
      <c r="S325" s="73"/>
      <c r="T325" s="73"/>
      <c r="U325" s="70"/>
      <c r="V325" s="68"/>
    </row>
    <row r="326" spans="1:22">
      <c r="A326" s="60"/>
      <c r="B326" s="68"/>
      <c r="C326" s="68"/>
      <c r="D326" s="68"/>
      <c r="E326" s="87"/>
      <c r="F326" s="68"/>
      <c r="G326" s="68"/>
      <c r="H326" s="68"/>
      <c r="I326" s="73"/>
      <c r="J326" s="73"/>
      <c r="K326" s="73"/>
      <c r="L326" s="74"/>
      <c r="M326" s="139"/>
      <c r="N326" s="87"/>
      <c r="O326" s="87"/>
      <c r="P326" s="124"/>
      <c r="Q326" s="124"/>
      <c r="R326" s="124"/>
      <c r="S326" s="73"/>
      <c r="T326" s="73"/>
      <c r="U326" s="70"/>
      <c r="V326" s="68"/>
    </row>
    <row r="327" spans="1:22">
      <c r="A327" s="60"/>
      <c r="B327" s="68"/>
      <c r="C327" s="68"/>
      <c r="D327" s="68"/>
      <c r="E327" s="87"/>
      <c r="F327" s="68"/>
      <c r="G327" s="68"/>
      <c r="H327" s="68"/>
      <c r="I327" s="73"/>
      <c r="J327" s="73"/>
      <c r="K327" s="73"/>
      <c r="L327" s="74"/>
      <c r="M327" s="139"/>
      <c r="N327" s="87"/>
      <c r="O327" s="87"/>
      <c r="P327" s="124"/>
      <c r="Q327" s="124"/>
      <c r="R327" s="124"/>
      <c r="S327" s="73"/>
      <c r="T327" s="73"/>
      <c r="U327" s="70"/>
      <c r="V327" s="68"/>
    </row>
    <row r="328" spans="1:22">
      <c r="A328" s="60"/>
      <c r="B328" s="68"/>
      <c r="C328" s="68"/>
      <c r="D328" s="68"/>
      <c r="E328" s="87"/>
      <c r="F328" s="68"/>
      <c r="G328" s="68"/>
      <c r="H328" s="68"/>
      <c r="I328" s="73"/>
      <c r="J328" s="73"/>
      <c r="K328" s="73"/>
      <c r="L328" s="74"/>
      <c r="M328" s="139"/>
      <c r="N328" s="87"/>
      <c r="O328" s="87"/>
      <c r="P328" s="124"/>
      <c r="Q328" s="124"/>
      <c r="R328" s="124"/>
      <c r="S328" s="73"/>
      <c r="T328" s="73"/>
      <c r="U328" s="70"/>
      <c r="V328" s="68"/>
    </row>
    <row r="329" spans="1:22">
      <c r="A329" s="60"/>
      <c r="B329" s="68"/>
      <c r="C329" s="68"/>
      <c r="D329" s="68"/>
      <c r="E329" s="87"/>
      <c r="F329" s="68"/>
      <c r="G329" s="68"/>
      <c r="H329" s="68"/>
      <c r="I329" s="73"/>
      <c r="J329" s="73"/>
      <c r="K329" s="73"/>
      <c r="L329" s="74"/>
      <c r="M329" s="139"/>
      <c r="N329" s="87"/>
      <c r="O329" s="87"/>
      <c r="P329" s="124"/>
      <c r="Q329" s="124"/>
      <c r="R329" s="124"/>
      <c r="S329" s="73"/>
      <c r="T329" s="73"/>
      <c r="U329" s="70"/>
      <c r="V329" s="68"/>
    </row>
    <row r="330" spans="1:22">
      <c r="A330" s="60"/>
      <c r="B330" s="68"/>
      <c r="C330" s="68"/>
      <c r="D330" s="68"/>
      <c r="E330" s="87"/>
      <c r="F330" s="68"/>
      <c r="G330" s="68"/>
      <c r="H330" s="68"/>
      <c r="I330" s="73"/>
      <c r="J330" s="73"/>
      <c r="K330" s="73"/>
      <c r="L330" s="74"/>
      <c r="M330" s="139"/>
      <c r="N330" s="87"/>
      <c r="O330" s="87"/>
      <c r="P330" s="124"/>
      <c r="Q330" s="124"/>
      <c r="R330" s="124"/>
      <c r="S330" s="73"/>
      <c r="T330" s="73"/>
      <c r="U330" s="70"/>
      <c r="V330" s="68"/>
    </row>
    <row r="331" spans="1:22">
      <c r="A331" s="60"/>
      <c r="B331" s="68"/>
      <c r="C331" s="68"/>
      <c r="D331" s="68"/>
      <c r="E331" s="87"/>
      <c r="F331" s="68"/>
      <c r="G331" s="68"/>
      <c r="H331" s="68"/>
      <c r="I331" s="73"/>
      <c r="J331" s="73"/>
      <c r="K331" s="73"/>
      <c r="L331" s="74"/>
      <c r="M331" s="139"/>
      <c r="N331" s="87"/>
      <c r="O331" s="87"/>
      <c r="P331" s="124"/>
      <c r="Q331" s="124"/>
      <c r="R331" s="124"/>
      <c r="S331" s="73"/>
      <c r="T331" s="73"/>
      <c r="U331" s="70"/>
      <c r="V331" s="68"/>
    </row>
    <row r="332" spans="1:22">
      <c r="A332" s="60"/>
      <c r="B332" s="68"/>
      <c r="C332" s="68"/>
      <c r="D332" s="68"/>
      <c r="E332" s="87"/>
      <c r="F332" s="68"/>
      <c r="G332" s="68"/>
      <c r="H332" s="68"/>
      <c r="I332" s="73"/>
      <c r="J332" s="73"/>
      <c r="K332" s="73"/>
      <c r="L332" s="74"/>
      <c r="M332" s="139"/>
      <c r="N332" s="87"/>
      <c r="O332" s="87"/>
      <c r="P332" s="124"/>
      <c r="Q332" s="124"/>
      <c r="R332" s="124"/>
      <c r="S332" s="73"/>
      <c r="T332" s="73"/>
      <c r="U332" s="70"/>
      <c r="V332" s="68"/>
    </row>
    <row r="333" spans="1:22">
      <c r="A333" s="60"/>
      <c r="B333" s="68"/>
      <c r="C333" s="68"/>
      <c r="D333" s="68"/>
      <c r="E333" s="87"/>
      <c r="F333" s="68"/>
      <c r="G333" s="68"/>
      <c r="H333" s="68"/>
      <c r="I333" s="73"/>
      <c r="J333" s="73"/>
      <c r="K333" s="73"/>
      <c r="L333" s="74"/>
      <c r="M333" s="139"/>
      <c r="N333" s="87"/>
      <c r="O333" s="87"/>
      <c r="P333" s="124"/>
      <c r="Q333" s="124"/>
      <c r="R333" s="124"/>
      <c r="S333" s="73"/>
      <c r="T333" s="73"/>
      <c r="U333" s="70"/>
      <c r="V333" s="68"/>
    </row>
    <row r="334" spans="1:22">
      <c r="A334" s="60"/>
      <c r="B334" s="68"/>
      <c r="C334" s="68"/>
      <c r="D334" s="68"/>
      <c r="E334" s="87"/>
      <c r="F334" s="68"/>
      <c r="G334" s="68"/>
      <c r="H334" s="68"/>
      <c r="I334" s="73"/>
      <c r="J334" s="73"/>
      <c r="K334" s="73"/>
      <c r="L334" s="74"/>
      <c r="M334" s="139"/>
      <c r="N334" s="87"/>
      <c r="O334" s="87"/>
      <c r="P334" s="124"/>
      <c r="Q334" s="124"/>
      <c r="R334" s="124"/>
      <c r="S334" s="73"/>
      <c r="T334" s="73"/>
      <c r="U334" s="70"/>
      <c r="V334" s="68"/>
    </row>
    <row r="335" spans="1:22">
      <c r="A335" s="60"/>
      <c r="B335" s="68"/>
      <c r="C335" s="68"/>
      <c r="D335" s="68"/>
      <c r="E335" s="118"/>
      <c r="F335" s="68"/>
      <c r="G335" s="68"/>
      <c r="H335" s="68"/>
      <c r="I335" s="73"/>
      <c r="J335" s="73"/>
      <c r="K335" s="73"/>
      <c r="L335" s="74"/>
      <c r="M335" s="139"/>
      <c r="N335" s="87"/>
      <c r="O335" s="87"/>
      <c r="P335" s="124"/>
      <c r="Q335" s="124"/>
      <c r="R335" s="124"/>
      <c r="S335" s="73"/>
      <c r="T335" s="73"/>
      <c r="U335" s="70"/>
      <c r="V335" s="68"/>
    </row>
    <row r="336" spans="1:22">
      <c r="A336" s="60"/>
      <c r="B336" s="68"/>
      <c r="C336" s="68"/>
      <c r="D336" s="68"/>
      <c r="E336" s="118"/>
      <c r="F336" s="68"/>
      <c r="G336" s="68"/>
      <c r="H336" s="68"/>
      <c r="I336" s="73"/>
      <c r="J336" s="73"/>
      <c r="K336" s="73"/>
      <c r="L336" s="74"/>
      <c r="M336" s="139"/>
      <c r="N336" s="87"/>
      <c r="O336" s="87"/>
      <c r="P336" s="124"/>
      <c r="Q336" s="124"/>
      <c r="R336" s="124"/>
      <c r="S336" s="73"/>
      <c r="T336" s="73"/>
      <c r="U336" s="70"/>
      <c r="V336" s="68"/>
    </row>
    <row r="337" spans="1:22">
      <c r="A337" s="60"/>
      <c r="B337" s="68"/>
      <c r="C337" s="68"/>
      <c r="D337" s="68"/>
      <c r="E337" s="118"/>
      <c r="F337" s="68"/>
      <c r="G337" s="68"/>
      <c r="H337" s="68"/>
      <c r="I337" s="73"/>
      <c r="J337" s="73"/>
      <c r="K337" s="73"/>
      <c r="L337" s="74"/>
      <c r="M337" s="139"/>
      <c r="N337" s="87"/>
      <c r="O337" s="87"/>
      <c r="P337" s="124"/>
      <c r="Q337" s="124"/>
      <c r="R337" s="124"/>
      <c r="S337" s="73"/>
      <c r="T337" s="73"/>
      <c r="U337" s="70"/>
      <c r="V337" s="68"/>
    </row>
    <row r="338" spans="1:22">
      <c r="A338" s="60"/>
      <c r="B338" s="68"/>
      <c r="C338" s="68"/>
      <c r="D338" s="68"/>
      <c r="E338" s="118"/>
      <c r="F338" s="68"/>
      <c r="G338" s="68"/>
      <c r="H338" s="68"/>
      <c r="I338" s="73"/>
      <c r="J338" s="73"/>
      <c r="K338" s="73"/>
      <c r="L338" s="74"/>
      <c r="M338" s="139"/>
      <c r="N338" s="87"/>
      <c r="O338" s="87"/>
      <c r="P338" s="124"/>
      <c r="Q338" s="124"/>
      <c r="R338" s="124"/>
      <c r="S338" s="73"/>
      <c r="T338" s="73"/>
      <c r="U338" s="70"/>
      <c r="V338" s="68"/>
    </row>
    <row r="339" spans="1:22">
      <c r="A339" s="60"/>
      <c r="B339" s="68"/>
      <c r="C339" s="68"/>
      <c r="D339" s="68"/>
      <c r="E339" s="118"/>
      <c r="F339" s="68"/>
      <c r="G339" s="68"/>
      <c r="H339" s="68"/>
      <c r="I339" s="73"/>
      <c r="J339" s="73"/>
      <c r="K339" s="73"/>
      <c r="L339" s="74"/>
      <c r="M339" s="139"/>
      <c r="N339" s="87"/>
      <c r="O339" s="87"/>
      <c r="P339" s="124"/>
      <c r="Q339" s="124"/>
      <c r="R339" s="124"/>
      <c r="S339" s="73"/>
      <c r="T339" s="73"/>
      <c r="U339" s="70"/>
      <c r="V339" s="68"/>
    </row>
    <row r="340" spans="1:22">
      <c r="A340" s="60"/>
      <c r="B340" s="68"/>
      <c r="C340" s="68"/>
      <c r="D340" s="68"/>
      <c r="E340" s="118"/>
      <c r="F340" s="68"/>
      <c r="G340" s="68"/>
      <c r="H340" s="68"/>
      <c r="I340" s="73"/>
      <c r="J340" s="73"/>
      <c r="K340" s="73"/>
      <c r="L340" s="74"/>
      <c r="M340" s="139"/>
      <c r="N340" s="87"/>
      <c r="O340" s="87"/>
      <c r="P340" s="124"/>
      <c r="Q340" s="124"/>
      <c r="R340" s="124"/>
      <c r="S340" s="73"/>
      <c r="T340" s="73"/>
      <c r="U340" s="70"/>
      <c r="V340" s="68"/>
    </row>
    <row r="341" spans="1:22">
      <c r="A341" s="60"/>
      <c r="B341" s="68"/>
      <c r="C341" s="68"/>
      <c r="D341" s="68"/>
      <c r="E341" s="118"/>
      <c r="F341" s="68"/>
      <c r="G341" s="68"/>
      <c r="H341" s="68"/>
      <c r="I341" s="73"/>
      <c r="J341" s="73"/>
      <c r="K341" s="73"/>
      <c r="L341" s="74"/>
      <c r="M341" s="139"/>
      <c r="N341" s="87"/>
      <c r="O341" s="87"/>
      <c r="P341" s="124"/>
      <c r="Q341" s="124"/>
      <c r="R341" s="124"/>
      <c r="S341" s="73"/>
      <c r="T341" s="73"/>
      <c r="U341" s="70"/>
      <c r="V341" s="68"/>
    </row>
    <row r="342" spans="1:22">
      <c r="A342" s="60"/>
      <c r="B342" s="68"/>
      <c r="C342" s="68"/>
      <c r="D342" s="68"/>
      <c r="E342" s="118"/>
      <c r="F342" s="68"/>
      <c r="G342" s="68"/>
      <c r="H342" s="68"/>
      <c r="I342" s="73"/>
      <c r="J342" s="73"/>
      <c r="K342" s="73"/>
      <c r="L342" s="74"/>
      <c r="M342" s="139"/>
      <c r="N342" s="87"/>
      <c r="O342" s="87"/>
      <c r="P342" s="124"/>
      <c r="Q342" s="124"/>
      <c r="R342" s="124"/>
      <c r="S342" s="73"/>
      <c r="T342" s="73"/>
      <c r="U342" s="70"/>
      <c r="V342" s="68"/>
    </row>
    <row r="343" spans="1:22">
      <c r="A343" s="60"/>
      <c r="B343" s="68"/>
      <c r="C343" s="68"/>
      <c r="D343" s="68"/>
      <c r="E343" s="118"/>
      <c r="F343" s="68"/>
      <c r="G343" s="68"/>
      <c r="H343" s="68"/>
      <c r="I343" s="73"/>
      <c r="J343" s="73"/>
      <c r="K343" s="73"/>
      <c r="L343" s="74"/>
      <c r="M343" s="139"/>
      <c r="N343" s="87"/>
      <c r="O343" s="87"/>
      <c r="P343" s="124"/>
      <c r="Q343" s="124"/>
      <c r="R343" s="124"/>
      <c r="S343" s="73"/>
      <c r="T343" s="73"/>
      <c r="U343" s="70"/>
      <c r="V343" s="68"/>
    </row>
    <row r="344" spans="1:22">
      <c r="A344" s="60"/>
      <c r="B344" s="68"/>
      <c r="C344" s="68"/>
      <c r="D344" s="68"/>
      <c r="E344" s="118"/>
      <c r="F344" s="68"/>
      <c r="G344" s="68"/>
      <c r="H344" s="68"/>
      <c r="I344" s="73"/>
      <c r="J344" s="73"/>
      <c r="K344" s="73"/>
      <c r="L344" s="74"/>
      <c r="M344" s="139"/>
      <c r="N344" s="87"/>
      <c r="O344" s="87"/>
      <c r="P344" s="124"/>
      <c r="Q344" s="124"/>
      <c r="R344" s="124"/>
      <c r="S344" s="73"/>
      <c r="T344" s="73"/>
      <c r="U344" s="70"/>
      <c r="V344" s="68"/>
    </row>
    <row r="345" spans="1:22">
      <c r="A345" s="60"/>
      <c r="B345" s="68"/>
      <c r="C345" s="68"/>
      <c r="D345" s="68"/>
      <c r="E345" s="118"/>
      <c r="F345" s="68"/>
      <c r="G345" s="68"/>
      <c r="H345" s="68"/>
      <c r="I345" s="73"/>
      <c r="J345" s="73"/>
      <c r="K345" s="73"/>
      <c r="L345" s="74"/>
      <c r="M345" s="139"/>
      <c r="N345" s="87"/>
      <c r="O345" s="87"/>
      <c r="P345" s="124"/>
      <c r="Q345" s="124"/>
      <c r="R345" s="124"/>
      <c r="S345" s="73"/>
      <c r="T345" s="73"/>
      <c r="U345" s="70"/>
      <c r="V345" s="68"/>
    </row>
    <row r="346" spans="1:22">
      <c r="A346" s="60"/>
      <c r="B346" s="68"/>
      <c r="C346" s="68"/>
      <c r="D346" s="68"/>
      <c r="E346" s="118"/>
      <c r="F346" s="68"/>
      <c r="G346" s="68"/>
      <c r="H346" s="68"/>
      <c r="I346" s="73"/>
      <c r="J346" s="73"/>
      <c r="K346" s="73"/>
      <c r="L346" s="74"/>
      <c r="M346" s="139"/>
      <c r="N346" s="87"/>
      <c r="O346" s="87"/>
      <c r="P346" s="124"/>
      <c r="Q346" s="124"/>
      <c r="R346" s="124"/>
      <c r="S346" s="73"/>
      <c r="T346" s="73"/>
      <c r="U346" s="70"/>
      <c r="V346" s="68"/>
    </row>
    <row r="347" spans="1:22">
      <c r="A347" s="60"/>
      <c r="B347" s="68"/>
      <c r="C347" s="68"/>
      <c r="D347" s="68"/>
      <c r="E347" s="118"/>
      <c r="F347" s="68"/>
      <c r="G347" s="68"/>
      <c r="H347" s="68"/>
      <c r="I347" s="73"/>
      <c r="J347" s="73"/>
      <c r="K347" s="73"/>
      <c r="L347" s="74"/>
      <c r="M347" s="139"/>
      <c r="N347" s="87"/>
      <c r="O347" s="87"/>
      <c r="P347" s="124"/>
      <c r="Q347" s="124"/>
      <c r="R347" s="124"/>
      <c r="S347" s="73"/>
      <c r="T347" s="73"/>
      <c r="U347" s="70"/>
      <c r="V347" s="68"/>
    </row>
    <row r="348" spans="1:22">
      <c r="A348" s="60"/>
      <c r="B348" s="68"/>
      <c r="C348" s="68"/>
      <c r="D348" s="68"/>
      <c r="E348" s="118"/>
      <c r="F348" s="68"/>
      <c r="G348" s="68"/>
      <c r="H348" s="68"/>
      <c r="I348" s="73"/>
      <c r="J348" s="73"/>
      <c r="K348" s="73"/>
      <c r="L348" s="74"/>
      <c r="M348" s="139"/>
      <c r="N348" s="87"/>
      <c r="O348" s="87"/>
      <c r="P348" s="124"/>
      <c r="Q348" s="124"/>
      <c r="R348" s="124"/>
      <c r="S348" s="73"/>
      <c r="T348" s="73"/>
      <c r="U348" s="70"/>
      <c r="V348" s="68"/>
    </row>
    <row r="349" spans="1:22">
      <c r="A349" s="60"/>
      <c r="B349" s="68"/>
      <c r="C349" s="68"/>
      <c r="D349" s="68"/>
      <c r="E349" s="118"/>
      <c r="F349" s="68"/>
      <c r="G349" s="68"/>
      <c r="H349" s="68"/>
      <c r="I349" s="73"/>
      <c r="J349" s="73"/>
      <c r="K349" s="73"/>
      <c r="L349" s="74"/>
      <c r="M349" s="139"/>
      <c r="N349" s="87"/>
      <c r="O349" s="87"/>
      <c r="P349" s="124"/>
      <c r="Q349" s="124"/>
      <c r="R349" s="124"/>
      <c r="S349" s="73"/>
      <c r="T349" s="73"/>
      <c r="U349" s="70"/>
      <c r="V349" s="68"/>
    </row>
    <row r="350" spans="1:22">
      <c r="A350" s="60"/>
      <c r="B350" s="68"/>
      <c r="C350" s="68"/>
      <c r="D350" s="68"/>
      <c r="E350" s="118"/>
      <c r="F350" s="68"/>
      <c r="G350" s="68"/>
      <c r="H350" s="68"/>
      <c r="I350" s="73"/>
      <c r="J350" s="73"/>
      <c r="K350" s="73"/>
      <c r="L350" s="74"/>
      <c r="M350" s="139"/>
      <c r="N350" s="87"/>
      <c r="O350" s="87"/>
      <c r="P350" s="124"/>
      <c r="Q350" s="124"/>
      <c r="R350" s="124"/>
      <c r="S350" s="73"/>
      <c r="T350" s="73"/>
      <c r="U350" s="70"/>
      <c r="V350" s="68"/>
    </row>
    <row r="351" spans="1:22">
      <c r="A351" s="60"/>
      <c r="B351" s="68"/>
      <c r="C351" s="68"/>
      <c r="D351" s="68"/>
      <c r="E351" s="118"/>
      <c r="F351" s="68"/>
      <c r="G351" s="68"/>
      <c r="H351" s="68"/>
      <c r="I351" s="73"/>
      <c r="J351" s="73"/>
      <c r="K351" s="73"/>
      <c r="L351" s="74"/>
      <c r="M351" s="139"/>
      <c r="N351" s="87"/>
      <c r="O351" s="87"/>
      <c r="P351" s="124"/>
      <c r="Q351" s="124"/>
      <c r="R351" s="124"/>
      <c r="S351" s="73"/>
      <c r="T351" s="73"/>
      <c r="U351" s="70"/>
      <c r="V351" s="68"/>
    </row>
    <row r="352" spans="1:22">
      <c r="A352" s="60"/>
      <c r="B352" s="68"/>
      <c r="C352" s="68"/>
      <c r="D352" s="68"/>
      <c r="E352" s="118"/>
      <c r="F352" s="68"/>
      <c r="G352" s="68"/>
      <c r="H352" s="68"/>
      <c r="I352" s="73"/>
      <c r="J352" s="73"/>
      <c r="K352" s="73"/>
      <c r="L352" s="74"/>
      <c r="M352" s="139"/>
      <c r="N352" s="87"/>
      <c r="O352" s="87"/>
      <c r="P352" s="124"/>
      <c r="Q352" s="124"/>
      <c r="R352" s="124"/>
      <c r="S352" s="73"/>
      <c r="T352" s="73"/>
      <c r="U352" s="70"/>
      <c r="V352" s="68"/>
    </row>
    <row r="353" spans="1:22">
      <c r="A353" s="60"/>
      <c r="B353" s="68"/>
      <c r="C353" s="68"/>
      <c r="D353" s="68"/>
      <c r="E353" s="118"/>
      <c r="F353" s="68"/>
      <c r="G353" s="68"/>
      <c r="H353" s="68"/>
      <c r="I353" s="73"/>
      <c r="J353" s="73"/>
      <c r="K353" s="73"/>
      <c r="L353" s="74"/>
      <c r="M353" s="139"/>
      <c r="N353" s="87"/>
      <c r="O353" s="87"/>
      <c r="P353" s="124"/>
      <c r="Q353" s="124"/>
      <c r="R353" s="124"/>
      <c r="S353" s="73"/>
      <c r="T353" s="73"/>
      <c r="U353" s="70"/>
      <c r="V353" s="68"/>
    </row>
    <row r="354" spans="1:22">
      <c r="A354" s="60"/>
      <c r="B354" s="68"/>
      <c r="C354" s="68"/>
      <c r="D354" s="68"/>
      <c r="E354" s="118"/>
      <c r="F354" s="68"/>
      <c r="G354" s="68"/>
      <c r="H354" s="68"/>
      <c r="I354" s="73"/>
      <c r="J354" s="73"/>
      <c r="K354" s="73"/>
      <c r="L354" s="74"/>
      <c r="M354" s="139"/>
      <c r="N354" s="87"/>
      <c r="O354" s="87"/>
      <c r="P354" s="124"/>
      <c r="Q354" s="124"/>
      <c r="R354" s="124"/>
      <c r="S354" s="73"/>
      <c r="T354" s="73"/>
      <c r="U354" s="70"/>
      <c r="V354" s="68"/>
    </row>
    <row r="355" spans="1:22">
      <c r="A355" s="60"/>
      <c r="B355" s="68"/>
      <c r="C355" s="68"/>
      <c r="D355" s="68"/>
      <c r="E355" s="118"/>
      <c r="F355" s="68"/>
      <c r="G355" s="68"/>
      <c r="H355" s="68"/>
      <c r="I355" s="73"/>
      <c r="J355" s="73"/>
      <c r="K355" s="73"/>
      <c r="L355" s="74"/>
      <c r="M355" s="139"/>
      <c r="N355" s="87"/>
      <c r="O355" s="87"/>
      <c r="P355" s="124"/>
      <c r="Q355" s="124"/>
      <c r="R355" s="124"/>
      <c r="S355" s="73"/>
      <c r="T355" s="73"/>
      <c r="U355" s="70"/>
      <c r="V355" s="68"/>
    </row>
    <row r="356" spans="1:22">
      <c r="A356" s="60"/>
      <c r="B356" s="68"/>
      <c r="C356" s="68"/>
      <c r="D356" s="68"/>
      <c r="E356" s="118"/>
      <c r="F356" s="68"/>
      <c r="G356" s="68"/>
      <c r="H356" s="68"/>
      <c r="I356" s="73"/>
      <c r="J356" s="73"/>
      <c r="K356" s="73"/>
      <c r="L356" s="74"/>
      <c r="M356" s="139"/>
      <c r="N356" s="87"/>
      <c r="O356" s="87"/>
      <c r="P356" s="124"/>
      <c r="Q356" s="124"/>
      <c r="R356" s="124"/>
      <c r="S356" s="73"/>
      <c r="T356" s="73"/>
      <c r="U356" s="70"/>
      <c r="V356" s="68"/>
    </row>
    <row r="357" spans="1:22">
      <c r="A357" s="60"/>
      <c r="B357" s="68"/>
      <c r="C357" s="68"/>
      <c r="D357" s="68"/>
      <c r="E357" s="118"/>
      <c r="F357" s="68"/>
      <c r="G357" s="68"/>
      <c r="H357" s="68"/>
      <c r="I357" s="73"/>
      <c r="J357" s="73"/>
      <c r="K357" s="73"/>
      <c r="L357" s="74"/>
      <c r="M357" s="139"/>
      <c r="N357" s="87"/>
      <c r="O357" s="87"/>
      <c r="P357" s="124"/>
      <c r="Q357" s="124"/>
      <c r="R357" s="124"/>
      <c r="S357" s="73"/>
      <c r="T357" s="73"/>
      <c r="U357" s="70"/>
      <c r="V357" s="68"/>
    </row>
    <row r="358" spans="1:22">
      <c r="A358" s="60"/>
      <c r="B358" s="68"/>
      <c r="C358" s="68"/>
      <c r="D358" s="68"/>
      <c r="E358" s="118"/>
      <c r="F358" s="68"/>
      <c r="G358" s="68"/>
      <c r="H358" s="68"/>
      <c r="I358" s="73"/>
      <c r="J358" s="73"/>
      <c r="K358" s="73"/>
      <c r="L358" s="74"/>
      <c r="M358" s="139"/>
      <c r="N358" s="87"/>
      <c r="O358" s="87"/>
      <c r="P358" s="124"/>
      <c r="Q358" s="124"/>
      <c r="R358" s="124"/>
      <c r="S358" s="73"/>
      <c r="T358" s="73"/>
      <c r="U358" s="70"/>
      <c r="V358" s="68"/>
    </row>
    <row r="359" spans="1:22">
      <c r="A359" s="60"/>
      <c r="B359" s="68"/>
      <c r="C359" s="68"/>
      <c r="D359" s="68"/>
      <c r="E359" s="118"/>
      <c r="F359" s="68"/>
      <c r="G359" s="68"/>
      <c r="H359" s="68"/>
      <c r="I359" s="73"/>
      <c r="J359" s="73"/>
      <c r="K359" s="73"/>
      <c r="L359" s="74"/>
      <c r="M359" s="139"/>
      <c r="N359" s="87"/>
      <c r="O359" s="87"/>
      <c r="P359" s="124"/>
      <c r="Q359" s="124"/>
      <c r="R359" s="124"/>
      <c r="S359" s="73"/>
      <c r="T359" s="73"/>
      <c r="U359" s="70"/>
      <c r="V359" s="68"/>
    </row>
    <row r="360" spans="1:22">
      <c r="A360" s="60"/>
      <c r="B360" s="68"/>
      <c r="C360" s="68"/>
      <c r="D360" s="68"/>
      <c r="E360" s="118"/>
      <c r="F360" s="68"/>
      <c r="G360" s="68"/>
      <c r="H360" s="68"/>
      <c r="I360" s="73"/>
      <c r="J360" s="73"/>
      <c r="K360" s="73"/>
      <c r="L360" s="74"/>
      <c r="M360" s="139"/>
      <c r="N360" s="87"/>
      <c r="O360" s="68"/>
      <c r="P360" s="124"/>
      <c r="Q360" s="124"/>
      <c r="R360" s="124"/>
      <c r="S360" s="73"/>
      <c r="T360" s="73"/>
      <c r="U360" s="70"/>
      <c r="V360" s="68"/>
    </row>
    <row r="361" spans="1:22">
      <c r="A361" s="60"/>
      <c r="B361" s="68"/>
      <c r="C361" s="68"/>
      <c r="D361" s="68"/>
      <c r="E361" s="118"/>
      <c r="F361" s="68"/>
      <c r="G361" s="68"/>
      <c r="H361" s="68"/>
      <c r="I361" s="73"/>
      <c r="J361" s="73"/>
      <c r="K361" s="73"/>
      <c r="L361" s="74"/>
      <c r="M361" s="139"/>
      <c r="N361" s="87"/>
      <c r="O361" s="68"/>
      <c r="P361" s="124"/>
      <c r="Q361" s="124"/>
      <c r="R361" s="124"/>
      <c r="S361" s="73"/>
      <c r="T361" s="73"/>
      <c r="U361" s="70"/>
      <c r="V361" s="68"/>
    </row>
    <row r="362" spans="1:22">
      <c r="A362" s="60"/>
      <c r="B362" s="68"/>
      <c r="C362" s="68"/>
      <c r="D362" s="68"/>
      <c r="E362" s="119"/>
      <c r="F362" s="68"/>
      <c r="G362" s="68"/>
      <c r="H362" s="68"/>
      <c r="I362" s="73"/>
      <c r="J362" s="73"/>
      <c r="K362" s="73"/>
      <c r="L362" s="74"/>
      <c r="M362" s="139"/>
      <c r="N362" s="87"/>
      <c r="O362" s="68"/>
      <c r="P362" s="124"/>
      <c r="Q362" s="124"/>
      <c r="R362" s="124"/>
      <c r="S362" s="73"/>
      <c r="T362" s="73"/>
      <c r="U362" s="70"/>
      <c r="V362" s="68"/>
    </row>
    <row r="363" spans="1:22">
      <c r="A363" s="60"/>
      <c r="B363" s="68"/>
      <c r="C363" s="68"/>
      <c r="D363" s="68"/>
      <c r="E363" s="119"/>
      <c r="F363" s="68"/>
      <c r="G363" s="68"/>
      <c r="H363" s="68"/>
      <c r="I363" s="73"/>
      <c r="J363" s="73"/>
      <c r="K363" s="73"/>
      <c r="L363" s="74"/>
      <c r="M363" s="139"/>
      <c r="N363" s="87"/>
      <c r="O363" s="68"/>
      <c r="P363" s="124"/>
      <c r="Q363" s="124"/>
      <c r="R363" s="124"/>
      <c r="S363" s="73"/>
      <c r="T363" s="73"/>
      <c r="U363" s="70"/>
      <c r="V363" s="68"/>
    </row>
    <row r="364" spans="1:22">
      <c r="A364" s="60"/>
      <c r="B364" s="68"/>
      <c r="C364" s="68"/>
      <c r="D364" s="68"/>
      <c r="E364" s="119"/>
      <c r="F364" s="68"/>
      <c r="G364" s="68"/>
      <c r="H364" s="68"/>
      <c r="I364" s="73"/>
      <c r="J364" s="73"/>
      <c r="K364" s="73"/>
      <c r="L364" s="74"/>
      <c r="M364" s="139"/>
      <c r="N364" s="87"/>
      <c r="O364" s="68"/>
      <c r="P364" s="124"/>
      <c r="Q364" s="124"/>
      <c r="R364" s="124"/>
      <c r="S364" s="73"/>
      <c r="T364" s="73"/>
      <c r="U364" s="70"/>
      <c r="V364" s="68"/>
    </row>
    <row r="365" spans="1:22">
      <c r="A365" s="60"/>
      <c r="B365" s="68"/>
      <c r="C365" s="68"/>
      <c r="D365" s="68"/>
      <c r="E365" s="119"/>
      <c r="F365" s="68"/>
      <c r="G365" s="68"/>
      <c r="H365" s="68"/>
      <c r="I365" s="73"/>
      <c r="J365" s="73"/>
      <c r="K365" s="73"/>
      <c r="L365" s="74"/>
      <c r="M365" s="140"/>
      <c r="N365" s="141"/>
      <c r="O365" s="119"/>
      <c r="P365" s="142"/>
      <c r="Q365" s="142"/>
      <c r="R365" s="142"/>
      <c r="S365" s="73"/>
      <c r="T365" s="73"/>
      <c r="U365" s="140"/>
      <c r="V365" s="141"/>
    </row>
    <row r="366" spans="1:22">
      <c r="A366" s="60"/>
      <c r="B366" s="68"/>
      <c r="C366" s="68"/>
      <c r="D366" s="68"/>
      <c r="E366" s="119"/>
      <c r="F366" s="68"/>
      <c r="G366" s="68"/>
      <c r="H366" s="68"/>
      <c r="I366" s="73"/>
      <c r="J366" s="73"/>
      <c r="K366" s="73"/>
      <c r="L366" s="74"/>
      <c r="M366" s="140"/>
      <c r="N366" s="141"/>
      <c r="O366" s="119"/>
      <c r="P366" s="142"/>
      <c r="Q366" s="142"/>
      <c r="R366" s="142"/>
      <c r="S366" s="73"/>
      <c r="T366" s="73"/>
      <c r="U366" s="140"/>
      <c r="V366" s="141"/>
    </row>
    <row r="367" spans="1:22">
      <c r="A367" s="60"/>
      <c r="B367" s="68"/>
      <c r="C367" s="68"/>
      <c r="D367" s="68"/>
      <c r="E367" s="119"/>
      <c r="F367" s="68"/>
      <c r="G367" s="68"/>
      <c r="H367" s="68"/>
      <c r="I367" s="73"/>
      <c r="J367" s="73"/>
      <c r="K367" s="73"/>
      <c r="L367" s="74"/>
      <c r="M367" s="140"/>
      <c r="N367" s="141"/>
      <c r="O367" s="119"/>
      <c r="P367" s="142"/>
      <c r="Q367" s="142"/>
      <c r="R367" s="142"/>
      <c r="S367" s="73"/>
      <c r="T367" s="73"/>
      <c r="U367" s="140"/>
      <c r="V367" s="141"/>
    </row>
    <row r="368" spans="1:22">
      <c r="A368" s="60"/>
      <c r="B368" s="68"/>
      <c r="C368" s="68"/>
      <c r="D368" s="68"/>
      <c r="E368" s="119"/>
      <c r="F368" s="68"/>
      <c r="G368" s="68"/>
      <c r="H368" s="68"/>
      <c r="I368" s="73"/>
      <c r="J368" s="73"/>
      <c r="K368" s="73"/>
      <c r="L368" s="74"/>
      <c r="M368" s="143"/>
      <c r="N368" s="119"/>
      <c r="O368" s="119"/>
      <c r="P368" s="144"/>
      <c r="Q368" s="144"/>
      <c r="R368" s="144"/>
      <c r="S368" s="73"/>
      <c r="T368" s="73"/>
      <c r="U368" s="143"/>
      <c r="V368" s="119"/>
    </row>
    <row r="369" spans="1:22">
      <c r="A369" s="60"/>
      <c r="B369" s="68"/>
      <c r="C369" s="68"/>
      <c r="D369" s="68"/>
      <c r="E369" s="119"/>
      <c r="F369" s="68"/>
      <c r="G369" s="68"/>
      <c r="H369" s="68"/>
      <c r="I369" s="73"/>
      <c r="J369" s="73"/>
      <c r="K369" s="73"/>
      <c r="L369" s="74"/>
      <c r="M369" s="143"/>
      <c r="N369" s="119"/>
      <c r="O369" s="119"/>
      <c r="P369" s="144"/>
      <c r="Q369" s="144"/>
      <c r="R369" s="144"/>
      <c r="S369" s="73"/>
      <c r="T369" s="73"/>
      <c r="U369" s="143"/>
      <c r="V369" s="119"/>
    </row>
    <row r="370" spans="1:22">
      <c r="A370" s="60"/>
      <c r="B370" s="68"/>
      <c r="C370" s="68"/>
      <c r="D370" s="68"/>
      <c r="E370" s="119"/>
      <c r="F370" s="68"/>
      <c r="G370" s="68"/>
      <c r="H370" s="68"/>
      <c r="I370" s="73"/>
      <c r="J370" s="73"/>
      <c r="K370" s="73"/>
      <c r="L370" s="74"/>
      <c r="M370" s="143"/>
      <c r="N370" s="119"/>
      <c r="O370" s="119"/>
      <c r="P370" s="144"/>
      <c r="Q370" s="144"/>
      <c r="R370" s="144"/>
      <c r="S370" s="73"/>
      <c r="T370" s="73"/>
      <c r="U370" s="143"/>
      <c r="V370" s="119"/>
    </row>
    <row r="371" spans="1:22">
      <c r="A371" s="60"/>
      <c r="B371" s="68"/>
      <c r="C371" s="68"/>
      <c r="D371" s="68"/>
      <c r="E371" s="119"/>
      <c r="F371" s="68"/>
      <c r="G371" s="68"/>
      <c r="H371" s="68"/>
      <c r="I371" s="73"/>
      <c r="J371" s="73"/>
      <c r="K371" s="73"/>
      <c r="L371" s="74"/>
      <c r="M371" s="143"/>
      <c r="N371" s="119"/>
      <c r="O371" s="119"/>
      <c r="P371" s="144"/>
      <c r="Q371" s="144"/>
      <c r="R371" s="144"/>
      <c r="S371" s="73"/>
      <c r="T371" s="73"/>
      <c r="U371" s="143"/>
      <c r="V371" s="119"/>
    </row>
    <row r="372" spans="1:22">
      <c r="A372" s="60"/>
      <c r="B372" s="68"/>
      <c r="C372" s="68"/>
      <c r="D372" s="68"/>
      <c r="E372" s="119"/>
      <c r="F372" s="68"/>
      <c r="G372" s="68"/>
      <c r="H372" s="68"/>
      <c r="I372" s="73"/>
      <c r="J372" s="73"/>
      <c r="K372" s="73"/>
      <c r="L372" s="74"/>
      <c r="M372" s="143"/>
      <c r="N372" s="119"/>
      <c r="O372" s="119"/>
      <c r="P372" s="144"/>
      <c r="Q372" s="144"/>
      <c r="R372" s="144"/>
      <c r="S372" s="73"/>
      <c r="T372" s="73"/>
      <c r="U372" s="143"/>
      <c r="V372" s="119"/>
    </row>
    <row r="373" spans="1:22">
      <c r="A373" s="60"/>
      <c r="B373" s="68"/>
      <c r="C373" s="68"/>
      <c r="D373" s="68"/>
      <c r="E373" s="119"/>
      <c r="F373" s="68"/>
      <c r="G373" s="68"/>
      <c r="H373" s="68"/>
      <c r="I373" s="73"/>
      <c r="J373" s="73"/>
      <c r="K373" s="73"/>
      <c r="L373" s="74"/>
      <c r="M373" s="143"/>
      <c r="N373" s="119"/>
      <c r="O373" s="119"/>
      <c r="P373" s="144"/>
      <c r="Q373" s="144"/>
      <c r="R373" s="144"/>
      <c r="S373" s="73"/>
      <c r="T373" s="73"/>
      <c r="U373" s="143"/>
      <c r="V373" s="119"/>
    </row>
    <row r="374" spans="1:22">
      <c r="A374" s="60"/>
      <c r="B374" s="68"/>
      <c r="C374" s="68"/>
      <c r="D374" s="68"/>
      <c r="E374" s="119"/>
      <c r="F374" s="68"/>
      <c r="G374" s="68"/>
      <c r="H374" s="68"/>
      <c r="I374" s="73"/>
      <c r="J374" s="73"/>
      <c r="K374" s="73"/>
      <c r="L374" s="74"/>
      <c r="M374" s="143"/>
      <c r="N374" s="119"/>
      <c r="O374" s="119"/>
      <c r="P374" s="144"/>
      <c r="Q374" s="144"/>
      <c r="R374" s="144"/>
      <c r="S374" s="73"/>
      <c r="T374" s="73"/>
      <c r="U374" s="143"/>
      <c r="V374" s="119"/>
    </row>
    <row r="375" spans="1:22">
      <c r="A375" s="60"/>
      <c r="B375" s="68"/>
      <c r="C375" s="68"/>
      <c r="D375" s="68"/>
      <c r="E375" s="119"/>
      <c r="F375" s="68"/>
      <c r="G375" s="68"/>
      <c r="H375" s="68"/>
      <c r="I375" s="73"/>
      <c r="J375" s="73"/>
      <c r="K375" s="73"/>
      <c r="L375" s="74"/>
      <c r="M375" s="143"/>
      <c r="N375" s="119"/>
      <c r="O375" s="119"/>
      <c r="P375" s="144"/>
      <c r="Q375" s="144"/>
      <c r="R375" s="144"/>
      <c r="S375" s="73"/>
      <c r="T375" s="73"/>
      <c r="U375" s="143"/>
      <c r="V375" s="119"/>
    </row>
    <row r="376" spans="1:22">
      <c r="A376" s="60"/>
      <c r="B376" s="68"/>
      <c r="C376" s="68"/>
      <c r="D376" s="68"/>
      <c r="E376" s="119"/>
      <c r="F376" s="68"/>
      <c r="G376" s="68"/>
      <c r="H376" s="68"/>
      <c r="I376" s="73"/>
      <c r="J376" s="73"/>
      <c r="K376" s="73"/>
      <c r="L376" s="74"/>
      <c r="M376" s="143"/>
      <c r="N376" s="119"/>
      <c r="O376" s="119"/>
      <c r="P376" s="144"/>
      <c r="Q376" s="144"/>
      <c r="R376" s="144"/>
      <c r="S376" s="73"/>
      <c r="T376" s="73"/>
      <c r="U376" s="143"/>
      <c r="V376" s="119"/>
    </row>
    <row r="377" spans="1:22">
      <c r="A377" s="60"/>
      <c r="B377" s="68"/>
      <c r="C377" s="68"/>
      <c r="D377" s="68"/>
      <c r="E377" s="119"/>
      <c r="F377" s="68"/>
      <c r="G377" s="68"/>
      <c r="H377" s="68"/>
      <c r="I377" s="73"/>
      <c r="J377" s="73"/>
      <c r="K377" s="73"/>
      <c r="L377" s="74"/>
      <c r="M377" s="143"/>
      <c r="N377" s="119"/>
      <c r="O377" s="119"/>
      <c r="P377" s="144"/>
      <c r="Q377" s="144"/>
      <c r="R377" s="144"/>
      <c r="S377" s="73"/>
      <c r="T377" s="73"/>
      <c r="U377" s="143"/>
      <c r="V377" s="119"/>
    </row>
    <row r="378" spans="1:22">
      <c r="A378" s="60"/>
      <c r="B378" s="68"/>
      <c r="C378" s="68"/>
      <c r="D378" s="68"/>
      <c r="E378" s="119"/>
      <c r="F378" s="68"/>
      <c r="G378" s="68"/>
      <c r="H378" s="68"/>
      <c r="I378" s="73"/>
      <c r="J378" s="73"/>
      <c r="K378" s="73"/>
      <c r="L378" s="74"/>
      <c r="M378" s="143"/>
      <c r="N378" s="119"/>
      <c r="O378" s="119"/>
      <c r="P378" s="144"/>
      <c r="Q378" s="144"/>
      <c r="R378" s="144"/>
      <c r="S378" s="73"/>
      <c r="T378" s="73"/>
      <c r="U378" s="143"/>
      <c r="V378" s="119"/>
    </row>
    <row r="379" spans="1:22">
      <c r="A379" s="60"/>
      <c r="B379" s="68"/>
      <c r="C379" s="68"/>
      <c r="D379" s="68"/>
      <c r="E379" s="119"/>
      <c r="F379" s="68"/>
      <c r="G379" s="68"/>
      <c r="H379" s="68"/>
      <c r="I379" s="73"/>
      <c r="J379" s="73"/>
      <c r="K379" s="73"/>
      <c r="L379" s="74"/>
      <c r="M379" s="143"/>
      <c r="N379" s="119"/>
      <c r="O379" s="119"/>
      <c r="P379" s="144"/>
      <c r="Q379" s="144"/>
      <c r="R379" s="144"/>
      <c r="S379" s="73"/>
      <c r="T379" s="73"/>
      <c r="U379" s="143"/>
      <c r="V379" s="119"/>
    </row>
    <row r="380" spans="1:22">
      <c r="A380" s="60"/>
      <c r="B380" s="68"/>
      <c r="C380" s="68"/>
      <c r="D380" s="68"/>
      <c r="E380" s="119"/>
      <c r="F380" s="68"/>
      <c r="G380" s="68"/>
      <c r="H380" s="68"/>
      <c r="I380" s="73"/>
      <c r="J380" s="73"/>
      <c r="K380" s="73"/>
      <c r="L380" s="74"/>
      <c r="M380" s="143"/>
      <c r="N380" s="119"/>
      <c r="O380" s="119"/>
      <c r="P380" s="144"/>
      <c r="Q380" s="144"/>
      <c r="R380" s="144"/>
      <c r="S380" s="73"/>
      <c r="T380" s="73"/>
      <c r="U380" s="143"/>
      <c r="V380" s="119"/>
    </row>
    <row r="381" spans="1:22">
      <c r="A381" s="60"/>
      <c r="B381" s="68"/>
      <c r="C381" s="68"/>
      <c r="D381" s="68"/>
      <c r="E381" s="119"/>
      <c r="F381" s="68"/>
      <c r="G381" s="68"/>
      <c r="H381" s="68"/>
      <c r="I381" s="73"/>
      <c r="J381" s="73"/>
      <c r="K381" s="73"/>
      <c r="L381" s="74"/>
      <c r="M381" s="143"/>
      <c r="N381" s="119"/>
      <c r="O381" s="119"/>
      <c r="P381" s="144"/>
      <c r="Q381" s="144"/>
      <c r="R381" s="144"/>
      <c r="S381" s="73"/>
      <c r="T381" s="73"/>
      <c r="U381" s="143"/>
      <c r="V381" s="119"/>
    </row>
    <row r="382" spans="1:22">
      <c r="A382" s="60"/>
      <c r="B382" s="68"/>
      <c r="C382" s="68"/>
      <c r="D382" s="68"/>
      <c r="E382" s="119"/>
      <c r="F382" s="68"/>
      <c r="G382" s="68"/>
      <c r="H382" s="68"/>
      <c r="I382" s="73"/>
      <c r="J382" s="73"/>
      <c r="K382" s="73"/>
      <c r="L382" s="74"/>
      <c r="M382" s="143"/>
      <c r="N382" s="119"/>
      <c r="O382" s="119"/>
      <c r="P382" s="144"/>
      <c r="Q382" s="144"/>
      <c r="R382" s="144"/>
      <c r="S382" s="73"/>
      <c r="T382" s="73"/>
      <c r="U382" s="143"/>
      <c r="V382" s="119"/>
    </row>
    <row r="383" spans="1:22">
      <c r="A383" s="60"/>
      <c r="B383" s="68"/>
      <c r="C383" s="68"/>
      <c r="D383" s="68"/>
      <c r="E383" s="119"/>
      <c r="F383" s="68"/>
      <c r="G383" s="68"/>
      <c r="H383" s="68"/>
      <c r="I383" s="73"/>
      <c r="J383" s="73"/>
      <c r="K383" s="73"/>
      <c r="L383" s="74"/>
      <c r="M383" s="143"/>
      <c r="N383" s="119"/>
      <c r="O383" s="119"/>
      <c r="P383" s="144"/>
      <c r="Q383" s="144"/>
      <c r="R383" s="144"/>
      <c r="S383" s="73"/>
      <c r="T383" s="73"/>
      <c r="U383" s="143"/>
      <c r="V383" s="119"/>
    </row>
    <row r="384" spans="1:22">
      <c r="A384" s="60"/>
      <c r="B384" s="68"/>
      <c r="C384" s="68"/>
      <c r="D384" s="68"/>
      <c r="E384" s="119"/>
      <c r="F384" s="68"/>
      <c r="G384" s="68"/>
      <c r="H384" s="68"/>
      <c r="I384" s="73"/>
      <c r="J384" s="73"/>
      <c r="K384" s="73"/>
      <c r="L384" s="74"/>
      <c r="M384" s="143"/>
      <c r="N384" s="119"/>
      <c r="O384" s="119"/>
      <c r="P384" s="144"/>
      <c r="Q384" s="144"/>
      <c r="R384" s="144"/>
      <c r="S384" s="73"/>
      <c r="T384" s="73"/>
      <c r="U384" s="143"/>
      <c r="V384" s="119"/>
    </row>
    <row r="385" spans="1:22">
      <c r="A385" s="60"/>
      <c r="B385" s="68"/>
      <c r="C385" s="68"/>
      <c r="D385" s="68"/>
      <c r="E385" s="119"/>
      <c r="F385" s="68"/>
      <c r="G385" s="68"/>
      <c r="H385" s="68"/>
      <c r="I385" s="73"/>
      <c r="J385" s="73"/>
      <c r="K385" s="73"/>
      <c r="L385" s="74"/>
      <c r="M385" s="143"/>
      <c r="N385" s="119"/>
      <c r="O385" s="119"/>
      <c r="P385" s="144"/>
      <c r="Q385" s="144"/>
      <c r="R385" s="144"/>
      <c r="S385" s="73"/>
      <c r="T385" s="73"/>
      <c r="U385" s="143"/>
      <c r="V385" s="119"/>
    </row>
    <row r="386" spans="1:22">
      <c r="A386" s="60"/>
      <c r="B386" s="68"/>
      <c r="C386" s="68"/>
      <c r="D386" s="68"/>
      <c r="E386" s="119"/>
      <c r="F386" s="68"/>
      <c r="G386" s="68"/>
      <c r="H386" s="68"/>
      <c r="I386" s="73"/>
      <c r="J386" s="73"/>
      <c r="K386" s="73"/>
      <c r="L386" s="74"/>
      <c r="M386" s="143"/>
      <c r="N386" s="119"/>
      <c r="O386" s="119"/>
      <c r="P386" s="144"/>
      <c r="Q386" s="144"/>
      <c r="R386" s="144"/>
      <c r="S386" s="73"/>
      <c r="T386" s="73"/>
      <c r="U386" s="143"/>
      <c r="V386" s="119"/>
    </row>
    <row r="387" spans="1:22">
      <c r="A387" s="60"/>
      <c r="B387" s="68"/>
      <c r="C387" s="68"/>
      <c r="D387" s="68"/>
      <c r="E387" s="119"/>
      <c r="F387" s="68"/>
      <c r="G387" s="68"/>
      <c r="H387" s="68"/>
      <c r="I387" s="73"/>
      <c r="J387" s="73"/>
      <c r="K387" s="73"/>
      <c r="L387" s="74"/>
      <c r="M387" s="143"/>
      <c r="N387" s="119"/>
      <c r="O387" s="119"/>
      <c r="P387" s="144"/>
      <c r="Q387" s="144"/>
      <c r="R387" s="144"/>
      <c r="S387" s="73"/>
      <c r="T387" s="73"/>
      <c r="U387" s="143"/>
      <c r="V387" s="119"/>
    </row>
    <row r="388" spans="1:22">
      <c r="A388" s="60"/>
      <c r="B388" s="68"/>
      <c r="C388" s="68"/>
      <c r="D388" s="68"/>
      <c r="E388" s="119"/>
      <c r="F388" s="68"/>
      <c r="G388" s="68"/>
      <c r="H388" s="68"/>
      <c r="I388" s="73"/>
      <c r="J388" s="73"/>
      <c r="K388" s="73"/>
      <c r="L388" s="74"/>
      <c r="M388" s="143"/>
      <c r="N388" s="119"/>
      <c r="O388" s="119"/>
      <c r="P388" s="144"/>
      <c r="Q388" s="144"/>
      <c r="R388" s="144"/>
      <c r="S388" s="73"/>
      <c r="T388" s="73"/>
      <c r="U388" s="143"/>
      <c r="V388" s="119"/>
    </row>
    <row r="389" spans="1:22">
      <c r="A389" s="60"/>
      <c r="B389" s="68"/>
      <c r="C389" s="68"/>
      <c r="D389" s="68"/>
      <c r="E389" s="119"/>
      <c r="F389" s="68"/>
      <c r="G389" s="68"/>
      <c r="H389" s="68"/>
      <c r="I389" s="73"/>
      <c r="J389" s="73"/>
      <c r="K389" s="73"/>
      <c r="L389" s="74"/>
      <c r="M389" s="143"/>
      <c r="N389" s="119"/>
      <c r="O389" s="119"/>
      <c r="P389" s="144"/>
      <c r="Q389" s="144"/>
      <c r="R389" s="144"/>
      <c r="S389" s="73"/>
      <c r="T389" s="73"/>
      <c r="U389" s="143"/>
      <c r="V389" s="119"/>
    </row>
    <row r="390" spans="1:22">
      <c r="A390" s="60"/>
      <c r="B390" s="68"/>
      <c r="C390" s="68"/>
      <c r="D390" s="68"/>
      <c r="E390" s="119"/>
      <c r="F390" s="68"/>
      <c r="G390" s="68"/>
      <c r="H390" s="68"/>
      <c r="I390" s="73"/>
      <c r="J390" s="73"/>
      <c r="K390" s="73"/>
      <c r="L390" s="74"/>
      <c r="M390" s="143"/>
      <c r="N390" s="119"/>
      <c r="O390" s="119"/>
      <c r="P390" s="144"/>
      <c r="Q390" s="144"/>
      <c r="R390" s="144"/>
      <c r="S390" s="73"/>
      <c r="T390" s="73"/>
      <c r="U390" s="143"/>
      <c r="V390" s="119"/>
    </row>
    <row r="391" spans="1:22">
      <c r="A391" s="60"/>
      <c r="B391" s="68"/>
      <c r="C391" s="68"/>
      <c r="D391" s="68"/>
      <c r="E391" s="119"/>
      <c r="F391" s="68"/>
      <c r="G391" s="68"/>
      <c r="H391" s="68"/>
      <c r="I391" s="73"/>
      <c r="J391" s="73"/>
      <c r="K391" s="73"/>
      <c r="L391" s="74"/>
      <c r="M391" s="143"/>
      <c r="N391" s="119"/>
      <c r="O391" s="119"/>
      <c r="P391" s="144"/>
      <c r="Q391" s="144"/>
      <c r="R391" s="144"/>
      <c r="S391" s="73"/>
      <c r="T391" s="73"/>
      <c r="U391" s="143"/>
      <c r="V391" s="119"/>
    </row>
    <row r="392" spans="1:22">
      <c r="A392" s="60"/>
      <c r="B392" s="68"/>
      <c r="C392" s="68"/>
      <c r="D392" s="68"/>
      <c r="E392" s="119"/>
      <c r="F392" s="68"/>
      <c r="G392" s="68"/>
      <c r="H392" s="68"/>
      <c r="I392" s="73"/>
      <c r="J392" s="73"/>
      <c r="K392" s="73"/>
      <c r="L392" s="74"/>
      <c r="M392" s="143"/>
      <c r="N392" s="119"/>
      <c r="O392" s="119"/>
      <c r="P392" s="144"/>
      <c r="Q392" s="144"/>
      <c r="R392" s="144"/>
      <c r="S392" s="73"/>
      <c r="T392" s="73"/>
      <c r="U392" s="143"/>
      <c r="V392" s="119"/>
    </row>
    <row r="393" spans="1:22">
      <c r="A393" s="60"/>
      <c r="B393" s="68"/>
      <c r="C393" s="68"/>
      <c r="D393" s="68"/>
      <c r="E393" s="119"/>
      <c r="F393" s="68"/>
      <c r="G393" s="68"/>
      <c r="H393" s="68"/>
      <c r="I393" s="73"/>
      <c r="J393" s="73"/>
      <c r="K393" s="73"/>
      <c r="L393" s="74"/>
      <c r="M393" s="143"/>
      <c r="N393" s="119"/>
      <c r="O393" s="119"/>
      <c r="P393" s="144"/>
      <c r="Q393" s="144"/>
      <c r="R393" s="144"/>
      <c r="S393" s="73"/>
      <c r="T393" s="73"/>
      <c r="U393" s="143"/>
      <c r="V393" s="119"/>
    </row>
    <row r="394" spans="1:22">
      <c r="A394" s="60"/>
      <c r="B394" s="68"/>
      <c r="C394" s="68"/>
      <c r="D394" s="68"/>
      <c r="E394" s="119"/>
      <c r="F394" s="68"/>
      <c r="G394" s="68"/>
      <c r="H394" s="68"/>
      <c r="I394" s="73"/>
      <c r="J394" s="73"/>
      <c r="K394" s="73"/>
      <c r="L394" s="74"/>
      <c r="M394" s="143"/>
      <c r="N394" s="119"/>
      <c r="O394" s="119"/>
      <c r="P394" s="144"/>
      <c r="Q394" s="144"/>
      <c r="R394" s="144"/>
      <c r="S394" s="73"/>
      <c r="T394" s="73"/>
      <c r="U394" s="143"/>
      <c r="V394" s="119"/>
    </row>
    <row r="395" spans="1:22">
      <c r="A395" s="60"/>
      <c r="B395" s="68"/>
      <c r="C395" s="68"/>
      <c r="D395" s="68"/>
      <c r="E395" s="119"/>
      <c r="F395" s="68"/>
      <c r="G395" s="68"/>
      <c r="H395" s="68"/>
      <c r="I395" s="73"/>
      <c r="J395" s="73"/>
      <c r="K395" s="73"/>
      <c r="L395" s="74"/>
      <c r="M395" s="143"/>
      <c r="N395" s="119"/>
      <c r="O395" s="119"/>
      <c r="P395" s="144"/>
      <c r="Q395" s="144"/>
      <c r="R395" s="144"/>
      <c r="S395" s="73"/>
      <c r="T395" s="73"/>
      <c r="U395" s="143"/>
      <c r="V395" s="119"/>
    </row>
    <row r="396" spans="1:22">
      <c r="A396" s="60"/>
      <c r="B396" s="68"/>
      <c r="C396" s="68"/>
      <c r="D396" s="68"/>
      <c r="E396" s="119"/>
      <c r="F396" s="68"/>
      <c r="G396" s="68"/>
      <c r="H396" s="68"/>
      <c r="I396" s="73"/>
      <c r="J396" s="73"/>
      <c r="K396" s="73"/>
      <c r="L396" s="74"/>
      <c r="M396" s="143"/>
      <c r="N396" s="119"/>
      <c r="O396" s="119"/>
      <c r="P396" s="144"/>
      <c r="Q396" s="144"/>
      <c r="R396" s="144"/>
      <c r="S396" s="73"/>
      <c r="T396" s="73"/>
      <c r="U396" s="143"/>
      <c r="V396" s="119"/>
    </row>
    <row r="397" spans="1:22">
      <c r="A397" s="60"/>
      <c r="B397" s="68"/>
      <c r="C397" s="68"/>
      <c r="D397" s="68"/>
      <c r="E397" s="119"/>
      <c r="F397" s="68"/>
      <c r="G397" s="68"/>
      <c r="H397" s="68"/>
      <c r="I397" s="73"/>
      <c r="J397" s="73"/>
      <c r="K397" s="73"/>
      <c r="L397" s="74"/>
      <c r="M397" s="143"/>
      <c r="N397" s="119"/>
      <c r="O397" s="119"/>
      <c r="P397" s="144"/>
      <c r="Q397" s="144"/>
      <c r="R397" s="144"/>
      <c r="S397" s="73"/>
      <c r="T397" s="73"/>
      <c r="U397" s="143"/>
      <c r="V397" s="119"/>
    </row>
    <row r="398" spans="1:22">
      <c r="A398" s="60"/>
      <c r="B398" s="68"/>
      <c r="C398" s="68"/>
      <c r="D398" s="68"/>
      <c r="E398" s="119"/>
      <c r="F398" s="68"/>
      <c r="G398" s="68"/>
      <c r="H398" s="68"/>
      <c r="I398" s="73"/>
      <c r="J398" s="73"/>
      <c r="K398" s="73"/>
      <c r="L398" s="74"/>
      <c r="M398" s="143"/>
      <c r="N398" s="119"/>
      <c r="O398" s="119"/>
      <c r="P398" s="144"/>
      <c r="Q398" s="144"/>
      <c r="R398" s="144"/>
      <c r="S398" s="73"/>
      <c r="T398" s="73"/>
      <c r="U398" s="143"/>
      <c r="V398" s="119"/>
    </row>
    <row r="399" spans="1:22">
      <c r="A399" s="60"/>
      <c r="B399" s="68"/>
      <c r="C399" s="68"/>
      <c r="D399" s="68"/>
      <c r="E399" s="119"/>
      <c r="F399" s="68"/>
      <c r="G399" s="68"/>
      <c r="H399" s="68"/>
      <c r="I399" s="73"/>
      <c r="J399" s="73"/>
      <c r="K399" s="73"/>
      <c r="L399" s="74"/>
      <c r="M399" s="143"/>
      <c r="N399" s="119"/>
      <c r="O399" s="119"/>
      <c r="P399" s="144"/>
      <c r="Q399" s="144"/>
      <c r="R399" s="144"/>
      <c r="S399" s="73"/>
      <c r="T399" s="73"/>
      <c r="U399" s="143"/>
      <c r="V399" s="119"/>
    </row>
    <row r="400" spans="1:22">
      <c r="A400" s="60"/>
      <c r="B400" s="68"/>
      <c r="C400" s="68"/>
      <c r="D400" s="68"/>
      <c r="E400" s="119"/>
      <c r="F400" s="68"/>
      <c r="G400" s="68"/>
      <c r="H400" s="68"/>
      <c r="I400" s="73"/>
      <c r="J400" s="73"/>
      <c r="K400" s="73"/>
      <c r="L400" s="74"/>
      <c r="M400" s="143"/>
      <c r="N400" s="119"/>
      <c r="O400" s="119"/>
      <c r="P400" s="144"/>
      <c r="Q400" s="144"/>
      <c r="R400" s="144"/>
      <c r="S400" s="73"/>
      <c r="T400" s="73"/>
      <c r="U400" s="143"/>
      <c r="V400" s="119"/>
    </row>
    <row r="401" spans="1:22">
      <c r="A401" s="60"/>
      <c r="B401" s="68"/>
      <c r="C401" s="68"/>
      <c r="D401" s="68"/>
      <c r="E401" s="119"/>
      <c r="F401" s="68"/>
      <c r="G401" s="68"/>
      <c r="H401" s="68"/>
      <c r="I401" s="73"/>
      <c r="J401" s="73"/>
      <c r="K401" s="73"/>
      <c r="L401" s="74"/>
      <c r="M401" s="143"/>
      <c r="N401" s="119"/>
      <c r="O401" s="119"/>
      <c r="P401" s="144"/>
      <c r="Q401" s="144"/>
      <c r="R401" s="144"/>
      <c r="S401" s="73"/>
      <c r="T401" s="73"/>
      <c r="U401" s="143"/>
      <c r="V401" s="119"/>
    </row>
    <row r="402" spans="1:22">
      <c r="A402" s="60"/>
      <c r="B402" s="68"/>
      <c r="C402" s="68"/>
      <c r="D402" s="68"/>
      <c r="E402" s="119"/>
      <c r="F402" s="68"/>
      <c r="G402" s="68"/>
      <c r="H402" s="68"/>
      <c r="I402" s="73"/>
      <c r="J402" s="73"/>
      <c r="K402" s="73"/>
      <c r="L402" s="74"/>
      <c r="M402" s="143"/>
      <c r="N402" s="119"/>
      <c r="O402" s="119"/>
      <c r="P402" s="144"/>
      <c r="Q402" s="144"/>
      <c r="R402" s="144"/>
      <c r="S402" s="73"/>
      <c r="T402" s="73"/>
      <c r="U402" s="143"/>
      <c r="V402" s="119"/>
    </row>
    <row r="403" spans="1:22">
      <c r="A403" s="60"/>
      <c r="B403" s="68"/>
      <c r="C403" s="68"/>
      <c r="D403" s="68"/>
      <c r="E403" s="119"/>
      <c r="F403" s="68"/>
      <c r="G403" s="68"/>
      <c r="H403" s="68"/>
      <c r="I403" s="73"/>
      <c r="J403" s="73"/>
      <c r="K403" s="73"/>
      <c r="L403" s="74"/>
      <c r="M403" s="143"/>
      <c r="N403" s="119"/>
      <c r="O403" s="119"/>
      <c r="P403" s="144"/>
      <c r="Q403" s="144"/>
      <c r="R403" s="144"/>
      <c r="S403" s="73"/>
      <c r="T403" s="73"/>
      <c r="U403" s="143"/>
      <c r="V403" s="119"/>
    </row>
    <row r="404" spans="1:22">
      <c r="A404" s="60"/>
      <c r="B404" s="68"/>
      <c r="C404" s="68"/>
      <c r="D404" s="68"/>
      <c r="E404" s="119"/>
      <c r="F404" s="68"/>
      <c r="G404" s="68"/>
      <c r="H404" s="68"/>
      <c r="I404" s="73"/>
      <c r="J404" s="73"/>
      <c r="K404" s="73"/>
      <c r="L404" s="74"/>
      <c r="M404" s="143"/>
      <c r="N404" s="119"/>
      <c r="O404" s="119"/>
      <c r="P404" s="144"/>
      <c r="Q404" s="144"/>
      <c r="R404" s="144"/>
      <c r="S404" s="73"/>
      <c r="T404" s="73"/>
      <c r="U404" s="143"/>
      <c r="V404" s="119"/>
    </row>
    <row r="405" spans="1:22">
      <c r="A405" s="60"/>
      <c r="B405" s="68"/>
      <c r="C405" s="68"/>
      <c r="D405" s="68"/>
      <c r="E405" s="119"/>
      <c r="F405" s="68"/>
      <c r="G405" s="68"/>
      <c r="H405" s="68"/>
      <c r="I405" s="73"/>
      <c r="J405" s="73"/>
      <c r="K405" s="73"/>
      <c r="L405" s="74"/>
      <c r="M405" s="143"/>
      <c r="N405" s="119"/>
      <c r="O405" s="119"/>
      <c r="P405" s="144"/>
      <c r="Q405" s="144"/>
      <c r="R405" s="144"/>
      <c r="S405" s="73"/>
      <c r="T405" s="73"/>
      <c r="U405" s="143"/>
      <c r="V405" s="119"/>
    </row>
    <row r="406" spans="1:22">
      <c r="A406" s="60"/>
      <c r="B406" s="68"/>
      <c r="C406" s="68"/>
      <c r="D406" s="68"/>
      <c r="E406" s="119"/>
      <c r="F406" s="68"/>
      <c r="G406" s="68"/>
      <c r="H406" s="68"/>
      <c r="I406" s="73"/>
      <c r="J406" s="73"/>
      <c r="K406" s="73"/>
      <c r="L406" s="74"/>
      <c r="M406" s="143"/>
      <c r="N406" s="119"/>
      <c r="O406" s="119"/>
      <c r="P406" s="144"/>
      <c r="Q406" s="144"/>
      <c r="R406" s="144"/>
      <c r="S406" s="73"/>
      <c r="T406" s="73"/>
      <c r="U406" s="143"/>
      <c r="V406" s="119"/>
    </row>
    <row r="407" spans="1:22">
      <c r="A407" s="60"/>
      <c r="B407" s="68"/>
      <c r="C407" s="68"/>
      <c r="D407" s="68"/>
      <c r="E407" s="119"/>
      <c r="F407" s="68"/>
      <c r="G407" s="68"/>
      <c r="H407" s="68"/>
      <c r="I407" s="73"/>
      <c r="J407" s="73"/>
      <c r="K407" s="73"/>
      <c r="L407" s="74"/>
      <c r="M407" s="143"/>
      <c r="N407" s="119"/>
      <c r="O407" s="119"/>
      <c r="P407" s="144"/>
      <c r="Q407" s="144"/>
      <c r="R407" s="144"/>
      <c r="S407" s="73"/>
      <c r="T407" s="73"/>
      <c r="U407" s="143"/>
      <c r="V407" s="119"/>
    </row>
    <row r="408" spans="1:22">
      <c r="A408" s="60"/>
      <c r="B408" s="68"/>
      <c r="C408" s="68"/>
      <c r="D408" s="68"/>
      <c r="E408" s="119"/>
      <c r="F408" s="68"/>
      <c r="G408" s="68"/>
      <c r="H408" s="68"/>
      <c r="I408" s="73"/>
      <c r="J408" s="73"/>
      <c r="K408" s="73"/>
      <c r="L408" s="74"/>
      <c r="M408" s="143"/>
      <c r="N408" s="119"/>
      <c r="O408" s="119"/>
      <c r="P408" s="144"/>
      <c r="Q408" s="144"/>
      <c r="R408" s="144"/>
      <c r="S408" s="73"/>
      <c r="T408" s="73"/>
      <c r="U408" s="143"/>
      <c r="V408" s="119"/>
    </row>
    <row r="409" spans="1:22">
      <c r="A409" s="60"/>
      <c r="B409" s="68"/>
      <c r="C409" s="68"/>
      <c r="D409" s="68"/>
      <c r="E409" s="119"/>
      <c r="F409" s="68"/>
      <c r="G409" s="68"/>
      <c r="H409" s="68"/>
      <c r="I409" s="73"/>
      <c r="J409" s="73"/>
      <c r="K409" s="73"/>
      <c r="L409" s="74"/>
      <c r="M409" s="143"/>
      <c r="N409" s="119"/>
      <c r="O409" s="119"/>
      <c r="P409" s="144"/>
      <c r="Q409" s="144"/>
      <c r="R409" s="144"/>
      <c r="S409" s="73"/>
      <c r="T409" s="73"/>
      <c r="U409" s="143"/>
      <c r="V409" s="119"/>
    </row>
    <row r="410" spans="1:22">
      <c r="A410" s="60"/>
      <c r="B410" s="68"/>
      <c r="C410" s="68"/>
      <c r="D410" s="68"/>
      <c r="E410" s="119"/>
      <c r="F410" s="68"/>
      <c r="G410" s="68"/>
      <c r="H410" s="68"/>
      <c r="I410" s="73"/>
      <c r="J410" s="73"/>
      <c r="K410" s="73"/>
      <c r="L410" s="74"/>
      <c r="M410" s="143"/>
      <c r="N410" s="119"/>
      <c r="O410" s="119"/>
      <c r="P410" s="144"/>
      <c r="Q410" s="144"/>
      <c r="R410" s="144"/>
      <c r="S410" s="73"/>
      <c r="T410" s="73"/>
      <c r="U410" s="143"/>
      <c r="V410" s="119"/>
    </row>
    <row r="411" spans="1:22">
      <c r="A411" s="60"/>
      <c r="B411" s="68"/>
      <c r="C411" s="68"/>
      <c r="D411" s="68"/>
      <c r="E411" s="119"/>
      <c r="F411" s="68"/>
      <c r="G411" s="68"/>
      <c r="H411" s="68"/>
      <c r="I411" s="73"/>
      <c r="J411" s="73"/>
      <c r="K411" s="73"/>
      <c r="L411" s="74"/>
      <c r="M411" s="143"/>
      <c r="N411" s="119"/>
      <c r="O411" s="119"/>
      <c r="P411" s="144"/>
      <c r="Q411" s="144"/>
      <c r="R411" s="144"/>
      <c r="S411" s="73"/>
      <c r="T411" s="73"/>
      <c r="U411" s="143"/>
      <c r="V411" s="119"/>
    </row>
    <row r="412" spans="1:22">
      <c r="A412" s="60"/>
      <c r="B412" s="68"/>
      <c r="C412" s="68"/>
      <c r="D412" s="68"/>
      <c r="E412" s="119"/>
      <c r="F412" s="68"/>
      <c r="G412" s="68"/>
      <c r="H412" s="68"/>
      <c r="I412" s="73"/>
      <c r="J412" s="73"/>
      <c r="K412" s="73"/>
      <c r="L412" s="74"/>
      <c r="M412" s="143"/>
      <c r="N412" s="119"/>
      <c r="O412" s="119"/>
      <c r="P412" s="124"/>
      <c r="Q412" s="124"/>
      <c r="R412" s="124"/>
      <c r="S412" s="73"/>
      <c r="T412" s="73"/>
      <c r="U412" s="143"/>
      <c r="V412" s="119"/>
    </row>
    <row r="413" spans="1:22">
      <c r="A413" s="60"/>
      <c r="B413" s="68"/>
      <c r="C413" s="68"/>
      <c r="D413" s="68"/>
      <c r="E413" s="119"/>
      <c r="F413" s="68"/>
      <c r="G413" s="68"/>
      <c r="H413" s="68"/>
      <c r="I413" s="73"/>
      <c r="J413" s="73"/>
      <c r="K413" s="73"/>
      <c r="L413" s="74"/>
      <c r="M413" s="143"/>
      <c r="N413" s="119"/>
      <c r="O413" s="119"/>
      <c r="P413" s="124"/>
      <c r="Q413" s="124"/>
      <c r="R413" s="124"/>
      <c r="S413" s="73"/>
      <c r="T413" s="73"/>
      <c r="U413" s="143"/>
      <c r="V413" s="119"/>
    </row>
    <row r="414" spans="1:22">
      <c r="A414" s="60"/>
      <c r="B414" s="68"/>
      <c r="C414" s="68"/>
      <c r="D414" s="68"/>
      <c r="E414" s="119"/>
      <c r="F414" s="68"/>
      <c r="G414" s="68"/>
      <c r="H414" s="68"/>
      <c r="I414" s="73"/>
      <c r="J414" s="73"/>
      <c r="K414" s="73"/>
      <c r="L414" s="74"/>
      <c r="M414" s="143"/>
      <c r="N414" s="67"/>
      <c r="O414" s="119"/>
      <c r="P414" s="124"/>
      <c r="Q414" s="124"/>
      <c r="R414" s="124"/>
      <c r="S414" s="73"/>
      <c r="T414" s="73"/>
      <c r="U414" s="5"/>
      <c r="V414" s="68"/>
    </row>
    <row r="415" spans="1:22">
      <c r="A415" s="60"/>
      <c r="B415" s="68"/>
      <c r="C415" s="68"/>
      <c r="D415" s="68"/>
      <c r="E415" s="119"/>
      <c r="F415" s="68"/>
      <c r="G415" s="68"/>
      <c r="H415" s="68"/>
      <c r="I415" s="73"/>
      <c r="J415" s="73"/>
      <c r="K415" s="73"/>
      <c r="L415" s="74"/>
      <c r="M415" s="143"/>
      <c r="N415" s="67"/>
      <c r="O415" s="119"/>
      <c r="P415" s="145"/>
      <c r="Q415" s="145"/>
      <c r="R415" s="145"/>
      <c r="S415" s="73"/>
      <c r="T415" s="73"/>
      <c r="U415" s="60"/>
      <c r="V415" s="67"/>
    </row>
    <row r="416" spans="1:22">
      <c r="A416" s="60"/>
      <c r="B416" s="68"/>
      <c r="C416" s="68"/>
      <c r="D416" s="68"/>
      <c r="E416" s="119"/>
      <c r="F416" s="68"/>
      <c r="G416" s="68"/>
      <c r="H416" s="68"/>
      <c r="I416" s="73"/>
      <c r="J416" s="73"/>
      <c r="K416" s="73"/>
      <c r="L416" s="74"/>
      <c r="M416" s="143"/>
      <c r="N416" s="60"/>
      <c r="O416" s="119"/>
      <c r="P416" s="145"/>
      <c r="Q416" s="145"/>
      <c r="R416" s="145"/>
      <c r="S416" s="73"/>
      <c r="T416" s="73"/>
      <c r="U416" s="60"/>
      <c r="V416" s="60"/>
    </row>
    <row r="417" spans="1:22">
      <c r="A417" s="60"/>
      <c r="B417" s="68"/>
      <c r="C417" s="68"/>
      <c r="D417" s="68"/>
      <c r="E417" s="119"/>
      <c r="F417" s="68"/>
      <c r="G417" s="68"/>
      <c r="H417" s="68"/>
      <c r="I417" s="73"/>
      <c r="J417" s="73"/>
      <c r="K417" s="73"/>
      <c r="L417" s="74"/>
      <c r="M417" s="143"/>
      <c r="N417" s="67"/>
      <c r="O417" s="119"/>
      <c r="P417" s="145"/>
      <c r="Q417" s="145"/>
      <c r="R417" s="145"/>
      <c r="S417" s="73"/>
      <c r="T417" s="73"/>
      <c r="U417" s="60"/>
      <c r="V417" s="67"/>
    </row>
    <row r="418" spans="1:22">
      <c r="A418" s="60"/>
      <c r="B418" s="68"/>
      <c r="C418" s="68"/>
      <c r="D418" s="68"/>
      <c r="E418" s="119"/>
      <c r="F418" s="68"/>
      <c r="G418" s="68"/>
      <c r="H418" s="68"/>
      <c r="I418" s="73"/>
      <c r="J418" s="73"/>
      <c r="K418" s="73"/>
      <c r="L418" s="74"/>
      <c r="M418" s="143"/>
      <c r="N418" s="67"/>
      <c r="O418" s="119"/>
      <c r="P418" s="145"/>
      <c r="Q418" s="145"/>
      <c r="R418" s="145"/>
      <c r="S418" s="73"/>
      <c r="T418" s="73"/>
      <c r="U418" s="60"/>
      <c r="V418" s="67"/>
    </row>
    <row r="419" spans="1:22">
      <c r="A419" s="60"/>
      <c r="B419" s="68"/>
      <c r="C419" s="68"/>
      <c r="D419" s="68"/>
      <c r="E419" s="119"/>
      <c r="F419" s="68"/>
      <c r="G419" s="68"/>
      <c r="H419" s="68"/>
      <c r="I419" s="73"/>
      <c r="J419" s="73"/>
      <c r="K419" s="73"/>
      <c r="L419" s="74"/>
      <c r="M419" s="143"/>
      <c r="N419" s="67"/>
      <c r="O419" s="119"/>
      <c r="P419" s="145"/>
      <c r="Q419" s="145"/>
      <c r="R419" s="145"/>
      <c r="S419" s="73"/>
      <c r="T419" s="73"/>
      <c r="U419" s="60"/>
      <c r="V419" s="67"/>
    </row>
    <row r="420" spans="1:22">
      <c r="A420" s="60"/>
      <c r="B420" s="68"/>
      <c r="C420" s="68"/>
      <c r="D420" s="68"/>
      <c r="E420" s="119"/>
      <c r="F420" s="68"/>
      <c r="G420" s="68"/>
      <c r="H420" s="68"/>
      <c r="I420" s="73"/>
      <c r="J420" s="73"/>
      <c r="K420" s="73"/>
      <c r="L420" s="74"/>
      <c r="M420" s="143"/>
      <c r="N420" s="60"/>
      <c r="O420" s="119"/>
      <c r="P420" s="145"/>
      <c r="Q420" s="145"/>
      <c r="R420" s="145"/>
      <c r="S420" s="73"/>
      <c r="T420" s="73"/>
      <c r="U420" s="60"/>
      <c r="V420" s="60"/>
    </row>
    <row r="421" spans="1:22">
      <c r="A421" s="60"/>
      <c r="B421" s="68"/>
      <c r="C421" s="68"/>
      <c r="D421" s="68"/>
      <c r="E421" s="119"/>
      <c r="F421" s="68"/>
      <c r="G421" s="68"/>
      <c r="H421" s="68"/>
      <c r="I421" s="73"/>
      <c r="J421" s="73"/>
      <c r="K421" s="73"/>
      <c r="L421" s="74"/>
      <c r="M421" s="143"/>
      <c r="N421" s="67"/>
      <c r="O421" s="119"/>
      <c r="P421" s="145"/>
      <c r="Q421" s="145"/>
      <c r="R421" s="145"/>
      <c r="S421" s="73"/>
      <c r="T421" s="73"/>
      <c r="U421" s="60"/>
      <c r="V421" s="67"/>
    </row>
    <row r="422" spans="1:22">
      <c r="A422" s="60"/>
      <c r="B422" s="68"/>
      <c r="C422" s="68"/>
      <c r="D422" s="68"/>
      <c r="E422" s="119"/>
      <c r="F422" s="68"/>
      <c r="G422" s="68"/>
      <c r="H422" s="68"/>
      <c r="I422" s="73"/>
      <c r="J422" s="73"/>
      <c r="K422" s="73"/>
      <c r="L422" s="74"/>
      <c r="M422" s="143"/>
      <c r="N422" s="67"/>
      <c r="O422" s="119"/>
      <c r="P422" s="145"/>
      <c r="Q422" s="145"/>
      <c r="R422" s="145"/>
      <c r="S422" s="73"/>
      <c r="T422" s="73"/>
      <c r="U422" s="60"/>
      <c r="V422" s="67"/>
    </row>
    <row r="423" spans="1:22">
      <c r="A423" s="60"/>
      <c r="B423" s="68"/>
      <c r="C423" s="68"/>
      <c r="D423" s="68"/>
      <c r="E423" s="119"/>
      <c r="F423" s="68"/>
      <c r="G423" s="68"/>
      <c r="H423" s="68"/>
      <c r="I423" s="73"/>
      <c r="J423" s="73"/>
      <c r="K423" s="73"/>
      <c r="L423" s="74"/>
      <c r="M423" s="143"/>
      <c r="N423" s="67"/>
      <c r="O423" s="119"/>
      <c r="P423" s="145"/>
      <c r="Q423" s="145"/>
      <c r="R423" s="145"/>
      <c r="S423" s="73"/>
      <c r="T423" s="73"/>
      <c r="U423" s="60"/>
      <c r="V423" s="67"/>
    </row>
    <row r="424" spans="1:22">
      <c r="A424" s="60"/>
      <c r="B424" s="68"/>
      <c r="C424" s="68"/>
      <c r="D424" s="68"/>
      <c r="E424" s="119"/>
      <c r="F424" s="68"/>
      <c r="G424" s="68"/>
      <c r="H424" s="68"/>
      <c r="I424" s="73"/>
      <c r="J424" s="73"/>
      <c r="K424" s="73"/>
      <c r="L424" s="74"/>
      <c r="M424" s="143"/>
      <c r="N424" s="67"/>
      <c r="O424" s="119"/>
      <c r="P424" s="145"/>
      <c r="Q424" s="145"/>
      <c r="R424" s="145"/>
      <c r="S424" s="73"/>
      <c r="T424" s="73"/>
      <c r="U424" s="60"/>
      <c r="V424" s="67"/>
    </row>
    <row r="425" spans="1:22">
      <c r="A425" s="60"/>
      <c r="B425" s="68"/>
      <c r="C425" s="68"/>
      <c r="D425" s="68"/>
      <c r="E425" s="119"/>
      <c r="F425" s="68"/>
      <c r="G425" s="68"/>
      <c r="H425" s="68"/>
      <c r="I425" s="73"/>
      <c r="J425" s="73"/>
      <c r="K425" s="73"/>
      <c r="L425" s="74"/>
      <c r="M425" s="143"/>
      <c r="N425" s="60"/>
      <c r="O425" s="119"/>
      <c r="P425" s="145"/>
      <c r="Q425" s="145"/>
      <c r="R425" s="145"/>
      <c r="S425" s="73"/>
      <c r="T425" s="73"/>
      <c r="U425" s="60"/>
      <c r="V425" s="60"/>
    </row>
    <row r="426" spans="1:22">
      <c r="A426" s="60"/>
      <c r="B426" s="68"/>
      <c r="C426" s="68"/>
      <c r="D426" s="68"/>
      <c r="E426" s="119"/>
      <c r="F426" s="68"/>
      <c r="G426" s="68"/>
      <c r="H426" s="68"/>
      <c r="I426" s="73"/>
      <c r="J426" s="73"/>
      <c r="K426" s="73"/>
      <c r="L426" s="74"/>
      <c r="M426" s="143"/>
      <c r="N426" s="146"/>
      <c r="O426" s="119"/>
      <c r="P426" s="145"/>
      <c r="Q426" s="145"/>
      <c r="R426" s="145"/>
      <c r="S426" s="73"/>
      <c r="T426" s="73"/>
      <c r="U426" s="60"/>
      <c r="V426" s="67"/>
    </row>
    <row r="427" spans="1:22">
      <c r="A427" s="60"/>
      <c r="B427" s="68"/>
      <c r="C427" s="68"/>
      <c r="D427" s="68"/>
      <c r="E427" s="119"/>
      <c r="F427" s="68"/>
      <c r="G427" s="68"/>
      <c r="H427" s="68"/>
      <c r="I427" s="73"/>
      <c r="J427" s="73"/>
      <c r="K427" s="73"/>
      <c r="L427" s="74"/>
      <c r="M427" s="143"/>
      <c r="N427" s="146"/>
      <c r="O427" s="119"/>
      <c r="P427" s="145"/>
      <c r="Q427" s="145"/>
      <c r="R427" s="145"/>
      <c r="S427" s="73"/>
      <c r="T427" s="73"/>
      <c r="U427" s="60"/>
      <c r="V427" s="67"/>
    </row>
    <row r="428" spans="1:22">
      <c r="A428" s="60"/>
      <c r="B428" s="68"/>
      <c r="C428" s="68"/>
      <c r="D428" s="68"/>
      <c r="E428" s="119"/>
      <c r="F428" s="68"/>
      <c r="G428" s="68"/>
      <c r="H428" s="68"/>
      <c r="I428" s="73"/>
      <c r="J428" s="73"/>
      <c r="K428" s="73"/>
      <c r="L428" s="74"/>
      <c r="M428" s="143"/>
      <c r="N428" s="146"/>
      <c r="O428" s="119"/>
      <c r="P428" s="145"/>
      <c r="Q428" s="145"/>
      <c r="R428" s="145"/>
      <c r="S428" s="73"/>
      <c r="T428" s="73"/>
      <c r="U428" s="60"/>
      <c r="V428" s="67"/>
    </row>
    <row r="429" spans="1:22">
      <c r="A429" s="60"/>
      <c r="B429" s="68"/>
      <c r="C429" s="68"/>
      <c r="D429" s="68"/>
      <c r="E429" s="119"/>
      <c r="F429" s="68"/>
      <c r="G429" s="68"/>
      <c r="H429" s="68"/>
      <c r="I429" s="73"/>
      <c r="J429" s="73"/>
      <c r="K429" s="73"/>
      <c r="L429" s="74"/>
      <c r="M429" s="143"/>
      <c r="N429" s="146"/>
      <c r="O429" s="119"/>
      <c r="P429" s="145"/>
      <c r="Q429" s="145"/>
      <c r="R429" s="145"/>
      <c r="S429" s="73"/>
      <c r="T429" s="73"/>
      <c r="U429" s="60"/>
      <c r="V429" s="67"/>
    </row>
    <row r="430" spans="1:22">
      <c r="A430" s="60"/>
      <c r="B430" s="68"/>
      <c r="C430" s="68"/>
      <c r="D430" s="68"/>
      <c r="E430" s="119"/>
      <c r="F430" s="68"/>
      <c r="G430" s="68"/>
      <c r="H430" s="68"/>
      <c r="I430" s="73"/>
      <c r="J430" s="73"/>
      <c r="K430" s="73"/>
      <c r="L430" s="74"/>
      <c r="M430" s="143"/>
      <c r="N430" s="146"/>
      <c r="O430" s="119"/>
      <c r="P430" s="145"/>
      <c r="Q430" s="145"/>
      <c r="R430" s="145"/>
      <c r="S430" s="73"/>
      <c r="T430" s="73"/>
      <c r="U430" s="60"/>
      <c r="V430" s="67"/>
    </row>
    <row r="431" spans="1:22">
      <c r="A431" s="60"/>
      <c r="B431" s="68"/>
      <c r="C431" s="68"/>
      <c r="D431" s="68"/>
      <c r="E431" s="119"/>
      <c r="F431" s="68"/>
      <c r="G431" s="68"/>
      <c r="H431" s="68"/>
      <c r="I431" s="73"/>
      <c r="J431" s="73"/>
      <c r="K431" s="73"/>
      <c r="L431" s="74"/>
      <c r="M431" s="143"/>
      <c r="N431" s="146"/>
      <c r="O431" s="119"/>
      <c r="P431" s="145"/>
      <c r="Q431" s="145"/>
      <c r="R431" s="145"/>
      <c r="S431" s="73"/>
      <c r="T431" s="73"/>
      <c r="U431" s="60"/>
      <c r="V431" s="67"/>
    </row>
    <row r="432" spans="1:22">
      <c r="A432" s="60"/>
      <c r="B432" s="68"/>
      <c r="C432" s="68"/>
      <c r="D432" s="68"/>
      <c r="E432" s="119"/>
      <c r="F432" s="68"/>
      <c r="G432" s="68"/>
      <c r="H432" s="68"/>
      <c r="I432" s="73"/>
      <c r="J432" s="73"/>
      <c r="K432" s="73"/>
      <c r="L432" s="74"/>
      <c r="M432" s="143"/>
      <c r="N432" s="146"/>
      <c r="O432" s="119"/>
      <c r="P432" s="145"/>
      <c r="Q432" s="145"/>
      <c r="R432" s="145"/>
      <c r="S432" s="73"/>
      <c r="T432" s="73"/>
      <c r="U432" s="60"/>
      <c r="V432" s="67"/>
    </row>
    <row r="433" spans="1:22">
      <c r="A433" s="60"/>
      <c r="B433" s="68"/>
      <c r="C433" s="68"/>
      <c r="D433" s="68"/>
      <c r="E433" s="119"/>
      <c r="F433" s="68"/>
      <c r="G433" s="68"/>
      <c r="H433" s="68"/>
      <c r="I433" s="73"/>
      <c r="J433" s="73"/>
      <c r="K433" s="73"/>
      <c r="L433" s="74"/>
      <c r="M433" s="143"/>
      <c r="N433" s="146"/>
      <c r="O433" s="119"/>
      <c r="P433" s="145"/>
      <c r="Q433" s="145"/>
      <c r="R433" s="145"/>
      <c r="S433" s="73"/>
      <c r="T433" s="73"/>
      <c r="U433" s="60"/>
      <c r="V433" s="67"/>
    </row>
    <row r="434" spans="1:22">
      <c r="A434" s="60"/>
      <c r="B434" s="68"/>
      <c r="C434" s="68"/>
      <c r="D434" s="68"/>
      <c r="E434" s="119"/>
      <c r="F434" s="68"/>
      <c r="G434" s="68"/>
      <c r="H434" s="68"/>
      <c r="I434" s="73"/>
      <c r="J434" s="73"/>
      <c r="K434" s="73"/>
      <c r="L434" s="74"/>
      <c r="M434" s="143"/>
      <c r="N434" s="146"/>
      <c r="O434" s="119"/>
      <c r="P434" s="145"/>
      <c r="Q434" s="145"/>
      <c r="R434" s="145"/>
      <c r="S434" s="73"/>
      <c r="T434" s="73"/>
      <c r="U434" s="60"/>
      <c r="V434" s="67"/>
    </row>
    <row r="435" spans="1:22">
      <c r="A435" s="60"/>
      <c r="B435" s="68"/>
      <c r="C435" s="68"/>
      <c r="D435" s="68"/>
      <c r="E435" s="119"/>
      <c r="F435" s="68"/>
      <c r="G435" s="68"/>
      <c r="H435" s="68"/>
      <c r="I435" s="73"/>
      <c r="J435" s="73"/>
      <c r="K435" s="73"/>
      <c r="L435" s="74"/>
      <c r="M435" s="143"/>
      <c r="N435" s="146"/>
      <c r="O435" s="119"/>
      <c r="P435" s="145"/>
      <c r="Q435" s="145"/>
      <c r="R435" s="145"/>
      <c r="S435" s="73"/>
      <c r="T435" s="73"/>
      <c r="U435" s="60"/>
      <c r="V435" s="67"/>
    </row>
    <row r="436" spans="1:22">
      <c r="A436" s="60"/>
      <c r="B436" s="68"/>
      <c r="C436" s="68"/>
      <c r="D436" s="68"/>
      <c r="E436" s="119"/>
      <c r="F436" s="68"/>
      <c r="G436" s="68"/>
      <c r="H436" s="68"/>
      <c r="I436" s="73"/>
      <c r="J436" s="73"/>
      <c r="K436" s="73"/>
      <c r="L436" s="74"/>
      <c r="M436" s="143"/>
      <c r="N436" s="146"/>
      <c r="O436" s="119"/>
      <c r="P436" s="145"/>
      <c r="Q436" s="145"/>
      <c r="R436" s="145"/>
      <c r="S436" s="73"/>
      <c r="T436" s="73"/>
      <c r="U436" s="60"/>
      <c r="V436" s="67"/>
    </row>
    <row r="437" spans="1:22">
      <c r="A437" s="60"/>
      <c r="B437" s="68"/>
      <c r="C437" s="68"/>
      <c r="D437" s="68"/>
      <c r="E437" s="119"/>
      <c r="F437" s="68"/>
      <c r="G437" s="68"/>
      <c r="H437" s="68"/>
      <c r="I437" s="73"/>
      <c r="J437" s="73"/>
      <c r="K437" s="73"/>
      <c r="L437" s="74"/>
      <c r="M437" s="143"/>
      <c r="N437" s="146"/>
      <c r="O437" s="119"/>
      <c r="P437" s="145"/>
      <c r="Q437" s="145"/>
      <c r="R437" s="145"/>
      <c r="S437" s="73"/>
      <c r="T437" s="73"/>
      <c r="U437" s="60"/>
      <c r="V437" s="67"/>
    </row>
    <row r="438" spans="1:22">
      <c r="A438" s="60"/>
      <c r="B438" s="68"/>
      <c r="C438" s="68"/>
      <c r="D438" s="68"/>
      <c r="E438" s="68"/>
      <c r="F438" s="68"/>
      <c r="G438" s="68"/>
      <c r="H438" s="68"/>
      <c r="I438" s="73"/>
      <c r="J438" s="73"/>
      <c r="K438" s="73"/>
      <c r="L438" s="74"/>
      <c r="M438" s="116"/>
      <c r="N438" s="115"/>
      <c r="O438" s="60"/>
      <c r="P438" s="145"/>
      <c r="Q438" s="145"/>
      <c r="R438" s="145"/>
      <c r="S438" s="73"/>
      <c r="T438" s="73"/>
      <c r="U438" s="115"/>
      <c r="V438" s="115"/>
    </row>
    <row r="439" spans="1:22">
      <c r="A439" s="60"/>
      <c r="B439" s="68"/>
      <c r="C439" s="68"/>
      <c r="D439" s="68"/>
      <c r="E439" s="68"/>
      <c r="F439" s="68"/>
      <c r="G439" s="68"/>
      <c r="H439" s="68"/>
      <c r="I439" s="73"/>
      <c r="J439" s="73"/>
      <c r="K439" s="73"/>
      <c r="L439" s="74"/>
      <c r="M439" s="116"/>
      <c r="N439" s="115"/>
      <c r="O439" s="68"/>
      <c r="P439" s="145"/>
      <c r="Q439" s="145"/>
      <c r="R439" s="145"/>
      <c r="S439" s="73"/>
      <c r="T439" s="73"/>
      <c r="U439" s="115"/>
      <c r="V439" s="115"/>
    </row>
    <row r="440" spans="1:22">
      <c r="A440" s="60"/>
      <c r="B440" s="68"/>
      <c r="C440" s="68"/>
      <c r="D440" s="68"/>
      <c r="E440" s="68"/>
      <c r="F440" s="68"/>
      <c r="G440" s="68"/>
      <c r="H440" s="68"/>
      <c r="I440" s="73"/>
      <c r="J440" s="73"/>
      <c r="K440" s="73"/>
      <c r="L440" s="74"/>
      <c r="M440" s="116"/>
      <c r="N440" s="115"/>
      <c r="O440" s="68"/>
      <c r="P440" s="137"/>
      <c r="Q440" s="137"/>
      <c r="R440" s="137"/>
      <c r="S440" s="73"/>
      <c r="T440" s="73"/>
      <c r="U440" s="115"/>
      <c r="V440" s="115"/>
    </row>
    <row r="441" spans="1:22">
      <c r="A441" s="60"/>
      <c r="B441" s="68"/>
      <c r="C441" s="68"/>
      <c r="D441" s="68"/>
      <c r="E441" s="68"/>
      <c r="F441" s="68"/>
      <c r="G441" s="68"/>
      <c r="H441" s="68"/>
      <c r="I441" s="73"/>
      <c r="J441" s="73"/>
      <c r="K441" s="73"/>
      <c r="L441" s="74"/>
      <c r="M441" s="116"/>
      <c r="N441" s="115"/>
      <c r="O441" s="68"/>
      <c r="P441" s="137"/>
      <c r="Q441" s="137"/>
      <c r="R441" s="137"/>
      <c r="S441" s="73"/>
      <c r="T441" s="73"/>
      <c r="U441" s="115"/>
      <c r="V441" s="115"/>
    </row>
    <row r="442" spans="1:22">
      <c r="A442" s="60"/>
      <c r="B442" s="68"/>
      <c r="C442" s="68"/>
      <c r="D442" s="68"/>
      <c r="E442" s="68"/>
      <c r="F442" s="68"/>
      <c r="G442" s="68"/>
      <c r="H442" s="68"/>
      <c r="I442" s="73"/>
      <c r="J442" s="73"/>
      <c r="K442" s="73"/>
      <c r="L442" s="74"/>
      <c r="M442" s="116"/>
      <c r="N442" s="115"/>
      <c r="O442" s="60"/>
      <c r="P442" s="137"/>
      <c r="Q442" s="137"/>
      <c r="R442" s="137"/>
      <c r="S442" s="73"/>
      <c r="T442" s="73"/>
      <c r="U442" s="116"/>
      <c r="V442" s="115"/>
    </row>
    <row r="443" spans="1:22">
      <c r="A443" s="60"/>
      <c r="B443" s="68"/>
      <c r="C443" s="68"/>
      <c r="D443" s="68"/>
      <c r="E443" s="68"/>
      <c r="F443" s="68"/>
      <c r="G443" s="68"/>
      <c r="H443" s="68"/>
      <c r="I443" s="73"/>
      <c r="J443" s="73"/>
      <c r="K443" s="73"/>
      <c r="L443" s="74"/>
      <c r="M443" s="116"/>
      <c r="N443" s="115"/>
      <c r="O443" s="60"/>
      <c r="P443" s="137"/>
      <c r="Q443" s="137"/>
      <c r="R443" s="137"/>
      <c r="S443" s="73"/>
      <c r="T443" s="73"/>
      <c r="U443" s="116"/>
      <c r="V443" s="115"/>
    </row>
    <row r="444" spans="1:22">
      <c r="A444" s="60"/>
      <c r="B444" s="68"/>
      <c r="C444" s="68"/>
      <c r="D444" s="68"/>
      <c r="E444" s="68"/>
      <c r="F444" s="68"/>
      <c r="G444" s="68"/>
      <c r="H444" s="68"/>
      <c r="I444" s="73"/>
      <c r="J444" s="73"/>
      <c r="K444" s="73"/>
      <c r="L444" s="74"/>
      <c r="M444" s="116"/>
      <c r="N444" s="115"/>
      <c r="O444" s="60"/>
      <c r="P444" s="137"/>
      <c r="Q444" s="137"/>
      <c r="R444" s="137"/>
      <c r="S444" s="73"/>
      <c r="T444" s="73"/>
      <c r="U444" s="116"/>
      <c r="V444" s="115"/>
    </row>
    <row r="445" spans="1:22">
      <c r="A445" s="60"/>
      <c r="B445" s="68"/>
      <c r="C445" s="68"/>
      <c r="D445" s="68"/>
      <c r="E445" s="68"/>
      <c r="F445" s="68"/>
      <c r="G445" s="68"/>
      <c r="H445" s="68"/>
      <c r="I445" s="73"/>
      <c r="J445" s="73"/>
      <c r="K445" s="73"/>
      <c r="L445" s="74"/>
      <c r="M445" s="116"/>
      <c r="N445" s="115"/>
      <c r="O445" s="60"/>
      <c r="P445" s="137"/>
      <c r="Q445" s="137"/>
      <c r="R445" s="137"/>
      <c r="S445" s="73"/>
      <c r="T445" s="73"/>
      <c r="U445" s="116"/>
      <c r="V445" s="115"/>
    </row>
    <row r="446" spans="1:22">
      <c r="A446" s="60"/>
      <c r="B446" s="68"/>
      <c r="C446" s="68"/>
      <c r="D446" s="68"/>
      <c r="E446" s="68"/>
      <c r="F446" s="68"/>
      <c r="G446" s="68"/>
      <c r="H446" s="68"/>
      <c r="I446" s="73"/>
      <c r="J446" s="73"/>
      <c r="K446" s="73"/>
      <c r="L446" s="74"/>
      <c r="M446" s="116"/>
      <c r="N446" s="115"/>
      <c r="O446" s="60"/>
      <c r="P446" s="137"/>
      <c r="Q446" s="137"/>
      <c r="R446" s="137"/>
      <c r="S446" s="73"/>
      <c r="T446" s="73"/>
      <c r="U446" s="116"/>
      <c r="V446" s="115"/>
    </row>
    <row r="447" spans="1:22">
      <c r="A447" s="60"/>
      <c r="B447" s="68"/>
      <c r="C447" s="68"/>
      <c r="D447" s="68"/>
      <c r="E447" s="68"/>
      <c r="F447" s="68"/>
      <c r="G447" s="68"/>
      <c r="H447" s="68"/>
      <c r="I447" s="73"/>
      <c r="J447" s="73"/>
      <c r="K447" s="73"/>
      <c r="L447" s="74"/>
      <c r="M447" s="117"/>
      <c r="N447" s="59"/>
      <c r="O447" s="68"/>
      <c r="P447" s="138"/>
      <c r="Q447" s="138"/>
      <c r="R447" s="138"/>
      <c r="S447" s="73"/>
      <c r="T447" s="73"/>
      <c r="U447" s="117"/>
      <c r="V447" s="59"/>
    </row>
    <row r="448" spans="1:22">
      <c r="A448" s="60"/>
      <c r="B448" s="68"/>
      <c r="C448" s="68"/>
      <c r="D448" s="68"/>
      <c r="E448" s="68"/>
      <c r="F448" s="68"/>
      <c r="G448" s="68"/>
      <c r="H448" s="68"/>
      <c r="I448" s="73"/>
      <c r="J448" s="73"/>
      <c r="K448" s="73"/>
      <c r="L448" s="74"/>
      <c r="M448" s="117"/>
      <c r="N448" s="59"/>
      <c r="O448" s="87"/>
      <c r="P448" s="138"/>
      <c r="Q448" s="138"/>
      <c r="R448" s="138"/>
      <c r="S448" s="73"/>
      <c r="T448" s="73"/>
      <c r="U448" s="117"/>
      <c r="V448" s="59"/>
    </row>
    <row r="449" spans="1:22">
      <c r="A449" s="60"/>
      <c r="B449" s="68"/>
      <c r="C449" s="68"/>
      <c r="D449" s="68"/>
      <c r="E449" s="68"/>
      <c r="F449" s="68"/>
      <c r="G449" s="68"/>
      <c r="H449" s="68"/>
      <c r="I449" s="73"/>
      <c r="J449" s="73"/>
      <c r="K449" s="73"/>
      <c r="L449" s="74"/>
      <c r="M449" s="117"/>
      <c r="N449" s="59"/>
      <c r="O449" s="87"/>
      <c r="P449" s="138"/>
      <c r="Q449" s="138"/>
      <c r="R449" s="138"/>
      <c r="S449" s="73"/>
      <c r="T449" s="73"/>
      <c r="U449" s="117"/>
      <c r="V449" s="59"/>
    </row>
    <row r="450" spans="1:22">
      <c r="A450" s="60"/>
      <c r="B450" s="68"/>
      <c r="C450" s="68"/>
      <c r="D450" s="68"/>
      <c r="E450" s="68"/>
      <c r="F450" s="68"/>
      <c r="G450" s="68"/>
      <c r="H450" s="68"/>
      <c r="I450" s="73"/>
      <c r="J450" s="73"/>
      <c r="K450" s="73"/>
      <c r="L450" s="74"/>
      <c r="M450" s="117"/>
      <c r="N450" s="59"/>
      <c r="O450" s="87"/>
      <c r="P450" s="138"/>
      <c r="Q450" s="138"/>
      <c r="R450" s="138"/>
      <c r="S450" s="73"/>
      <c r="T450" s="73"/>
      <c r="U450" s="117"/>
      <c r="V450" s="59"/>
    </row>
    <row r="451" spans="1:22">
      <c r="A451" s="60"/>
      <c r="B451" s="68"/>
      <c r="C451" s="68"/>
      <c r="D451" s="68"/>
      <c r="E451" s="68"/>
      <c r="F451" s="68"/>
      <c r="G451" s="68"/>
      <c r="H451" s="68"/>
      <c r="I451" s="73"/>
      <c r="J451" s="73"/>
      <c r="K451" s="73"/>
      <c r="L451" s="74"/>
      <c r="M451" s="117"/>
      <c r="N451" s="59"/>
      <c r="O451" s="87"/>
      <c r="P451" s="138"/>
      <c r="Q451" s="138"/>
      <c r="R451" s="138"/>
      <c r="S451" s="73"/>
      <c r="T451" s="73"/>
      <c r="U451" s="117"/>
      <c r="V451" s="59"/>
    </row>
    <row r="452" spans="1:22">
      <c r="A452" s="60"/>
      <c r="B452" s="68"/>
      <c r="C452" s="68"/>
      <c r="D452" s="68"/>
      <c r="E452" s="68"/>
      <c r="F452" s="68"/>
      <c r="G452" s="68"/>
      <c r="H452" s="68"/>
      <c r="I452" s="73"/>
      <c r="J452" s="73"/>
      <c r="K452" s="73"/>
      <c r="L452" s="74"/>
      <c r="M452" s="117"/>
      <c r="N452" s="59"/>
      <c r="O452" s="87"/>
      <c r="P452" s="138"/>
      <c r="Q452" s="138"/>
      <c r="R452" s="138"/>
      <c r="S452" s="73"/>
      <c r="T452" s="73"/>
      <c r="U452" s="117"/>
      <c r="V452" s="59"/>
    </row>
    <row r="453" spans="1:22">
      <c r="A453" s="60"/>
      <c r="B453" s="68"/>
      <c r="C453" s="68"/>
      <c r="D453" s="68"/>
      <c r="E453" s="68"/>
      <c r="F453" s="68"/>
      <c r="G453" s="68"/>
      <c r="H453" s="68"/>
      <c r="I453" s="73"/>
      <c r="J453" s="73"/>
      <c r="K453" s="73"/>
      <c r="L453" s="74"/>
      <c r="M453" s="117"/>
      <c r="N453" s="59"/>
      <c r="O453" s="87"/>
      <c r="P453" s="138"/>
      <c r="Q453" s="138"/>
      <c r="R453" s="138"/>
      <c r="S453" s="73"/>
      <c r="T453" s="73"/>
      <c r="U453" s="117"/>
      <c r="V453" s="59"/>
    </row>
    <row r="454" spans="1:22">
      <c r="A454" s="60"/>
      <c r="B454" s="68"/>
      <c r="C454" s="68"/>
      <c r="D454" s="68"/>
      <c r="E454" s="68"/>
      <c r="F454" s="68"/>
      <c r="G454" s="68"/>
      <c r="H454" s="68"/>
      <c r="I454" s="73"/>
      <c r="J454" s="73"/>
      <c r="K454" s="73"/>
      <c r="L454" s="74"/>
      <c r="M454" s="117"/>
      <c r="N454" s="59"/>
      <c r="O454" s="87"/>
      <c r="P454" s="138"/>
      <c r="Q454" s="138"/>
      <c r="R454" s="138"/>
      <c r="S454" s="73"/>
      <c r="T454" s="73"/>
      <c r="U454" s="117"/>
      <c r="V454" s="59"/>
    </row>
    <row r="455" spans="1:22">
      <c r="A455" s="60"/>
      <c r="B455" s="68"/>
      <c r="C455" s="68"/>
      <c r="D455" s="68"/>
      <c r="E455" s="68"/>
      <c r="F455" s="68"/>
      <c r="G455" s="68"/>
      <c r="H455" s="68"/>
      <c r="I455" s="73"/>
      <c r="J455" s="73"/>
      <c r="K455" s="73"/>
      <c r="L455" s="74"/>
      <c r="M455" s="70"/>
      <c r="N455" s="68"/>
      <c r="O455" s="87"/>
      <c r="P455" s="124"/>
      <c r="Q455" s="124"/>
      <c r="R455" s="124"/>
      <c r="S455" s="73"/>
      <c r="T455" s="73"/>
      <c r="U455" s="70"/>
      <c r="V455" s="68"/>
    </row>
    <row r="456" spans="1:22">
      <c r="A456" s="60"/>
      <c r="B456" s="68"/>
      <c r="C456" s="68"/>
      <c r="D456" s="68"/>
      <c r="E456" s="68"/>
      <c r="F456" s="68"/>
      <c r="G456" s="68"/>
      <c r="H456" s="68"/>
      <c r="I456" s="73"/>
      <c r="J456" s="73"/>
      <c r="K456" s="73"/>
      <c r="L456" s="74"/>
      <c r="M456" s="70"/>
      <c r="N456" s="68"/>
      <c r="O456" s="87"/>
      <c r="P456" s="124"/>
      <c r="Q456" s="124"/>
      <c r="R456" s="124"/>
      <c r="S456" s="73"/>
      <c r="T456" s="73"/>
      <c r="U456" s="70"/>
      <c r="V456" s="68"/>
    </row>
    <row r="457" spans="1:22">
      <c r="A457" s="60"/>
      <c r="B457" s="68"/>
      <c r="C457" s="68"/>
      <c r="D457" s="68"/>
      <c r="E457" s="68"/>
      <c r="F457" s="68"/>
      <c r="G457" s="68"/>
      <c r="H457" s="68"/>
      <c r="I457" s="73"/>
      <c r="J457" s="73"/>
      <c r="K457" s="73"/>
      <c r="L457" s="74"/>
      <c r="M457" s="70"/>
      <c r="N457" s="68"/>
      <c r="O457" s="87"/>
      <c r="P457" s="124"/>
      <c r="Q457" s="124"/>
      <c r="R457" s="124"/>
      <c r="S457" s="73"/>
      <c r="T457" s="73"/>
      <c r="U457" s="70"/>
      <c r="V457" s="68"/>
    </row>
    <row r="458" spans="1:22">
      <c r="A458" s="60"/>
      <c r="B458" s="68"/>
      <c r="C458" s="68"/>
      <c r="D458" s="68"/>
      <c r="E458" s="68"/>
      <c r="F458" s="68"/>
      <c r="G458" s="68"/>
      <c r="H458" s="68"/>
      <c r="I458" s="73"/>
      <c r="J458" s="73"/>
      <c r="K458" s="73"/>
      <c r="L458" s="74"/>
      <c r="M458" s="70"/>
      <c r="N458" s="68"/>
      <c r="O458" s="87"/>
      <c r="P458" s="124"/>
      <c r="Q458" s="124"/>
      <c r="R458" s="124"/>
      <c r="S458" s="73"/>
      <c r="T458" s="73"/>
      <c r="U458" s="70"/>
      <c r="V458" s="68"/>
    </row>
    <row r="459" spans="1:22">
      <c r="A459" s="60"/>
      <c r="B459" s="68"/>
      <c r="C459" s="68"/>
      <c r="D459" s="68"/>
      <c r="E459" s="68"/>
      <c r="F459" s="68"/>
      <c r="G459" s="68"/>
      <c r="H459" s="68"/>
      <c r="I459" s="73"/>
      <c r="J459" s="73"/>
      <c r="K459" s="73"/>
      <c r="L459" s="74"/>
      <c r="M459" s="70"/>
      <c r="N459" s="68"/>
      <c r="O459" s="87"/>
      <c r="P459" s="124"/>
      <c r="Q459" s="124"/>
      <c r="R459" s="124"/>
      <c r="S459" s="73"/>
      <c r="T459" s="73"/>
      <c r="U459" s="70"/>
      <c r="V459" s="68"/>
    </row>
    <row r="460" spans="1:22">
      <c r="A460" s="60"/>
      <c r="B460" s="68"/>
      <c r="C460" s="68"/>
      <c r="D460" s="68"/>
      <c r="E460" s="68"/>
      <c r="F460" s="68"/>
      <c r="G460" s="68"/>
      <c r="H460" s="68"/>
      <c r="I460" s="73"/>
      <c r="J460" s="73"/>
      <c r="K460" s="73"/>
      <c r="L460" s="74"/>
      <c r="M460" s="70"/>
      <c r="N460" s="68"/>
      <c r="O460" s="87"/>
      <c r="P460" s="124"/>
      <c r="Q460" s="124"/>
      <c r="R460" s="124"/>
      <c r="S460" s="73"/>
      <c r="T460" s="73"/>
      <c r="U460" s="70"/>
      <c r="V460" s="68"/>
    </row>
    <row r="461" spans="1:22">
      <c r="A461" s="60"/>
      <c r="B461" s="68"/>
      <c r="C461" s="68"/>
      <c r="D461" s="68"/>
      <c r="E461" s="68"/>
      <c r="F461" s="68"/>
      <c r="G461" s="68"/>
      <c r="H461" s="68"/>
      <c r="I461" s="73"/>
      <c r="J461" s="73"/>
      <c r="K461" s="73"/>
      <c r="L461" s="74"/>
      <c r="M461" s="70"/>
      <c r="N461" s="68"/>
      <c r="O461" s="68"/>
      <c r="P461" s="124"/>
      <c r="Q461" s="124"/>
      <c r="R461" s="124"/>
      <c r="S461" s="73"/>
      <c r="T461" s="73"/>
      <c r="U461" s="70"/>
      <c r="V461" s="68"/>
    </row>
    <row r="462" spans="1:22">
      <c r="A462" s="60"/>
      <c r="B462" s="68"/>
      <c r="C462" s="68"/>
      <c r="D462" s="68"/>
      <c r="E462" s="119"/>
      <c r="F462" s="68"/>
      <c r="G462" s="68"/>
      <c r="H462" s="59"/>
      <c r="I462" s="73"/>
      <c r="J462" s="73"/>
      <c r="K462" s="73"/>
      <c r="L462" s="74"/>
      <c r="M462" s="140"/>
      <c r="N462" s="141"/>
      <c r="O462" s="119"/>
      <c r="P462" s="142"/>
      <c r="Q462" s="142"/>
      <c r="R462" s="142"/>
      <c r="S462" s="73"/>
      <c r="T462" s="73"/>
      <c r="U462" s="140"/>
      <c r="V462" s="141"/>
    </row>
    <row r="463" spans="1:22">
      <c r="A463" s="60"/>
      <c r="B463" s="68"/>
      <c r="C463" s="68"/>
      <c r="D463" s="68"/>
      <c r="E463" s="119"/>
      <c r="F463" s="68"/>
      <c r="G463" s="68"/>
      <c r="H463" s="59"/>
      <c r="I463" s="73"/>
      <c r="J463" s="73"/>
      <c r="K463" s="73"/>
      <c r="L463" s="74"/>
      <c r="M463" s="140"/>
      <c r="N463" s="141"/>
      <c r="O463" s="68"/>
      <c r="P463" s="142"/>
      <c r="Q463" s="142"/>
      <c r="R463" s="142"/>
      <c r="S463" s="73"/>
      <c r="T463" s="73"/>
      <c r="U463" s="140"/>
      <c r="V463" s="141"/>
    </row>
    <row r="464" spans="1:22">
      <c r="A464" s="60"/>
      <c r="B464" s="68"/>
      <c r="C464" s="68"/>
      <c r="D464" s="68"/>
      <c r="E464" s="119"/>
      <c r="F464" s="68"/>
      <c r="G464" s="68"/>
      <c r="H464" s="59"/>
      <c r="I464" s="73"/>
      <c r="J464" s="73"/>
      <c r="K464" s="73"/>
      <c r="L464" s="74"/>
      <c r="M464" s="70"/>
      <c r="N464" s="68"/>
      <c r="O464" s="68"/>
      <c r="P464" s="142"/>
      <c r="Q464" s="142"/>
      <c r="R464" s="142"/>
      <c r="S464" s="73"/>
      <c r="T464" s="73"/>
      <c r="U464" s="140"/>
      <c r="V464" s="141"/>
    </row>
    <row r="465" spans="1:22">
      <c r="A465" s="60"/>
      <c r="B465" s="68"/>
      <c r="C465" s="68"/>
      <c r="D465" s="68"/>
      <c r="E465" s="119"/>
      <c r="F465" s="68"/>
      <c r="G465" s="68"/>
      <c r="H465" s="59"/>
      <c r="I465" s="73"/>
      <c r="J465" s="73"/>
      <c r="K465" s="73"/>
      <c r="L465" s="74"/>
      <c r="M465" s="70"/>
      <c r="N465" s="68"/>
      <c r="O465" s="68"/>
      <c r="P465" s="124"/>
      <c r="Q465" s="124"/>
      <c r="R465" s="124"/>
      <c r="S465" s="73"/>
      <c r="T465" s="73"/>
      <c r="U465" s="140"/>
      <c r="V465" s="141"/>
    </row>
    <row r="466" spans="1:22">
      <c r="A466" s="60"/>
      <c r="B466" s="68"/>
      <c r="C466" s="68"/>
      <c r="D466" s="68"/>
      <c r="E466" s="119"/>
      <c r="F466" s="68"/>
      <c r="G466" s="68"/>
      <c r="H466" s="68"/>
      <c r="I466" s="73"/>
      <c r="J466" s="73"/>
      <c r="K466" s="73"/>
      <c r="L466" s="74"/>
      <c r="M466" s="67"/>
      <c r="N466" s="67"/>
      <c r="O466" s="60"/>
      <c r="P466" s="145"/>
      <c r="Q466" s="145"/>
      <c r="R466" s="145"/>
      <c r="S466" s="73"/>
      <c r="T466" s="73"/>
      <c r="U466" s="60"/>
      <c r="V466" s="141"/>
    </row>
    <row r="467" spans="1:22">
      <c r="A467" s="60"/>
      <c r="B467" s="68"/>
      <c r="C467" s="68"/>
      <c r="D467" s="68"/>
      <c r="E467" s="119"/>
      <c r="F467" s="68"/>
      <c r="G467" s="68"/>
      <c r="H467" s="68"/>
      <c r="I467" s="73"/>
      <c r="J467" s="73"/>
      <c r="K467" s="73"/>
      <c r="L467" s="74"/>
      <c r="M467" s="146"/>
      <c r="N467" s="67"/>
      <c r="O467" s="60"/>
      <c r="P467" s="145"/>
      <c r="Q467" s="145"/>
      <c r="R467" s="145"/>
      <c r="S467" s="73"/>
      <c r="T467" s="73"/>
      <c r="U467" s="60"/>
      <c r="V467" s="141"/>
    </row>
    <row r="468" spans="1:22">
      <c r="A468" s="60"/>
      <c r="B468" s="68"/>
      <c r="C468" s="68"/>
      <c r="D468" s="68"/>
      <c r="E468" s="68"/>
      <c r="F468" s="68"/>
      <c r="G468" s="68"/>
      <c r="H468" s="59"/>
      <c r="I468" s="73"/>
      <c r="J468" s="73"/>
      <c r="K468" s="73"/>
      <c r="L468" s="74"/>
      <c r="M468" s="69"/>
      <c r="N468" s="60"/>
      <c r="O468" s="68"/>
      <c r="P468" s="145"/>
      <c r="Q468" s="145"/>
      <c r="R468" s="145"/>
      <c r="S468" s="73"/>
      <c r="T468" s="73"/>
      <c r="U468" s="60"/>
      <c r="V468" s="115"/>
    </row>
    <row r="469" spans="1:22">
      <c r="A469" s="60"/>
      <c r="B469" s="68"/>
      <c r="C469" s="68"/>
      <c r="D469" s="68"/>
      <c r="E469" s="60"/>
      <c r="F469" s="68"/>
      <c r="G469" s="68"/>
      <c r="H469" s="68"/>
      <c r="I469" s="73"/>
      <c r="J469" s="73"/>
      <c r="K469" s="73"/>
      <c r="L469" s="74"/>
      <c r="M469" s="69"/>
      <c r="N469" s="60"/>
      <c r="O469" s="60"/>
      <c r="P469" s="137"/>
      <c r="Q469" s="137"/>
      <c r="R469" s="137"/>
      <c r="S469" s="73"/>
      <c r="T469" s="73"/>
      <c r="U469" s="116"/>
      <c r="V469" s="115"/>
    </row>
    <row r="470" spans="1:22">
      <c r="A470" s="60"/>
      <c r="B470" s="68"/>
      <c r="C470" s="68"/>
      <c r="D470" s="68"/>
      <c r="E470" s="60"/>
      <c r="F470" s="68"/>
      <c r="G470" s="68"/>
      <c r="H470" s="68"/>
      <c r="I470" s="73"/>
      <c r="J470" s="73"/>
      <c r="K470" s="73"/>
      <c r="L470" s="74"/>
      <c r="M470" s="69"/>
      <c r="N470" s="60"/>
      <c r="O470" s="60"/>
      <c r="P470" s="137"/>
      <c r="Q470" s="137"/>
      <c r="R470" s="137"/>
      <c r="S470" s="73"/>
      <c r="T470" s="73"/>
      <c r="U470" s="116"/>
      <c r="V470" s="115"/>
    </row>
    <row r="471" spans="1:22">
      <c r="A471" s="60"/>
      <c r="B471" s="68"/>
      <c r="C471" s="68"/>
      <c r="D471" s="68"/>
      <c r="E471" s="60"/>
      <c r="F471" s="68"/>
      <c r="G471" s="68"/>
      <c r="H471" s="68"/>
      <c r="I471" s="73"/>
      <c r="J471" s="73"/>
      <c r="K471" s="73"/>
      <c r="L471" s="74"/>
      <c r="M471" s="116"/>
      <c r="N471" s="115"/>
      <c r="O471" s="60"/>
      <c r="P471" s="137"/>
      <c r="Q471" s="137"/>
      <c r="R471" s="137"/>
      <c r="S471" s="73"/>
      <c r="T471" s="73"/>
      <c r="U471" s="116"/>
      <c r="V471" s="115"/>
    </row>
    <row r="472" spans="1:22">
      <c r="A472" s="60"/>
      <c r="B472" s="68"/>
      <c r="C472" s="68"/>
      <c r="D472" s="68"/>
      <c r="E472" s="60"/>
      <c r="F472" s="68"/>
      <c r="G472" s="68"/>
      <c r="H472" s="68"/>
      <c r="I472" s="73"/>
      <c r="J472" s="73"/>
      <c r="K472" s="73"/>
      <c r="L472" s="74"/>
      <c r="M472" s="116"/>
      <c r="N472" s="115"/>
      <c r="O472" s="60"/>
      <c r="P472" s="137"/>
      <c r="Q472" s="137"/>
      <c r="R472" s="137"/>
      <c r="S472" s="73"/>
      <c r="T472" s="73"/>
      <c r="U472" s="116"/>
      <c r="V472" s="115"/>
    </row>
    <row r="473" spans="1:22">
      <c r="A473" s="60"/>
      <c r="B473" s="68"/>
      <c r="C473" s="68"/>
      <c r="D473" s="68"/>
      <c r="E473" s="60"/>
      <c r="F473" s="68"/>
      <c r="G473" s="68"/>
      <c r="H473" s="68"/>
      <c r="I473" s="73"/>
      <c r="J473" s="73"/>
      <c r="K473" s="73"/>
      <c r="L473" s="74"/>
      <c r="M473" s="116"/>
      <c r="N473" s="115"/>
      <c r="O473" s="60"/>
      <c r="P473" s="137"/>
      <c r="Q473" s="137"/>
      <c r="R473" s="137"/>
      <c r="S473" s="73"/>
      <c r="T473" s="73"/>
      <c r="U473" s="116"/>
      <c r="V473" s="115"/>
    </row>
    <row r="474" spans="1:22">
      <c r="A474" s="60"/>
      <c r="B474" s="68"/>
      <c r="C474" s="68"/>
      <c r="D474" s="68"/>
      <c r="E474" s="60"/>
      <c r="F474" s="68"/>
      <c r="G474" s="68"/>
      <c r="H474" s="68"/>
      <c r="I474" s="73"/>
      <c r="J474" s="73"/>
      <c r="K474" s="73"/>
      <c r="L474" s="74"/>
      <c r="M474" s="116"/>
      <c r="N474" s="115"/>
      <c r="O474" s="60"/>
      <c r="P474" s="137"/>
      <c r="Q474" s="137"/>
      <c r="R474" s="137"/>
      <c r="S474" s="73"/>
      <c r="T474" s="73"/>
      <c r="U474" s="116"/>
      <c r="V474" s="115"/>
    </row>
    <row r="475" spans="1:22">
      <c r="A475" s="60"/>
      <c r="B475" s="68"/>
      <c r="C475" s="68"/>
      <c r="D475" s="68"/>
      <c r="E475" s="60"/>
      <c r="F475" s="68"/>
      <c r="G475" s="68"/>
      <c r="H475" s="68"/>
      <c r="I475" s="73"/>
      <c r="J475" s="73"/>
      <c r="K475" s="73"/>
      <c r="L475" s="74"/>
      <c r="M475" s="116"/>
      <c r="N475" s="115"/>
      <c r="O475" s="60"/>
      <c r="P475" s="137"/>
      <c r="Q475" s="137"/>
      <c r="R475" s="137"/>
      <c r="S475" s="73"/>
      <c r="T475" s="73"/>
      <c r="U475" s="116"/>
      <c r="V475" s="115"/>
    </row>
    <row r="476" spans="1:22">
      <c r="A476" s="60"/>
      <c r="B476" s="68"/>
      <c r="C476" s="68"/>
      <c r="D476" s="68"/>
      <c r="E476" s="60"/>
      <c r="F476" s="68"/>
      <c r="G476" s="68"/>
      <c r="H476" s="68"/>
      <c r="I476" s="73"/>
      <c r="J476" s="73"/>
      <c r="K476" s="73"/>
      <c r="L476" s="74"/>
      <c r="M476" s="116"/>
      <c r="N476" s="115"/>
      <c r="O476" s="60"/>
      <c r="P476" s="137"/>
      <c r="Q476" s="137"/>
      <c r="R476" s="137"/>
      <c r="S476" s="73"/>
      <c r="T476" s="73"/>
      <c r="U476" s="116"/>
      <c r="V476" s="115"/>
    </row>
    <row r="477" spans="1:22">
      <c r="A477" s="60"/>
      <c r="B477" s="68"/>
      <c r="C477" s="68"/>
      <c r="D477" s="68"/>
      <c r="E477" s="60"/>
      <c r="F477" s="68"/>
      <c r="G477" s="68"/>
      <c r="H477" s="68"/>
      <c r="I477" s="73"/>
      <c r="J477" s="73"/>
      <c r="K477" s="73"/>
      <c r="L477" s="74"/>
      <c r="M477" s="116"/>
      <c r="N477" s="115"/>
      <c r="O477" s="60"/>
      <c r="P477" s="137"/>
      <c r="Q477" s="137"/>
      <c r="R477" s="137"/>
      <c r="S477" s="73"/>
      <c r="T477" s="73"/>
      <c r="U477" s="116"/>
      <c r="V477" s="115"/>
    </row>
    <row r="478" spans="1:22">
      <c r="A478" s="60"/>
      <c r="B478" s="68"/>
      <c r="C478" s="68"/>
      <c r="D478" s="68"/>
      <c r="E478" s="60"/>
      <c r="F478" s="68"/>
      <c r="G478" s="68"/>
      <c r="H478" s="68"/>
      <c r="I478" s="73"/>
      <c r="J478" s="73"/>
      <c r="K478" s="73"/>
      <c r="L478" s="74"/>
      <c r="M478" s="116"/>
      <c r="N478" s="115"/>
      <c r="O478" s="60"/>
      <c r="P478" s="137"/>
      <c r="Q478" s="137"/>
      <c r="R478" s="137"/>
      <c r="S478" s="73"/>
      <c r="T478" s="73"/>
      <c r="U478" s="116"/>
      <c r="V478" s="115"/>
    </row>
    <row r="479" spans="1:22">
      <c r="A479" s="60"/>
      <c r="B479" s="68"/>
      <c r="C479" s="68"/>
      <c r="D479" s="68"/>
      <c r="E479" s="60"/>
      <c r="F479" s="68"/>
      <c r="G479" s="68"/>
      <c r="H479" s="68"/>
      <c r="I479" s="73"/>
      <c r="J479" s="73"/>
      <c r="K479" s="73"/>
      <c r="L479" s="74"/>
      <c r="M479" s="116"/>
      <c r="N479" s="115"/>
      <c r="O479" s="60"/>
      <c r="P479" s="137"/>
      <c r="Q479" s="137"/>
      <c r="R479" s="137"/>
      <c r="S479" s="73"/>
      <c r="T479" s="73"/>
      <c r="U479" s="116"/>
      <c r="V479" s="115"/>
    </row>
    <row r="480" spans="1:22">
      <c r="A480" s="60"/>
      <c r="B480" s="68"/>
      <c r="C480" s="68"/>
      <c r="D480" s="68"/>
      <c r="E480" s="60"/>
      <c r="F480" s="68"/>
      <c r="G480" s="68"/>
      <c r="H480" s="68"/>
      <c r="I480" s="73"/>
      <c r="J480" s="73"/>
      <c r="K480" s="73"/>
      <c r="L480" s="74"/>
      <c r="M480" s="116"/>
      <c r="N480" s="115"/>
      <c r="O480" s="60"/>
      <c r="P480" s="137"/>
      <c r="Q480" s="137"/>
      <c r="R480" s="137"/>
      <c r="S480" s="73"/>
      <c r="T480" s="73"/>
      <c r="U480" s="116"/>
      <c r="V480" s="115"/>
    </row>
    <row r="481" spans="1:22">
      <c r="A481" s="60"/>
      <c r="B481" s="68"/>
      <c r="C481" s="68"/>
      <c r="D481" s="68"/>
      <c r="E481" s="60"/>
      <c r="F481" s="68"/>
      <c r="G481" s="68"/>
      <c r="H481" s="68"/>
      <c r="I481" s="73"/>
      <c r="J481" s="73"/>
      <c r="K481" s="73"/>
      <c r="L481" s="74"/>
      <c r="M481" s="116"/>
      <c r="N481" s="115"/>
      <c r="O481" s="60"/>
      <c r="P481" s="137"/>
      <c r="Q481" s="137"/>
      <c r="R481" s="137"/>
      <c r="S481" s="73"/>
      <c r="T481" s="73"/>
      <c r="U481" s="116"/>
      <c r="V481" s="115"/>
    </row>
    <row r="482" spans="1:22">
      <c r="A482" s="60"/>
      <c r="B482" s="68"/>
      <c r="C482" s="68"/>
      <c r="D482" s="68"/>
      <c r="E482" s="60"/>
      <c r="F482" s="68"/>
      <c r="G482" s="68"/>
      <c r="H482" s="68"/>
      <c r="I482" s="73"/>
      <c r="J482" s="73"/>
      <c r="K482" s="73"/>
      <c r="L482" s="74"/>
      <c r="M482" s="116"/>
      <c r="N482" s="115"/>
      <c r="O482" s="60"/>
      <c r="P482" s="137"/>
      <c r="Q482" s="137"/>
      <c r="R482" s="137"/>
      <c r="S482" s="73"/>
      <c r="T482" s="73"/>
      <c r="U482" s="116"/>
      <c r="V482" s="115"/>
    </row>
    <row r="483" spans="1:22">
      <c r="A483" s="60"/>
      <c r="B483" s="68"/>
      <c r="C483" s="68"/>
      <c r="D483" s="68"/>
      <c r="E483" s="60"/>
      <c r="F483" s="68"/>
      <c r="G483" s="68"/>
      <c r="H483" s="68"/>
      <c r="I483" s="73"/>
      <c r="J483" s="73"/>
      <c r="K483" s="73"/>
      <c r="L483" s="74"/>
      <c r="M483" s="116"/>
      <c r="N483" s="115"/>
      <c r="O483" s="60"/>
      <c r="P483" s="137"/>
      <c r="Q483" s="137"/>
      <c r="R483" s="137"/>
      <c r="S483" s="73"/>
      <c r="T483" s="73"/>
      <c r="U483" s="116"/>
      <c r="V483" s="115"/>
    </row>
    <row r="484" spans="1:22">
      <c r="A484" s="60"/>
      <c r="B484" s="68"/>
      <c r="C484" s="68"/>
      <c r="D484" s="68"/>
      <c r="E484" s="60"/>
      <c r="F484" s="68"/>
      <c r="G484" s="68"/>
      <c r="H484" s="68"/>
      <c r="I484" s="73"/>
      <c r="J484" s="73"/>
      <c r="K484" s="73"/>
      <c r="L484" s="74"/>
      <c r="M484" s="116"/>
      <c r="N484" s="115"/>
      <c r="O484" s="60"/>
      <c r="P484" s="137"/>
      <c r="Q484" s="137"/>
      <c r="R484" s="137"/>
      <c r="S484" s="73"/>
      <c r="T484" s="73"/>
      <c r="U484" s="116"/>
      <c r="V484" s="115"/>
    </row>
    <row r="485" spans="1:22">
      <c r="A485" s="60"/>
      <c r="B485" s="68"/>
      <c r="C485" s="68"/>
      <c r="D485" s="68"/>
      <c r="E485" s="60"/>
      <c r="F485" s="68"/>
      <c r="G485" s="68"/>
      <c r="H485" s="68"/>
      <c r="I485" s="73"/>
      <c r="J485" s="73"/>
      <c r="K485" s="73"/>
      <c r="L485" s="74"/>
      <c r="M485" s="116"/>
      <c r="N485" s="115"/>
      <c r="O485" s="60"/>
      <c r="P485" s="137"/>
      <c r="Q485" s="137"/>
      <c r="R485" s="137"/>
      <c r="S485" s="73"/>
      <c r="T485" s="73"/>
      <c r="U485" s="116"/>
      <c r="V485" s="115"/>
    </row>
    <row r="486" spans="1:22">
      <c r="A486" s="60"/>
      <c r="B486" s="68"/>
      <c r="C486" s="68"/>
      <c r="D486" s="68"/>
      <c r="E486" s="68"/>
      <c r="F486" s="68"/>
      <c r="G486" s="68"/>
      <c r="H486" s="68"/>
      <c r="I486" s="73"/>
      <c r="J486" s="73"/>
      <c r="K486" s="73"/>
      <c r="L486" s="74"/>
      <c r="M486" s="117"/>
      <c r="N486" s="59"/>
      <c r="O486" s="68"/>
      <c r="P486" s="138"/>
      <c r="Q486" s="138"/>
      <c r="R486" s="138"/>
      <c r="S486" s="73"/>
      <c r="T486" s="73"/>
      <c r="U486" s="117"/>
      <c r="V486" s="59"/>
    </row>
    <row r="487" spans="1:22">
      <c r="A487" s="60"/>
      <c r="B487" s="68"/>
      <c r="C487" s="68"/>
      <c r="D487" s="68"/>
      <c r="E487" s="68"/>
      <c r="F487" s="68"/>
      <c r="G487" s="68"/>
      <c r="H487" s="68"/>
      <c r="I487" s="73"/>
      <c r="J487" s="73"/>
      <c r="K487" s="73"/>
      <c r="L487" s="74"/>
      <c r="M487" s="117"/>
      <c r="N487" s="59"/>
      <c r="O487" s="68"/>
      <c r="P487" s="138"/>
      <c r="Q487" s="138"/>
      <c r="R487" s="138"/>
      <c r="S487" s="73"/>
      <c r="T487" s="73"/>
      <c r="U487" s="117"/>
      <c r="V487" s="59"/>
    </row>
    <row r="488" spans="1:22">
      <c r="A488" s="60"/>
      <c r="B488" s="68"/>
      <c r="C488" s="68"/>
      <c r="D488" s="68"/>
      <c r="E488" s="68"/>
      <c r="F488" s="68"/>
      <c r="G488" s="68"/>
      <c r="H488" s="68"/>
      <c r="I488" s="73"/>
      <c r="J488" s="73"/>
      <c r="K488" s="73"/>
      <c r="L488" s="74"/>
      <c r="M488" s="117"/>
      <c r="N488" s="59"/>
      <c r="O488" s="68"/>
      <c r="P488" s="138"/>
      <c r="Q488" s="138"/>
      <c r="R488" s="138"/>
      <c r="S488" s="73"/>
      <c r="T488" s="73"/>
      <c r="U488" s="117"/>
      <c r="V488" s="59"/>
    </row>
    <row r="489" spans="1:22">
      <c r="A489" s="60"/>
      <c r="B489" s="68"/>
      <c r="C489" s="68"/>
      <c r="D489" s="68"/>
      <c r="E489" s="68"/>
      <c r="F489" s="68"/>
      <c r="G489" s="68"/>
      <c r="H489" s="68"/>
      <c r="I489" s="73"/>
      <c r="J489" s="73"/>
      <c r="K489" s="73"/>
      <c r="L489" s="74"/>
      <c r="M489" s="117"/>
      <c r="N489" s="59"/>
      <c r="O489" s="68"/>
      <c r="P489" s="138"/>
      <c r="Q489" s="138"/>
      <c r="R489" s="138"/>
      <c r="S489" s="73"/>
      <c r="T489" s="73"/>
      <c r="U489" s="117"/>
      <c r="V489" s="59"/>
    </row>
    <row r="490" spans="1:22">
      <c r="A490" s="60"/>
      <c r="B490" s="68"/>
      <c r="C490" s="68"/>
      <c r="D490" s="68"/>
      <c r="E490" s="68"/>
      <c r="F490" s="68"/>
      <c r="G490" s="68"/>
      <c r="H490" s="68"/>
      <c r="I490" s="73"/>
      <c r="J490" s="73"/>
      <c r="K490" s="73"/>
      <c r="L490" s="74"/>
      <c r="M490" s="117"/>
      <c r="N490" s="59"/>
      <c r="O490" s="68"/>
      <c r="P490" s="138"/>
      <c r="Q490" s="138"/>
      <c r="R490" s="138"/>
      <c r="S490" s="73"/>
      <c r="T490" s="73"/>
      <c r="U490" s="117"/>
      <c r="V490" s="59"/>
    </row>
    <row r="491" spans="1:22">
      <c r="A491" s="60"/>
      <c r="B491" s="68"/>
      <c r="C491" s="68"/>
      <c r="D491" s="68"/>
      <c r="E491" s="68"/>
      <c r="F491" s="68"/>
      <c r="G491" s="68"/>
      <c r="H491" s="68"/>
      <c r="I491" s="73"/>
      <c r="J491" s="73"/>
      <c r="K491" s="73"/>
      <c r="L491" s="74"/>
      <c r="M491" s="117"/>
      <c r="N491" s="59"/>
      <c r="O491" s="68"/>
      <c r="P491" s="138"/>
      <c r="Q491" s="138"/>
      <c r="R491" s="138"/>
      <c r="S491" s="73"/>
      <c r="T491" s="73"/>
      <c r="U491" s="117"/>
      <c r="V491" s="59"/>
    </row>
    <row r="492" spans="1:22">
      <c r="A492" s="60"/>
      <c r="B492" s="68"/>
      <c r="C492" s="68"/>
      <c r="D492" s="68"/>
      <c r="E492" s="68"/>
      <c r="F492" s="68"/>
      <c r="G492" s="68"/>
      <c r="H492" s="68"/>
      <c r="I492" s="73"/>
      <c r="J492" s="73"/>
      <c r="K492" s="73"/>
      <c r="L492" s="74"/>
      <c r="M492" s="117"/>
      <c r="N492" s="59"/>
      <c r="O492" s="68"/>
      <c r="P492" s="138"/>
      <c r="Q492" s="138"/>
      <c r="R492" s="138"/>
      <c r="S492" s="73"/>
      <c r="T492" s="73"/>
      <c r="U492" s="117"/>
      <c r="V492" s="59"/>
    </row>
    <row r="493" spans="1:22">
      <c r="A493" s="60"/>
      <c r="B493" s="68"/>
      <c r="C493" s="68"/>
      <c r="D493" s="68"/>
      <c r="E493" s="68"/>
      <c r="F493" s="68"/>
      <c r="G493" s="68"/>
      <c r="H493" s="68"/>
      <c r="I493" s="73"/>
      <c r="J493" s="73"/>
      <c r="K493" s="73"/>
      <c r="L493" s="74"/>
      <c r="M493" s="117"/>
      <c r="N493" s="59"/>
      <c r="O493" s="68"/>
      <c r="P493" s="138"/>
      <c r="Q493" s="138"/>
      <c r="R493" s="138"/>
      <c r="S493" s="73"/>
      <c r="T493" s="73"/>
      <c r="U493" s="117"/>
      <c r="V493" s="59"/>
    </row>
    <row r="494" spans="1:22">
      <c r="A494" s="60"/>
      <c r="B494" s="68"/>
      <c r="C494" s="68"/>
      <c r="D494" s="68"/>
      <c r="E494" s="68"/>
      <c r="F494" s="68"/>
      <c r="G494" s="68"/>
      <c r="H494" s="68"/>
      <c r="I494" s="73"/>
      <c r="J494" s="73"/>
      <c r="K494" s="73"/>
      <c r="L494" s="74"/>
      <c r="M494" s="117"/>
      <c r="N494" s="59"/>
      <c r="O494" s="68"/>
      <c r="P494" s="138"/>
      <c r="Q494" s="138"/>
      <c r="R494" s="138"/>
      <c r="S494" s="73"/>
      <c r="T494" s="73"/>
      <c r="U494" s="117"/>
      <c r="V494" s="59"/>
    </row>
    <row r="495" spans="1:22">
      <c r="A495" s="60"/>
      <c r="B495" s="68"/>
      <c r="C495" s="68"/>
      <c r="D495" s="68"/>
      <c r="E495" s="68"/>
      <c r="F495" s="68"/>
      <c r="G495" s="68"/>
      <c r="H495" s="68"/>
      <c r="I495" s="73"/>
      <c r="J495" s="73"/>
      <c r="K495" s="73"/>
      <c r="L495" s="74"/>
      <c r="M495" s="117"/>
      <c r="N495" s="59"/>
      <c r="O495" s="68"/>
      <c r="P495" s="138"/>
      <c r="Q495" s="138"/>
      <c r="R495" s="138"/>
      <c r="S495" s="73"/>
      <c r="T495" s="73"/>
      <c r="U495" s="117"/>
      <c r="V495" s="59"/>
    </row>
    <row r="496" spans="1:22">
      <c r="A496" s="60"/>
      <c r="B496" s="68"/>
      <c r="C496" s="68"/>
      <c r="D496" s="68"/>
      <c r="E496" s="68"/>
      <c r="F496" s="68"/>
      <c r="G496" s="68"/>
      <c r="H496" s="68"/>
      <c r="I496" s="73"/>
      <c r="J496" s="73"/>
      <c r="K496" s="73"/>
      <c r="L496" s="74"/>
      <c r="M496" s="117"/>
      <c r="N496" s="59"/>
      <c r="O496" s="68"/>
      <c r="P496" s="138"/>
      <c r="Q496" s="138"/>
      <c r="R496" s="138"/>
      <c r="S496" s="73"/>
      <c r="T496" s="73"/>
      <c r="U496" s="117"/>
      <c r="V496" s="59"/>
    </row>
    <row r="497" spans="1:22">
      <c r="A497" s="60"/>
      <c r="B497" s="68"/>
      <c r="C497" s="68"/>
      <c r="D497" s="68"/>
      <c r="E497" s="68"/>
      <c r="F497" s="68"/>
      <c r="G497" s="68"/>
      <c r="H497" s="68"/>
      <c r="I497" s="73"/>
      <c r="J497" s="73"/>
      <c r="K497" s="73"/>
      <c r="L497" s="74"/>
      <c r="M497" s="117"/>
      <c r="N497" s="59"/>
      <c r="O497" s="68"/>
      <c r="P497" s="138"/>
      <c r="Q497" s="138"/>
      <c r="R497" s="138"/>
      <c r="S497" s="73"/>
      <c r="T497" s="73"/>
      <c r="U497" s="117"/>
      <c r="V497" s="59"/>
    </row>
    <row r="498" spans="1:22">
      <c r="A498" s="60"/>
      <c r="B498" s="68"/>
      <c r="C498" s="68"/>
      <c r="D498" s="68"/>
      <c r="E498" s="68"/>
      <c r="F498" s="68"/>
      <c r="G498" s="68"/>
      <c r="H498" s="68"/>
      <c r="I498" s="73"/>
      <c r="J498" s="73"/>
      <c r="K498" s="73"/>
      <c r="L498" s="74"/>
      <c r="M498" s="117"/>
      <c r="N498" s="59"/>
      <c r="O498" s="68"/>
      <c r="P498" s="138"/>
      <c r="Q498" s="138"/>
      <c r="R498" s="138"/>
      <c r="S498" s="73"/>
      <c r="T498" s="73"/>
      <c r="U498" s="117"/>
      <c r="V498" s="59"/>
    </row>
    <row r="499" spans="1:22">
      <c r="A499" s="60"/>
      <c r="B499" s="68"/>
      <c r="C499" s="68"/>
      <c r="D499" s="68"/>
      <c r="E499" s="68"/>
      <c r="F499" s="68"/>
      <c r="G499" s="68"/>
      <c r="H499" s="68"/>
      <c r="I499" s="73"/>
      <c r="J499" s="73"/>
      <c r="K499" s="73"/>
      <c r="L499" s="74"/>
      <c r="M499" s="117"/>
      <c r="N499" s="59"/>
      <c r="O499" s="68"/>
      <c r="P499" s="138"/>
      <c r="Q499" s="138"/>
      <c r="R499" s="138"/>
      <c r="S499" s="73"/>
      <c r="T499" s="73"/>
      <c r="U499" s="117"/>
      <c r="V499" s="59"/>
    </row>
    <row r="500" spans="1:22">
      <c r="A500" s="60"/>
      <c r="B500" s="68"/>
      <c r="C500" s="68"/>
      <c r="D500" s="68"/>
      <c r="E500" s="68"/>
      <c r="F500" s="68"/>
      <c r="G500" s="68"/>
      <c r="H500" s="68"/>
      <c r="I500" s="73"/>
      <c r="J500" s="73"/>
      <c r="K500" s="73"/>
      <c r="L500" s="74"/>
      <c r="M500" s="117"/>
      <c r="N500" s="59"/>
      <c r="O500" s="68"/>
      <c r="P500" s="138"/>
      <c r="Q500" s="138"/>
      <c r="R500" s="138"/>
      <c r="S500" s="73"/>
      <c r="T500" s="73"/>
      <c r="U500" s="117"/>
      <c r="V500" s="59"/>
    </row>
    <row r="501" spans="1:22">
      <c r="A501" s="60"/>
      <c r="B501" s="68"/>
      <c r="C501" s="68"/>
      <c r="D501" s="68"/>
      <c r="E501" s="68"/>
      <c r="F501" s="68"/>
      <c r="G501" s="68"/>
      <c r="H501" s="68"/>
      <c r="I501" s="73"/>
      <c r="J501" s="73"/>
      <c r="K501" s="73"/>
      <c r="L501" s="74"/>
      <c r="M501" s="117"/>
      <c r="N501" s="59"/>
      <c r="O501" s="68"/>
      <c r="P501" s="138"/>
      <c r="Q501" s="138"/>
      <c r="R501" s="138"/>
      <c r="S501" s="73"/>
      <c r="T501" s="73"/>
      <c r="U501" s="117"/>
      <c r="V501" s="59"/>
    </row>
    <row r="502" spans="1:22">
      <c r="A502" s="60"/>
      <c r="B502" s="68"/>
      <c r="C502" s="68"/>
      <c r="D502" s="68"/>
      <c r="E502" s="68"/>
      <c r="F502" s="68"/>
      <c r="G502" s="68"/>
      <c r="H502" s="68"/>
      <c r="I502" s="73"/>
      <c r="J502" s="73"/>
      <c r="K502" s="73"/>
      <c r="L502" s="74"/>
      <c r="M502" s="117"/>
      <c r="N502" s="59"/>
      <c r="O502" s="68"/>
      <c r="P502" s="138"/>
      <c r="Q502" s="138"/>
      <c r="R502" s="138"/>
      <c r="S502" s="73"/>
      <c r="T502" s="73"/>
      <c r="U502" s="117"/>
      <c r="V502" s="59"/>
    </row>
    <row r="503" spans="1:22">
      <c r="A503" s="60"/>
      <c r="B503" s="68"/>
      <c r="C503" s="68"/>
      <c r="D503" s="68"/>
      <c r="E503" s="68"/>
      <c r="F503" s="68"/>
      <c r="G503" s="68"/>
      <c r="H503" s="68"/>
      <c r="I503" s="73"/>
      <c r="J503" s="73"/>
      <c r="K503" s="73"/>
      <c r="L503" s="74"/>
      <c r="M503" s="117"/>
      <c r="N503" s="59"/>
      <c r="O503" s="68"/>
      <c r="P503" s="138"/>
      <c r="Q503" s="138"/>
      <c r="R503" s="138"/>
      <c r="S503" s="73"/>
      <c r="T503" s="73"/>
      <c r="U503" s="117"/>
      <c r="V503" s="59"/>
    </row>
    <row r="504" spans="1:22">
      <c r="A504" s="60"/>
      <c r="B504" s="68"/>
      <c r="C504" s="68"/>
      <c r="D504" s="68"/>
      <c r="E504" s="68"/>
      <c r="F504" s="68"/>
      <c r="G504" s="68"/>
      <c r="H504" s="68"/>
      <c r="I504" s="73"/>
      <c r="J504" s="73"/>
      <c r="K504" s="73"/>
      <c r="L504" s="74"/>
      <c r="M504" s="117"/>
      <c r="N504" s="59"/>
      <c r="O504" s="68"/>
      <c r="P504" s="138"/>
      <c r="Q504" s="138"/>
      <c r="R504" s="138"/>
      <c r="S504" s="73"/>
      <c r="T504" s="73"/>
      <c r="U504" s="117"/>
      <c r="V504" s="59"/>
    </row>
    <row r="505" spans="1:22">
      <c r="A505" s="60"/>
      <c r="B505" s="68"/>
      <c r="C505" s="68"/>
      <c r="D505" s="68"/>
      <c r="E505" s="68"/>
      <c r="F505" s="68"/>
      <c r="G505" s="68"/>
      <c r="H505" s="68"/>
      <c r="I505" s="73"/>
      <c r="J505" s="73"/>
      <c r="K505" s="73"/>
      <c r="L505" s="74"/>
      <c r="M505" s="117"/>
      <c r="N505" s="59"/>
      <c r="O505" s="68"/>
      <c r="P505" s="138"/>
      <c r="Q505" s="138"/>
      <c r="R505" s="138"/>
      <c r="S505" s="73"/>
      <c r="T505" s="73"/>
      <c r="U505" s="117"/>
      <c r="V505" s="59"/>
    </row>
    <row r="506" spans="1:22">
      <c r="A506" s="60"/>
      <c r="B506" s="68"/>
      <c r="C506" s="68"/>
      <c r="D506" s="68"/>
      <c r="E506" s="68"/>
      <c r="F506" s="68"/>
      <c r="G506" s="68"/>
      <c r="H506" s="68"/>
      <c r="I506" s="73"/>
      <c r="J506" s="73"/>
      <c r="K506" s="73"/>
      <c r="L506" s="74"/>
      <c r="M506" s="117"/>
      <c r="N506" s="59"/>
      <c r="O506" s="68"/>
      <c r="P506" s="138"/>
      <c r="Q506" s="138"/>
      <c r="R506" s="138"/>
      <c r="S506" s="73"/>
      <c r="T506" s="73"/>
      <c r="U506" s="117"/>
      <c r="V506" s="59"/>
    </row>
    <row r="507" spans="1:22">
      <c r="A507" s="60"/>
      <c r="B507" s="68"/>
      <c r="C507" s="68"/>
      <c r="D507" s="68"/>
      <c r="E507" s="68"/>
      <c r="F507" s="68"/>
      <c r="G507" s="68"/>
      <c r="H507" s="68"/>
      <c r="I507" s="73"/>
      <c r="J507" s="73"/>
      <c r="K507" s="73"/>
      <c r="L507" s="74"/>
      <c r="M507" s="117"/>
      <c r="N507" s="59"/>
      <c r="O507" s="68"/>
      <c r="P507" s="138"/>
      <c r="Q507" s="138"/>
      <c r="R507" s="138"/>
      <c r="S507" s="73"/>
      <c r="T507" s="73"/>
      <c r="U507" s="117"/>
      <c r="V507" s="59"/>
    </row>
    <row r="508" spans="1:22">
      <c r="A508" s="60"/>
      <c r="B508" s="68"/>
      <c r="C508" s="68"/>
      <c r="D508" s="68"/>
      <c r="E508" s="68"/>
      <c r="F508" s="68"/>
      <c r="G508" s="68"/>
      <c r="H508" s="68"/>
      <c r="I508" s="73"/>
      <c r="J508" s="73"/>
      <c r="K508" s="73"/>
      <c r="L508" s="74"/>
      <c r="M508" s="117"/>
      <c r="N508" s="59"/>
      <c r="O508" s="68"/>
      <c r="P508" s="138"/>
      <c r="Q508" s="138"/>
      <c r="R508" s="138"/>
      <c r="S508" s="73"/>
      <c r="T508" s="73"/>
      <c r="U508" s="117"/>
      <c r="V508" s="59"/>
    </row>
    <row r="509" spans="1:22">
      <c r="A509" s="60"/>
      <c r="B509" s="68"/>
      <c r="C509" s="68"/>
      <c r="D509" s="68"/>
      <c r="E509" s="68"/>
      <c r="F509" s="68"/>
      <c r="G509" s="68"/>
      <c r="H509" s="68"/>
      <c r="I509" s="73"/>
      <c r="J509" s="73"/>
      <c r="K509" s="73"/>
      <c r="L509" s="74"/>
      <c r="M509" s="117"/>
      <c r="N509" s="59"/>
      <c r="O509" s="68"/>
      <c r="P509" s="138"/>
      <c r="Q509" s="138"/>
      <c r="R509" s="138"/>
      <c r="S509" s="73"/>
      <c r="T509" s="73"/>
      <c r="U509" s="117"/>
      <c r="V509" s="59"/>
    </row>
    <row r="510" spans="1:22">
      <c r="A510" s="60"/>
      <c r="B510" s="68"/>
      <c r="C510" s="68"/>
      <c r="D510" s="68"/>
      <c r="E510" s="68"/>
      <c r="F510" s="68"/>
      <c r="G510" s="68"/>
      <c r="H510" s="68"/>
      <c r="I510" s="73"/>
      <c r="J510" s="73"/>
      <c r="K510" s="73"/>
      <c r="L510" s="74"/>
      <c r="M510" s="117"/>
      <c r="N510" s="59"/>
      <c r="O510" s="68"/>
      <c r="P510" s="138"/>
      <c r="Q510" s="138"/>
      <c r="R510" s="138"/>
      <c r="S510" s="73"/>
      <c r="T510" s="73"/>
      <c r="U510" s="117"/>
      <c r="V510" s="59"/>
    </row>
    <row r="511" spans="1:22">
      <c r="A511" s="60"/>
      <c r="B511" s="68"/>
      <c r="C511" s="68"/>
      <c r="D511" s="68"/>
      <c r="E511" s="68"/>
      <c r="F511" s="68"/>
      <c r="G511" s="68"/>
      <c r="H511" s="68"/>
      <c r="I511" s="73"/>
      <c r="J511" s="73"/>
      <c r="K511" s="73"/>
      <c r="L511" s="74"/>
      <c r="M511" s="117"/>
      <c r="N511" s="59"/>
      <c r="O511" s="68"/>
      <c r="P511" s="138"/>
      <c r="Q511" s="138"/>
      <c r="R511" s="138"/>
      <c r="S511" s="73"/>
      <c r="T511" s="73"/>
      <c r="U511" s="117"/>
      <c r="V511" s="59"/>
    </row>
    <row r="512" spans="1:22">
      <c r="A512" s="60"/>
      <c r="B512" s="68"/>
      <c r="C512" s="68"/>
      <c r="D512" s="68"/>
      <c r="E512" s="68"/>
      <c r="F512" s="68"/>
      <c r="G512" s="68"/>
      <c r="H512" s="68"/>
      <c r="I512" s="73"/>
      <c r="J512" s="73"/>
      <c r="K512" s="73"/>
      <c r="L512" s="74"/>
      <c r="M512" s="117"/>
      <c r="N512" s="59"/>
      <c r="O512" s="68"/>
      <c r="P512" s="138"/>
      <c r="Q512" s="138"/>
      <c r="R512" s="138"/>
      <c r="S512" s="73"/>
      <c r="T512" s="73"/>
      <c r="U512" s="117"/>
      <c r="V512" s="59"/>
    </row>
    <row r="513" spans="1:22">
      <c r="A513" s="60"/>
      <c r="B513" s="68"/>
      <c r="C513" s="68"/>
      <c r="D513" s="68"/>
      <c r="E513" s="68"/>
      <c r="F513" s="68"/>
      <c r="G513" s="68"/>
      <c r="H513" s="68"/>
      <c r="I513" s="73"/>
      <c r="J513" s="73"/>
      <c r="K513" s="73"/>
      <c r="L513" s="74"/>
      <c r="M513" s="117"/>
      <c r="N513" s="59"/>
      <c r="O513" s="68"/>
      <c r="P513" s="138"/>
      <c r="Q513" s="138"/>
      <c r="R513" s="138"/>
      <c r="S513" s="73"/>
      <c r="T513" s="73"/>
      <c r="U513" s="117"/>
      <c r="V513" s="59"/>
    </row>
    <row r="514" spans="1:22">
      <c r="A514" s="60"/>
      <c r="B514" s="68"/>
      <c r="C514" s="68"/>
      <c r="D514" s="68"/>
      <c r="E514" s="68"/>
      <c r="F514" s="68"/>
      <c r="G514" s="68"/>
      <c r="H514" s="68"/>
      <c r="I514" s="73"/>
      <c r="J514" s="73"/>
      <c r="K514" s="73"/>
      <c r="L514" s="74"/>
      <c r="M514" s="117"/>
      <c r="N514" s="59"/>
      <c r="O514" s="68"/>
      <c r="P514" s="138"/>
      <c r="Q514" s="138"/>
      <c r="R514" s="138"/>
      <c r="S514" s="73"/>
      <c r="T514" s="73"/>
      <c r="U514" s="117"/>
      <c r="V514" s="59"/>
    </row>
    <row r="515" spans="1:22">
      <c r="A515" s="60"/>
      <c r="B515" s="68"/>
      <c r="C515" s="68"/>
      <c r="D515" s="68"/>
      <c r="E515" s="68"/>
      <c r="F515" s="68"/>
      <c r="G515" s="68"/>
      <c r="H515" s="68"/>
      <c r="I515" s="73"/>
      <c r="J515" s="73"/>
      <c r="K515" s="73"/>
      <c r="L515" s="74"/>
      <c r="M515" s="117"/>
      <c r="N515" s="59"/>
      <c r="O515" s="68"/>
      <c r="P515" s="138"/>
      <c r="Q515" s="138"/>
      <c r="R515" s="138"/>
      <c r="S515" s="73"/>
      <c r="T515" s="73"/>
      <c r="U515" s="117"/>
      <c r="V515" s="59"/>
    </row>
    <row r="516" spans="1:22">
      <c r="A516" s="60"/>
      <c r="B516" s="68"/>
      <c r="C516" s="68"/>
      <c r="D516" s="68"/>
      <c r="E516" s="68"/>
      <c r="F516" s="68"/>
      <c r="G516" s="68"/>
      <c r="H516" s="68"/>
      <c r="I516" s="73"/>
      <c r="J516" s="73"/>
      <c r="K516" s="73"/>
      <c r="L516" s="74"/>
      <c r="M516" s="117"/>
      <c r="N516" s="59"/>
      <c r="O516" s="68"/>
      <c r="P516" s="138"/>
      <c r="Q516" s="138"/>
      <c r="R516" s="138"/>
      <c r="S516" s="73"/>
      <c r="T516" s="73"/>
      <c r="U516" s="117"/>
      <c r="V516" s="59"/>
    </row>
    <row r="517" spans="1:22">
      <c r="A517" s="60"/>
      <c r="B517" s="68"/>
      <c r="C517" s="68"/>
      <c r="D517" s="68"/>
      <c r="E517" s="68"/>
      <c r="F517" s="68"/>
      <c r="G517" s="68"/>
      <c r="H517" s="68"/>
      <c r="I517" s="73"/>
      <c r="J517" s="73"/>
      <c r="K517" s="73"/>
      <c r="L517" s="74"/>
      <c r="M517" s="117"/>
      <c r="N517" s="59"/>
      <c r="O517" s="68"/>
      <c r="P517" s="138"/>
      <c r="Q517" s="138"/>
      <c r="R517" s="138"/>
      <c r="S517" s="73"/>
      <c r="T517" s="73"/>
      <c r="U517" s="117"/>
      <c r="V517" s="59"/>
    </row>
    <row r="518" spans="1:22">
      <c r="A518" s="60"/>
      <c r="B518" s="68"/>
      <c r="C518" s="68"/>
      <c r="D518" s="68"/>
      <c r="E518" s="68"/>
      <c r="F518" s="68"/>
      <c r="G518" s="68"/>
      <c r="H518" s="68"/>
      <c r="I518" s="73"/>
      <c r="J518" s="73"/>
      <c r="K518" s="73"/>
      <c r="L518" s="74"/>
      <c r="M518" s="117"/>
      <c r="N518" s="59"/>
      <c r="O518" s="68"/>
      <c r="P518" s="138"/>
      <c r="Q518" s="138"/>
      <c r="R518" s="138"/>
      <c r="S518" s="73"/>
      <c r="T518" s="73"/>
      <c r="U518" s="117"/>
      <c r="V518" s="59"/>
    </row>
    <row r="519" spans="1:22">
      <c r="A519" s="60"/>
      <c r="B519" s="68"/>
      <c r="C519" s="68"/>
      <c r="D519" s="68"/>
      <c r="E519" s="68"/>
      <c r="F519" s="68"/>
      <c r="G519" s="68"/>
      <c r="H519" s="68"/>
      <c r="I519" s="73"/>
      <c r="J519" s="73"/>
      <c r="K519" s="73"/>
      <c r="L519" s="74"/>
      <c r="M519" s="70"/>
      <c r="N519" s="68"/>
      <c r="O519" s="87"/>
      <c r="P519" s="124"/>
      <c r="Q519" s="124"/>
      <c r="R519" s="124"/>
      <c r="S519" s="73"/>
      <c r="T519" s="73"/>
      <c r="U519" s="70"/>
      <c r="V519" s="68"/>
    </row>
    <row r="520" spans="1:22">
      <c r="A520" s="60"/>
      <c r="B520" s="68"/>
      <c r="C520" s="68"/>
      <c r="D520" s="68"/>
      <c r="E520" s="68"/>
      <c r="F520" s="68"/>
      <c r="G520" s="68"/>
      <c r="H520" s="68"/>
      <c r="I520" s="73"/>
      <c r="J520" s="73"/>
      <c r="K520" s="73"/>
      <c r="L520" s="74"/>
      <c r="M520" s="117"/>
      <c r="N520" s="59"/>
      <c r="O520" s="87"/>
      <c r="P520" s="138"/>
      <c r="Q520" s="138"/>
      <c r="R520" s="138"/>
      <c r="S520" s="73"/>
      <c r="T520" s="73"/>
      <c r="U520" s="117"/>
      <c r="V520" s="59"/>
    </row>
    <row r="521" spans="1:22">
      <c r="A521" s="60"/>
      <c r="B521" s="68"/>
      <c r="C521" s="68"/>
      <c r="D521" s="68"/>
      <c r="E521" s="68"/>
      <c r="F521" s="68"/>
      <c r="G521" s="68"/>
      <c r="H521" s="68"/>
      <c r="I521" s="73"/>
      <c r="J521" s="73"/>
      <c r="K521" s="73"/>
      <c r="L521" s="74"/>
      <c r="M521" s="117"/>
      <c r="N521" s="59"/>
      <c r="O521" s="87"/>
      <c r="P521" s="138"/>
      <c r="Q521" s="138"/>
      <c r="R521" s="138"/>
      <c r="S521" s="73"/>
      <c r="T521" s="73"/>
      <c r="U521" s="117"/>
      <c r="V521" s="59"/>
    </row>
    <row r="522" spans="1:22">
      <c r="A522" s="60"/>
      <c r="B522" s="68"/>
      <c r="C522" s="68"/>
      <c r="D522" s="68"/>
      <c r="E522" s="68"/>
      <c r="F522" s="68"/>
      <c r="G522" s="68"/>
      <c r="H522" s="68"/>
      <c r="I522" s="73"/>
      <c r="J522" s="73"/>
      <c r="K522" s="73"/>
      <c r="L522" s="74"/>
      <c r="M522" s="117"/>
      <c r="N522" s="59"/>
      <c r="O522" s="87"/>
      <c r="P522" s="138"/>
      <c r="Q522" s="138"/>
      <c r="R522" s="138"/>
      <c r="S522" s="73"/>
      <c r="T522" s="73"/>
      <c r="U522" s="117"/>
      <c r="V522" s="59"/>
    </row>
    <row r="523" spans="1:22">
      <c r="A523" s="60"/>
      <c r="B523" s="68"/>
      <c r="C523" s="68"/>
      <c r="D523" s="68"/>
      <c r="E523" s="68"/>
      <c r="F523" s="68"/>
      <c r="G523" s="68"/>
      <c r="H523" s="68"/>
      <c r="I523" s="73"/>
      <c r="J523" s="73"/>
      <c r="K523" s="73"/>
      <c r="L523" s="74"/>
      <c r="M523" s="117"/>
      <c r="N523" s="59"/>
      <c r="O523" s="87"/>
      <c r="P523" s="138"/>
      <c r="Q523" s="138"/>
      <c r="R523" s="138"/>
      <c r="S523" s="73"/>
      <c r="T523" s="73"/>
      <c r="U523" s="117"/>
      <c r="V523" s="59"/>
    </row>
    <row r="524" spans="1:22">
      <c r="A524" s="60"/>
      <c r="B524" s="68"/>
      <c r="C524" s="68"/>
      <c r="D524" s="68"/>
      <c r="E524" s="68"/>
      <c r="F524" s="68"/>
      <c r="G524" s="68"/>
      <c r="H524" s="68"/>
      <c r="I524" s="73"/>
      <c r="J524" s="73"/>
      <c r="K524" s="73"/>
      <c r="L524" s="74"/>
      <c r="M524" s="117"/>
      <c r="N524" s="59"/>
      <c r="O524" s="87"/>
      <c r="P524" s="138"/>
      <c r="Q524" s="138"/>
      <c r="R524" s="138"/>
      <c r="S524" s="73"/>
      <c r="T524" s="73"/>
      <c r="U524" s="117"/>
      <c r="V524" s="59"/>
    </row>
    <row r="525" spans="1:22">
      <c r="A525" s="60"/>
      <c r="B525" s="68"/>
      <c r="C525" s="68"/>
      <c r="D525" s="68"/>
      <c r="E525" s="68"/>
      <c r="F525" s="68"/>
      <c r="G525" s="68"/>
      <c r="H525" s="68"/>
      <c r="I525" s="73"/>
      <c r="J525" s="73"/>
      <c r="K525" s="73"/>
      <c r="L525" s="74"/>
      <c r="M525" s="117"/>
      <c r="N525" s="59"/>
      <c r="O525" s="87"/>
      <c r="P525" s="138"/>
      <c r="Q525" s="138"/>
      <c r="R525" s="138"/>
      <c r="S525" s="73"/>
      <c r="T525" s="73"/>
      <c r="U525" s="117"/>
      <c r="V525" s="59"/>
    </row>
    <row r="526" spans="1:22">
      <c r="A526" s="60"/>
      <c r="B526" s="68"/>
      <c r="C526" s="68"/>
      <c r="D526" s="68"/>
      <c r="E526" s="68"/>
      <c r="F526" s="68"/>
      <c r="G526" s="68"/>
      <c r="H526" s="68"/>
      <c r="I526" s="73"/>
      <c r="J526" s="73"/>
      <c r="K526" s="73"/>
      <c r="L526" s="74"/>
      <c r="M526" s="117"/>
      <c r="N526" s="59"/>
      <c r="O526" s="87"/>
      <c r="P526" s="138"/>
      <c r="Q526" s="138"/>
      <c r="R526" s="138"/>
      <c r="S526" s="73"/>
      <c r="T526" s="73"/>
      <c r="U526" s="117"/>
      <c r="V526" s="59"/>
    </row>
    <row r="527" spans="1:22">
      <c r="A527" s="60"/>
      <c r="B527" s="68"/>
      <c r="C527" s="68"/>
      <c r="D527" s="68"/>
      <c r="E527" s="68"/>
      <c r="F527" s="68"/>
      <c r="G527" s="68"/>
      <c r="H527" s="68"/>
      <c r="I527" s="73"/>
      <c r="J527" s="73"/>
      <c r="K527" s="73"/>
      <c r="L527" s="74"/>
      <c r="M527" s="117"/>
      <c r="N527" s="59"/>
      <c r="O527" s="87"/>
      <c r="P527" s="138"/>
      <c r="Q527" s="138"/>
      <c r="R527" s="138"/>
      <c r="S527" s="73"/>
      <c r="T527" s="73"/>
      <c r="U527" s="117"/>
      <c r="V527" s="59"/>
    </row>
    <row r="528" spans="1:22">
      <c r="A528" s="60"/>
      <c r="B528" s="68"/>
      <c r="C528" s="68"/>
      <c r="D528" s="68"/>
      <c r="E528" s="68"/>
      <c r="F528" s="68"/>
      <c r="G528" s="68"/>
      <c r="H528" s="68"/>
      <c r="I528" s="73"/>
      <c r="J528" s="73"/>
      <c r="K528" s="73"/>
      <c r="L528" s="74"/>
      <c r="M528" s="117"/>
      <c r="N528" s="59"/>
      <c r="O528" s="87"/>
      <c r="P528" s="138"/>
      <c r="Q528" s="138"/>
      <c r="R528" s="138"/>
      <c r="S528" s="73"/>
      <c r="T528" s="73"/>
      <c r="U528" s="117"/>
      <c r="V528" s="59"/>
    </row>
    <row r="529" spans="1:22">
      <c r="A529" s="60"/>
      <c r="B529" s="68"/>
      <c r="C529" s="68"/>
      <c r="D529" s="68"/>
      <c r="E529" s="68"/>
      <c r="F529" s="68"/>
      <c r="G529" s="68"/>
      <c r="H529" s="68"/>
      <c r="I529" s="73"/>
      <c r="J529" s="73"/>
      <c r="K529" s="73"/>
      <c r="L529" s="74"/>
      <c r="M529" s="117"/>
      <c r="N529" s="59"/>
      <c r="O529" s="87"/>
      <c r="P529" s="138"/>
      <c r="Q529" s="138"/>
      <c r="R529" s="138"/>
      <c r="S529" s="73"/>
      <c r="T529" s="73"/>
      <c r="U529" s="117"/>
      <c r="V529" s="59"/>
    </row>
    <row r="530" spans="1:22">
      <c r="A530" s="60"/>
      <c r="B530" s="68"/>
      <c r="C530" s="68"/>
      <c r="D530" s="68"/>
      <c r="E530" s="68"/>
      <c r="F530" s="68"/>
      <c r="G530" s="68"/>
      <c r="H530" s="68"/>
      <c r="I530" s="73"/>
      <c r="J530" s="73"/>
      <c r="K530" s="73"/>
      <c r="L530" s="74"/>
      <c r="M530" s="117"/>
      <c r="N530" s="59"/>
      <c r="O530" s="87"/>
      <c r="P530" s="138"/>
      <c r="Q530" s="138"/>
      <c r="R530" s="138"/>
      <c r="S530" s="73"/>
      <c r="T530" s="73"/>
      <c r="U530" s="117"/>
      <c r="V530" s="59"/>
    </row>
    <row r="531" spans="1:22">
      <c r="A531" s="60"/>
      <c r="B531" s="68"/>
      <c r="C531" s="68"/>
      <c r="D531" s="68"/>
      <c r="E531" s="68"/>
      <c r="F531" s="68"/>
      <c r="G531" s="68"/>
      <c r="H531" s="68"/>
      <c r="I531" s="73"/>
      <c r="J531" s="73"/>
      <c r="K531" s="73"/>
      <c r="L531" s="74"/>
      <c r="M531" s="117"/>
      <c r="N531" s="59"/>
      <c r="O531" s="87"/>
      <c r="P531" s="138"/>
      <c r="Q531" s="138"/>
      <c r="R531" s="138"/>
      <c r="S531" s="73"/>
      <c r="T531" s="73"/>
      <c r="U531" s="117"/>
      <c r="V531" s="59"/>
    </row>
    <row r="532" spans="1:22">
      <c r="A532" s="60"/>
      <c r="B532" s="68"/>
      <c r="C532" s="68"/>
      <c r="D532" s="68"/>
      <c r="E532" s="68"/>
      <c r="F532" s="68"/>
      <c r="G532" s="68"/>
      <c r="H532" s="68"/>
      <c r="I532" s="73"/>
      <c r="J532" s="73"/>
      <c r="K532" s="73"/>
      <c r="L532" s="74"/>
      <c r="M532" s="117"/>
      <c r="N532" s="59"/>
      <c r="O532" s="87"/>
      <c r="P532" s="138"/>
      <c r="Q532" s="138"/>
      <c r="R532" s="138"/>
      <c r="S532" s="73"/>
      <c r="T532" s="73"/>
      <c r="U532" s="117"/>
      <c r="V532" s="59"/>
    </row>
    <row r="533" spans="1:22">
      <c r="A533" s="60"/>
      <c r="B533" s="68"/>
      <c r="C533" s="68"/>
      <c r="D533" s="68"/>
      <c r="E533" s="68"/>
      <c r="F533" s="68"/>
      <c r="G533" s="68"/>
      <c r="H533" s="68"/>
      <c r="I533" s="73"/>
      <c r="J533" s="73"/>
      <c r="K533" s="73"/>
      <c r="L533" s="74"/>
      <c r="M533" s="117"/>
      <c r="N533" s="59"/>
      <c r="O533" s="87"/>
      <c r="P533" s="138"/>
      <c r="Q533" s="138"/>
      <c r="R533" s="138"/>
      <c r="S533" s="73"/>
      <c r="T533" s="73"/>
      <c r="U533" s="117"/>
      <c r="V533" s="59"/>
    </row>
    <row r="534" spans="1:22">
      <c r="A534" s="60"/>
      <c r="B534" s="68"/>
      <c r="C534" s="68"/>
      <c r="D534" s="68"/>
      <c r="E534" s="68"/>
      <c r="F534" s="68"/>
      <c r="G534" s="68"/>
      <c r="H534" s="68"/>
      <c r="I534" s="73"/>
      <c r="J534" s="73"/>
      <c r="K534" s="73"/>
      <c r="L534" s="74"/>
      <c r="M534" s="117"/>
      <c r="N534" s="59"/>
      <c r="O534" s="87"/>
      <c r="P534" s="138"/>
      <c r="Q534" s="138"/>
      <c r="R534" s="138"/>
      <c r="S534" s="73"/>
      <c r="T534" s="73"/>
      <c r="U534" s="117"/>
      <c r="V534" s="59"/>
    </row>
    <row r="535" spans="1:22">
      <c r="A535" s="60"/>
      <c r="B535" s="68"/>
      <c r="C535" s="68"/>
      <c r="D535" s="68"/>
      <c r="E535" s="68"/>
      <c r="F535" s="68"/>
      <c r="G535" s="68"/>
      <c r="H535" s="68"/>
      <c r="I535" s="73"/>
      <c r="J535" s="73"/>
      <c r="K535" s="73"/>
      <c r="L535" s="74"/>
      <c r="M535" s="117"/>
      <c r="N535" s="59"/>
      <c r="O535" s="87"/>
      <c r="P535" s="138"/>
      <c r="Q535" s="138"/>
      <c r="R535" s="138"/>
      <c r="S535" s="73"/>
      <c r="T535" s="73"/>
      <c r="U535" s="117"/>
      <c r="V535" s="59"/>
    </row>
    <row r="536" spans="1:22">
      <c r="A536" s="60"/>
      <c r="B536" s="68"/>
      <c r="C536" s="68"/>
      <c r="D536" s="68"/>
      <c r="E536" s="68"/>
      <c r="F536" s="68"/>
      <c r="G536" s="68"/>
      <c r="H536" s="68"/>
      <c r="I536" s="73"/>
      <c r="J536" s="73"/>
      <c r="K536" s="73"/>
      <c r="L536" s="74"/>
      <c r="M536" s="117"/>
      <c r="N536" s="59"/>
      <c r="O536" s="87"/>
      <c r="P536" s="138"/>
      <c r="Q536" s="138"/>
      <c r="R536" s="138"/>
      <c r="S536" s="73"/>
      <c r="T536" s="73"/>
      <c r="U536" s="117"/>
      <c r="V536" s="59"/>
    </row>
    <row r="537" spans="1:22">
      <c r="A537" s="60"/>
      <c r="B537" s="68"/>
      <c r="C537" s="68"/>
      <c r="D537" s="68"/>
      <c r="E537" s="68"/>
      <c r="F537" s="68"/>
      <c r="G537" s="68"/>
      <c r="H537" s="68"/>
      <c r="I537" s="73"/>
      <c r="J537" s="73"/>
      <c r="K537" s="73"/>
      <c r="L537" s="74"/>
      <c r="M537" s="117"/>
      <c r="N537" s="59"/>
      <c r="O537" s="87"/>
      <c r="P537" s="138"/>
      <c r="Q537" s="138"/>
      <c r="R537" s="138"/>
      <c r="S537" s="73"/>
      <c r="T537" s="73"/>
      <c r="U537" s="117"/>
      <c r="V537" s="59"/>
    </row>
    <row r="538" spans="1:22">
      <c r="A538" s="60"/>
      <c r="B538" s="68"/>
      <c r="C538" s="68"/>
      <c r="D538" s="68"/>
      <c r="E538" s="68"/>
      <c r="F538" s="68"/>
      <c r="G538" s="68"/>
      <c r="H538" s="68"/>
      <c r="I538" s="73"/>
      <c r="J538" s="73"/>
      <c r="K538" s="73"/>
      <c r="L538" s="74"/>
      <c r="M538" s="117"/>
      <c r="N538" s="59"/>
      <c r="O538" s="87"/>
      <c r="P538" s="138"/>
      <c r="Q538" s="138"/>
      <c r="R538" s="138"/>
      <c r="S538" s="73"/>
      <c r="T538" s="73"/>
      <c r="U538" s="117"/>
      <c r="V538" s="59"/>
    </row>
    <row r="539" spans="1:22">
      <c r="A539" s="60"/>
      <c r="B539" s="68"/>
      <c r="C539" s="68"/>
      <c r="D539" s="68"/>
      <c r="E539" s="68"/>
      <c r="F539" s="68"/>
      <c r="G539" s="68"/>
      <c r="H539" s="68"/>
      <c r="I539" s="73"/>
      <c r="J539" s="73"/>
      <c r="K539" s="73"/>
      <c r="L539" s="74"/>
      <c r="M539" s="117"/>
      <c r="N539" s="59"/>
      <c r="O539" s="87"/>
      <c r="P539" s="138"/>
      <c r="Q539" s="138"/>
      <c r="R539" s="138"/>
      <c r="S539" s="73"/>
      <c r="T539" s="73"/>
      <c r="U539" s="117"/>
      <c r="V539" s="59"/>
    </row>
    <row r="540" spans="1:22">
      <c r="A540" s="60"/>
      <c r="B540" s="68"/>
      <c r="C540" s="68"/>
      <c r="D540" s="68"/>
      <c r="E540" s="68"/>
      <c r="F540" s="68"/>
      <c r="G540" s="68"/>
      <c r="H540" s="68"/>
      <c r="I540" s="73"/>
      <c r="J540" s="73"/>
      <c r="K540" s="73"/>
      <c r="L540" s="74"/>
      <c r="M540" s="117"/>
      <c r="N540" s="59"/>
      <c r="O540" s="87"/>
      <c r="P540" s="138"/>
      <c r="Q540" s="138"/>
      <c r="R540" s="138"/>
      <c r="S540" s="73"/>
      <c r="T540" s="73"/>
      <c r="U540" s="117"/>
      <c r="V540" s="59"/>
    </row>
    <row r="541" spans="1:22">
      <c r="A541" s="60"/>
      <c r="B541" s="68"/>
      <c r="C541" s="68"/>
      <c r="D541" s="68"/>
      <c r="E541" s="68"/>
      <c r="F541" s="68"/>
      <c r="G541" s="68"/>
      <c r="H541" s="68"/>
      <c r="I541" s="73"/>
      <c r="J541" s="73"/>
      <c r="K541" s="73"/>
      <c r="L541" s="74"/>
      <c r="M541" s="117"/>
      <c r="N541" s="59"/>
      <c r="O541" s="87"/>
      <c r="P541" s="138"/>
      <c r="Q541" s="138"/>
      <c r="R541" s="138"/>
      <c r="S541" s="73"/>
      <c r="T541" s="73"/>
      <c r="U541" s="117"/>
      <c r="V541" s="59"/>
    </row>
    <row r="542" spans="1:22">
      <c r="A542" s="60"/>
      <c r="B542" s="68"/>
      <c r="C542" s="68"/>
      <c r="D542" s="68"/>
      <c r="E542" s="68"/>
      <c r="F542" s="68"/>
      <c r="G542" s="68"/>
      <c r="H542" s="68"/>
      <c r="I542" s="73"/>
      <c r="J542" s="73"/>
      <c r="K542" s="73"/>
      <c r="L542" s="74"/>
      <c r="M542" s="117"/>
      <c r="N542" s="59"/>
      <c r="O542" s="87"/>
      <c r="P542" s="138"/>
      <c r="Q542" s="138"/>
      <c r="R542" s="138"/>
      <c r="S542" s="73"/>
      <c r="T542" s="73"/>
      <c r="U542" s="117"/>
      <c r="V542" s="59"/>
    </row>
    <row r="543" spans="1:22">
      <c r="A543" s="60"/>
      <c r="B543" s="68"/>
      <c r="C543" s="68"/>
      <c r="D543" s="68"/>
      <c r="E543" s="68"/>
      <c r="F543" s="68"/>
      <c r="G543" s="68"/>
      <c r="H543" s="68"/>
      <c r="I543" s="73"/>
      <c r="J543" s="73"/>
      <c r="K543" s="73"/>
      <c r="L543" s="74"/>
      <c r="M543" s="117"/>
      <c r="N543" s="59"/>
      <c r="O543" s="87"/>
      <c r="P543" s="138"/>
      <c r="Q543" s="138"/>
      <c r="R543" s="138"/>
      <c r="S543" s="73"/>
      <c r="T543" s="73"/>
      <c r="U543" s="117"/>
      <c r="V543" s="59"/>
    </row>
    <row r="544" spans="1:22">
      <c r="A544" s="60"/>
      <c r="B544" s="68"/>
      <c r="C544" s="68"/>
      <c r="D544" s="68"/>
      <c r="E544" s="68"/>
      <c r="F544" s="68"/>
      <c r="G544" s="68"/>
      <c r="H544" s="68"/>
      <c r="I544" s="73"/>
      <c r="J544" s="73"/>
      <c r="K544" s="73"/>
      <c r="L544" s="74"/>
      <c r="M544" s="117"/>
      <c r="N544" s="59"/>
      <c r="O544" s="87"/>
      <c r="P544" s="138"/>
      <c r="Q544" s="138"/>
      <c r="R544" s="138"/>
      <c r="S544" s="73"/>
      <c r="T544" s="73"/>
      <c r="U544" s="117"/>
      <c r="V544" s="59"/>
    </row>
    <row r="545" spans="1:22">
      <c r="A545" s="60"/>
      <c r="B545" s="68"/>
      <c r="C545" s="68"/>
      <c r="D545" s="68"/>
      <c r="E545" s="68"/>
      <c r="F545" s="68"/>
      <c r="G545" s="68"/>
      <c r="H545" s="68"/>
      <c r="I545" s="73"/>
      <c r="J545" s="73"/>
      <c r="K545" s="73"/>
      <c r="L545" s="74"/>
      <c r="M545" s="117"/>
      <c r="N545" s="59"/>
      <c r="O545" s="87"/>
      <c r="P545" s="138"/>
      <c r="Q545" s="138"/>
      <c r="R545" s="138"/>
      <c r="S545" s="73"/>
      <c r="T545" s="73"/>
      <c r="U545" s="117"/>
      <c r="V545" s="59"/>
    </row>
    <row r="546" spans="1:22">
      <c r="A546" s="60"/>
      <c r="B546" s="68"/>
      <c r="C546" s="68"/>
      <c r="D546" s="68"/>
      <c r="E546" s="68"/>
      <c r="F546" s="68"/>
      <c r="G546" s="68"/>
      <c r="H546" s="68"/>
      <c r="I546" s="73"/>
      <c r="J546" s="73"/>
      <c r="K546" s="73"/>
      <c r="L546" s="74"/>
      <c r="M546" s="117"/>
      <c r="N546" s="59"/>
      <c r="O546" s="87"/>
      <c r="P546" s="138"/>
      <c r="Q546" s="138"/>
      <c r="R546" s="138"/>
      <c r="S546" s="73"/>
      <c r="T546" s="73"/>
      <c r="U546" s="117"/>
      <c r="V546" s="59"/>
    </row>
    <row r="547" spans="1:22">
      <c r="A547" s="60"/>
      <c r="B547" s="68"/>
      <c r="C547" s="68"/>
      <c r="D547" s="68"/>
      <c r="E547" s="68"/>
      <c r="F547" s="68"/>
      <c r="G547" s="68"/>
      <c r="H547" s="68"/>
      <c r="I547" s="73"/>
      <c r="J547" s="73"/>
      <c r="K547" s="73"/>
      <c r="L547" s="74"/>
      <c r="M547" s="117"/>
      <c r="N547" s="59"/>
      <c r="O547" s="87"/>
      <c r="P547" s="138"/>
      <c r="Q547" s="138"/>
      <c r="R547" s="138"/>
      <c r="S547" s="73"/>
      <c r="T547" s="73"/>
      <c r="U547" s="117"/>
      <c r="V547" s="59"/>
    </row>
    <row r="548" spans="1:22">
      <c r="A548" s="60"/>
      <c r="B548" s="68"/>
      <c r="C548" s="68"/>
      <c r="D548" s="68"/>
      <c r="E548" s="68"/>
      <c r="F548" s="68"/>
      <c r="G548" s="68"/>
      <c r="H548" s="68"/>
      <c r="I548" s="73"/>
      <c r="J548" s="73"/>
      <c r="K548" s="73"/>
      <c r="L548" s="74"/>
      <c r="M548" s="117"/>
      <c r="N548" s="59"/>
      <c r="O548" s="87"/>
      <c r="P548" s="138"/>
      <c r="Q548" s="138"/>
      <c r="R548" s="138"/>
      <c r="S548" s="73"/>
      <c r="T548" s="73"/>
      <c r="U548" s="117"/>
      <c r="V548" s="59"/>
    </row>
    <row r="549" spans="1:22">
      <c r="A549" s="60"/>
      <c r="B549" s="68"/>
      <c r="C549" s="68"/>
      <c r="D549" s="68"/>
      <c r="E549" s="68"/>
      <c r="F549" s="68"/>
      <c r="G549" s="68"/>
      <c r="H549" s="68"/>
      <c r="I549" s="73"/>
      <c r="J549" s="73"/>
      <c r="K549" s="73"/>
      <c r="L549" s="74"/>
      <c r="M549" s="117"/>
      <c r="N549" s="59"/>
      <c r="O549" s="87"/>
      <c r="P549" s="138"/>
      <c r="Q549" s="138"/>
      <c r="R549" s="138"/>
      <c r="S549" s="73"/>
      <c r="T549" s="73"/>
      <c r="U549" s="117"/>
      <c r="V549" s="59"/>
    </row>
    <row r="550" spans="1:22">
      <c r="A550" s="60"/>
      <c r="B550" s="68"/>
      <c r="C550" s="68"/>
      <c r="D550" s="68"/>
      <c r="E550" s="68"/>
      <c r="F550" s="68"/>
      <c r="G550" s="68"/>
      <c r="H550" s="68"/>
      <c r="I550" s="73"/>
      <c r="J550" s="73"/>
      <c r="K550" s="73"/>
      <c r="L550" s="74"/>
      <c r="M550" s="117"/>
      <c r="N550" s="59"/>
      <c r="O550" s="87"/>
      <c r="P550" s="138"/>
      <c r="Q550" s="138"/>
      <c r="R550" s="138"/>
      <c r="S550" s="73"/>
      <c r="T550" s="73"/>
      <c r="U550" s="117"/>
      <c r="V550" s="59"/>
    </row>
    <row r="551" spans="1:22">
      <c r="A551" s="60"/>
      <c r="B551" s="68"/>
      <c r="C551" s="68"/>
      <c r="D551" s="68"/>
      <c r="E551" s="68"/>
      <c r="F551" s="68"/>
      <c r="G551" s="68"/>
      <c r="H551" s="68"/>
      <c r="I551" s="73"/>
      <c r="J551" s="73"/>
      <c r="K551" s="73"/>
      <c r="L551" s="74"/>
      <c r="M551" s="117"/>
      <c r="N551" s="59"/>
      <c r="O551" s="87"/>
      <c r="P551" s="138"/>
      <c r="Q551" s="138"/>
      <c r="R551" s="138"/>
      <c r="S551" s="73"/>
      <c r="T551" s="73"/>
      <c r="U551" s="117"/>
      <c r="V551" s="59"/>
    </row>
    <row r="552" spans="1:22">
      <c r="A552" s="60"/>
      <c r="B552" s="68"/>
      <c r="C552" s="68"/>
      <c r="D552" s="68"/>
      <c r="E552" s="68"/>
      <c r="F552" s="68"/>
      <c r="G552" s="68"/>
      <c r="H552" s="68"/>
      <c r="I552" s="73"/>
      <c r="J552" s="73"/>
      <c r="K552" s="73"/>
      <c r="L552" s="74"/>
      <c r="M552" s="117"/>
      <c r="N552" s="59"/>
      <c r="O552" s="87"/>
      <c r="P552" s="138"/>
      <c r="Q552" s="138"/>
      <c r="R552" s="138"/>
      <c r="S552" s="73"/>
      <c r="T552" s="73"/>
      <c r="U552" s="117"/>
      <c r="V552" s="59"/>
    </row>
    <row r="553" spans="1:22">
      <c r="A553" s="60"/>
      <c r="B553" s="68"/>
      <c r="C553" s="68"/>
      <c r="D553" s="68"/>
      <c r="E553" s="68"/>
      <c r="F553" s="68"/>
      <c r="G553" s="68"/>
      <c r="H553" s="68"/>
      <c r="I553" s="73"/>
      <c r="J553" s="73"/>
      <c r="K553" s="73"/>
      <c r="L553" s="74"/>
      <c r="M553" s="117"/>
      <c r="N553" s="59"/>
      <c r="O553" s="87"/>
      <c r="P553" s="138"/>
      <c r="Q553" s="138"/>
      <c r="R553" s="138"/>
      <c r="S553" s="73"/>
      <c r="T553" s="73"/>
      <c r="U553" s="117"/>
      <c r="V553" s="59"/>
    </row>
    <row r="554" spans="1:22">
      <c r="A554" s="60"/>
      <c r="B554" s="68"/>
      <c r="C554" s="68"/>
      <c r="D554" s="68"/>
      <c r="E554" s="68"/>
      <c r="F554" s="68"/>
      <c r="G554" s="68"/>
      <c r="H554" s="68"/>
      <c r="I554" s="73"/>
      <c r="J554" s="73"/>
      <c r="K554" s="73"/>
      <c r="L554" s="74"/>
      <c r="M554" s="117"/>
      <c r="N554" s="59"/>
      <c r="O554" s="87"/>
      <c r="P554" s="138"/>
      <c r="Q554" s="138"/>
      <c r="R554" s="138"/>
      <c r="S554" s="73"/>
      <c r="T554" s="73"/>
      <c r="U554" s="117"/>
      <c r="V554" s="59"/>
    </row>
    <row r="555" spans="1:22">
      <c r="A555" s="60"/>
      <c r="B555" s="68"/>
      <c r="C555" s="68"/>
      <c r="D555" s="68"/>
      <c r="E555" s="68"/>
      <c r="F555" s="68"/>
      <c r="G555" s="68"/>
      <c r="H555" s="68"/>
      <c r="I555" s="73"/>
      <c r="J555" s="73"/>
      <c r="K555" s="73"/>
      <c r="L555" s="74"/>
      <c r="M555" s="117"/>
      <c r="N555" s="59"/>
      <c r="O555" s="87"/>
      <c r="P555" s="138"/>
      <c r="Q555" s="138"/>
      <c r="R555" s="138"/>
      <c r="S555" s="73"/>
      <c r="T555" s="73"/>
      <c r="U555" s="117"/>
      <c r="V555" s="59"/>
    </row>
    <row r="556" spans="1:22">
      <c r="A556" s="60"/>
      <c r="B556" s="68"/>
      <c r="C556" s="68"/>
      <c r="D556" s="68"/>
      <c r="E556" s="68"/>
      <c r="F556" s="68"/>
      <c r="G556" s="68"/>
      <c r="H556" s="68"/>
      <c r="I556" s="73"/>
      <c r="J556" s="73"/>
      <c r="K556" s="73"/>
      <c r="L556" s="74"/>
      <c r="M556" s="117"/>
      <c r="N556" s="59"/>
      <c r="O556" s="87"/>
      <c r="P556" s="138"/>
      <c r="Q556" s="138"/>
      <c r="R556" s="138"/>
      <c r="S556" s="73"/>
      <c r="T556" s="73"/>
      <c r="U556" s="117"/>
      <c r="V556" s="59"/>
    </row>
    <row r="557" spans="1:22">
      <c r="A557" s="60"/>
      <c r="B557" s="68"/>
      <c r="C557" s="68"/>
      <c r="D557" s="68"/>
      <c r="E557" s="68"/>
      <c r="F557" s="68"/>
      <c r="G557" s="68"/>
      <c r="H557" s="68"/>
      <c r="I557" s="73"/>
      <c r="J557" s="73"/>
      <c r="K557" s="73"/>
      <c r="L557" s="74"/>
      <c r="M557" s="117"/>
      <c r="N557" s="59"/>
      <c r="O557" s="87"/>
      <c r="P557" s="138"/>
      <c r="Q557" s="138"/>
      <c r="R557" s="138"/>
      <c r="S557" s="73"/>
      <c r="T557" s="73"/>
      <c r="U557" s="117"/>
      <c r="V557" s="59"/>
    </row>
    <row r="558" spans="1:22">
      <c r="A558" s="60"/>
      <c r="B558" s="68"/>
      <c r="C558" s="68"/>
      <c r="D558" s="68"/>
      <c r="E558" s="68"/>
      <c r="F558" s="68"/>
      <c r="G558" s="68"/>
      <c r="H558" s="68"/>
      <c r="I558" s="73"/>
      <c r="J558" s="73"/>
      <c r="K558" s="73"/>
      <c r="L558" s="74"/>
      <c r="M558" s="117"/>
      <c r="N558" s="59"/>
      <c r="O558" s="87"/>
      <c r="P558" s="138"/>
      <c r="Q558" s="138"/>
      <c r="R558" s="138"/>
      <c r="S558" s="73"/>
      <c r="T558" s="73"/>
      <c r="U558" s="117"/>
      <c r="V558" s="59"/>
    </row>
    <row r="559" spans="1:22">
      <c r="A559" s="60"/>
      <c r="B559" s="68"/>
      <c r="C559" s="68"/>
      <c r="D559" s="68"/>
      <c r="E559" s="68"/>
      <c r="F559" s="68"/>
      <c r="G559" s="68"/>
      <c r="H559" s="68"/>
      <c r="I559" s="73"/>
      <c r="J559" s="73"/>
      <c r="K559" s="73"/>
      <c r="L559" s="74"/>
      <c r="M559" s="117"/>
      <c r="N559" s="59"/>
      <c r="O559" s="87"/>
      <c r="P559" s="138"/>
      <c r="Q559" s="138"/>
      <c r="R559" s="138"/>
      <c r="S559" s="73"/>
      <c r="T559" s="73"/>
      <c r="U559" s="117"/>
      <c r="V559" s="59"/>
    </row>
    <row r="560" spans="1:22">
      <c r="A560" s="60"/>
      <c r="B560" s="68"/>
      <c r="C560" s="68"/>
      <c r="D560" s="68"/>
      <c r="E560" s="68"/>
      <c r="F560" s="68"/>
      <c r="G560" s="68"/>
      <c r="H560" s="68"/>
      <c r="I560" s="73"/>
      <c r="J560" s="73"/>
      <c r="K560" s="73"/>
      <c r="L560" s="74"/>
      <c r="M560" s="117"/>
      <c r="N560" s="59"/>
      <c r="O560" s="87"/>
      <c r="P560" s="138"/>
      <c r="Q560" s="138"/>
      <c r="R560" s="138"/>
      <c r="S560" s="73"/>
      <c r="T560" s="73"/>
      <c r="U560" s="117"/>
      <c r="V560" s="59"/>
    </row>
    <row r="561" spans="1:22">
      <c r="A561" s="60"/>
      <c r="B561" s="68"/>
      <c r="C561" s="68"/>
      <c r="D561" s="68"/>
      <c r="E561" s="68"/>
      <c r="F561" s="68"/>
      <c r="G561" s="68"/>
      <c r="H561" s="68"/>
      <c r="I561" s="73"/>
      <c r="J561" s="73"/>
      <c r="K561" s="73"/>
      <c r="L561" s="74"/>
      <c r="M561" s="117"/>
      <c r="N561" s="59"/>
      <c r="O561" s="87"/>
      <c r="P561" s="138"/>
      <c r="Q561" s="138"/>
      <c r="R561" s="138"/>
      <c r="S561" s="73"/>
      <c r="T561" s="73"/>
      <c r="U561" s="117"/>
      <c r="V561" s="59"/>
    </row>
    <row r="562" spans="1:22">
      <c r="A562" s="60"/>
      <c r="B562" s="68"/>
      <c r="C562" s="68"/>
      <c r="D562" s="68"/>
      <c r="E562" s="68"/>
      <c r="F562" s="68"/>
      <c r="G562" s="68"/>
      <c r="H562" s="68"/>
      <c r="I562" s="73"/>
      <c r="J562" s="73"/>
      <c r="K562" s="73"/>
      <c r="L562" s="74"/>
      <c r="M562" s="117"/>
      <c r="N562" s="59"/>
      <c r="O562" s="87"/>
      <c r="P562" s="138"/>
      <c r="Q562" s="138"/>
      <c r="R562" s="138"/>
      <c r="S562" s="73"/>
      <c r="T562" s="73"/>
      <c r="U562" s="117"/>
      <c r="V562" s="59"/>
    </row>
    <row r="563" spans="1:22">
      <c r="A563" s="60"/>
      <c r="B563" s="68"/>
      <c r="C563" s="68"/>
      <c r="D563" s="68"/>
      <c r="E563" s="68"/>
      <c r="F563" s="68"/>
      <c r="G563" s="68"/>
      <c r="H563" s="68"/>
      <c r="I563" s="73"/>
      <c r="J563" s="73"/>
      <c r="K563" s="73"/>
      <c r="L563" s="74"/>
      <c r="M563" s="117"/>
      <c r="N563" s="59"/>
      <c r="O563" s="87"/>
      <c r="P563" s="138"/>
      <c r="Q563" s="138"/>
      <c r="R563" s="138"/>
      <c r="S563" s="73"/>
      <c r="T563" s="73"/>
      <c r="U563" s="117"/>
      <c r="V563" s="59"/>
    </row>
    <row r="564" spans="1:22">
      <c r="A564" s="60"/>
      <c r="B564" s="68"/>
      <c r="C564" s="68"/>
      <c r="D564" s="68"/>
      <c r="E564" s="68"/>
      <c r="F564" s="68"/>
      <c r="G564" s="68"/>
      <c r="H564" s="68"/>
      <c r="I564" s="73"/>
      <c r="J564" s="73"/>
      <c r="K564" s="73"/>
      <c r="L564" s="74"/>
      <c r="M564" s="117"/>
      <c r="N564" s="59"/>
      <c r="O564" s="87"/>
      <c r="P564" s="138"/>
      <c r="Q564" s="138"/>
      <c r="R564" s="138"/>
      <c r="S564" s="73"/>
      <c r="T564" s="73"/>
      <c r="U564" s="117"/>
      <c r="V564" s="59"/>
    </row>
    <row r="565" spans="1:22">
      <c r="A565" s="60"/>
      <c r="B565" s="68"/>
      <c r="C565" s="68"/>
      <c r="D565" s="68"/>
      <c r="E565" s="68"/>
      <c r="F565" s="68"/>
      <c r="G565" s="68"/>
      <c r="H565" s="68"/>
      <c r="I565" s="73"/>
      <c r="J565" s="73"/>
      <c r="K565" s="73"/>
      <c r="L565" s="74"/>
      <c r="M565" s="117"/>
      <c r="N565" s="59"/>
      <c r="O565" s="87"/>
      <c r="P565" s="138"/>
      <c r="Q565" s="138"/>
      <c r="R565" s="138"/>
      <c r="S565" s="73"/>
      <c r="T565" s="73"/>
      <c r="U565" s="117"/>
      <c r="V565" s="59"/>
    </row>
    <row r="566" spans="1:22">
      <c r="A566" s="60"/>
      <c r="B566" s="68"/>
      <c r="C566" s="68"/>
      <c r="D566" s="68"/>
      <c r="E566" s="68"/>
      <c r="F566" s="68"/>
      <c r="G566" s="68"/>
      <c r="H566" s="68"/>
      <c r="I566" s="73"/>
      <c r="J566" s="73"/>
      <c r="K566" s="73"/>
      <c r="L566" s="74"/>
      <c r="M566" s="117"/>
      <c r="N566" s="59"/>
      <c r="O566" s="87"/>
      <c r="P566" s="138"/>
      <c r="Q566" s="138"/>
      <c r="R566" s="138"/>
      <c r="S566" s="73"/>
      <c r="T566" s="73"/>
      <c r="U566" s="117"/>
      <c r="V566" s="59"/>
    </row>
    <row r="567" spans="1:22">
      <c r="A567" s="60"/>
      <c r="B567" s="68"/>
      <c r="C567" s="68"/>
      <c r="D567" s="68"/>
      <c r="E567" s="68"/>
      <c r="F567" s="68"/>
      <c r="G567" s="68"/>
      <c r="H567" s="68"/>
      <c r="I567" s="73"/>
      <c r="J567" s="73"/>
      <c r="K567" s="73"/>
      <c r="L567" s="74"/>
      <c r="M567" s="117"/>
      <c r="N567" s="59"/>
      <c r="O567" s="87"/>
      <c r="P567" s="138"/>
      <c r="Q567" s="138"/>
      <c r="R567" s="138"/>
      <c r="S567" s="73"/>
      <c r="T567" s="73"/>
      <c r="U567" s="117"/>
      <c r="V567" s="59"/>
    </row>
    <row r="568" spans="1:22">
      <c r="A568" s="60"/>
      <c r="B568" s="68"/>
      <c r="C568" s="68"/>
      <c r="D568" s="68"/>
      <c r="E568" s="68"/>
      <c r="F568" s="68"/>
      <c r="G568" s="68"/>
      <c r="H568" s="68"/>
      <c r="I568" s="73"/>
      <c r="J568" s="73"/>
      <c r="K568" s="73"/>
      <c r="L568" s="74"/>
      <c r="M568" s="117"/>
      <c r="N568" s="59"/>
      <c r="O568" s="87"/>
      <c r="P568" s="138"/>
      <c r="Q568" s="138"/>
      <c r="R568" s="138"/>
      <c r="S568" s="73"/>
      <c r="T568" s="73"/>
      <c r="U568" s="117"/>
      <c r="V568" s="59"/>
    </row>
    <row r="569" spans="1:22">
      <c r="A569" s="60"/>
      <c r="B569" s="68"/>
      <c r="C569" s="68"/>
      <c r="D569" s="68"/>
      <c r="E569" s="68"/>
      <c r="F569" s="68"/>
      <c r="G569" s="68"/>
      <c r="H569" s="68"/>
      <c r="I569" s="73"/>
      <c r="J569" s="73"/>
      <c r="K569" s="73"/>
      <c r="L569" s="74"/>
      <c r="M569" s="117"/>
      <c r="N569" s="59"/>
      <c r="O569" s="87"/>
      <c r="P569" s="138"/>
      <c r="Q569" s="138"/>
      <c r="R569" s="138"/>
      <c r="S569" s="73"/>
      <c r="T569" s="73"/>
      <c r="U569" s="117"/>
      <c r="V569" s="59"/>
    </row>
    <row r="570" spans="1:22">
      <c r="A570" s="60"/>
      <c r="B570" s="68"/>
      <c r="C570" s="68"/>
      <c r="D570" s="68"/>
      <c r="E570" s="68"/>
      <c r="F570" s="68"/>
      <c r="G570" s="68"/>
      <c r="H570" s="68"/>
      <c r="I570" s="73"/>
      <c r="J570" s="73"/>
      <c r="K570" s="73"/>
      <c r="L570" s="74"/>
      <c r="M570" s="117"/>
      <c r="N570" s="59"/>
      <c r="O570" s="87"/>
      <c r="P570" s="138"/>
      <c r="Q570" s="138"/>
      <c r="R570" s="138"/>
      <c r="S570" s="73"/>
      <c r="T570" s="73"/>
      <c r="U570" s="117"/>
      <c r="V570" s="59"/>
    </row>
    <row r="571" spans="1:22">
      <c r="A571" s="60"/>
      <c r="B571" s="68"/>
      <c r="C571" s="68"/>
      <c r="D571" s="68"/>
      <c r="E571" s="68"/>
      <c r="F571" s="68"/>
      <c r="G571" s="68"/>
      <c r="H571" s="68"/>
      <c r="I571" s="73"/>
      <c r="J571" s="73"/>
      <c r="K571" s="73"/>
      <c r="L571" s="74"/>
      <c r="M571" s="117"/>
      <c r="N571" s="59"/>
      <c r="O571" s="87"/>
      <c r="P571" s="138"/>
      <c r="Q571" s="138"/>
      <c r="R571" s="138"/>
      <c r="S571" s="73"/>
      <c r="T571" s="73"/>
      <c r="U571" s="117"/>
      <c r="V571" s="59"/>
    </row>
    <row r="572" spans="1:22">
      <c r="A572" s="60"/>
      <c r="B572" s="68"/>
      <c r="C572" s="68"/>
      <c r="D572" s="68"/>
      <c r="E572" s="68"/>
      <c r="F572" s="68"/>
      <c r="G572" s="68"/>
      <c r="H572" s="68"/>
      <c r="I572" s="73"/>
      <c r="J572" s="73"/>
      <c r="K572" s="73"/>
      <c r="L572" s="74"/>
      <c r="M572" s="117"/>
      <c r="N572" s="59"/>
      <c r="O572" s="87"/>
      <c r="P572" s="138"/>
      <c r="Q572" s="138"/>
      <c r="R572" s="138"/>
      <c r="S572" s="73"/>
      <c r="T572" s="73"/>
      <c r="U572" s="117"/>
      <c r="V572" s="59"/>
    </row>
    <row r="573" spans="1:22">
      <c r="A573" s="60"/>
      <c r="B573" s="68"/>
      <c r="C573" s="68"/>
      <c r="D573" s="68"/>
      <c r="E573" s="68"/>
      <c r="F573" s="68"/>
      <c r="G573" s="68"/>
      <c r="H573" s="68"/>
      <c r="I573" s="73"/>
      <c r="J573" s="73"/>
      <c r="K573" s="73"/>
      <c r="L573" s="74"/>
      <c r="M573" s="117"/>
      <c r="N573" s="59"/>
      <c r="O573" s="87"/>
      <c r="P573" s="138"/>
      <c r="Q573" s="138"/>
      <c r="R573" s="138"/>
      <c r="S573" s="73"/>
      <c r="T573" s="73"/>
      <c r="U573" s="117"/>
      <c r="V573" s="59"/>
    </row>
    <row r="574" spans="1:22">
      <c r="A574" s="60"/>
      <c r="B574" s="68"/>
      <c r="C574" s="68"/>
      <c r="D574" s="68"/>
      <c r="E574" s="68"/>
      <c r="F574" s="68"/>
      <c r="G574" s="68"/>
      <c r="H574" s="68"/>
      <c r="I574" s="73"/>
      <c r="J574" s="73"/>
      <c r="K574" s="73"/>
      <c r="L574" s="74"/>
      <c r="M574" s="117"/>
      <c r="N574" s="59"/>
      <c r="O574" s="87"/>
      <c r="P574" s="138"/>
      <c r="Q574" s="138"/>
      <c r="R574" s="138"/>
      <c r="S574" s="73"/>
      <c r="T574" s="73"/>
      <c r="U574" s="117"/>
      <c r="V574" s="59"/>
    </row>
    <row r="575" spans="1:22">
      <c r="A575" s="60"/>
      <c r="B575" s="68"/>
      <c r="C575" s="68"/>
      <c r="D575" s="68"/>
      <c r="E575" s="68"/>
      <c r="F575" s="68"/>
      <c r="G575" s="68"/>
      <c r="H575" s="68"/>
      <c r="I575" s="73"/>
      <c r="J575" s="73"/>
      <c r="K575" s="73"/>
      <c r="L575" s="74"/>
      <c r="M575" s="117"/>
      <c r="N575" s="59"/>
      <c r="O575" s="87"/>
      <c r="P575" s="138"/>
      <c r="Q575" s="138"/>
      <c r="R575" s="138"/>
      <c r="S575" s="73"/>
      <c r="T575" s="73"/>
      <c r="U575" s="117"/>
      <c r="V575" s="59"/>
    </row>
    <row r="576" spans="1:22">
      <c r="A576" s="60"/>
      <c r="B576" s="68"/>
      <c r="C576" s="68"/>
      <c r="D576" s="68"/>
      <c r="E576" s="68"/>
      <c r="F576" s="68"/>
      <c r="G576" s="68"/>
      <c r="H576" s="68"/>
      <c r="I576" s="73"/>
      <c r="J576" s="73"/>
      <c r="K576" s="73"/>
      <c r="L576" s="74"/>
      <c r="M576" s="117"/>
      <c r="N576" s="59"/>
      <c r="O576" s="87"/>
      <c r="P576" s="138"/>
      <c r="Q576" s="138"/>
      <c r="R576" s="138"/>
      <c r="S576" s="73"/>
      <c r="T576" s="73"/>
      <c r="U576" s="117"/>
      <c r="V576" s="59"/>
    </row>
    <row r="577" spans="1:22">
      <c r="A577" s="60"/>
      <c r="B577" s="68"/>
      <c r="C577" s="68"/>
      <c r="D577" s="68"/>
      <c r="E577" s="68"/>
      <c r="F577" s="68"/>
      <c r="G577" s="68"/>
      <c r="H577" s="68"/>
      <c r="I577" s="73"/>
      <c r="J577" s="73"/>
      <c r="K577" s="73"/>
      <c r="L577" s="74"/>
      <c r="M577" s="117"/>
      <c r="N577" s="59"/>
      <c r="O577" s="87"/>
      <c r="P577" s="138"/>
      <c r="Q577" s="138"/>
      <c r="R577" s="138"/>
      <c r="S577" s="73"/>
      <c r="T577" s="73"/>
      <c r="U577" s="117"/>
      <c r="V577" s="59"/>
    </row>
    <row r="578" spans="1:22">
      <c r="A578" s="60"/>
      <c r="B578" s="68"/>
      <c r="C578" s="68"/>
      <c r="D578" s="68"/>
      <c r="E578" s="68"/>
      <c r="F578" s="68"/>
      <c r="G578" s="68"/>
      <c r="H578" s="68"/>
      <c r="I578" s="73"/>
      <c r="J578" s="73"/>
      <c r="K578" s="73"/>
      <c r="L578" s="74"/>
      <c r="M578" s="117"/>
      <c r="N578" s="59"/>
      <c r="O578" s="87"/>
      <c r="P578" s="138"/>
      <c r="Q578" s="138"/>
      <c r="R578" s="138"/>
      <c r="S578" s="73"/>
      <c r="T578" s="73"/>
      <c r="U578" s="117"/>
      <c r="V578" s="59"/>
    </row>
    <row r="579" spans="1:22">
      <c r="A579" s="60"/>
      <c r="B579" s="68"/>
      <c r="C579" s="68"/>
      <c r="D579" s="68"/>
      <c r="E579" s="68"/>
      <c r="F579" s="68"/>
      <c r="G579" s="68"/>
      <c r="H579" s="68"/>
      <c r="I579" s="73"/>
      <c r="J579" s="73"/>
      <c r="K579" s="73"/>
      <c r="L579" s="74"/>
      <c r="M579" s="117"/>
      <c r="N579" s="59"/>
      <c r="O579" s="87"/>
      <c r="P579" s="138"/>
      <c r="Q579" s="138"/>
      <c r="R579" s="138"/>
      <c r="S579" s="73"/>
      <c r="T579" s="73"/>
      <c r="U579" s="117"/>
      <c r="V579" s="59"/>
    </row>
    <row r="580" spans="1:22">
      <c r="A580" s="60"/>
      <c r="B580" s="68"/>
      <c r="C580" s="68"/>
      <c r="D580" s="68"/>
      <c r="E580" s="68"/>
      <c r="F580" s="68"/>
      <c r="G580" s="68"/>
      <c r="H580" s="68"/>
      <c r="I580" s="73"/>
      <c r="J580" s="73"/>
      <c r="K580" s="73"/>
      <c r="L580" s="74"/>
      <c r="M580" s="117"/>
      <c r="N580" s="59"/>
      <c r="O580" s="87"/>
      <c r="P580" s="138"/>
      <c r="Q580" s="138"/>
      <c r="R580" s="138"/>
      <c r="S580" s="73"/>
      <c r="T580" s="73"/>
      <c r="U580" s="117"/>
      <c r="V580" s="59"/>
    </row>
    <row r="581" spans="1:22">
      <c r="A581" s="60"/>
      <c r="B581" s="68"/>
      <c r="C581" s="68"/>
      <c r="D581" s="68"/>
      <c r="E581" s="68"/>
      <c r="F581" s="68"/>
      <c r="G581" s="68"/>
      <c r="H581" s="68"/>
      <c r="I581" s="73"/>
      <c r="J581" s="73"/>
      <c r="K581" s="73"/>
      <c r="L581" s="74"/>
      <c r="M581" s="117"/>
      <c r="N581" s="59"/>
      <c r="O581" s="87"/>
      <c r="P581" s="138"/>
      <c r="Q581" s="138"/>
      <c r="R581" s="138"/>
      <c r="S581" s="73"/>
      <c r="T581" s="73"/>
      <c r="U581" s="117"/>
      <c r="V581" s="59"/>
    </row>
    <row r="582" spans="1:22">
      <c r="A582" s="60"/>
      <c r="B582" s="68"/>
      <c r="C582" s="68"/>
      <c r="D582" s="68"/>
      <c r="E582" s="68"/>
      <c r="F582" s="68"/>
      <c r="G582" s="68"/>
      <c r="H582" s="68"/>
      <c r="I582" s="73"/>
      <c r="J582" s="73"/>
      <c r="K582" s="73"/>
      <c r="L582" s="74"/>
      <c r="M582" s="117"/>
      <c r="N582" s="59"/>
      <c r="O582" s="87"/>
      <c r="P582" s="138"/>
      <c r="Q582" s="138"/>
      <c r="R582" s="138"/>
      <c r="S582" s="73"/>
      <c r="T582" s="73"/>
      <c r="U582" s="117"/>
      <c r="V582" s="59"/>
    </row>
    <row r="583" spans="1:22">
      <c r="A583" s="60"/>
      <c r="B583" s="68"/>
      <c r="C583" s="68"/>
      <c r="D583" s="68"/>
      <c r="E583" s="68"/>
      <c r="F583" s="68"/>
      <c r="G583" s="68"/>
      <c r="H583" s="68"/>
      <c r="I583" s="73"/>
      <c r="J583" s="73"/>
      <c r="K583" s="73"/>
      <c r="L583" s="74"/>
      <c r="M583" s="117"/>
      <c r="N583" s="59"/>
      <c r="O583" s="87"/>
      <c r="P583" s="138"/>
      <c r="Q583" s="138"/>
      <c r="R583" s="138"/>
      <c r="S583" s="73"/>
      <c r="T583" s="73"/>
      <c r="U583" s="59"/>
      <c r="V583" s="59"/>
    </row>
    <row r="584" spans="1:22">
      <c r="A584" s="60"/>
      <c r="B584" s="68"/>
      <c r="C584" s="68"/>
      <c r="D584" s="68"/>
      <c r="E584" s="68"/>
      <c r="F584" s="68"/>
      <c r="G584" s="68"/>
      <c r="H584" s="68"/>
      <c r="I584" s="73"/>
      <c r="J584" s="73"/>
      <c r="K584" s="73"/>
      <c r="L584" s="74"/>
      <c r="M584" s="117"/>
      <c r="N584" s="59"/>
      <c r="O584" s="87"/>
      <c r="P584" s="138"/>
      <c r="Q584" s="138"/>
      <c r="R584" s="138"/>
      <c r="S584" s="73"/>
      <c r="T584" s="73"/>
      <c r="U584" s="117"/>
      <c r="V584" s="59"/>
    </row>
    <row r="585" spans="1:22">
      <c r="A585" s="60"/>
      <c r="B585" s="68"/>
      <c r="C585" s="68"/>
      <c r="D585" s="68"/>
      <c r="E585" s="68"/>
      <c r="F585" s="68"/>
      <c r="G585" s="68"/>
      <c r="H585" s="68"/>
      <c r="I585" s="73"/>
      <c r="J585" s="73"/>
      <c r="K585" s="73"/>
      <c r="L585" s="74"/>
      <c r="M585" s="117"/>
      <c r="N585" s="59"/>
      <c r="O585" s="87"/>
      <c r="P585" s="138"/>
      <c r="Q585" s="138"/>
      <c r="R585" s="138"/>
      <c r="S585" s="73"/>
      <c r="T585" s="73"/>
      <c r="U585" s="117"/>
      <c r="V585" s="59"/>
    </row>
    <row r="586" spans="1:22">
      <c r="A586" s="60"/>
      <c r="B586" s="68"/>
      <c r="C586" s="68"/>
      <c r="D586" s="68"/>
      <c r="E586" s="68"/>
      <c r="F586" s="68"/>
      <c r="G586" s="68"/>
      <c r="H586" s="68"/>
      <c r="I586" s="73"/>
      <c r="J586" s="73"/>
      <c r="K586" s="73"/>
      <c r="L586" s="74"/>
      <c r="M586" s="117"/>
      <c r="N586" s="59"/>
      <c r="O586" s="87"/>
      <c r="P586" s="138"/>
      <c r="Q586" s="138"/>
      <c r="R586" s="138"/>
      <c r="S586" s="73"/>
      <c r="T586" s="73"/>
      <c r="U586" s="117"/>
      <c r="V586" s="59"/>
    </row>
    <row r="587" spans="1:22">
      <c r="A587" s="60"/>
      <c r="B587" s="68"/>
      <c r="C587" s="68"/>
      <c r="D587" s="68"/>
      <c r="E587" s="68"/>
      <c r="F587" s="68"/>
      <c r="G587" s="68"/>
      <c r="H587" s="68"/>
      <c r="I587" s="73"/>
      <c r="J587" s="73"/>
      <c r="K587" s="73"/>
      <c r="L587" s="74"/>
      <c r="M587" s="117"/>
      <c r="N587" s="59"/>
      <c r="O587" s="87"/>
      <c r="P587" s="138"/>
      <c r="Q587" s="138"/>
      <c r="R587" s="138"/>
      <c r="S587" s="73"/>
      <c r="T587" s="73"/>
      <c r="U587" s="117"/>
      <c r="V587" s="59"/>
    </row>
    <row r="588" spans="1:22">
      <c r="A588" s="60"/>
      <c r="B588" s="68"/>
      <c r="C588" s="68"/>
      <c r="D588" s="68"/>
      <c r="E588" s="68"/>
      <c r="F588" s="68"/>
      <c r="G588" s="68"/>
      <c r="H588" s="68"/>
      <c r="I588" s="73"/>
      <c r="J588" s="73"/>
      <c r="K588" s="73"/>
      <c r="L588" s="74"/>
      <c r="M588" s="117"/>
      <c r="N588" s="59"/>
      <c r="O588" s="87"/>
      <c r="P588" s="138"/>
      <c r="Q588" s="138"/>
      <c r="R588" s="138"/>
      <c r="S588" s="73"/>
      <c r="T588" s="73"/>
      <c r="U588" s="117"/>
      <c r="V588" s="59"/>
    </row>
    <row r="589" spans="1:22">
      <c r="A589" s="60"/>
      <c r="B589" s="68"/>
      <c r="C589" s="68"/>
      <c r="D589" s="68"/>
      <c r="E589" s="68"/>
      <c r="F589" s="68"/>
      <c r="G589" s="68"/>
      <c r="H589" s="68"/>
      <c r="I589" s="73"/>
      <c r="J589" s="73"/>
      <c r="K589" s="73"/>
      <c r="L589" s="74"/>
      <c r="M589" s="117"/>
      <c r="N589" s="59"/>
      <c r="O589" s="87"/>
      <c r="P589" s="138"/>
      <c r="Q589" s="138"/>
      <c r="R589" s="138"/>
      <c r="S589" s="73"/>
      <c r="T589" s="73"/>
      <c r="U589" s="117"/>
      <c r="V589" s="59"/>
    </row>
    <row r="590" spans="1:22">
      <c r="A590" s="60"/>
      <c r="B590" s="68"/>
      <c r="C590" s="68"/>
      <c r="D590" s="68"/>
      <c r="E590" s="68"/>
      <c r="F590" s="68"/>
      <c r="G590" s="68"/>
      <c r="H590" s="68"/>
      <c r="I590" s="73"/>
      <c r="J590" s="73"/>
      <c r="K590" s="73"/>
      <c r="L590" s="74"/>
      <c r="M590" s="117"/>
      <c r="N590" s="59"/>
      <c r="O590" s="87"/>
      <c r="P590" s="138"/>
      <c r="Q590" s="138"/>
      <c r="R590" s="138"/>
      <c r="S590" s="73"/>
      <c r="T590" s="73"/>
      <c r="U590" s="117"/>
      <c r="V590" s="59"/>
    </row>
    <row r="591" spans="1:22">
      <c r="A591" s="60"/>
      <c r="B591" s="68"/>
      <c r="C591" s="68"/>
      <c r="D591" s="68"/>
      <c r="E591" s="68"/>
      <c r="F591" s="68"/>
      <c r="G591" s="68"/>
      <c r="H591" s="68"/>
      <c r="I591" s="73"/>
      <c r="J591" s="73"/>
      <c r="K591" s="73"/>
      <c r="L591" s="74"/>
      <c r="M591" s="117"/>
      <c r="N591" s="59"/>
      <c r="O591" s="87"/>
      <c r="P591" s="138"/>
      <c r="Q591" s="138"/>
      <c r="R591" s="138"/>
      <c r="S591" s="73"/>
      <c r="T591" s="73"/>
      <c r="U591" s="117"/>
      <c r="V591" s="59"/>
    </row>
    <row r="592" spans="1:22">
      <c r="A592" s="60"/>
      <c r="B592" s="68"/>
      <c r="C592" s="68"/>
      <c r="D592" s="68"/>
      <c r="E592" s="68"/>
      <c r="F592" s="68"/>
      <c r="G592" s="68"/>
      <c r="H592" s="68"/>
      <c r="I592" s="73"/>
      <c r="J592" s="73"/>
      <c r="K592" s="73"/>
      <c r="L592" s="74"/>
      <c r="M592" s="117"/>
      <c r="N592" s="59"/>
      <c r="O592" s="87"/>
      <c r="P592" s="138"/>
      <c r="Q592" s="138"/>
      <c r="R592" s="138"/>
      <c r="S592" s="73"/>
      <c r="T592" s="73"/>
      <c r="U592" s="117"/>
      <c r="V592" s="59"/>
    </row>
    <row r="593" spans="1:22">
      <c r="A593" s="60"/>
      <c r="B593" s="68"/>
      <c r="C593" s="68"/>
      <c r="D593" s="68"/>
      <c r="E593" s="68"/>
      <c r="F593" s="68"/>
      <c r="G593" s="68"/>
      <c r="H593" s="68"/>
      <c r="I593" s="73"/>
      <c r="J593" s="73"/>
      <c r="K593" s="73"/>
      <c r="L593" s="74"/>
      <c r="M593" s="117"/>
      <c r="N593" s="59"/>
      <c r="O593" s="87"/>
      <c r="P593" s="138"/>
      <c r="Q593" s="138"/>
      <c r="R593" s="138"/>
      <c r="S593" s="73"/>
      <c r="T593" s="73"/>
      <c r="U593" s="117"/>
      <c r="V593" s="59"/>
    </row>
    <row r="594" spans="1:22">
      <c r="A594" s="60"/>
      <c r="B594" s="68"/>
      <c r="C594" s="68"/>
      <c r="D594" s="68"/>
      <c r="E594" s="68"/>
      <c r="F594" s="68"/>
      <c r="G594" s="68"/>
      <c r="H594" s="68"/>
      <c r="I594" s="73"/>
      <c r="J594" s="73"/>
      <c r="K594" s="73"/>
      <c r="L594" s="74"/>
      <c r="M594" s="117"/>
      <c r="N594" s="59"/>
      <c r="O594" s="87"/>
      <c r="P594" s="138"/>
      <c r="Q594" s="138"/>
      <c r="R594" s="138"/>
      <c r="S594" s="73"/>
      <c r="T594" s="73"/>
      <c r="U594" s="117"/>
      <c r="V594" s="59"/>
    </row>
    <row r="595" spans="1:22">
      <c r="A595" s="60"/>
      <c r="B595" s="68"/>
      <c r="C595" s="68"/>
      <c r="D595" s="68"/>
      <c r="E595" s="68"/>
      <c r="F595" s="68"/>
      <c r="G595" s="68"/>
      <c r="H595" s="68"/>
      <c r="I595" s="73"/>
      <c r="J595" s="73"/>
      <c r="K595" s="73"/>
      <c r="L595" s="74"/>
      <c r="M595" s="117"/>
      <c r="N595" s="59"/>
      <c r="O595" s="87"/>
      <c r="P595" s="138"/>
      <c r="Q595" s="138"/>
      <c r="R595" s="138"/>
      <c r="S595" s="73"/>
      <c r="T595" s="73"/>
      <c r="U595" s="117"/>
      <c r="V595" s="59"/>
    </row>
    <row r="596" spans="1:22">
      <c r="A596" s="60"/>
      <c r="B596" s="68"/>
      <c r="C596" s="68"/>
      <c r="D596" s="68"/>
      <c r="E596" s="68"/>
      <c r="F596" s="68"/>
      <c r="G596" s="68"/>
      <c r="H596" s="68"/>
      <c r="I596" s="73"/>
      <c r="J596" s="73"/>
      <c r="K596" s="73"/>
      <c r="L596" s="74"/>
      <c r="M596" s="117"/>
      <c r="N596" s="59"/>
      <c r="O596" s="87"/>
      <c r="P596" s="138"/>
      <c r="Q596" s="138"/>
      <c r="R596" s="138"/>
      <c r="S596" s="73"/>
      <c r="T596" s="73"/>
      <c r="U596" s="117"/>
      <c r="V596" s="59"/>
    </row>
    <row r="597" spans="1:22">
      <c r="A597" s="60"/>
      <c r="B597" s="68"/>
      <c r="C597" s="68"/>
      <c r="D597" s="68"/>
      <c r="E597" s="68"/>
      <c r="F597" s="68"/>
      <c r="G597" s="68"/>
      <c r="H597" s="68"/>
      <c r="I597" s="73"/>
      <c r="J597" s="73"/>
      <c r="K597" s="73"/>
      <c r="L597" s="74"/>
      <c r="M597" s="117"/>
      <c r="N597" s="59"/>
      <c r="O597" s="87"/>
      <c r="P597" s="138"/>
      <c r="Q597" s="138"/>
      <c r="R597" s="138"/>
      <c r="S597" s="73"/>
      <c r="T597" s="73"/>
      <c r="U597" s="117"/>
      <c r="V597" s="59"/>
    </row>
    <row r="598" spans="1:22">
      <c r="A598" s="60"/>
      <c r="B598" s="68"/>
      <c r="C598" s="68"/>
      <c r="D598" s="68"/>
      <c r="E598" s="68"/>
      <c r="F598" s="68"/>
      <c r="G598" s="68"/>
      <c r="H598" s="68"/>
      <c r="I598" s="73"/>
      <c r="J598" s="73"/>
      <c r="K598" s="73"/>
      <c r="L598" s="74"/>
      <c r="M598" s="117"/>
      <c r="N598" s="59"/>
      <c r="O598" s="87"/>
      <c r="P598" s="138"/>
      <c r="Q598" s="138"/>
      <c r="R598" s="138"/>
      <c r="S598" s="73"/>
      <c r="T598" s="73"/>
      <c r="U598" s="117"/>
      <c r="V598" s="59"/>
    </row>
    <row r="599" spans="1:22">
      <c r="A599" s="60"/>
      <c r="B599" s="68"/>
      <c r="C599" s="68"/>
      <c r="D599" s="68"/>
      <c r="E599" s="68"/>
      <c r="F599" s="68"/>
      <c r="G599" s="68"/>
      <c r="H599" s="68"/>
      <c r="I599" s="73"/>
      <c r="J599" s="73"/>
      <c r="K599" s="73"/>
      <c r="L599" s="74"/>
      <c r="M599" s="117"/>
      <c r="N599" s="59"/>
      <c r="O599" s="87"/>
      <c r="P599" s="138"/>
      <c r="Q599" s="138"/>
      <c r="R599" s="138"/>
      <c r="S599" s="73"/>
      <c r="T599" s="73"/>
      <c r="U599" s="117"/>
      <c r="V599" s="59"/>
    </row>
    <row r="600" spans="1:22">
      <c r="A600" s="60"/>
      <c r="B600" s="68"/>
      <c r="C600" s="68"/>
      <c r="D600" s="68"/>
      <c r="E600" s="68"/>
      <c r="F600" s="68"/>
      <c r="G600" s="68"/>
      <c r="H600" s="68"/>
      <c r="I600" s="73"/>
      <c r="J600" s="73"/>
      <c r="K600" s="73"/>
      <c r="L600" s="74"/>
      <c r="M600" s="117"/>
      <c r="N600" s="59"/>
      <c r="O600" s="87"/>
      <c r="P600" s="138"/>
      <c r="Q600" s="138"/>
      <c r="R600" s="138"/>
      <c r="S600" s="73"/>
      <c r="T600" s="73"/>
      <c r="U600" s="117"/>
      <c r="V600" s="59"/>
    </row>
    <row r="601" spans="1:22">
      <c r="A601" s="60"/>
      <c r="B601" s="68"/>
      <c r="C601" s="68"/>
      <c r="D601" s="68"/>
      <c r="E601" s="68"/>
      <c r="F601" s="68"/>
      <c r="G601" s="68"/>
      <c r="H601" s="68"/>
      <c r="I601" s="73"/>
      <c r="J601" s="73"/>
      <c r="K601" s="73"/>
      <c r="L601" s="74"/>
      <c r="M601" s="117"/>
      <c r="N601" s="59"/>
      <c r="O601" s="87"/>
      <c r="P601" s="138"/>
      <c r="Q601" s="138"/>
      <c r="R601" s="138"/>
      <c r="S601" s="73"/>
      <c r="T601" s="73"/>
      <c r="U601" s="117"/>
      <c r="V601" s="59"/>
    </row>
    <row r="602" spans="1:22">
      <c r="A602" s="60"/>
      <c r="B602" s="68"/>
      <c r="C602" s="68"/>
      <c r="D602" s="68"/>
      <c r="E602" s="68"/>
      <c r="F602" s="68"/>
      <c r="G602" s="68"/>
      <c r="H602" s="68"/>
      <c r="I602" s="73"/>
      <c r="J602" s="73"/>
      <c r="K602" s="73"/>
      <c r="L602" s="74"/>
      <c r="M602" s="117"/>
      <c r="N602" s="59"/>
      <c r="O602" s="87"/>
      <c r="P602" s="138"/>
      <c r="Q602" s="138"/>
      <c r="R602" s="138"/>
      <c r="S602" s="73"/>
      <c r="T602" s="73"/>
      <c r="U602" s="117"/>
      <c r="V602" s="59"/>
    </row>
    <row r="603" spans="1:22">
      <c r="A603" s="60"/>
      <c r="B603" s="68"/>
      <c r="C603" s="68"/>
      <c r="D603" s="68"/>
      <c r="E603" s="68"/>
      <c r="F603" s="68"/>
      <c r="G603" s="68"/>
      <c r="H603" s="68"/>
      <c r="I603" s="73"/>
      <c r="J603" s="73"/>
      <c r="K603" s="73"/>
      <c r="L603" s="74"/>
      <c r="M603" s="117"/>
      <c r="N603" s="59"/>
      <c r="O603" s="87"/>
      <c r="P603" s="138"/>
      <c r="Q603" s="138"/>
      <c r="R603" s="138"/>
      <c r="S603" s="73"/>
      <c r="T603" s="73"/>
      <c r="U603" s="117"/>
      <c r="V603" s="59"/>
    </row>
    <row r="604" spans="1:22">
      <c r="A604" s="60"/>
      <c r="B604" s="68"/>
      <c r="C604" s="68"/>
      <c r="D604" s="68"/>
      <c r="E604" s="68"/>
      <c r="F604" s="68"/>
      <c r="G604" s="68"/>
      <c r="H604" s="68"/>
      <c r="I604" s="73"/>
      <c r="J604" s="73"/>
      <c r="K604" s="73"/>
      <c r="L604" s="74"/>
      <c r="M604" s="117"/>
      <c r="N604" s="59"/>
      <c r="O604" s="87"/>
      <c r="P604" s="138"/>
      <c r="Q604" s="138"/>
      <c r="R604" s="138"/>
      <c r="S604" s="73"/>
      <c r="T604" s="73"/>
      <c r="U604" s="117"/>
      <c r="V604" s="59"/>
    </row>
    <row r="605" spans="1:22">
      <c r="A605" s="60"/>
      <c r="B605" s="68"/>
      <c r="C605" s="68"/>
      <c r="D605" s="68"/>
      <c r="E605" s="68"/>
      <c r="F605" s="68"/>
      <c r="G605" s="68"/>
      <c r="H605" s="68"/>
      <c r="I605" s="73"/>
      <c r="J605" s="73"/>
      <c r="K605" s="73"/>
      <c r="L605" s="74"/>
      <c r="M605" s="117"/>
      <c r="N605" s="59"/>
      <c r="O605" s="87"/>
      <c r="P605" s="138"/>
      <c r="Q605" s="138"/>
      <c r="R605" s="138"/>
      <c r="S605" s="73"/>
      <c r="T605" s="73"/>
      <c r="U605" s="117"/>
      <c r="V605" s="59"/>
    </row>
    <row r="606" spans="1:22">
      <c r="A606" s="60"/>
      <c r="B606" s="68"/>
      <c r="C606" s="68"/>
      <c r="D606" s="68"/>
      <c r="E606" s="68"/>
      <c r="F606" s="68"/>
      <c r="G606" s="68"/>
      <c r="H606" s="68"/>
      <c r="I606" s="73"/>
      <c r="J606" s="73"/>
      <c r="K606" s="73"/>
      <c r="L606" s="74"/>
      <c r="M606" s="117"/>
      <c r="N606" s="59"/>
      <c r="O606" s="87"/>
      <c r="P606" s="138"/>
      <c r="Q606" s="138"/>
      <c r="R606" s="138"/>
      <c r="S606" s="73"/>
      <c r="T606" s="73"/>
      <c r="U606" s="117"/>
      <c r="V606" s="59"/>
    </row>
    <row r="607" spans="1:22">
      <c r="A607" s="60"/>
      <c r="B607" s="68"/>
      <c r="C607" s="68"/>
      <c r="D607" s="68"/>
      <c r="E607" s="68"/>
      <c r="F607" s="68"/>
      <c r="G607" s="68"/>
      <c r="H607" s="68"/>
      <c r="I607" s="73"/>
      <c r="J607" s="73"/>
      <c r="K607" s="73"/>
      <c r="L607" s="74"/>
      <c r="M607" s="117"/>
      <c r="N607" s="59"/>
      <c r="O607" s="87"/>
      <c r="P607" s="138"/>
      <c r="Q607" s="138"/>
      <c r="R607" s="138"/>
      <c r="S607" s="73"/>
      <c r="T607" s="73"/>
      <c r="U607" s="117"/>
      <c r="V607" s="59"/>
    </row>
    <row r="608" spans="1:22">
      <c r="A608" s="60"/>
      <c r="B608" s="68"/>
      <c r="C608" s="68"/>
      <c r="D608" s="68"/>
      <c r="E608" s="68"/>
      <c r="F608" s="68"/>
      <c r="G608" s="68"/>
      <c r="H608" s="68"/>
      <c r="I608" s="73"/>
      <c r="J608" s="73"/>
      <c r="K608" s="73"/>
      <c r="L608" s="74"/>
      <c r="M608" s="117"/>
      <c r="N608" s="59"/>
      <c r="O608" s="87"/>
      <c r="P608" s="138"/>
      <c r="Q608" s="138"/>
      <c r="R608" s="138"/>
      <c r="S608" s="73"/>
      <c r="T608" s="73"/>
      <c r="U608" s="117"/>
      <c r="V608" s="59"/>
    </row>
    <row r="609" spans="1:22">
      <c r="A609" s="60"/>
      <c r="B609" s="68"/>
      <c r="C609" s="68"/>
      <c r="D609" s="68"/>
      <c r="E609" s="68"/>
      <c r="F609" s="68"/>
      <c r="G609" s="68"/>
      <c r="H609" s="68"/>
      <c r="I609" s="73"/>
      <c r="J609" s="73"/>
      <c r="K609" s="73"/>
      <c r="L609" s="74"/>
      <c r="M609" s="117"/>
      <c r="N609" s="59"/>
      <c r="O609" s="87"/>
      <c r="P609" s="138"/>
      <c r="Q609" s="138"/>
      <c r="R609" s="138"/>
      <c r="S609" s="73"/>
      <c r="T609" s="73"/>
      <c r="U609" s="117"/>
      <c r="V609" s="59"/>
    </row>
    <row r="610" spans="1:22">
      <c r="A610" s="60"/>
      <c r="B610" s="68"/>
      <c r="C610" s="68"/>
      <c r="D610" s="68"/>
      <c r="E610" s="68"/>
      <c r="F610" s="68"/>
      <c r="G610" s="68"/>
      <c r="H610" s="68"/>
      <c r="I610" s="73"/>
      <c r="J610" s="73"/>
      <c r="K610" s="73"/>
      <c r="L610" s="74"/>
      <c r="M610" s="117"/>
      <c r="N610" s="59"/>
      <c r="O610" s="87"/>
      <c r="P610" s="138"/>
      <c r="Q610" s="138"/>
      <c r="R610" s="138"/>
      <c r="S610" s="73"/>
      <c r="T610" s="73"/>
      <c r="U610" s="117"/>
      <c r="V610" s="59"/>
    </row>
    <row r="611" spans="1:22">
      <c r="A611" s="60"/>
      <c r="B611" s="68"/>
      <c r="C611" s="68"/>
      <c r="D611" s="68"/>
      <c r="E611" s="68"/>
      <c r="F611" s="68"/>
      <c r="G611" s="68"/>
      <c r="H611" s="68"/>
      <c r="I611" s="73"/>
      <c r="J611" s="73"/>
      <c r="K611" s="73"/>
      <c r="L611" s="74"/>
      <c r="M611" s="117"/>
      <c r="N611" s="59"/>
      <c r="O611" s="87"/>
      <c r="P611" s="138"/>
      <c r="Q611" s="138"/>
      <c r="R611" s="138"/>
      <c r="S611" s="73"/>
      <c r="T611" s="73"/>
      <c r="U611" s="117"/>
      <c r="V611" s="59"/>
    </row>
    <row r="612" spans="1:22">
      <c r="A612" s="60"/>
      <c r="B612" s="68"/>
      <c r="C612" s="68"/>
      <c r="D612" s="68"/>
      <c r="E612" s="68"/>
      <c r="F612" s="68"/>
      <c r="G612" s="68"/>
      <c r="H612" s="68"/>
      <c r="I612" s="73"/>
      <c r="J612" s="73"/>
      <c r="K612" s="73"/>
      <c r="L612" s="74"/>
      <c r="M612" s="117"/>
      <c r="N612" s="59"/>
      <c r="O612" s="87"/>
      <c r="P612" s="138"/>
      <c r="Q612" s="138"/>
      <c r="R612" s="138"/>
      <c r="S612" s="73"/>
      <c r="T612" s="73"/>
      <c r="U612" s="117"/>
      <c r="V612" s="59"/>
    </row>
    <row r="613" spans="1:22">
      <c r="A613" s="60"/>
      <c r="B613" s="68"/>
      <c r="C613" s="68"/>
      <c r="D613" s="68"/>
      <c r="E613" s="119"/>
      <c r="F613" s="68"/>
      <c r="G613" s="68"/>
      <c r="H613" s="59"/>
      <c r="I613" s="73"/>
      <c r="J613" s="73"/>
      <c r="K613" s="73"/>
      <c r="L613" s="74"/>
      <c r="M613" s="140"/>
      <c r="N613" s="141"/>
      <c r="O613" s="141"/>
      <c r="P613" s="142"/>
      <c r="Q613" s="142"/>
      <c r="R613" s="142"/>
      <c r="S613" s="73"/>
      <c r="T613" s="73"/>
      <c r="U613" s="140"/>
      <c r="V613" s="141"/>
    </row>
    <row r="614" spans="1:22">
      <c r="A614" s="60"/>
      <c r="B614" s="68"/>
      <c r="C614" s="68"/>
      <c r="D614" s="68"/>
      <c r="E614" s="119"/>
      <c r="F614" s="68"/>
      <c r="G614" s="68"/>
      <c r="H614" s="59"/>
      <c r="I614" s="73"/>
      <c r="J614" s="73"/>
      <c r="K614" s="73"/>
      <c r="L614" s="74"/>
      <c r="M614" s="140"/>
      <c r="N614" s="141"/>
      <c r="O614" s="141"/>
      <c r="P614" s="142"/>
      <c r="Q614" s="142"/>
      <c r="R614" s="142"/>
      <c r="S614" s="73"/>
      <c r="T614" s="73"/>
      <c r="U614" s="140"/>
      <c r="V614" s="141"/>
    </row>
    <row r="615" spans="1:22">
      <c r="A615" s="60"/>
      <c r="B615" s="68"/>
      <c r="C615" s="68"/>
      <c r="D615" s="68"/>
      <c r="E615" s="119"/>
      <c r="F615" s="68"/>
      <c r="G615" s="68"/>
      <c r="H615" s="59"/>
      <c r="I615" s="73"/>
      <c r="J615" s="73"/>
      <c r="K615" s="73"/>
      <c r="L615" s="74"/>
      <c r="M615" s="140"/>
      <c r="N615" s="141"/>
      <c r="O615" s="141"/>
      <c r="P615" s="142"/>
      <c r="Q615" s="142"/>
      <c r="R615" s="142"/>
      <c r="S615" s="73"/>
      <c r="T615" s="73"/>
      <c r="U615" s="140"/>
      <c r="V615" s="141"/>
    </row>
    <row r="616" spans="1:22">
      <c r="A616" s="60"/>
      <c r="B616" s="68"/>
      <c r="C616" s="68"/>
      <c r="D616" s="68"/>
      <c r="E616" s="119"/>
      <c r="F616" s="68"/>
      <c r="G616" s="68"/>
      <c r="H616" s="59"/>
      <c r="I616" s="73"/>
      <c r="J616" s="73"/>
      <c r="K616" s="73"/>
      <c r="L616" s="74"/>
      <c r="M616" s="140"/>
      <c r="N616" s="141"/>
      <c r="O616" s="141"/>
      <c r="P616" s="142"/>
      <c r="Q616" s="142"/>
      <c r="R616" s="142"/>
      <c r="S616" s="73"/>
      <c r="T616" s="73"/>
      <c r="U616" s="140"/>
      <c r="V616" s="141"/>
    </row>
    <row r="617" spans="1:22">
      <c r="A617" s="60"/>
      <c r="B617" s="68"/>
      <c r="C617" s="68"/>
      <c r="D617" s="68"/>
      <c r="E617" s="119"/>
      <c r="F617" s="68"/>
      <c r="G617" s="68"/>
      <c r="H617" s="59"/>
      <c r="I617" s="73"/>
      <c r="J617" s="73"/>
      <c r="K617" s="73"/>
      <c r="L617" s="74"/>
      <c r="M617" s="140"/>
      <c r="N617" s="141"/>
      <c r="O617" s="141"/>
      <c r="P617" s="142"/>
      <c r="Q617" s="142"/>
      <c r="R617" s="142"/>
      <c r="S617" s="73"/>
      <c r="T617" s="73"/>
      <c r="U617" s="140"/>
      <c r="V617" s="141"/>
    </row>
    <row r="618" spans="1:22">
      <c r="A618" s="60"/>
      <c r="B618" s="68"/>
      <c r="C618" s="68"/>
      <c r="D618" s="68"/>
      <c r="E618" s="119"/>
      <c r="F618" s="68"/>
      <c r="G618" s="68"/>
      <c r="H618" s="59"/>
      <c r="I618" s="73"/>
      <c r="J618" s="73"/>
      <c r="K618" s="73"/>
      <c r="L618" s="74"/>
      <c r="M618" s="140"/>
      <c r="N618" s="141"/>
      <c r="O618" s="141"/>
      <c r="P618" s="142"/>
      <c r="Q618" s="142"/>
      <c r="R618" s="142"/>
      <c r="S618" s="73"/>
      <c r="T618" s="73"/>
      <c r="U618" s="140"/>
      <c r="V618" s="141"/>
    </row>
    <row r="619" spans="1:22">
      <c r="A619" s="60"/>
      <c r="B619" s="68"/>
      <c r="C619" s="68"/>
      <c r="D619" s="68"/>
      <c r="E619" s="119"/>
      <c r="F619" s="68"/>
      <c r="G619" s="68"/>
      <c r="H619" s="59"/>
      <c r="I619" s="73"/>
      <c r="J619" s="73"/>
      <c r="K619" s="73"/>
      <c r="L619" s="74"/>
      <c r="M619" s="140"/>
      <c r="N619" s="141"/>
      <c r="O619" s="141"/>
      <c r="P619" s="142"/>
      <c r="Q619" s="142"/>
      <c r="R619" s="142"/>
      <c r="S619" s="73"/>
      <c r="T619" s="73"/>
      <c r="U619" s="140"/>
      <c r="V619" s="141"/>
    </row>
    <row r="620" spans="1:22">
      <c r="A620" s="60"/>
      <c r="B620" s="68"/>
      <c r="C620" s="68"/>
      <c r="D620" s="68"/>
      <c r="E620" s="119"/>
      <c r="F620" s="68"/>
      <c r="G620" s="68"/>
      <c r="H620" s="59"/>
      <c r="I620" s="73"/>
      <c r="J620" s="73"/>
      <c r="K620" s="73"/>
      <c r="L620" s="74"/>
      <c r="M620" s="140"/>
      <c r="N620" s="141"/>
      <c r="O620" s="141"/>
      <c r="P620" s="142"/>
      <c r="Q620" s="142"/>
      <c r="R620" s="142"/>
      <c r="S620" s="73"/>
      <c r="T620" s="73"/>
      <c r="U620" s="140"/>
      <c r="V620" s="141"/>
    </row>
    <row r="621" spans="1:22">
      <c r="A621" s="60"/>
      <c r="B621" s="68"/>
      <c r="C621" s="68"/>
      <c r="D621" s="68"/>
      <c r="E621" s="119"/>
      <c r="F621" s="68"/>
      <c r="G621" s="68"/>
      <c r="H621" s="59"/>
      <c r="I621" s="73"/>
      <c r="J621" s="73"/>
      <c r="K621" s="73"/>
      <c r="L621" s="74"/>
      <c r="M621" s="140"/>
      <c r="N621" s="141"/>
      <c r="O621" s="141"/>
      <c r="P621" s="142"/>
      <c r="Q621" s="142"/>
      <c r="R621" s="142"/>
      <c r="S621" s="73"/>
      <c r="T621" s="73"/>
      <c r="U621" s="140"/>
      <c r="V621" s="141"/>
    </row>
    <row r="622" spans="1:22">
      <c r="A622" s="60"/>
      <c r="B622" s="68"/>
      <c r="C622" s="68"/>
      <c r="D622" s="68"/>
      <c r="E622" s="119"/>
      <c r="F622" s="68"/>
      <c r="G622" s="68"/>
      <c r="H622" s="59"/>
      <c r="I622" s="73"/>
      <c r="J622" s="73"/>
      <c r="K622" s="73"/>
      <c r="L622" s="74"/>
      <c r="M622" s="140"/>
      <c r="N622" s="141"/>
      <c r="O622" s="141"/>
      <c r="P622" s="142"/>
      <c r="Q622" s="142"/>
      <c r="R622" s="142"/>
      <c r="S622" s="73"/>
      <c r="T622" s="73"/>
      <c r="U622" s="140"/>
      <c r="V622" s="141"/>
    </row>
    <row r="623" spans="1:22">
      <c r="A623" s="60"/>
      <c r="B623" s="68"/>
      <c r="C623" s="68"/>
      <c r="D623" s="68"/>
      <c r="E623" s="119"/>
      <c r="F623" s="68"/>
      <c r="G623" s="68"/>
      <c r="H623" s="59"/>
      <c r="I623" s="73"/>
      <c r="J623" s="73"/>
      <c r="K623" s="73"/>
      <c r="L623" s="74"/>
      <c r="M623" s="140"/>
      <c r="N623" s="141"/>
      <c r="O623" s="141"/>
      <c r="P623" s="142"/>
      <c r="Q623" s="142"/>
      <c r="R623" s="142"/>
      <c r="S623" s="73"/>
      <c r="T623" s="73"/>
      <c r="U623" s="140"/>
      <c r="V623" s="141"/>
    </row>
    <row r="624" spans="1:22">
      <c r="A624" s="60"/>
      <c r="B624" s="68"/>
      <c r="C624" s="68"/>
      <c r="D624" s="68"/>
      <c r="E624" s="119"/>
      <c r="F624" s="68"/>
      <c r="G624" s="68"/>
      <c r="H624" s="59"/>
      <c r="I624" s="73"/>
      <c r="J624" s="73"/>
      <c r="K624" s="73"/>
      <c r="L624" s="74"/>
      <c r="M624" s="140"/>
      <c r="N624" s="141"/>
      <c r="O624" s="141"/>
      <c r="P624" s="142"/>
      <c r="Q624" s="142"/>
      <c r="R624" s="142"/>
      <c r="S624" s="73"/>
      <c r="T624" s="73"/>
      <c r="U624" s="140"/>
      <c r="V624" s="141"/>
    </row>
    <row r="625" spans="1:22">
      <c r="A625" s="60"/>
      <c r="B625" s="68"/>
      <c r="C625" s="68"/>
      <c r="D625" s="68"/>
      <c r="E625" s="119"/>
      <c r="F625" s="68"/>
      <c r="G625" s="68"/>
      <c r="H625" s="59"/>
      <c r="I625" s="73"/>
      <c r="J625" s="73"/>
      <c r="K625" s="73"/>
      <c r="L625" s="74"/>
      <c r="M625" s="140"/>
      <c r="N625" s="141"/>
      <c r="O625" s="141"/>
      <c r="P625" s="142"/>
      <c r="Q625" s="142"/>
      <c r="R625" s="142"/>
      <c r="S625" s="73"/>
      <c r="T625" s="73"/>
      <c r="U625" s="140"/>
      <c r="V625" s="141"/>
    </row>
    <row r="626" spans="1:22">
      <c r="A626" s="60"/>
      <c r="B626" s="68"/>
      <c r="C626" s="68"/>
      <c r="D626" s="68"/>
      <c r="E626" s="119"/>
      <c r="F626" s="68"/>
      <c r="G626" s="68"/>
      <c r="H626" s="59"/>
      <c r="I626" s="73"/>
      <c r="J626" s="73"/>
      <c r="K626" s="73"/>
      <c r="L626" s="74"/>
      <c r="M626" s="140"/>
      <c r="N626" s="141"/>
      <c r="O626" s="141"/>
      <c r="P626" s="142"/>
      <c r="Q626" s="142"/>
      <c r="R626" s="142"/>
      <c r="S626" s="73"/>
      <c r="T626" s="73"/>
      <c r="U626" s="140"/>
      <c r="V626" s="141"/>
    </row>
    <row r="627" spans="1:22">
      <c r="A627" s="60"/>
      <c r="B627" s="68"/>
      <c r="C627" s="68"/>
      <c r="D627" s="68"/>
      <c r="E627" s="119"/>
      <c r="F627" s="68"/>
      <c r="G627" s="68"/>
      <c r="H627" s="59"/>
      <c r="I627" s="73"/>
      <c r="J627" s="73"/>
      <c r="K627" s="73"/>
      <c r="L627" s="74"/>
      <c r="M627" s="140"/>
      <c r="N627" s="141"/>
      <c r="O627" s="141"/>
      <c r="P627" s="142"/>
      <c r="Q627" s="142"/>
      <c r="R627" s="142"/>
      <c r="S627" s="73"/>
      <c r="T627" s="73"/>
      <c r="U627" s="140"/>
      <c r="V627" s="141"/>
    </row>
    <row r="628" spans="1:22">
      <c r="A628" s="60"/>
      <c r="B628" s="68"/>
      <c r="C628" s="68"/>
      <c r="D628" s="68"/>
      <c r="E628" s="119"/>
      <c r="F628" s="68"/>
      <c r="G628" s="68"/>
      <c r="H628" s="59"/>
      <c r="I628" s="73"/>
      <c r="J628" s="73"/>
      <c r="K628" s="73"/>
      <c r="L628" s="74"/>
      <c r="M628" s="140"/>
      <c r="N628" s="141"/>
      <c r="O628" s="141"/>
      <c r="P628" s="142"/>
      <c r="Q628" s="142"/>
      <c r="R628" s="142"/>
      <c r="S628" s="73"/>
      <c r="T628" s="73"/>
      <c r="U628" s="140"/>
      <c r="V628" s="141"/>
    </row>
    <row r="629" spans="1:22">
      <c r="A629" s="60"/>
      <c r="B629" s="68"/>
      <c r="C629" s="68"/>
      <c r="D629" s="68"/>
      <c r="E629" s="119"/>
      <c r="F629" s="68"/>
      <c r="G629" s="68"/>
      <c r="H629" s="59"/>
      <c r="I629" s="73"/>
      <c r="J629" s="73"/>
      <c r="K629" s="73"/>
      <c r="L629" s="74"/>
      <c r="M629" s="140"/>
      <c r="N629" s="141"/>
      <c r="O629" s="141"/>
      <c r="P629" s="142"/>
      <c r="Q629" s="142"/>
      <c r="R629" s="142"/>
      <c r="S629" s="73"/>
      <c r="T629" s="73"/>
      <c r="U629" s="140"/>
      <c r="V629" s="141"/>
    </row>
    <row r="630" spans="1:22">
      <c r="A630" s="60"/>
      <c r="B630" s="68"/>
      <c r="C630" s="68"/>
      <c r="D630" s="68"/>
      <c r="E630" s="119"/>
      <c r="F630" s="68"/>
      <c r="G630" s="68"/>
      <c r="H630" s="59"/>
      <c r="I630" s="73"/>
      <c r="J630" s="73"/>
      <c r="K630" s="73"/>
      <c r="L630" s="74"/>
      <c r="M630" s="140"/>
      <c r="N630" s="141"/>
      <c r="O630" s="141"/>
      <c r="P630" s="142"/>
      <c r="Q630" s="142"/>
      <c r="R630" s="142"/>
      <c r="S630" s="73"/>
      <c r="T630" s="73"/>
      <c r="U630" s="140"/>
      <c r="V630" s="141"/>
    </row>
    <row r="631" spans="1:22">
      <c r="A631" s="60"/>
      <c r="B631" s="68"/>
      <c r="C631" s="68"/>
      <c r="D631" s="68"/>
      <c r="E631" s="119"/>
      <c r="F631" s="68"/>
      <c r="G631" s="68"/>
      <c r="H631" s="59"/>
      <c r="I631" s="73"/>
      <c r="J631" s="73"/>
      <c r="K631" s="73"/>
      <c r="L631" s="74"/>
      <c r="M631" s="140"/>
      <c r="N631" s="141"/>
      <c r="O631" s="141"/>
      <c r="P631" s="142"/>
      <c r="Q631" s="142"/>
      <c r="R631" s="142"/>
      <c r="S631" s="73"/>
      <c r="T631" s="73"/>
      <c r="U631" s="140"/>
      <c r="V631" s="141"/>
    </row>
    <row r="632" spans="1:22">
      <c r="A632" s="60"/>
      <c r="B632" s="68"/>
      <c r="C632" s="68"/>
      <c r="D632" s="68"/>
      <c r="E632" s="119"/>
      <c r="F632" s="68"/>
      <c r="G632" s="68"/>
      <c r="H632" s="59"/>
      <c r="I632" s="73"/>
      <c r="J632" s="73"/>
      <c r="K632" s="73"/>
      <c r="L632" s="74"/>
      <c r="M632" s="140"/>
      <c r="N632" s="141"/>
      <c r="O632" s="141"/>
      <c r="P632" s="142"/>
      <c r="Q632" s="142"/>
      <c r="R632" s="142"/>
      <c r="S632" s="73"/>
      <c r="T632" s="73"/>
      <c r="U632" s="140"/>
      <c r="V632" s="141"/>
    </row>
    <row r="633" spans="1:22">
      <c r="A633" s="60"/>
      <c r="B633" s="68"/>
      <c r="C633" s="68"/>
      <c r="D633" s="68"/>
      <c r="E633" s="119"/>
      <c r="F633" s="68"/>
      <c r="G633" s="68"/>
      <c r="H633" s="59"/>
      <c r="I633" s="73"/>
      <c r="J633" s="73"/>
      <c r="K633" s="73"/>
      <c r="L633" s="74"/>
      <c r="M633" s="140"/>
      <c r="N633" s="141"/>
      <c r="O633" s="141"/>
      <c r="P633" s="142"/>
      <c r="Q633" s="142"/>
      <c r="R633" s="142"/>
      <c r="S633" s="73"/>
      <c r="T633" s="73"/>
      <c r="U633" s="140"/>
      <c r="V633" s="141"/>
    </row>
    <row r="634" spans="1:22">
      <c r="A634" s="60"/>
      <c r="B634" s="68"/>
      <c r="C634" s="68"/>
      <c r="D634" s="68"/>
      <c r="E634" s="119"/>
      <c r="F634" s="68"/>
      <c r="G634" s="68"/>
      <c r="H634" s="59"/>
      <c r="I634" s="73"/>
      <c r="J634" s="73"/>
      <c r="K634" s="73"/>
      <c r="L634" s="74"/>
      <c r="M634" s="140"/>
      <c r="N634" s="141"/>
      <c r="O634" s="141"/>
      <c r="P634" s="142"/>
      <c r="Q634" s="142"/>
      <c r="R634" s="142"/>
      <c r="S634" s="73"/>
      <c r="T634" s="73"/>
      <c r="U634" s="140"/>
      <c r="V634" s="141"/>
    </row>
    <row r="635" spans="1:22">
      <c r="A635" s="60"/>
      <c r="B635" s="68"/>
      <c r="C635" s="68"/>
      <c r="D635" s="68"/>
      <c r="E635" s="119"/>
      <c r="F635" s="68"/>
      <c r="G635" s="68"/>
      <c r="H635" s="59"/>
      <c r="I635" s="73"/>
      <c r="J635" s="73"/>
      <c r="K635" s="73"/>
      <c r="L635" s="74"/>
      <c r="M635" s="140"/>
      <c r="N635" s="141"/>
      <c r="O635" s="141"/>
      <c r="P635" s="142"/>
      <c r="Q635" s="142"/>
      <c r="R635" s="142"/>
      <c r="S635" s="73"/>
      <c r="T635" s="73"/>
      <c r="U635" s="140"/>
      <c r="V635" s="141"/>
    </row>
    <row r="636" spans="1:22">
      <c r="A636" s="60"/>
      <c r="B636" s="68"/>
      <c r="C636" s="68"/>
      <c r="D636" s="68"/>
      <c r="E636" s="119"/>
      <c r="F636" s="68"/>
      <c r="G636" s="68"/>
      <c r="H636" s="59"/>
      <c r="I636" s="73"/>
      <c r="J636" s="73"/>
      <c r="K636" s="73"/>
      <c r="L636" s="74"/>
      <c r="M636" s="140"/>
      <c r="N636" s="141"/>
      <c r="O636" s="141"/>
      <c r="P636" s="142"/>
      <c r="Q636" s="142"/>
      <c r="R636" s="142"/>
      <c r="S636" s="73"/>
      <c r="T636" s="73"/>
      <c r="U636" s="140"/>
      <c r="V636" s="141"/>
    </row>
    <row r="637" spans="1:22">
      <c r="A637" s="60"/>
      <c r="B637" s="68"/>
      <c r="C637" s="68"/>
      <c r="D637" s="68"/>
      <c r="E637" s="119"/>
      <c r="F637" s="68"/>
      <c r="G637" s="68"/>
      <c r="H637" s="59"/>
      <c r="I637" s="73"/>
      <c r="J637" s="73"/>
      <c r="K637" s="73"/>
      <c r="L637" s="74"/>
      <c r="M637" s="140"/>
      <c r="N637" s="141"/>
      <c r="O637" s="141"/>
      <c r="P637" s="142"/>
      <c r="Q637" s="142"/>
      <c r="R637" s="142"/>
      <c r="S637" s="73"/>
      <c r="T637" s="73"/>
      <c r="U637" s="140"/>
      <c r="V637" s="141"/>
    </row>
    <row r="638" spans="1:22">
      <c r="A638" s="60"/>
      <c r="B638" s="68"/>
      <c r="C638" s="68"/>
      <c r="D638" s="68"/>
      <c r="E638" s="119"/>
      <c r="F638" s="68"/>
      <c r="G638" s="68"/>
      <c r="H638" s="59"/>
      <c r="I638" s="73"/>
      <c r="J638" s="73"/>
      <c r="K638" s="73"/>
      <c r="L638" s="74"/>
      <c r="M638" s="140"/>
      <c r="N638" s="141"/>
      <c r="O638" s="141"/>
      <c r="P638" s="142"/>
      <c r="Q638" s="142"/>
      <c r="R638" s="142"/>
      <c r="S638" s="73"/>
      <c r="T638" s="73"/>
      <c r="U638" s="140"/>
      <c r="V638" s="141"/>
    </row>
    <row r="639" spans="1:22">
      <c r="A639" s="60"/>
      <c r="B639" s="68"/>
      <c r="C639" s="68"/>
      <c r="D639" s="68"/>
      <c r="E639" s="119"/>
      <c r="F639" s="68"/>
      <c r="G639" s="68"/>
      <c r="H639" s="59"/>
      <c r="I639" s="73"/>
      <c r="J639" s="73"/>
      <c r="K639" s="73"/>
      <c r="L639" s="74"/>
      <c r="M639" s="140"/>
      <c r="N639" s="141"/>
      <c r="O639" s="141"/>
      <c r="P639" s="142"/>
      <c r="Q639" s="142"/>
      <c r="R639" s="142"/>
      <c r="S639" s="73"/>
      <c r="T639" s="73"/>
      <c r="U639" s="140"/>
      <c r="V639" s="141"/>
    </row>
    <row r="640" spans="1:22">
      <c r="A640" s="60"/>
      <c r="B640" s="68"/>
      <c r="C640" s="68"/>
      <c r="D640" s="68"/>
      <c r="E640" s="119"/>
      <c r="F640" s="68"/>
      <c r="G640" s="68"/>
      <c r="H640" s="59"/>
      <c r="I640" s="73"/>
      <c r="J640" s="73"/>
      <c r="K640" s="73"/>
      <c r="L640" s="74"/>
      <c r="M640" s="140"/>
      <c r="N640" s="141"/>
      <c r="O640" s="141"/>
      <c r="P640" s="142"/>
      <c r="Q640" s="142"/>
      <c r="R640" s="142"/>
      <c r="S640" s="73"/>
      <c r="T640" s="73"/>
      <c r="U640" s="140"/>
      <c r="V640" s="141"/>
    </row>
    <row r="641" spans="1:22">
      <c r="A641" s="60"/>
      <c r="B641" s="68"/>
      <c r="C641" s="68"/>
      <c r="D641" s="68"/>
      <c r="E641" s="119"/>
      <c r="F641" s="68"/>
      <c r="G641" s="68"/>
      <c r="H641" s="59"/>
      <c r="I641" s="73"/>
      <c r="J641" s="73"/>
      <c r="K641" s="73"/>
      <c r="L641" s="74"/>
      <c r="M641" s="140"/>
      <c r="N641" s="141"/>
      <c r="O641" s="141"/>
      <c r="P641" s="142"/>
      <c r="Q641" s="142"/>
      <c r="R641" s="142"/>
      <c r="S641" s="73"/>
      <c r="T641" s="73"/>
      <c r="U641" s="140"/>
      <c r="V641" s="141"/>
    </row>
    <row r="642" spans="1:22">
      <c r="A642" s="60"/>
      <c r="B642" s="68"/>
      <c r="C642" s="68"/>
      <c r="D642" s="68"/>
      <c r="E642" s="119"/>
      <c r="F642" s="68"/>
      <c r="G642" s="68"/>
      <c r="H642" s="59"/>
      <c r="I642" s="73"/>
      <c r="J642" s="73"/>
      <c r="K642" s="73"/>
      <c r="L642" s="74"/>
      <c r="M642" s="140"/>
      <c r="N642" s="141"/>
      <c r="O642" s="141"/>
      <c r="P642" s="142"/>
      <c r="Q642" s="142"/>
      <c r="R642" s="142"/>
      <c r="S642" s="73"/>
      <c r="T642" s="73"/>
      <c r="U642" s="140"/>
      <c r="V642" s="141"/>
    </row>
    <row r="643" spans="1:22">
      <c r="A643" s="60"/>
      <c r="B643" s="68"/>
      <c r="C643" s="68"/>
      <c r="D643" s="68"/>
      <c r="E643" s="119"/>
      <c r="F643" s="68"/>
      <c r="G643" s="68"/>
      <c r="H643" s="59"/>
      <c r="I643" s="73"/>
      <c r="J643" s="73"/>
      <c r="K643" s="73"/>
      <c r="L643" s="74"/>
      <c r="M643" s="140"/>
      <c r="N643" s="141"/>
      <c r="O643" s="141"/>
      <c r="P643" s="142"/>
      <c r="Q643" s="142"/>
      <c r="R643" s="142"/>
      <c r="S643" s="73"/>
      <c r="T643" s="73"/>
      <c r="U643" s="140"/>
      <c r="V643" s="141"/>
    </row>
    <row r="644" spans="1:22">
      <c r="A644" s="60"/>
      <c r="B644" s="68"/>
      <c r="C644" s="68"/>
      <c r="D644" s="68"/>
      <c r="E644" s="119"/>
      <c r="F644" s="68"/>
      <c r="G644" s="68"/>
      <c r="H644" s="59"/>
      <c r="I644" s="73"/>
      <c r="J644" s="73"/>
      <c r="K644" s="73"/>
      <c r="L644" s="74"/>
      <c r="M644" s="140"/>
      <c r="N644" s="141"/>
      <c r="O644" s="141"/>
      <c r="P644" s="142"/>
      <c r="Q644" s="142"/>
      <c r="R644" s="142"/>
      <c r="S644" s="73"/>
      <c r="T644" s="73"/>
      <c r="U644" s="140"/>
      <c r="V644" s="141"/>
    </row>
    <row r="645" spans="1:22">
      <c r="A645" s="60"/>
      <c r="B645" s="68"/>
      <c r="C645" s="68"/>
      <c r="D645" s="68"/>
      <c r="E645" s="119"/>
      <c r="F645" s="68"/>
      <c r="G645" s="68"/>
      <c r="H645" s="59"/>
      <c r="I645" s="73"/>
      <c r="J645" s="73"/>
      <c r="K645" s="73"/>
      <c r="L645" s="74"/>
      <c r="M645" s="140"/>
      <c r="N645" s="141"/>
      <c r="O645" s="141"/>
      <c r="P645" s="142"/>
      <c r="Q645" s="142"/>
      <c r="R645" s="142"/>
      <c r="S645" s="73"/>
      <c r="T645" s="73"/>
      <c r="U645" s="140"/>
      <c r="V645" s="141"/>
    </row>
    <row r="646" spans="1:22">
      <c r="A646" s="60"/>
      <c r="B646" s="68"/>
      <c r="C646" s="68"/>
      <c r="D646" s="68"/>
      <c r="E646" s="119"/>
      <c r="F646" s="68"/>
      <c r="G646" s="68"/>
      <c r="H646" s="59"/>
      <c r="I646" s="73"/>
      <c r="J646" s="73"/>
      <c r="K646" s="73"/>
      <c r="L646" s="74"/>
      <c r="M646" s="140"/>
      <c r="N646" s="141"/>
      <c r="O646" s="141"/>
      <c r="P646" s="142"/>
      <c r="Q646" s="142"/>
      <c r="R646" s="142"/>
      <c r="S646" s="73"/>
      <c r="T646" s="73"/>
      <c r="U646" s="140"/>
      <c r="V646" s="141"/>
    </row>
    <row r="647" spans="1:22">
      <c r="A647" s="60"/>
      <c r="B647" s="68"/>
      <c r="C647" s="68"/>
      <c r="D647" s="68"/>
      <c r="E647" s="119"/>
      <c r="F647" s="68"/>
      <c r="G647" s="68"/>
      <c r="H647" s="59"/>
      <c r="I647" s="73"/>
      <c r="J647" s="73"/>
      <c r="K647" s="73"/>
      <c r="L647" s="74"/>
      <c r="M647" s="140"/>
      <c r="N647" s="141"/>
      <c r="O647" s="141"/>
      <c r="P647" s="142"/>
      <c r="Q647" s="142"/>
      <c r="R647" s="142"/>
      <c r="S647" s="73"/>
      <c r="T647" s="73"/>
      <c r="U647" s="140"/>
      <c r="V647" s="141"/>
    </row>
    <row r="648" spans="1:22">
      <c r="A648" s="60"/>
      <c r="B648" s="68"/>
      <c r="C648" s="68"/>
      <c r="D648" s="68"/>
      <c r="E648" s="119"/>
      <c r="F648" s="68"/>
      <c r="G648" s="68"/>
      <c r="H648" s="59"/>
      <c r="I648" s="73"/>
      <c r="J648" s="73"/>
      <c r="K648" s="73"/>
      <c r="L648" s="74"/>
      <c r="M648" s="140"/>
      <c r="N648" s="141"/>
      <c r="O648" s="141"/>
      <c r="P648" s="142"/>
      <c r="Q648" s="142"/>
      <c r="R648" s="142"/>
      <c r="S648" s="73"/>
      <c r="T648" s="73"/>
      <c r="U648" s="140"/>
      <c r="V648" s="141"/>
    </row>
    <row r="649" spans="1:22">
      <c r="A649" s="60"/>
      <c r="B649" s="68"/>
      <c r="C649" s="68"/>
      <c r="D649" s="68"/>
      <c r="E649" s="119"/>
      <c r="F649" s="68"/>
      <c r="G649" s="68"/>
      <c r="H649" s="59"/>
      <c r="I649" s="73"/>
      <c r="J649" s="73"/>
      <c r="K649" s="73"/>
      <c r="L649" s="74"/>
      <c r="M649" s="140"/>
      <c r="N649" s="141"/>
      <c r="O649" s="141"/>
      <c r="P649" s="142"/>
      <c r="Q649" s="142"/>
      <c r="R649" s="142"/>
      <c r="S649" s="73"/>
      <c r="T649" s="73"/>
      <c r="U649" s="140"/>
      <c r="V649" s="141"/>
    </row>
    <row r="650" spans="1:22">
      <c r="A650" s="60"/>
      <c r="B650" s="68"/>
      <c r="C650" s="68"/>
      <c r="D650" s="68"/>
      <c r="E650" s="119"/>
      <c r="F650" s="68"/>
      <c r="G650" s="68"/>
      <c r="H650" s="59"/>
      <c r="I650" s="73"/>
      <c r="J650" s="73"/>
      <c r="K650" s="73"/>
      <c r="L650" s="74"/>
      <c r="M650" s="140"/>
      <c r="N650" s="141"/>
      <c r="O650" s="141"/>
      <c r="P650" s="142"/>
      <c r="Q650" s="142"/>
      <c r="R650" s="142"/>
      <c r="S650" s="73"/>
      <c r="T650" s="73"/>
      <c r="U650" s="140"/>
      <c r="V650" s="141"/>
    </row>
    <row r="651" spans="1:22">
      <c r="A651" s="60"/>
      <c r="B651" s="68"/>
      <c r="C651" s="68"/>
      <c r="D651" s="68"/>
      <c r="E651" s="119"/>
      <c r="F651" s="68"/>
      <c r="G651" s="68"/>
      <c r="H651" s="59"/>
      <c r="I651" s="73"/>
      <c r="J651" s="73"/>
      <c r="K651" s="73"/>
      <c r="L651" s="74"/>
      <c r="M651" s="140"/>
      <c r="N651" s="141"/>
      <c r="O651" s="141"/>
      <c r="P651" s="142"/>
      <c r="Q651" s="142"/>
      <c r="R651" s="142"/>
      <c r="S651" s="73"/>
      <c r="T651" s="73"/>
      <c r="U651" s="140"/>
      <c r="V651" s="141"/>
    </row>
    <row r="652" spans="1:22">
      <c r="A652" s="60"/>
      <c r="B652" s="68"/>
      <c r="C652" s="68"/>
      <c r="D652" s="68"/>
      <c r="E652" s="119"/>
      <c r="F652" s="68"/>
      <c r="G652" s="68"/>
      <c r="H652" s="59"/>
      <c r="I652" s="73"/>
      <c r="J652" s="73"/>
      <c r="K652" s="73"/>
      <c r="L652" s="74"/>
      <c r="M652" s="140"/>
      <c r="N652" s="141"/>
      <c r="O652" s="141"/>
      <c r="P652" s="142"/>
      <c r="Q652" s="142"/>
      <c r="R652" s="142"/>
      <c r="S652" s="73"/>
      <c r="T652" s="73"/>
      <c r="U652" s="140"/>
      <c r="V652" s="141"/>
    </row>
    <row r="653" spans="1:22">
      <c r="A653" s="60"/>
      <c r="B653" s="68"/>
      <c r="C653" s="68"/>
      <c r="D653" s="68"/>
      <c r="E653" s="119"/>
      <c r="F653" s="68"/>
      <c r="G653" s="68"/>
      <c r="H653" s="59"/>
      <c r="I653" s="73"/>
      <c r="J653" s="73"/>
      <c r="K653" s="73"/>
      <c r="L653" s="74"/>
      <c r="M653" s="140"/>
      <c r="N653" s="141"/>
      <c r="O653" s="141"/>
      <c r="P653" s="142"/>
      <c r="Q653" s="142"/>
      <c r="R653" s="142"/>
      <c r="S653" s="73"/>
      <c r="T653" s="73"/>
      <c r="U653" s="140"/>
      <c r="V653" s="141"/>
    </row>
    <row r="654" spans="1:22">
      <c r="A654" s="60"/>
      <c r="B654" s="68"/>
      <c r="C654" s="68"/>
      <c r="D654" s="68"/>
      <c r="E654" s="119"/>
      <c r="F654" s="68"/>
      <c r="G654" s="68"/>
      <c r="H654" s="59"/>
      <c r="I654" s="73"/>
      <c r="J654" s="73"/>
      <c r="K654" s="73"/>
      <c r="L654" s="74"/>
      <c r="M654" s="140"/>
      <c r="N654" s="141"/>
      <c r="O654" s="141"/>
      <c r="P654" s="142"/>
      <c r="Q654" s="142"/>
      <c r="R654" s="142"/>
      <c r="S654" s="73"/>
      <c r="T654" s="73"/>
      <c r="U654" s="140"/>
      <c r="V654" s="141"/>
    </row>
    <row r="655" spans="1:22">
      <c r="A655" s="60"/>
      <c r="B655" s="68"/>
      <c r="C655" s="68"/>
      <c r="D655" s="68"/>
      <c r="E655" s="119"/>
      <c r="F655" s="68"/>
      <c r="G655" s="68"/>
      <c r="H655" s="59"/>
      <c r="I655" s="73"/>
      <c r="J655" s="73"/>
      <c r="K655" s="73"/>
      <c r="L655" s="74"/>
      <c r="M655" s="140"/>
      <c r="N655" s="141"/>
      <c r="O655" s="141"/>
      <c r="P655" s="142"/>
      <c r="Q655" s="142"/>
      <c r="R655" s="142"/>
      <c r="S655" s="73"/>
      <c r="T655" s="73"/>
      <c r="U655" s="140"/>
      <c r="V655" s="141"/>
    </row>
    <row r="656" spans="1:22">
      <c r="A656" s="60"/>
      <c r="B656" s="68"/>
      <c r="C656" s="68"/>
      <c r="D656" s="68"/>
      <c r="E656" s="119"/>
      <c r="F656" s="68"/>
      <c r="G656" s="68"/>
      <c r="H656" s="59"/>
      <c r="I656" s="73"/>
      <c r="J656" s="73"/>
      <c r="K656" s="73"/>
      <c r="L656" s="74"/>
      <c r="M656" s="140"/>
      <c r="N656" s="141"/>
      <c r="O656" s="141"/>
      <c r="P656" s="142"/>
      <c r="Q656" s="142"/>
      <c r="R656" s="142"/>
      <c r="S656" s="73"/>
      <c r="T656" s="73"/>
      <c r="U656" s="140"/>
      <c r="V656" s="141"/>
    </row>
    <row r="657" spans="1:22">
      <c r="A657" s="60"/>
      <c r="B657" s="68"/>
      <c r="C657" s="68"/>
      <c r="D657" s="68"/>
      <c r="E657" s="119"/>
      <c r="F657" s="68"/>
      <c r="G657" s="68"/>
      <c r="H657" s="59"/>
      <c r="I657" s="73"/>
      <c r="J657" s="73"/>
      <c r="K657" s="73"/>
      <c r="L657" s="74"/>
      <c r="M657" s="140"/>
      <c r="N657" s="141"/>
      <c r="O657" s="141"/>
      <c r="P657" s="142"/>
      <c r="Q657" s="142"/>
      <c r="R657" s="142"/>
      <c r="S657" s="73"/>
      <c r="T657" s="73"/>
      <c r="U657" s="140"/>
      <c r="V657" s="141"/>
    </row>
    <row r="658" spans="1:22">
      <c r="A658" s="60"/>
      <c r="B658" s="68"/>
      <c r="C658" s="68"/>
      <c r="D658" s="68"/>
      <c r="E658" s="119"/>
      <c r="F658" s="68"/>
      <c r="G658" s="68"/>
      <c r="H658" s="59"/>
      <c r="I658" s="73"/>
      <c r="J658" s="73"/>
      <c r="K658" s="73"/>
      <c r="L658" s="74"/>
      <c r="M658" s="140"/>
      <c r="N658" s="141"/>
      <c r="O658" s="141"/>
      <c r="P658" s="142"/>
      <c r="Q658" s="142"/>
      <c r="R658" s="142"/>
      <c r="S658" s="73"/>
      <c r="T658" s="73"/>
      <c r="U658" s="140"/>
      <c r="V658" s="141"/>
    </row>
    <row r="659" spans="1:22">
      <c r="A659" s="60"/>
      <c r="B659" s="68"/>
      <c r="C659" s="68"/>
      <c r="D659" s="68"/>
      <c r="E659" s="119"/>
      <c r="F659" s="68"/>
      <c r="G659" s="68"/>
      <c r="H659" s="59"/>
      <c r="I659" s="73"/>
      <c r="J659" s="73"/>
      <c r="K659" s="73"/>
      <c r="L659" s="74"/>
      <c r="M659" s="140"/>
      <c r="N659" s="141"/>
      <c r="O659" s="141"/>
      <c r="P659" s="142"/>
      <c r="Q659" s="142"/>
      <c r="R659" s="142"/>
      <c r="S659" s="73"/>
      <c r="T659" s="73"/>
      <c r="U659" s="140"/>
      <c r="V659" s="141"/>
    </row>
    <row r="660" spans="1:22">
      <c r="A660" s="60"/>
      <c r="B660" s="68"/>
      <c r="C660" s="68"/>
      <c r="D660" s="68"/>
      <c r="E660" s="119"/>
      <c r="F660" s="68"/>
      <c r="G660" s="68"/>
      <c r="H660" s="59"/>
      <c r="I660" s="73"/>
      <c r="J660" s="73"/>
      <c r="K660" s="73"/>
      <c r="L660" s="74"/>
      <c r="M660" s="140"/>
      <c r="N660" s="141"/>
      <c r="O660" s="141"/>
      <c r="P660" s="142"/>
      <c r="Q660" s="142"/>
      <c r="R660" s="142"/>
      <c r="S660" s="73"/>
      <c r="T660" s="73"/>
      <c r="U660" s="140"/>
      <c r="V660" s="141"/>
    </row>
    <row r="661" spans="1:22">
      <c r="A661" s="60"/>
      <c r="B661" s="68"/>
      <c r="C661" s="68"/>
      <c r="D661" s="68"/>
      <c r="E661" s="119"/>
      <c r="F661" s="68"/>
      <c r="G661" s="68"/>
      <c r="H661" s="59"/>
      <c r="I661" s="73"/>
      <c r="J661" s="73"/>
      <c r="K661" s="73"/>
      <c r="L661" s="74"/>
      <c r="M661" s="140"/>
      <c r="N661" s="141"/>
      <c r="O661" s="141"/>
      <c r="P661" s="142"/>
      <c r="Q661" s="142"/>
      <c r="R661" s="142"/>
      <c r="S661" s="73"/>
      <c r="T661" s="73"/>
      <c r="U661" s="140"/>
      <c r="V661" s="141"/>
    </row>
    <row r="662" spans="1:22">
      <c r="A662" s="60"/>
      <c r="B662" s="68"/>
      <c r="C662" s="68"/>
      <c r="D662" s="68"/>
      <c r="E662" s="119"/>
      <c r="F662" s="68"/>
      <c r="G662" s="68"/>
      <c r="H662" s="59"/>
      <c r="I662" s="73"/>
      <c r="J662" s="73"/>
      <c r="K662" s="73"/>
      <c r="L662" s="74"/>
      <c r="M662" s="140"/>
      <c r="N662" s="141"/>
      <c r="O662" s="141"/>
      <c r="P662" s="142"/>
      <c r="Q662" s="142"/>
      <c r="R662" s="142"/>
      <c r="S662" s="73"/>
      <c r="T662" s="73"/>
      <c r="U662" s="140"/>
      <c r="V662" s="141"/>
    </row>
    <row r="663" spans="1:22">
      <c r="A663" s="60"/>
      <c r="B663" s="68"/>
      <c r="C663" s="68"/>
      <c r="D663" s="68"/>
      <c r="E663" s="119"/>
      <c r="F663" s="68"/>
      <c r="G663" s="68"/>
      <c r="H663" s="59"/>
      <c r="I663" s="73"/>
      <c r="J663" s="73"/>
      <c r="K663" s="73"/>
      <c r="L663" s="74"/>
      <c r="M663" s="140"/>
      <c r="N663" s="141"/>
      <c r="O663" s="141"/>
      <c r="P663" s="142"/>
      <c r="Q663" s="142"/>
      <c r="R663" s="142"/>
      <c r="S663" s="73"/>
      <c r="T663" s="73"/>
      <c r="U663" s="70"/>
      <c r="V663" s="68"/>
    </row>
    <row r="664" spans="1:22">
      <c r="A664" s="60"/>
      <c r="B664" s="68"/>
      <c r="C664" s="68"/>
      <c r="D664" s="68"/>
      <c r="E664" s="119"/>
      <c r="F664" s="68"/>
      <c r="G664" s="68"/>
      <c r="H664" s="59"/>
      <c r="I664" s="73"/>
      <c r="J664" s="73"/>
      <c r="K664" s="73"/>
      <c r="L664" s="74"/>
      <c r="M664" s="140"/>
      <c r="N664" s="141"/>
      <c r="O664" s="119"/>
      <c r="P664" s="142"/>
      <c r="Q664" s="142"/>
      <c r="R664" s="142"/>
      <c r="S664" s="73"/>
      <c r="T664" s="73"/>
      <c r="U664" s="70"/>
      <c r="V664" s="68"/>
    </row>
    <row r="665" spans="1:22">
      <c r="A665" s="60"/>
      <c r="B665" s="68"/>
      <c r="C665" s="68"/>
      <c r="D665" s="68"/>
      <c r="E665" s="119"/>
      <c r="F665" s="68"/>
      <c r="G665" s="68"/>
      <c r="H665" s="59"/>
      <c r="I665" s="73"/>
      <c r="J665" s="73"/>
      <c r="K665" s="73"/>
      <c r="L665" s="74"/>
      <c r="M665" s="140"/>
      <c r="N665" s="141"/>
      <c r="O665" s="119"/>
      <c r="P665" s="142"/>
      <c r="Q665" s="142"/>
      <c r="R665" s="142"/>
      <c r="S665" s="73"/>
      <c r="T665" s="73"/>
      <c r="U665" s="70"/>
      <c r="V665" s="68"/>
    </row>
    <row r="666" spans="1:22">
      <c r="A666" s="60"/>
      <c r="B666" s="68"/>
      <c r="C666" s="68"/>
      <c r="D666" s="68"/>
      <c r="E666" s="119"/>
      <c r="F666" s="68"/>
      <c r="G666" s="68"/>
      <c r="H666" s="59"/>
      <c r="I666" s="73"/>
      <c r="J666" s="73"/>
      <c r="K666" s="73"/>
      <c r="L666" s="74"/>
      <c r="M666" s="140"/>
      <c r="N666" s="141"/>
      <c r="O666" s="119"/>
      <c r="P666" s="142"/>
      <c r="Q666" s="142"/>
      <c r="R666" s="142"/>
      <c r="S666" s="73"/>
      <c r="T666" s="73"/>
      <c r="U666" s="70"/>
      <c r="V666" s="68"/>
    </row>
    <row r="667" spans="1:22">
      <c r="A667" s="60"/>
      <c r="B667" s="68"/>
      <c r="C667" s="68"/>
      <c r="D667" s="68"/>
      <c r="E667" s="119"/>
      <c r="F667" s="68"/>
      <c r="G667" s="68"/>
      <c r="H667" s="59"/>
      <c r="I667" s="73"/>
      <c r="J667" s="73"/>
      <c r="K667" s="73"/>
      <c r="L667" s="74"/>
      <c r="M667" s="140"/>
      <c r="N667" s="68"/>
      <c r="O667" s="119"/>
      <c r="P667" s="124"/>
      <c r="Q667" s="124"/>
      <c r="R667" s="124"/>
      <c r="S667" s="73"/>
      <c r="T667" s="73"/>
      <c r="U667" s="70"/>
      <c r="V667" s="68"/>
    </row>
    <row r="668" spans="1:22">
      <c r="A668" s="60"/>
      <c r="B668" s="68"/>
      <c r="C668" s="68"/>
      <c r="D668" s="68"/>
      <c r="E668" s="119"/>
      <c r="F668" s="68"/>
      <c r="G668" s="68"/>
      <c r="H668" s="59"/>
      <c r="I668" s="73"/>
      <c r="J668" s="73"/>
      <c r="K668" s="73"/>
      <c r="L668" s="74"/>
      <c r="M668" s="140"/>
      <c r="N668" s="60"/>
      <c r="O668" s="119"/>
      <c r="P668" s="145"/>
      <c r="Q668" s="145"/>
      <c r="R668" s="145"/>
      <c r="S668" s="73"/>
      <c r="T668" s="73"/>
      <c r="U668" s="60"/>
      <c r="V668" s="5"/>
    </row>
    <row r="669" spans="1:22">
      <c r="A669" s="60"/>
      <c r="B669" s="68"/>
      <c r="C669" s="68"/>
      <c r="D669" s="68"/>
      <c r="E669" s="119"/>
      <c r="F669" s="68"/>
      <c r="G669" s="68"/>
      <c r="H669" s="59"/>
      <c r="I669" s="73"/>
      <c r="J669" s="73"/>
      <c r="K669" s="73"/>
      <c r="L669" s="74"/>
      <c r="M669" s="140"/>
      <c r="N669" s="60"/>
      <c r="O669" s="119"/>
      <c r="P669" s="145"/>
      <c r="Q669" s="145"/>
      <c r="R669" s="145"/>
      <c r="S669" s="73"/>
      <c r="T669" s="73"/>
      <c r="U669" s="60"/>
      <c r="V669" s="5"/>
    </row>
    <row r="670" spans="1:22">
      <c r="A670" s="60"/>
      <c r="B670" s="68"/>
      <c r="C670" s="68"/>
      <c r="D670" s="68"/>
      <c r="E670" s="119"/>
      <c r="F670" s="68"/>
      <c r="G670" s="68"/>
      <c r="H670" s="59"/>
      <c r="I670" s="73"/>
      <c r="J670" s="73"/>
      <c r="K670" s="73"/>
      <c r="L670" s="74"/>
      <c r="M670" s="140"/>
      <c r="N670" s="60"/>
      <c r="O670" s="119"/>
      <c r="P670" s="145"/>
      <c r="Q670" s="145"/>
      <c r="R670" s="145"/>
      <c r="S670" s="73"/>
      <c r="T670" s="73"/>
      <c r="U670" s="60"/>
      <c r="V670" s="60"/>
    </row>
    <row r="671" spans="1:22">
      <c r="A671" s="60"/>
      <c r="B671" s="68"/>
      <c r="C671" s="68"/>
      <c r="D671" s="68"/>
      <c r="E671" s="119"/>
      <c r="F671" s="68"/>
      <c r="G671" s="68"/>
      <c r="H671" s="59"/>
      <c r="I671" s="73"/>
      <c r="J671" s="73"/>
      <c r="K671" s="73"/>
      <c r="L671" s="74"/>
      <c r="M671" s="140"/>
      <c r="N671" s="67"/>
      <c r="O671" s="119"/>
      <c r="P671" s="145"/>
      <c r="Q671" s="145"/>
      <c r="R671" s="145"/>
      <c r="S671" s="73"/>
      <c r="T671" s="73"/>
      <c r="U671" s="60"/>
      <c r="V671" s="67"/>
    </row>
    <row r="672" spans="1:22">
      <c r="A672" s="60"/>
      <c r="B672" s="68"/>
      <c r="C672" s="68"/>
      <c r="D672" s="68"/>
      <c r="E672" s="119"/>
      <c r="F672" s="68"/>
      <c r="G672" s="68"/>
      <c r="H672" s="59"/>
      <c r="I672" s="73"/>
      <c r="J672" s="73"/>
      <c r="K672" s="73"/>
      <c r="L672" s="74"/>
      <c r="M672" s="140"/>
      <c r="N672" s="67"/>
      <c r="O672" s="119"/>
      <c r="P672" s="145"/>
      <c r="Q672" s="145"/>
      <c r="R672" s="145"/>
      <c r="S672" s="73"/>
      <c r="T672" s="73"/>
      <c r="U672" s="60"/>
      <c r="V672" s="146"/>
    </row>
    <row r="673" spans="1:22">
      <c r="A673" s="60"/>
      <c r="B673" s="68"/>
      <c r="C673" s="68"/>
      <c r="D673" s="68"/>
      <c r="E673" s="119"/>
      <c r="F673" s="68"/>
      <c r="G673" s="68"/>
      <c r="H673" s="59"/>
      <c r="I673" s="73"/>
      <c r="J673" s="73"/>
      <c r="K673" s="73"/>
      <c r="L673" s="74"/>
      <c r="M673" s="140"/>
      <c r="N673" s="67"/>
      <c r="O673" s="119"/>
      <c r="P673" s="145"/>
      <c r="Q673" s="145"/>
      <c r="R673" s="145"/>
      <c r="S673" s="73"/>
      <c r="T673" s="73"/>
      <c r="U673" s="60"/>
      <c r="V673" s="67"/>
    </row>
    <row r="674" spans="1:22">
      <c r="A674" s="60"/>
      <c r="B674" s="68"/>
      <c r="C674" s="68"/>
      <c r="D674" s="68"/>
      <c r="E674" s="119"/>
      <c r="F674" s="68"/>
      <c r="G674" s="68"/>
      <c r="H674" s="59"/>
      <c r="I674" s="73"/>
      <c r="J674" s="73"/>
      <c r="K674" s="73"/>
      <c r="L674" s="74"/>
      <c r="M674" s="140"/>
      <c r="N674" s="67"/>
      <c r="O674" s="119"/>
      <c r="P674" s="145"/>
      <c r="Q674" s="145"/>
      <c r="R674" s="145"/>
      <c r="S674" s="73"/>
      <c r="T674" s="73"/>
      <c r="U674" s="60"/>
      <c r="V674" s="67"/>
    </row>
    <row r="675" spans="1:22">
      <c r="A675" s="60"/>
      <c r="B675" s="68"/>
      <c r="C675" s="68"/>
      <c r="D675" s="68"/>
      <c r="E675" s="119"/>
      <c r="F675" s="68"/>
      <c r="G675" s="68"/>
      <c r="H675" s="59"/>
      <c r="I675" s="73"/>
      <c r="J675" s="73"/>
      <c r="K675" s="73"/>
      <c r="L675" s="74"/>
      <c r="M675" s="140"/>
      <c r="N675" s="67"/>
      <c r="O675" s="119"/>
      <c r="P675" s="145"/>
      <c r="Q675" s="145"/>
      <c r="R675" s="145"/>
      <c r="S675" s="73"/>
      <c r="T675" s="73"/>
      <c r="U675" s="60"/>
      <c r="V675" s="67"/>
    </row>
    <row r="676" spans="1:22">
      <c r="A676" s="60"/>
      <c r="B676" s="68"/>
      <c r="C676" s="68"/>
      <c r="D676" s="68"/>
      <c r="E676" s="119"/>
      <c r="F676" s="68"/>
      <c r="G676" s="68"/>
      <c r="H676" s="59"/>
      <c r="I676" s="73"/>
      <c r="J676" s="73"/>
      <c r="K676" s="73"/>
      <c r="L676" s="74"/>
      <c r="M676" s="140"/>
      <c r="N676" s="60"/>
      <c r="O676" s="119"/>
      <c r="P676" s="145"/>
      <c r="Q676" s="145"/>
      <c r="R676" s="145"/>
      <c r="S676" s="73"/>
      <c r="T676" s="73"/>
      <c r="U676" s="60"/>
      <c r="V676" s="60"/>
    </row>
    <row r="677" spans="1:22">
      <c r="A677" s="60"/>
      <c r="B677" s="68"/>
      <c r="C677" s="68"/>
      <c r="D677" s="68"/>
      <c r="E677" s="119"/>
      <c r="F677" s="68"/>
      <c r="G677" s="68"/>
      <c r="H677" s="59"/>
      <c r="I677" s="73"/>
      <c r="J677" s="73"/>
      <c r="K677" s="73"/>
      <c r="L677" s="74"/>
      <c r="M677" s="140"/>
      <c r="N677" s="60"/>
      <c r="O677" s="119"/>
      <c r="P677" s="145"/>
      <c r="Q677" s="145"/>
      <c r="R677" s="145"/>
      <c r="S677" s="73"/>
      <c r="T677" s="73"/>
      <c r="U677" s="60"/>
      <c r="V677" s="60"/>
    </row>
    <row r="678" spans="1:22">
      <c r="A678" s="60"/>
      <c r="B678" s="68"/>
      <c r="C678" s="68"/>
      <c r="D678" s="68"/>
      <c r="E678" s="119"/>
      <c r="F678" s="68"/>
      <c r="G678" s="68"/>
      <c r="H678" s="59"/>
      <c r="I678" s="73"/>
      <c r="J678" s="73"/>
      <c r="K678" s="73"/>
      <c r="L678" s="74"/>
      <c r="M678" s="140"/>
      <c r="N678" s="67"/>
      <c r="O678" s="119"/>
      <c r="P678" s="145"/>
      <c r="Q678" s="145"/>
      <c r="R678" s="145"/>
      <c r="S678" s="73"/>
      <c r="T678" s="73"/>
      <c r="U678" s="60"/>
      <c r="V678" s="67"/>
    </row>
    <row r="679" spans="1:22">
      <c r="A679" s="60"/>
      <c r="B679" s="68"/>
      <c r="C679" s="68"/>
      <c r="D679" s="68"/>
      <c r="E679" s="119"/>
      <c r="F679" s="68"/>
      <c r="G679" s="68"/>
      <c r="H679" s="59"/>
      <c r="I679" s="73"/>
      <c r="J679" s="73"/>
      <c r="K679" s="73"/>
      <c r="L679" s="74"/>
      <c r="M679" s="140"/>
      <c r="N679" s="60"/>
      <c r="O679" s="119"/>
      <c r="P679" s="145"/>
      <c r="Q679" s="145"/>
      <c r="R679" s="145"/>
      <c r="S679" s="73"/>
      <c r="T679" s="73"/>
      <c r="U679" s="60"/>
      <c r="V679" s="60"/>
    </row>
    <row r="680" spans="1:22">
      <c r="A680" s="60"/>
      <c r="B680" s="68"/>
      <c r="C680" s="68"/>
      <c r="D680" s="68"/>
      <c r="E680" s="119"/>
      <c r="F680" s="68"/>
      <c r="G680" s="68"/>
      <c r="H680" s="59"/>
      <c r="I680" s="73"/>
      <c r="J680" s="73"/>
      <c r="K680" s="73"/>
      <c r="L680" s="74"/>
      <c r="M680" s="140"/>
      <c r="N680" s="67"/>
      <c r="O680" s="119"/>
      <c r="P680" s="145"/>
      <c r="Q680" s="145"/>
      <c r="R680" s="145"/>
      <c r="S680" s="73"/>
      <c r="T680" s="73"/>
      <c r="U680" s="60"/>
      <c r="V680" s="67"/>
    </row>
    <row r="681" spans="1:22">
      <c r="A681" s="60"/>
      <c r="B681" s="68"/>
      <c r="C681" s="68"/>
      <c r="D681" s="68"/>
      <c r="E681" s="119"/>
      <c r="F681" s="68"/>
      <c r="G681" s="68"/>
      <c r="H681" s="59"/>
      <c r="I681" s="73"/>
      <c r="J681" s="73"/>
      <c r="K681" s="73"/>
      <c r="L681" s="74"/>
      <c r="M681" s="140"/>
      <c r="N681" s="60"/>
      <c r="O681" s="119"/>
      <c r="P681" s="145"/>
      <c r="Q681" s="145"/>
      <c r="R681" s="145"/>
      <c r="S681" s="73"/>
      <c r="T681" s="73"/>
      <c r="U681" s="60"/>
      <c r="V681" s="60"/>
    </row>
    <row r="682" spans="1:22">
      <c r="A682" s="60"/>
      <c r="B682" s="68"/>
      <c r="C682" s="68"/>
      <c r="D682" s="68"/>
      <c r="E682" s="119"/>
      <c r="F682" s="68"/>
      <c r="G682" s="68"/>
      <c r="H682" s="59"/>
      <c r="I682" s="73"/>
      <c r="J682" s="73"/>
      <c r="K682" s="73"/>
      <c r="L682" s="74"/>
      <c r="M682" s="140"/>
      <c r="N682" s="60"/>
      <c r="O682" s="119"/>
      <c r="P682" s="145"/>
      <c r="Q682" s="145"/>
      <c r="R682" s="145"/>
      <c r="S682" s="73"/>
      <c r="T682" s="73"/>
      <c r="U682" s="60"/>
      <c r="V682" s="60"/>
    </row>
    <row r="683" spans="1:22">
      <c r="A683" s="60"/>
      <c r="B683" s="68"/>
      <c r="C683" s="68"/>
      <c r="D683" s="68"/>
      <c r="E683" s="119"/>
      <c r="F683" s="68"/>
      <c r="G683" s="68"/>
      <c r="H683" s="59"/>
      <c r="I683" s="73"/>
      <c r="J683" s="73"/>
      <c r="K683" s="73"/>
      <c r="L683" s="74"/>
      <c r="M683" s="140"/>
      <c r="N683" s="60"/>
      <c r="O683" s="119"/>
      <c r="P683" s="145"/>
      <c r="Q683" s="145"/>
      <c r="R683" s="145"/>
      <c r="S683" s="73"/>
      <c r="T683" s="73"/>
      <c r="U683" s="60"/>
      <c r="V683" s="60"/>
    </row>
    <row r="684" spans="1:22">
      <c r="A684" s="60"/>
      <c r="B684" s="68"/>
      <c r="C684" s="68"/>
      <c r="D684" s="68"/>
      <c r="E684" s="119"/>
      <c r="F684" s="68"/>
      <c r="G684" s="68"/>
      <c r="H684" s="59"/>
      <c r="I684" s="73"/>
      <c r="J684" s="73"/>
      <c r="K684" s="73"/>
      <c r="L684" s="74"/>
      <c r="M684" s="140"/>
      <c r="N684" s="146"/>
      <c r="O684" s="119"/>
      <c r="P684" s="145"/>
      <c r="Q684" s="145"/>
      <c r="R684" s="145"/>
      <c r="S684" s="73"/>
      <c r="T684" s="73"/>
      <c r="U684" s="60"/>
      <c r="V684" s="146"/>
    </row>
    <row r="685" spans="1:22">
      <c r="A685" s="60"/>
      <c r="B685" s="68"/>
      <c r="C685" s="68"/>
      <c r="D685" s="68"/>
      <c r="E685" s="119"/>
      <c r="F685" s="68"/>
      <c r="G685" s="68"/>
      <c r="H685" s="59"/>
      <c r="I685" s="73"/>
      <c r="J685" s="73"/>
      <c r="K685" s="73"/>
      <c r="L685" s="74"/>
      <c r="M685" s="140"/>
      <c r="N685" s="146"/>
      <c r="O685" s="119"/>
      <c r="P685" s="145"/>
      <c r="Q685" s="145"/>
      <c r="R685" s="145"/>
      <c r="S685" s="73"/>
      <c r="T685" s="73"/>
      <c r="U685" s="60"/>
      <c r="V685" s="146"/>
    </row>
    <row r="686" spans="1:22">
      <c r="A686" s="60"/>
      <c r="B686" s="68"/>
      <c r="C686" s="68"/>
      <c r="D686" s="68"/>
      <c r="E686" s="119"/>
      <c r="F686" s="68"/>
      <c r="G686" s="68"/>
      <c r="H686" s="59"/>
      <c r="I686" s="73"/>
      <c r="J686" s="73"/>
      <c r="K686" s="73"/>
      <c r="L686" s="74"/>
      <c r="M686" s="140"/>
      <c r="N686" s="146"/>
      <c r="O686" s="119"/>
      <c r="P686" s="145"/>
      <c r="Q686" s="145"/>
      <c r="R686" s="145"/>
      <c r="S686" s="73"/>
      <c r="T686" s="73"/>
      <c r="U686" s="60"/>
      <c r="V686" s="146"/>
    </row>
    <row r="687" spans="1:22">
      <c r="A687" s="60"/>
      <c r="B687" s="68"/>
      <c r="C687" s="68"/>
      <c r="D687" s="68"/>
      <c r="E687" s="119"/>
      <c r="F687" s="68"/>
      <c r="G687" s="68"/>
      <c r="H687" s="59"/>
      <c r="I687" s="73"/>
      <c r="J687" s="73"/>
      <c r="K687" s="73"/>
      <c r="L687" s="74"/>
      <c r="M687" s="140"/>
      <c r="N687" s="146"/>
      <c r="O687" s="119"/>
      <c r="P687" s="145"/>
      <c r="Q687" s="145"/>
      <c r="R687" s="145"/>
      <c r="S687" s="73"/>
      <c r="T687" s="73"/>
      <c r="U687" s="60"/>
      <c r="V687" s="146"/>
    </row>
    <row r="688" spans="1:22">
      <c r="A688" s="60"/>
      <c r="B688" s="68"/>
      <c r="C688" s="68"/>
      <c r="D688" s="68"/>
      <c r="E688" s="119"/>
      <c r="F688" s="68"/>
      <c r="G688" s="68"/>
      <c r="H688" s="59"/>
      <c r="I688" s="73"/>
      <c r="J688" s="73"/>
      <c r="K688" s="73"/>
      <c r="L688" s="74"/>
      <c r="M688" s="140"/>
      <c r="N688" s="146"/>
      <c r="O688" s="119"/>
      <c r="P688" s="145"/>
      <c r="Q688" s="145"/>
      <c r="R688" s="145"/>
      <c r="S688" s="73"/>
      <c r="T688" s="73"/>
      <c r="U688" s="60"/>
      <c r="V688" s="60"/>
    </row>
    <row r="689" spans="1:22">
      <c r="A689" s="60"/>
      <c r="B689" s="68"/>
      <c r="C689" s="68"/>
      <c r="D689" s="68"/>
      <c r="E689" s="119"/>
      <c r="F689" s="68"/>
      <c r="G689" s="68"/>
      <c r="H689" s="59"/>
      <c r="I689" s="73"/>
      <c r="J689" s="73"/>
      <c r="K689" s="73"/>
      <c r="L689" s="74"/>
      <c r="M689" s="140"/>
      <c r="N689" s="146"/>
      <c r="O689" s="119"/>
      <c r="P689" s="145"/>
      <c r="Q689" s="145"/>
      <c r="R689" s="145"/>
      <c r="S689" s="73"/>
      <c r="T689" s="73"/>
      <c r="U689" s="60"/>
      <c r="V689" s="146"/>
    </row>
    <row r="690" spans="1:22">
      <c r="A690" s="60"/>
      <c r="B690" s="68"/>
      <c r="C690" s="68"/>
      <c r="D690" s="68"/>
      <c r="E690" s="119"/>
      <c r="F690" s="68"/>
      <c r="G690" s="68"/>
      <c r="H690" s="59"/>
      <c r="I690" s="73"/>
      <c r="J690" s="73"/>
      <c r="K690" s="73"/>
      <c r="L690" s="74"/>
      <c r="M690" s="140"/>
      <c r="N690" s="146"/>
      <c r="O690" s="119"/>
      <c r="P690" s="145"/>
      <c r="Q690" s="145"/>
      <c r="R690" s="145"/>
      <c r="S690" s="73"/>
      <c r="T690" s="73"/>
      <c r="U690" s="60"/>
      <c r="V690" s="146"/>
    </row>
    <row r="691" spans="1:22">
      <c r="A691" s="60"/>
      <c r="B691" s="68"/>
      <c r="C691" s="68"/>
      <c r="D691" s="68"/>
      <c r="E691" s="119"/>
      <c r="F691" s="68"/>
      <c r="G691" s="68"/>
      <c r="H691" s="59"/>
      <c r="I691" s="73"/>
      <c r="J691" s="73"/>
      <c r="K691" s="73"/>
      <c r="L691" s="74"/>
      <c r="M691" s="140"/>
      <c r="N691" s="146"/>
      <c r="O691" s="119"/>
      <c r="P691" s="145"/>
      <c r="Q691" s="145"/>
      <c r="R691" s="145"/>
      <c r="S691" s="73"/>
      <c r="T691" s="73"/>
      <c r="U691" s="60"/>
      <c r="V691" s="146"/>
    </row>
    <row r="692" spans="1:22">
      <c r="A692" s="60"/>
      <c r="B692" s="68"/>
      <c r="C692" s="68"/>
      <c r="D692" s="68"/>
      <c r="E692" s="119"/>
      <c r="F692" s="68"/>
      <c r="G692" s="68"/>
      <c r="H692" s="59"/>
      <c r="I692" s="73"/>
      <c r="J692" s="73"/>
      <c r="K692" s="73"/>
      <c r="L692" s="74"/>
      <c r="M692" s="140"/>
      <c r="N692" s="146"/>
      <c r="O692" s="119"/>
      <c r="P692" s="145"/>
      <c r="Q692" s="145"/>
      <c r="R692" s="145"/>
      <c r="S692" s="73"/>
      <c r="T692" s="73"/>
      <c r="U692" s="60"/>
      <c r="V692" s="146"/>
    </row>
    <row r="693" spans="1:22">
      <c r="A693" s="60"/>
      <c r="B693" s="68"/>
      <c r="C693" s="68"/>
      <c r="D693" s="68"/>
      <c r="E693" s="119"/>
      <c r="F693" s="68"/>
      <c r="G693" s="68"/>
      <c r="H693" s="59"/>
      <c r="I693" s="73"/>
      <c r="J693" s="73"/>
      <c r="K693" s="73"/>
      <c r="L693" s="74"/>
      <c r="M693" s="140"/>
      <c r="N693" s="146"/>
      <c r="O693" s="119"/>
      <c r="P693" s="145"/>
      <c r="Q693" s="145"/>
      <c r="R693" s="145"/>
      <c r="S693" s="73"/>
      <c r="T693" s="73"/>
      <c r="U693" s="60"/>
      <c r="V693" s="146"/>
    </row>
    <row r="694" spans="1:22">
      <c r="A694" s="60"/>
      <c r="B694" s="68"/>
      <c r="C694" s="68"/>
      <c r="D694" s="68"/>
      <c r="E694" s="119"/>
      <c r="F694" s="68"/>
      <c r="G694" s="68"/>
      <c r="H694" s="59"/>
      <c r="I694" s="73"/>
      <c r="J694" s="73"/>
      <c r="K694" s="73"/>
      <c r="L694" s="74"/>
      <c r="M694" s="140"/>
      <c r="N694" s="67"/>
      <c r="O694" s="119"/>
      <c r="P694" s="145"/>
      <c r="Q694" s="145"/>
      <c r="R694" s="145"/>
      <c r="S694" s="73"/>
      <c r="T694" s="73"/>
      <c r="U694" s="60"/>
      <c r="V694" s="67"/>
    </row>
    <row r="695" spans="1:22">
      <c r="A695" s="60"/>
      <c r="B695" s="68"/>
      <c r="C695" s="68"/>
      <c r="D695" s="68"/>
      <c r="E695" s="119"/>
      <c r="F695" s="68"/>
      <c r="G695" s="68"/>
      <c r="H695" s="59"/>
      <c r="I695" s="73"/>
      <c r="J695" s="73"/>
      <c r="K695" s="73"/>
      <c r="L695" s="74"/>
      <c r="M695" s="140"/>
      <c r="N695" s="67"/>
      <c r="O695" s="119"/>
      <c r="P695" s="145"/>
      <c r="Q695" s="145"/>
      <c r="R695" s="145"/>
      <c r="S695" s="73"/>
      <c r="T695" s="73"/>
      <c r="U695" s="60"/>
      <c r="V695" s="67"/>
    </row>
    <row r="696" spans="1:22">
      <c r="A696" s="60"/>
      <c r="B696" s="68"/>
      <c r="C696" s="68"/>
      <c r="D696" s="68"/>
      <c r="E696" s="119"/>
      <c r="F696" s="68"/>
      <c r="G696" s="68"/>
      <c r="H696" s="59"/>
      <c r="I696" s="73"/>
      <c r="J696" s="73"/>
      <c r="K696" s="73"/>
      <c r="L696" s="74"/>
      <c r="M696" s="140"/>
      <c r="N696" s="67"/>
      <c r="O696" s="119"/>
      <c r="P696" s="145"/>
      <c r="Q696" s="145"/>
      <c r="R696" s="145"/>
      <c r="S696" s="73"/>
      <c r="T696" s="73"/>
      <c r="U696" s="60"/>
      <c r="V696" s="67"/>
    </row>
    <row r="697" spans="1:22">
      <c r="A697" s="60"/>
      <c r="B697" s="68"/>
      <c r="C697" s="68"/>
      <c r="D697" s="68"/>
      <c r="E697" s="119"/>
      <c r="F697" s="68"/>
      <c r="G697" s="68"/>
      <c r="H697" s="59"/>
      <c r="I697" s="73"/>
      <c r="J697" s="73"/>
      <c r="K697" s="73"/>
      <c r="L697" s="74"/>
      <c r="M697" s="140"/>
      <c r="N697" s="67"/>
      <c r="O697" s="119"/>
      <c r="P697" s="145"/>
      <c r="Q697" s="145"/>
      <c r="R697" s="145"/>
      <c r="S697" s="73"/>
      <c r="T697" s="73"/>
      <c r="U697" s="60"/>
      <c r="V697" s="60"/>
    </row>
    <row r="698" spans="1:22">
      <c r="A698" s="60"/>
      <c r="B698" s="68"/>
      <c r="C698" s="68"/>
      <c r="D698" s="68"/>
      <c r="E698" s="119"/>
      <c r="F698" s="68"/>
      <c r="G698" s="68"/>
      <c r="H698" s="59"/>
      <c r="I698" s="73"/>
      <c r="J698" s="73"/>
      <c r="K698" s="73"/>
      <c r="L698" s="74"/>
      <c r="M698" s="140"/>
      <c r="N698" s="67"/>
      <c r="O698" s="119"/>
      <c r="P698" s="145"/>
      <c r="Q698" s="145"/>
      <c r="R698" s="145"/>
      <c r="S698" s="73"/>
      <c r="T698" s="73"/>
      <c r="U698" s="60"/>
      <c r="V698" s="67"/>
    </row>
    <row r="699" spans="1:22">
      <c r="A699" s="60"/>
      <c r="B699" s="68"/>
      <c r="C699" s="68"/>
      <c r="D699" s="68"/>
      <c r="E699" s="119"/>
      <c r="F699" s="68"/>
      <c r="G699" s="68"/>
      <c r="H699" s="59"/>
      <c r="I699" s="73"/>
      <c r="J699" s="73"/>
      <c r="K699" s="73"/>
      <c r="L699" s="74"/>
      <c r="M699" s="140"/>
      <c r="N699" s="67"/>
      <c r="O699" s="119"/>
      <c r="P699" s="145"/>
      <c r="Q699" s="145"/>
      <c r="R699" s="145"/>
      <c r="S699" s="73"/>
      <c r="T699" s="73"/>
      <c r="U699" s="60"/>
      <c r="V699" s="67"/>
    </row>
    <row r="700" spans="1:22">
      <c r="A700" s="60"/>
      <c r="B700" s="68"/>
      <c r="C700" s="68"/>
      <c r="D700" s="68"/>
      <c r="E700" s="119"/>
      <c r="F700" s="68"/>
      <c r="G700" s="68"/>
      <c r="H700" s="59"/>
      <c r="I700" s="73"/>
      <c r="J700" s="73"/>
      <c r="K700" s="73"/>
      <c r="L700" s="74"/>
      <c r="M700" s="140"/>
      <c r="N700" s="146"/>
      <c r="O700" s="119"/>
      <c r="P700" s="145"/>
      <c r="Q700" s="145"/>
      <c r="R700" s="145"/>
      <c r="S700" s="73"/>
      <c r="T700" s="73"/>
      <c r="U700" s="60"/>
      <c r="V700" s="146"/>
    </row>
    <row r="701" spans="1:22">
      <c r="A701" s="60"/>
      <c r="B701" s="68"/>
      <c r="C701" s="68"/>
      <c r="D701" s="68"/>
      <c r="E701" s="119"/>
      <c r="F701" s="68"/>
      <c r="G701" s="68"/>
      <c r="H701" s="59"/>
      <c r="I701" s="73"/>
      <c r="J701" s="73"/>
      <c r="K701" s="73"/>
      <c r="L701" s="74"/>
      <c r="M701" s="140"/>
      <c r="N701" s="146"/>
      <c r="O701" s="119"/>
      <c r="P701" s="145"/>
      <c r="Q701" s="145"/>
      <c r="R701" s="145"/>
      <c r="S701" s="73"/>
      <c r="T701" s="73"/>
      <c r="U701" s="60"/>
      <c r="V701" s="146"/>
    </row>
    <row r="702" spans="1:22">
      <c r="A702" s="60"/>
      <c r="B702" s="68"/>
      <c r="C702" s="68"/>
      <c r="D702" s="68"/>
      <c r="E702" s="119"/>
      <c r="F702" s="68"/>
      <c r="G702" s="68"/>
      <c r="H702" s="59"/>
      <c r="I702" s="73"/>
      <c r="J702" s="73"/>
      <c r="K702" s="73"/>
      <c r="L702" s="74"/>
      <c r="M702" s="140"/>
      <c r="N702" s="146"/>
      <c r="O702" s="119"/>
      <c r="P702" s="145"/>
      <c r="Q702" s="145"/>
      <c r="R702" s="145"/>
      <c r="S702" s="73"/>
      <c r="T702" s="73"/>
      <c r="U702" s="60"/>
      <c r="V702" s="146"/>
    </row>
    <row r="703" spans="1:22">
      <c r="A703" s="60"/>
      <c r="B703" s="68"/>
      <c r="C703" s="68"/>
      <c r="D703" s="68"/>
      <c r="E703" s="119"/>
      <c r="F703" s="68"/>
      <c r="G703" s="68"/>
      <c r="H703" s="59"/>
      <c r="I703" s="73"/>
      <c r="J703" s="73"/>
      <c r="K703" s="73"/>
      <c r="L703" s="74"/>
      <c r="M703" s="140"/>
      <c r="N703" s="146"/>
      <c r="O703" s="119"/>
      <c r="P703" s="145"/>
      <c r="Q703" s="145"/>
      <c r="R703" s="145"/>
      <c r="S703" s="73"/>
      <c r="T703" s="73"/>
      <c r="U703" s="60"/>
      <c r="V703" s="146"/>
    </row>
    <row r="704" spans="1:22">
      <c r="A704" s="60"/>
      <c r="B704" s="68"/>
      <c r="C704" s="68"/>
      <c r="D704" s="68"/>
      <c r="E704" s="119"/>
      <c r="F704" s="68"/>
      <c r="G704" s="68"/>
      <c r="H704" s="59"/>
      <c r="I704" s="73"/>
      <c r="J704" s="73"/>
      <c r="K704" s="73"/>
      <c r="L704" s="74"/>
      <c r="M704" s="140"/>
      <c r="N704" s="146"/>
      <c r="O704" s="119"/>
      <c r="P704" s="145"/>
      <c r="Q704" s="145"/>
      <c r="R704" s="145"/>
      <c r="S704" s="73"/>
      <c r="T704" s="73"/>
      <c r="U704" s="60"/>
      <c r="V704" s="146"/>
    </row>
    <row r="705" spans="1:22">
      <c r="A705" s="60"/>
      <c r="B705" s="68"/>
      <c r="C705" s="68"/>
      <c r="D705" s="68"/>
      <c r="E705" s="119"/>
      <c r="F705" s="68"/>
      <c r="G705" s="68"/>
      <c r="H705" s="59"/>
      <c r="I705" s="73"/>
      <c r="J705" s="73"/>
      <c r="K705" s="73"/>
      <c r="L705" s="74"/>
      <c r="M705" s="140"/>
      <c r="N705" s="146"/>
      <c r="O705" s="119"/>
      <c r="P705" s="145"/>
      <c r="Q705" s="145"/>
      <c r="R705" s="145"/>
      <c r="S705" s="73"/>
      <c r="T705" s="73"/>
      <c r="U705" s="5"/>
      <c r="V705" s="146"/>
    </row>
    <row r="706" spans="1:22">
      <c r="A706" s="60"/>
      <c r="B706" s="68"/>
      <c r="C706" s="68"/>
      <c r="D706" s="68"/>
      <c r="E706" s="119"/>
      <c r="F706" s="68"/>
      <c r="G706" s="68"/>
      <c r="H706" s="59"/>
      <c r="I706" s="73"/>
      <c r="J706" s="73"/>
      <c r="K706" s="73"/>
      <c r="L706" s="74"/>
      <c r="M706" s="140"/>
      <c r="N706" s="146"/>
      <c r="O706" s="119"/>
      <c r="P706" s="145"/>
      <c r="Q706" s="145"/>
      <c r="R706" s="145"/>
      <c r="S706" s="73"/>
      <c r="T706" s="73"/>
      <c r="U706" s="60"/>
      <c r="V706" s="146"/>
    </row>
    <row r="707" spans="1:22">
      <c r="A707" s="60"/>
      <c r="B707" s="68"/>
      <c r="C707" s="68"/>
      <c r="D707" s="68"/>
      <c r="E707" s="119"/>
      <c r="F707" s="68"/>
      <c r="G707" s="68"/>
      <c r="H707" s="59"/>
      <c r="I707" s="73"/>
      <c r="J707" s="73"/>
      <c r="K707" s="73"/>
      <c r="L707" s="74"/>
      <c r="M707" s="140"/>
      <c r="N707" s="146"/>
      <c r="O707" s="119"/>
      <c r="P707" s="145"/>
      <c r="Q707" s="145"/>
      <c r="R707" s="145"/>
      <c r="S707" s="73"/>
      <c r="T707" s="73"/>
      <c r="U707" s="60"/>
      <c r="V707" s="146"/>
    </row>
    <row r="708" spans="1:22">
      <c r="A708" s="60"/>
      <c r="B708" s="68"/>
      <c r="C708" s="68"/>
      <c r="D708" s="68"/>
      <c r="E708" s="60"/>
      <c r="F708" s="68"/>
      <c r="G708" s="68"/>
      <c r="H708" s="59"/>
      <c r="I708" s="73"/>
      <c r="J708" s="73"/>
      <c r="K708" s="73"/>
      <c r="L708" s="74"/>
      <c r="M708" s="116"/>
      <c r="N708" s="60"/>
      <c r="O708" s="60"/>
      <c r="P708" s="145"/>
      <c r="Q708" s="145"/>
      <c r="R708" s="145"/>
      <c r="S708" s="73"/>
      <c r="T708" s="73"/>
      <c r="U708" s="69"/>
      <c r="V708" s="60"/>
    </row>
    <row r="709" spans="1:22">
      <c r="A709" s="60"/>
      <c r="B709" s="68"/>
      <c r="C709" s="68"/>
      <c r="D709" s="68"/>
      <c r="E709" s="60"/>
      <c r="F709" s="68"/>
      <c r="G709" s="68"/>
      <c r="H709" s="59"/>
      <c r="I709" s="73"/>
      <c r="J709" s="73"/>
      <c r="K709" s="73"/>
      <c r="L709" s="74"/>
      <c r="M709" s="116"/>
      <c r="N709" s="60"/>
      <c r="O709" s="60"/>
      <c r="P709" s="145"/>
      <c r="Q709" s="145"/>
      <c r="R709" s="145"/>
      <c r="S709" s="73"/>
      <c r="T709" s="73"/>
      <c r="U709" s="69"/>
      <c r="V709" s="60"/>
    </row>
    <row r="710" spans="1:22">
      <c r="A710" s="60"/>
      <c r="B710" s="68"/>
      <c r="C710" s="68"/>
      <c r="D710" s="68"/>
      <c r="E710" s="68"/>
      <c r="F710" s="68"/>
      <c r="G710" s="68"/>
      <c r="H710" s="59"/>
      <c r="I710" s="73"/>
      <c r="J710" s="73"/>
      <c r="K710" s="73"/>
      <c r="L710" s="74"/>
      <c r="M710" s="117"/>
      <c r="N710" s="59"/>
      <c r="O710" s="68"/>
      <c r="P710" s="124"/>
      <c r="Q710" s="124"/>
      <c r="R710" s="124"/>
      <c r="S710" s="73"/>
      <c r="T710" s="73"/>
      <c r="U710" s="70"/>
      <c r="V710" s="68"/>
    </row>
    <row r="711" spans="1:22">
      <c r="A711" s="60"/>
      <c r="B711" s="68"/>
      <c r="C711" s="68"/>
      <c r="D711" s="68"/>
      <c r="E711" s="68"/>
      <c r="F711" s="68"/>
      <c r="G711" s="68"/>
      <c r="H711" s="59"/>
      <c r="I711" s="73"/>
      <c r="J711" s="73"/>
      <c r="K711" s="73"/>
      <c r="L711" s="74"/>
      <c r="M711" s="117"/>
      <c r="N711" s="59"/>
      <c r="O711" s="68"/>
      <c r="P711" s="124"/>
      <c r="Q711" s="124"/>
      <c r="R711" s="124"/>
      <c r="S711" s="73"/>
      <c r="T711" s="73"/>
      <c r="U711" s="70"/>
      <c r="V711" s="68"/>
    </row>
    <row r="712" spans="1:22">
      <c r="A712" s="60"/>
      <c r="B712" s="68"/>
      <c r="C712" s="68"/>
      <c r="D712" s="68"/>
      <c r="E712" s="68"/>
      <c r="F712" s="68"/>
      <c r="G712" s="68"/>
      <c r="H712" s="59"/>
      <c r="I712" s="73"/>
      <c r="J712" s="73"/>
      <c r="K712" s="73"/>
      <c r="L712" s="74"/>
      <c r="M712" s="117"/>
      <c r="N712" s="59"/>
      <c r="O712" s="68"/>
      <c r="P712" s="124"/>
      <c r="Q712" s="124"/>
      <c r="R712" s="124"/>
      <c r="S712" s="73"/>
      <c r="T712" s="73"/>
      <c r="U712" s="70"/>
      <c r="V712" s="68"/>
    </row>
    <row r="713" spans="1:22">
      <c r="A713" s="60"/>
      <c r="B713" s="68"/>
      <c r="C713" s="68"/>
      <c r="D713" s="68"/>
      <c r="E713" s="68"/>
      <c r="F713" s="68"/>
      <c r="G713" s="68"/>
      <c r="H713" s="68"/>
      <c r="I713" s="73"/>
      <c r="J713" s="73"/>
      <c r="K713" s="73"/>
      <c r="L713" s="74"/>
      <c r="M713" s="117"/>
      <c r="N713" s="59"/>
      <c r="O713" s="68"/>
      <c r="P713" s="124"/>
      <c r="Q713" s="124"/>
      <c r="R713" s="124"/>
      <c r="S713" s="73"/>
      <c r="T713" s="73"/>
      <c r="U713" s="70"/>
      <c r="V713" s="68"/>
    </row>
    <row r="714" spans="1:22">
      <c r="A714" s="60"/>
      <c r="B714" s="68"/>
      <c r="C714" s="68"/>
      <c r="D714" s="68"/>
      <c r="E714" s="68"/>
      <c r="F714" s="68"/>
      <c r="G714" s="68"/>
      <c r="H714" s="68"/>
      <c r="I714" s="73"/>
      <c r="J714" s="73"/>
      <c r="K714" s="73"/>
      <c r="L714" s="74"/>
      <c r="M714" s="117"/>
      <c r="N714" s="59"/>
      <c r="O714" s="68"/>
      <c r="P714" s="124"/>
      <c r="Q714" s="124"/>
      <c r="R714" s="124"/>
      <c r="S714" s="73"/>
      <c r="T714" s="73"/>
      <c r="U714" s="70"/>
      <c r="V714" s="68"/>
    </row>
    <row r="715" spans="1:22">
      <c r="A715" s="60"/>
      <c r="B715" s="68"/>
      <c r="C715" s="68"/>
      <c r="D715" s="68"/>
      <c r="E715" s="68"/>
      <c r="F715" s="68"/>
      <c r="G715" s="68"/>
      <c r="H715" s="68"/>
      <c r="I715" s="73"/>
      <c r="J715" s="73"/>
      <c r="K715" s="73"/>
      <c r="L715" s="74"/>
      <c r="M715" s="117"/>
      <c r="N715" s="59"/>
      <c r="O715" s="68"/>
      <c r="P715" s="138"/>
      <c r="Q715" s="138"/>
      <c r="R715" s="138"/>
      <c r="S715" s="73"/>
      <c r="T715" s="73"/>
      <c r="U715" s="70"/>
      <c r="V715" s="68"/>
    </row>
    <row r="716" spans="1:22">
      <c r="A716" s="60"/>
      <c r="B716" s="68"/>
      <c r="C716" s="68"/>
      <c r="D716" s="68"/>
      <c r="E716" s="68"/>
      <c r="F716" s="68"/>
      <c r="G716" s="68"/>
      <c r="H716" s="68"/>
      <c r="I716" s="73"/>
      <c r="J716" s="73"/>
      <c r="K716" s="73"/>
      <c r="L716" s="74"/>
      <c r="M716" s="117"/>
      <c r="N716" s="59"/>
      <c r="O716" s="68"/>
      <c r="P716" s="138"/>
      <c r="Q716" s="138"/>
      <c r="R716" s="138"/>
      <c r="S716" s="73"/>
      <c r="T716" s="73"/>
      <c r="U716" s="117"/>
      <c r="V716" s="59"/>
    </row>
    <row r="717" spans="1:22">
      <c r="A717" s="60"/>
      <c r="B717" s="68"/>
      <c r="C717" s="68"/>
      <c r="D717" s="68"/>
      <c r="E717" s="68"/>
      <c r="F717" s="68"/>
      <c r="G717" s="68"/>
      <c r="H717" s="68"/>
      <c r="I717" s="73"/>
      <c r="J717" s="73"/>
      <c r="K717" s="73"/>
      <c r="L717" s="74"/>
      <c r="M717" s="117"/>
      <c r="N717" s="59"/>
      <c r="O717" s="87"/>
      <c r="P717" s="138"/>
      <c r="Q717" s="138"/>
      <c r="R717" s="138"/>
      <c r="S717" s="73"/>
      <c r="T717" s="73"/>
      <c r="U717" s="117"/>
      <c r="V717" s="59"/>
    </row>
    <row r="718" spans="1:22">
      <c r="A718" s="60"/>
      <c r="B718" s="68"/>
      <c r="C718" s="68"/>
      <c r="D718" s="68"/>
      <c r="E718" s="68"/>
      <c r="F718" s="68"/>
      <c r="G718" s="68"/>
      <c r="H718" s="68"/>
      <c r="I718" s="73"/>
      <c r="J718" s="73"/>
      <c r="K718" s="73"/>
      <c r="L718" s="74"/>
      <c r="M718" s="117"/>
      <c r="N718" s="59"/>
      <c r="O718" s="87"/>
      <c r="P718" s="138"/>
      <c r="Q718" s="138"/>
      <c r="R718" s="138"/>
      <c r="S718" s="73"/>
      <c r="T718" s="73"/>
      <c r="U718" s="117"/>
      <c r="V718" s="59"/>
    </row>
    <row r="719" spans="1:22">
      <c r="A719" s="60"/>
      <c r="B719" s="68"/>
      <c r="C719" s="68"/>
      <c r="D719" s="68"/>
      <c r="E719" s="68"/>
      <c r="F719" s="68"/>
      <c r="G719" s="68"/>
      <c r="H719" s="68"/>
      <c r="I719" s="73"/>
      <c r="J719" s="73"/>
      <c r="K719" s="73"/>
      <c r="L719" s="74"/>
      <c r="M719" s="117"/>
      <c r="N719" s="59"/>
      <c r="O719" s="87"/>
      <c r="P719" s="138"/>
      <c r="Q719" s="138"/>
      <c r="R719" s="138"/>
      <c r="S719" s="73"/>
      <c r="T719" s="73"/>
      <c r="U719" s="117"/>
      <c r="V719" s="59"/>
    </row>
    <row r="720" spans="1:22">
      <c r="A720" s="60"/>
      <c r="B720" s="68"/>
      <c r="C720" s="68"/>
      <c r="D720" s="68"/>
      <c r="E720" s="68"/>
      <c r="F720" s="68"/>
      <c r="G720" s="68"/>
      <c r="H720" s="68"/>
      <c r="I720" s="73"/>
      <c r="J720" s="73"/>
      <c r="K720" s="73"/>
      <c r="L720" s="74"/>
      <c r="M720" s="117"/>
      <c r="N720" s="59"/>
      <c r="O720" s="87"/>
      <c r="P720" s="138"/>
      <c r="Q720" s="138"/>
      <c r="R720" s="138"/>
      <c r="S720" s="73"/>
      <c r="T720" s="73"/>
      <c r="U720" s="117"/>
      <c r="V720" s="59"/>
    </row>
    <row r="721" spans="1:22">
      <c r="A721" s="60"/>
      <c r="B721" s="68"/>
      <c r="C721" s="68"/>
      <c r="D721" s="68"/>
      <c r="E721" s="68"/>
      <c r="F721" s="68"/>
      <c r="G721" s="68"/>
      <c r="H721" s="68"/>
      <c r="I721" s="73"/>
      <c r="J721" s="73"/>
      <c r="K721" s="73"/>
      <c r="L721" s="74"/>
      <c r="M721" s="117"/>
      <c r="N721" s="59"/>
      <c r="O721" s="87"/>
      <c r="P721" s="138"/>
      <c r="Q721" s="138"/>
      <c r="R721" s="138"/>
      <c r="S721" s="73"/>
      <c r="T721" s="73"/>
      <c r="U721" s="117"/>
      <c r="V721" s="59"/>
    </row>
    <row r="722" spans="1:22">
      <c r="A722" s="60"/>
      <c r="B722" s="68"/>
      <c r="C722" s="68"/>
      <c r="D722" s="68"/>
      <c r="E722" s="68"/>
      <c r="F722" s="68"/>
      <c r="G722" s="68"/>
      <c r="H722" s="68"/>
      <c r="I722" s="73"/>
      <c r="J722" s="73"/>
      <c r="K722" s="73"/>
      <c r="L722" s="74"/>
      <c r="M722" s="117"/>
      <c r="N722" s="59"/>
      <c r="O722" s="87"/>
      <c r="P722" s="138"/>
      <c r="Q722" s="138"/>
      <c r="R722" s="138"/>
      <c r="S722" s="73"/>
      <c r="T722" s="73"/>
      <c r="U722" s="117"/>
      <c r="V722" s="59"/>
    </row>
    <row r="723" spans="1:22">
      <c r="A723" s="60"/>
      <c r="B723" s="68"/>
      <c r="C723" s="68"/>
      <c r="D723" s="68"/>
      <c r="E723" s="68"/>
      <c r="F723" s="68"/>
      <c r="G723" s="68"/>
      <c r="H723" s="68"/>
      <c r="I723" s="73"/>
      <c r="J723" s="73"/>
      <c r="K723" s="73"/>
      <c r="L723" s="74"/>
      <c r="M723" s="117"/>
      <c r="N723" s="59"/>
      <c r="O723" s="87"/>
      <c r="P723" s="138"/>
      <c r="Q723" s="138"/>
      <c r="R723" s="138"/>
      <c r="S723" s="73"/>
      <c r="T723" s="73"/>
      <c r="U723" s="117"/>
      <c r="V723" s="59"/>
    </row>
    <row r="724" spans="1:22">
      <c r="A724" s="60"/>
      <c r="B724" s="68"/>
      <c r="C724" s="68"/>
      <c r="D724" s="68"/>
      <c r="E724" s="68"/>
      <c r="F724" s="68"/>
      <c r="G724" s="68"/>
      <c r="H724" s="68"/>
      <c r="I724" s="73"/>
      <c r="J724" s="73"/>
      <c r="K724" s="73"/>
      <c r="L724" s="74"/>
      <c r="M724" s="117"/>
      <c r="N724" s="59"/>
      <c r="O724" s="87"/>
      <c r="P724" s="138"/>
      <c r="Q724" s="138"/>
      <c r="R724" s="138"/>
      <c r="S724" s="73"/>
      <c r="T724" s="73"/>
      <c r="U724" s="117"/>
      <c r="V724" s="59"/>
    </row>
    <row r="725" spans="1:22">
      <c r="A725" s="60"/>
      <c r="B725" s="68"/>
      <c r="C725" s="68"/>
      <c r="D725" s="68"/>
      <c r="E725" s="68"/>
      <c r="F725" s="68"/>
      <c r="G725" s="68"/>
      <c r="H725" s="68"/>
      <c r="I725" s="73"/>
      <c r="J725" s="73"/>
      <c r="K725" s="73"/>
      <c r="L725" s="74"/>
      <c r="M725" s="117"/>
      <c r="N725" s="59"/>
      <c r="O725" s="87"/>
      <c r="P725" s="138"/>
      <c r="Q725" s="138"/>
      <c r="R725" s="138"/>
      <c r="S725" s="73"/>
      <c r="T725" s="73"/>
      <c r="U725" s="117"/>
      <c r="V725" s="59"/>
    </row>
    <row r="726" spans="1:22">
      <c r="A726" s="60"/>
      <c r="B726" s="68"/>
      <c r="C726" s="68"/>
      <c r="D726" s="68"/>
      <c r="E726" s="68"/>
      <c r="F726" s="68"/>
      <c r="G726" s="68"/>
      <c r="H726" s="68"/>
      <c r="I726" s="73"/>
      <c r="J726" s="73"/>
      <c r="K726" s="73"/>
      <c r="L726" s="74"/>
      <c r="M726" s="117"/>
      <c r="N726" s="59"/>
      <c r="O726" s="59"/>
      <c r="P726" s="138"/>
      <c r="Q726" s="138"/>
      <c r="R726" s="138"/>
      <c r="S726" s="73"/>
      <c r="T726" s="73"/>
      <c r="U726" s="117"/>
      <c r="V726" s="59"/>
    </row>
    <row r="727" spans="1:22">
      <c r="A727" s="60"/>
      <c r="B727" s="68"/>
      <c r="C727" s="68"/>
      <c r="D727" s="68"/>
      <c r="E727" s="119"/>
      <c r="F727" s="68"/>
      <c r="G727" s="68"/>
      <c r="H727" s="68"/>
      <c r="I727" s="73"/>
      <c r="J727" s="73"/>
      <c r="K727" s="73"/>
      <c r="L727" s="74"/>
      <c r="M727" s="140"/>
      <c r="N727" s="141"/>
      <c r="O727" s="141"/>
      <c r="P727" s="142"/>
      <c r="Q727" s="142"/>
      <c r="R727" s="142"/>
      <c r="S727" s="73"/>
      <c r="T727" s="73"/>
      <c r="U727" s="140"/>
      <c r="V727" s="141"/>
    </row>
    <row r="728" spans="1:22">
      <c r="A728" s="60"/>
      <c r="B728" s="68"/>
      <c r="C728" s="68"/>
      <c r="D728" s="68"/>
      <c r="E728" s="119"/>
      <c r="F728" s="68"/>
      <c r="G728" s="68"/>
      <c r="H728" s="68"/>
      <c r="I728" s="73"/>
      <c r="J728" s="73"/>
      <c r="K728" s="73"/>
      <c r="L728" s="74"/>
      <c r="M728" s="70"/>
      <c r="N728" s="68"/>
      <c r="O728" s="141"/>
      <c r="P728" s="142"/>
      <c r="Q728" s="142"/>
      <c r="R728" s="142"/>
      <c r="S728" s="73"/>
      <c r="T728" s="73"/>
      <c r="U728" s="140"/>
      <c r="V728" s="141"/>
    </row>
    <row r="729" spans="1:22">
      <c r="A729" s="60"/>
      <c r="B729" s="68"/>
      <c r="C729" s="68"/>
      <c r="D729" s="68"/>
      <c r="E729" s="119"/>
      <c r="F729" s="68"/>
      <c r="G729" s="68"/>
      <c r="H729" s="68"/>
      <c r="I729" s="73"/>
      <c r="J729" s="73"/>
      <c r="K729" s="73"/>
      <c r="L729" s="74"/>
      <c r="M729" s="70"/>
      <c r="N729" s="68"/>
      <c r="O729" s="141"/>
      <c r="P729" s="124"/>
      <c r="Q729" s="124"/>
      <c r="R729" s="124"/>
      <c r="S729" s="73"/>
      <c r="T729" s="73"/>
      <c r="U729" s="140"/>
      <c r="V729" s="141"/>
    </row>
    <row r="730" spans="1:22">
      <c r="A730" s="60"/>
      <c r="B730" s="68"/>
      <c r="C730" s="68"/>
      <c r="D730" s="68"/>
      <c r="E730" s="119"/>
      <c r="F730" s="68"/>
      <c r="G730" s="68"/>
      <c r="H730" s="68"/>
      <c r="I730" s="73"/>
      <c r="J730" s="73"/>
      <c r="K730" s="73"/>
      <c r="L730" s="74"/>
      <c r="M730" s="70"/>
      <c r="N730" s="68"/>
      <c r="O730" s="141"/>
      <c r="P730" s="124"/>
      <c r="Q730" s="124"/>
      <c r="R730" s="124"/>
      <c r="S730" s="73"/>
      <c r="T730" s="73"/>
      <c r="U730" s="140"/>
      <c r="V730" s="141"/>
    </row>
    <row r="731" spans="1:22">
      <c r="A731" s="60"/>
      <c r="B731" s="68"/>
      <c r="C731" s="68"/>
      <c r="D731" s="68"/>
      <c r="E731" s="119"/>
      <c r="F731" s="68"/>
      <c r="G731" s="68"/>
      <c r="H731" s="68"/>
      <c r="I731" s="73"/>
      <c r="J731" s="73"/>
      <c r="K731" s="73"/>
      <c r="L731" s="74"/>
      <c r="M731" s="70"/>
      <c r="N731" s="68"/>
      <c r="O731" s="141"/>
      <c r="P731" s="124"/>
      <c r="Q731" s="124"/>
      <c r="R731" s="124"/>
      <c r="S731" s="73"/>
      <c r="T731" s="73"/>
      <c r="U731" s="140"/>
      <c r="V731" s="141"/>
    </row>
    <row r="732" spans="1:22">
      <c r="A732" s="60"/>
      <c r="B732" s="68"/>
      <c r="C732" s="68"/>
      <c r="D732" s="68"/>
      <c r="E732" s="119"/>
      <c r="F732" s="68"/>
      <c r="G732" s="68"/>
      <c r="H732" s="68"/>
      <c r="I732" s="73"/>
      <c r="J732" s="73"/>
      <c r="K732" s="73"/>
      <c r="L732" s="74"/>
      <c r="M732" s="67"/>
      <c r="N732" s="68"/>
      <c r="O732" s="141"/>
      <c r="P732" s="145"/>
      <c r="Q732" s="145"/>
      <c r="R732" s="145"/>
      <c r="S732" s="73"/>
      <c r="T732" s="73"/>
      <c r="U732" s="140"/>
      <c r="V732" s="141"/>
    </row>
    <row r="733" spans="1:22">
      <c r="A733" s="60"/>
      <c r="B733" s="68"/>
      <c r="C733" s="68"/>
      <c r="D733" s="68"/>
      <c r="E733" s="119"/>
      <c r="F733" s="68"/>
      <c r="G733" s="68"/>
      <c r="H733" s="68"/>
      <c r="I733" s="73"/>
      <c r="J733" s="73"/>
      <c r="K733" s="73"/>
      <c r="L733" s="74"/>
      <c r="M733" s="146"/>
      <c r="N733" s="68"/>
      <c r="O733" s="141"/>
      <c r="P733" s="145"/>
      <c r="Q733" s="145"/>
      <c r="R733" s="145"/>
      <c r="S733" s="73"/>
      <c r="T733" s="73"/>
      <c r="U733" s="140"/>
      <c r="V733" s="141"/>
    </row>
    <row r="734" spans="1:22">
      <c r="A734" s="60"/>
      <c r="B734" s="68"/>
      <c r="C734" s="68"/>
      <c r="D734" s="68"/>
      <c r="E734" s="119"/>
      <c r="F734" s="68"/>
      <c r="G734" s="68"/>
      <c r="H734" s="68"/>
      <c r="I734" s="73"/>
      <c r="J734" s="73"/>
      <c r="K734" s="73"/>
      <c r="L734" s="74"/>
      <c r="M734" s="146"/>
      <c r="N734" s="68"/>
      <c r="O734" s="141"/>
      <c r="P734" s="145"/>
      <c r="Q734" s="145"/>
      <c r="R734" s="145"/>
      <c r="S734" s="73"/>
      <c r="T734" s="73"/>
      <c r="U734" s="140"/>
      <c r="V734" s="141"/>
    </row>
    <row r="735" spans="1:22">
      <c r="A735" s="60"/>
      <c r="B735" s="68"/>
      <c r="C735" s="68"/>
      <c r="D735" s="68"/>
      <c r="E735" s="119"/>
      <c r="F735" s="68"/>
      <c r="G735" s="68"/>
      <c r="H735" s="68"/>
      <c r="I735" s="73"/>
      <c r="J735" s="73"/>
      <c r="K735" s="73"/>
      <c r="L735" s="74"/>
      <c r="M735" s="146"/>
      <c r="N735" s="68"/>
      <c r="O735" s="141"/>
      <c r="P735" s="145"/>
      <c r="Q735" s="145"/>
      <c r="R735" s="145"/>
      <c r="S735" s="73"/>
      <c r="T735" s="73"/>
      <c r="U735" s="140"/>
      <c r="V735" s="141"/>
    </row>
    <row r="736" spans="1:22">
      <c r="A736" s="60"/>
      <c r="B736" s="68"/>
      <c r="C736" s="68"/>
      <c r="D736" s="68"/>
      <c r="E736" s="119"/>
      <c r="F736" s="68"/>
      <c r="G736" s="68"/>
      <c r="H736" s="68"/>
      <c r="I736" s="73"/>
      <c r="J736" s="73"/>
      <c r="K736" s="73"/>
      <c r="L736" s="74"/>
      <c r="M736" s="146"/>
      <c r="N736" s="68"/>
      <c r="O736" s="141"/>
      <c r="P736" s="145"/>
      <c r="Q736" s="145"/>
      <c r="R736" s="145"/>
      <c r="S736" s="73"/>
      <c r="T736" s="73"/>
      <c r="U736" s="140"/>
      <c r="V736" s="141"/>
    </row>
    <row r="737" spans="1:22">
      <c r="A737" s="60"/>
      <c r="B737" s="68"/>
      <c r="C737" s="68"/>
      <c r="D737" s="68"/>
      <c r="E737" s="119"/>
      <c r="F737" s="68"/>
      <c r="G737" s="68"/>
      <c r="H737" s="68"/>
      <c r="I737" s="73"/>
      <c r="J737" s="73"/>
      <c r="K737" s="73"/>
      <c r="L737" s="74"/>
      <c r="M737" s="146"/>
      <c r="N737" s="68"/>
      <c r="O737" s="141"/>
      <c r="P737" s="145"/>
      <c r="Q737" s="145"/>
      <c r="R737" s="145"/>
      <c r="S737" s="73"/>
      <c r="T737" s="73"/>
      <c r="U737" s="140"/>
      <c r="V737" s="141"/>
    </row>
    <row r="738" spans="1:22">
      <c r="A738" s="60"/>
      <c r="B738" s="68"/>
      <c r="C738" s="68"/>
      <c r="D738" s="68"/>
      <c r="E738" s="119"/>
      <c r="F738" s="68"/>
      <c r="G738" s="68"/>
      <c r="H738" s="68"/>
      <c r="I738" s="73"/>
      <c r="J738" s="73"/>
      <c r="K738" s="73"/>
      <c r="L738" s="74"/>
      <c r="M738" s="146"/>
      <c r="N738" s="68"/>
      <c r="O738" s="141"/>
      <c r="P738" s="145"/>
      <c r="Q738" s="145"/>
      <c r="R738" s="145"/>
      <c r="S738" s="73"/>
      <c r="T738" s="73"/>
      <c r="U738" s="140"/>
      <c r="V738" s="141"/>
    </row>
    <row r="739" spans="1:22">
      <c r="A739" s="60"/>
      <c r="B739" s="68"/>
      <c r="C739" s="68"/>
      <c r="D739" s="68"/>
      <c r="E739" s="119"/>
      <c r="F739" s="68"/>
      <c r="G739" s="68"/>
      <c r="H739" s="68"/>
      <c r="I739" s="73"/>
      <c r="J739" s="73"/>
      <c r="K739" s="73"/>
      <c r="L739" s="74"/>
      <c r="M739" s="146"/>
      <c r="N739" s="68"/>
      <c r="O739" s="141"/>
      <c r="P739" s="145"/>
      <c r="Q739" s="145"/>
      <c r="R739" s="145"/>
      <c r="S739" s="73"/>
      <c r="T739" s="73"/>
      <c r="U739" s="140"/>
      <c r="V739" s="141"/>
    </row>
    <row r="740" spans="1:22">
      <c r="A740" s="60"/>
      <c r="B740" s="68"/>
      <c r="C740" s="68"/>
      <c r="D740" s="68"/>
      <c r="E740" s="119"/>
      <c r="F740" s="68"/>
      <c r="G740" s="68"/>
      <c r="H740" s="68"/>
      <c r="I740" s="73"/>
      <c r="J740" s="73"/>
      <c r="K740" s="73"/>
      <c r="L740" s="74"/>
      <c r="M740" s="146"/>
      <c r="N740" s="68"/>
      <c r="O740" s="141"/>
      <c r="P740" s="145"/>
      <c r="Q740" s="145"/>
      <c r="R740" s="145"/>
      <c r="S740" s="73"/>
      <c r="T740" s="73"/>
      <c r="U740" s="140"/>
      <c r="V740" s="141"/>
    </row>
    <row r="741" spans="1:22">
      <c r="A741" s="60"/>
      <c r="B741" s="68"/>
      <c r="C741" s="68"/>
      <c r="D741" s="68"/>
      <c r="E741" s="68"/>
      <c r="F741" s="68"/>
      <c r="G741" s="68"/>
      <c r="H741" s="120"/>
      <c r="I741" s="73"/>
      <c r="J741" s="73"/>
      <c r="K741" s="73"/>
      <c r="L741" s="74"/>
      <c r="M741" s="70"/>
      <c r="N741" s="68"/>
      <c r="O741" s="59"/>
      <c r="P741" s="124"/>
      <c r="Q741" s="124"/>
      <c r="R741" s="124"/>
      <c r="S741" s="73"/>
      <c r="T741" s="73"/>
      <c r="U741" s="70"/>
      <c r="V741" s="68"/>
    </row>
    <row r="742" spans="1:22">
      <c r="A742" s="60"/>
      <c r="B742" s="68"/>
      <c r="C742" s="68"/>
      <c r="D742" s="68"/>
      <c r="E742" s="68"/>
      <c r="F742" s="68"/>
      <c r="G742" s="68"/>
      <c r="H742" s="120"/>
      <c r="I742" s="73"/>
      <c r="J742" s="73"/>
      <c r="K742" s="73"/>
      <c r="L742" s="74"/>
      <c r="M742" s="70"/>
      <c r="N742" s="68"/>
      <c r="O742" s="59"/>
      <c r="P742" s="124"/>
      <c r="Q742" s="124"/>
      <c r="R742" s="124"/>
      <c r="S742" s="73"/>
      <c r="T742" s="73"/>
      <c r="U742" s="70"/>
      <c r="V742" s="68"/>
    </row>
    <row r="743" spans="1:22">
      <c r="A743" s="60"/>
      <c r="B743" s="68"/>
      <c r="C743" s="68"/>
      <c r="D743" s="68"/>
      <c r="E743" s="68"/>
      <c r="F743" s="68"/>
      <c r="G743" s="68"/>
      <c r="H743" s="147"/>
      <c r="I743" s="73"/>
      <c r="J743" s="73"/>
      <c r="K743" s="73"/>
      <c r="L743" s="74"/>
      <c r="M743" s="70"/>
      <c r="N743" s="68"/>
      <c r="O743" s="68"/>
      <c r="P743" s="124"/>
      <c r="Q743" s="124"/>
      <c r="R743" s="124"/>
      <c r="S743" s="73"/>
      <c r="T743" s="73"/>
      <c r="U743" s="70"/>
      <c r="V743" s="68"/>
    </row>
    <row r="744" spans="1:22">
      <c r="A744" s="60"/>
      <c r="B744" s="68"/>
      <c r="C744" s="68"/>
      <c r="D744" s="68"/>
      <c r="E744" s="119"/>
      <c r="F744" s="68"/>
      <c r="G744" s="68"/>
      <c r="H744" s="120"/>
      <c r="I744" s="73"/>
      <c r="J744" s="73"/>
      <c r="K744" s="73"/>
      <c r="L744" s="74"/>
      <c r="M744" s="70"/>
      <c r="N744" s="68"/>
      <c r="O744" s="141"/>
      <c r="P744" s="124"/>
      <c r="Q744" s="124"/>
      <c r="R744" s="124"/>
      <c r="S744" s="73"/>
      <c r="T744" s="73"/>
      <c r="U744" s="70"/>
      <c r="V744" s="68"/>
    </row>
    <row r="745" spans="1:22">
      <c r="A745" s="60"/>
      <c r="B745" s="68"/>
      <c r="C745" s="68"/>
      <c r="D745" s="68"/>
      <c r="E745" s="119"/>
      <c r="F745" s="68"/>
      <c r="G745" s="68"/>
      <c r="H745" s="120"/>
      <c r="I745" s="73"/>
      <c r="J745" s="73"/>
      <c r="K745" s="73"/>
      <c r="L745" s="74"/>
      <c r="M745" s="70"/>
      <c r="N745" s="68"/>
      <c r="O745" s="141"/>
      <c r="P745" s="124"/>
      <c r="Q745" s="124"/>
      <c r="R745" s="124"/>
      <c r="S745" s="73"/>
      <c r="T745" s="73"/>
      <c r="U745" s="70"/>
      <c r="V745" s="68"/>
    </row>
    <row r="746" spans="1:22">
      <c r="A746" s="60"/>
      <c r="B746" s="68"/>
      <c r="C746" s="68"/>
      <c r="D746" s="68"/>
      <c r="E746" s="119"/>
      <c r="F746" s="68"/>
      <c r="G746" s="68"/>
      <c r="H746" s="120"/>
      <c r="I746" s="73"/>
      <c r="J746" s="73"/>
      <c r="K746" s="73"/>
      <c r="L746" s="74"/>
      <c r="M746" s="70"/>
      <c r="N746" s="68"/>
      <c r="O746" s="141"/>
      <c r="P746" s="124"/>
      <c r="Q746" s="124"/>
      <c r="R746" s="124"/>
      <c r="S746" s="73"/>
      <c r="T746" s="73"/>
      <c r="U746" s="70"/>
      <c r="V746" s="68"/>
    </row>
    <row r="747" spans="1:22">
      <c r="A747" s="60"/>
      <c r="B747" s="68"/>
      <c r="C747" s="68"/>
      <c r="D747" s="68"/>
      <c r="E747" s="68"/>
      <c r="F747" s="68"/>
      <c r="G747" s="68"/>
      <c r="H747" s="120"/>
      <c r="I747" s="73"/>
      <c r="J747" s="73"/>
      <c r="K747" s="73"/>
      <c r="L747" s="74"/>
      <c r="M747" s="67"/>
      <c r="N747" s="60"/>
      <c r="O747" s="59"/>
      <c r="P747" s="145"/>
      <c r="Q747" s="145"/>
      <c r="R747" s="145"/>
      <c r="S747" s="73"/>
      <c r="T747" s="73"/>
      <c r="U747" s="60"/>
      <c r="V747" s="68"/>
    </row>
    <row r="748" spans="1:22" ht="15" thickBot="1"/>
    <row r="749" spans="1:22" ht="15" thickBot="1">
      <c r="D749" s="130"/>
      <c r="E749" s="132"/>
      <c r="H749" s="130"/>
    </row>
  </sheetData>
  <autoFilter ref="A1:V747" xr:uid="{00000000-0009-0000-0000-00000C000000}"/>
  <conditionalFormatting sqref="R2">
    <cfRule type="expression" dxfId="6" priority="3">
      <formula>"$U$3&lt;=HOY()"</formula>
    </cfRule>
  </conditionalFormatting>
  <conditionalFormatting sqref="R3 R5 R7 R9 R11">
    <cfRule type="expression" dxfId="5" priority="2">
      <formula>"$U$3&lt;=HOY()"</formula>
    </cfRule>
  </conditionalFormatting>
  <conditionalFormatting sqref="R4 R6 R8 R10 R12">
    <cfRule type="expression" dxfId="4" priority="1">
      <formula>"$U$3&lt;=HOY()"</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Y1653"/>
  <sheetViews>
    <sheetView topLeftCell="I666" workbookViewId="0">
      <selection activeCell="L689" sqref="L689"/>
    </sheetView>
  </sheetViews>
  <sheetFormatPr baseColWidth="10" defaultColWidth="11.44140625" defaultRowHeight="14.4"/>
  <cols>
    <col min="1" max="3" width="11.44140625" style="2"/>
    <col min="4" max="4" width="26.5546875" style="2" customWidth="1"/>
    <col min="5" max="5" width="23.6640625" style="2" customWidth="1"/>
    <col min="6" max="7" width="11.44140625" style="2"/>
    <col min="8" max="8" width="23.33203125" style="2" customWidth="1"/>
    <col min="9" max="12" width="17.6640625" style="7" customWidth="1"/>
    <col min="13" max="14" width="11.44140625" style="2"/>
    <col min="15" max="15" width="22.33203125" style="2" customWidth="1"/>
    <col min="16" max="18" width="11.44140625" style="8"/>
    <col min="19" max="20" width="17.6640625" style="7" customWidth="1"/>
    <col min="21" max="16384" width="11.44140625" style="2"/>
  </cols>
  <sheetData>
    <row r="1" spans="1:25">
      <c r="A1" s="2" t="s">
        <v>0</v>
      </c>
      <c r="B1" s="2" t="s">
        <v>1</v>
      </c>
      <c r="C1" s="2" t="s">
        <v>2</v>
      </c>
      <c r="D1" s="2" t="s">
        <v>3</v>
      </c>
      <c r="E1" s="2" t="s">
        <v>4</v>
      </c>
      <c r="F1" s="2" t="s">
        <v>5</v>
      </c>
      <c r="G1" s="2" t="s">
        <v>6</v>
      </c>
      <c r="H1" s="2" t="s">
        <v>7</v>
      </c>
      <c r="I1" s="7" t="s">
        <v>8</v>
      </c>
      <c r="J1" s="7" t="s">
        <v>9</v>
      </c>
      <c r="K1" s="7" t="s">
        <v>19</v>
      </c>
      <c r="L1" s="7" t="s">
        <v>20</v>
      </c>
      <c r="M1" s="2" t="s">
        <v>10</v>
      </c>
      <c r="N1" s="2" t="s">
        <v>11</v>
      </c>
      <c r="O1" s="60" t="s">
        <v>12</v>
      </c>
      <c r="P1" s="8" t="s">
        <v>21</v>
      </c>
      <c r="Q1" s="8" t="s">
        <v>13</v>
      </c>
      <c r="R1" s="8" t="s">
        <v>14</v>
      </c>
      <c r="S1" s="7" t="s">
        <v>15</v>
      </c>
      <c r="T1" s="7" t="s">
        <v>16</v>
      </c>
      <c r="U1" s="2" t="s">
        <v>17</v>
      </c>
      <c r="V1" s="2" t="s">
        <v>18</v>
      </c>
    </row>
    <row r="2" spans="1:25">
      <c r="A2" s="182">
        <v>891780111</v>
      </c>
      <c r="B2" s="183" t="s">
        <v>25</v>
      </c>
      <c r="C2" s="184" t="s">
        <v>846</v>
      </c>
      <c r="D2" s="183" t="s">
        <v>27</v>
      </c>
      <c r="E2" s="185" t="s">
        <v>847</v>
      </c>
      <c r="F2" s="183" t="s">
        <v>29</v>
      </c>
      <c r="G2" s="184" t="s">
        <v>848</v>
      </c>
      <c r="H2" s="184" t="s">
        <v>31</v>
      </c>
      <c r="I2" s="285">
        <v>4550040</v>
      </c>
      <c r="J2" s="286">
        <v>0</v>
      </c>
      <c r="K2" s="193">
        <v>0</v>
      </c>
      <c r="L2" s="193">
        <v>0</v>
      </c>
      <c r="M2" s="270" t="s">
        <v>849</v>
      </c>
      <c r="N2" s="271" t="s">
        <v>850</v>
      </c>
      <c r="O2" s="272" t="s">
        <v>851</v>
      </c>
      <c r="P2" s="187">
        <v>44581</v>
      </c>
      <c r="Q2" s="273">
        <v>44585</v>
      </c>
      <c r="R2" s="274">
        <v>44592</v>
      </c>
      <c r="S2" s="285">
        <v>4550040</v>
      </c>
      <c r="T2" s="285">
        <v>0</v>
      </c>
      <c r="U2" s="189">
        <v>85476075</v>
      </c>
      <c r="V2" s="184" t="s">
        <v>852</v>
      </c>
      <c r="W2"/>
      <c r="X2"/>
      <c r="Y2" s="1"/>
    </row>
    <row r="3" spans="1:25">
      <c r="A3" s="182">
        <v>891780111</v>
      </c>
      <c r="B3" s="183" t="s">
        <v>25</v>
      </c>
      <c r="C3" s="184" t="s">
        <v>846</v>
      </c>
      <c r="D3" s="183" t="s">
        <v>27</v>
      </c>
      <c r="E3" s="185" t="s">
        <v>853</v>
      </c>
      <c r="F3" s="183" t="s">
        <v>29</v>
      </c>
      <c r="G3" s="184" t="s">
        <v>848</v>
      </c>
      <c r="H3" s="184" t="s">
        <v>31</v>
      </c>
      <c r="I3" s="285">
        <v>17725829</v>
      </c>
      <c r="J3" s="287">
        <v>0</v>
      </c>
      <c r="K3" s="194">
        <v>0</v>
      </c>
      <c r="L3" s="194">
        <v>0</v>
      </c>
      <c r="M3" s="270" t="s">
        <v>854</v>
      </c>
      <c r="N3" s="271" t="s">
        <v>855</v>
      </c>
      <c r="O3" s="272" t="s">
        <v>856</v>
      </c>
      <c r="P3" s="187">
        <v>44589</v>
      </c>
      <c r="Q3" s="273">
        <v>44589</v>
      </c>
      <c r="R3" s="274">
        <v>44645</v>
      </c>
      <c r="S3" s="285">
        <v>0</v>
      </c>
      <c r="T3" s="285">
        <v>17725829</v>
      </c>
      <c r="U3" s="184">
        <v>85472020</v>
      </c>
      <c r="V3" s="43" t="s">
        <v>857</v>
      </c>
      <c r="W3"/>
      <c r="X3"/>
      <c r="Y3" s="1"/>
    </row>
    <row r="4" spans="1:25">
      <c r="A4" s="182">
        <v>891780111</v>
      </c>
      <c r="B4" s="183" t="s">
        <v>25</v>
      </c>
      <c r="C4" s="184" t="s">
        <v>846</v>
      </c>
      <c r="D4" s="183" t="s">
        <v>27</v>
      </c>
      <c r="E4" s="185" t="s">
        <v>858</v>
      </c>
      <c r="F4" s="183" t="s">
        <v>29</v>
      </c>
      <c r="G4" s="184" t="s">
        <v>848</v>
      </c>
      <c r="H4" s="184" t="s">
        <v>31</v>
      </c>
      <c r="I4" s="285">
        <v>2381400</v>
      </c>
      <c r="J4" s="287">
        <v>0</v>
      </c>
      <c r="K4" s="194">
        <v>0</v>
      </c>
      <c r="L4" s="194">
        <v>0</v>
      </c>
      <c r="M4" s="270" t="s">
        <v>849</v>
      </c>
      <c r="N4" s="271" t="s">
        <v>850</v>
      </c>
      <c r="O4" s="272" t="s">
        <v>859</v>
      </c>
      <c r="P4" s="187">
        <v>44581</v>
      </c>
      <c r="Q4" s="273">
        <v>44585</v>
      </c>
      <c r="R4" s="274">
        <v>44592</v>
      </c>
      <c r="S4" s="285">
        <v>2381400</v>
      </c>
      <c r="T4" s="285">
        <v>0</v>
      </c>
      <c r="U4" s="189">
        <v>85476091</v>
      </c>
      <c r="V4" s="184" t="s">
        <v>860</v>
      </c>
      <c r="W4"/>
      <c r="X4"/>
      <c r="Y4" s="1"/>
    </row>
    <row r="5" spans="1:25">
      <c r="A5" s="182">
        <v>891780111</v>
      </c>
      <c r="B5" s="183" t="s">
        <v>25</v>
      </c>
      <c r="C5" s="184" t="s">
        <v>846</v>
      </c>
      <c r="D5" s="183" t="s">
        <v>27</v>
      </c>
      <c r="E5" s="185" t="s">
        <v>861</v>
      </c>
      <c r="F5" s="183" t="s">
        <v>29</v>
      </c>
      <c r="G5" s="184" t="s">
        <v>848</v>
      </c>
      <c r="H5" s="184" t="s">
        <v>31</v>
      </c>
      <c r="I5" s="285">
        <v>29247820</v>
      </c>
      <c r="J5" s="287">
        <v>0</v>
      </c>
      <c r="K5" s="194">
        <v>0</v>
      </c>
      <c r="L5" s="194">
        <v>0</v>
      </c>
      <c r="M5" s="270" t="s">
        <v>862</v>
      </c>
      <c r="N5" s="271" t="s">
        <v>863</v>
      </c>
      <c r="O5" s="272" t="s">
        <v>864</v>
      </c>
      <c r="P5" s="187">
        <v>44585</v>
      </c>
      <c r="Q5" s="273">
        <v>44586</v>
      </c>
      <c r="R5" s="274">
        <v>44627</v>
      </c>
      <c r="S5" s="285">
        <v>29247820</v>
      </c>
      <c r="T5" s="285">
        <v>0</v>
      </c>
      <c r="U5" s="184">
        <v>12545871</v>
      </c>
      <c r="V5" s="191" t="s">
        <v>865</v>
      </c>
      <c r="W5"/>
      <c r="X5"/>
      <c r="Y5" s="1"/>
    </row>
    <row r="6" spans="1:25">
      <c r="A6" s="182">
        <v>891780111</v>
      </c>
      <c r="B6" s="183" t="s">
        <v>25</v>
      </c>
      <c r="C6" s="184" t="s">
        <v>846</v>
      </c>
      <c r="D6" s="183" t="s">
        <v>27</v>
      </c>
      <c r="E6" s="185" t="s">
        <v>866</v>
      </c>
      <c r="F6" s="183" t="s">
        <v>29</v>
      </c>
      <c r="G6" s="184" t="s">
        <v>848</v>
      </c>
      <c r="H6" s="184" t="s">
        <v>31</v>
      </c>
      <c r="I6" s="285">
        <v>40796850</v>
      </c>
      <c r="J6" s="287">
        <v>0</v>
      </c>
      <c r="K6" s="194">
        <v>0</v>
      </c>
      <c r="L6" s="194">
        <v>0</v>
      </c>
      <c r="M6" s="276" t="s">
        <v>867</v>
      </c>
      <c r="N6" s="94" t="s">
        <v>868</v>
      </c>
      <c r="O6" s="272" t="s">
        <v>869</v>
      </c>
      <c r="P6" s="187">
        <v>44585</v>
      </c>
      <c r="Q6" s="273">
        <v>44586</v>
      </c>
      <c r="R6" s="274">
        <v>44645</v>
      </c>
      <c r="S6" s="285">
        <v>40796850</v>
      </c>
      <c r="T6" s="285">
        <v>0</v>
      </c>
      <c r="U6" s="184">
        <v>12545871</v>
      </c>
      <c r="V6" s="191" t="s">
        <v>865</v>
      </c>
      <c r="W6"/>
      <c r="X6"/>
      <c r="Y6" s="1"/>
    </row>
    <row r="7" spans="1:25">
      <c r="A7" s="182">
        <v>891780111</v>
      </c>
      <c r="B7" s="183" t="s">
        <v>25</v>
      </c>
      <c r="C7" s="184" t="s">
        <v>846</v>
      </c>
      <c r="D7" s="183" t="s">
        <v>27</v>
      </c>
      <c r="E7" s="185" t="s">
        <v>870</v>
      </c>
      <c r="F7" s="183" t="s">
        <v>29</v>
      </c>
      <c r="G7" s="184" t="s">
        <v>848</v>
      </c>
      <c r="H7" s="184" t="s">
        <v>31</v>
      </c>
      <c r="I7" s="285">
        <v>15463621</v>
      </c>
      <c r="J7" s="287">
        <v>0</v>
      </c>
      <c r="K7" s="194">
        <v>0</v>
      </c>
      <c r="L7" s="194">
        <v>0</v>
      </c>
      <c r="M7" s="270" t="s">
        <v>5115</v>
      </c>
      <c r="N7" s="277" t="s">
        <v>545</v>
      </c>
      <c r="O7" s="272" t="s">
        <v>871</v>
      </c>
      <c r="P7" s="187">
        <v>44585</v>
      </c>
      <c r="Q7" s="273">
        <v>44586</v>
      </c>
      <c r="R7" s="274">
        <v>44592</v>
      </c>
      <c r="S7" s="285">
        <v>15463621</v>
      </c>
      <c r="T7" s="285">
        <v>0</v>
      </c>
      <c r="U7" s="184">
        <v>12545871</v>
      </c>
      <c r="V7" s="191" t="s">
        <v>865</v>
      </c>
      <c r="W7"/>
      <c r="X7"/>
      <c r="Y7" s="1"/>
    </row>
    <row r="8" spans="1:25">
      <c r="A8" s="182">
        <v>891780111</v>
      </c>
      <c r="B8" s="183" t="s">
        <v>25</v>
      </c>
      <c r="C8" s="184" t="s">
        <v>846</v>
      </c>
      <c r="D8" s="183" t="s">
        <v>27</v>
      </c>
      <c r="E8" s="185" t="s">
        <v>872</v>
      </c>
      <c r="F8" s="183" t="s">
        <v>29</v>
      </c>
      <c r="G8" s="184" t="s">
        <v>848</v>
      </c>
      <c r="H8" s="184" t="s">
        <v>31</v>
      </c>
      <c r="I8" s="285">
        <v>46796750</v>
      </c>
      <c r="J8" s="287">
        <v>0</v>
      </c>
      <c r="K8" s="194">
        <v>0</v>
      </c>
      <c r="L8" s="194">
        <v>0</v>
      </c>
      <c r="M8" s="270" t="s">
        <v>933</v>
      </c>
      <c r="N8" s="94" t="s">
        <v>842</v>
      </c>
      <c r="O8" s="272" t="s">
        <v>873</v>
      </c>
      <c r="P8" s="187">
        <v>44586</v>
      </c>
      <c r="Q8" s="273">
        <v>44586</v>
      </c>
      <c r="R8" s="274">
        <v>44605</v>
      </c>
      <c r="S8" s="285">
        <v>46796750</v>
      </c>
      <c r="T8" s="285">
        <v>0</v>
      </c>
      <c r="U8" s="189">
        <v>7634899</v>
      </c>
      <c r="V8" s="191" t="s">
        <v>874</v>
      </c>
      <c r="W8"/>
      <c r="X8"/>
      <c r="Y8" s="1"/>
    </row>
    <row r="9" spans="1:25">
      <c r="A9" s="182">
        <v>891780111</v>
      </c>
      <c r="B9" s="183" t="s">
        <v>25</v>
      </c>
      <c r="C9" s="184" t="s">
        <v>846</v>
      </c>
      <c r="D9" s="183" t="s">
        <v>27</v>
      </c>
      <c r="E9" s="185" t="s">
        <v>875</v>
      </c>
      <c r="F9" s="183" t="s">
        <v>29</v>
      </c>
      <c r="G9" s="184" t="s">
        <v>848</v>
      </c>
      <c r="H9" s="184" t="s">
        <v>31</v>
      </c>
      <c r="I9" s="285">
        <v>4302000</v>
      </c>
      <c r="J9" s="287">
        <v>0</v>
      </c>
      <c r="K9" s="194">
        <v>0</v>
      </c>
      <c r="L9" s="194">
        <v>0</v>
      </c>
      <c r="M9" s="276" t="s">
        <v>5116</v>
      </c>
      <c r="N9" s="94" t="s">
        <v>876</v>
      </c>
      <c r="O9" s="272" t="s">
        <v>877</v>
      </c>
      <c r="P9" s="187">
        <v>44589</v>
      </c>
      <c r="Q9" s="273">
        <v>44589</v>
      </c>
      <c r="R9" s="274">
        <v>44598</v>
      </c>
      <c r="S9" s="285">
        <v>4302000</v>
      </c>
      <c r="T9" s="285">
        <v>0</v>
      </c>
      <c r="U9" s="184">
        <v>12545871</v>
      </c>
      <c r="V9" s="191" t="s">
        <v>865</v>
      </c>
      <c r="W9"/>
      <c r="X9"/>
      <c r="Y9" s="1"/>
    </row>
    <row r="10" spans="1:25">
      <c r="A10" s="182">
        <v>891780111</v>
      </c>
      <c r="B10" s="183" t="s">
        <v>25</v>
      </c>
      <c r="C10" s="184" t="s">
        <v>846</v>
      </c>
      <c r="D10" s="183" t="s">
        <v>27</v>
      </c>
      <c r="E10" s="185" t="s">
        <v>878</v>
      </c>
      <c r="F10" s="183" t="s">
        <v>29</v>
      </c>
      <c r="G10" s="184" t="s">
        <v>848</v>
      </c>
      <c r="H10" s="184" t="s">
        <v>31</v>
      </c>
      <c r="I10" s="285">
        <v>13289859</v>
      </c>
      <c r="J10" s="287">
        <v>0</v>
      </c>
      <c r="K10" s="194">
        <v>0</v>
      </c>
      <c r="L10" s="194">
        <v>0</v>
      </c>
      <c r="M10" s="270" t="s">
        <v>862</v>
      </c>
      <c r="N10" s="278" t="s">
        <v>863</v>
      </c>
      <c r="O10" s="272" t="s">
        <v>879</v>
      </c>
      <c r="P10" s="187">
        <v>44589</v>
      </c>
      <c r="Q10" s="273">
        <v>44589</v>
      </c>
      <c r="R10" s="274">
        <v>44603</v>
      </c>
      <c r="S10" s="285">
        <v>13289859</v>
      </c>
      <c r="T10" s="285">
        <v>0</v>
      </c>
      <c r="U10" s="184">
        <v>12533448</v>
      </c>
      <c r="V10" s="184" t="s">
        <v>880</v>
      </c>
      <c r="W10"/>
      <c r="X10"/>
      <c r="Y10" s="1"/>
    </row>
    <row r="11" spans="1:25">
      <c r="A11" s="182">
        <v>891780111</v>
      </c>
      <c r="B11" s="183" t="s">
        <v>25</v>
      </c>
      <c r="C11" s="184" t="s">
        <v>846</v>
      </c>
      <c r="D11" s="183" t="s">
        <v>27</v>
      </c>
      <c r="E11" s="185" t="s">
        <v>881</v>
      </c>
      <c r="F11" s="183" t="s">
        <v>29</v>
      </c>
      <c r="G11" s="184" t="s">
        <v>848</v>
      </c>
      <c r="H11" s="184" t="s">
        <v>31</v>
      </c>
      <c r="I11" s="285">
        <v>173450000</v>
      </c>
      <c r="J11" s="287">
        <v>0</v>
      </c>
      <c r="K11" s="194">
        <v>0</v>
      </c>
      <c r="L11" s="194">
        <v>0</v>
      </c>
      <c r="M11" s="270" t="s">
        <v>882</v>
      </c>
      <c r="N11" s="94" t="s">
        <v>883</v>
      </c>
      <c r="O11" s="272" t="s">
        <v>884</v>
      </c>
      <c r="P11" s="187">
        <v>44589</v>
      </c>
      <c r="Q11" s="273">
        <v>44589</v>
      </c>
      <c r="R11" s="274">
        <v>44742</v>
      </c>
      <c r="S11" s="285">
        <v>173450000</v>
      </c>
      <c r="T11" s="285">
        <v>0</v>
      </c>
      <c r="U11" s="184">
        <v>16078654</v>
      </c>
      <c r="V11" t="s">
        <v>885</v>
      </c>
      <c r="W11"/>
      <c r="X11"/>
      <c r="Y11" s="1"/>
    </row>
    <row r="12" spans="1:25">
      <c r="A12" s="182">
        <v>891780111</v>
      </c>
      <c r="B12" s="183" t="s">
        <v>25</v>
      </c>
      <c r="C12" s="184" t="s">
        <v>846</v>
      </c>
      <c r="D12" s="183" t="s">
        <v>27</v>
      </c>
      <c r="E12" s="185" t="s">
        <v>886</v>
      </c>
      <c r="F12" s="183" t="s">
        <v>29</v>
      </c>
      <c r="G12" s="184" t="s">
        <v>848</v>
      </c>
      <c r="H12" s="184" t="s">
        <v>31</v>
      </c>
      <c r="I12" s="285">
        <v>1199520</v>
      </c>
      <c r="J12" s="287">
        <v>0</v>
      </c>
      <c r="K12" s="194">
        <v>0</v>
      </c>
      <c r="L12" s="194">
        <v>0</v>
      </c>
      <c r="M12" s="270" t="s">
        <v>887</v>
      </c>
      <c r="N12" s="94" t="s">
        <v>888</v>
      </c>
      <c r="O12" s="272" t="s">
        <v>889</v>
      </c>
      <c r="P12" s="187">
        <v>44589</v>
      </c>
      <c r="Q12" s="273">
        <v>44589</v>
      </c>
      <c r="R12" s="274">
        <v>44596</v>
      </c>
      <c r="S12" s="285">
        <v>0</v>
      </c>
      <c r="T12" s="285">
        <v>1199520</v>
      </c>
      <c r="U12" s="184">
        <v>16078654</v>
      </c>
      <c r="V12" t="s">
        <v>885</v>
      </c>
      <c r="W12"/>
      <c r="X12"/>
      <c r="Y12" s="1"/>
    </row>
    <row r="13" spans="1:25">
      <c r="A13" s="182">
        <v>891780111</v>
      </c>
      <c r="B13" s="183" t="s">
        <v>25</v>
      </c>
      <c r="C13" s="184" t="s">
        <v>846</v>
      </c>
      <c r="D13" s="183" t="s">
        <v>27</v>
      </c>
      <c r="E13" s="185" t="s">
        <v>890</v>
      </c>
      <c r="F13" s="183" t="s">
        <v>29</v>
      </c>
      <c r="G13" s="184" t="s">
        <v>848</v>
      </c>
      <c r="H13" s="184" t="s">
        <v>31</v>
      </c>
      <c r="I13" s="285">
        <v>87159600</v>
      </c>
      <c r="J13" s="287">
        <v>0</v>
      </c>
      <c r="K13" s="194">
        <v>0</v>
      </c>
      <c r="L13" s="194">
        <v>0</v>
      </c>
      <c r="M13" s="279" t="s">
        <v>891</v>
      </c>
      <c r="N13" s="280" t="s">
        <v>892</v>
      </c>
      <c r="O13" s="272" t="s">
        <v>893</v>
      </c>
      <c r="P13" s="187">
        <v>44575</v>
      </c>
      <c r="Q13" s="273">
        <v>44586</v>
      </c>
      <c r="R13" s="274">
        <v>44729</v>
      </c>
      <c r="S13" s="285">
        <v>74085660</v>
      </c>
      <c r="T13" s="285">
        <v>13073940</v>
      </c>
      <c r="U13" s="189">
        <v>85476075</v>
      </c>
      <c r="V13" s="184" t="s">
        <v>852</v>
      </c>
      <c r="W13"/>
      <c r="X13"/>
      <c r="Y13" s="1"/>
    </row>
    <row r="14" spans="1:25">
      <c r="A14" s="182">
        <v>891780111</v>
      </c>
      <c r="B14" s="183" t="s">
        <v>25</v>
      </c>
      <c r="C14" s="184" t="s">
        <v>846</v>
      </c>
      <c r="D14" s="183" t="s">
        <v>27</v>
      </c>
      <c r="E14" s="185" t="s">
        <v>894</v>
      </c>
      <c r="F14" s="183" t="s">
        <v>29</v>
      </c>
      <c r="G14" s="184" t="s">
        <v>848</v>
      </c>
      <c r="H14" s="184" t="s">
        <v>31</v>
      </c>
      <c r="I14" s="285" t="s">
        <v>5117</v>
      </c>
      <c r="J14" s="287">
        <v>0</v>
      </c>
      <c r="K14" s="194">
        <v>0</v>
      </c>
      <c r="L14" s="194" t="s">
        <v>1533</v>
      </c>
      <c r="M14" s="270" t="s">
        <v>895</v>
      </c>
      <c r="N14" s="277" t="s">
        <v>2305</v>
      </c>
      <c r="O14" s="272" t="s">
        <v>896</v>
      </c>
      <c r="P14" s="187">
        <v>44578</v>
      </c>
      <c r="Q14" s="273">
        <v>44578</v>
      </c>
      <c r="R14" s="274">
        <v>44742</v>
      </c>
      <c r="S14" s="285">
        <v>145174472</v>
      </c>
      <c r="T14" s="285">
        <v>29036154</v>
      </c>
      <c r="U14" s="189">
        <v>85153989</v>
      </c>
      <c r="V14" s="184" t="s">
        <v>897</v>
      </c>
      <c r="W14"/>
      <c r="X14"/>
      <c r="Y14" s="1"/>
    </row>
    <row r="15" spans="1:25">
      <c r="A15" s="182">
        <v>891780111</v>
      </c>
      <c r="B15" s="183" t="s">
        <v>25</v>
      </c>
      <c r="C15" s="184" t="s">
        <v>846</v>
      </c>
      <c r="D15" s="183" t="s">
        <v>27</v>
      </c>
      <c r="E15" s="185" t="s">
        <v>898</v>
      </c>
      <c r="F15" s="183" t="s">
        <v>29</v>
      </c>
      <c r="G15" s="184" t="s">
        <v>848</v>
      </c>
      <c r="H15" s="184" t="s">
        <v>31</v>
      </c>
      <c r="I15" s="285" t="s">
        <v>5065</v>
      </c>
      <c r="J15" s="287">
        <v>0</v>
      </c>
      <c r="K15" s="194">
        <v>0</v>
      </c>
      <c r="L15" s="194">
        <v>0</v>
      </c>
      <c r="M15" s="279" t="s">
        <v>891</v>
      </c>
      <c r="N15" s="281" t="s">
        <v>892</v>
      </c>
      <c r="O15" s="272" t="s">
        <v>899</v>
      </c>
      <c r="P15" s="187">
        <v>44578</v>
      </c>
      <c r="Q15" s="273">
        <v>44578</v>
      </c>
      <c r="R15" s="274">
        <v>44742</v>
      </c>
      <c r="S15" s="285">
        <v>474880000</v>
      </c>
      <c r="T15" s="285">
        <v>178080000</v>
      </c>
      <c r="U15" s="184">
        <v>16078654</v>
      </c>
      <c r="V15" t="s">
        <v>885</v>
      </c>
      <c r="W15"/>
      <c r="X15"/>
      <c r="Y15" s="1"/>
    </row>
    <row r="16" spans="1:25">
      <c r="A16" s="182">
        <v>891780111</v>
      </c>
      <c r="B16" s="183" t="s">
        <v>25</v>
      </c>
      <c r="C16" s="184" t="s">
        <v>846</v>
      </c>
      <c r="D16" s="183" t="s">
        <v>27</v>
      </c>
      <c r="E16" s="185" t="s">
        <v>900</v>
      </c>
      <c r="F16" s="183" t="s">
        <v>29</v>
      </c>
      <c r="G16" s="184" t="s">
        <v>848</v>
      </c>
      <c r="H16" s="184" t="s">
        <v>31</v>
      </c>
      <c r="I16" s="285">
        <v>8179925</v>
      </c>
      <c r="J16" s="287">
        <v>0</v>
      </c>
      <c r="K16" s="194">
        <v>0</v>
      </c>
      <c r="L16" s="194">
        <v>0</v>
      </c>
      <c r="M16" s="270" t="s">
        <v>901</v>
      </c>
      <c r="N16" s="277" t="s">
        <v>902</v>
      </c>
      <c r="O16" s="272" t="s">
        <v>903</v>
      </c>
      <c r="P16" s="187">
        <v>44581</v>
      </c>
      <c r="Q16" s="273">
        <v>44585</v>
      </c>
      <c r="R16" s="274">
        <v>44729</v>
      </c>
      <c r="S16" s="285">
        <v>0</v>
      </c>
      <c r="T16" s="285">
        <v>8179925</v>
      </c>
      <c r="U16" s="189">
        <v>85476075</v>
      </c>
      <c r="V16" s="184" t="s">
        <v>852</v>
      </c>
      <c r="W16"/>
      <c r="X16"/>
      <c r="Y16" s="1"/>
    </row>
    <row r="17" spans="1:25">
      <c r="A17" s="182">
        <v>891780111</v>
      </c>
      <c r="B17" s="183" t="s">
        <v>25</v>
      </c>
      <c r="C17" s="184" t="s">
        <v>846</v>
      </c>
      <c r="D17" s="183" t="s">
        <v>27</v>
      </c>
      <c r="E17" s="185" t="s">
        <v>904</v>
      </c>
      <c r="F17" s="183" t="s">
        <v>29</v>
      </c>
      <c r="G17" s="184" t="s">
        <v>848</v>
      </c>
      <c r="H17" s="184" t="s">
        <v>31</v>
      </c>
      <c r="I17" s="285">
        <v>1999999</v>
      </c>
      <c r="J17" s="287">
        <v>0</v>
      </c>
      <c r="K17" s="194">
        <v>0</v>
      </c>
      <c r="L17" s="194">
        <v>0</v>
      </c>
      <c r="M17" s="270" t="s">
        <v>905</v>
      </c>
      <c r="N17" s="277" t="s">
        <v>906</v>
      </c>
      <c r="O17" s="272" t="s">
        <v>907</v>
      </c>
      <c r="P17" s="187">
        <v>44581</v>
      </c>
      <c r="Q17" s="273">
        <v>44582</v>
      </c>
      <c r="R17" s="274">
        <v>44729</v>
      </c>
      <c r="S17" s="285">
        <v>1999999</v>
      </c>
      <c r="T17" s="285">
        <v>0</v>
      </c>
      <c r="U17" s="189">
        <v>85476075</v>
      </c>
      <c r="V17" s="184" t="s">
        <v>852</v>
      </c>
      <c r="W17"/>
      <c r="X17"/>
      <c r="Y17" s="1"/>
    </row>
    <row r="18" spans="1:25">
      <c r="A18" s="182">
        <v>891780111</v>
      </c>
      <c r="B18" s="183" t="s">
        <v>25</v>
      </c>
      <c r="C18" s="184" t="s">
        <v>846</v>
      </c>
      <c r="D18" s="183" t="s">
        <v>27</v>
      </c>
      <c r="E18" s="185" t="s">
        <v>908</v>
      </c>
      <c r="F18" s="183" t="s">
        <v>29</v>
      </c>
      <c r="G18" s="184" t="s">
        <v>848</v>
      </c>
      <c r="H18" s="184" t="s">
        <v>31</v>
      </c>
      <c r="I18" s="285">
        <v>4006320</v>
      </c>
      <c r="J18" s="287">
        <v>0</v>
      </c>
      <c r="K18" s="194">
        <v>0</v>
      </c>
      <c r="L18" s="194">
        <v>0</v>
      </c>
      <c r="M18" s="276" t="s">
        <v>901</v>
      </c>
      <c r="N18" s="277" t="s">
        <v>902</v>
      </c>
      <c r="O18" s="272" t="s">
        <v>909</v>
      </c>
      <c r="P18" s="187">
        <v>44585</v>
      </c>
      <c r="Q18" s="273">
        <v>44586</v>
      </c>
      <c r="R18" s="274">
        <v>44729</v>
      </c>
      <c r="S18" s="285">
        <v>0</v>
      </c>
      <c r="T18" s="285">
        <v>4006320</v>
      </c>
      <c r="U18" s="189">
        <v>85476091</v>
      </c>
      <c r="V18" s="184" t="s">
        <v>860</v>
      </c>
      <c r="W18"/>
      <c r="X18"/>
      <c r="Y18" s="1"/>
    </row>
    <row r="19" spans="1:25">
      <c r="A19" s="182">
        <v>891780111</v>
      </c>
      <c r="B19" s="183" t="s">
        <v>25</v>
      </c>
      <c r="C19" s="184" t="s">
        <v>846</v>
      </c>
      <c r="D19" s="183" t="s">
        <v>27</v>
      </c>
      <c r="E19" s="185" t="s">
        <v>910</v>
      </c>
      <c r="F19" s="183" t="s">
        <v>29</v>
      </c>
      <c r="G19" s="184" t="s">
        <v>848</v>
      </c>
      <c r="H19" s="184" t="s">
        <v>31</v>
      </c>
      <c r="I19" s="285">
        <v>11015655</v>
      </c>
      <c r="J19" s="287">
        <v>0</v>
      </c>
      <c r="K19" s="194">
        <v>0</v>
      </c>
      <c r="L19" s="194">
        <v>0</v>
      </c>
      <c r="M19" s="279" t="s">
        <v>911</v>
      </c>
      <c r="N19" s="277" t="s">
        <v>912</v>
      </c>
      <c r="O19" s="272" t="s">
        <v>913</v>
      </c>
      <c r="P19" s="187">
        <v>44586</v>
      </c>
      <c r="Q19" s="273">
        <v>44586</v>
      </c>
      <c r="R19" s="274">
        <v>44645</v>
      </c>
      <c r="S19" s="285">
        <v>0</v>
      </c>
      <c r="T19" s="285">
        <v>11015655</v>
      </c>
      <c r="U19" s="184">
        <v>72220242</v>
      </c>
      <c r="V19" t="s">
        <v>914</v>
      </c>
      <c r="W19"/>
      <c r="X19"/>
      <c r="Y19" s="1"/>
    </row>
    <row r="20" spans="1:25">
      <c r="A20" s="182">
        <v>891780111</v>
      </c>
      <c r="B20" s="183" t="s">
        <v>25</v>
      </c>
      <c r="C20" s="184" t="s">
        <v>846</v>
      </c>
      <c r="D20" s="183" t="s">
        <v>27</v>
      </c>
      <c r="E20" s="185" t="s">
        <v>915</v>
      </c>
      <c r="F20" s="183" t="s">
        <v>29</v>
      </c>
      <c r="G20" s="184" t="s">
        <v>848</v>
      </c>
      <c r="H20" s="184" t="s">
        <v>31</v>
      </c>
      <c r="I20" s="285">
        <v>60000000</v>
      </c>
      <c r="J20" s="287">
        <v>0</v>
      </c>
      <c r="K20" s="194">
        <v>0</v>
      </c>
      <c r="L20" s="194">
        <v>0</v>
      </c>
      <c r="M20" s="270" t="s">
        <v>916</v>
      </c>
      <c r="N20" s="277" t="s">
        <v>917</v>
      </c>
      <c r="O20" s="272" t="s">
        <v>918</v>
      </c>
      <c r="P20" s="187">
        <v>44586</v>
      </c>
      <c r="Q20" s="273">
        <v>44586</v>
      </c>
      <c r="R20" s="274">
        <v>44773</v>
      </c>
      <c r="S20" s="285">
        <v>15696018</v>
      </c>
      <c r="T20" s="285">
        <v>44303982</v>
      </c>
      <c r="U20" s="184">
        <v>12545871</v>
      </c>
      <c r="V20" s="191" t="s">
        <v>865</v>
      </c>
      <c r="W20"/>
      <c r="X20"/>
      <c r="Y20" s="1"/>
    </row>
    <row r="21" spans="1:25">
      <c r="A21" s="182">
        <v>891780111</v>
      </c>
      <c r="B21" s="183" t="s">
        <v>25</v>
      </c>
      <c r="C21" s="184" t="s">
        <v>846</v>
      </c>
      <c r="D21" s="183" t="s">
        <v>27</v>
      </c>
      <c r="E21" s="185" t="s">
        <v>919</v>
      </c>
      <c r="F21" s="183" t="s">
        <v>29</v>
      </c>
      <c r="G21" s="184" t="s">
        <v>848</v>
      </c>
      <c r="H21" s="184" t="s">
        <v>31</v>
      </c>
      <c r="I21" s="285">
        <v>5399797</v>
      </c>
      <c r="J21" s="287">
        <v>0</v>
      </c>
      <c r="K21" s="194">
        <v>0</v>
      </c>
      <c r="L21" s="194">
        <v>0</v>
      </c>
      <c r="M21" s="270" t="s">
        <v>905</v>
      </c>
      <c r="N21" s="277" t="s">
        <v>920</v>
      </c>
      <c r="O21" s="272" t="s">
        <v>921</v>
      </c>
      <c r="P21" s="187">
        <v>44586</v>
      </c>
      <c r="Q21" s="273">
        <v>44586</v>
      </c>
      <c r="R21" s="274">
        <v>44742</v>
      </c>
      <c r="S21" s="285">
        <v>5399487.0800000001</v>
      </c>
      <c r="T21" s="285">
        <v>309.92</v>
      </c>
      <c r="U21" s="189">
        <v>85153989</v>
      </c>
      <c r="V21" s="184" t="s">
        <v>897</v>
      </c>
      <c r="W21"/>
      <c r="X21"/>
      <c r="Y21" s="1"/>
    </row>
    <row r="22" spans="1:25">
      <c r="A22" s="182">
        <v>891780111</v>
      </c>
      <c r="B22" s="183" t="s">
        <v>25</v>
      </c>
      <c r="C22" s="184" t="s">
        <v>846</v>
      </c>
      <c r="D22" s="183" t="s">
        <v>27</v>
      </c>
      <c r="E22" s="185" t="s">
        <v>922</v>
      </c>
      <c r="F22" s="183" t="s">
        <v>29</v>
      </c>
      <c r="G22" s="184" t="s">
        <v>848</v>
      </c>
      <c r="H22" s="184" t="s">
        <v>31</v>
      </c>
      <c r="I22" s="285" t="s">
        <v>923</v>
      </c>
      <c r="J22" s="287">
        <v>0</v>
      </c>
      <c r="K22" s="194">
        <v>0</v>
      </c>
      <c r="L22" s="194">
        <v>0</v>
      </c>
      <c r="M22" s="270" t="s">
        <v>895</v>
      </c>
      <c r="N22" s="277" t="s">
        <v>2305</v>
      </c>
      <c r="O22" s="272" t="s">
        <v>924</v>
      </c>
      <c r="P22" s="187">
        <v>44586</v>
      </c>
      <c r="Q22" s="273">
        <v>44586</v>
      </c>
      <c r="R22" s="274">
        <v>44729</v>
      </c>
      <c r="S22" s="285">
        <v>13459594</v>
      </c>
      <c r="T22" s="285">
        <v>33080756</v>
      </c>
      <c r="U22" s="189">
        <v>85476075</v>
      </c>
      <c r="V22" s="184" t="s">
        <v>852</v>
      </c>
      <c r="W22"/>
      <c r="X22"/>
      <c r="Y22" s="1"/>
    </row>
    <row r="23" spans="1:25">
      <c r="A23" s="182">
        <v>891780111</v>
      </c>
      <c r="B23" s="183" t="s">
        <v>25</v>
      </c>
      <c r="C23" s="184" t="s">
        <v>846</v>
      </c>
      <c r="D23" s="183" t="s">
        <v>27</v>
      </c>
      <c r="E23" s="185" t="s">
        <v>925</v>
      </c>
      <c r="F23" s="183" t="s">
        <v>29</v>
      </c>
      <c r="G23" s="184" t="s">
        <v>848</v>
      </c>
      <c r="H23" s="184" t="s">
        <v>31</v>
      </c>
      <c r="I23" s="285">
        <v>21261600</v>
      </c>
      <c r="J23" s="287">
        <v>0</v>
      </c>
      <c r="K23" s="194">
        <v>0</v>
      </c>
      <c r="L23" s="194">
        <v>0</v>
      </c>
      <c r="M23" s="276" t="s">
        <v>905</v>
      </c>
      <c r="N23" s="277" t="s">
        <v>906</v>
      </c>
      <c r="O23" s="272" t="s">
        <v>926</v>
      </c>
      <c r="P23" s="187">
        <v>44588</v>
      </c>
      <c r="Q23" s="273">
        <v>44588</v>
      </c>
      <c r="R23" s="274">
        <v>44772</v>
      </c>
      <c r="S23" s="285">
        <v>14047615.030000001</v>
      </c>
      <c r="T23" s="285">
        <v>7213984.9699999997</v>
      </c>
      <c r="U23" s="189">
        <v>7634899</v>
      </c>
      <c r="V23" s="191" t="s">
        <v>927</v>
      </c>
      <c r="W23"/>
      <c r="X23"/>
      <c r="Y23" s="1"/>
    </row>
    <row r="24" spans="1:25">
      <c r="A24" s="182">
        <v>891780111</v>
      </c>
      <c r="B24" s="183" t="s">
        <v>25</v>
      </c>
      <c r="C24" s="184" t="s">
        <v>846</v>
      </c>
      <c r="D24" s="183" t="s">
        <v>27</v>
      </c>
      <c r="E24" s="185" t="s">
        <v>928</v>
      </c>
      <c r="F24" s="183" t="s">
        <v>29</v>
      </c>
      <c r="G24" s="184" t="s">
        <v>848</v>
      </c>
      <c r="H24" s="184" t="s">
        <v>31</v>
      </c>
      <c r="I24" s="285">
        <v>134460000</v>
      </c>
      <c r="J24" s="287">
        <v>0</v>
      </c>
      <c r="K24" s="194">
        <v>0</v>
      </c>
      <c r="L24" s="194">
        <v>0</v>
      </c>
      <c r="M24" s="276" t="s">
        <v>905</v>
      </c>
      <c r="N24" s="277" t="s">
        <v>906</v>
      </c>
      <c r="O24" s="272" t="s">
        <v>929</v>
      </c>
      <c r="P24" s="187">
        <v>44589</v>
      </c>
      <c r="Q24" s="273">
        <v>44589</v>
      </c>
      <c r="R24" s="274">
        <v>44772</v>
      </c>
      <c r="S24" s="285">
        <v>80864986.280000001</v>
      </c>
      <c r="T24" s="285">
        <v>53595013.719999999</v>
      </c>
      <c r="U24" s="189">
        <v>7634899</v>
      </c>
      <c r="V24" s="191" t="s">
        <v>927</v>
      </c>
      <c r="W24"/>
      <c r="X24"/>
      <c r="Y24" s="1"/>
    </row>
    <row r="25" spans="1:25">
      <c r="A25" s="182">
        <v>891780111</v>
      </c>
      <c r="B25" s="183" t="s">
        <v>25</v>
      </c>
      <c r="C25" s="184" t="s">
        <v>846</v>
      </c>
      <c r="D25" s="183" t="s">
        <v>27</v>
      </c>
      <c r="E25" s="185" t="s">
        <v>930</v>
      </c>
      <c r="F25" s="183" t="s">
        <v>29</v>
      </c>
      <c r="G25" s="184" t="s">
        <v>848</v>
      </c>
      <c r="H25" s="184" t="s">
        <v>31</v>
      </c>
      <c r="I25" s="285">
        <v>44999798</v>
      </c>
      <c r="J25" s="287">
        <v>0</v>
      </c>
      <c r="K25" s="194">
        <v>0</v>
      </c>
      <c r="L25" s="194">
        <v>0</v>
      </c>
      <c r="M25" s="276" t="s">
        <v>901</v>
      </c>
      <c r="N25" s="277" t="s">
        <v>902</v>
      </c>
      <c r="O25" s="272" t="s">
        <v>931</v>
      </c>
      <c r="P25" s="187">
        <v>44589</v>
      </c>
      <c r="Q25" s="273">
        <v>44589</v>
      </c>
      <c r="R25" s="274">
        <v>44895</v>
      </c>
      <c r="S25" s="285">
        <v>28154070</v>
      </c>
      <c r="T25" s="285">
        <v>16845728</v>
      </c>
      <c r="U25" s="184">
        <v>16078654</v>
      </c>
      <c r="V25" t="s">
        <v>885</v>
      </c>
      <c r="W25"/>
      <c r="X25"/>
      <c r="Y25" s="1"/>
    </row>
    <row r="26" spans="1:25">
      <c r="A26" s="182">
        <v>891780111</v>
      </c>
      <c r="B26" s="183" t="s">
        <v>25</v>
      </c>
      <c r="C26" s="184" t="s">
        <v>846</v>
      </c>
      <c r="D26" s="183" t="s">
        <v>27</v>
      </c>
      <c r="E26" s="185" t="s">
        <v>932</v>
      </c>
      <c r="F26" s="183" t="s">
        <v>29</v>
      </c>
      <c r="G26" s="184" t="s">
        <v>848</v>
      </c>
      <c r="H26" s="184" t="s">
        <v>31</v>
      </c>
      <c r="I26" s="285">
        <v>11998770</v>
      </c>
      <c r="J26" s="287">
        <v>0</v>
      </c>
      <c r="K26" s="194">
        <v>0</v>
      </c>
      <c r="L26" s="194">
        <v>0</v>
      </c>
      <c r="M26" s="276" t="s">
        <v>933</v>
      </c>
      <c r="N26" s="277" t="s">
        <v>842</v>
      </c>
      <c r="O26" s="272" t="s">
        <v>934</v>
      </c>
      <c r="P26" s="187">
        <v>44589</v>
      </c>
      <c r="Q26" s="273">
        <v>44589</v>
      </c>
      <c r="R26" s="274">
        <v>44895</v>
      </c>
      <c r="S26" s="285">
        <v>0</v>
      </c>
      <c r="T26" s="285">
        <v>11998770</v>
      </c>
      <c r="U26" s="184">
        <v>16078654</v>
      </c>
      <c r="V26" t="s">
        <v>885</v>
      </c>
      <c r="W26"/>
      <c r="X26"/>
      <c r="Y26" s="1"/>
    </row>
    <row r="27" spans="1:25">
      <c r="A27" s="182">
        <v>891780111</v>
      </c>
      <c r="B27" s="183" t="s">
        <v>25</v>
      </c>
      <c r="C27" s="184" t="s">
        <v>846</v>
      </c>
      <c r="D27" s="183" t="s">
        <v>27</v>
      </c>
      <c r="E27" s="185" t="s">
        <v>935</v>
      </c>
      <c r="F27" s="183" t="s">
        <v>29</v>
      </c>
      <c r="G27" s="184" t="s">
        <v>848</v>
      </c>
      <c r="H27" s="184" t="s">
        <v>31</v>
      </c>
      <c r="I27" s="285">
        <v>42470000</v>
      </c>
      <c r="J27" s="287">
        <v>0</v>
      </c>
      <c r="K27" s="194">
        <v>0</v>
      </c>
      <c r="L27" s="194">
        <v>0</v>
      </c>
      <c r="M27" s="276" t="s">
        <v>936</v>
      </c>
      <c r="N27" s="277" t="s">
        <v>937</v>
      </c>
      <c r="O27" s="272" t="s">
        <v>938</v>
      </c>
      <c r="P27" s="187">
        <v>44589</v>
      </c>
      <c r="Q27" s="273">
        <v>44589</v>
      </c>
      <c r="R27" s="274">
        <v>44770</v>
      </c>
      <c r="S27" s="285">
        <v>0</v>
      </c>
      <c r="T27" s="285">
        <v>42470000</v>
      </c>
      <c r="U27" s="184">
        <v>72220242</v>
      </c>
      <c r="V27" s="191" t="s">
        <v>939</v>
      </c>
      <c r="W27"/>
      <c r="X27"/>
      <c r="Y27" s="1"/>
    </row>
    <row r="28" spans="1:25">
      <c r="A28" s="182">
        <v>891780111</v>
      </c>
      <c r="B28" s="183" t="s">
        <v>25</v>
      </c>
      <c r="C28" s="184" t="s">
        <v>846</v>
      </c>
      <c r="D28" s="183" t="s">
        <v>27</v>
      </c>
      <c r="E28" s="185" t="s">
        <v>940</v>
      </c>
      <c r="F28" s="183" t="s">
        <v>29</v>
      </c>
      <c r="G28" s="184" t="s">
        <v>848</v>
      </c>
      <c r="H28" s="184" t="s">
        <v>31</v>
      </c>
      <c r="I28" s="285">
        <v>64000000</v>
      </c>
      <c r="J28" s="287">
        <v>0</v>
      </c>
      <c r="K28" s="194">
        <v>0</v>
      </c>
      <c r="L28" s="194">
        <v>0</v>
      </c>
      <c r="M28" s="276" t="s">
        <v>941</v>
      </c>
      <c r="N28" s="277" t="s">
        <v>942</v>
      </c>
      <c r="O28" s="272" t="s">
        <v>943</v>
      </c>
      <c r="P28" s="187">
        <v>44589</v>
      </c>
      <c r="Q28" s="273">
        <v>44589</v>
      </c>
      <c r="R28" s="274">
        <v>44926</v>
      </c>
      <c r="S28" s="285">
        <v>0</v>
      </c>
      <c r="T28" s="285">
        <v>64000000</v>
      </c>
      <c r="U28" s="184">
        <v>72220242</v>
      </c>
      <c r="V28" s="191" t="s">
        <v>939</v>
      </c>
      <c r="W28"/>
      <c r="X28"/>
      <c r="Y28" s="1"/>
    </row>
    <row r="29" spans="1:25">
      <c r="A29" s="182">
        <v>891780111</v>
      </c>
      <c r="B29" s="183" t="s">
        <v>25</v>
      </c>
      <c r="C29" s="184" t="s">
        <v>846</v>
      </c>
      <c r="D29" s="183" t="s">
        <v>27</v>
      </c>
      <c r="E29" s="185" t="s">
        <v>944</v>
      </c>
      <c r="F29" s="183" t="s">
        <v>29</v>
      </c>
      <c r="G29" s="184" t="s">
        <v>848</v>
      </c>
      <c r="H29" s="184" t="s">
        <v>31</v>
      </c>
      <c r="I29" s="285">
        <v>32139985</v>
      </c>
      <c r="J29" s="287">
        <v>0</v>
      </c>
      <c r="K29" s="194">
        <v>0</v>
      </c>
      <c r="L29" s="194">
        <v>0</v>
      </c>
      <c r="M29" s="276" t="s">
        <v>945</v>
      </c>
      <c r="N29" s="277" t="s">
        <v>946</v>
      </c>
      <c r="O29" s="272" t="s">
        <v>947</v>
      </c>
      <c r="P29" s="187">
        <v>44589</v>
      </c>
      <c r="Q29" s="273">
        <v>44589</v>
      </c>
      <c r="R29" s="274">
        <v>44770</v>
      </c>
      <c r="S29" s="285">
        <v>1356600</v>
      </c>
      <c r="T29" s="285">
        <v>30783385</v>
      </c>
      <c r="U29" s="184">
        <v>72220242</v>
      </c>
      <c r="V29" s="191" t="s">
        <v>939</v>
      </c>
      <c r="W29"/>
      <c r="X29"/>
      <c r="Y29" s="1"/>
    </row>
    <row r="30" spans="1:25">
      <c r="A30" s="182">
        <v>891780111</v>
      </c>
      <c r="B30" s="183" t="s">
        <v>25</v>
      </c>
      <c r="C30" s="184" t="s">
        <v>846</v>
      </c>
      <c r="D30" s="183" t="s">
        <v>27</v>
      </c>
      <c r="E30" s="185" t="s">
        <v>948</v>
      </c>
      <c r="F30" s="183" t="s">
        <v>29</v>
      </c>
      <c r="G30" s="184" t="s">
        <v>848</v>
      </c>
      <c r="H30" s="184" t="s">
        <v>31</v>
      </c>
      <c r="I30" s="285" t="s">
        <v>949</v>
      </c>
      <c r="J30" s="287">
        <v>0</v>
      </c>
      <c r="K30" s="194">
        <v>0</v>
      </c>
      <c r="L30" s="194">
        <v>0</v>
      </c>
      <c r="M30" s="276" t="s">
        <v>901</v>
      </c>
      <c r="N30" s="277" t="s">
        <v>902</v>
      </c>
      <c r="O30" s="272" t="s">
        <v>950</v>
      </c>
      <c r="P30" s="187">
        <v>44589</v>
      </c>
      <c r="Q30" s="273">
        <v>44589</v>
      </c>
      <c r="R30" s="274">
        <v>44742</v>
      </c>
      <c r="S30" s="285">
        <v>3386823</v>
      </c>
      <c r="T30" s="285">
        <v>5067417</v>
      </c>
      <c r="U30" s="184">
        <v>16078654</v>
      </c>
      <c r="V30" t="s">
        <v>885</v>
      </c>
      <c r="W30"/>
      <c r="X30"/>
      <c r="Y30" s="1"/>
    </row>
    <row r="31" spans="1:25">
      <c r="A31" s="182">
        <v>891780111</v>
      </c>
      <c r="B31" s="183" t="s">
        <v>25</v>
      </c>
      <c r="C31" s="184" t="s">
        <v>846</v>
      </c>
      <c r="D31" s="183" t="s">
        <v>27</v>
      </c>
      <c r="E31" s="185" t="s">
        <v>951</v>
      </c>
      <c r="F31" s="183" t="s">
        <v>29</v>
      </c>
      <c r="G31" s="184" t="s">
        <v>848</v>
      </c>
      <c r="H31" s="184" t="s">
        <v>31</v>
      </c>
      <c r="I31" s="285" t="s">
        <v>952</v>
      </c>
      <c r="J31" s="287">
        <v>0</v>
      </c>
      <c r="K31" s="194">
        <v>0</v>
      </c>
      <c r="L31" s="194">
        <v>0</v>
      </c>
      <c r="M31" s="276" t="s">
        <v>905</v>
      </c>
      <c r="N31" s="277" t="s">
        <v>953</v>
      </c>
      <c r="O31" s="272" t="s">
        <v>954</v>
      </c>
      <c r="P31" s="187">
        <v>44589</v>
      </c>
      <c r="Q31" s="273">
        <v>44589</v>
      </c>
      <c r="R31" s="274">
        <v>44668</v>
      </c>
      <c r="S31" s="285">
        <v>0</v>
      </c>
      <c r="T31" s="285" t="s">
        <v>952</v>
      </c>
      <c r="U31" s="189">
        <v>7634899</v>
      </c>
      <c r="V31" s="191" t="s">
        <v>927</v>
      </c>
      <c r="W31"/>
      <c r="X31"/>
      <c r="Y31" s="1"/>
    </row>
    <row r="32" spans="1:25">
      <c r="A32" s="182">
        <v>891780111</v>
      </c>
      <c r="B32" s="183" t="s">
        <v>25</v>
      </c>
      <c r="C32" s="184" t="s">
        <v>846</v>
      </c>
      <c r="D32" s="183" t="s">
        <v>27</v>
      </c>
      <c r="E32" s="185" t="s">
        <v>955</v>
      </c>
      <c r="F32" s="183" t="s">
        <v>29</v>
      </c>
      <c r="G32" s="184" t="s">
        <v>848</v>
      </c>
      <c r="H32" s="184" t="s">
        <v>31</v>
      </c>
      <c r="I32" s="285">
        <v>63711957</v>
      </c>
      <c r="J32" s="287">
        <v>0</v>
      </c>
      <c r="K32" s="194">
        <v>0</v>
      </c>
      <c r="L32" s="194">
        <v>0</v>
      </c>
      <c r="M32" s="276" t="s">
        <v>956</v>
      </c>
      <c r="N32" s="277" t="s">
        <v>957</v>
      </c>
      <c r="O32" s="272" t="s">
        <v>958</v>
      </c>
      <c r="P32" s="187">
        <v>44589</v>
      </c>
      <c r="Q32" s="273">
        <v>44589</v>
      </c>
      <c r="R32" s="274">
        <v>44645</v>
      </c>
      <c r="S32" s="285">
        <v>63711957</v>
      </c>
      <c r="T32" s="285">
        <v>0</v>
      </c>
      <c r="U32" s="184">
        <v>85472020</v>
      </c>
      <c r="V32" t="s">
        <v>857</v>
      </c>
      <c r="W32"/>
      <c r="X32"/>
      <c r="Y32" s="1"/>
    </row>
    <row r="33" spans="1:25">
      <c r="A33" s="182">
        <v>891780111</v>
      </c>
      <c r="B33" s="183" t="s">
        <v>25</v>
      </c>
      <c r="C33" s="184" t="s">
        <v>846</v>
      </c>
      <c r="D33" s="183" t="s">
        <v>27</v>
      </c>
      <c r="E33" s="185" t="s">
        <v>959</v>
      </c>
      <c r="F33" s="183" t="s">
        <v>29</v>
      </c>
      <c r="G33" s="184" t="s">
        <v>848</v>
      </c>
      <c r="H33" s="184" t="s">
        <v>31</v>
      </c>
      <c r="I33" s="285">
        <v>46000000</v>
      </c>
      <c r="J33" s="287">
        <v>0</v>
      </c>
      <c r="K33" s="194">
        <v>0</v>
      </c>
      <c r="L33" s="194">
        <v>0</v>
      </c>
      <c r="M33" s="276" t="s">
        <v>905</v>
      </c>
      <c r="N33" s="277" t="s">
        <v>953</v>
      </c>
      <c r="O33" s="272" t="s">
        <v>960</v>
      </c>
      <c r="P33" s="187">
        <v>44589</v>
      </c>
      <c r="Q33" s="273">
        <v>44589</v>
      </c>
      <c r="R33" s="274">
        <v>44668</v>
      </c>
      <c r="S33" s="285">
        <v>2719076.3400000036</v>
      </c>
      <c r="T33" s="285">
        <v>43280923.659999996</v>
      </c>
      <c r="U33" s="189">
        <v>7634899</v>
      </c>
      <c r="V33" s="191" t="s">
        <v>927</v>
      </c>
      <c r="W33"/>
      <c r="X33"/>
      <c r="Y33" s="1"/>
    </row>
    <row r="34" spans="1:25">
      <c r="A34" s="182">
        <v>891780111</v>
      </c>
      <c r="B34" s="183" t="s">
        <v>25</v>
      </c>
      <c r="C34" s="184" t="s">
        <v>846</v>
      </c>
      <c r="D34" s="183" t="s">
        <v>27</v>
      </c>
      <c r="E34" s="185" t="s">
        <v>961</v>
      </c>
      <c r="F34" s="183" t="s">
        <v>29</v>
      </c>
      <c r="G34" s="184" t="s">
        <v>848</v>
      </c>
      <c r="H34" s="184" t="s">
        <v>31</v>
      </c>
      <c r="I34" s="285">
        <v>33000000</v>
      </c>
      <c r="J34" s="287">
        <v>0</v>
      </c>
      <c r="K34" s="194">
        <v>0</v>
      </c>
      <c r="L34" s="194">
        <v>0</v>
      </c>
      <c r="M34" s="276" t="s">
        <v>962</v>
      </c>
      <c r="N34" s="277" t="s">
        <v>852</v>
      </c>
      <c r="O34" s="272" t="s">
        <v>963</v>
      </c>
      <c r="P34" s="187">
        <v>44573</v>
      </c>
      <c r="Q34" s="273">
        <v>44573</v>
      </c>
      <c r="R34" s="274">
        <v>44729</v>
      </c>
      <c r="S34" s="285">
        <v>16500000</v>
      </c>
      <c r="T34" s="285">
        <v>16500000</v>
      </c>
      <c r="U34" s="184">
        <v>16078654</v>
      </c>
      <c r="V34" t="s">
        <v>885</v>
      </c>
      <c r="W34"/>
      <c r="X34"/>
      <c r="Y34" s="1"/>
    </row>
    <row r="35" spans="1:25">
      <c r="A35" s="182">
        <v>891780111</v>
      </c>
      <c r="B35" s="183" t="s">
        <v>25</v>
      </c>
      <c r="C35" s="184" t="s">
        <v>846</v>
      </c>
      <c r="D35" s="183" t="s">
        <v>27</v>
      </c>
      <c r="E35" s="185" t="s">
        <v>964</v>
      </c>
      <c r="F35" s="183" t="s">
        <v>29</v>
      </c>
      <c r="G35" s="184" t="s">
        <v>848</v>
      </c>
      <c r="H35" s="184" t="s">
        <v>31</v>
      </c>
      <c r="I35" s="285">
        <v>14400000</v>
      </c>
      <c r="J35" s="287">
        <v>0</v>
      </c>
      <c r="K35" s="194">
        <v>0</v>
      </c>
      <c r="L35" s="194">
        <v>0</v>
      </c>
      <c r="M35" s="276" t="s">
        <v>965</v>
      </c>
      <c r="N35" s="277" t="s">
        <v>966</v>
      </c>
      <c r="O35" s="272" t="s">
        <v>967</v>
      </c>
      <c r="P35" s="187">
        <v>44573</v>
      </c>
      <c r="Q35" s="273">
        <v>44573</v>
      </c>
      <c r="R35" s="274">
        <v>44729</v>
      </c>
      <c r="S35" s="285">
        <v>7200000</v>
      </c>
      <c r="T35" s="285">
        <v>7200000</v>
      </c>
      <c r="U35" s="184">
        <v>16078654</v>
      </c>
      <c r="V35" t="s">
        <v>885</v>
      </c>
      <c r="W35"/>
      <c r="X35"/>
      <c r="Y35" s="1"/>
    </row>
    <row r="36" spans="1:25">
      <c r="A36" s="182">
        <v>891780111</v>
      </c>
      <c r="B36" s="183" t="s">
        <v>25</v>
      </c>
      <c r="C36" s="184" t="s">
        <v>846</v>
      </c>
      <c r="D36" s="183" t="s">
        <v>27</v>
      </c>
      <c r="E36" s="185" t="s">
        <v>968</v>
      </c>
      <c r="F36" s="183" t="s">
        <v>29</v>
      </c>
      <c r="G36" s="184" t="s">
        <v>848</v>
      </c>
      <c r="H36" s="184" t="s">
        <v>31</v>
      </c>
      <c r="I36" s="285">
        <v>30000000</v>
      </c>
      <c r="J36" s="287">
        <v>0</v>
      </c>
      <c r="K36" s="194">
        <v>0</v>
      </c>
      <c r="L36" s="194">
        <v>0</v>
      </c>
      <c r="M36" s="276" t="s">
        <v>969</v>
      </c>
      <c r="N36" s="277" t="s">
        <v>970</v>
      </c>
      <c r="O36" s="272" t="s">
        <v>971</v>
      </c>
      <c r="P36" s="187">
        <v>44573</v>
      </c>
      <c r="Q36" s="273">
        <v>44573</v>
      </c>
      <c r="R36" s="274">
        <v>44729</v>
      </c>
      <c r="S36" s="285">
        <v>15000000</v>
      </c>
      <c r="T36" s="285">
        <v>15000000</v>
      </c>
      <c r="U36" s="189">
        <v>85476075</v>
      </c>
      <c r="V36" s="184" t="s">
        <v>852</v>
      </c>
      <c r="W36"/>
      <c r="X36"/>
      <c r="Y36" s="1"/>
    </row>
    <row r="37" spans="1:25">
      <c r="A37" s="182">
        <v>891780111</v>
      </c>
      <c r="B37" s="183" t="s">
        <v>25</v>
      </c>
      <c r="C37" s="184" t="s">
        <v>846</v>
      </c>
      <c r="D37" s="183" t="s">
        <v>27</v>
      </c>
      <c r="E37" s="185" t="s">
        <v>972</v>
      </c>
      <c r="F37" s="183" t="s">
        <v>29</v>
      </c>
      <c r="G37" s="184" t="s">
        <v>848</v>
      </c>
      <c r="H37" s="184" t="s">
        <v>31</v>
      </c>
      <c r="I37" s="285">
        <v>12941940</v>
      </c>
      <c r="J37" s="287">
        <v>0</v>
      </c>
      <c r="K37" s="194">
        <v>0</v>
      </c>
      <c r="L37" s="194">
        <v>0</v>
      </c>
      <c r="M37" s="276" t="s">
        <v>5118</v>
      </c>
      <c r="N37" s="277" t="s">
        <v>973</v>
      </c>
      <c r="O37" s="94" t="s">
        <v>974</v>
      </c>
      <c r="P37" s="187">
        <v>44573</v>
      </c>
      <c r="Q37" s="273">
        <v>44573</v>
      </c>
      <c r="R37" s="274">
        <v>44773</v>
      </c>
      <c r="S37" s="285">
        <v>8082698</v>
      </c>
      <c r="T37" s="285">
        <v>4859242</v>
      </c>
      <c r="U37" s="184">
        <v>12545871</v>
      </c>
      <c r="V37" s="191" t="s">
        <v>865</v>
      </c>
      <c r="W37"/>
      <c r="X37"/>
      <c r="Y37" s="1"/>
    </row>
    <row r="38" spans="1:25">
      <c r="A38" s="182">
        <v>891780111</v>
      </c>
      <c r="B38" s="183" t="s">
        <v>25</v>
      </c>
      <c r="C38" s="184" t="s">
        <v>846</v>
      </c>
      <c r="D38" s="183" t="s">
        <v>27</v>
      </c>
      <c r="E38" s="185" t="s">
        <v>975</v>
      </c>
      <c r="F38" s="183" t="s">
        <v>29</v>
      </c>
      <c r="G38" s="184" t="s">
        <v>848</v>
      </c>
      <c r="H38" s="184" t="s">
        <v>31</v>
      </c>
      <c r="I38" s="285">
        <v>14287903</v>
      </c>
      <c r="J38" s="287">
        <v>0</v>
      </c>
      <c r="K38" s="194">
        <v>0</v>
      </c>
      <c r="L38" s="194">
        <v>0</v>
      </c>
      <c r="M38" s="276" t="s">
        <v>5119</v>
      </c>
      <c r="N38" s="277" t="s">
        <v>976</v>
      </c>
      <c r="O38" s="94" t="s">
        <v>977</v>
      </c>
      <c r="P38" s="187">
        <v>44573</v>
      </c>
      <c r="Q38" s="273">
        <v>44573</v>
      </c>
      <c r="R38" s="274">
        <v>44773</v>
      </c>
      <c r="S38" s="285">
        <v>8923300</v>
      </c>
      <c r="T38" s="285">
        <v>5364603</v>
      </c>
      <c r="U38" s="184">
        <v>12545871</v>
      </c>
      <c r="V38" s="191" t="s">
        <v>865</v>
      </c>
      <c r="W38"/>
      <c r="X38"/>
      <c r="Y38" s="1"/>
    </row>
    <row r="39" spans="1:25">
      <c r="A39" s="182">
        <v>891780111</v>
      </c>
      <c r="B39" s="183" t="s">
        <v>25</v>
      </c>
      <c r="C39" s="184" t="s">
        <v>846</v>
      </c>
      <c r="D39" s="183" t="s">
        <v>27</v>
      </c>
      <c r="E39" s="185" t="s">
        <v>978</v>
      </c>
      <c r="F39" s="183" t="s">
        <v>29</v>
      </c>
      <c r="G39" s="184" t="s">
        <v>848</v>
      </c>
      <c r="H39" s="184" t="s">
        <v>31</v>
      </c>
      <c r="I39" s="285">
        <v>14778000</v>
      </c>
      <c r="J39" s="287">
        <v>0</v>
      </c>
      <c r="K39" s="194">
        <v>0</v>
      </c>
      <c r="L39" s="194">
        <v>0</v>
      </c>
      <c r="M39" s="276" t="s">
        <v>5120</v>
      </c>
      <c r="N39" s="277" t="s">
        <v>979</v>
      </c>
      <c r="O39" s="94" t="s">
        <v>980</v>
      </c>
      <c r="P39" s="187">
        <v>44573</v>
      </c>
      <c r="Q39" s="273">
        <v>44573</v>
      </c>
      <c r="R39" s="274">
        <v>44773</v>
      </c>
      <c r="S39" s="285">
        <v>9216000</v>
      </c>
      <c r="T39" s="285">
        <v>5562000</v>
      </c>
      <c r="U39" s="184">
        <v>12545871</v>
      </c>
      <c r="V39" s="191" t="s">
        <v>865</v>
      </c>
      <c r="W39"/>
      <c r="X39"/>
      <c r="Y39" s="1"/>
    </row>
    <row r="40" spans="1:25">
      <c r="A40" s="182">
        <v>891780111</v>
      </c>
      <c r="B40" s="183" t="s">
        <v>25</v>
      </c>
      <c r="C40" s="184" t="s">
        <v>846</v>
      </c>
      <c r="D40" s="183" t="s">
        <v>27</v>
      </c>
      <c r="E40" s="185" t="s">
        <v>981</v>
      </c>
      <c r="F40" s="183" t="s">
        <v>29</v>
      </c>
      <c r="G40" s="184" t="s">
        <v>848</v>
      </c>
      <c r="H40" s="184" t="s">
        <v>31</v>
      </c>
      <c r="I40" s="285">
        <v>12941940</v>
      </c>
      <c r="J40" s="287">
        <v>0</v>
      </c>
      <c r="K40" s="194">
        <v>0</v>
      </c>
      <c r="L40" s="194">
        <v>0</v>
      </c>
      <c r="M40" s="276" t="s">
        <v>5121</v>
      </c>
      <c r="N40" s="277" t="s">
        <v>982</v>
      </c>
      <c r="O40" s="94" t="s">
        <v>983</v>
      </c>
      <c r="P40" s="187">
        <v>44573</v>
      </c>
      <c r="Q40" s="273">
        <v>44573</v>
      </c>
      <c r="R40" s="274">
        <v>44773</v>
      </c>
      <c r="S40" s="285">
        <v>8082698</v>
      </c>
      <c r="T40" s="285">
        <v>4859242</v>
      </c>
      <c r="U40" s="184">
        <v>12545871</v>
      </c>
      <c r="V40" s="191" t="s">
        <v>865</v>
      </c>
      <c r="W40"/>
      <c r="X40"/>
      <c r="Y40" s="1"/>
    </row>
    <row r="41" spans="1:25">
      <c r="A41" s="182">
        <v>891780111</v>
      </c>
      <c r="B41" s="183" t="s">
        <v>25</v>
      </c>
      <c r="C41" s="184" t="s">
        <v>846</v>
      </c>
      <c r="D41" s="183" t="s">
        <v>27</v>
      </c>
      <c r="E41" s="185" t="s">
        <v>984</v>
      </c>
      <c r="F41" s="183" t="s">
        <v>29</v>
      </c>
      <c r="G41" s="184" t="s">
        <v>848</v>
      </c>
      <c r="H41" s="184" t="s">
        <v>31</v>
      </c>
      <c r="I41" s="285">
        <v>22640750</v>
      </c>
      <c r="J41" s="287">
        <v>0</v>
      </c>
      <c r="K41" s="194">
        <v>0</v>
      </c>
      <c r="L41" s="194">
        <v>0</v>
      </c>
      <c r="M41" s="276" t="s">
        <v>5122</v>
      </c>
      <c r="N41" s="277" t="s">
        <v>985</v>
      </c>
      <c r="O41" s="94" t="s">
        <v>986</v>
      </c>
      <c r="P41" s="187">
        <v>44573</v>
      </c>
      <c r="Q41" s="273">
        <v>44573</v>
      </c>
      <c r="R41" s="274">
        <v>44773</v>
      </c>
      <c r="S41" s="285">
        <v>13184000</v>
      </c>
      <c r="T41" s="285">
        <v>9456750</v>
      </c>
      <c r="U41" s="184">
        <v>12545871</v>
      </c>
      <c r="V41" s="191" t="s">
        <v>865</v>
      </c>
      <c r="W41"/>
      <c r="X41"/>
      <c r="Y41" s="1"/>
    </row>
    <row r="42" spans="1:25">
      <c r="A42" s="182">
        <v>891780111</v>
      </c>
      <c r="B42" s="183" t="s">
        <v>25</v>
      </c>
      <c r="C42" s="184" t="s">
        <v>846</v>
      </c>
      <c r="D42" s="183" t="s">
        <v>27</v>
      </c>
      <c r="E42" s="185" t="s">
        <v>987</v>
      </c>
      <c r="F42" s="183" t="s">
        <v>29</v>
      </c>
      <c r="G42" s="184" t="s">
        <v>848</v>
      </c>
      <c r="H42" s="184" t="s">
        <v>31</v>
      </c>
      <c r="I42" s="285">
        <v>23444099</v>
      </c>
      <c r="J42" s="287">
        <v>0</v>
      </c>
      <c r="K42" s="194">
        <v>0</v>
      </c>
      <c r="L42" s="194">
        <v>0</v>
      </c>
      <c r="M42" s="276" t="s">
        <v>5123</v>
      </c>
      <c r="N42" s="277" t="s">
        <v>988</v>
      </c>
      <c r="O42" s="94" t="s">
        <v>989</v>
      </c>
      <c r="P42" s="187">
        <v>44573</v>
      </c>
      <c r="Q42" s="273">
        <v>44573</v>
      </c>
      <c r="R42" s="274">
        <v>44773</v>
      </c>
      <c r="S42" s="285">
        <v>14542134</v>
      </c>
      <c r="T42" s="285">
        <v>8901965</v>
      </c>
      <c r="U42" s="184">
        <v>12545871</v>
      </c>
      <c r="V42" s="191" t="s">
        <v>865</v>
      </c>
      <c r="W42"/>
      <c r="X42"/>
      <c r="Y42" s="1"/>
    </row>
    <row r="43" spans="1:25">
      <c r="A43" s="182">
        <v>891780111</v>
      </c>
      <c r="B43" s="183" t="s">
        <v>25</v>
      </c>
      <c r="C43" s="184" t="s">
        <v>846</v>
      </c>
      <c r="D43" s="183" t="s">
        <v>27</v>
      </c>
      <c r="E43" s="185" t="s">
        <v>990</v>
      </c>
      <c r="F43" s="183" t="s">
        <v>29</v>
      </c>
      <c r="G43" s="184" t="s">
        <v>848</v>
      </c>
      <c r="H43" s="184" t="s">
        <v>31</v>
      </c>
      <c r="I43" s="285">
        <v>36327608</v>
      </c>
      <c r="J43" s="287">
        <v>0</v>
      </c>
      <c r="K43" s="194">
        <v>0</v>
      </c>
      <c r="L43" s="194">
        <v>0</v>
      </c>
      <c r="M43" s="276" t="s">
        <v>5124</v>
      </c>
      <c r="N43" s="277" t="s">
        <v>991</v>
      </c>
      <c r="O43" s="94" t="s">
        <v>992</v>
      </c>
      <c r="P43" s="187">
        <v>44573</v>
      </c>
      <c r="Q43" s="273">
        <v>44573</v>
      </c>
      <c r="R43" s="274">
        <v>44773</v>
      </c>
      <c r="S43" s="285">
        <v>22367255</v>
      </c>
      <c r="T43" s="285">
        <v>13960353</v>
      </c>
      <c r="U43" s="184">
        <v>12545871</v>
      </c>
      <c r="V43" s="191" t="s">
        <v>865</v>
      </c>
      <c r="W43"/>
      <c r="X43"/>
      <c r="Y43" s="1"/>
    </row>
    <row r="44" spans="1:25">
      <c r="A44" s="182">
        <v>891780111</v>
      </c>
      <c r="B44" s="183" t="s">
        <v>25</v>
      </c>
      <c r="C44" s="184" t="s">
        <v>846</v>
      </c>
      <c r="D44" s="183" t="s">
        <v>27</v>
      </c>
      <c r="E44" s="185" t="s">
        <v>993</v>
      </c>
      <c r="F44" s="183" t="s">
        <v>29</v>
      </c>
      <c r="G44" s="184" t="s">
        <v>848</v>
      </c>
      <c r="H44" s="184" t="s">
        <v>31</v>
      </c>
      <c r="I44" s="285">
        <v>13166459</v>
      </c>
      <c r="J44" s="287">
        <v>0</v>
      </c>
      <c r="K44" s="194">
        <v>0</v>
      </c>
      <c r="L44" s="194">
        <v>0</v>
      </c>
      <c r="M44" s="276" t="s">
        <v>5125</v>
      </c>
      <c r="N44" s="277" t="s">
        <v>994</v>
      </c>
      <c r="O44" s="94" t="s">
        <v>995</v>
      </c>
      <c r="P44" s="187">
        <v>44573</v>
      </c>
      <c r="Q44" s="273">
        <v>44573</v>
      </c>
      <c r="R44" s="274">
        <v>44773</v>
      </c>
      <c r="S44" s="285">
        <v>8210994</v>
      </c>
      <c r="T44" s="285">
        <v>4955465</v>
      </c>
      <c r="U44" s="184">
        <v>12545871</v>
      </c>
      <c r="V44" s="191" t="s">
        <v>865</v>
      </c>
      <c r="W44"/>
      <c r="X44"/>
      <c r="Y44" s="1"/>
    </row>
    <row r="45" spans="1:25">
      <c r="A45" s="182">
        <v>891780111</v>
      </c>
      <c r="B45" s="183" t="s">
        <v>25</v>
      </c>
      <c r="C45" s="184" t="s">
        <v>846</v>
      </c>
      <c r="D45" s="183" t="s">
        <v>27</v>
      </c>
      <c r="E45" s="185" t="s">
        <v>996</v>
      </c>
      <c r="F45" s="183" t="s">
        <v>29</v>
      </c>
      <c r="G45" s="184" t="s">
        <v>848</v>
      </c>
      <c r="H45" s="184" t="s">
        <v>31</v>
      </c>
      <c r="I45" s="285">
        <v>12941940</v>
      </c>
      <c r="J45" s="287">
        <v>0</v>
      </c>
      <c r="K45" s="194">
        <v>0</v>
      </c>
      <c r="L45" s="194">
        <v>0</v>
      </c>
      <c r="M45" s="276" t="s">
        <v>5126</v>
      </c>
      <c r="N45" s="277" t="s">
        <v>997</v>
      </c>
      <c r="O45" s="94" t="s">
        <v>998</v>
      </c>
      <c r="P45" s="187">
        <v>44573</v>
      </c>
      <c r="Q45" s="273">
        <v>44573</v>
      </c>
      <c r="R45" s="274">
        <v>44773</v>
      </c>
      <c r="S45" s="285">
        <v>8082698</v>
      </c>
      <c r="T45" s="285">
        <v>4859242</v>
      </c>
      <c r="U45" s="184">
        <v>12545871</v>
      </c>
      <c r="V45" s="191" t="s">
        <v>865</v>
      </c>
      <c r="W45"/>
      <c r="X45"/>
      <c r="Y45" s="1"/>
    </row>
    <row r="46" spans="1:25">
      <c r="A46" s="182">
        <v>891780111</v>
      </c>
      <c r="B46" s="183" t="s">
        <v>25</v>
      </c>
      <c r="C46" s="184" t="s">
        <v>846</v>
      </c>
      <c r="D46" s="183" t="s">
        <v>27</v>
      </c>
      <c r="E46" s="185" t="s">
        <v>999</v>
      </c>
      <c r="F46" s="183" t="s">
        <v>29</v>
      </c>
      <c r="G46" s="184" t="s">
        <v>848</v>
      </c>
      <c r="H46" s="184" t="s">
        <v>31</v>
      </c>
      <c r="I46" s="285">
        <v>13166459</v>
      </c>
      <c r="J46" s="287">
        <v>0</v>
      </c>
      <c r="K46" s="194">
        <v>0</v>
      </c>
      <c r="L46" s="194">
        <v>0</v>
      </c>
      <c r="M46" s="276" t="s">
        <v>5127</v>
      </c>
      <c r="N46" s="277" t="s">
        <v>1000</v>
      </c>
      <c r="O46" s="94" t="s">
        <v>1001</v>
      </c>
      <c r="P46" s="187">
        <v>44573</v>
      </c>
      <c r="Q46" s="273">
        <v>44573</v>
      </c>
      <c r="R46" s="274">
        <v>44773</v>
      </c>
      <c r="S46" s="285">
        <v>8210994</v>
      </c>
      <c r="T46" s="285">
        <v>4955465</v>
      </c>
      <c r="U46" s="184">
        <v>12545871</v>
      </c>
      <c r="V46" s="191" t="s">
        <v>865</v>
      </c>
      <c r="W46"/>
      <c r="X46"/>
      <c r="Y46" s="1"/>
    </row>
    <row r="47" spans="1:25">
      <c r="A47" s="182">
        <v>891780111</v>
      </c>
      <c r="B47" s="183" t="s">
        <v>25</v>
      </c>
      <c r="C47" s="184" t="s">
        <v>846</v>
      </c>
      <c r="D47" s="183" t="s">
        <v>27</v>
      </c>
      <c r="E47" s="185" t="s">
        <v>1002</v>
      </c>
      <c r="F47" s="183" t="s">
        <v>29</v>
      </c>
      <c r="G47" s="184" t="s">
        <v>848</v>
      </c>
      <c r="H47" s="184" t="s">
        <v>31</v>
      </c>
      <c r="I47" s="285">
        <v>14163968</v>
      </c>
      <c r="J47" s="287">
        <v>0</v>
      </c>
      <c r="K47" s="194">
        <v>0</v>
      </c>
      <c r="L47" s="194">
        <v>0</v>
      </c>
      <c r="M47" s="276" t="s">
        <v>5128</v>
      </c>
      <c r="N47" s="277" t="s">
        <v>1003</v>
      </c>
      <c r="O47" s="94" t="s">
        <v>1004</v>
      </c>
      <c r="P47" s="187">
        <v>44573</v>
      </c>
      <c r="Q47" s="273">
        <v>44573</v>
      </c>
      <c r="R47" s="274">
        <v>44773</v>
      </c>
      <c r="S47" s="285">
        <v>8852480</v>
      </c>
      <c r="T47" s="285">
        <v>5311488</v>
      </c>
      <c r="U47" s="184">
        <v>12545871</v>
      </c>
      <c r="V47" s="191" t="s">
        <v>865</v>
      </c>
      <c r="W47"/>
      <c r="X47"/>
      <c r="Y47" s="1"/>
    </row>
    <row r="48" spans="1:25">
      <c r="A48" s="182">
        <v>891780111</v>
      </c>
      <c r="B48" s="183" t="s">
        <v>25</v>
      </c>
      <c r="C48" s="184" t="s">
        <v>846</v>
      </c>
      <c r="D48" s="183" t="s">
        <v>27</v>
      </c>
      <c r="E48" s="185" t="s">
        <v>1005</v>
      </c>
      <c r="F48" s="183" t="s">
        <v>29</v>
      </c>
      <c r="G48" s="184" t="s">
        <v>848</v>
      </c>
      <c r="H48" s="184" t="s">
        <v>31</v>
      </c>
      <c r="I48" s="285">
        <v>10330600</v>
      </c>
      <c r="J48" s="287">
        <v>0</v>
      </c>
      <c r="K48" s="194">
        <v>0</v>
      </c>
      <c r="L48" s="194">
        <v>0</v>
      </c>
      <c r="M48" s="276" t="s">
        <v>5129</v>
      </c>
      <c r="N48" s="277" t="s">
        <v>1006</v>
      </c>
      <c r="O48" s="94" t="s">
        <v>1007</v>
      </c>
      <c r="P48" s="187">
        <v>44573</v>
      </c>
      <c r="Q48" s="273">
        <v>44573</v>
      </c>
      <c r="R48" s="274">
        <v>44773</v>
      </c>
      <c r="S48" s="285">
        <v>10330600</v>
      </c>
      <c r="T48" s="285">
        <v>0</v>
      </c>
      <c r="U48" s="184">
        <v>12545871</v>
      </c>
      <c r="V48" s="191" t="s">
        <v>865</v>
      </c>
      <c r="W48"/>
      <c r="X48"/>
      <c r="Y48" s="1"/>
    </row>
    <row r="49" spans="1:25">
      <c r="A49" s="182">
        <v>891780111</v>
      </c>
      <c r="B49" s="183" t="s">
        <v>25</v>
      </c>
      <c r="C49" s="184" t="s">
        <v>846</v>
      </c>
      <c r="D49" s="183" t="s">
        <v>27</v>
      </c>
      <c r="E49" s="185" t="s">
        <v>1008</v>
      </c>
      <c r="F49" s="183" t="s">
        <v>29</v>
      </c>
      <c r="G49" s="184" t="s">
        <v>848</v>
      </c>
      <c r="H49" s="184" t="s">
        <v>31</v>
      </c>
      <c r="I49" s="285" t="s">
        <v>5130</v>
      </c>
      <c r="J49" s="287">
        <v>0</v>
      </c>
      <c r="K49" s="194">
        <v>0</v>
      </c>
      <c r="L49" s="194">
        <v>0</v>
      </c>
      <c r="M49" s="276" t="s">
        <v>5131</v>
      </c>
      <c r="N49" s="277" t="s">
        <v>1009</v>
      </c>
      <c r="O49" s="94" t="s">
        <v>1010</v>
      </c>
      <c r="P49" s="187">
        <v>44573</v>
      </c>
      <c r="Q49" s="273">
        <v>44573</v>
      </c>
      <c r="R49" s="274">
        <v>44773</v>
      </c>
      <c r="S49" s="285" t="s">
        <v>5130</v>
      </c>
      <c r="T49" s="285">
        <v>0</v>
      </c>
      <c r="U49" s="184">
        <v>12545871</v>
      </c>
      <c r="V49" s="191" t="s">
        <v>865</v>
      </c>
      <c r="W49"/>
      <c r="X49"/>
      <c r="Y49" s="1"/>
    </row>
    <row r="50" spans="1:25">
      <c r="A50" s="182">
        <v>891780111</v>
      </c>
      <c r="B50" s="183" t="s">
        <v>25</v>
      </c>
      <c r="C50" s="184" t="s">
        <v>846</v>
      </c>
      <c r="D50" s="183" t="s">
        <v>27</v>
      </c>
      <c r="E50" s="185" t="s">
        <v>1011</v>
      </c>
      <c r="F50" s="183" t="s">
        <v>29</v>
      </c>
      <c r="G50" s="184" t="s">
        <v>848</v>
      </c>
      <c r="H50" s="184" t="s">
        <v>31</v>
      </c>
      <c r="I50" s="285">
        <v>38091200</v>
      </c>
      <c r="J50" s="287">
        <v>43282400</v>
      </c>
      <c r="K50" s="194" t="s">
        <v>5132</v>
      </c>
      <c r="L50" s="194">
        <v>0</v>
      </c>
      <c r="M50" s="276" t="s">
        <v>5133</v>
      </c>
      <c r="N50" s="277" t="s">
        <v>1012</v>
      </c>
      <c r="O50" s="94" t="s">
        <v>1013</v>
      </c>
      <c r="P50" s="187">
        <v>44573</v>
      </c>
      <c r="Q50" s="273">
        <v>44573</v>
      </c>
      <c r="R50" s="274">
        <v>44773</v>
      </c>
      <c r="S50" s="285">
        <v>14802900</v>
      </c>
      <c r="T50" s="285">
        <v>10742900</v>
      </c>
      <c r="U50" s="184">
        <v>12545871</v>
      </c>
      <c r="V50" s="191" t="s">
        <v>865</v>
      </c>
      <c r="W50"/>
      <c r="X50"/>
      <c r="Y50" s="1"/>
    </row>
    <row r="51" spans="1:25">
      <c r="A51" s="182">
        <v>891780111</v>
      </c>
      <c r="B51" s="183" t="s">
        <v>25</v>
      </c>
      <c r="C51" s="184" t="s">
        <v>846</v>
      </c>
      <c r="D51" s="183" t="s">
        <v>27</v>
      </c>
      <c r="E51" s="185" t="s">
        <v>1014</v>
      </c>
      <c r="F51" s="183" t="s">
        <v>29</v>
      </c>
      <c r="G51" s="184" t="s">
        <v>848</v>
      </c>
      <c r="H51" s="184" t="s">
        <v>31</v>
      </c>
      <c r="I51" s="285">
        <v>16635968</v>
      </c>
      <c r="J51" s="287">
        <v>0</v>
      </c>
      <c r="K51" s="194">
        <v>0</v>
      </c>
      <c r="L51" s="194">
        <v>0</v>
      </c>
      <c r="M51" s="276" t="s">
        <v>5134</v>
      </c>
      <c r="N51" s="277" t="s">
        <v>1015</v>
      </c>
      <c r="O51" s="94" t="s">
        <v>1016</v>
      </c>
      <c r="P51" s="187">
        <v>44573</v>
      </c>
      <c r="Q51" s="273">
        <v>44573</v>
      </c>
      <c r="R51" s="274">
        <v>44773</v>
      </c>
      <c r="S51" s="285">
        <v>10397480</v>
      </c>
      <c r="T51" s="285">
        <v>6238488</v>
      </c>
      <c r="U51" s="184">
        <v>12545871</v>
      </c>
      <c r="V51" s="191" t="s">
        <v>865</v>
      </c>
      <c r="W51"/>
      <c r="X51"/>
      <c r="Y51" s="1"/>
    </row>
    <row r="52" spans="1:25">
      <c r="A52" s="182">
        <v>891780111</v>
      </c>
      <c r="B52" s="183" t="s">
        <v>25</v>
      </c>
      <c r="C52" s="184" t="s">
        <v>846</v>
      </c>
      <c r="D52" s="183" t="s">
        <v>27</v>
      </c>
      <c r="E52" s="185" t="s">
        <v>1017</v>
      </c>
      <c r="F52" s="183" t="s">
        <v>29</v>
      </c>
      <c r="G52" s="184" t="s">
        <v>848</v>
      </c>
      <c r="H52" s="184" t="s">
        <v>31</v>
      </c>
      <c r="I52" s="285">
        <v>13166459</v>
      </c>
      <c r="J52" s="287">
        <v>0</v>
      </c>
      <c r="K52" s="194">
        <v>0</v>
      </c>
      <c r="L52" s="194">
        <v>0</v>
      </c>
      <c r="M52" s="276" t="s">
        <v>5135</v>
      </c>
      <c r="N52" s="277" t="s">
        <v>1018</v>
      </c>
      <c r="O52" s="94" t="s">
        <v>1019</v>
      </c>
      <c r="P52" s="187">
        <v>44573</v>
      </c>
      <c r="Q52" s="273">
        <v>44573</v>
      </c>
      <c r="R52" s="274">
        <v>44773</v>
      </c>
      <c r="S52" s="285">
        <v>8210994</v>
      </c>
      <c r="T52" s="285">
        <v>4955465</v>
      </c>
      <c r="U52" s="184">
        <v>12545871</v>
      </c>
      <c r="V52" s="191" t="s">
        <v>865</v>
      </c>
      <c r="W52"/>
      <c r="X52"/>
      <c r="Y52" s="1"/>
    </row>
    <row r="53" spans="1:25">
      <c r="A53" s="182">
        <v>891780111</v>
      </c>
      <c r="B53" s="183" t="s">
        <v>25</v>
      </c>
      <c r="C53" s="184" t="s">
        <v>846</v>
      </c>
      <c r="D53" s="183" t="s">
        <v>27</v>
      </c>
      <c r="E53" s="185" t="s">
        <v>1020</v>
      </c>
      <c r="F53" s="183" t="s">
        <v>29</v>
      </c>
      <c r="G53" s="184" t="s">
        <v>848</v>
      </c>
      <c r="H53" s="184" t="s">
        <v>31</v>
      </c>
      <c r="I53" s="285">
        <v>14287903</v>
      </c>
      <c r="J53" s="287">
        <v>0</v>
      </c>
      <c r="K53" s="194">
        <v>0</v>
      </c>
      <c r="L53" s="194">
        <v>0</v>
      </c>
      <c r="M53" s="276" t="s">
        <v>5136</v>
      </c>
      <c r="N53" s="277" t="s">
        <v>1021</v>
      </c>
      <c r="O53" s="94" t="s">
        <v>1022</v>
      </c>
      <c r="P53" s="187">
        <v>44573</v>
      </c>
      <c r="Q53" s="273">
        <v>44573</v>
      </c>
      <c r="R53" s="274">
        <v>44773</v>
      </c>
      <c r="S53" s="285">
        <v>8923300</v>
      </c>
      <c r="T53" s="285">
        <v>5364603</v>
      </c>
      <c r="U53" s="184">
        <v>12545871</v>
      </c>
      <c r="V53" s="191" t="s">
        <v>865</v>
      </c>
      <c r="W53"/>
      <c r="X53"/>
      <c r="Y53" s="1"/>
    </row>
    <row r="54" spans="1:25">
      <c r="A54" s="182">
        <v>891780111</v>
      </c>
      <c r="B54" s="183" t="s">
        <v>25</v>
      </c>
      <c r="C54" s="184" t="s">
        <v>846</v>
      </c>
      <c r="D54" s="183" t="s">
        <v>27</v>
      </c>
      <c r="E54" s="185" t="s">
        <v>1023</v>
      </c>
      <c r="F54" s="183" t="s">
        <v>29</v>
      </c>
      <c r="G54" s="184" t="s">
        <v>848</v>
      </c>
      <c r="H54" s="184" t="s">
        <v>31</v>
      </c>
      <c r="I54" s="285">
        <v>13166459</v>
      </c>
      <c r="J54" s="287">
        <v>0</v>
      </c>
      <c r="K54" s="194">
        <v>0</v>
      </c>
      <c r="L54" s="194">
        <v>0</v>
      </c>
      <c r="M54" s="276" t="s">
        <v>5137</v>
      </c>
      <c r="N54" s="277" t="s">
        <v>1024</v>
      </c>
      <c r="O54" s="94" t="s">
        <v>1025</v>
      </c>
      <c r="P54" s="187">
        <v>44573</v>
      </c>
      <c r="Q54" s="273">
        <v>44573</v>
      </c>
      <c r="R54" s="274">
        <v>44773</v>
      </c>
      <c r="S54" s="285">
        <v>8210994</v>
      </c>
      <c r="T54" s="285">
        <v>4955465</v>
      </c>
      <c r="U54" s="184">
        <v>12545871</v>
      </c>
      <c r="V54" s="191" t="s">
        <v>865</v>
      </c>
      <c r="W54"/>
      <c r="X54"/>
      <c r="Y54" s="1"/>
    </row>
    <row r="55" spans="1:25">
      <c r="A55" s="182">
        <v>891780111</v>
      </c>
      <c r="B55" s="183" t="s">
        <v>25</v>
      </c>
      <c r="C55" s="184" t="s">
        <v>846</v>
      </c>
      <c r="D55" s="183" t="s">
        <v>27</v>
      </c>
      <c r="E55" s="185" t="s">
        <v>1026</v>
      </c>
      <c r="F55" s="183" t="s">
        <v>29</v>
      </c>
      <c r="G55" s="184" t="s">
        <v>848</v>
      </c>
      <c r="H55" s="184" t="s">
        <v>31</v>
      </c>
      <c r="I55" s="285">
        <v>16420000</v>
      </c>
      <c r="J55" s="287">
        <v>0</v>
      </c>
      <c r="K55" s="194">
        <v>0</v>
      </c>
      <c r="L55" s="194">
        <v>0</v>
      </c>
      <c r="M55" s="276" t="s">
        <v>5138</v>
      </c>
      <c r="N55" s="277" t="s">
        <v>1027</v>
      </c>
      <c r="O55" s="94" t="s">
        <v>1028</v>
      </c>
      <c r="P55" s="187">
        <v>44573</v>
      </c>
      <c r="Q55" s="273">
        <v>44573</v>
      </c>
      <c r="R55" s="274">
        <v>44773</v>
      </c>
      <c r="S55" s="285">
        <v>10240000</v>
      </c>
      <c r="T55" s="285">
        <v>6180000</v>
      </c>
      <c r="U55" s="184">
        <v>12545871</v>
      </c>
      <c r="V55" s="191" t="s">
        <v>865</v>
      </c>
      <c r="W55"/>
      <c r="X55"/>
      <c r="Y55" s="1"/>
    </row>
    <row r="56" spans="1:25">
      <c r="A56" s="182">
        <v>891780111</v>
      </c>
      <c r="B56" s="183" t="s">
        <v>25</v>
      </c>
      <c r="C56" s="184" t="s">
        <v>846</v>
      </c>
      <c r="D56" s="183" t="s">
        <v>27</v>
      </c>
      <c r="E56" s="185" t="s">
        <v>1029</v>
      </c>
      <c r="F56" s="183" t="s">
        <v>29</v>
      </c>
      <c r="G56" s="184" t="s">
        <v>848</v>
      </c>
      <c r="H56" s="184" t="s">
        <v>31</v>
      </c>
      <c r="I56" s="285">
        <v>12941940</v>
      </c>
      <c r="J56" s="287">
        <v>0</v>
      </c>
      <c r="K56" s="194">
        <v>0</v>
      </c>
      <c r="L56" s="194">
        <v>0</v>
      </c>
      <c r="M56" s="276" t="s">
        <v>5139</v>
      </c>
      <c r="N56" s="277" t="s">
        <v>1030</v>
      </c>
      <c r="O56" s="94" t="s">
        <v>1031</v>
      </c>
      <c r="P56" s="187">
        <v>44573</v>
      </c>
      <c r="Q56" s="273">
        <v>44573</v>
      </c>
      <c r="R56" s="274">
        <v>44773</v>
      </c>
      <c r="S56" s="285">
        <v>8082698</v>
      </c>
      <c r="T56" s="285">
        <v>4859242</v>
      </c>
      <c r="U56" s="184">
        <v>12545871</v>
      </c>
      <c r="V56" s="191" t="s">
        <v>865</v>
      </c>
      <c r="W56"/>
      <c r="X56"/>
      <c r="Y56" s="1"/>
    </row>
    <row r="57" spans="1:25">
      <c r="A57" s="182">
        <v>891780111</v>
      </c>
      <c r="B57" s="183" t="s">
        <v>25</v>
      </c>
      <c r="C57" s="184" t="s">
        <v>846</v>
      </c>
      <c r="D57" s="183" t="s">
        <v>27</v>
      </c>
      <c r="E57" s="185" t="s">
        <v>1032</v>
      </c>
      <c r="F57" s="183" t="s">
        <v>29</v>
      </c>
      <c r="G57" s="184" t="s">
        <v>848</v>
      </c>
      <c r="H57" s="184" t="s">
        <v>31</v>
      </c>
      <c r="I57" s="285">
        <v>13693122</v>
      </c>
      <c r="J57" s="287">
        <v>0</v>
      </c>
      <c r="K57" s="194">
        <v>0</v>
      </c>
      <c r="L57" s="194">
        <v>0</v>
      </c>
      <c r="M57" s="276" t="s">
        <v>5140</v>
      </c>
      <c r="N57" s="277" t="s">
        <v>1033</v>
      </c>
      <c r="O57" s="94" t="s">
        <v>1034</v>
      </c>
      <c r="P57" s="187">
        <v>44573</v>
      </c>
      <c r="Q57" s="273">
        <v>44573</v>
      </c>
      <c r="R57" s="274">
        <v>44773</v>
      </c>
      <c r="S57" s="285">
        <v>8539439</v>
      </c>
      <c r="T57" s="285">
        <v>5153683</v>
      </c>
      <c r="U57" s="184">
        <v>12545871</v>
      </c>
      <c r="V57" s="191" t="s">
        <v>865</v>
      </c>
      <c r="W57"/>
      <c r="X57"/>
      <c r="Y57" s="1"/>
    </row>
    <row r="58" spans="1:25">
      <c r="A58" s="182">
        <v>891780111</v>
      </c>
      <c r="B58" s="183" t="s">
        <v>25</v>
      </c>
      <c r="C58" s="184" t="s">
        <v>846</v>
      </c>
      <c r="D58" s="183" t="s">
        <v>27</v>
      </c>
      <c r="E58" s="185" t="s">
        <v>1035</v>
      </c>
      <c r="F58" s="183" t="s">
        <v>29</v>
      </c>
      <c r="G58" s="184" t="s">
        <v>848</v>
      </c>
      <c r="H58" s="184" t="s">
        <v>31</v>
      </c>
      <c r="I58" s="285">
        <v>13166459</v>
      </c>
      <c r="J58" s="287">
        <v>0</v>
      </c>
      <c r="K58" s="194">
        <v>0</v>
      </c>
      <c r="L58" s="194">
        <v>0</v>
      </c>
      <c r="M58" s="276" t="s">
        <v>5141</v>
      </c>
      <c r="N58" s="277" t="s">
        <v>1036</v>
      </c>
      <c r="O58" s="94" t="s">
        <v>1037</v>
      </c>
      <c r="P58" s="187">
        <v>44573</v>
      </c>
      <c r="Q58" s="273">
        <v>44573</v>
      </c>
      <c r="R58" s="274">
        <v>44773</v>
      </c>
      <c r="S58" s="285">
        <v>8210994</v>
      </c>
      <c r="T58" s="285">
        <v>4955465</v>
      </c>
      <c r="U58" s="184">
        <v>12545871</v>
      </c>
      <c r="V58" s="191" t="s">
        <v>865</v>
      </c>
      <c r="W58"/>
      <c r="X58"/>
      <c r="Y58" s="1"/>
    </row>
    <row r="59" spans="1:25">
      <c r="A59" s="182">
        <v>891780111</v>
      </c>
      <c r="B59" s="183" t="s">
        <v>25</v>
      </c>
      <c r="C59" s="184" t="s">
        <v>846</v>
      </c>
      <c r="D59" s="183" t="s">
        <v>27</v>
      </c>
      <c r="E59" s="185" t="s">
        <v>1038</v>
      </c>
      <c r="F59" s="183" t="s">
        <v>29</v>
      </c>
      <c r="G59" s="184" t="s">
        <v>848</v>
      </c>
      <c r="H59" s="184" t="s">
        <v>31</v>
      </c>
      <c r="I59" s="285">
        <v>21140750</v>
      </c>
      <c r="J59" s="287">
        <v>0</v>
      </c>
      <c r="K59" s="194">
        <v>0</v>
      </c>
      <c r="L59" s="194">
        <v>0</v>
      </c>
      <c r="M59" s="276" t="s">
        <v>5142</v>
      </c>
      <c r="N59" s="277" t="s">
        <v>1039</v>
      </c>
      <c r="O59" s="94" t="s">
        <v>1040</v>
      </c>
      <c r="P59" s="187">
        <v>44573</v>
      </c>
      <c r="Q59" s="273">
        <v>44573</v>
      </c>
      <c r="R59" s="274">
        <v>44773</v>
      </c>
      <c r="S59" s="285">
        <v>13184000</v>
      </c>
      <c r="T59" s="285">
        <v>7956750</v>
      </c>
      <c r="U59" s="184">
        <v>12545871</v>
      </c>
      <c r="V59" s="191" t="s">
        <v>865</v>
      </c>
      <c r="W59"/>
      <c r="X59"/>
      <c r="Y59" s="1"/>
    </row>
    <row r="60" spans="1:25">
      <c r="A60" s="182">
        <v>891780111</v>
      </c>
      <c r="B60" s="183" t="s">
        <v>25</v>
      </c>
      <c r="C60" s="184" t="s">
        <v>846</v>
      </c>
      <c r="D60" s="183" t="s">
        <v>27</v>
      </c>
      <c r="E60" s="185" t="s">
        <v>1041</v>
      </c>
      <c r="F60" s="183" t="s">
        <v>29</v>
      </c>
      <c r="G60" s="184" t="s">
        <v>848</v>
      </c>
      <c r="H60" s="184" t="s">
        <v>31</v>
      </c>
      <c r="I60" s="285">
        <v>13166459</v>
      </c>
      <c r="J60" s="287">
        <v>0</v>
      </c>
      <c r="K60" s="194">
        <v>0</v>
      </c>
      <c r="L60" s="194">
        <v>0</v>
      </c>
      <c r="M60" s="276" t="s">
        <v>5143</v>
      </c>
      <c r="N60" s="277" t="s">
        <v>1042</v>
      </c>
      <c r="O60" s="94" t="s">
        <v>1043</v>
      </c>
      <c r="P60" s="187">
        <v>44573</v>
      </c>
      <c r="Q60" s="273">
        <v>44573</v>
      </c>
      <c r="R60" s="274">
        <v>44773</v>
      </c>
      <c r="S60" s="285">
        <v>8210994</v>
      </c>
      <c r="T60" s="285">
        <v>4955465</v>
      </c>
      <c r="U60" s="184">
        <v>12545871</v>
      </c>
      <c r="V60" s="191" t="s">
        <v>865</v>
      </c>
      <c r="W60"/>
      <c r="X60"/>
      <c r="Y60" s="1"/>
    </row>
    <row r="61" spans="1:25">
      <c r="A61" s="182">
        <v>891780111</v>
      </c>
      <c r="B61" s="183" t="s">
        <v>25</v>
      </c>
      <c r="C61" s="184" t="s">
        <v>846</v>
      </c>
      <c r="D61" s="183" t="s">
        <v>27</v>
      </c>
      <c r="E61" s="185" t="s">
        <v>1044</v>
      </c>
      <c r="F61" s="183" t="s">
        <v>29</v>
      </c>
      <c r="G61" s="184" t="s">
        <v>848</v>
      </c>
      <c r="H61" s="184" t="s">
        <v>31</v>
      </c>
      <c r="I61" s="285">
        <v>14163968</v>
      </c>
      <c r="J61" s="287">
        <v>0</v>
      </c>
      <c r="K61" s="194">
        <v>0</v>
      </c>
      <c r="L61" s="194">
        <v>0</v>
      </c>
      <c r="M61" s="276" t="s">
        <v>5144</v>
      </c>
      <c r="N61" s="277" t="s">
        <v>1045</v>
      </c>
      <c r="O61" s="94" t="s">
        <v>1046</v>
      </c>
      <c r="P61" s="187">
        <v>44573</v>
      </c>
      <c r="Q61" s="273">
        <v>44573</v>
      </c>
      <c r="R61" s="274">
        <v>44773</v>
      </c>
      <c r="S61" s="285">
        <v>8852480</v>
      </c>
      <c r="T61" s="285">
        <v>5311488</v>
      </c>
      <c r="U61" s="184">
        <v>12545871</v>
      </c>
      <c r="V61" s="191" t="s">
        <v>865</v>
      </c>
      <c r="W61"/>
      <c r="X61"/>
      <c r="Y61" s="1"/>
    </row>
    <row r="62" spans="1:25">
      <c r="A62" s="182">
        <v>891780111</v>
      </c>
      <c r="B62" s="183" t="s">
        <v>25</v>
      </c>
      <c r="C62" s="184" t="s">
        <v>846</v>
      </c>
      <c r="D62" s="183" t="s">
        <v>27</v>
      </c>
      <c r="E62" s="185" t="s">
        <v>1047</v>
      </c>
      <c r="F62" s="183" t="s">
        <v>29</v>
      </c>
      <c r="G62" s="184" t="s">
        <v>848</v>
      </c>
      <c r="H62" s="184" t="s">
        <v>31</v>
      </c>
      <c r="I62" s="285">
        <v>17555279</v>
      </c>
      <c r="J62" s="287">
        <v>0</v>
      </c>
      <c r="K62" s="194">
        <v>0</v>
      </c>
      <c r="L62" s="194">
        <v>0</v>
      </c>
      <c r="M62" s="276" t="s">
        <v>5145</v>
      </c>
      <c r="N62" s="277" t="s">
        <v>1048</v>
      </c>
      <c r="O62" s="94" t="s">
        <v>1049</v>
      </c>
      <c r="P62" s="187">
        <v>44573</v>
      </c>
      <c r="Q62" s="273">
        <v>44573</v>
      </c>
      <c r="R62" s="274">
        <v>44773</v>
      </c>
      <c r="S62" s="285">
        <v>10947992</v>
      </c>
      <c r="T62" s="285">
        <v>6607287</v>
      </c>
      <c r="U62" s="184">
        <v>12545871</v>
      </c>
      <c r="V62" s="191" t="s">
        <v>865</v>
      </c>
      <c r="W62"/>
      <c r="X62"/>
      <c r="Y62" s="1"/>
    </row>
    <row r="63" spans="1:25">
      <c r="A63" s="182">
        <v>891780111</v>
      </c>
      <c r="B63" s="183" t="s">
        <v>25</v>
      </c>
      <c r="C63" s="184" t="s">
        <v>846</v>
      </c>
      <c r="D63" s="183" t="s">
        <v>27</v>
      </c>
      <c r="E63" s="185" t="s">
        <v>1050</v>
      </c>
      <c r="F63" s="183" t="s">
        <v>29</v>
      </c>
      <c r="G63" s="184" t="s">
        <v>848</v>
      </c>
      <c r="H63" s="184" t="s">
        <v>31</v>
      </c>
      <c r="I63" s="285">
        <v>14287903</v>
      </c>
      <c r="J63" s="287">
        <v>0</v>
      </c>
      <c r="K63" s="194">
        <v>0</v>
      </c>
      <c r="L63" s="194">
        <v>0</v>
      </c>
      <c r="M63" s="276" t="s">
        <v>5146</v>
      </c>
      <c r="N63" s="277" t="s">
        <v>1051</v>
      </c>
      <c r="O63" s="94" t="s">
        <v>1052</v>
      </c>
      <c r="P63" s="187">
        <v>44573</v>
      </c>
      <c r="Q63" s="273">
        <v>44573</v>
      </c>
      <c r="R63" s="274">
        <v>44773</v>
      </c>
      <c r="S63" s="285">
        <v>8923300</v>
      </c>
      <c r="T63" s="285">
        <v>5364603</v>
      </c>
      <c r="U63" s="184">
        <v>12545871</v>
      </c>
      <c r="V63" s="191" t="s">
        <v>865</v>
      </c>
      <c r="W63"/>
      <c r="X63"/>
      <c r="Y63" s="1"/>
    </row>
    <row r="64" spans="1:25">
      <c r="A64" s="182">
        <v>891780111</v>
      </c>
      <c r="B64" s="183" t="s">
        <v>25</v>
      </c>
      <c r="C64" s="184" t="s">
        <v>846</v>
      </c>
      <c r="D64" s="183" t="s">
        <v>27</v>
      </c>
      <c r="E64" s="185" t="s">
        <v>1053</v>
      </c>
      <c r="F64" s="183" t="s">
        <v>29</v>
      </c>
      <c r="G64" s="184" t="s">
        <v>848</v>
      </c>
      <c r="H64" s="184" t="s">
        <v>31</v>
      </c>
      <c r="I64" s="285">
        <v>13166459</v>
      </c>
      <c r="J64" s="287">
        <v>0</v>
      </c>
      <c r="K64" s="194">
        <v>0</v>
      </c>
      <c r="L64" s="194">
        <v>0</v>
      </c>
      <c r="M64" s="276" t="s">
        <v>5147</v>
      </c>
      <c r="N64" s="277" t="s">
        <v>1054</v>
      </c>
      <c r="O64" s="94" t="s">
        <v>1055</v>
      </c>
      <c r="P64" s="187">
        <v>44573</v>
      </c>
      <c r="Q64" s="273">
        <v>44573</v>
      </c>
      <c r="R64" s="274">
        <v>44773</v>
      </c>
      <c r="S64" s="285">
        <v>8210994</v>
      </c>
      <c r="T64" s="285">
        <v>4955465</v>
      </c>
      <c r="U64" s="184">
        <v>12545871</v>
      </c>
      <c r="V64" s="191" t="s">
        <v>865</v>
      </c>
      <c r="W64"/>
      <c r="X64"/>
      <c r="Y64" s="1"/>
    </row>
    <row r="65" spans="1:25">
      <c r="A65" s="182">
        <v>891780111</v>
      </c>
      <c r="B65" s="183" t="s">
        <v>25</v>
      </c>
      <c r="C65" s="184" t="s">
        <v>846</v>
      </c>
      <c r="D65" s="183" t="s">
        <v>27</v>
      </c>
      <c r="E65" s="185" t="s">
        <v>1056</v>
      </c>
      <c r="F65" s="183" t="s">
        <v>29</v>
      </c>
      <c r="G65" s="184" t="s">
        <v>848</v>
      </c>
      <c r="H65" s="184" t="s">
        <v>31</v>
      </c>
      <c r="I65" s="285">
        <v>14163968</v>
      </c>
      <c r="J65" s="287">
        <v>0</v>
      </c>
      <c r="K65" s="194">
        <v>0</v>
      </c>
      <c r="L65" s="194">
        <v>0</v>
      </c>
      <c r="M65" s="276" t="s">
        <v>5148</v>
      </c>
      <c r="N65" s="277" t="s">
        <v>1057</v>
      </c>
      <c r="O65" s="94" t="s">
        <v>1058</v>
      </c>
      <c r="P65" s="187">
        <v>44573</v>
      </c>
      <c r="Q65" s="273">
        <v>44573</v>
      </c>
      <c r="R65" s="274">
        <v>44773</v>
      </c>
      <c r="S65" s="285">
        <v>8852480</v>
      </c>
      <c r="T65" s="285">
        <v>5311488</v>
      </c>
      <c r="U65" s="184">
        <v>12545871</v>
      </c>
      <c r="V65" s="191" t="s">
        <v>865</v>
      </c>
      <c r="W65"/>
      <c r="X65"/>
      <c r="Y65" s="1"/>
    </row>
    <row r="66" spans="1:25">
      <c r="A66" s="182">
        <v>891780111</v>
      </c>
      <c r="B66" s="183" t="s">
        <v>25</v>
      </c>
      <c r="C66" s="184" t="s">
        <v>846</v>
      </c>
      <c r="D66" s="183" t="s">
        <v>27</v>
      </c>
      <c r="E66" s="185" t="s">
        <v>1059</v>
      </c>
      <c r="F66" s="183" t="s">
        <v>29</v>
      </c>
      <c r="G66" s="184" t="s">
        <v>848</v>
      </c>
      <c r="H66" s="184" t="s">
        <v>31</v>
      </c>
      <c r="I66" s="285">
        <v>12941940</v>
      </c>
      <c r="J66" s="287">
        <v>0</v>
      </c>
      <c r="K66" s="194">
        <v>0</v>
      </c>
      <c r="L66" s="194">
        <v>0</v>
      </c>
      <c r="M66" s="276" t="s">
        <v>5149</v>
      </c>
      <c r="N66" s="277" t="s">
        <v>1060</v>
      </c>
      <c r="O66" s="94" t="s">
        <v>1061</v>
      </c>
      <c r="P66" s="187">
        <v>44573</v>
      </c>
      <c r="Q66" s="273">
        <v>44573</v>
      </c>
      <c r="R66" s="274">
        <v>44773</v>
      </c>
      <c r="S66" s="285">
        <v>8082698</v>
      </c>
      <c r="T66" s="285">
        <v>4859242</v>
      </c>
      <c r="U66" s="184">
        <v>12545871</v>
      </c>
      <c r="V66" s="191" t="s">
        <v>865</v>
      </c>
      <c r="W66"/>
      <c r="X66"/>
      <c r="Y66" s="1"/>
    </row>
    <row r="67" spans="1:25">
      <c r="A67" s="182">
        <v>891780111</v>
      </c>
      <c r="B67" s="183" t="s">
        <v>25</v>
      </c>
      <c r="C67" s="184" t="s">
        <v>846</v>
      </c>
      <c r="D67" s="183" t="s">
        <v>27</v>
      </c>
      <c r="E67" s="185" t="s">
        <v>1062</v>
      </c>
      <c r="F67" s="183" t="s">
        <v>29</v>
      </c>
      <c r="G67" s="184" t="s">
        <v>848</v>
      </c>
      <c r="H67" s="184" t="s">
        <v>31</v>
      </c>
      <c r="I67" s="285">
        <v>12941940</v>
      </c>
      <c r="J67" s="287">
        <v>0</v>
      </c>
      <c r="K67" s="194">
        <v>0</v>
      </c>
      <c r="L67" s="194">
        <v>0</v>
      </c>
      <c r="M67" s="276" t="s">
        <v>5150</v>
      </c>
      <c r="N67" s="277" t="s">
        <v>1063</v>
      </c>
      <c r="O67" s="94" t="s">
        <v>1064</v>
      </c>
      <c r="P67" s="187">
        <v>44573</v>
      </c>
      <c r="Q67" s="273">
        <v>44573</v>
      </c>
      <c r="R67" s="274">
        <v>44773</v>
      </c>
      <c r="S67" s="285">
        <v>8082698</v>
      </c>
      <c r="T67" s="285">
        <v>4859242</v>
      </c>
      <c r="U67" s="184">
        <v>12545871</v>
      </c>
      <c r="V67" s="191" t="s">
        <v>865</v>
      </c>
      <c r="W67"/>
      <c r="X67"/>
      <c r="Y67" s="1"/>
    </row>
    <row r="68" spans="1:25">
      <c r="A68" s="182">
        <v>891780111</v>
      </c>
      <c r="B68" s="183" t="s">
        <v>25</v>
      </c>
      <c r="C68" s="184" t="s">
        <v>846</v>
      </c>
      <c r="D68" s="183" t="s">
        <v>27</v>
      </c>
      <c r="E68" s="185" t="s">
        <v>1065</v>
      </c>
      <c r="F68" s="183" t="s">
        <v>29</v>
      </c>
      <c r="G68" s="184" t="s">
        <v>848</v>
      </c>
      <c r="H68" s="184" t="s">
        <v>31</v>
      </c>
      <c r="I68" s="285">
        <v>13166459</v>
      </c>
      <c r="J68" s="287">
        <v>0</v>
      </c>
      <c r="K68" s="194">
        <v>0</v>
      </c>
      <c r="L68" s="194">
        <v>0</v>
      </c>
      <c r="M68" s="276" t="s">
        <v>5151</v>
      </c>
      <c r="N68" s="277" t="s">
        <v>1066</v>
      </c>
      <c r="O68" s="94" t="s">
        <v>1067</v>
      </c>
      <c r="P68" s="187">
        <v>44573</v>
      </c>
      <c r="Q68" s="273">
        <v>44573</v>
      </c>
      <c r="R68" s="274">
        <v>44773</v>
      </c>
      <c r="S68" s="285">
        <v>8210994</v>
      </c>
      <c r="T68" s="285">
        <v>4955465</v>
      </c>
      <c r="U68" s="184">
        <v>12545871</v>
      </c>
      <c r="V68" s="191" t="s">
        <v>865</v>
      </c>
      <c r="W68"/>
      <c r="X68"/>
      <c r="Y68" s="1"/>
    </row>
    <row r="69" spans="1:25">
      <c r="A69" s="182">
        <v>891780111</v>
      </c>
      <c r="B69" s="183" t="s">
        <v>25</v>
      </c>
      <c r="C69" s="184" t="s">
        <v>846</v>
      </c>
      <c r="D69" s="183" t="s">
        <v>27</v>
      </c>
      <c r="E69" s="185" t="s">
        <v>1068</v>
      </c>
      <c r="F69" s="183" t="s">
        <v>29</v>
      </c>
      <c r="G69" s="184" t="s">
        <v>848</v>
      </c>
      <c r="H69" s="184" t="s">
        <v>31</v>
      </c>
      <c r="I69" s="285">
        <v>13166459</v>
      </c>
      <c r="J69" s="287">
        <v>0</v>
      </c>
      <c r="K69" s="194">
        <v>0</v>
      </c>
      <c r="L69" s="194">
        <v>0</v>
      </c>
      <c r="M69" s="276" t="s">
        <v>5152</v>
      </c>
      <c r="N69" s="277" t="s">
        <v>1069</v>
      </c>
      <c r="O69" s="94" t="s">
        <v>1070</v>
      </c>
      <c r="P69" s="187">
        <v>44573</v>
      </c>
      <c r="Q69" s="273">
        <v>44573</v>
      </c>
      <c r="R69" s="274">
        <v>44773</v>
      </c>
      <c r="S69" s="285">
        <v>8210994</v>
      </c>
      <c r="T69" s="285">
        <v>4955465</v>
      </c>
      <c r="U69" s="184">
        <v>12545871</v>
      </c>
      <c r="V69" s="191" t="s">
        <v>865</v>
      </c>
      <c r="W69"/>
      <c r="X69"/>
      <c r="Y69" s="1"/>
    </row>
    <row r="70" spans="1:25">
      <c r="A70" s="182">
        <v>891780111</v>
      </c>
      <c r="B70" s="183" t="s">
        <v>25</v>
      </c>
      <c r="C70" s="184" t="s">
        <v>846</v>
      </c>
      <c r="D70" s="183" t="s">
        <v>27</v>
      </c>
      <c r="E70" s="185" t="s">
        <v>1071</v>
      </c>
      <c r="F70" s="183" t="s">
        <v>29</v>
      </c>
      <c r="G70" s="184" t="s">
        <v>848</v>
      </c>
      <c r="H70" s="184" t="s">
        <v>31</v>
      </c>
      <c r="I70" s="285">
        <v>12941940</v>
      </c>
      <c r="J70" s="287">
        <v>0</v>
      </c>
      <c r="K70" s="194">
        <v>0</v>
      </c>
      <c r="L70" s="194">
        <v>0</v>
      </c>
      <c r="M70" s="276" t="s">
        <v>5153</v>
      </c>
      <c r="N70" s="277" t="s">
        <v>1072</v>
      </c>
      <c r="O70" s="94" t="s">
        <v>1073</v>
      </c>
      <c r="P70" s="187">
        <v>44573</v>
      </c>
      <c r="Q70" s="273">
        <v>44573</v>
      </c>
      <c r="R70" s="274">
        <v>44773</v>
      </c>
      <c r="S70" s="285">
        <v>8082698</v>
      </c>
      <c r="T70" s="285">
        <v>4859242</v>
      </c>
      <c r="U70" s="184">
        <v>12545871</v>
      </c>
      <c r="V70" s="191" t="s">
        <v>865</v>
      </c>
      <c r="W70"/>
      <c r="X70"/>
      <c r="Y70" s="1"/>
    </row>
    <row r="71" spans="1:25">
      <c r="A71" s="182">
        <v>891780111</v>
      </c>
      <c r="B71" s="183" t="s">
        <v>25</v>
      </c>
      <c r="C71" s="184" t="s">
        <v>846</v>
      </c>
      <c r="D71" s="183" t="s">
        <v>27</v>
      </c>
      <c r="E71" s="185" t="s">
        <v>1074</v>
      </c>
      <c r="F71" s="183" t="s">
        <v>29</v>
      </c>
      <c r="G71" s="184" t="s">
        <v>848</v>
      </c>
      <c r="H71" s="184" t="s">
        <v>31</v>
      </c>
      <c r="I71" s="285">
        <v>13166459</v>
      </c>
      <c r="J71" s="287">
        <v>0</v>
      </c>
      <c r="K71" s="194">
        <v>0</v>
      </c>
      <c r="L71" s="194">
        <v>0</v>
      </c>
      <c r="M71" s="276" t="s">
        <v>5154</v>
      </c>
      <c r="N71" s="277" t="s">
        <v>1075</v>
      </c>
      <c r="O71" s="94" t="s">
        <v>1076</v>
      </c>
      <c r="P71" s="187">
        <v>44573</v>
      </c>
      <c r="Q71" s="273">
        <v>44573</v>
      </c>
      <c r="R71" s="274">
        <v>44773</v>
      </c>
      <c r="S71" s="285">
        <v>8210994</v>
      </c>
      <c r="T71" s="285">
        <v>4955465</v>
      </c>
      <c r="U71" s="184">
        <v>12545871</v>
      </c>
      <c r="V71" s="191" t="s">
        <v>865</v>
      </c>
      <c r="W71"/>
      <c r="X71"/>
      <c r="Y71" s="1"/>
    </row>
    <row r="72" spans="1:25">
      <c r="A72" s="182">
        <v>891780111</v>
      </c>
      <c r="B72" s="183" t="s">
        <v>25</v>
      </c>
      <c r="C72" s="184" t="s">
        <v>846</v>
      </c>
      <c r="D72" s="183" t="s">
        <v>27</v>
      </c>
      <c r="E72" s="185" t="s">
        <v>1077</v>
      </c>
      <c r="F72" s="183" t="s">
        <v>29</v>
      </c>
      <c r="G72" s="184" t="s">
        <v>848</v>
      </c>
      <c r="H72" s="184" t="s">
        <v>31</v>
      </c>
      <c r="I72" s="285">
        <v>11647746</v>
      </c>
      <c r="J72" s="287">
        <v>0</v>
      </c>
      <c r="K72" s="194">
        <v>0</v>
      </c>
      <c r="L72" s="194">
        <v>0</v>
      </c>
      <c r="M72" s="276" t="s">
        <v>5155</v>
      </c>
      <c r="N72" s="277" t="s">
        <v>1078</v>
      </c>
      <c r="O72" s="94" t="s">
        <v>1079</v>
      </c>
      <c r="P72" s="187">
        <v>44573</v>
      </c>
      <c r="Q72" s="273">
        <v>44573</v>
      </c>
      <c r="R72" s="274">
        <v>44773</v>
      </c>
      <c r="S72" s="285">
        <v>7274427</v>
      </c>
      <c r="T72" s="285">
        <v>4373319</v>
      </c>
      <c r="U72" s="184">
        <v>12545871</v>
      </c>
      <c r="V72" s="191" t="s">
        <v>865</v>
      </c>
      <c r="W72"/>
      <c r="X72"/>
      <c r="Y72" s="1"/>
    </row>
    <row r="73" spans="1:25">
      <c r="A73" s="182">
        <v>891780111</v>
      </c>
      <c r="B73" s="183" t="s">
        <v>25</v>
      </c>
      <c r="C73" s="184" t="s">
        <v>846</v>
      </c>
      <c r="D73" s="183" t="s">
        <v>27</v>
      </c>
      <c r="E73" s="185" t="s">
        <v>1080</v>
      </c>
      <c r="F73" s="183" t="s">
        <v>29</v>
      </c>
      <c r="G73" s="184" t="s">
        <v>848</v>
      </c>
      <c r="H73" s="184" t="s">
        <v>31</v>
      </c>
      <c r="I73" s="285">
        <v>16768400</v>
      </c>
      <c r="J73" s="287">
        <v>0</v>
      </c>
      <c r="K73" s="194">
        <v>0</v>
      </c>
      <c r="L73" s="194">
        <v>0</v>
      </c>
      <c r="M73" s="276" t="s">
        <v>5156</v>
      </c>
      <c r="N73" s="277" t="s">
        <v>1081</v>
      </c>
      <c r="O73" s="94" t="s">
        <v>1082</v>
      </c>
      <c r="P73" s="187">
        <v>44573</v>
      </c>
      <c r="Q73" s="273">
        <v>44573</v>
      </c>
      <c r="R73" s="274">
        <v>44773</v>
      </c>
      <c r="S73" s="285">
        <v>10464800</v>
      </c>
      <c r="T73" s="285">
        <v>6303600</v>
      </c>
      <c r="U73" s="184">
        <v>12545871</v>
      </c>
      <c r="V73" s="191" t="s">
        <v>865</v>
      </c>
      <c r="W73"/>
      <c r="X73"/>
      <c r="Y73" s="1"/>
    </row>
    <row r="74" spans="1:25">
      <c r="A74" s="182">
        <v>891780111</v>
      </c>
      <c r="B74" s="183" t="s">
        <v>25</v>
      </c>
      <c r="C74" s="184" t="s">
        <v>846</v>
      </c>
      <c r="D74" s="183" t="s">
        <v>27</v>
      </c>
      <c r="E74" s="185" t="s">
        <v>1083</v>
      </c>
      <c r="F74" s="183" t="s">
        <v>29</v>
      </c>
      <c r="G74" s="184" t="s">
        <v>848</v>
      </c>
      <c r="H74" s="184" t="s">
        <v>31</v>
      </c>
      <c r="I74" s="285">
        <v>14566459</v>
      </c>
      <c r="J74" s="287">
        <v>0</v>
      </c>
      <c r="K74" s="194">
        <v>0</v>
      </c>
      <c r="L74" s="194">
        <v>0</v>
      </c>
      <c r="M74" s="276" t="s">
        <v>5157</v>
      </c>
      <c r="N74" s="277" t="s">
        <v>1084</v>
      </c>
      <c r="O74" s="94" t="s">
        <v>1085</v>
      </c>
      <c r="P74" s="187">
        <v>44573</v>
      </c>
      <c r="Q74" s="273">
        <v>44573</v>
      </c>
      <c r="R74" s="274">
        <v>44773</v>
      </c>
      <c r="S74" s="285">
        <v>9010994</v>
      </c>
      <c r="T74" s="285">
        <v>5555465</v>
      </c>
      <c r="U74" s="184">
        <v>12545871</v>
      </c>
      <c r="V74" s="191" t="s">
        <v>865</v>
      </c>
      <c r="W74"/>
      <c r="X74"/>
      <c r="Y74" s="1"/>
    </row>
    <row r="75" spans="1:25">
      <c r="A75" s="182">
        <v>891780111</v>
      </c>
      <c r="B75" s="183" t="s">
        <v>25</v>
      </c>
      <c r="C75" s="184" t="s">
        <v>846</v>
      </c>
      <c r="D75" s="183" t="s">
        <v>27</v>
      </c>
      <c r="E75" s="185" t="s">
        <v>1086</v>
      </c>
      <c r="F75" s="183" t="s">
        <v>29</v>
      </c>
      <c r="G75" s="184" t="s">
        <v>848</v>
      </c>
      <c r="H75" s="184" t="s">
        <v>31</v>
      </c>
      <c r="I75" s="285">
        <v>25559064</v>
      </c>
      <c r="J75" s="287">
        <v>0</v>
      </c>
      <c r="K75" s="194">
        <v>0</v>
      </c>
      <c r="L75" s="194">
        <v>0</v>
      </c>
      <c r="M75" s="276" t="s">
        <v>5158</v>
      </c>
      <c r="N75" s="277" t="s">
        <v>1087</v>
      </c>
      <c r="O75" s="94" t="s">
        <v>1088</v>
      </c>
      <c r="P75" s="187">
        <v>44573</v>
      </c>
      <c r="Q75" s="273">
        <v>44573</v>
      </c>
      <c r="R75" s="274">
        <v>44773</v>
      </c>
      <c r="S75" s="285">
        <v>15861915</v>
      </c>
      <c r="T75" s="285">
        <v>9697149</v>
      </c>
      <c r="U75" s="184">
        <v>12545871</v>
      </c>
      <c r="V75" s="191" t="s">
        <v>865</v>
      </c>
      <c r="W75"/>
      <c r="X75"/>
      <c r="Y75" s="1"/>
    </row>
    <row r="76" spans="1:25">
      <c r="A76" s="182">
        <v>891780111</v>
      </c>
      <c r="B76" s="183" t="s">
        <v>25</v>
      </c>
      <c r="C76" s="184" t="s">
        <v>846</v>
      </c>
      <c r="D76" s="183" t="s">
        <v>27</v>
      </c>
      <c r="E76" s="185" t="s">
        <v>1089</v>
      </c>
      <c r="F76" s="183" t="s">
        <v>29</v>
      </c>
      <c r="G76" s="184" t="s">
        <v>848</v>
      </c>
      <c r="H76" s="184" t="s">
        <v>31</v>
      </c>
      <c r="I76" s="285">
        <v>14287903</v>
      </c>
      <c r="J76" s="287">
        <v>0</v>
      </c>
      <c r="K76" s="194">
        <v>0</v>
      </c>
      <c r="L76" s="194">
        <v>0</v>
      </c>
      <c r="M76" s="276" t="s">
        <v>5159</v>
      </c>
      <c r="N76" s="277" t="s">
        <v>1090</v>
      </c>
      <c r="O76" s="94" t="s">
        <v>1091</v>
      </c>
      <c r="P76" s="187">
        <v>44573</v>
      </c>
      <c r="Q76" s="273">
        <v>44573</v>
      </c>
      <c r="R76" s="274">
        <v>44773</v>
      </c>
      <c r="S76" s="285">
        <v>8923300</v>
      </c>
      <c r="T76" s="285">
        <v>5364603</v>
      </c>
      <c r="U76" s="184">
        <v>12545871</v>
      </c>
      <c r="V76" s="191" t="s">
        <v>865</v>
      </c>
      <c r="W76"/>
      <c r="X76"/>
      <c r="Y76" s="1"/>
    </row>
    <row r="77" spans="1:25">
      <c r="A77" s="182">
        <v>891780111</v>
      </c>
      <c r="B77" s="183" t="s">
        <v>25</v>
      </c>
      <c r="C77" s="184" t="s">
        <v>846</v>
      </c>
      <c r="D77" s="183" t="s">
        <v>27</v>
      </c>
      <c r="E77" s="185" t="s">
        <v>1092</v>
      </c>
      <c r="F77" s="183" t="s">
        <v>29</v>
      </c>
      <c r="G77" s="184" t="s">
        <v>848</v>
      </c>
      <c r="H77" s="184" t="s">
        <v>31</v>
      </c>
      <c r="I77" s="285">
        <v>15741940</v>
      </c>
      <c r="J77" s="287">
        <v>0</v>
      </c>
      <c r="K77" s="194">
        <v>0</v>
      </c>
      <c r="L77" s="194">
        <v>0</v>
      </c>
      <c r="M77" s="276" t="s">
        <v>5160</v>
      </c>
      <c r="N77" s="277" t="s">
        <v>1093</v>
      </c>
      <c r="O77" s="94" t="s">
        <v>1094</v>
      </c>
      <c r="P77" s="187">
        <v>44573</v>
      </c>
      <c r="Q77" s="273">
        <v>44573</v>
      </c>
      <c r="R77" s="274">
        <v>44773</v>
      </c>
      <c r="S77" s="285">
        <v>9682698</v>
      </c>
      <c r="T77" s="285">
        <v>6059242</v>
      </c>
      <c r="U77" s="184">
        <v>12545871</v>
      </c>
      <c r="V77" s="191" t="s">
        <v>865</v>
      </c>
      <c r="W77"/>
      <c r="X77"/>
      <c r="Y77" s="1"/>
    </row>
    <row r="78" spans="1:25">
      <c r="A78" s="182">
        <v>891780111</v>
      </c>
      <c r="B78" s="183" t="s">
        <v>25</v>
      </c>
      <c r="C78" s="184" t="s">
        <v>846</v>
      </c>
      <c r="D78" s="183" t="s">
        <v>27</v>
      </c>
      <c r="E78" s="185" t="s">
        <v>1095</v>
      </c>
      <c r="F78" s="183" t="s">
        <v>29</v>
      </c>
      <c r="G78" s="184" t="s">
        <v>848</v>
      </c>
      <c r="H78" s="184" t="s">
        <v>31</v>
      </c>
      <c r="I78" s="285">
        <v>12941940</v>
      </c>
      <c r="J78" s="287">
        <v>0</v>
      </c>
      <c r="K78" s="194">
        <v>0</v>
      </c>
      <c r="L78" s="194">
        <v>0</v>
      </c>
      <c r="M78" s="276" t="s">
        <v>5161</v>
      </c>
      <c r="N78" s="277" t="s">
        <v>1096</v>
      </c>
      <c r="O78" s="94" t="s">
        <v>1097</v>
      </c>
      <c r="P78" s="187">
        <v>44573</v>
      </c>
      <c r="Q78" s="273">
        <v>44573</v>
      </c>
      <c r="R78" s="274">
        <v>44773</v>
      </c>
      <c r="S78" s="285">
        <v>8082698</v>
      </c>
      <c r="T78" s="285">
        <v>4859242</v>
      </c>
      <c r="U78" s="184">
        <v>12545871</v>
      </c>
      <c r="V78" s="191" t="s">
        <v>865</v>
      </c>
      <c r="W78"/>
      <c r="X78"/>
      <c r="Y78" s="1"/>
    </row>
    <row r="79" spans="1:25">
      <c r="A79" s="182">
        <v>891780111</v>
      </c>
      <c r="B79" s="183" t="s">
        <v>25</v>
      </c>
      <c r="C79" s="184" t="s">
        <v>846</v>
      </c>
      <c r="D79" s="183" t="s">
        <v>27</v>
      </c>
      <c r="E79" s="185" t="s">
        <v>1098</v>
      </c>
      <c r="F79" s="183" t="s">
        <v>29</v>
      </c>
      <c r="G79" s="184" t="s">
        <v>848</v>
      </c>
      <c r="H79" s="184" t="s">
        <v>31</v>
      </c>
      <c r="I79" s="285">
        <v>3710000</v>
      </c>
      <c r="J79" s="287">
        <v>0</v>
      </c>
      <c r="K79" s="194">
        <v>0</v>
      </c>
      <c r="L79" s="194">
        <v>0</v>
      </c>
      <c r="M79" s="276" t="s">
        <v>5162</v>
      </c>
      <c r="N79" s="277" t="s">
        <v>1099</v>
      </c>
      <c r="O79" s="94" t="s">
        <v>1100</v>
      </c>
      <c r="P79" s="187">
        <v>44573</v>
      </c>
      <c r="Q79" s="273">
        <v>44573</v>
      </c>
      <c r="R79" s="274">
        <v>44773</v>
      </c>
      <c r="S79" s="285">
        <v>3710000</v>
      </c>
      <c r="T79" s="285">
        <v>0</v>
      </c>
      <c r="U79" s="184">
        <v>12545871</v>
      </c>
      <c r="V79" s="191" t="s">
        <v>865</v>
      </c>
      <c r="W79"/>
      <c r="X79"/>
      <c r="Y79" s="1"/>
    </row>
    <row r="80" spans="1:25">
      <c r="A80" s="182">
        <v>891780111</v>
      </c>
      <c r="B80" s="183" t="s">
        <v>25</v>
      </c>
      <c r="C80" s="184" t="s">
        <v>846</v>
      </c>
      <c r="D80" s="183" t="s">
        <v>27</v>
      </c>
      <c r="E80" s="185" t="s">
        <v>1101</v>
      </c>
      <c r="F80" s="183" t="s">
        <v>29</v>
      </c>
      <c r="G80" s="184" t="s">
        <v>848</v>
      </c>
      <c r="H80" s="184" t="s">
        <v>31</v>
      </c>
      <c r="I80" s="285">
        <v>30942688</v>
      </c>
      <c r="J80" s="287">
        <v>0</v>
      </c>
      <c r="K80" s="194">
        <v>0</v>
      </c>
      <c r="L80" s="194">
        <v>0</v>
      </c>
      <c r="M80" s="276" t="s">
        <v>5163</v>
      </c>
      <c r="N80" s="277" t="s">
        <v>1102</v>
      </c>
      <c r="O80" s="94" t="s">
        <v>1103</v>
      </c>
      <c r="P80" s="187">
        <v>44573</v>
      </c>
      <c r="Q80" s="273">
        <v>44573</v>
      </c>
      <c r="R80" s="274">
        <v>44773</v>
      </c>
      <c r="S80" s="285">
        <v>19151680</v>
      </c>
      <c r="T80" s="285">
        <v>11791008</v>
      </c>
      <c r="U80" s="184">
        <v>12545871</v>
      </c>
      <c r="V80" s="191" t="s">
        <v>865</v>
      </c>
      <c r="W80"/>
      <c r="X80"/>
      <c r="Y80" s="1"/>
    </row>
    <row r="81" spans="1:25">
      <c r="A81" s="182">
        <v>891780111</v>
      </c>
      <c r="B81" s="183" t="s">
        <v>25</v>
      </c>
      <c r="C81" s="184" t="s">
        <v>846</v>
      </c>
      <c r="D81" s="183" t="s">
        <v>27</v>
      </c>
      <c r="E81" s="185" t="s">
        <v>1104</v>
      </c>
      <c r="F81" s="183" t="s">
        <v>29</v>
      </c>
      <c r="G81" s="184" t="s">
        <v>848</v>
      </c>
      <c r="H81" s="184" t="s">
        <v>31</v>
      </c>
      <c r="I81" s="285">
        <v>12941940</v>
      </c>
      <c r="J81" s="287">
        <v>16256856</v>
      </c>
      <c r="K81" s="194" t="s">
        <v>5970</v>
      </c>
      <c r="L81" s="194">
        <v>0</v>
      </c>
      <c r="M81" s="276" t="s">
        <v>5164</v>
      </c>
      <c r="N81" s="277" t="s">
        <v>1105</v>
      </c>
      <c r="O81" s="94" t="s">
        <v>1106</v>
      </c>
      <c r="P81" s="187">
        <v>44573</v>
      </c>
      <c r="Q81" s="273">
        <v>44573</v>
      </c>
      <c r="R81" s="274">
        <v>44773</v>
      </c>
      <c r="S81" s="285">
        <v>13532136</v>
      </c>
      <c r="T81" s="285">
        <v>2724720</v>
      </c>
      <c r="U81" s="184">
        <v>12545871</v>
      </c>
      <c r="V81" s="191" t="s">
        <v>865</v>
      </c>
      <c r="W81"/>
      <c r="X81"/>
      <c r="Y81" s="1"/>
    </row>
    <row r="82" spans="1:25">
      <c r="A82" s="182">
        <v>891780111</v>
      </c>
      <c r="B82" s="183" t="s">
        <v>25</v>
      </c>
      <c r="C82" s="184" t="s">
        <v>846</v>
      </c>
      <c r="D82" s="183" t="s">
        <v>27</v>
      </c>
      <c r="E82" s="185" t="s">
        <v>1107</v>
      </c>
      <c r="F82" s="183" t="s">
        <v>29</v>
      </c>
      <c r="G82" s="184" t="s">
        <v>848</v>
      </c>
      <c r="H82" s="184" t="s">
        <v>31</v>
      </c>
      <c r="I82" s="285">
        <v>14287903</v>
      </c>
      <c r="J82" s="287">
        <v>0</v>
      </c>
      <c r="K82" s="194">
        <v>0</v>
      </c>
      <c r="L82" s="194">
        <v>0</v>
      </c>
      <c r="M82" s="276" t="s">
        <v>5165</v>
      </c>
      <c r="N82" s="277" t="s">
        <v>1108</v>
      </c>
      <c r="O82" s="94" t="s">
        <v>1109</v>
      </c>
      <c r="P82" s="187">
        <v>44573</v>
      </c>
      <c r="Q82" s="273">
        <v>44573</v>
      </c>
      <c r="R82" s="274">
        <v>44773</v>
      </c>
      <c r="S82" s="285">
        <v>8923300</v>
      </c>
      <c r="T82" s="285">
        <v>5364603</v>
      </c>
      <c r="U82" s="184">
        <v>12545871</v>
      </c>
      <c r="V82" s="191" t="s">
        <v>865</v>
      </c>
      <c r="W82"/>
      <c r="X82"/>
      <c r="Y82" s="1"/>
    </row>
    <row r="83" spans="1:25">
      <c r="A83" s="182">
        <v>891780111</v>
      </c>
      <c r="B83" s="183" t="s">
        <v>25</v>
      </c>
      <c r="C83" s="184" t="s">
        <v>846</v>
      </c>
      <c r="D83" s="183" t="s">
        <v>27</v>
      </c>
      <c r="E83" s="185" t="s">
        <v>1110</v>
      </c>
      <c r="F83" s="183" t="s">
        <v>29</v>
      </c>
      <c r="G83" s="184" t="s">
        <v>848</v>
      </c>
      <c r="H83" s="184" t="s">
        <v>31</v>
      </c>
      <c r="I83" s="285">
        <v>13166459</v>
      </c>
      <c r="J83" s="287">
        <v>0</v>
      </c>
      <c r="K83" s="194">
        <v>0</v>
      </c>
      <c r="L83" s="194">
        <v>0</v>
      </c>
      <c r="M83" s="276" t="s">
        <v>5166</v>
      </c>
      <c r="N83" s="277" t="s">
        <v>1111</v>
      </c>
      <c r="O83" s="94" t="s">
        <v>1112</v>
      </c>
      <c r="P83" s="187">
        <v>44573</v>
      </c>
      <c r="Q83" s="273">
        <v>44573</v>
      </c>
      <c r="R83" s="274">
        <v>44773</v>
      </c>
      <c r="S83" s="285">
        <v>8210994</v>
      </c>
      <c r="T83" s="285">
        <v>4955465</v>
      </c>
      <c r="U83" s="184">
        <v>12545871</v>
      </c>
      <c r="V83" s="191" t="s">
        <v>865</v>
      </c>
      <c r="W83"/>
      <c r="X83"/>
      <c r="Y83" s="1"/>
    </row>
    <row r="84" spans="1:25">
      <c r="A84" s="182">
        <v>891780111</v>
      </c>
      <c r="B84" s="183" t="s">
        <v>25</v>
      </c>
      <c r="C84" s="184" t="s">
        <v>846</v>
      </c>
      <c r="D84" s="183" t="s">
        <v>27</v>
      </c>
      <c r="E84" s="185" t="s">
        <v>1113</v>
      </c>
      <c r="F84" s="183" t="s">
        <v>29</v>
      </c>
      <c r="G84" s="184" t="s">
        <v>848</v>
      </c>
      <c r="H84" s="184" t="s">
        <v>31</v>
      </c>
      <c r="I84" s="285">
        <v>13166459</v>
      </c>
      <c r="J84" s="287">
        <v>0</v>
      </c>
      <c r="K84" s="194">
        <v>0</v>
      </c>
      <c r="L84" s="194">
        <v>0</v>
      </c>
      <c r="M84" s="276" t="s">
        <v>5167</v>
      </c>
      <c r="N84" s="277" t="s">
        <v>1114</v>
      </c>
      <c r="O84" s="94" t="s">
        <v>1115</v>
      </c>
      <c r="P84" s="187">
        <v>44573</v>
      </c>
      <c r="Q84" s="273">
        <v>44573</v>
      </c>
      <c r="R84" s="274">
        <v>44773</v>
      </c>
      <c r="S84" s="285">
        <v>8210994</v>
      </c>
      <c r="T84" s="285">
        <v>4955465</v>
      </c>
      <c r="U84" s="184">
        <v>12545871</v>
      </c>
      <c r="V84" s="191" t="s">
        <v>865</v>
      </c>
      <c r="W84"/>
      <c r="X84"/>
      <c r="Y84" s="1"/>
    </row>
    <row r="85" spans="1:25">
      <c r="A85" s="182">
        <v>891780111</v>
      </c>
      <c r="B85" s="183" t="s">
        <v>25</v>
      </c>
      <c r="C85" s="184" t="s">
        <v>846</v>
      </c>
      <c r="D85" s="183" t="s">
        <v>27</v>
      </c>
      <c r="E85" s="185" t="s">
        <v>1116</v>
      </c>
      <c r="F85" s="183" t="s">
        <v>29</v>
      </c>
      <c r="G85" s="184" t="s">
        <v>848</v>
      </c>
      <c r="H85" s="184" t="s">
        <v>31</v>
      </c>
      <c r="I85" s="285">
        <v>13166459</v>
      </c>
      <c r="J85" s="287">
        <v>0</v>
      </c>
      <c r="K85" s="194">
        <v>0</v>
      </c>
      <c r="L85" s="194">
        <v>0</v>
      </c>
      <c r="M85" s="276" t="s">
        <v>5168</v>
      </c>
      <c r="N85" s="277" t="s">
        <v>1117</v>
      </c>
      <c r="O85" s="94" t="s">
        <v>1118</v>
      </c>
      <c r="P85" s="187">
        <v>44573</v>
      </c>
      <c r="Q85" s="273">
        <v>44573</v>
      </c>
      <c r="R85" s="274">
        <v>44773</v>
      </c>
      <c r="S85" s="285">
        <v>8210994</v>
      </c>
      <c r="T85" s="285">
        <v>4955465</v>
      </c>
      <c r="U85" s="184">
        <v>12545871</v>
      </c>
      <c r="V85" s="191" t="s">
        <v>865</v>
      </c>
      <c r="W85"/>
      <c r="X85"/>
      <c r="Y85" s="1"/>
    </row>
    <row r="86" spans="1:25">
      <c r="A86" s="182">
        <v>891780111</v>
      </c>
      <c r="B86" s="183" t="s">
        <v>25</v>
      </c>
      <c r="C86" s="184" t="s">
        <v>846</v>
      </c>
      <c r="D86" s="183" t="s">
        <v>27</v>
      </c>
      <c r="E86" s="185" t="s">
        <v>1119</v>
      </c>
      <c r="F86" s="183" t="s">
        <v>29</v>
      </c>
      <c r="G86" s="184" t="s">
        <v>848</v>
      </c>
      <c r="H86" s="184" t="s">
        <v>31</v>
      </c>
      <c r="I86" s="285">
        <v>12781569</v>
      </c>
      <c r="J86" s="287">
        <v>0</v>
      </c>
      <c r="K86" s="194">
        <v>0</v>
      </c>
      <c r="L86" s="194">
        <v>0</v>
      </c>
      <c r="M86" s="276" t="s">
        <v>5169</v>
      </c>
      <c r="N86" s="277" t="s">
        <v>1120</v>
      </c>
      <c r="O86" s="94" t="s">
        <v>1121</v>
      </c>
      <c r="P86" s="187">
        <v>44573</v>
      </c>
      <c r="Q86" s="273">
        <v>44573</v>
      </c>
      <c r="R86" s="274">
        <v>44773</v>
      </c>
      <c r="S86" s="285">
        <v>7922327</v>
      </c>
      <c r="T86" s="285">
        <v>4859242</v>
      </c>
      <c r="U86" s="184">
        <v>12545871</v>
      </c>
      <c r="V86" s="191" t="s">
        <v>865</v>
      </c>
      <c r="W86"/>
      <c r="X86"/>
      <c r="Y86" s="1"/>
    </row>
    <row r="87" spans="1:25">
      <c r="A87" s="182">
        <v>891780111</v>
      </c>
      <c r="B87" s="183" t="s">
        <v>25</v>
      </c>
      <c r="C87" s="184" t="s">
        <v>846</v>
      </c>
      <c r="D87" s="183" t="s">
        <v>27</v>
      </c>
      <c r="E87" s="185" t="s">
        <v>1122</v>
      </c>
      <c r="F87" s="183" t="s">
        <v>29</v>
      </c>
      <c r="G87" s="184" t="s">
        <v>848</v>
      </c>
      <c r="H87" s="184" t="s">
        <v>31</v>
      </c>
      <c r="I87" s="285">
        <v>19518500</v>
      </c>
      <c r="J87" s="287" t="s">
        <v>5170</v>
      </c>
      <c r="K87" s="194" t="s">
        <v>5171</v>
      </c>
      <c r="L87" s="194">
        <v>0</v>
      </c>
      <c r="M87" s="276" t="s">
        <v>5172</v>
      </c>
      <c r="N87" s="277" t="s">
        <v>1123</v>
      </c>
      <c r="O87" s="94" t="s">
        <v>1124</v>
      </c>
      <c r="P87" s="187">
        <v>44573</v>
      </c>
      <c r="Q87" s="273">
        <v>44573</v>
      </c>
      <c r="R87" s="274">
        <v>44773</v>
      </c>
      <c r="S87" s="285">
        <v>15959065</v>
      </c>
      <c r="T87" s="285">
        <v>3559435</v>
      </c>
      <c r="U87" s="184">
        <v>12545871</v>
      </c>
      <c r="V87" s="191" t="s">
        <v>865</v>
      </c>
      <c r="W87"/>
      <c r="X87"/>
      <c r="Y87" s="1"/>
    </row>
    <row r="88" spans="1:25">
      <c r="A88" s="182">
        <v>891780111</v>
      </c>
      <c r="B88" s="183" t="s">
        <v>25</v>
      </c>
      <c r="C88" s="184" t="s">
        <v>846</v>
      </c>
      <c r="D88" s="183" t="s">
        <v>27</v>
      </c>
      <c r="E88" s="185" t="s">
        <v>1125</v>
      </c>
      <c r="F88" s="183" t="s">
        <v>29</v>
      </c>
      <c r="G88" s="184" t="s">
        <v>848</v>
      </c>
      <c r="H88" s="184" t="s">
        <v>31</v>
      </c>
      <c r="I88" s="285">
        <v>31214295</v>
      </c>
      <c r="J88" s="287">
        <v>0</v>
      </c>
      <c r="K88" s="194">
        <v>0</v>
      </c>
      <c r="L88" s="194">
        <v>0</v>
      </c>
      <c r="M88" s="276" t="s">
        <v>5173</v>
      </c>
      <c r="N88" s="277" t="s">
        <v>1126</v>
      </c>
      <c r="O88" s="94" t="s">
        <v>1127</v>
      </c>
      <c r="P88" s="187">
        <v>44573</v>
      </c>
      <c r="Q88" s="273">
        <v>44573</v>
      </c>
      <c r="R88" s="274">
        <v>44773</v>
      </c>
      <c r="S88" s="285">
        <v>19480176</v>
      </c>
      <c r="T88" s="285">
        <v>11734119</v>
      </c>
      <c r="U88" s="184">
        <v>12545871</v>
      </c>
      <c r="V88" s="191" t="s">
        <v>865</v>
      </c>
      <c r="W88"/>
      <c r="X88"/>
      <c r="Y88" s="1"/>
    </row>
    <row r="89" spans="1:25">
      <c r="A89" s="182">
        <v>891780111</v>
      </c>
      <c r="B89" s="183" t="s">
        <v>25</v>
      </c>
      <c r="C89" s="184" t="s">
        <v>846</v>
      </c>
      <c r="D89" s="183" t="s">
        <v>27</v>
      </c>
      <c r="E89" s="185" t="s">
        <v>1128</v>
      </c>
      <c r="F89" s="183" t="s">
        <v>29</v>
      </c>
      <c r="G89" s="184" t="s">
        <v>848</v>
      </c>
      <c r="H89" s="184" t="s">
        <v>31</v>
      </c>
      <c r="I89" s="285">
        <v>13166459</v>
      </c>
      <c r="J89" s="287">
        <v>0</v>
      </c>
      <c r="K89" s="194">
        <v>0</v>
      </c>
      <c r="L89" s="194">
        <v>0</v>
      </c>
      <c r="M89" s="276" t="s">
        <v>5174</v>
      </c>
      <c r="N89" s="277" t="s">
        <v>1129</v>
      </c>
      <c r="O89" s="94" t="s">
        <v>1130</v>
      </c>
      <c r="P89" s="187">
        <v>44573</v>
      </c>
      <c r="Q89" s="273">
        <v>44573</v>
      </c>
      <c r="R89" s="274">
        <v>44773</v>
      </c>
      <c r="S89" s="285">
        <v>8210994</v>
      </c>
      <c r="T89" s="285">
        <v>4955465</v>
      </c>
      <c r="U89" s="184">
        <v>12545871</v>
      </c>
      <c r="V89" s="191" t="s">
        <v>865</v>
      </c>
      <c r="W89"/>
      <c r="X89"/>
      <c r="Y89" s="1"/>
    </row>
    <row r="90" spans="1:25">
      <c r="A90" s="182">
        <v>891780111</v>
      </c>
      <c r="B90" s="183" t="s">
        <v>25</v>
      </c>
      <c r="C90" s="184" t="s">
        <v>846</v>
      </c>
      <c r="D90" s="183" t="s">
        <v>27</v>
      </c>
      <c r="E90" s="185" t="s">
        <v>1131</v>
      </c>
      <c r="F90" s="183" t="s">
        <v>29</v>
      </c>
      <c r="G90" s="184" t="s">
        <v>848</v>
      </c>
      <c r="H90" s="184" t="s">
        <v>31</v>
      </c>
      <c r="I90" s="285">
        <v>23809000</v>
      </c>
      <c r="J90" s="287">
        <v>0</v>
      </c>
      <c r="K90" s="194">
        <v>0</v>
      </c>
      <c r="L90" s="194">
        <v>0</v>
      </c>
      <c r="M90" s="276" t="s">
        <v>5175</v>
      </c>
      <c r="N90" s="277" t="s">
        <v>1132</v>
      </c>
      <c r="O90" s="94" t="s">
        <v>1133</v>
      </c>
      <c r="P90" s="187">
        <v>44573</v>
      </c>
      <c r="Q90" s="273">
        <v>44573</v>
      </c>
      <c r="R90" s="274">
        <v>44773</v>
      </c>
      <c r="S90" s="285">
        <v>14848000</v>
      </c>
      <c r="T90" s="285">
        <v>8961000</v>
      </c>
      <c r="U90" s="184">
        <v>12545871</v>
      </c>
      <c r="V90" s="191" t="s">
        <v>865</v>
      </c>
      <c r="W90"/>
      <c r="X90"/>
      <c r="Y90" s="1"/>
    </row>
    <row r="91" spans="1:25">
      <c r="A91" s="182">
        <v>891780111</v>
      </c>
      <c r="B91" s="183" t="s">
        <v>25</v>
      </c>
      <c r="C91" s="184" t="s">
        <v>846</v>
      </c>
      <c r="D91" s="183" t="s">
        <v>27</v>
      </c>
      <c r="E91" s="185" t="s">
        <v>1134</v>
      </c>
      <c r="F91" s="183" t="s">
        <v>29</v>
      </c>
      <c r="G91" s="184" t="s">
        <v>848</v>
      </c>
      <c r="H91" s="184" t="s">
        <v>31</v>
      </c>
      <c r="I91" s="285">
        <v>20388644</v>
      </c>
      <c r="J91" s="287">
        <v>0</v>
      </c>
      <c r="K91" s="194">
        <v>0</v>
      </c>
      <c r="L91" s="194">
        <v>0</v>
      </c>
      <c r="M91" s="276" t="s">
        <v>5176</v>
      </c>
      <c r="N91" s="277" t="s">
        <v>1135</v>
      </c>
      <c r="O91" s="94" t="s">
        <v>1136</v>
      </c>
      <c r="P91" s="187">
        <v>44573</v>
      </c>
      <c r="Q91" s="273">
        <v>44573</v>
      </c>
      <c r="R91" s="274">
        <v>44773</v>
      </c>
      <c r="S91" s="285">
        <v>11650652</v>
      </c>
      <c r="T91" s="285">
        <v>8737992</v>
      </c>
      <c r="U91" s="184">
        <v>12545871</v>
      </c>
      <c r="V91" s="191" t="s">
        <v>865</v>
      </c>
      <c r="W91"/>
      <c r="X91"/>
      <c r="Y91" s="1"/>
    </row>
    <row r="92" spans="1:25">
      <c r="A92" s="182">
        <v>891780111</v>
      </c>
      <c r="B92" s="183" t="s">
        <v>25</v>
      </c>
      <c r="C92" s="184" t="s">
        <v>846</v>
      </c>
      <c r="D92" s="183" t="s">
        <v>27</v>
      </c>
      <c r="E92" s="185" t="s">
        <v>1137</v>
      </c>
      <c r="F92" s="183" t="s">
        <v>29</v>
      </c>
      <c r="G92" s="184" t="s">
        <v>848</v>
      </c>
      <c r="H92" s="184" t="s">
        <v>31</v>
      </c>
      <c r="I92" s="285">
        <v>22436119</v>
      </c>
      <c r="J92" s="287">
        <v>0</v>
      </c>
      <c r="K92" s="194">
        <v>0</v>
      </c>
      <c r="L92" s="194">
        <v>0</v>
      </c>
      <c r="M92" s="276" t="s">
        <v>5177</v>
      </c>
      <c r="N92" s="277" t="s">
        <v>1138</v>
      </c>
      <c r="O92" s="94" t="s">
        <v>1139</v>
      </c>
      <c r="P92" s="187">
        <v>44573</v>
      </c>
      <c r="Q92" s="273">
        <v>44573</v>
      </c>
      <c r="R92" s="274">
        <v>44773</v>
      </c>
      <c r="S92" s="285">
        <v>14001904</v>
      </c>
      <c r="T92" s="285">
        <v>8434215</v>
      </c>
      <c r="U92" s="184">
        <v>12545871</v>
      </c>
      <c r="V92" s="191" t="s">
        <v>865</v>
      </c>
      <c r="W92"/>
      <c r="X92"/>
      <c r="Y92" s="1"/>
    </row>
    <row r="93" spans="1:25">
      <c r="A93" s="182">
        <v>891780111</v>
      </c>
      <c r="B93" s="183" t="s">
        <v>25</v>
      </c>
      <c r="C93" s="184" t="s">
        <v>846</v>
      </c>
      <c r="D93" s="183" t="s">
        <v>27</v>
      </c>
      <c r="E93" s="185" t="s">
        <v>1140</v>
      </c>
      <c r="F93" s="183" t="s">
        <v>29</v>
      </c>
      <c r="G93" s="184" t="s">
        <v>848</v>
      </c>
      <c r="H93" s="184" t="s">
        <v>31</v>
      </c>
      <c r="I93" s="285">
        <v>24630000</v>
      </c>
      <c r="J93" s="287">
        <v>0</v>
      </c>
      <c r="K93" s="194">
        <v>0</v>
      </c>
      <c r="L93" s="194">
        <v>0</v>
      </c>
      <c r="M93" s="276" t="s">
        <v>5178</v>
      </c>
      <c r="N93" s="277" t="s">
        <v>1141</v>
      </c>
      <c r="O93" s="94" t="s">
        <v>1142</v>
      </c>
      <c r="P93" s="187">
        <v>44573</v>
      </c>
      <c r="Q93" s="273">
        <v>44573</v>
      </c>
      <c r="R93" s="274">
        <v>44773</v>
      </c>
      <c r="S93" s="285">
        <v>14074284</v>
      </c>
      <c r="T93" s="285">
        <v>10555716</v>
      </c>
      <c r="U93" s="184">
        <v>12545871</v>
      </c>
      <c r="V93" s="191" t="s">
        <v>865</v>
      </c>
      <c r="W93"/>
      <c r="X93"/>
      <c r="Y93" s="1"/>
    </row>
    <row r="94" spans="1:25">
      <c r="A94" s="182">
        <v>891780111</v>
      </c>
      <c r="B94" s="183" t="s">
        <v>25</v>
      </c>
      <c r="C94" s="184" t="s">
        <v>846</v>
      </c>
      <c r="D94" s="183" t="s">
        <v>27</v>
      </c>
      <c r="E94" s="185" t="s">
        <v>1143</v>
      </c>
      <c r="F94" s="183" t="s">
        <v>29</v>
      </c>
      <c r="G94" s="184" t="s">
        <v>848</v>
      </c>
      <c r="H94" s="184" t="s">
        <v>31</v>
      </c>
      <c r="I94" s="285">
        <v>13166459</v>
      </c>
      <c r="J94" s="287">
        <v>0</v>
      </c>
      <c r="K94" s="194">
        <v>0</v>
      </c>
      <c r="L94" s="194">
        <v>0</v>
      </c>
      <c r="M94" s="276" t="s">
        <v>5179</v>
      </c>
      <c r="N94" s="277" t="s">
        <v>1144</v>
      </c>
      <c r="O94" s="94" t="s">
        <v>1145</v>
      </c>
      <c r="P94" s="187">
        <v>44573</v>
      </c>
      <c r="Q94" s="273">
        <v>44573</v>
      </c>
      <c r="R94" s="274">
        <v>44773</v>
      </c>
      <c r="S94" s="285">
        <v>8210994</v>
      </c>
      <c r="T94" s="285">
        <v>4955465</v>
      </c>
      <c r="U94" s="184">
        <v>12545871</v>
      </c>
      <c r="V94" s="191" t="s">
        <v>865</v>
      </c>
      <c r="W94"/>
      <c r="X94"/>
      <c r="Y94" s="1"/>
    </row>
    <row r="95" spans="1:25">
      <c r="A95" s="182">
        <v>891780111</v>
      </c>
      <c r="B95" s="183" t="s">
        <v>25</v>
      </c>
      <c r="C95" s="184" t="s">
        <v>846</v>
      </c>
      <c r="D95" s="183" t="s">
        <v>27</v>
      </c>
      <c r="E95" s="185" t="s">
        <v>1146</v>
      </c>
      <c r="F95" s="183" t="s">
        <v>29</v>
      </c>
      <c r="G95" s="184" t="s">
        <v>848</v>
      </c>
      <c r="H95" s="184" t="s">
        <v>31</v>
      </c>
      <c r="I95" s="285">
        <v>13166459</v>
      </c>
      <c r="J95" s="287">
        <v>0</v>
      </c>
      <c r="K95" s="194">
        <v>0</v>
      </c>
      <c r="L95" s="194">
        <v>0</v>
      </c>
      <c r="M95" s="276" t="s">
        <v>5180</v>
      </c>
      <c r="N95" s="277" t="s">
        <v>1147</v>
      </c>
      <c r="O95" s="94" t="s">
        <v>1148</v>
      </c>
      <c r="P95" s="187">
        <v>44573</v>
      </c>
      <c r="Q95" s="273">
        <v>44573</v>
      </c>
      <c r="R95" s="274">
        <v>44773</v>
      </c>
      <c r="S95" s="285">
        <v>8210994</v>
      </c>
      <c r="T95" s="285">
        <v>4955465</v>
      </c>
      <c r="U95" s="184">
        <v>12545871</v>
      </c>
      <c r="V95" s="191" t="s">
        <v>865</v>
      </c>
      <c r="W95"/>
      <c r="X95"/>
      <c r="Y95" s="1"/>
    </row>
    <row r="96" spans="1:25">
      <c r="A96" s="182">
        <v>891780111</v>
      </c>
      <c r="B96" s="183" t="s">
        <v>25</v>
      </c>
      <c r="C96" s="184" t="s">
        <v>846</v>
      </c>
      <c r="D96" s="183" t="s">
        <v>27</v>
      </c>
      <c r="E96" s="185" t="s">
        <v>1149</v>
      </c>
      <c r="F96" s="183" t="s">
        <v>29</v>
      </c>
      <c r="G96" s="184" t="s">
        <v>848</v>
      </c>
      <c r="H96" s="184" t="s">
        <v>31</v>
      </c>
      <c r="I96" s="285">
        <v>13166459</v>
      </c>
      <c r="J96" s="287">
        <v>0</v>
      </c>
      <c r="K96" s="194">
        <v>0</v>
      </c>
      <c r="L96" s="194">
        <v>0</v>
      </c>
      <c r="M96" s="276" t="s">
        <v>5181</v>
      </c>
      <c r="N96" s="277" t="s">
        <v>1150</v>
      </c>
      <c r="O96" s="94" t="s">
        <v>1151</v>
      </c>
      <c r="P96" s="187">
        <v>44573</v>
      </c>
      <c r="Q96" s="273">
        <v>44573</v>
      </c>
      <c r="R96" s="274">
        <v>44773</v>
      </c>
      <c r="S96" s="285">
        <v>8210994</v>
      </c>
      <c r="T96" s="285">
        <v>4955465</v>
      </c>
      <c r="U96" s="184">
        <v>12545871</v>
      </c>
      <c r="V96" s="191" t="s">
        <v>865</v>
      </c>
      <c r="W96"/>
      <c r="X96"/>
      <c r="Y96" s="1"/>
    </row>
    <row r="97" spans="1:25">
      <c r="A97" s="182">
        <v>891780111</v>
      </c>
      <c r="B97" s="183" t="s">
        <v>25</v>
      </c>
      <c r="C97" s="184" t="s">
        <v>846</v>
      </c>
      <c r="D97" s="183" t="s">
        <v>27</v>
      </c>
      <c r="E97" s="185" t="s">
        <v>1152</v>
      </c>
      <c r="F97" s="183" t="s">
        <v>29</v>
      </c>
      <c r="G97" s="184" t="s">
        <v>848</v>
      </c>
      <c r="H97" s="184" t="s">
        <v>31</v>
      </c>
      <c r="I97" s="285">
        <v>27172850</v>
      </c>
      <c r="J97" s="287">
        <v>0</v>
      </c>
      <c r="K97" s="194">
        <v>0</v>
      </c>
      <c r="L97" s="194">
        <v>0</v>
      </c>
      <c r="M97" s="276" t="s">
        <v>5182</v>
      </c>
      <c r="N97" s="277" t="s">
        <v>1153</v>
      </c>
      <c r="O97" s="94" t="s">
        <v>1154</v>
      </c>
      <c r="P97" s="187">
        <v>44573</v>
      </c>
      <c r="Q97" s="273">
        <v>44573</v>
      </c>
      <c r="R97" s="274">
        <v>44773</v>
      </c>
      <c r="S97" s="285">
        <v>15527344</v>
      </c>
      <c r="T97" s="285">
        <v>11645506</v>
      </c>
      <c r="U97" s="184">
        <v>12545871</v>
      </c>
      <c r="V97" s="191" t="s">
        <v>865</v>
      </c>
      <c r="W97"/>
      <c r="X97"/>
      <c r="Y97" s="1"/>
    </row>
    <row r="98" spans="1:25">
      <c r="A98" s="182">
        <v>891780111</v>
      </c>
      <c r="B98" s="183" t="s">
        <v>25</v>
      </c>
      <c r="C98" s="184" t="s">
        <v>846</v>
      </c>
      <c r="D98" s="183" t="s">
        <v>27</v>
      </c>
      <c r="E98" s="185" t="s">
        <v>1155</v>
      </c>
      <c r="F98" s="183" t="s">
        <v>29</v>
      </c>
      <c r="G98" s="184" t="s">
        <v>848</v>
      </c>
      <c r="H98" s="184" t="s">
        <v>31</v>
      </c>
      <c r="I98" s="285">
        <v>26472119</v>
      </c>
      <c r="J98" s="287">
        <v>0</v>
      </c>
      <c r="K98" s="194">
        <v>0</v>
      </c>
      <c r="L98" s="194">
        <v>0</v>
      </c>
      <c r="M98" s="276" t="s">
        <v>5183</v>
      </c>
      <c r="N98" s="277" t="s">
        <v>1156</v>
      </c>
      <c r="O98" s="94" t="s">
        <v>1157</v>
      </c>
      <c r="P98" s="187">
        <v>44573</v>
      </c>
      <c r="Q98" s="273">
        <v>44573</v>
      </c>
      <c r="R98" s="274">
        <v>44773</v>
      </c>
      <c r="S98" s="285">
        <v>16508799</v>
      </c>
      <c r="T98" s="285">
        <v>9963320</v>
      </c>
      <c r="U98" s="184">
        <v>12545871</v>
      </c>
      <c r="V98" s="191" t="s">
        <v>865</v>
      </c>
      <c r="W98"/>
      <c r="X98"/>
      <c r="Y98" s="1"/>
    </row>
    <row r="99" spans="1:25">
      <c r="A99" s="182">
        <v>891780111</v>
      </c>
      <c r="B99" s="183" t="s">
        <v>25</v>
      </c>
      <c r="C99" s="184" t="s">
        <v>846</v>
      </c>
      <c r="D99" s="183" t="s">
        <v>27</v>
      </c>
      <c r="E99" s="185" t="s">
        <v>1158</v>
      </c>
      <c r="F99" s="183" t="s">
        <v>29</v>
      </c>
      <c r="G99" s="184" t="s">
        <v>848</v>
      </c>
      <c r="H99" s="184" t="s">
        <v>31</v>
      </c>
      <c r="I99" s="285">
        <v>13166459</v>
      </c>
      <c r="J99" s="287">
        <v>0</v>
      </c>
      <c r="K99" s="194">
        <v>0</v>
      </c>
      <c r="L99" s="194">
        <v>0</v>
      </c>
      <c r="M99" s="276" t="s">
        <v>5184</v>
      </c>
      <c r="N99" s="277" t="s">
        <v>1159</v>
      </c>
      <c r="O99" s="94" t="s">
        <v>1160</v>
      </c>
      <c r="P99" s="187">
        <v>44573</v>
      </c>
      <c r="Q99" s="273">
        <v>44573</v>
      </c>
      <c r="R99" s="274">
        <v>44773</v>
      </c>
      <c r="S99" s="285">
        <v>8210994</v>
      </c>
      <c r="T99" s="285">
        <v>4955465</v>
      </c>
      <c r="U99" s="184">
        <v>12545871</v>
      </c>
      <c r="V99" s="191" t="s">
        <v>865</v>
      </c>
      <c r="W99"/>
      <c r="X99"/>
      <c r="Y99" s="1"/>
    </row>
    <row r="100" spans="1:25">
      <c r="A100" s="182">
        <v>891780111</v>
      </c>
      <c r="B100" s="183" t="s">
        <v>25</v>
      </c>
      <c r="C100" s="184" t="s">
        <v>846</v>
      </c>
      <c r="D100" s="183" t="s">
        <v>27</v>
      </c>
      <c r="E100" s="185" t="s">
        <v>1161</v>
      </c>
      <c r="F100" s="183" t="s">
        <v>29</v>
      </c>
      <c r="G100" s="184" t="s">
        <v>848</v>
      </c>
      <c r="H100" s="184" t="s">
        <v>31</v>
      </c>
      <c r="I100" s="285">
        <v>11849813</v>
      </c>
      <c r="J100" s="287">
        <v>0</v>
      </c>
      <c r="K100" s="194">
        <v>0</v>
      </c>
      <c r="L100" s="194">
        <v>0</v>
      </c>
      <c r="M100" s="276" t="s">
        <v>5185</v>
      </c>
      <c r="N100" s="277" t="s">
        <v>1162</v>
      </c>
      <c r="O100" s="94" t="s">
        <v>1163</v>
      </c>
      <c r="P100" s="187">
        <v>44573</v>
      </c>
      <c r="Q100" s="273">
        <v>44573</v>
      </c>
      <c r="R100" s="274">
        <v>44773</v>
      </c>
      <c r="S100" s="285">
        <v>7389895</v>
      </c>
      <c r="T100" s="285">
        <v>4459918</v>
      </c>
      <c r="U100" s="184">
        <v>12545871</v>
      </c>
      <c r="V100" s="191" t="s">
        <v>865</v>
      </c>
      <c r="W100"/>
      <c r="X100"/>
      <c r="Y100" s="1"/>
    </row>
    <row r="101" spans="1:25">
      <c r="A101" s="182">
        <v>891780111</v>
      </c>
      <c r="B101" s="183" t="s">
        <v>25</v>
      </c>
      <c r="C101" s="184" t="s">
        <v>846</v>
      </c>
      <c r="D101" s="183" t="s">
        <v>27</v>
      </c>
      <c r="E101" s="185" t="s">
        <v>1164</v>
      </c>
      <c r="F101" s="183" t="s">
        <v>29</v>
      </c>
      <c r="G101" s="184" t="s">
        <v>848</v>
      </c>
      <c r="H101" s="184" t="s">
        <v>31</v>
      </c>
      <c r="I101" s="285">
        <v>13166459</v>
      </c>
      <c r="J101" s="287">
        <v>0</v>
      </c>
      <c r="K101" s="194">
        <v>0</v>
      </c>
      <c r="L101" s="194">
        <v>0</v>
      </c>
      <c r="M101" s="276" t="s">
        <v>5186</v>
      </c>
      <c r="N101" s="277" t="s">
        <v>1165</v>
      </c>
      <c r="O101" s="94" t="s">
        <v>1166</v>
      </c>
      <c r="P101" s="187">
        <v>44573</v>
      </c>
      <c r="Q101" s="273">
        <v>44573</v>
      </c>
      <c r="R101" s="274">
        <v>44773</v>
      </c>
      <c r="S101" s="285">
        <v>8210994</v>
      </c>
      <c r="T101" s="285">
        <v>4955465</v>
      </c>
      <c r="U101" s="184">
        <v>12545871</v>
      </c>
      <c r="V101" s="191" t="s">
        <v>865</v>
      </c>
      <c r="W101"/>
      <c r="X101"/>
      <c r="Y101" s="1"/>
    </row>
    <row r="102" spans="1:25">
      <c r="A102" s="182">
        <v>891780111</v>
      </c>
      <c r="B102" s="183" t="s">
        <v>25</v>
      </c>
      <c r="C102" s="184" t="s">
        <v>846</v>
      </c>
      <c r="D102" s="183" t="s">
        <v>27</v>
      </c>
      <c r="E102" s="185" t="s">
        <v>1167</v>
      </c>
      <c r="F102" s="183" t="s">
        <v>29</v>
      </c>
      <c r="G102" s="184" t="s">
        <v>848</v>
      </c>
      <c r="H102" s="184" t="s">
        <v>31</v>
      </c>
      <c r="I102" s="285">
        <v>14287903</v>
      </c>
      <c r="J102" s="287">
        <v>0</v>
      </c>
      <c r="K102" s="194">
        <v>0</v>
      </c>
      <c r="L102" s="194">
        <v>0</v>
      </c>
      <c r="M102" s="276" t="s">
        <v>5187</v>
      </c>
      <c r="N102" s="277" t="s">
        <v>1168</v>
      </c>
      <c r="O102" s="94" t="s">
        <v>1169</v>
      </c>
      <c r="P102" s="187">
        <v>44573</v>
      </c>
      <c r="Q102" s="273">
        <v>44573</v>
      </c>
      <c r="R102" s="274">
        <v>44773</v>
      </c>
      <c r="S102" s="285">
        <v>8923300</v>
      </c>
      <c r="T102" s="285">
        <v>5364603</v>
      </c>
      <c r="U102" s="184">
        <v>12545871</v>
      </c>
      <c r="V102" s="191" t="s">
        <v>865</v>
      </c>
      <c r="W102"/>
      <c r="X102"/>
      <c r="Y102" s="1"/>
    </row>
    <row r="103" spans="1:25">
      <c r="A103" s="182">
        <v>891780111</v>
      </c>
      <c r="B103" s="183" t="s">
        <v>25</v>
      </c>
      <c r="C103" s="184" t="s">
        <v>846</v>
      </c>
      <c r="D103" s="183" t="s">
        <v>27</v>
      </c>
      <c r="E103" s="185" t="s">
        <v>1170</v>
      </c>
      <c r="F103" s="183" t="s">
        <v>29</v>
      </c>
      <c r="G103" s="184" t="s">
        <v>848</v>
      </c>
      <c r="H103" s="184" t="s">
        <v>31</v>
      </c>
      <c r="I103" s="285">
        <v>3223457</v>
      </c>
      <c r="J103" s="287">
        <v>0</v>
      </c>
      <c r="K103" s="194">
        <v>0</v>
      </c>
      <c r="L103" s="194">
        <v>0</v>
      </c>
      <c r="M103" s="276" t="s">
        <v>5188</v>
      </c>
      <c r="N103" s="277" t="s">
        <v>1171</v>
      </c>
      <c r="O103" s="94" t="s">
        <v>1172</v>
      </c>
      <c r="P103" s="187">
        <v>44573</v>
      </c>
      <c r="Q103" s="273">
        <v>44573</v>
      </c>
      <c r="R103" s="274">
        <v>44773</v>
      </c>
      <c r="S103" s="285">
        <v>3223457</v>
      </c>
      <c r="T103" s="285">
        <v>0</v>
      </c>
      <c r="U103" s="184">
        <v>12545871</v>
      </c>
      <c r="V103" s="191" t="s">
        <v>865</v>
      </c>
      <c r="W103"/>
      <c r="X103"/>
      <c r="Y103" s="1"/>
    </row>
    <row r="104" spans="1:25">
      <c r="A104" s="182">
        <v>891780111</v>
      </c>
      <c r="B104" s="183" t="s">
        <v>25</v>
      </c>
      <c r="C104" s="184" t="s">
        <v>846</v>
      </c>
      <c r="D104" s="183" t="s">
        <v>27</v>
      </c>
      <c r="E104" s="185" t="s">
        <v>1173</v>
      </c>
      <c r="F104" s="183" t="s">
        <v>29</v>
      </c>
      <c r="G104" s="184" t="s">
        <v>848</v>
      </c>
      <c r="H104" s="184" t="s">
        <v>31</v>
      </c>
      <c r="I104" s="285">
        <v>32220946</v>
      </c>
      <c r="J104" s="287">
        <v>0</v>
      </c>
      <c r="K104" s="194">
        <v>0</v>
      </c>
      <c r="L104" s="194">
        <v>0</v>
      </c>
      <c r="M104" s="276" t="s">
        <v>5189</v>
      </c>
      <c r="N104" s="277" t="s">
        <v>1174</v>
      </c>
      <c r="O104" s="94" t="s">
        <v>1175</v>
      </c>
      <c r="P104" s="187">
        <v>44573</v>
      </c>
      <c r="Q104" s="273">
        <v>44573</v>
      </c>
      <c r="R104" s="274">
        <v>44773</v>
      </c>
      <c r="S104" s="285">
        <v>19832398</v>
      </c>
      <c r="T104" s="285">
        <v>12388548</v>
      </c>
      <c r="U104" s="184">
        <v>12545871</v>
      </c>
      <c r="V104" s="191" t="s">
        <v>865</v>
      </c>
      <c r="W104"/>
      <c r="X104"/>
      <c r="Y104" s="1"/>
    </row>
    <row r="105" spans="1:25">
      <c r="A105" s="182">
        <v>891780111</v>
      </c>
      <c r="B105" s="183" t="s">
        <v>25</v>
      </c>
      <c r="C105" s="184" t="s">
        <v>846</v>
      </c>
      <c r="D105" s="183" t="s">
        <v>27</v>
      </c>
      <c r="E105" s="185" t="s">
        <v>1176</v>
      </c>
      <c r="F105" s="183" t="s">
        <v>29</v>
      </c>
      <c r="G105" s="184" t="s">
        <v>848</v>
      </c>
      <c r="H105" s="184" t="s">
        <v>31</v>
      </c>
      <c r="I105" s="285">
        <v>14287903</v>
      </c>
      <c r="J105" s="287">
        <v>0</v>
      </c>
      <c r="K105" s="194">
        <v>0</v>
      </c>
      <c r="L105" s="194">
        <v>0</v>
      </c>
      <c r="M105" s="276" t="s">
        <v>5190</v>
      </c>
      <c r="N105" s="277" t="s">
        <v>1177</v>
      </c>
      <c r="O105" s="94" t="s">
        <v>1178</v>
      </c>
      <c r="P105" s="187">
        <v>44573</v>
      </c>
      <c r="Q105" s="273">
        <v>44573</v>
      </c>
      <c r="R105" s="274">
        <v>44773</v>
      </c>
      <c r="S105" s="285">
        <v>8923300</v>
      </c>
      <c r="T105" s="285">
        <v>5364603</v>
      </c>
      <c r="U105" s="184">
        <v>12545871</v>
      </c>
      <c r="V105" s="191" t="s">
        <v>865</v>
      </c>
      <c r="W105"/>
      <c r="X105"/>
      <c r="Y105" s="1"/>
    </row>
    <row r="106" spans="1:25">
      <c r="A106" s="182">
        <v>891780111</v>
      </c>
      <c r="B106" s="183" t="s">
        <v>25</v>
      </c>
      <c r="C106" s="184" t="s">
        <v>846</v>
      </c>
      <c r="D106" s="183" t="s">
        <v>27</v>
      </c>
      <c r="E106" s="185" t="s">
        <v>1179</v>
      </c>
      <c r="F106" s="183" t="s">
        <v>29</v>
      </c>
      <c r="G106" s="184" t="s">
        <v>848</v>
      </c>
      <c r="H106" s="184" t="s">
        <v>31</v>
      </c>
      <c r="I106" s="285">
        <v>11849813</v>
      </c>
      <c r="J106" s="287">
        <v>0</v>
      </c>
      <c r="K106" s="194">
        <v>0</v>
      </c>
      <c r="L106" s="194">
        <v>0</v>
      </c>
      <c r="M106" s="276" t="s">
        <v>5191</v>
      </c>
      <c r="N106" s="277" t="s">
        <v>1180</v>
      </c>
      <c r="O106" s="94" t="s">
        <v>1181</v>
      </c>
      <c r="P106" s="187">
        <v>44573</v>
      </c>
      <c r="Q106" s="273">
        <v>44573</v>
      </c>
      <c r="R106" s="274">
        <v>44773</v>
      </c>
      <c r="S106" s="285">
        <v>7389895</v>
      </c>
      <c r="T106" s="285">
        <v>4459918</v>
      </c>
      <c r="U106" s="184">
        <v>12545871</v>
      </c>
      <c r="V106" s="191" t="s">
        <v>865</v>
      </c>
      <c r="W106"/>
      <c r="X106"/>
      <c r="Y106" s="1"/>
    </row>
    <row r="107" spans="1:25">
      <c r="A107" s="182">
        <v>891780111</v>
      </c>
      <c r="B107" s="183" t="s">
        <v>25</v>
      </c>
      <c r="C107" s="184" t="s">
        <v>846</v>
      </c>
      <c r="D107" s="183" t="s">
        <v>27</v>
      </c>
      <c r="E107" s="185" t="s">
        <v>1182</v>
      </c>
      <c r="F107" s="183" t="s">
        <v>29</v>
      </c>
      <c r="G107" s="184" t="s">
        <v>848</v>
      </c>
      <c r="H107" s="184" t="s">
        <v>31</v>
      </c>
      <c r="I107" s="285">
        <v>12941940</v>
      </c>
      <c r="J107" s="287">
        <v>0</v>
      </c>
      <c r="K107" s="194">
        <v>0</v>
      </c>
      <c r="L107" s="194">
        <v>0</v>
      </c>
      <c r="M107" s="276" t="s">
        <v>5192</v>
      </c>
      <c r="N107" s="277" t="s">
        <v>1183</v>
      </c>
      <c r="O107" s="94" t="s">
        <v>1184</v>
      </c>
      <c r="P107" s="187">
        <v>44573</v>
      </c>
      <c r="Q107" s="273">
        <v>44573</v>
      </c>
      <c r="R107" s="274">
        <v>44773</v>
      </c>
      <c r="S107" s="285">
        <v>8082698</v>
      </c>
      <c r="T107" s="285">
        <v>4859242</v>
      </c>
      <c r="U107" s="184">
        <v>12545871</v>
      </c>
      <c r="V107" s="191" t="s">
        <v>865</v>
      </c>
      <c r="W107"/>
      <c r="X107"/>
      <c r="Y107" s="1"/>
    </row>
    <row r="108" spans="1:25">
      <c r="A108" s="182">
        <v>891780111</v>
      </c>
      <c r="B108" s="183" t="s">
        <v>25</v>
      </c>
      <c r="C108" s="184" t="s">
        <v>846</v>
      </c>
      <c r="D108" s="183" t="s">
        <v>27</v>
      </c>
      <c r="E108" s="185" t="s">
        <v>1185</v>
      </c>
      <c r="F108" s="183" t="s">
        <v>29</v>
      </c>
      <c r="G108" s="184" t="s">
        <v>848</v>
      </c>
      <c r="H108" s="184" t="s">
        <v>31</v>
      </c>
      <c r="I108" s="285">
        <v>12941940</v>
      </c>
      <c r="J108" s="287">
        <v>0</v>
      </c>
      <c r="K108" s="194">
        <v>0</v>
      </c>
      <c r="L108" s="194">
        <v>0</v>
      </c>
      <c r="M108" s="276" t="s">
        <v>5193</v>
      </c>
      <c r="N108" s="277" t="s">
        <v>1186</v>
      </c>
      <c r="O108" s="94" t="s">
        <v>1187</v>
      </c>
      <c r="P108" s="187">
        <v>44573</v>
      </c>
      <c r="Q108" s="273">
        <v>44573</v>
      </c>
      <c r="R108" s="274">
        <v>44773</v>
      </c>
      <c r="S108" s="285">
        <v>8082698</v>
      </c>
      <c r="T108" s="285">
        <v>4859242</v>
      </c>
      <c r="U108" s="184">
        <v>12545871</v>
      </c>
      <c r="V108" s="191" t="s">
        <v>865</v>
      </c>
      <c r="W108"/>
      <c r="X108"/>
      <c r="Y108" s="1"/>
    </row>
    <row r="109" spans="1:25">
      <c r="A109" s="182">
        <v>891780111</v>
      </c>
      <c r="B109" s="183" t="s">
        <v>25</v>
      </c>
      <c r="C109" s="184" t="s">
        <v>846</v>
      </c>
      <c r="D109" s="183" t="s">
        <v>27</v>
      </c>
      <c r="E109" s="185" t="s">
        <v>1188</v>
      </c>
      <c r="F109" s="183" t="s">
        <v>29</v>
      </c>
      <c r="G109" s="184" t="s">
        <v>848</v>
      </c>
      <c r="H109" s="184" t="s">
        <v>31</v>
      </c>
      <c r="I109" s="285">
        <v>13166459</v>
      </c>
      <c r="J109" s="287">
        <v>0</v>
      </c>
      <c r="K109" s="194">
        <v>0</v>
      </c>
      <c r="L109" s="194">
        <v>0</v>
      </c>
      <c r="M109" s="276" t="s">
        <v>5194</v>
      </c>
      <c r="N109" s="277" t="s">
        <v>1189</v>
      </c>
      <c r="O109" s="94" t="s">
        <v>1190</v>
      </c>
      <c r="P109" s="187">
        <v>44573</v>
      </c>
      <c r="Q109" s="273">
        <v>44573</v>
      </c>
      <c r="R109" s="274">
        <v>44773</v>
      </c>
      <c r="S109" s="285">
        <v>8210994</v>
      </c>
      <c r="T109" s="285">
        <v>4955465</v>
      </c>
      <c r="U109" s="184">
        <v>12545871</v>
      </c>
      <c r="V109" s="191" t="s">
        <v>865</v>
      </c>
      <c r="W109"/>
      <c r="X109"/>
      <c r="Y109" s="1"/>
    </row>
    <row r="110" spans="1:25">
      <c r="A110" s="182">
        <v>891780111</v>
      </c>
      <c r="B110" s="183" t="s">
        <v>25</v>
      </c>
      <c r="C110" s="184" t="s">
        <v>846</v>
      </c>
      <c r="D110" s="183" t="s">
        <v>27</v>
      </c>
      <c r="E110" s="185" t="s">
        <v>1191</v>
      </c>
      <c r="F110" s="183" t="s">
        <v>29</v>
      </c>
      <c r="G110" s="184" t="s">
        <v>848</v>
      </c>
      <c r="H110" s="184" t="s">
        <v>31</v>
      </c>
      <c r="I110" s="285">
        <v>13166459</v>
      </c>
      <c r="J110" s="287">
        <v>0</v>
      </c>
      <c r="K110" s="194">
        <v>0</v>
      </c>
      <c r="L110" s="194">
        <v>0</v>
      </c>
      <c r="M110" s="276" t="s">
        <v>5195</v>
      </c>
      <c r="N110" s="277" t="s">
        <v>1192</v>
      </c>
      <c r="O110" s="94" t="s">
        <v>1193</v>
      </c>
      <c r="P110" s="187">
        <v>44573</v>
      </c>
      <c r="Q110" s="273">
        <v>44573</v>
      </c>
      <c r="R110" s="274">
        <v>44773</v>
      </c>
      <c r="S110" s="285">
        <v>8210994</v>
      </c>
      <c r="T110" s="285">
        <v>4955465</v>
      </c>
      <c r="U110" s="184">
        <v>12545871</v>
      </c>
      <c r="V110" s="191" t="s">
        <v>865</v>
      </c>
      <c r="W110"/>
      <c r="X110"/>
      <c r="Y110" s="1"/>
    </row>
    <row r="111" spans="1:25">
      <c r="A111" s="182">
        <v>891780111</v>
      </c>
      <c r="B111" s="183" t="s">
        <v>25</v>
      </c>
      <c r="C111" s="184" t="s">
        <v>846</v>
      </c>
      <c r="D111" s="183" t="s">
        <v>27</v>
      </c>
      <c r="E111" s="185" t="s">
        <v>1194</v>
      </c>
      <c r="F111" s="183" t="s">
        <v>29</v>
      </c>
      <c r="G111" s="184" t="s">
        <v>848</v>
      </c>
      <c r="H111" s="184" t="s">
        <v>31</v>
      </c>
      <c r="I111" s="285">
        <v>14163968</v>
      </c>
      <c r="J111" s="287">
        <v>0</v>
      </c>
      <c r="K111" s="194">
        <v>0</v>
      </c>
      <c r="L111" s="194">
        <v>0</v>
      </c>
      <c r="M111" s="276" t="s">
        <v>5196</v>
      </c>
      <c r="N111" s="277" t="s">
        <v>1195</v>
      </c>
      <c r="O111" s="94" t="s">
        <v>1196</v>
      </c>
      <c r="P111" s="187">
        <v>44573</v>
      </c>
      <c r="Q111" s="273">
        <v>44573</v>
      </c>
      <c r="R111" s="274">
        <v>44773</v>
      </c>
      <c r="S111" s="285">
        <v>8852480</v>
      </c>
      <c r="T111" s="285">
        <v>5311488</v>
      </c>
      <c r="U111" s="184">
        <v>12545871</v>
      </c>
      <c r="V111" s="191" t="s">
        <v>865</v>
      </c>
      <c r="W111"/>
      <c r="X111"/>
      <c r="Y111" s="1"/>
    </row>
    <row r="112" spans="1:25">
      <c r="A112" s="182">
        <v>891780111</v>
      </c>
      <c r="B112" s="183" t="s">
        <v>25</v>
      </c>
      <c r="C112" s="184" t="s">
        <v>846</v>
      </c>
      <c r="D112" s="183" t="s">
        <v>27</v>
      </c>
      <c r="E112" s="185" t="s">
        <v>1197</v>
      </c>
      <c r="F112" s="183" t="s">
        <v>29</v>
      </c>
      <c r="G112" s="184" t="s">
        <v>848</v>
      </c>
      <c r="H112" s="184" t="s">
        <v>31</v>
      </c>
      <c r="I112" s="285">
        <v>14287903</v>
      </c>
      <c r="J112" s="287">
        <v>0</v>
      </c>
      <c r="K112" s="194">
        <v>0</v>
      </c>
      <c r="L112" s="194">
        <v>0</v>
      </c>
      <c r="M112" s="276" t="s">
        <v>5197</v>
      </c>
      <c r="N112" s="277" t="s">
        <v>1198</v>
      </c>
      <c r="O112" s="94" t="s">
        <v>1199</v>
      </c>
      <c r="P112" s="187">
        <v>44573</v>
      </c>
      <c r="Q112" s="273">
        <v>44573</v>
      </c>
      <c r="R112" s="274">
        <v>44773</v>
      </c>
      <c r="S112" s="285">
        <v>8923300</v>
      </c>
      <c r="T112" s="285">
        <v>5364603</v>
      </c>
      <c r="U112" s="184">
        <v>12545871</v>
      </c>
      <c r="V112" s="191" t="s">
        <v>865</v>
      </c>
      <c r="W112"/>
      <c r="X112"/>
      <c r="Y112" s="1"/>
    </row>
    <row r="113" spans="1:25">
      <c r="A113" s="182">
        <v>891780111</v>
      </c>
      <c r="B113" s="183" t="s">
        <v>25</v>
      </c>
      <c r="C113" s="184" t="s">
        <v>846</v>
      </c>
      <c r="D113" s="183" t="s">
        <v>27</v>
      </c>
      <c r="E113" s="185" t="s">
        <v>1200</v>
      </c>
      <c r="F113" s="183" t="s">
        <v>29</v>
      </c>
      <c r="G113" s="184" t="s">
        <v>848</v>
      </c>
      <c r="H113" s="184" t="s">
        <v>31</v>
      </c>
      <c r="I113" s="285">
        <v>12941940</v>
      </c>
      <c r="J113" s="287">
        <v>0</v>
      </c>
      <c r="K113" s="194">
        <v>0</v>
      </c>
      <c r="L113" s="194">
        <v>0</v>
      </c>
      <c r="M113" s="276" t="s">
        <v>5198</v>
      </c>
      <c r="N113" s="277" t="s">
        <v>1201</v>
      </c>
      <c r="O113" s="94" t="s">
        <v>1202</v>
      </c>
      <c r="P113" s="187">
        <v>44573</v>
      </c>
      <c r="Q113" s="273">
        <v>44573</v>
      </c>
      <c r="R113" s="274">
        <v>44773</v>
      </c>
      <c r="S113" s="285">
        <v>8082698</v>
      </c>
      <c r="T113" s="285">
        <v>4859242</v>
      </c>
      <c r="U113" s="184">
        <v>12545871</v>
      </c>
      <c r="V113" s="191" t="s">
        <v>865</v>
      </c>
      <c r="W113"/>
      <c r="X113"/>
      <c r="Y113" s="1"/>
    </row>
    <row r="114" spans="1:25">
      <c r="A114" s="182">
        <v>891780111</v>
      </c>
      <c r="B114" s="183" t="s">
        <v>25</v>
      </c>
      <c r="C114" s="184" t="s">
        <v>846</v>
      </c>
      <c r="D114" s="183" t="s">
        <v>27</v>
      </c>
      <c r="E114" s="185" t="s">
        <v>1203</v>
      </c>
      <c r="F114" s="183" t="s">
        <v>29</v>
      </c>
      <c r="G114" s="184" t="s">
        <v>848</v>
      </c>
      <c r="H114" s="184" t="s">
        <v>31</v>
      </c>
      <c r="I114" s="285">
        <v>13166459</v>
      </c>
      <c r="J114" s="287">
        <v>0</v>
      </c>
      <c r="K114" s="194">
        <v>0</v>
      </c>
      <c r="L114" s="194">
        <v>0</v>
      </c>
      <c r="M114" s="276" t="s">
        <v>5199</v>
      </c>
      <c r="N114" s="277" t="s">
        <v>1204</v>
      </c>
      <c r="O114" s="94" t="s">
        <v>1205</v>
      </c>
      <c r="P114" s="187">
        <v>44573</v>
      </c>
      <c r="Q114" s="273">
        <v>44573</v>
      </c>
      <c r="R114" s="274">
        <v>44773</v>
      </c>
      <c r="S114" s="285">
        <v>8210994</v>
      </c>
      <c r="T114" s="285">
        <v>4955465</v>
      </c>
      <c r="U114" s="184">
        <v>12545871</v>
      </c>
      <c r="V114" s="191" t="s">
        <v>865</v>
      </c>
      <c r="W114"/>
      <c r="X114"/>
      <c r="Y114" s="1"/>
    </row>
    <row r="115" spans="1:25">
      <c r="A115" s="182">
        <v>891780111</v>
      </c>
      <c r="B115" s="183" t="s">
        <v>25</v>
      </c>
      <c r="C115" s="184" t="s">
        <v>846</v>
      </c>
      <c r="D115" s="183" t="s">
        <v>27</v>
      </c>
      <c r="E115" s="185" t="s">
        <v>1206</v>
      </c>
      <c r="F115" s="183" t="s">
        <v>29</v>
      </c>
      <c r="G115" s="184" t="s">
        <v>848</v>
      </c>
      <c r="H115" s="184" t="s">
        <v>31</v>
      </c>
      <c r="I115" s="285">
        <v>14163968</v>
      </c>
      <c r="J115" s="287">
        <v>0</v>
      </c>
      <c r="K115" s="194">
        <v>0</v>
      </c>
      <c r="L115" s="194">
        <v>0</v>
      </c>
      <c r="M115" s="276" t="s">
        <v>5200</v>
      </c>
      <c r="N115" s="277" t="s">
        <v>1207</v>
      </c>
      <c r="O115" s="94" t="s">
        <v>1208</v>
      </c>
      <c r="P115" s="187">
        <v>44573</v>
      </c>
      <c r="Q115" s="273">
        <v>44573</v>
      </c>
      <c r="R115" s="274">
        <v>44773</v>
      </c>
      <c r="S115" s="285">
        <v>8852480</v>
      </c>
      <c r="T115" s="285">
        <v>5311488</v>
      </c>
      <c r="U115" s="184">
        <v>12545871</v>
      </c>
      <c r="V115" s="191" t="s">
        <v>865</v>
      </c>
      <c r="W115"/>
      <c r="X115"/>
      <c r="Y115" s="1"/>
    </row>
    <row r="116" spans="1:25">
      <c r="A116" s="182">
        <v>891780111</v>
      </c>
      <c r="B116" s="183" t="s">
        <v>25</v>
      </c>
      <c r="C116" s="184" t="s">
        <v>846</v>
      </c>
      <c r="D116" s="183" t="s">
        <v>27</v>
      </c>
      <c r="E116" s="185" t="s">
        <v>1209</v>
      </c>
      <c r="F116" s="183" t="s">
        <v>29</v>
      </c>
      <c r="G116" s="184" t="s">
        <v>848</v>
      </c>
      <c r="H116" s="184" t="s">
        <v>31</v>
      </c>
      <c r="I116" s="285">
        <v>15854199</v>
      </c>
      <c r="J116" s="287">
        <v>0</v>
      </c>
      <c r="K116" s="194">
        <v>0</v>
      </c>
      <c r="L116" s="194">
        <v>0</v>
      </c>
      <c r="M116" s="276" t="s">
        <v>5201</v>
      </c>
      <c r="N116" s="277" t="s">
        <v>1210</v>
      </c>
      <c r="O116" s="94" t="s">
        <v>1211</v>
      </c>
      <c r="P116" s="187">
        <v>44573</v>
      </c>
      <c r="Q116" s="273">
        <v>44573</v>
      </c>
      <c r="R116" s="274">
        <v>44773</v>
      </c>
      <c r="S116" s="285">
        <v>9746846</v>
      </c>
      <c r="T116" s="285">
        <v>6107353</v>
      </c>
      <c r="U116" s="184">
        <v>12545871</v>
      </c>
      <c r="V116" s="191" t="s">
        <v>865</v>
      </c>
      <c r="W116"/>
      <c r="X116"/>
      <c r="Y116" s="1"/>
    </row>
    <row r="117" spans="1:25">
      <c r="A117" s="182">
        <v>891780111</v>
      </c>
      <c r="B117" s="183" t="s">
        <v>25</v>
      </c>
      <c r="C117" s="184" t="s">
        <v>846</v>
      </c>
      <c r="D117" s="183" t="s">
        <v>27</v>
      </c>
      <c r="E117" s="185" t="s">
        <v>1212</v>
      </c>
      <c r="F117" s="183" t="s">
        <v>29</v>
      </c>
      <c r="G117" s="184" t="s">
        <v>848</v>
      </c>
      <c r="H117" s="184" t="s">
        <v>31</v>
      </c>
      <c r="I117" s="285">
        <v>3558697</v>
      </c>
      <c r="J117" s="287">
        <v>0</v>
      </c>
      <c r="K117" s="194">
        <v>0</v>
      </c>
      <c r="L117" s="194">
        <v>0</v>
      </c>
      <c r="M117" s="276" t="s">
        <v>5202</v>
      </c>
      <c r="N117" s="277" t="s">
        <v>1213</v>
      </c>
      <c r="O117" s="94" t="s">
        <v>1214</v>
      </c>
      <c r="P117" s="187">
        <v>44573</v>
      </c>
      <c r="Q117" s="273">
        <v>44573</v>
      </c>
      <c r="R117" s="274">
        <v>44773</v>
      </c>
      <c r="S117" s="285">
        <v>3558697</v>
      </c>
      <c r="T117" s="285">
        <v>0</v>
      </c>
      <c r="U117" s="184">
        <v>12545871</v>
      </c>
      <c r="V117" s="191" t="s">
        <v>865</v>
      </c>
      <c r="W117"/>
      <c r="X117"/>
      <c r="Y117" s="1"/>
    </row>
    <row r="118" spans="1:25">
      <c r="A118" s="182">
        <v>891780111</v>
      </c>
      <c r="B118" s="183" t="s">
        <v>25</v>
      </c>
      <c r="C118" s="184" t="s">
        <v>846</v>
      </c>
      <c r="D118" s="183" t="s">
        <v>27</v>
      </c>
      <c r="E118" s="185" t="s">
        <v>1215</v>
      </c>
      <c r="F118" s="183" t="s">
        <v>29</v>
      </c>
      <c r="G118" s="184" t="s">
        <v>848</v>
      </c>
      <c r="H118" s="184" t="s">
        <v>31</v>
      </c>
      <c r="I118" s="285">
        <v>14163968</v>
      </c>
      <c r="J118" s="287">
        <v>0</v>
      </c>
      <c r="K118" s="194">
        <v>0</v>
      </c>
      <c r="L118" s="194">
        <v>0</v>
      </c>
      <c r="M118" s="276" t="s">
        <v>5203</v>
      </c>
      <c r="N118" s="277" t="s">
        <v>1216</v>
      </c>
      <c r="O118" s="94" t="s">
        <v>1217</v>
      </c>
      <c r="P118" s="187">
        <v>44573</v>
      </c>
      <c r="Q118" s="273">
        <v>44573</v>
      </c>
      <c r="R118" s="274">
        <v>44773</v>
      </c>
      <c r="S118" s="285">
        <v>8852480</v>
      </c>
      <c r="T118" s="285">
        <v>5311488</v>
      </c>
      <c r="U118" s="184">
        <v>12545871</v>
      </c>
      <c r="V118" s="191" t="s">
        <v>865</v>
      </c>
      <c r="W118"/>
      <c r="X118"/>
      <c r="Y118" s="1"/>
    </row>
    <row r="119" spans="1:25">
      <c r="A119" s="182">
        <v>891780111</v>
      </c>
      <c r="B119" s="183" t="s">
        <v>25</v>
      </c>
      <c r="C119" s="184" t="s">
        <v>846</v>
      </c>
      <c r="D119" s="183" t="s">
        <v>27</v>
      </c>
      <c r="E119" s="185" t="s">
        <v>1218</v>
      </c>
      <c r="F119" s="183" t="s">
        <v>29</v>
      </c>
      <c r="G119" s="184" t="s">
        <v>848</v>
      </c>
      <c r="H119" s="184" t="s">
        <v>31</v>
      </c>
      <c r="I119" s="285">
        <v>16151424</v>
      </c>
      <c r="J119" s="287">
        <v>0</v>
      </c>
      <c r="K119" s="194">
        <v>0</v>
      </c>
      <c r="L119" s="194">
        <v>0</v>
      </c>
      <c r="M119" s="276" t="s">
        <v>5204</v>
      </c>
      <c r="N119" s="277" t="s">
        <v>1219</v>
      </c>
      <c r="O119" s="94" t="s">
        <v>1220</v>
      </c>
      <c r="P119" s="187">
        <v>44573</v>
      </c>
      <c r="Q119" s="273">
        <v>44573</v>
      </c>
      <c r="R119" s="274">
        <v>44773</v>
      </c>
      <c r="S119" s="285">
        <v>10094640</v>
      </c>
      <c r="T119" s="285">
        <v>6056784</v>
      </c>
      <c r="U119" s="184">
        <v>12545871</v>
      </c>
      <c r="V119" s="191" t="s">
        <v>865</v>
      </c>
      <c r="W119"/>
      <c r="X119"/>
      <c r="Y119" s="1"/>
    </row>
    <row r="120" spans="1:25">
      <c r="A120" s="182">
        <v>891780111</v>
      </c>
      <c r="B120" s="183" t="s">
        <v>25</v>
      </c>
      <c r="C120" s="184" t="s">
        <v>846</v>
      </c>
      <c r="D120" s="183" t="s">
        <v>27</v>
      </c>
      <c r="E120" s="185" t="s">
        <v>1221</v>
      </c>
      <c r="F120" s="183" t="s">
        <v>29</v>
      </c>
      <c r="G120" s="184" t="s">
        <v>848</v>
      </c>
      <c r="H120" s="184" t="s">
        <v>31</v>
      </c>
      <c r="I120" s="285">
        <v>12941940</v>
      </c>
      <c r="J120" s="287">
        <v>0</v>
      </c>
      <c r="K120" s="194">
        <v>0</v>
      </c>
      <c r="L120" s="194">
        <v>0</v>
      </c>
      <c r="M120" s="276" t="s">
        <v>5205</v>
      </c>
      <c r="N120" s="277" t="s">
        <v>1222</v>
      </c>
      <c r="O120" s="94" t="s">
        <v>1223</v>
      </c>
      <c r="P120" s="187">
        <v>44573</v>
      </c>
      <c r="Q120" s="273">
        <v>44573</v>
      </c>
      <c r="R120" s="274">
        <v>44773</v>
      </c>
      <c r="S120" s="285">
        <v>8082698</v>
      </c>
      <c r="T120" s="285">
        <v>4859242</v>
      </c>
      <c r="U120" s="184">
        <v>12545871</v>
      </c>
      <c r="V120" s="191" t="s">
        <v>865</v>
      </c>
      <c r="W120"/>
      <c r="X120"/>
      <c r="Y120" s="1"/>
    </row>
    <row r="121" spans="1:25">
      <c r="A121" s="182">
        <v>891780111</v>
      </c>
      <c r="B121" s="183" t="s">
        <v>25</v>
      </c>
      <c r="C121" s="184" t="s">
        <v>846</v>
      </c>
      <c r="D121" s="183" t="s">
        <v>27</v>
      </c>
      <c r="E121" s="185" t="s">
        <v>1224</v>
      </c>
      <c r="F121" s="183" t="s">
        <v>29</v>
      </c>
      <c r="G121" s="184" t="s">
        <v>848</v>
      </c>
      <c r="H121" s="184" t="s">
        <v>31</v>
      </c>
      <c r="I121" s="285">
        <v>13166459</v>
      </c>
      <c r="J121" s="287">
        <v>0</v>
      </c>
      <c r="K121" s="194">
        <v>0</v>
      </c>
      <c r="L121" s="194">
        <v>0</v>
      </c>
      <c r="M121" s="276" t="s">
        <v>5206</v>
      </c>
      <c r="N121" s="277" t="s">
        <v>1225</v>
      </c>
      <c r="O121" s="94" t="s">
        <v>1226</v>
      </c>
      <c r="P121" s="187">
        <v>44573</v>
      </c>
      <c r="Q121" s="273">
        <v>44573</v>
      </c>
      <c r="R121" s="274">
        <v>44773</v>
      </c>
      <c r="S121" s="285">
        <v>8210994</v>
      </c>
      <c r="T121" s="285">
        <v>4955465</v>
      </c>
      <c r="U121" s="184">
        <v>12545871</v>
      </c>
      <c r="V121" s="191" t="s">
        <v>865</v>
      </c>
      <c r="W121"/>
      <c r="X121"/>
      <c r="Y121" s="1"/>
    </row>
    <row r="122" spans="1:25">
      <c r="A122" s="182">
        <v>891780111</v>
      </c>
      <c r="B122" s="183" t="s">
        <v>25</v>
      </c>
      <c r="C122" s="184" t="s">
        <v>846</v>
      </c>
      <c r="D122" s="183" t="s">
        <v>27</v>
      </c>
      <c r="E122" s="185" t="s">
        <v>1227</v>
      </c>
      <c r="F122" s="183" t="s">
        <v>29</v>
      </c>
      <c r="G122" s="184" t="s">
        <v>848</v>
      </c>
      <c r="H122" s="184" t="s">
        <v>31</v>
      </c>
      <c r="I122" s="285">
        <v>13166459</v>
      </c>
      <c r="J122" s="287">
        <v>0</v>
      </c>
      <c r="K122" s="194">
        <v>0</v>
      </c>
      <c r="L122" s="194">
        <v>0</v>
      </c>
      <c r="M122" s="276" t="s">
        <v>5207</v>
      </c>
      <c r="N122" s="277" t="s">
        <v>1228</v>
      </c>
      <c r="O122" s="94" t="s">
        <v>1229</v>
      </c>
      <c r="P122" s="187">
        <v>44573</v>
      </c>
      <c r="Q122" s="273">
        <v>44573</v>
      </c>
      <c r="R122" s="274">
        <v>44773</v>
      </c>
      <c r="S122" s="285">
        <v>8210994</v>
      </c>
      <c r="T122" s="285">
        <v>4955465</v>
      </c>
      <c r="U122" s="184">
        <v>12545871</v>
      </c>
      <c r="V122" s="191" t="s">
        <v>865</v>
      </c>
      <c r="W122"/>
      <c r="X122"/>
      <c r="Y122" s="1"/>
    </row>
    <row r="123" spans="1:25">
      <c r="A123" s="182">
        <v>891780111</v>
      </c>
      <c r="B123" s="183" t="s">
        <v>25</v>
      </c>
      <c r="C123" s="184" t="s">
        <v>846</v>
      </c>
      <c r="D123" s="183" t="s">
        <v>27</v>
      </c>
      <c r="E123" s="185" t="s">
        <v>1230</v>
      </c>
      <c r="F123" s="183" t="s">
        <v>29</v>
      </c>
      <c r="G123" s="184" t="s">
        <v>848</v>
      </c>
      <c r="H123" s="184" t="s">
        <v>31</v>
      </c>
      <c r="I123" s="285">
        <v>27384000</v>
      </c>
      <c r="J123" s="287">
        <v>0</v>
      </c>
      <c r="K123" s="194">
        <v>0</v>
      </c>
      <c r="L123" s="194">
        <v>0</v>
      </c>
      <c r="M123" s="276" t="s">
        <v>5208</v>
      </c>
      <c r="N123" s="277" t="s">
        <v>1231</v>
      </c>
      <c r="O123" s="94" t="s">
        <v>1232</v>
      </c>
      <c r="P123" s="187">
        <v>44573</v>
      </c>
      <c r="Q123" s="273">
        <v>44573</v>
      </c>
      <c r="R123" s="274">
        <v>44773</v>
      </c>
      <c r="S123" s="285">
        <v>16884000</v>
      </c>
      <c r="T123" s="285">
        <v>10500000</v>
      </c>
      <c r="U123" s="184">
        <v>12545871</v>
      </c>
      <c r="V123" s="191" t="s">
        <v>865</v>
      </c>
      <c r="W123"/>
      <c r="X123"/>
      <c r="Y123" s="1"/>
    </row>
    <row r="124" spans="1:25">
      <c r="A124" s="182">
        <v>891780111</v>
      </c>
      <c r="B124" s="183" t="s">
        <v>25</v>
      </c>
      <c r="C124" s="184" t="s">
        <v>846</v>
      </c>
      <c r="D124" s="183" t="s">
        <v>27</v>
      </c>
      <c r="E124" s="185" t="s">
        <v>1233</v>
      </c>
      <c r="F124" s="183" t="s">
        <v>29</v>
      </c>
      <c r="G124" s="184" t="s">
        <v>848</v>
      </c>
      <c r="H124" s="184" t="s">
        <v>31</v>
      </c>
      <c r="I124" s="285">
        <v>21944099</v>
      </c>
      <c r="J124" s="287">
        <v>0</v>
      </c>
      <c r="K124" s="194">
        <v>0</v>
      </c>
      <c r="L124" s="194">
        <v>0</v>
      </c>
      <c r="M124" s="276" t="s">
        <v>5209</v>
      </c>
      <c r="N124" s="277" t="s">
        <v>1234</v>
      </c>
      <c r="O124" s="94" t="s">
        <v>1235</v>
      </c>
      <c r="P124" s="187">
        <v>44573</v>
      </c>
      <c r="Q124" s="273">
        <v>44573</v>
      </c>
      <c r="R124" s="274">
        <v>44773</v>
      </c>
      <c r="S124" s="285">
        <v>13684994</v>
      </c>
      <c r="T124" s="285">
        <v>8259105</v>
      </c>
      <c r="U124" s="184">
        <v>12545871</v>
      </c>
      <c r="V124" s="191" t="s">
        <v>865</v>
      </c>
      <c r="W124"/>
      <c r="X124"/>
      <c r="Y124" s="1"/>
    </row>
    <row r="125" spans="1:25">
      <c r="A125" s="182">
        <v>891780111</v>
      </c>
      <c r="B125" s="183" t="s">
        <v>25</v>
      </c>
      <c r="C125" s="184" t="s">
        <v>846</v>
      </c>
      <c r="D125" s="183" t="s">
        <v>27</v>
      </c>
      <c r="E125" s="185" t="s">
        <v>1236</v>
      </c>
      <c r="F125" s="183" t="s">
        <v>29</v>
      </c>
      <c r="G125" s="184" t="s">
        <v>848</v>
      </c>
      <c r="H125" s="184" t="s">
        <v>31</v>
      </c>
      <c r="I125" s="285">
        <v>28898510</v>
      </c>
      <c r="J125" s="287">
        <v>0</v>
      </c>
      <c r="K125" s="194">
        <v>0</v>
      </c>
      <c r="L125" s="194">
        <v>0</v>
      </c>
      <c r="M125" s="276" t="s">
        <v>5210</v>
      </c>
      <c r="N125" s="277" t="s">
        <v>1237</v>
      </c>
      <c r="O125" s="94" t="s">
        <v>1238</v>
      </c>
      <c r="P125" s="187">
        <v>44573</v>
      </c>
      <c r="Q125" s="273">
        <v>44573</v>
      </c>
      <c r="R125" s="274">
        <v>44773</v>
      </c>
      <c r="S125" s="285">
        <v>16513432</v>
      </c>
      <c r="T125" s="285">
        <v>12385078</v>
      </c>
      <c r="U125" s="184">
        <v>12545871</v>
      </c>
      <c r="V125" s="191" t="s">
        <v>865</v>
      </c>
      <c r="W125"/>
      <c r="X125"/>
      <c r="Y125" s="1"/>
    </row>
    <row r="126" spans="1:25">
      <c r="A126" s="182">
        <v>891780111</v>
      </c>
      <c r="B126" s="183" t="s">
        <v>25</v>
      </c>
      <c r="C126" s="184" t="s">
        <v>846</v>
      </c>
      <c r="D126" s="183" t="s">
        <v>27</v>
      </c>
      <c r="E126" s="185" t="s">
        <v>1239</v>
      </c>
      <c r="F126" s="183" t="s">
        <v>29</v>
      </c>
      <c r="G126" s="184" t="s">
        <v>848</v>
      </c>
      <c r="H126" s="184" t="s">
        <v>31</v>
      </c>
      <c r="I126" s="285">
        <v>33875264</v>
      </c>
      <c r="J126" s="287">
        <v>0</v>
      </c>
      <c r="K126" s="194">
        <v>0</v>
      </c>
      <c r="L126" s="194">
        <v>0</v>
      </c>
      <c r="M126" s="276" t="s">
        <v>5211</v>
      </c>
      <c r="N126" s="277" t="s">
        <v>1240</v>
      </c>
      <c r="O126" s="94" t="s">
        <v>1241</v>
      </c>
      <c r="P126" s="187">
        <v>44573</v>
      </c>
      <c r="Q126" s="273">
        <v>44573</v>
      </c>
      <c r="R126" s="274">
        <v>44773</v>
      </c>
      <c r="S126" s="285">
        <v>20834540</v>
      </c>
      <c r="T126" s="285">
        <v>13040724</v>
      </c>
      <c r="U126" s="184">
        <v>12545871</v>
      </c>
      <c r="V126" s="191" t="s">
        <v>865</v>
      </c>
      <c r="W126"/>
      <c r="X126"/>
      <c r="Y126" s="1"/>
    </row>
    <row r="127" spans="1:25">
      <c r="A127" s="182">
        <v>891780111</v>
      </c>
      <c r="B127" s="183" t="s">
        <v>25</v>
      </c>
      <c r="C127" s="184" t="s">
        <v>846</v>
      </c>
      <c r="D127" s="183" t="s">
        <v>27</v>
      </c>
      <c r="E127" s="185" t="s">
        <v>1242</v>
      </c>
      <c r="F127" s="183" t="s">
        <v>29</v>
      </c>
      <c r="G127" s="184" t="s">
        <v>848</v>
      </c>
      <c r="H127" s="184" t="s">
        <v>31</v>
      </c>
      <c r="I127" s="285">
        <v>13166459</v>
      </c>
      <c r="J127" s="287">
        <v>0</v>
      </c>
      <c r="K127" s="194">
        <v>0</v>
      </c>
      <c r="L127" s="194">
        <v>0</v>
      </c>
      <c r="M127" s="276" t="s">
        <v>5212</v>
      </c>
      <c r="N127" s="277" t="s">
        <v>1243</v>
      </c>
      <c r="O127" s="94" t="s">
        <v>1244</v>
      </c>
      <c r="P127" s="187">
        <v>44573</v>
      </c>
      <c r="Q127" s="273">
        <v>44573</v>
      </c>
      <c r="R127" s="274">
        <v>44773</v>
      </c>
      <c r="S127" s="285">
        <v>8210994</v>
      </c>
      <c r="T127" s="285">
        <v>4955465</v>
      </c>
      <c r="U127" s="184">
        <v>12545871</v>
      </c>
      <c r="V127" s="191" t="s">
        <v>865</v>
      </c>
      <c r="W127"/>
      <c r="X127"/>
      <c r="Y127" s="1"/>
    </row>
    <row r="128" spans="1:25">
      <c r="A128" s="182">
        <v>891780111</v>
      </c>
      <c r="B128" s="183" t="s">
        <v>25</v>
      </c>
      <c r="C128" s="184" t="s">
        <v>846</v>
      </c>
      <c r="D128" s="183" t="s">
        <v>27</v>
      </c>
      <c r="E128" s="185" t="s">
        <v>1245</v>
      </c>
      <c r="F128" s="183" t="s">
        <v>29</v>
      </c>
      <c r="G128" s="184" t="s">
        <v>848</v>
      </c>
      <c r="H128" s="184" t="s">
        <v>31</v>
      </c>
      <c r="I128" s="285">
        <v>13166459</v>
      </c>
      <c r="J128" s="287">
        <v>0</v>
      </c>
      <c r="K128" s="194">
        <v>0</v>
      </c>
      <c r="L128" s="194">
        <v>0</v>
      </c>
      <c r="M128" s="276" t="s">
        <v>5213</v>
      </c>
      <c r="N128" s="277" t="s">
        <v>1246</v>
      </c>
      <c r="O128" s="94" t="s">
        <v>1247</v>
      </c>
      <c r="P128" s="187">
        <v>44573</v>
      </c>
      <c r="Q128" s="273">
        <v>44573</v>
      </c>
      <c r="R128" s="274">
        <v>44773</v>
      </c>
      <c r="S128" s="285">
        <v>8210994</v>
      </c>
      <c r="T128" s="285">
        <v>4955465</v>
      </c>
      <c r="U128" s="184">
        <v>12545871</v>
      </c>
      <c r="V128" s="191" t="s">
        <v>865</v>
      </c>
      <c r="W128"/>
      <c r="X128"/>
      <c r="Y128" s="1"/>
    </row>
    <row r="129" spans="1:25">
      <c r="A129" s="182">
        <v>891780111</v>
      </c>
      <c r="B129" s="183" t="s">
        <v>25</v>
      </c>
      <c r="C129" s="184" t="s">
        <v>846</v>
      </c>
      <c r="D129" s="183" t="s">
        <v>27</v>
      </c>
      <c r="E129" s="185" t="s">
        <v>1248</v>
      </c>
      <c r="F129" s="183" t="s">
        <v>29</v>
      </c>
      <c r="G129" s="184" t="s">
        <v>848</v>
      </c>
      <c r="H129" s="184" t="s">
        <v>31</v>
      </c>
      <c r="I129" s="285">
        <v>13166459</v>
      </c>
      <c r="J129" s="287">
        <v>0</v>
      </c>
      <c r="K129" s="194">
        <v>0</v>
      </c>
      <c r="L129" s="194">
        <v>0</v>
      </c>
      <c r="M129" s="276" t="s">
        <v>5214</v>
      </c>
      <c r="N129" s="277" t="s">
        <v>1249</v>
      </c>
      <c r="O129" s="94" t="s">
        <v>1250</v>
      </c>
      <c r="P129" s="187">
        <v>44573</v>
      </c>
      <c r="Q129" s="273">
        <v>44573</v>
      </c>
      <c r="R129" s="274">
        <v>44773</v>
      </c>
      <c r="S129" s="285">
        <v>8210994</v>
      </c>
      <c r="T129" s="285">
        <v>4955465</v>
      </c>
      <c r="U129" s="184">
        <v>12545871</v>
      </c>
      <c r="V129" s="191" t="s">
        <v>865</v>
      </c>
      <c r="W129"/>
      <c r="X129"/>
      <c r="Y129" s="1"/>
    </row>
    <row r="130" spans="1:25">
      <c r="A130" s="182">
        <v>891780111</v>
      </c>
      <c r="B130" s="183" t="s">
        <v>25</v>
      </c>
      <c r="C130" s="184" t="s">
        <v>846</v>
      </c>
      <c r="D130" s="183" t="s">
        <v>27</v>
      </c>
      <c r="E130" s="185" t="s">
        <v>1251</v>
      </c>
      <c r="F130" s="183" t="s">
        <v>29</v>
      </c>
      <c r="G130" s="184" t="s">
        <v>848</v>
      </c>
      <c r="H130" s="184" t="s">
        <v>31</v>
      </c>
      <c r="I130" s="285">
        <v>3223457</v>
      </c>
      <c r="J130" s="287">
        <v>0</v>
      </c>
      <c r="K130" s="194">
        <v>0</v>
      </c>
      <c r="L130" s="194">
        <v>0</v>
      </c>
      <c r="M130" s="276" t="s">
        <v>5215</v>
      </c>
      <c r="N130" s="277" t="s">
        <v>1252</v>
      </c>
      <c r="O130" s="94" t="s">
        <v>1253</v>
      </c>
      <c r="P130" s="187">
        <v>44573</v>
      </c>
      <c r="Q130" s="273">
        <v>44573</v>
      </c>
      <c r="R130" s="274">
        <v>44773</v>
      </c>
      <c r="S130" s="285">
        <v>3223457</v>
      </c>
      <c r="T130" s="285">
        <v>0</v>
      </c>
      <c r="U130" s="184">
        <v>12545871</v>
      </c>
      <c r="V130" s="191" t="s">
        <v>865</v>
      </c>
      <c r="W130"/>
      <c r="X130"/>
      <c r="Y130" s="1"/>
    </row>
    <row r="131" spans="1:25">
      <c r="A131" s="182">
        <v>891780111</v>
      </c>
      <c r="B131" s="183" t="s">
        <v>25</v>
      </c>
      <c r="C131" s="184" t="s">
        <v>846</v>
      </c>
      <c r="D131" s="183" t="s">
        <v>27</v>
      </c>
      <c r="E131" s="185" t="s">
        <v>1254</v>
      </c>
      <c r="F131" s="183" t="s">
        <v>29</v>
      </c>
      <c r="G131" s="184" t="s">
        <v>848</v>
      </c>
      <c r="H131" s="184" t="s">
        <v>31</v>
      </c>
      <c r="I131" s="285">
        <v>12941940</v>
      </c>
      <c r="J131" s="287">
        <v>11338230</v>
      </c>
      <c r="K131" s="194">
        <v>0</v>
      </c>
      <c r="L131" s="194">
        <v>1603710</v>
      </c>
      <c r="M131" s="276" t="s">
        <v>5216</v>
      </c>
      <c r="N131" s="277" t="s">
        <v>1255</v>
      </c>
      <c r="O131" s="94" t="s">
        <v>1256</v>
      </c>
      <c r="P131" s="187">
        <v>44573</v>
      </c>
      <c r="Q131" s="273">
        <v>44573</v>
      </c>
      <c r="R131" s="274">
        <v>44773</v>
      </c>
      <c r="S131" s="285">
        <v>9718482</v>
      </c>
      <c r="T131" s="285">
        <v>1619748</v>
      </c>
      <c r="U131" s="184">
        <v>12545871</v>
      </c>
      <c r="V131" s="191" t="s">
        <v>865</v>
      </c>
      <c r="W131"/>
      <c r="X131"/>
      <c r="Y131" s="1"/>
    </row>
    <row r="132" spans="1:25">
      <c r="A132" s="182">
        <v>891780111</v>
      </c>
      <c r="B132" s="183" t="s">
        <v>25</v>
      </c>
      <c r="C132" s="184" t="s">
        <v>846</v>
      </c>
      <c r="D132" s="183" t="s">
        <v>27</v>
      </c>
      <c r="E132" s="185" t="s">
        <v>1257</v>
      </c>
      <c r="F132" s="183" t="s">
        <v>29</v>
      </c>
      <c r="G132" s="184" t="s">
        <v>848</v>
      </c>
      <c r="H132" s="184" t="s">
        <v>31</v>
      </c>
      <c r="I132" s="285">
        <v>12941940</v>
      </c>
      <c r="J132" s="287">
        <v>0</v>
      </c>
      <c r="K132" s="194">
        <v>0</v>
      </c>
      <c r="L132" s="194">
        <v>0</v>
      </c>
      <c r="M132" s="276" t="s">
        <v>5217</v>
      </c>
      <c r="N132" s="277" t="s">
        <v>1258</v>
      </c>
      <c r="O132" s="94" t="s">
        <v>1259</v>
      </c>
      <c r="P132" s="187">
        <v>44573</v>
      </c>
      <c r="Q132" s="273">
        <v>44573</v>
      </c>
      <c r="R132" s="274">
        <v>44773</v>
      </c>
      <c r="S132" s="285">
        <v>8082698</v>
      </c>
      <c r="T132" s="285">
        <v>4859242</v>
      </c>
      <c r="U132" s="184">
        <v>12545871</v>
      </c>
      <c r="V132" s="191" t="s">
        <v>865</v>
      </c>
      <c r="W132"/>
      <c r="X132"/>
      <c r="Y132" s="1"/>
    </row>
    <row r="133" spans="1:25">
      <c r="A133" s="182">
        <v>891780111</v>
      </c>
      <c r="B133" s="183" t="s">
        <v>25</v>
      </c>
      <c r="C133" s="184" t="s">
        <v>846</v>
      </c>
      <c r="D133" s="183" t="s">
        <v>27</v>
      </c>
      <c r="E133" s="185" t="s">
        <v>1260</v>
      </c>
      <c r="F133" s="183" t="s">
        <v>29</v>
      </c>
      <c r="G133" s="184" t="s">
        <v>848</v>
      </c>
      <c r="H133" s="184" t="s">
        <v>31</v>
      </c>
      <c r="I133" s="285">
        <v>13166459</v>
      </c>
      <c r="J133" s="287">
        <v>0</v>
      </c>
      <c r="K133" s="194">
        <v>0</v>
      </c>
      <c r="L133" s="194">
        <v>0</v>
      </c>
      <c r="M133" s="276" t="s">
        <v>5218</v>
      </c>
      <c r="N133" s="277" t="s">
        <v>1261</v>
      </c>
      <c r="O133" s="94" t="s">
        <v>1262</v>
      </c>
      <c r="P133" s="187">
        <v>44573</v>
      </c>
      <c r="Q133" s="273">
        <v>44573</v>
      </c>
      <c r="R133" s="274">
        <v>44773</v>
      </c>
      <c r="S133" s="285">
        <v>8210994</v>
      </c>
      <c r="T133" s="285">
        <v>4955465</v>
      </c>
      <c r="U133" s="184">
        <v>12545871</v>
      </c>
      <c r="V133" s="191" t="s">
        <v>865</v>
      </c>
      <c r="W133"/>
      <c r="X133"/>
      <c r="Y133" s="1"/>
    </row>
    <row r="134" spans="1:25">
      <c r="A134" s="182">
        <v>891780111</v>
      </c>
      <c r="B134" s="183" t="s">
        <v>25</v>
      </c>
      <c r="C134" s="184" t="s">
        <v>846</v>
      </c>
      <c r="D134" s="183" t="s">
        <v>27</v>
      </c>
      <c r="E134" s="185" t="s">
        <v>1263</v>
      </c>
      <c r="F134" s="183" t="s">
        <v>29</v>
      </c>
      <c r="G134" s="184" t="s">
        <v>848</v>
      </c>
      <c r="H134" s="184" t="s">
        <v>31</v>
      </c>
      <c r="I134" s="285">
        <v>12941940</v>
      </c>
      <c r="J134" s="287">
        <v>0</v>
      </c>
      <c r="K134" s="194">
        <v>0</v>
      </c>
      <c r="L134" s="194">
        <v>0</v>
      </c>
      <c r="M134" s="276" t="s">
        <v>5219</v>
      </c>
      <c r="N134" s="277" t="s">
        <v>1264</v>
      </c>
      <c r="O134" s="94" t="s">
        <v>1265</v>
      </c>
      <c r="P134" s="187">
        <v>44573</v>
      </c>
      <c r="Q134" s="273">
        <v>44573</v>
      </c>
      <c r="R134" s="274">
        <v>44773</v>
      </c>
      <c r="S134" s="285">
        <v>8082698</v>
      </c>
      <c r="T134" s="285">
        <v>4859242</v>
      </c>
      <c r="U134" s="184">
        <v>12545871</v>
      </c>
      <c r="V134" s="191" t="s">
        <v>865</v>
      </c>
      <c r="W134"/>
      <c r="X134"/>
      <c r="Y134" s="1"/>
    </row>
    <row r="135" spans="1:25">
      <c r="A135" s="182">
        <v>891780111</v>
      </c>
      <c r="B135" s="183" t="s">
        <v>25</v>
      </c>
      <c r="C135" s="184" t="s">
        <v>846</v>
      </c>
      <c r="D135" s="183" t="s">
        <v>27</v>
      </c>
      <c r="E135" s="185" t="s">
        <v>1266</v>
      </c>
      <c r="F135" s="183" t="s">
        <v>29</v>
      </c>
      <c r="G135" s="184" t="s">
        <v>848</v>
      </c>
      <c r="H135" s="184" t="s">
        <v>31</v>
      </c>
      <c r="I135" s="285">
        <v>14287903</v>
      </c>
      <c r="J135" s="287">
        <v>0</v>
      </c>
      <c r="K135" s="194">
        <v>0</v>
      </c>
      <c r="L135" s="194">
        <v>0</v>
      </c>
      <c r="M135" s="276" t="s">
        <v>5220</v>
      </c>
      <c r="N135" s="277" t="s">
        <v>1267</v>
      </c>
      <c r="O135" s="94" t="s">
        <v>1268</v>
      </c>
      <c r="P135" s="187">
        <v>44573</v>
      </c>
      <c r="Q135" s="273">
        <v>44573</v>
      </c>
      <c r="R135" s="274">
        <v>44773</v>
      </c>
      <c r="S135" s="285">
        <v>8923300</v>
      </c>
      <c r="T135" s="285">
        <v>5364603</v>
      </c>
      <c r="U135" s="184">
        <v>12545871</v>
      </c>
      <c r="V135" s="191" t="s">
        <v>865</v>
      </c>
      <c r="W135"/>
      <c r="X135"/>
      <c r="Y135" s="1"/>
    </row>
    <row r="136" spans="1:25">
      <c r="A136" s="182">
        <v>891780111</v>
      </c>
      <c r="B136" s="183" t="s">
        <v>25</v>
      </c>
      <c r="C136" s="184" t="s">
        <v>846</v>
      </c>
      <c r="D136" s="183" t="s">
        <v>27</v>
      </c>
      <c r="E136" s="185" t="s">
        <v>1269</v>
      </c>
      <c r="F136" s="183" t="s">
        <v>29</v>
      </c>
      <c r="G136" s="184" t="s">
        <v>848</v>
      </c>
      <c r="H136" s="184" t="s">
        <v>31</v>
      </c>
      <c r="I136" s="285">
        <v>13166459</v>
      </c>
      <c r="J136" s="287">
        <v>0</v>
      </c>
      <c r="K136" s="194">
        <v>0</v>
      </c>
      <c r="L136" s="194">
        <v>0</v>
      </c>
      <c r="M136" s="276" t="s">
        <v>5221</v>
      </c>
      <c r="N136" s="277" t="s">
        <v>1270</v>
      </c>
      <c r="O136" s="94" t="s">
        <v>1271</v>
      </c>
      <c r="P136" s="187">
        <v>44573</v>
      </c>
      <c r="Q136" s="273">
        <v>44573</v>
      </c>
      <c r="R136" s="274">
        <v>44773</v>
      </c>
      <c r="S136" s="285">
        <v>8210994</v>
      </c>
      <c r="T136" s="285">
        <v>4955465</v>
      </c>
      <c r="U136" s="184">
        <v>12545871</v>
      </c>
      <c r="V136" s="191" t="s">
        <v>865</v>
      </c>
      <c r="W136"/>
      <c r="X136"/>
      <c r="Y136" s="1"/>
    </row>
    <row r="137" spans="1:25">
      <c r="A137" s="182">
        <v>891780111</v>
      </c>
      <c r="B137" s="183" t="s">
        <v>25</v>
      </c>
      <c r="C137" s="184" t="s">
        <v>846</v>
      </c>
      <c r="D137" s="183" t="s">
        <v>27</v>
      </c>
      <c r="E137" s="185" t="s">
        <v>1272</v>
      </c>
      <c r="F137" s="183" t="s">
        <v>29</v>
      </c>
      <c r="G137" s="184" t="s">
        <v>848</v>
      </c>
      <c r="H137" s="184" t="s">
        <v>31</v>
      </c>
      <c r="I137" s="285">
        <v>12991812</v>
      </c>
      <c r="J137" s="287">
        <v>0</v>
      </c>
      <c r="K137" s="194">
        <v>0</v>
      </c>
      <c r="L137" s="194">
        <v>0</v>
      </c>
      <c r="M137" s="276" t="s">
        <v>5222</v>
      </c>
      <c r="N137" s="277" t="s">
        <v>1273</v>
      </c>
      <c r="O137" s="94" t="s">
        <v>1274</v>
      </c>
      <c r="P137" s="187">
        <v>44573</v>
      </c>
      <c r="Q137" s="273">
        <v>44573</v>
      </c>
      <c r="R137" s="274">
        <v>44773</v>
      </c>
      <c r="S137" s="285">
        <v>8113846</v>
      </c>
      <c r="T137" s="285">
        <v>4877966</v>
      </c>
      <c r="U137" s="184">
        <v>12545871</v>
      </c>
      <c r="V137" s="191" t="s">
        <v>865</v>
      </c>
      <c r="W137"/>
      <c r="X137"/>
      <c r="Y137" s="1"/>
    </row>
    <row r="138" spans="1:25">
      <c r="A138" s="182">
        <v>891780111</v>
      </c>
      <c r="B138" s="183" t="s">
        <v>25</v>
      </c>
      <c r="C138" s="184" t="s">
        <v>846</v>
      </c>
      <c r="D138" s="183" t="s">
        <v>27</v>
      </c>
      <c r="E138" s="185" t="s">
        <v>1275</v>
      </c>
      <c r="F138" s="183" t="s">
        <v>29</v>
      </c>
      <c r="G138" s="184" t="s">
        <v>848</v>
      </c>
      <c r="H138" s="184" t="s">
        <v>31</v>
      </c>
      <c r="I138" s="285">
        <v>12941940</v>
      </c>
      <c r="J138" s="287">
        <v>0</v>
      </c>
      <c r="K138" s="194">
        <v>0</v>
      </c>
      <c r="L138" s="194">
        <v>0</v>
      </c>
      <c r="M138" s="276" t="s">
        <v>5223</v>
      </c>
      <c r="N138" s="277" t="s">
        <v>1276</v>
      </c>
      <c r="O138" s="94" t="s">
        <v>1277</v>
      </c>
      <c r="P138" s="187">
        <v>44573</v>
      </c>
      <c r="Q138" s="273">
        <v>44573</v>
      </c>
      <c r="R138" s="274">
        <v>44773</v>
      </c>
      <c r="S138" s="285">
        <v>8082698</v>
      </c>
      <c r="T138" s="285">
        <v>4859242</v>
      </c>
      <c r="U138" s="184">
        <v>12545871</v>
      </c>
      <c r="V138" s="191" t="s">
        <v>865</v>
      </c>
      <c r="W138"/>
      <c r="X138"/>
      <c r="Y138" s="1"/>
    </row>
    <row r="139" spans="1:25">
      <c r="A139" s="182">
        <v>891780111</v>
      </c>
      <c r="B139" s="183" t="s">
        <v>25</v>
      </c>
      <c r="C139" s="184" t="s">
        <v>846</v>
      </c>
      <c r="D139" s="183" t="s">
        <v>27</v>
      </c>
      <c r="E139" s="185" t="s">
        <v>1278</v>
      </c>
      <c r="F139" s="183" t="s">
        <v>29</v>
      </c>
      <c r="G139" s="184" t="s">
        <v>848</v>
      </c>
      <c r="H139" s="184" t="s">
        <v>31</v>
      </c>
      <c r="I139" s="285">
        <v>14287903</v>
      </c>
      <c r="J139" s="287">
        <v>0</v>
      </c>
      <c r="K139" s="194">
        <v>0</v>
      </c>
      <c r="L139" s="194">
        <v>0</v>
      </c>
      <c r="M139" s="276" t="s">
        <v>5224</v>
      </c>
      <c r="N139" s="277" t="s">
        <v>1279</v>
      </c>
      <c r="O139" s="94" t="s">
        <v>1280</v>
      </c>
      <c r="P139" s="187">
        <v>44573</v>
      </c>
      <c r="Q139" s="273">
        <v>44573</v>
      </c>
      <c r="R139" s="274">
        <v>44773</v>
      </c>
      <c r="S139" s="285">
        <v>8923300</v>
      </c>
      <c r="T139" s="285">
        <v>5364603</v>
      </c>
      <c r="U139" s="184">
        <v>12545871</v>
      </c>
      <c r="V139" s="191" t="s">
        <v>865</v>
      </c>
      <c r="W139"/>
      <c r="X139"/>
      <c r="Y139" s="1"/>
    </row>
    <row r="140" spans="1:25">
      <c r="A140" s="182">
        <v>891780111</v>
      </c>
      <c r="B140" s="183" t="s">
        <v>25</v>
      </c>
      <c r="C140" s="184" t="s">
        <v>846</v>
      </c>
      <c r="D140" s="183" t="s">
        <v>27</v>
      </c>
      <c r="E140" s="185" t="s">
        <v>1281</v>
      </c>
      <c r="F140" s="183" t="s">
        <v>29</v>
      </c>
      <c r="G140" s="184" t="s">
        <v>848</v>
      </c>
      <c r="H140" s="184" t="s">
        <v>31</v>
      </c>
      <c r="I140" s="285">
        <v>12941940</v>
      </c>
      <c r="J140" s="287">
        <v>0</v>
      </c>
      <c r="K140" s="194">
        <v>0</v>
      </c>
      <c r="L140" s="194">
        <v>0</v>
      </c>
      <c r="M140" s="276" t="s">
        <v>5225</v>
      </c>
      <c r="N140" s="277" t="s">
        <v>1282</v>
      </c>
      <c r="O140" s="94" t="s">
        <v>1283</v>
      </c>
      <c r="P140" s="187">
        <v>44573</v>
      </c>
      <c r="Q140" s="273">
        <v>44573</v>
      </c>
      <c r="R140" s="274">
        <v>44773</v>
      </c>
      <c r="S140" s="285">
        <v>8082698</v>
      </c>
      <c r="T140" s="285">
        <v>4859242</v>
      </c>
      <c r="U140" s="184">
        <v>12545871</v>
      </c>
      <c r="V140" s="191" t="s">
        <v>865</v>
      </c>
      <c r="W140"/>
      <c r="X140"/>
      <c r="Y140" s="1"/>
    </row>
    <row r="141" spans="1:25">
      <c r="A141" s="182">
        <v>891780111</v>
      </c>
      <c r="B141" s="183" t="s">
        <v>25</v>
      </c>
      <c r="C141" s="184" t="s">
        <v>846</v>
      </c>
      <c r="D141" s="183" t="s">
        <v>27</v>
      </c>
      <c r="E141" s="185" t="s">
        <v>1284</v>
      </c>
      <c r="F141" s="183" t="s">
        <v>29</v>
      </c>
      <c r="G141" s="184" t="s">
        <v>848</v>
      </c>
      <c r="H141" s="184" t="s">
        <v>31</v>
      </c>
      <c r="I141" s="285">
        <v>27672249</v>
      </c>
      <c r="J141" s="287">
        <v>26172249</v>
      </c>
      <c r="K141" s="194">
        <v>0</v>
      </c>
      <c r="L141" s="194">
        <v>1500000</v>
      </c>
      <c r="M141" s="276" t="s">
        <v>5226</v>
      </c>
      <c r="N141" s="277" t="s">
        <v>1285</v>
      </c>
      <c r="O141" s="94" t="s">
        <v>1286</v>
      </c>
      <c r="P141" s="187">
        <v>44573</v>
      </c>
      <c r="Q141" s="273">
        <v>44573</v>
      </c>
      <c r="R141" s="274">
        <v>44773</v>
      </c>
      <c r="S141" s="285">
        <v>22924476</v>
      </c>
      <c r="T141" s="285">
        <v>3247773</v>
      </c>
      <c r="U141" s="184">
        <v>12545871</v>
      </c>
      <c r="V141" s="191" t="s">
        <v>865</v>
      </c>
      <c r="W141"/>
      <c r="X141"/>
      <c r="Y141" s="1"/>
    </row>
    <row r="142" spans="1:25">
      <c r="A142" s="182">
        <v>891780111</v>
      </c>
      <c r="B142" s="183" t="s">
        <v>25</v>
      </c>
      <c r="C142" s="184" t="s">
        <v>846</v>
      </c>
      <c r="D142" s="183" t="s">
        <v>27</v>
      </c>
      <c r="E142" s="185" t="s">
        <v>1287</v>
      </c>
      <c r="F142" s="183" t="s">
        <v>29</v>
      </c>
      <c r="G142" s="184" t="s">
        <v>848</v>
      </c>
      <c r="H142" s="184" t="s">
        <v>31</v>
      </c>
      <c r="I142" s="285">
        <v>12941940</v>
      </c>
      <c r="J142" s="287">
        <v>0</v>
      </c>
      <c r="K142" s="194">
        <v>0</v>
      </c>
      <c r="L142" s="194">
        <v>0</v>
      </c>
      <c r="M142" s="276" t="s">
        <v>5227</v>
      </c>
      <c r="N142" s="277" t="s">
        <v>1288</v>
      </c>
      <c r="O142" s="94" t="s">
        <v>1289</v>
      </c>
      <c r="P142" s="187">
        <v>44573</v>
      </c>
      <c r="Q142" s="273">
        <v>44573</v>
      </c>
      <c r="R142" s="274">
        <v>44773</v>
      </c>
      <c r="S142" s="285">
        <v>8082698</v>
      </c>
      <c r="T142" s="285">
        <v>4859242</v>
      </c>
      <c r="U142" s="184">
        <v>12545871</v>
      </c>
      <c r="V142" s="191" t="s">
        <v>865</v>
      </c>
      <c r="W142"/>
      <c r="X142"/>
      <c r="Y142" s="1"/>
    </row>
    <row r="143" spans="1:25">
      <c r="A143" s="182">
        <v>891780111</v>
      </c>
      <c r="B143" s="183" t="s">
        <v>25</v>
      </c>
      <c r="C143" s="184" t="s">
        <v>846</v>
      </c>
      <c r="D143" s="183" t="s">
        <v>27</v>
      </c>
      <c r="E143" s="185" t="s">
        <v>1290</v>
      </c>
      <c r="F143" s="183" t="s">
        <v>29</v>
      </c>
      <c r="G143" s="184" t="s">
        <v>848</v>
      </c>
      <c r="H143" s="184" t="s">
        <v>31</v>
      </c>
      <c r="I143" s="285">
        <v>14287903</v>
      </c>
      <c r="J143" s="287">
        <v>0</v>
      </c>
      <c r="K143" s="194">
        <v>0</v>
      </c>
      <c r="L143" s="194">
        <v>0</v>
      </c>
      <c r="M143" s="276" t="s">
        <v>5228</v>
      </c>
      <c r="N143" s="277" t="s">
        <v>1291</v>
      </c>
      <c r="O143" s="94" t="s">
        <v>1292</v>
      </c>
      <c r="P143" s="187">
        <v>44573</v>
      </c>
      <c r="Q143" s="273">
        <v>44573</v>
      </c>
      <c r="R143" s="274">
        <v>44773</v>
      </c>
      <c r="S143" s="285">
        <v>8923300</v>
      </c>
      <c r="T143" s="285">
        <v>5364603</v>
      </c>
      <c r="U143" s="184">
        <v>12545871</v>
      </c>
      <c r="V143" s="191" t="s">
        <v>865</v>
      </c>
      <c r="W143"/>
      <c r="X143"/>
      <c r="Y143" s="1"/>
    </row>
    <row r="144" spans="1:25">
      <c r="A144" s="182">
        <v>891780111</v>
      </c>
      <c r="B144" s="183" t="s">
        <v>25</v>
      </c>
      <c r="C144" s="184" t="s">
        <v>846</v>
      </c>
      <c r="D144" s="183" t="s">
        <v>27</v>
      </c>
      <c r="E144" s="185" t="s">
        <v>1293</v>
      </c>
      <c r="F144" s="183" t="s">
        <v>29</v>
      </c>
      <c r="G144" s="184" t="s">
        <v>848</v>
      </c>
      <c r="H144" s="184" t="s">
        <v>31</v>
      </c>
      <c r="I144" s="285">
        <v>15741940</v>
      </c>
      <c r="J144" s="287">
        <v>0</v>
      </c>
      <c r="K144" s="194">
        <v>0</v>
      </c>
      <c r="L144" s="194">
        <v>0</v>
      </c>
      <c r="M144" s="276" t="s">
        <v>5229</v>
      </c>
      <c r="N144" s="277" t="s">
        <v>1294</v>
      </c>
      <c r="O144" s="94" t="s">
        <v>1295</v>
      </c>
      <c r="P144" s="187">
        <v>44573</v>
      </c>
      <c r="Q144" s="273">
        <v>44573</v>
      </c>
      <c r="R144" s="274">
        <v>44773</v>
      </c>
      <c r="S144" s="285">
        <v>9682698</v>
      </c>
      <c r="T144" s="285">
        <v>6059242</v>
      </c>
      <c r="U144" s="184">
        <v>12545871</v>
      </c>
      <c r="V144" s="191" t="s">
        <v>865</v>
      </c>
      <c r="W144"/>
      <c r="X144"/>
      <c r="Y144" s="1"/>
    </row>
    <row r="145" spans="1:25">
      <c r="A145" s="182">
        <v>891780111</v>
      </c>
      <c r="B145" s="183" t="s">
        <v>25</v>
      </c>
      <c r="C145" s="184" t="s">
        <v>846</v>
      </c>
      <c r="D145" s="183" t="s">
        <v>27</v>
      </c>
      <c r="E145" s="185" t="s">
        <v>1296</v>
      </c>
      <c r="F145" s="183" t="s">
        <v>29</v>
      </c>
      <c r="G145" s="184" t="s">
        <v>848</v>
      </c>
      <c r="H145" s="184" t="s">
        <v>31</v>
      </c>
      <c r="I145" s="285">
        <v>13166459</v>
      </c>
      <c r="J145" s="287">
        <v>0</v>
      </c>
      <c r="K145" s="194">
        <v>0</v>
      </c>
      <c r="L145" s="194">
        <v>0</v>
      </c>
      <c r="M145" s="276" t="s">
        <v>5230</v>
      </c>
      <c r="N145" s="277" t="s">
        <v>1297</v>
      </c>
      <c r="O145" s="94" t="s">
        <v>1298</v>
      </c>
      <c r="P145" s="187">
        <v>44573</v>
      </c>
      <c r="Q145" s="273">
        <v>44573</v>
      </c>
      <c r="R145" s="274">
        <v>44773</v>
      </c>
      <c r="S145" s="285">
        <v>8210994</v>
      </c>
      <c r="T145" s="285">
        <v>4955465</v>
      </c>
      <c r="U145" s="184">
        <v>12545871</v>
      </c>
      <c r="V145" s="191" t="s">
        <v>865</v>
      </c>
      <c r="W145"/>
      <c r="X145"/>
      <c r="Y145" s="1"/>
    </row>
    <row r="146" spans="1:25">
      <c r="A146" s="182">
        <v>891780111</v>
      </c>
      <c r="B146" s="183" t="s">
        <v>25</v>
      </c>
      <c r="C146" s="184" t="s">
        <v>846</v>
      </c>
      <c r="D146" s="183" t="s">
        <v>27</v>
      </c>
      <c r="E146" s="185" t="s">
        <v>1299</v>
      </c>
      <c r="F146" s="183" t="s">
        <v>29</v>
      </c>
      <c r="G146" s="184" t="s">
        <v>848</v>
      </c>
      <c r="H146" s="184" t="s">
        <v>31</v>
      </c>
      <c r="I146" s="285">
        <v>13166459</v>
      </c>
      <c r="J146" s="287">
        <v>0</v>
      </c>
      <c r="K146" s="194">
        <v>0</v>
      </c>
      <c r="L146" s="194">
        <v>0</v>
      </c>
      <c r="M146" s="276" t="s">
        <v>5231</v>
      </c>
      <c r="N146" s="277" t="s">
        <v>1300</v>
      </c>
      <c r="O146" s="94" t="s">
        <v>1301</v>
      </c>
      <c r="P146" s="187">
        <v>44573</v>
      </c>
      <c r="Q146" s="273">
        <v>44573</v>
      </c>
      <c r="R146" s="274">
        <v>44773</v>
      </c>
      <c r="S146" s="285">
        <v>8210994</v>
      </c>
      <c r="T146" s="285">
        <v>4955465</v>
      </c>
      <c r="U146" s="184">
        <v>12545871</v>
      </c>
      <c r="V146" s="191" t="s">
        <v>865</v>
      </c>
      <c r="W146"/>
      <c r="X146"/>
      <c r="Y146" s="1"/>
    </row>
    <row r="147" spans="1:25">
      <c r="A147" s="182">
        <v>891780111</v>
      </c>
      <c r="B147" s="183" t="s">
        <v>25</v>
      </c>
      <c r="C147" s="184" t="s">
        <v>846</v>
      </c>
      <c r="D147" s="183" t="s">
        <v>27</v>
      </c>
      <c r="E147" s="185" t="s">
        <v>1302</v>
      </c>
      <c r="F147" s="183" t="s">
        <v>29</v>
      </c>
      <c r="G147" s="184" t="s">
        <v>848</v>
      </c>
      <c r="H147" s="184" t="s">
        <v>31</v>
      </c>
      <c r="I147" s="285">
        <v>44758962</v>
      </c>
      <c r="J147" s="287">
        <v>0</v>
      </c>
      <c r="K147" s="194">
        <v>0</v>
      </c>
      <c r="L147" s="194">
        <v>0</v>
      </c>
      <c r="M147" s="276" t="s">
        <v>5232</v>
      </c>
      <c r="N147" s="277" t="s">
        <v>1303</v>
      </c>
      <c r="O147" s="94" t="s">
        <v>1304</v>
      </c>
      <c r="P147" s="187">
        <v>44573</v>
      </c>
      <c r="Q147" s="273">
        <v>44573</v>
      </c>
      <c r="R147" s="274">
        <v>44773</v>
      </c>
      <c r="S147" s="285">
        <v>0</v>
      </c>
      <c r="T147" s="285">
        <v>44758962</v>
      </c>
      <c r="U147" s="184">
        <v>12545871</v>
      </c>
      <c r="V147" s="191" t="s">
        <v>865</v>
      </c>
      <c r="W147"/>
      <c r="X147"/>
      <c r="Y147" s="1"/>
    </row>
    <row r="148" spans="1:25">
      <c r="A148" s="182">
        <v>891780111</v>
      </c>
      <c r="B148" s="183" t="s">
        <v>25</v>
      </c>
      <c r="C148" s="184" t="s">
        <v>846</v>
      </c>
      <c r="D148" s="183" t="s">
        <v>27</v>
      </c>
      <c r="E148" s="185" t="s">
        <v>1305</v>
      </c>
      <c r="F148" s="183" t="s">
        <v>29</v>
      </c>
      <c r="G148" s="184" t="s">
        <v>848</v>
      </c>
      <c r="H148" s="184" t="s">
        <v>31</v>
      </c>
      <c r="I148" s="285">
        <v>13166459</v>
      </c>
      <c r="J148" s="287">
        <v>0</v>
      </c>
      <c r="K148" s="194">
        <v>0</v>
      </c>
      <c r="L148" s="194">
        <v>0</v>
      </c>
      <c r="M148" s="276" t="s">
        <v>5233</v>
      </c>
      <c r="N148" s="277" t="s">
        <v>1306</v>
      </c>
      <c r="O148" s="94" t="s">
        <v>1307</v>
      </c>
      <c r="P148" s="187">
        <v>44573</v>
      </c>
      <c r="Q148" s="273">
        <v>44573</v>
      </c>
      <c r="R148" s="274">
        <v>44773</v>
      </c>
      <c r="S148" s="285">
        <v>8210994</v>
      </c>
      <c r="T148" s="285">
        <v>4955465</v>
      </c>
      <c r="U148" s="184">
        <v>12545871</v>
      </c>
      <c r="V148" s="191" t="s">
        <v>865</v>
      </c>
      <c r="W148"/>
      <c r="X148"/>
      <c r="Y148" s="1"/>
    </row>
    <row r="149" spans="1:25">
      <c r="A149" s="182">
        <v>891780111</v>
      </c>
      <c r="B149" s="183" t="s">
        <v>25</v>
      </c>
      <c r="C149" s="184" t="s">
        <v>846</v>
      </c>
      <c r="D149" s="183" t="s">
        <v>27</v>
      </c>
      <c r="E149" s="185" t="s">
        <v>1308</v>
      </c>
      <c r="F149" s="183" t="s">
        <v>29</v>
      </c>
      <c r="G149" s="184" t="s">
        <v>848</v>
      </c>
      <c r="H149" s="184" t="s">
        <v>31</v>
      </c>
      <c r="I149" s="285">
        <v>12941940</v>
      </c>
      <c r="J149" s="287">
        <v>0</v>
      </c>
      <c r="K149" s="194">
        <v>0</v>
      </c>
      <c r="L149" s="194">
        <v>0</v>
      </c>
      <c r="M149" s="276" t="s">
        <v>5234</v>
      </c>
      <c r="N149" s="277" t="s">
        <v>1309</v>
      </c>
      <c r="O149" s="94" t="s">
        <v>1310</v>
      </c>
      <c r="P149" s="187">
        <v>44573</v>
      </c>
      <c r="Q149" s="273">
        <v>44573</v>
      </c>
      <c r="R149" s="274">
        <v>44773</v>
      </c>
      <c r="S149" s="285">
        <v>8082698</v>
      </c>
      <c r="T149" s="285">
        <v>4859242</v>
      </c>
      <c r="U149" s="184">
        <v>12545871</v>
      </c>
      <c r="V149" s="191" t="s">
        <v>865</v>
      </c>
      <c r="W149"/>
      <c r="X149"/>
      <c r="Y149" s="1"/>
    </row>
    <row r="150" spans="1:25">
      <c r="A150" s="182">
        <v>891780111</v>
      </c>
      <c r="B150" s="183" t="s">
        <v>25</v>
      </c>
      <c r="C150" s="184" t="s">
        <v>846</v>
      </c>
      <c r="D150" s="183" t="s">
        <v>27</v>
      </c>
      <c r="E150" s="185" t="s">
        <v>1311</v>
      </c>
      <c r="F150" s="183" t="s">
        <v>29</v>
      </c>
      <c r="G150" s="184" t="s">
        <v>848</v>
      </c>
      <c r="H150" s="184" t="s">
        <v>31</v>
      </c>
      <c r="I150" s="285">
        <v>14287903</v>
      </c>
      <c r="J150" s="287">
        <v>0</v>
      </c>
      <c r="K150" s="194">
        <v>0</v>
      </c>
      <c r="L150" s="194">
        <v>0</v>
      </c>
      <c r="M150" s="276" t="s">
        <v>5235</v>
      </c>
      <c r="N150" s="277" t="s">
        <v>1312</v>
      </c>
      <c r="O150" s="94" t="s">
        <v>1313</v>
      </c>
      <c r="P150" s="187">
        <v>44573</v>
      </c>
      <c r="Q150" s="273">
        <v>44573</v>
      </c>
      <c r="R150" s="274">
        <v>44773</v>
      </c>
      <c r="S150" s="285">
        <v>8923300</v>
      </c>
      <c r="T150" s="285">
        <v>5364603</v>
      </c>
      <c r="U150" s="184">
        <v>12545871</v>
      </c>
      <c r="V150" s="191" t="s">
        <v>865</v>
      </c>
      <c r="W150"/>
      <c r="X150"/>
      <c r="Y150" s="1"/>
    </row>
    <row r="151" spans="1:25">
      <c r="A151" s="182">
        <v>891780111</v>
      </c>
      <c r="B151" s="183" t="s">
        <v>25</v>
      </c>
      <c r="C151" s="184" t="s">
        <v>846</v>
      </c>
      <c r="D151" s="183" t="s">
        <v>27</v>
      </c>
      <c r="E151" s="185" t="s">
        <v>1314</v>
      </c>
      <c r="F151" s="183" t="s">
        <v>29</v>
      </c>
      <c r="G151" s="184" t="s">
        <v>848</v>
      </c>
      <c r="H151" s="184" t="s">
        <v>31</v>
      </c>
      <c r="I151" s="285">
        <v>13166459</v>
      </c>
      <c r="J151" s="287">
        <v>0</v>
      </c>
      <c r="K151" s="194">
        <v>0</v>
      </c>
      <c r="L151" s="194">
        <v>0</v>
      </c>
      <c r="M151" s="276" t="s">
        <v>5236</v>
      </c>
      <c r="N151" s="277" t="s">
        <v>1315</v>
      </c>
      <c r="O151" s="94" t="s">
        <v>1316</v>
      </c>
      <c r="P151" s="187">
        <v>44573</v>
      </c>
      <c r="Q151" s="273">
        <v>44573</v>
      </c>
      <c r="R151" s="274">
        <v>44773</v>
      </c>
      <c r="S151" s="285">
        <v>8210994</v>
      </c>
      <c r="T151" s="285">
        <v>4955465</v>
      </c>
      <c r="U151" s="184">
        <v>12545871</v>
      </c>
      <c r="V151" s="191" t="s">
        <v>865</v>
      </c>
      <c r="W151"/>
      <c r="X151"/>
      <c r="Y151" s="1"/>
    </row>
    <row r="152" spans="1:25">
      <c r="A152" s="182">
        <v>891780111</v>
      </c>
      <c r="B152" s="183" t="s">
        <v>25</v>
      </c>
      <c r="C152" s="184" t="s">
        <v>846</v>
      </c>
      <c r="D152" s="183" t="s">
        <v>27</v>
      </c>
      <c r="E152" s="185" t="s">
        <v>1317</v>
      </c>
      <c r="F152" s="183" t="s">
        <v>29</v>
      </c>
      <c r="G152" s="184" t="s">
        <v>848</v>
      </c>
      <c r="H152" s="184" t="s">
        <v>31</v>
      </c>
      <c r="I152" s="285">
        <v>13166459</v>
      </c>
      <c r="J152" s="287">
        <v>0</v>
      </c>
      <c r="K152" s="194">
        <v>0</v>
      </c>
      <c r="L152" s="194">
        <v>0</v>
      </c>
      <c r="M152" s="276" t="s">
        <v>5237</v>
      </c>
      <c r="N152" s="277" t="s">
        <v>1318</v>
      </c>
      <c r="O152" s="94" t="s">
        <v>1319</v>
      </c>
      <c r="P152" s="187">
        <v>44573</v>
      </c>
      <c r="Q152" s="273">
        <v>44573</v>
      </c>
      <c r="R152" s="274">
        <v>44773</v>
      </c>
      <c r="S152" s="285">
        <v>8210994</v>
      </c>
      <c r="T152" s="285">
        <v>4955465</v>
      </c>
      <c r="U152" s="184">
        <v>12545871</v>
      </c>
      <c r="V152" s="191" t="s">
        <v>865</v>
      </c>
      <c r="W152"/>
      <c r="X152"/>
      <c r="Y152" s="1"/>
    </row>
    <row r="153" spans="1:25">
      <c r="A153" s="182">
        <v>891780111</v>
      </c>
      <c r="B153" s="183" t="s">
        <v>25</v>
      </c>
      <c r="C153" s="184" t="s">
        <v>846</v>
      </c>
      <c r="D153" s="183" t="s">
        <v>27</v>
      </c>
      <c r="E153" s="185" t="s">
        <v>1320</v>
      </c>
      <c r="F153" s="183" t="s">
        <v>29</v>
      </c>
      <c r="G153" s="184" t="s">
        <v>848</v>
      </c>
      <c r="H153" s="184" t="s">
        <v>31</v>
      </c>
      <c r="I153" s="285">
        <v>13166459</v>
      </c>
      <c r="J153" s="287">
        <v>0</v>
      </c>
      <c r="K153" s="194">
        <v>0</v>
      </c>
      <c r="L153" s="194">
        <v>0</v>
      </c>
      <c r="M153" s="276" t="s">
        <v>5238</v>
      </c>
      <c r="N153" s="277" t="s">
        <v>1321</v>
      </c>
      <c r="O153" s="94" t="s">
        <v>1322</v>
      </c>
      <c r="P153" s="187">
        <v>44573</v>
      </c>
      <c r="Q153" s="273">
        <v>44573</v>
      </c>
      <c r="R153" s="274">
        <v>44773</v>
      </c>
      <c r="S153" s="285">
        <v>8210994</v>
      </c>
      <c r="T153" s="285">
        <v>4955465</v>
      </c>
      <c r="U153" s="184">
        <v>12545871</v>
      </c>
      <c r="V153" s="191" t="s">
        <v>865</v>
      </c>
      <c r="W153"/>
      <c r="X153"/>
      <c r="Y153" s="1"/>
    </row>
    <row r="154" spans="1:25">
      <c r="A154" s="182">
        <v>891780111</v>
      </c>
      <c r="B154" s="183" t="s">
        <v>25</v>
      </c>
      <c r="C154" s="184" t="s">
        <v>846</v>
      </c>
      <c r="D154" s="183" t="s">
        <v>27</v>
      </c>
      <c r="E154" s="185" t="s">
        <v>1323</v>
      </c>
      <c r="F154" s="183" t="s">
        <v>29</v>
      </c>
      <c r="G154" s="184" t="s">
        <v>848</v>
      </c>
      <c r="H154" s="184" t="s">
        <v>31</v>
      </c>
      <c r="I154" s="285">
        <v>7113400</v>
      </c>
      <c r="J154" s="287">
        <v>0</v>
      </c>
      <c r="K154" s="194">
        <v>0</v>
      </c>
      <c r="L154" s="194">
        <v>0</v>
      </c>
      <c r="M154" s="276" t="s">
        <v>5239</v>
      </c>
      <c r="N154" s="277" t="s">
        <v>1324</v>
      </c>
      <c r="O154" s="94" t="s">
        <v>1325</v>
      </c>
      <c r="P154" s="187">
        <v>44573</v>
      </c>
      <c r="Q154" s="273">
        <v>44573</v>
      </c>
      <c r="R154" s="274">
        <v>44773</v>
      </c>
      <c r="S154" s="285">
        <v>7113400</v>
      </c>
      <c r="T154" s="285">
        <v>0</v>
      </c>
      <c r="U154" s="184">
        <v>12545871</v>
      </c>
      <c r="V154" s="191" t="s">
        <v>865</v>
      </c>
      <c r="W154"/>
      <c r="X154"/>
      <c r="Y154" s="1"/>
    </row>
    <row r="155" spans="1:25">
      <c r="A155" s="182">
        <v>891780111</v>
      </c>
      <c r="B155" s="183" t="s">
        <v>25</v>
      </c>
      <c r="C155" s="184" t="s">
        <v>846</v>
      </c>
      <c r="D155" s="183" t="s">
        <v>27</v>
      </c>
      <c r="E155" s="185" t="s">
        <v>1326</v>
      </c>
      <c r="F155" s="183" t="s">
        <v>29</v>
      </c>
      <c r="G155" s="184" t="s">
        <v>848</v>
      </c>
      <c r="H155" s="184" t="s">
        <v>31</v>
      </c>
      <c r="I155" s="285">
        <v>16677515</v>
      </c>
      <c r="J155" s="287">
        <v>0</v>
      </c>
      <c r="K155" s="194">
        <v>0</v>
      </c>
      <c r="L155" s="194">
        <v>0</v>
      </c>
      <c r="M155" s="276" t="s">
        <v>5240</v>
      </c>
      <c r="N155" s="277" t="s">
        <v>1327</v>
      </c>
      <c r="O155" s="94" t="s">
        <v>1328</v>
      </c>
      <c r="P155" s="187">
        <v>44573</v>
      </c>
      <c r="Q155" s="273">
        <v>44573</v>
      </c>
      <c r="R155" s="274">
        <v>44773</v>
      </c>
      <c r="S155" s="285">
        <v>9530008</v>
      </c>
      <c r="T155" s="285">
        <v>7147507</v>
      </c>
      <c r="U155" s="184">
        <v>12545871</v>
      </c>
      <c r="V155" s="191" t="s">
        <v>865</v>
      </c>
      <c r="W155"/>
      <c r="X155"/>
      <c r="Y155" s="1"/>
    </row>
    <row r="156" spans="1:25">
      <c r="A156" s="182">
        <v>891780111</v>
      </c>
      <c r="B156" s="183" t="s">
        <v>25</v>
      </c>
      <c r="C156" s="184" t="s">
        <v>846</v>
      </c>
      <c r="D156" s="183" t="s">
        <v>27</v>
      </c>
      <c r="E156" s="185" t="s">
        <v>1329</v>
      </c>
      <c r="F156" s="183" t="s">
        <v>29</v>
      </c>
      <c r="G156" s="184" t="s">
        <v>848</v>
      </c>
      <c r="H156" s="184" t="s">
        <v>31</v>
      </c>
      <c r="I156" s="285">
        <v>21066335</v>
      </c>
      <c r="J156" s="287">
        <v>0</v>
      </c>
      <c r="K156" s="194">
        <v>0</v>
      </c>
      <c r="L156" s="194">
        <v>0</v>
      </c>
      <c r="M156" s="276" t="s">
        <v>5241</v>
      </c>
      <c r="N156" s="277" t="s">
        <v>1330</v>
      </c>
      <c r="O156" s="94" t="s">
        <v>1331</v>
      </c>
      <c r="P156" s="187">
        <v>44573</v>
      </c>
      <c r="Q156" s="273">
        <v>44573</v>
      </c>
      <c r="R156" s="274">
        <v>44773</v>
      </c>
      <c r="S156" s="285">
        <v>13137592</v>
      </c>
      <c r="T156" s="285">
        <v>7928743</v>
      </c>
      <c r="U156" s="184">
        <v>12545871</v>
      </c>
      <c r="V156" s="191" t="s">
        <v>865</v>
      </c>
      <c r="W156"/>
      <c r="X156"/>
      <c r="Y156" s="1"/>
    </row>
    <row r="157" spans="1:25">
      <c r="A157" s="182">
        <v>891780111</v>
      </c>
      <c r="B157" s="183" t="s">
        <v>25</v>
      </c>
      <c r="C157" s="184" t="s">
        <v>846</v>
      </c>
      <c r="D157" s="183" t="s">
        <v>27</v>
      </c>
      <c r="E157" s="185" t="s">
        <v>1332</v>
      </c>
      <c r="F157" s="183" t="s">
        <v>29</v>
      </c>
      <c r="G157" s="184" t="s">
        <v>848</v>
      </c>
      <c r="H157" s="184" t="s">
        <v>31</v>
      </c>
      <c r="I157" s="285">
        <v>45557233</v>
      </c>
      <c r="J157" s="287">
        <v>0</v>
      </c>
      <c r="K157" s="194">
        <v>0</v>
      </c>
      <c r="L157" s="194">
        <v>0</v>
      </c>
      <c r="M157" s="276" t="s">
        <v>5242</v>
      </c>
      <c r="N157" s="277" t="s">
        <v>1333</v>
      </c>
      <c r="O157" s="94" t="s">
        <v>1334</v>
      </c>
      <c r="P157" s="187">
        <v>44573</v>
      </c>
      <c r="Q157" s="273">
        <v>44573</v>
      </c>
      <c r="R157" s="274">
        <v>44773</v>
      </c>
      <c r="S157" s="285">
        <v>28410845</v>
      </c>
      <c r="T157" s="285">
        <v>17146388</v>
      </c>
      <c r="U157" s="184">
        <v>12545871</v>
      </c>
      <c r="V157" s="191" t="s">
        <v>865</v>
      </c>
      <c r="W157"/>
      <c r="X157"/>
      <c r="Y157" s="1"/>
    </row>
    <row r="158" spans="1:25">
      <c r="A158" s="182">
        <v>891780111</v>
      </c>
      <c r="B158" s="183" t="s">
        <v>25</v>
      </c>
      <c r="C158" s="184" t="s">
        <v>846</v>
      </c>
      <c r="D158" s="183" t="s">
        <v>27</v>
      </c>
      <c r="E158" s="185" t="s">
        <v>1335</v>
      </c>
      <c r="F158" s="183" t="s">
        <v>29</v>
      </c>
      <c r="G158" s="184" t="s">
        <v>848</v>
      </c>
      <c r="H158" s="184" t="s">
        <v>31</v>
      </c>
      <c r="I158" s="285">
        <v>24972850</v>
      </c>
      <c r="J158" s="287">
        <v>0</v>
      </c>
      <c r="K158" s="194">
        <v>0</v>
      </c>
      <c r="L158" s="194">
        <v>0</v>
      </c>
      <c r="M158" s="276" t="s">
        <v>5243</v>
      </c>
      <c r="N158" s="277" t="s">
        <v>1336</v>
      </c>
      <c r="O158" s="94" t="s">
        <v>1337</v>
      </c>
      <c r="P158" s="187">
        <v>44573</v>
      </c>
      <c r="Q158" s="273">
        <v>44573</v>
      </c>
      <c r="R158" s="274">
        <v>44773</v>
      </c>
      <c r="S158" s="285">
        <v>14270200</v>
      </c>
      <c r="T158" s="285">
        <v>10702650</v>
      </c>
      <c r="U158" s="184">
        <v>12545871</v>
      </c>
      <c r="V158" s="191" t="s">
        <v>865</v>
      </c>
      <c r="W158"/>
      <c r="X158"/>
      <c r="Y158" s="1"/>
    </row>
    <row r="159" spans="1:25">
      <c r="A159" s="182">
        <v>891780111</v>
      </c>
      <c r="B159" s="183" t="s">
        <v>25</v>
      </c>
      <c r="C159" s="184" t="s">
        <v>846</v>
      </c>
      <c r="D159" s="183" t="s">
        <v>27</v>
      </c>
      <c r="E159" s="185" t="s">
        <v>1338</v>
      </c>
      <c r="F159" s="183" t="s">
        <v>29</v>
      </c>
      <c r="G159" s="184" t="s">
        <v>848</v>
      </c>
      <c r="H159" s="184" t="s">
        <v>31</v>
      </c>
      <c r="I159" s="285">
        <v>32840000</v>
      </c>
      <c r="J159" s="287">
        <v>0</v>
      </c>
      <c r="K159" s="194">
        <v>0</v>
      </c>
      <c r="L159" s="194">
        <v>0</v>
      </c>
      <c r="M159" s="276" t="s">
        <v>5244</v>
      </c>
      <c r="N159" s="277" t="s">
        <v>1339</v>
      </c>
      <c r="O159" s="94" t="s">
        <v>1340</v>
      </c>
      <c r="P159" s="187">
        <v>44573</v>
      </c>
      <c r="Q159" s="273">
        <v>44573</v>
      </c>
      <c r="R159" s="274">
        <v>44773</v>
      </c>
      <c r="S159" s="285">
        <v>18765716</v>
      </c>
      <c r="T159" s="285">
        <v>14074284</v>
      </c>
      <c r="U159" s="184">
        <v>12545871</v>
      </c>
      <c r="V159" s="191" t="s">
        <v>865</v>
      </c>
      <c r="W159"/>
      <c r="X159"/>
      <c r="Y159" s="1"/>
    </row>
    <row r="160" spans="1:25">
      <c r="A160" s="182">
        <v>891780111</v>
      </c>
      <c r="B160" s="183" t="s">
        <v>25</v>
      </c>
      <c r="C160" s="184" t="s">
        <v>846</v>
      </c>
      <c r="D160" s="183" t="s">
        <v>27</v>
      </c>
      <c r="E160" s="185" t="s">
        <v>1341</v>
      </c>
      <c r="F160" s="183" t="s">
        <v>29</v>
      </c>
      <c r="G160" s="184" t="s">
        <v>848</v>
      </c>
      <c r="H160" s="184" t="s">
        <v>31</v>
      </c>
      <c r="I160" s="285">
        <v>14287903</v>
      </c>
      <c r="J160" s="287">
        <v>0</v>
      </c>
      <c r="K160" s="194">
        <v>0</v>
      </c>
      <c r="L160" s="194">
        <v>0</v>
      </c>
      <c r="M160" s="276" t="s">
        <v>5245</v>
      </c>
      <c r="N160" s="277" t="s">
        <v>1342</v>
      </c>
      <c r="O160" s="94" t="s">
        <v>1343</v>
      </c>
      <c r="P160" s="187">
        <v>44573</v>
      </c>
      <c r="Q160" s="273">
        <v>44573</v>
      </c>
      <c r="R160" s="274">
        <v>44773</v>
      </c>
      <c r="S160" s="285">
        <v>4899848</v>
      </c>
      <c r="T160" s="285">
        <v>9388055</v>
      </c>
      <c r="U160" s="184">
        <v>12545871</v>
      </c>
      <c r="V160" s="191" t="s">
        <v>865</v>
      </c>
      <c r="W160"/>
      <c r="X160"/>
      <c r="Y160" s="1"/>
    </row>
    <row r="161" spans="1:25">
      <c r="A161" s="182">
        <v>891780111</v>
      </c>
      <c r="B161" s="183" t="s">
        <v>25</v>
      </c>
      <c r="C161" s="184" t="s">
        <v>846</v>
      </c>
      <c r="D161" s="183" t="s">
        <v>27</v>
      </c>
      <c r="E161" s="185" t="s">
        <v>1344</v>
      </c>
      <c r="F161" s="183" t="s">
        <v>29</v>
      </c>
      <c r="G161" s="184" t="s">
        <v>848</v>
      </c>
      <c r="H161" s="184" t="s">
        <v>31</v>
      </c>
      <c r="I161" s="285">
        <v>3493000</v>
      </c>
      <c r="J161" s="287">
        <v>0</v>
      </c>
      <c r="K161" s="194">
        <v>0</v>
      </c>
      <c r="L161" s="194">
        <v>0</v>
      </c>
      <c r="M161" s="276" t="s">
        <v>5246</v>
      </c>
      <c r="N161" s="277" t="s">
        <v>1345</v>
      </c>
      <c r="O161" s="94" t="s">
        <v>1346</v>
      </c>
      <c r="P161" s="187">
        <v>44573</v>
      </c>
      <c r="Q161" s="273">
        <v>44573</v>
      </c>
      <c r="R161" s="274">
        <v>44773</v>
      </c>
      <c r="S161" s="285">
        <v>1330000</v>
      </c>
      <c r="T161" s="285">
        <v>2163000</v>
      </c>
      <c r="U161" s="184">
        <v>12545871</v>
      </c>
      <c r="V161" s="191" t="s">
        <v>865</v>
      </c>
      <c r="W161"/>
      <c r="X161"/>
      <c r="Y161" s="1"/>
    </row>
    <row r="162" spans="1:25">
      <c r="A162" s="182">
        <v>891780111</v>
      </c>
      <c r="B162" s="183" t="s">
        <v>25</v>
      </c>
      <c r="C162" s="184" t="s">
        <v>846</v>
      </c>
      <c r="D162" s="183" t="s">
        <v>27</v>
      </c>
      <c r="E162" s="185" t="s">
        <v>1347</v>
      </c>
      <c r="F162" s="183" t="s">
        <v>29</v>
      </c>
      <c r="G162" s="184" t="s">
        <v>848</v>
      </c>
      <c r="H162" s="184" t="s">
        <v>31</v>
      </c>
      <c r="I162" s="285">
        <v>12941940</v>
      </c>
      <c r="J162" s="287">
        <v>0</v>
      </c>
      <c r="K162" s="194">
        <v>0</v>
      </c>
      <c r="L162" s="194">
        <v>0</v>
      </c>
      <c r="M162" s="276" t="s">
        <v>5247</v>
      </c>
      <c r="N162" s="277" t="s">
        <v>1348</v>
      </c>
      <c r="O162" s="94" t="s">
        <v>1349</v>
      </c>
      <c r="P162" s="187">
        <v>44573</v>
      </c>
      <c r="Q162" s="273">
        <v>44573</v>
      </c>
      <c r="R162" s="274">
        <v>44773</v>
      </c>
      <c r="S162" s="285">
        <v>8082698</v>
      </c>
      <c r="T162" s="285">
        <v>4859242</v>
      </c>
      <c r="U162" s="184">
        <v>12545871</v>
      </c>
      <c r="V162" s="191" t="s">
        <v>865</v>
      </c>
      <c r="W162"/>
      <c r="X162"/>
      <c r="Y162" s="1"/>
    </row>
    <row r="163" spans="1:25">
      <c r="A163" s="182">
        <v>891780111</v>
      </c>
      <c r="B163" s="183" t="s">
        <v>25</v>
      </c>
      <c r="C163" s="184" t="s">
        <v>846</v>
      </c>
      <c r="D163" s="183" t="s">
        <v>27</v>
      </c>
      <c r="E163" s="185" t="s">
        <v>1350</v>
      </c>
      <c r="F163" s="183" t="s">
        <v>29</v>
      </c>
      <c r="G163" s="184" t="s">
        <v>848</v>
      </c>
      <c r="H163" s="184" t="s">
        <v>31</v>
      </c>
      <c r="I163" s="285">
        <v>13166459</v>
      </c>
      <c r="J163" s="287">
        <v>0</v>
      </c>
      <c r="K163" s="194">
        <v>0</v>
      </c>
      <c r="L163" s="194">
        <v>0</v>
      </c>
      <c r="M163" s="276" t="s">
        <v>5248</v>
      </c>
      <c r="N163" s="277" t="s">
        <v>1351</v>
      </c>
      <c r="O163" s="94" t="s">
        <v>1352</v>
      </c>
      <c r="P163" s="187">
        <v>44573</v>
      </c>
      <c r="Q163" s="273">
        <v>44573</v>
      </c>
      <c r="R163" s="274">
        <v>44773</v>
      </c>
      <c r="S163" s="285">
        <v>8210994</v>
      </c>
      <c r="T163" s="285">
        <v>4955465</v>
      </c>
      <c r="U163" s="184">
        <v>12545871</v>
      </c>
      <c r="V163" s="191" t="s">
        <v>865</v>
      </c>
      <c r="W163"/>
      <c r="X163"/>
      <c r="Y163" s="1"/>
    </row>
    <row r="164" spans="1:25">
      <c r="A164" s="182">
        <v>891780111</v>
      </c>
      <c r="B164" s="183" t="s">
        <v>25</v>
      </c>
      <c r="C164" s="184" t="s">
        <v>846</v>
      </c>
      <c r="D164" s="183" t="s">
        <v>27</v>
      </c>
      <c r="E164" s="185" t="s">
        <v>1353</v>
      </c>
      <c r="F164" s="183" t="s">
        <v>29</v>
      </c>
      <c r="G164" s="184" t="s">
        <v>848</v>
      </c>
      <c r="H164" s="184" t="s">
        <v>31</v>
      </c>
      <c r="I164" s="285">
        <v>13166459</v>
      </c>
      <c r="J164" s="287">
        <v>0</v>
      </c>
      <c r="K164" s="194">
        <v>0</v>
      </c>
      <c r="L164" s="194">
        <v>0</v>
      </c>
      <c r="M164" s="276" t="s">
        <v>5249</v>
      </c>
      <c r="N164" s="277" t="s">
        <v>1354</v>
      </c>
      <c r="O164" s="94" t="s">
        <v>1355</v>
      </c>
      <c r="P164" s="187">
        <v>44573</v>
      </c>
      <c r="Q164" s="273">
        <v>44573</v>
      </c>
      <c r="R164" s="274">
        <v>44773</v>
      </c>
      <c r="S164" s="285">
        <v>8210994</v>
      </c>
      <c r="T164" s="285">
        <v>4955465</v>
      </c>
      <c r="U164" s="184">
        <v>12545871</v>
      </c>
      <c r="V164" s="191" t="s">
        <v>865</v>
      </c>
      <c r="W164"/>
      <c r="X164"/>
      <c r="Y164" s="1"/>
    </row>
    <row r="165" spans="1:25">
      <c r="A165" s="182">
        <v>891780111</v>
      </c>
      <c r="B165" s="183" t="s">
        <v>25</v>
      </c>
      <c r="C165" s="184" t="s">
        <v>846</v>
      </c>
      <c r="D165" s="183" t="s">
        <v>27</v>
      </c>
      <c r="E165" s="185" t="s">
        <v>1356</v>
      </c>
      <c r="F165" s="183" t="s">
        <v>29</v>
      </c>
      <c r="G165" s="184" t="s">
        <v>848</v>
      </c>
      <c r="H165" s="184" t="s">
        <v>31</v>
      </c>
      <c r="I165" s="285">
        <v>32536128</v>
      </c>
      <c r="J165" s="287">
        <v>0</v>
      </c>
      <c r="K165" s="194">
        <v>0</v>
      </c>
      <c r="L165" s="194">
        <v>0</v>
      </c>
      <c r="M165" s="276" t="s">
        <v>5250</v>
      </c>
      <c r="N165" s="277" t="s">
        <v>1357</v>
      </c>
      <c r="O165" s="94" t="s">
        <v>1358</v>
      </c>
      <c r="P165" s="187">
        <v>44573</v>
      </c>
      <c r="Q165" s="273">
        <v>44573</v>
      </c>
      <c r="R165" s="274">
        <v>44773</v>
      </c>
      <c r="S165" s="285">
        <v>20147580</v>
      </c>
      <c r="T165" s="285">
        <v>12388548</v>
      </c>
      <c r="U165" s="184">
        <v>12545871</v>
      </c>
      <c r="V165" s="191" t="s">
        <v>865</v>
      </c>
      <c r="W165"/>
      <c r="X165"/>
      <c r="Y165" s="1"/>
    </row>
    <row r="166" spans="1:25">
      <c r="A166" s="182">
        <v>891780111</v>
      </c>
      <c r="B166" s="183" t="s">
        <v>25</v>
      </c>
      <c r="C166" s="184" t="s">
        <v>846</v>
      </c>
      <c r="D166" s="183" t="s">
        <v>27</v>
      </c>
      <c r="E166" s="185" t="s">
        <v>1359</v>
      </c>
      <c r="F166" s="183" t="s">
        <v>29</v>
      </c>
      <c r="G166" s="184" t="s">
        <v>848</v>
      </c>
      <c r="H166" s="184" t="s">
        <v>31</v>
      </c>
      <c r="I166" s="285">
        <v>14163968</v>
      </c>
      <c r="J166" s="287">
        <v>0</v>
      </c>
      <c r="K166" s="194">
        <v>0</v>
      </c>
      <c r="L166" s="194">
        <v>0</v>
      </c>
      <c r="M166" s="276" t="s">
        <v>5251</v>
      </c>
      <c r="N166" s="277" t="s">
        <v>1360</v>
      </c>
      <c r="O166" s="94" t="s">
        <v>1361</v>
      </c>
      <c r="P166" s="187">
        <v>44573</v>
      </c>
      <c r="Q166" s="273">
        <v>44573</v>
      </c>
      <c r="R166" s="274">
        <v>44773</v>
      </c>
      <c r="S166" s="285">
        <v>8852480</v>
      </c>
      <c r="T166" s="285">
        <v>5311488</v>
      </c>
      <c r="U166" s="184">
        <v>12545871</v>
      </c>
      <c r="V166" s="191" t="s">
        <v>865</v>
      </c>
      <c r="W166"/>
      <c r="X166"/>
      <c r="Y166" s="1"/>
    </row>
    <row r="167" spans="1:25">
      <c r="A167" s="182">
        <v>891780111</v>
      </c>
      <c r="B167" s="183" t="s">
        <v>25</v>
      </c>
      <c r="C167" s="184" t="s">
        <v>846</v>
      </c>
      <c r="D167" s="183" t="s">
        <v>27</v>
      </c>
      <c r="E167" s="185" t="s">
        <v>1362</v>
      </c>
      <c r="F167" s="183" t="s">
        <v>29</v>
      </c>
      <c r="G167" s="184" t="s">
        <v>848</v>
      </c>
      <c r="H167" s="184" t="s">
        <v>31</v>
      </c>
      <c r="I167" s="285">
        <v>14163968</v>
      </c>
      <c r="J167" s="287">
        <v>0</v>
      </c>
      <c r="K167" s="194">
        <v>0</v>
      </c>
      <c r="L167" s="194">
        <v>0</v>
      </c>
      <c r="M167" s="276" t="s">
        <v>5252</v>
      </c>
      <c r="N167" s="277" t="s">
        <v>1363</v>
      </c>
      <c r="O167" s="94" t="s">
        <v>1364</v>
      </c>
      <c r="P167" s="187">
        <v>44573</v>
      </c>
      <c r="Q167" s="273">
        <v>44573</v>
      </c>
      <c r="R167" s="274">
        <v>44773</v>
      </c>
      <c r="S167" s="285">
        <v>8852480</v>
      </c>
      <c r="T167" s="285">
        <v>5311488</v>
      </c>
      <c r="U167" s="184">
        <v>12545871</v>
      </c>
      <c r="V167" s="191" t="s">
        <v>865</v>
      </c>
      <c r="W167"/>
      <c r="X167"/>
      <c r="Y167" s="1"/>
    </row>
    <row r="168" spans="1:25">
      <c r="A168" s="182">
        <v>891780111</v>
      </c>
      <c r="B168" s="183" t="s">
        <v>25</v>
      </c>
      <c r="C168" s="184" t="s">
        <v>846</v>
      </c>
      <c r="D168" s="183" t="s">
        <v>27</v>
      </c>
      <c r="E168" s="185" t="s">
        <v>1365</v>
      </c>
      <c r="F168" s="183" t="s">
        <v>29</v>
      </c>
      <c r="G168" s="184" t="s">
        <v>848</v>
      </c>
      <c r="H168" s="184" t="s">
        <v>31</v>
      </c>
      <c r="I168" s="285">
        <v>32000000</v>
      </c>
      <c r="J168" s="287">
        <v>0</v>
      </c>
      <c r="K168" s="194">
        <v>0</v>
      </c>
      <c r="L168" s="194">
        <v>0</v>
      </c>
      <c r="M168" s="276" t="s">
        <v>5253</v>
      </c>
      <c r="N168" s="277" t="s">
        <v>1366</v>
      </c>
      <c r="O168" s="94" t="s">
        <v>1367</v>
      </c>
      <c r="P168" s="187">
        <v>44573</v>
      </c>
      <c r="Q168" s="273">
        <v>44573</v>
      </c>
      <c r="R168" s="274">
        <v>44773</v>
      </c>
      <c r="S168" s="285">
        <v>20000000</v>
      </c>
      <c r="T168" s="285">
        <v>12000000</v>
      </c>
      <c r="U168" s="184">
        <v>12545871</v>
      </c>
      <c r="V168" s="191" t="s">
        <v>865</v>
      </c>
      <c r="W168"/>
      <c r="X168"/>
      <c r="Y168" s="1"/>
    </row>
    <row r="169" spans="1:25">
      <c r="A169" s="182">
        <v>891780111</v>
      </c>
      <c r="B169" s="183" t="s">
        <v>25</v>
      </c>
      <c r="C169" s="184" t="s">
        <v>846</v>
      </c>
      <c r="D169" s="183" t="s">
        <v>27</v>
      </c>
      <c r="E169" s="185" t="s">
        <v>1368</v>
      </c>
      <c r="F169" s="183" t="s">
        <v>29</v>
      </c>
      <c r="G169" s="184" t="s">
        <v>848</v>
      </c>
      <c r="H169" s="184" t="s">
        <v>31</v>
      </c>
      <c r="I169" s="285">
        <v>13693122</v>
      </c>
      <c r="J169" s="287">
        <v>0</v>
      </c>
      <c r="K169" s="194">
        <v>0</v>
      </c>
      <c r="L169" s="194">
        <v>0</v>
      </c>
      <c r="M169" s="276" t="s">
        <v>5254</v>
      </c>
      <c r="N169" s="277" t="s">
        <v>1369</v>
      </c>
      <c r="O169" s="94" t="s">
        <v>1370</v>
      </c>
      <c r="P169" s="187">
        <v>44573</v>
      </c>
      <c r="Q169" s="273">
        <v>44573</v>
      </c>
      <c r="R169" s="274">
        <v>44773</v>
      </c>
      <c r="S169" s="285">
        <v>8539439</v>
      </c>
      <c r="T169" s="285">
        <v>5153683</v>
      </c>
      <c r="U169" s="184">
        <v>12545871</v>
      </c>
      <c r="V169" s="191" t="s">
        <v>865</v>
      </c>
      <c r="W169"/>
      <c r="X169"/>
      <c r="Y169" s="1"/>
    </row>
    <row r="170" spans="1:25">
      <c r="A170" s="182">
        <v>891780111</v>
      </c>
      <c r="B170" s="183" t="s">
        <v>25</v>
      </c>
      <c r="C170" s="184" t="s">
        <v>846</v>
      </c>
      <c r="D170" s="183" t="s">
        <v>27</v>
      </c>
      <c r="E170" s="185" t="s">
        <v>1371</v>
      </c>
      <c r="F170" s="183" t="s">
        <v>29</v>
      </c>
      <c r="G170" s="184" t="s">
        <v>848</v>
      </c>
      <c r="H170" s="184" t="s">
        <v>31</v>
      </c>
      <c r="I170" s="285">
        <v>14287903</v>
      </c>
      <c r="J170" s="287">
        <v>0</v>
      </c>
      <c r="K170" s="194">
        <v>0</v>
      </c>
      <c r="L170" s="194">
        <v>0</v>
      </c>
      <c r="M170" s="276" t="s">
        <v>5255</v>
      </c>
      <c r="N170" s="277" t="s">
        <v>1372</v>
      </c>
      <c r="O170" s="94" t="s">
        <v>1373</v>
      </c>
      <c r="P170" s="187">
        <v>44573</v>
      </c>
      <c r="Q170" s="273">
        <v>44573</v>
      </c>
      <c r="R170" s="274">
        <v>44773</v>
      </c>
      <c r="S170" s="285">
        <v>8923300</v>
      </c>
      <c r="T170" s="285">
        <v>5364603</v>
      </c>
      <c r="U170" s="184">
        <v>12545871</v>
      </c>
      <c r="V170" s="191" t="s">
        <v>865</v>
      </c>
      <c r="W170"/>
      <c r="X170"/>
      <c r="Y170" s="1"/>
    </row>
    <row r="171" spans="1:25">
      <c r="A171" s="182">
        <v>891780111</v>
      </c>
      <c r="B171" s="183" t="s">
        <v>25</v>
      </c>
      <c r="C171" s="184" t="s">
        <v>846</v>
      </c>
      <c r="D171" s="183" t="s">
        <v>27</v>
      </c>
      <c r="E171" s="185" t="s">
        <v>1374</v>
      </c>
      <c r="F171" s="183" t="s">
        <v>29</v>
      </c>
      <c r="G171" s="184" t="s">
        <v>848</v>
      </c>
      <c r="H171" s="184" t="s">
        <v>31</v>
      </c>
      <c r="I171" s="285">
        <v>14163968</v>
      </c>
      <c r="J171" s="287">
        <v>0</v>
      </c>
      <c r="K171" s="194">
        <v>0</v>
      </c>
      <c r="L171" s="194">
        <v>0</v>
      </c>
      <c r="M171" s="276" t="s">
        <v>5256</v>
      </c>
      <c r="N171" s="277" t="s">
        <v>1375</v>
      </c>
      <c r="O171" s="94" t="s">
        <v>1376</v>
      </c>
      <c r="P171" s="187">
        <v>44573</v>
      </c>
      <c r="Q171" s="273">
        <v>44573</v>
      </c>
      <c r="R171" s="274">
        <v>44773</v>
      </c>
      <c r="S171" s="285">
        <v>8852480</v>
      </c>
      <c r="T171" s="285">
        <v>5311488</v>
      </c>
      <c r="U171" s="184">
        <v>12545871</v>
      </c>
      <c r="V171" s="191" t="s">
        <v>865</v>
      </c>
      <c r="W171"/>
      <c r="X171"/>
      <c r="Y171" s="1"/>
    </row>
    <row r="172" spans="1:25">
      <c r="A172" s="182">
        <v>891780111</v>
      </c>
      <c r="B172" s="183" t="s">
        <v>25</v>
      </c>
      <c r="C172" s="184" t="s">
        <v>846</v>
      </c>
      <c r="D172" s="183" t="s">
        <v>27</v>
      </c>
      <c r="E172" s="185" t="s">
        <v>1377</v>
      </c>
      <c r="F172" s="183" t="s">
        <v>29</v>
      </c>
      <c r="G172" s="184" t="s">
        <v>848</v>
      </c>
      <c r="H172" s="184" t="s">
        <v>31</v>
      </c>
      <c r="I172" s="285">
        <v>13166459</v>
      </c>
      <c r="J172" s="287">
        <v>0</v>
      </c>
      <c r="K172" s="194">
        <v>0</v>
      </c>
      <c r="L172" s="194">
        <v>0</v>
      </c>
      <c r="M172" s="276" t="s">
        <v>5257</v>
      </c>
      <c r="N172" s="277" t="s">
        <v>1378</v>
      </c>
      <c r="O172" s="94" t="s">
        <v>1379</v>
      </c>
      <c r="P172" s="187">
        <v>44573</v>
      </c>
      <c r="Q172" s="273">
        <v>44573</v>
      </c>
      <c r="R172" s="274">
        <v>44773</v>
      </c>
      <c r="S172" s="285">
        <v>8210994</v>
      </c>
      <c r="T172" s="285">
        <v>4955465</v>
      </c>
      <c r="U172" s="184">
        <v>12545871</v>
      </c>
      <c r="V172" s="191" t="s">
        <v>865</v>
      </c>
      <c r="W172"/>
      <c r="X172"/>
      <c r="Y172" s="1"/>
    </row>
    <row r="173" spans="1:25">
      <c r="A173" s="182">
        <v>891780111</v>
      </c>
      <c r="B173" s="183" t="s">
        <v>25</v>
      </c>
      <c r="C173" s="184" t="s">
        <v>846</v>
      </c>
      <c r="D173" s="183" t="s">
        <v>27</v>
      </c>
      <c r="E173" s="185" t="s">
        <v>1380</v>
      </c>
      <c r="F173" s="183" t="s">
        <v>29</v>
      </c>
      <c r="G173" s="184" t="s">
        <v>848</v>
      </c>
      <c r="H173" s="184" t="s">
        <v>31</v>
      </c>
      <c r="I173" s="285">
        <v>12941940</v>
      </c>
      <c r="J173" s="287">
        <v>0</v>
      </c>
      <c r="K173" s="194">
        <v>0</v>
      </c>
      <c r="L173" s="194">
        <v>0</v>
      </c>
      <c r="M173" s="276" t="s">
        <v>5258</v>
      </c>
      <c r="N173" s="277" t="s">
        <v>1381</v>
      </c>
      <c r="O173" s="94" t="s">
        <v>1382</v>
      </c>
      <c r="P173" s="187">
        <v>44573</v>
      </c>
      <c r="Q173" s="273">
        <v>44573</v>
      </c>
      <c r="R173" s="274">
        <v>44773</v>
      </c>
      <c r="S173" s="285">
        <v>8082698</v>
      </c>
      <c r="T173" s="285">
        <v>4859242</v>
      </c>
      <c r="U173" s="184">
        <v>12545871</v>
      </c>
      <c r="V173" s="191" t="s">
        <v>865</v>
      </c>
      <c r="W173"/>
      <c r="X173"/>
      <c r="Y173" s="1"/>
    </row>
    <row r="174" spans="1:25">
      <c r="A174" s="182">
        <v>891780111</v>
      </c>
      <c r="B174" s="183" t="s">
        <v>25</v>
      </c>
      <c r="C174" s="184" t="s">
        <v>846</v>
      </c>
      <c r="D174" s="183" t="s">
        <v>27</v>
      </c>
      <c r="E174" s="185" t="s">
        <v>1383</v>
      </c>
      <c r="F174" s="183" t="s">
        <v>29</v>
      </c>
      <c r="G174" s="184" t="s">
        <v>848</v>
      </c>
      <c r="H174" s="184" t="s">
        <v>31</v>
      </c>
      <c r="I174" s="285">
        <v>13038629</v>
      </c>
      <c r="J174" s="287">
        <v>0</v>
      </c>
      <c r="K174" s="194">
        <v>0</v>
      </c>
      <c r="L174" s="194">
        <v>0</v>
      </c>
      <c r="M174" s="276" t="s">
        <v>5259</v>
      </c>
      <c r="N174" s="277" t="s">
        <v>1384</v>
      </c>
      <c r="O174" s="94" t="s">
        <v>1385</v>
      </c>
      <c r="P174" s="187">
        <v>44573</v>
      </c>
      <c r="Q174" s="273">
        <v>44573</v>
      </c>
      <c r="R174" s="274">
        <v>44773</v>
      </c>
      <c r="S174" s="285">
        <v>8131276</v>
      </c>
      <c r="T174" s="285">
        <v>4907353</v>
      </c>
      <c r="U174" s="184">
        <v>12545871</v>
      </c>
      <c r="V174" s="191" t="s">
        <v>865</v>
      </c>
      <c r="W174"/>
      <c r="X174"/>
      <c r="Y174" s="1"/>
    </row>
    <row r="175" spans="1:25">
      <c r="A175" s="182">
        <v>891780111</v>
      </c>
      <c r="B175" s="183" t="s">
        <v>25</v>
      </c>
      <c r="C175" s="184" t="s">
        <v>846</v>
      </c>
      <c r="D175" s="183" t="s">
        <v>27</v>
      </c>
      <c r="E175" s="185" t="s">
        <v>1386</v>
      </c>
      <c r="F175" s="183" t="s">
        <v>29</v>
      </c>
      <c r="G175" s="184" t="s">
        <v>848</v>
      </c>
      <c r="H175" s="184" t="s">
        <v>31</v>
      </c>
      <c r="I175" s="285">
        <v>12941940</v>
      </c>
      <c r="J175" s="287">
        <v>0</v>
      </c>
      <c r="K175" s="194">
        <v>0</v>
      </c>
      <c r="L175" s="194">
        <v>0</v>
      </c>
      <c r="M175" s="276" t="s">
        <v>5260</v>
      </c>
      <c r="N175" s="277" t="s">
        <v>1387</v>
      </c>
      <c r="O175" s="94" t="s">
        <v>1388</v>
      </c>
      <c r="P175" s="187">
        <v>44573</v>
      </c>
      <c r="Q175" s="273">
        <v>44573</v>
      </c>
      <c r="R175" s="274">
        <v>44773</v>
      </c>
      <c r="S175" s="285">
        <v>8082698</v>
      </c>
      <c r="T175" s="285">
        <v>4859242</v>
      </c>
      <c r="U175" s="184">
        <v>12545871</v>
      </c>
      <c r="V175" s="191" t="s">
        <v>865</v>
      </c>
      <c r="W175"/>
      <c r="X175"/>
      <c r="Y175" s="1"/>
    </row>
    <row r="176" spans="1:25">
      <c r="A176" s="182">
        <v>891780111</v>
      </c>
      <c r="B176" s="183" t="s">
        <v>25</v>
      </c>
      <c r="C176" s="184" t="s">
        <v>846</v>
      </c>
      <c r="D176" s="183" t="s">
        <v>27</v>
      </c>
      <c r="E176" s="185" t="s">
        <v>1389</v>
      </c>
      <c r="F176" s="183" t="s">
        <v>29</v>
      </c>
      <c r="G176" s="184" t="s">
        <v>848</v>
      </c>
      <c r="H176" s="184" t="s">
        <v>31</v>
      </c>
      <c r="I176" s="285">
        <v>13166459</v>
      </c>
      <c r="J176" s="287">
        <v>0</v>
      </c>
      <c r="K176" s="194">
        <v>0</v>
      </c>
      <c r="L176" s="194">
        <v>0</v>
      </c>
      <c r="M176" s="276" t="s">
        <v>5261</v>
      </c>
      <c r="N176" s="277" t="s">
        <v>1390</v>
      </c>
      <c r="O176" s="94" t="s">
        <v>1391</v>
      </c>
      <c r="P176" s="187">
        <v>44573</v>
      </c>
      <c r="Q176" s="273">
        <v>44573</v>
      </c>
      <c r="R176" s="274">
        <v>44773</v>
      </c>
      <c r="S176" s="285">
        <v>8210994</v>
      </c>
      <c r="T176" s="285">
        <v>4955465</v>
      </c>
      <c r="U176" s="184">
        <v>12545871</v>
      </c>
      <c r="V176" s="191" t="s">
        <v>865</v>
      </c>
      <c r="W176"/>
      <c r="X176"/>
      <c r="Y176" s="1"/>
    </row>
    <row r="177" spans="1:25">
      <c r="A177" s="182">
        <v>891780111</v>
      </c>
      <c r="B177" s="183" t="s">
        <v>25</v>
      </c>
      <c r="C177" s="184" t="s">
        <v>846</v>
      </c>
      <c r="D177" s="183" t="s">
        <v>27</v>
      </c>
      <c r="E177" s="185" t="s">
        <v>1392</v>
      </c>
      <c r="F177" s="183" t="s">
        <v>29</v>
      </c>
      <c r="G177" s="184" t="s">
        <v>848</v>
      </c>
      <c r="H177" s="184" t="s">
        <v>31</v>
      </c>
      <c r="I177" s="285">
        <v>12941940</v>
      </c>
      <c r="J177" s="287">
        <v>0</v>
      </c>
      <c r="K177" s="194">
        <v>0</v>
      </c>
      <c r="L177" s="194">
        <v>0</v>
      </c>
      <c r="M177" s="276" t="s">
        <v>5262</v>
      </c>
      <c r="N177" s="277" t="s">
        <v>1393</v>
      </c>
      <c r="O177" s="94" t="s">
        <v>1394</v>
      </c>
      <c r="P177" s="187">
        <v>44573</v>
      </c>
      <c r="Q177" s="273">
        <v>44573</v>
      </c>
      <c r="R177" s="274">
        <v>44773</v>
      </c>
      <c r="S177" s="285">
        <v>8082698</v>
      </c>
      <c r="T177" s="285">
        <v>4859242</v>
      </c>
      <c r="U177" s="184">
        <v>12545871</v>
      </c>
      <c r="V177" s="191" t="s">
        <v>865</v>
      </c>
      <c r="W177"/>
      <c r="X177"/>
      <c r="Y177" s="1"/>
    </row>
    <row r="178" spans="1:25">
      <c r="A178" s="182">
        <v>891780111</v>
      </c>
      <c r="B178" s="183" t="s">
        <v>25</v>
      </c>
      <c r="C178" s="184" t="s">
        <v>846</v>
      </c>
      <c r="D178" s="183" t="s">
        <v>27</v>
      </c>
      <c r="E178" s="185" t="s">
        <v>1395</v>
      </c>
      <c r="F178" s="183" t="s">
        <v>29</v>
      </c>
      <c r="G178" s="184" t="s">
        <v>848</v>
      </c>
      <c r="H178" s="184" t="s">
        <v>31</v>
      </c>
      <c r="I178" s="285">
        <v>14163968</v>
      </c>
      <c r="J178" s="287">
        <v>0</v>
      </c>
      <c r="K178" s="194">
        <v>0</v>
      </c>
      <c r="L178" s="194">
        <v>0</v>
      </c>
      <c r="M178" s="276" t="s">
        <v>5263</v>
      </c>
      <c r="N178" s="277" t="s">
        <v>1396</v>
      </c>
      <c r="O178" s="94" t="s">
        <v>1397</v>
      </c>
      <c r="P178" s="187">
        <v>44573</v>
      </c>
      <c r="Q178" s="273">
        <v>44573</v>
      </c>
      <c r="R178" s="274">
        <v>44773</v>
      </c>
      <c r="S178" s="285">
        <v>8852480</v>
      </c>
      <c r="T178" s="285">
        <v>5311488</v>
      </c>
      <c r="U178" s="184">
        <v>12545871</v>
      </c>
      <c r="V178" s="191" t="s">
        <v>865</v>
      </c>
      <c r="W178"/>
      <c r="X178"/>
      <c r="Y178" s="1"/>
    </row>
    <row r="179" spans="1:25">
      <c r="A179" s="182">
        <v>891780111</v>
      </c>
      <c r="B179" s="183" t="s">
        <v>25</v>
      </c>
      <c r="C179" s="184" t="s">
        <v>846</v>
      </c>
      <c r="D179" s="183" t="s">
        <v>27</v>
      </c>
      <c r="E179" s="185" t="s">
        <v>1398</v>
      </c>
      <c r="F179" s="183" t="s">
        <v>29</v>
      </c>
      <c r="G179" s="184" t="s">
        <v>848</v>
      </c>
      <c r="H179" s="184" t="s">
        <v>31</v>
      </c>
      <c r="I179" s="285">
        <v>12941940</v>
      </c>
      <c r="J179" s="287">
        <v>0</v>
      </c>
      <c r="K179" s="194">
        <v>0</v>
      </c>
      <c r="L179" s="194">
        <v>0</v>
      </c>
      <c r="M179" s="276" t="s">
        <v>5264</v>
      </c>
      <c r="N179" s="277" t="s">
        <v>1399</v>
      </c>
      <c r="O179" s="94" t="s">
        <v>1400</v>
      </c>
      <c r="P179" s="187">
        <v>44573</v>
      </c>
      <c r="Q179" s="273">
        <v>44573</v>
      </c>
      <c r="R179" s="274">
        <v>44773</v>
      </c>
      <c r="S179" s="285">
        <v>8082698</v>
      </c>
      <c r="T179" s="285">
        <v>4859242</v>
      </c>
      <c r="U179" s="184">
        <v>12545871</v>
      </c>
      <c r="V179" s="191" t="s">
        <v>865</v>
      </c>
      <c r="W179"/>
      <c r="X179"/>
      <c r="Y179" s="1"/>
    </row>
    <row r="180" spans="1:25">
      <c r="A180" s="182">
        <v>891780111</v>
      </c>
      <c r="B180" s="183" t="s">
        <v>25</v>
      </c>
      <c r="C180" s="184" t="s">
        <v>846</v>
      </c>
      <c r="D180" s="183" t="s">
        <v>27</v>
      </c>
      <c r="E180" s="185" t="s">
        <v>1401</v>
      </c>
      <c r="F180" s="183" t="s">
        <v>29</v>
      </c>
      <c r="G180" s="184" t="s">
        <v>848</v>
      </c>
      <c r="H180" s="184" t="s">
        <v>31</v>
      </c>
      <c r="I180" s="285">
        <v>16387903</v>
      </c>
      <c r="J180" s="287">
        <v>0</v>
      </c>
      <c r="K180" s="194">
        <v>0</v>
      </c>
      <c r="L180" s="194">
        <v>0</v>
      </c>
      <c r="M180" s="276" t="s">
        <v>5265</v>
      </c>
      <c r="N180" s="277" t="s">
        <v>1402</v>
      </c>
      <c r="O180" s="94" t="s">
        <v>1403</v>
      </c>
      <c r="P180" s="187">
        <v>44573</v>
      </c>
      <c r="Q180" s="273">
        <v>44573</v>
      </c>
      <c r="R180" s="274">
        <v>44773</v>
      </c>
      <c r="S180" s="285">
        <v>10123300</v>
      </c>
      <c r="T180" s="285">
        <v>6264603</v>
      </c>
      <c r="U180" s="184">
        <v>12545871</v>
      </c>
      <c r="V180" s="191" t="s">
        <v>865</v>
      </c>
      <c r="W180"/>
      <c r="X180"/>
      <c r="Y180" s="1"/>
    </row>
    <row r="181" spans="1:25">
      <c r="A181" s="182">
        <v>891780111</v>
      </c>
      <c r="B181" s="183" t="s">
        <v>25</v>
      </c>
      <c r="C181" s="184" t="s">
        <v>846</v>
      </c>
      <c r="D181" s="183" t="s">
        <v>27</v>
      </c>
      <c r="E181" s="185" t="s">
        <v>1404</v>
      </c>
      <c r="F181" s="183" t="s">
        <v>29</v>
      </c>
      <c r="G181" s="184" t="s">
        <v>848</v>
      </c>
      <c r="H181" s="184" t="s">
        <v>31</v>
      </c>
      <c r="I181" s="285">
        <v>12941940</v>
      </c>
      <c r="J181" s="287">
        <v>0</v>
      </c>
      <c r="K181" s="194">
        <v>0</v>
      </c>
      <c r="L181" s="194">
        <v>0</v>
      </c>
      <c r="M181" s="276" t="s">
        <v>5266</v>
      </c>
      <c r="N181" s="277" t="s">
        <v>1405</v>
      </c>
      <c r="O181" s="94" t="s">
        <v>1406</v>
      </c>
      <c r="P181" s="187">
        <v>44573</v>
      </c>
      <c r="Q181" s="273">
        <v>44573</v>
      </c>
      <c r="R181" s="274">
        <v>44773</v>
      </c>
      <c r="S181" s="285">
        <v>8082698</v>
      </c>
      <c r="T181" s="285">
        <v>4859242</v>
      </c>
      <c r="U181" s="184">
        <v>12545871</v>
      </c>
      <c r="V181" s="191" t="s">
        <v>865</v>
      </c>
      <c r="W181"/>
      <c r="X181"/>
      <c r="Y181" s="1"/>
    </row>
    <row r="182" spans="1:25">
      <c r="A182" s="182">
        <v>891780111</v>
      </c>
      <c r="B182" s="183" t="s">
        <v>25</v>
      </c>
      <c r="C182" s="184" t="s">
        <v>846</v>
      </c>
      <c r="D182" s="183" t="s">
        <v>27</v>
      </c>
      <c r="E182" s="185" t="s">
        <v>1407</v>
      </c>
      <c r="F182" s="183" t="s">
        <v>29</v>
      </c>
      <c r="G182" s="184" t="s">
        <v>848</v>
      </c>
      <c r="H182" s="184" t="s">
        <v>31</v>
      </c>
      <c r="I182" s="285">
        <v>12941940</v>
      </c>
      <c r="J182" s="287">
        <v>0</v>
      </c>
      <c r="K182" s="194">
        <v>0</v>
      </c>
      <c r="L182" s="194">
        <v>0</v>
      </c>
      <c r="M182" s="276" t="s">
        <v>5267</v>
      </c>
      <c r="N182" s="277" t="s">
        <v>1408</v>
      </c>
      <c r="O182" s="94" t="s">
        <v>1409</v>
      </c>
      <c r="P182" s="187">
        <v>44573</v>
      </c>
      <c r="Q182" s="273">
        <v>44573</v>
      </c>
      <c r="R182" s="274">
        <v>44773</v>
      </c>
      <c r="S182" s="285">
        <v>8082698</v>
      </c>
      <c r="T182" s="285">
        <v>4859242</v>
      </c>
      <c r="U182" s="184">
        <v>12545871</v>
      </c>
      <c r="V182" s="191" t="s">
        <v>865</v>
      </c>
      <c r="W182"/>
      <c r="X182"/>
      <c r="Y182" s="1"/>
    </row>
    <row r="183" spans="1:25">
      <c r="A183" s="182">
        <v>891780111</v>
      </c>
      <c r="B183" s="183" t="s">
        <v>25</v>
      </c>
      <c r="C183" s="184" t="s">
        <v>846</v>
      </c>
      <c r="D183" s="183" t="s">
        <v>27</v>
      </c>
      <c r="E183" s="185" t="s">
        <v>1410</v>
      </c>
      <c r="F183" s="183" t="s">
        <v>29</v>
      </c>
      <c r="G183" s="184" t="s">
        <v>848</v>
      </c>
      <c r="H183" s="184" t="s">
        <v>31</v>
      </c>
      <c r="I183" s="285">
        <v>12941940</v>
      </c>
      <c r="J183" s="287">
        <v>0</v>
      </c>
      <c r="K183" s="194">
        <v>0</v>
      </c>
      <c r="L183" s="194">
        <v>0</v>
      </c>
      <c r="M183" s="276" t="s">
        <v>5268</v>
      </c>
      <c r="N183" s="277" t="s">
        <v>1411</v>
      </c>
      <c r="O183" s="94" t="s">
        <v>1412</v>
      </c>
      <c r="P183" s="187">
        <v>44573</v>
      </c>
      <c r="Q183" s="273">
        <v>44573</v>
      </c>
      <c r="R183" s="274">
        <v>44773</v>
      </c>
      <c r="S183" s="285">
        <v>8082698</v>
      </c>
      <c r="T183" s="285">
        <v>4859242</v>
      </c>
      <c r="U183" s="184">
        <v>12545871</v>
      </c>
      <c r="V183" s="191" t="s">
        <v>865</v>
      </c>
      <c r="W183"/>
      <c r="X183"/>
      <c r="Y183" s="1"/>
    </row>
    <row r="184" spans="1:25">
      <c r="A184" s="182">
        <v>891780111</v>
      </c>
      <c r="B184" s="183" t="s">
        <v>25</v>
      </c>
      <c r="C184" s="184" t="s">
        <v>846</v>
      </c>
      <c r="D184" s="183" t="s">
        <v>27</v>
      </c>
      <c r="E184" s="185" t="s">
        <v>1413</v>
      </c>
      <c r="F184" s="183" t="s">
        <v>29</v>
      </c>
      <c r="G184" s="184" t="s">
        <v>848</v>
      </c>
      <c r="H184" s="184" t="s">
        <v>31</v>
      </c>
      <c r="I184" s="285">
        <v>3223457</v>
      </c>
      <c r="J184" s="287">
        <v>0</v>
      </c>
      <c r="K184" s="194">
        <v>0</v>
      </c>
      <c r="L184" s="194">
        <v>0</v>
      </c>
      <c r="M184" s="276" t="s">
        <v>5269</v>
      </c>
      <c r="N184" s="277" t="s">
        <v>1414</v>
      </c>
      <c r="O184" s="94" t="s">
        <v>1415</v>
      </c>
      <c r="P184" s="187">
        <v>44573</v>
      </c>
      <c r="Q184" s="273">
        <v>44573</v>
      </c>
      <c r="R184" s="274">
        <v>44773</v>
      </c>
      <c r="S184" s="285">
        <v>3223457</v>
      </c>
      <c r="T184" s="285">
        <v>0</v>
      </c>
      <c r="U184" s="184">
        <v>12545871</v>
      </c>
      <c r="V184" s="191" t="s">
        <v>865</v>
      </c>
      <c r="W184"/>
      <c r="X184"/>
      <c r="Y184" s="1"/>
    </row>
    <row r="185" spans="1:25">
      <c r="A185" s="182">
        <v>891780111</v>
      </c>
      <c r="B185" s="183" t="s">
        <v>25</v>
      </c>
      <c r="C185" s="184" t="s">
        <v>846</v>
      </c>
      <c r="D185" s="183" t="s">
        <v>27</v>
      </c>
      <c r="E185" s="185" t="s">
        <v>1416</v>
      </c>
      <c r="F185" s="183" t="s">
        <v>29</v>
      </c>
      <c r="G185" s="184" t="s">
        <v>848</v>
      </c>
      <c r="H185" s="184" t="s">
        <v>31</v>
      </c>
      <c r="I185" s="285">
        <v>12941940</v>
      </c>
      <c r="J185" s="287">
        <v>0</v>
      </c>
      <c r="K185" s="194">
        <v>0</v>
      </c>
      <c r="L185" s="194">
        <v>0</v>
      </c>
      <c r="M185" s="276" t="s">
        <v>5270</v>
      </c>
      <c r="N185" s="277" t="s">
        <v>1417</v>
      </c>
      <c r="O185" s="94" t="s">
        <v>1418</v>
      </c>
      <c r="P185" s="187">
        <v>44573</v>
      </c>
      <c r="Q185" s="273">
        <v>44573</v>
      </c>
      <c r="R185" s="274">
        <v>44773</v>
      </c>
      <c r="S185" s="285">
        <v>8082698</v>
      </c>
      <c r="T185" s="285">
        <v>4859242</v>
      </c>
      <c r="U185" s="184">
        <v>12545871</v>
      </c>
      <c r="V185" s="191" t="s">
        <v>865</v>
      </c>
      <c r="W185"/>
      <c r="X185"/>
      <c r="Y185" s="1"/>
    </row>
    <row r="186" spans="1:25">
      <c r="A186" s="182">
        <v>891780111</v>
      </c>
      <c r="B186" s="183" t="s">
        <v>25</v>
      </c>
      <c r="C186" s="184" t="s">
        <v>846</v>
      </c>
      <c r="D186" s="183" t="s">
        <v>27</v>
      </c>
      <c r="E186" s="185" t="s">
        <v>1419</v>
      </c>
      <c r="F186" s="183" t="s">
        <v>29</v>
      </c>
      <c r="G186" s="184" t="s">
        <v>848</v>
      </c>
      <c r="H186" s="184" t="s">
        <v>31</v>
      </c>
      <c r="I186" s="285">
        <v>13166459</v>
      </c>
      <c r="J186" s="287">
        <v>0</v>
      </c>
      <c r="K186" s="194">
        <v>0</v>
      </c>
      <c r="L186" s="194">
        <v>0</v>
      </c>
      <c r="M186" s="276" t="s">
        <v>5271</v>
      </c>
      <c r="N186" s="277" t="s">
        <v>1420</v>
      </c>
      <c r="O186" s="94" t="s">
        <v>1421</v>
      </c>
      <c r="P186" s="187">
        <v>44573</v>
      </c>
      <c r="Q186" s="273">
        <v>44573</v>
      </c>
      <c r="R186" s="274">
        <v>44773</v>
      </c>
      <c r="S186" s="285">
        <v>8210994</v>
      </c>
      <c r="T186" s="285">
        <v>4955465</v>
      </c>
      <c r="U186" s="184">
        <v>12545871</v>
      </c>
      <c r="V186" s="191" t="s">
        <v>865</v>
      </c>
      <c r="W186"/>
      <c r="X186"/>
      <c r="Y186" s="1"/>
    </row>
    <row r="187" spans="1:25">
      <c r="A187" s="182">
        <v>891780111</v>
      </c>
      <c r="B187" s="183" t="s">
        <v>25</v>
      </c>
      <c r="C187" s="184" t="s">
        <v>846</v>
      </c>
      <c r="D187" s="183" t="s">
        <v>27</v>
      </c>
      <c r="E187" s="185" t="s">
        <v>1422</v>
      </c>
      <c r="F187" s="183" t="s">
        <v>29</v>
      </c>
      <c r="G187" s="184" t="s">
        <v>848</v>
      </c>
      <c r="H187" s="184" t="s">
        <v>31</v>
      </c>
      <c r="I187" s="285">
        <v>13166459</v>
      </c>
      <c r="J187" s="287">
        <v>0</v>
      </c>
      <c r="K187" s="194">
        <v>0</v>
      </c>
      <c r="L187" s="194">
        <v>0</v>
      </c>
      <c r="M187" s="276" t="s">
        <v>5272</v>
      </c>
      <c r="N187" s="277" t="s">
        <v>1423</v>
      </c>
      <c r="O187" s="94" t="s">
        <v>1424</v>
      </c>
      <c r="P187" s="187">
        <v>44573</v>
      </c>
      <c r="Q187" s="273">
        <v>44573</v>
      </c>
      <c r="R187" s="274">
        <v>44773</v>
      </c>
      <c r="S187" s="285">
        <v>8210994</v>
      </c>
      <c r="T187" s="285">
        <v>4955465</v>
      </c>
      <c r="U187" s="184">
        <v>12545871</v>
      </c>
      <c r="V187" s="191" t="s">
        <v>865</v>
      </c>
      <c r="W187"/>
      <c r="X187"/>
      <c r="Y187" s="1"/>
    </row>
    <row r="188" spans="1:25">
      <c r="A188" s="182">
        <v>891780111</v>
      </c>
      <c r="B188" s="183" t="s">
        <v>25</v>
      </c>
      <c r="C188" s="184" t="s">
        <v>846</v>
      </c>
      <c r="D188" s="183" t="s">
        <v>27</v>
      </c>
      <c r="E188" s="185" t="s">
        <v>1425</v>
      </c>
      <c r="F188" s="183" t="s">
        <v>29</v>
      </c>
      <c r="G188" s="184" t="s">
        <v>848</v>
      </c>
      <c r="H188" s="184" t="s">
        <v>31</v>
      </c>
      <c r="I188" s="285">
        <v>12941940</v>
      </c>
      <c r="J188" s="287">
        <v>14262446</v>
      </c>
      <c r="K188" s="194">
        <v>1320506</v>
      </c>
      <c r="L188" s="194">
        <v>0</v>
      </c>
      <c r="M188" s="276" t="s">
        <v>5273</v>
      </c>
      <c r="N188" s="277" t="s">
        <v>1426</v>
      </c>
      <c r="O188" s="94" t="s">
        <v>1427</v>
      </c>
      <c r="P188" s="187">
        <v>44573</v>
      </c>
      <c r="Q188" s="273">
        <v>44573</v>
      </c>
      <c r="R188" s="274">
        <v>44773</v>
      </c>
      <c r="S188" s="285">
        <v>10661939</v>
      </c>
      <c r="T188" s="285">
        <v>2280001</v>
      </c>
      <c r="U188" s="184">
        <v>12545871</v>
      </c>
      <c r="V188" s="191" t="s">
        <v>865</v>
      </c>
      <c r="W188"/>
      <c r="X188"/>
      <c r="Y188" s="1"/>
    </row>
    <row r="189" spans="1:25">
      <c r="A189" s="182">
        <v>891780111</v>
      </c>
      <c r="B189" s="183" t="s">
        <v>25</v>
      </c>
      <c r="C189" s="184" t="s">
        <v>846</v>
      </c>
      <c r="D189" s="183" t="s">
        <v>27</v>
      </c>
      <c r="E189" s="185" t="s">
        <v>1428</v>
      </c>
      <c r="F189" s="183" t="s">
        <v>29</v>
      </c>
      <c r="G189" s="184" t="s">
        <v>848</v>
      </c>
      <c r="H189" s="184" t="s">
        <v>31</v>
      </c>
      <c r="I189" s="285">
        <v>12941940</v>
      </c>
      <c r="J189" s="287">
        <v>0</v>
      </c>
      <c r="K189" s="194">
        <v>0</v>
      </c>
      <c r="L189" s="194">
        <v>0</v>
      </c>
      <c r="M189" s="276" t="s">
        <v>5274</v>
      </c>
      <c r="N189" s="277" t="s">
        <v>1429</v>
      </c>
      <c r="O189" s="94" t="s">
        <v>1430</v>
      </c>
      <c r="P189" s="187">
        <v>44573</v>
      </c>
      <c r="Q189" s="273">
        <v>44573</v>
      </c>
      <c r="R189" s="274">
        <v>44773</v>
      </c>
      <c r="S189" s="285">
        <v>8082698</v>
      </c>
      <c r="T189" s="285">
        <v>4859242</v>
      </c>
      <c r="U189" s="184">
        <v>12545871</v>
      </c>
      <c r="V189" s="191" t="s">
        <v>865</v>
      </c>
      <c r="W189"/>
      <c r="X189"/>
      <c r="Y189" s="1"/>
    </row>
    <row r="190" spans="1:25">
      <c r="A190" s="182">
        <v>891780111</v>
      </c>
      <c r="B190" s="183" t="s">
        <v>25</v>
      </c>
      <c r="C190" s="184" t="s">
        <v>846</v>
      </c>
      <c r="D190" s="183" t="s">
        <v>27</v>
      </c>
      <c r="E190" s="185" t="s">
        <v>1431</v>
      </c>
      <c r="F190" s="183" t="s">
        <v>29</v>
      </c>
      <c r="G190" s="184" t="s">
        <v>848</v>
      </c>
      <c r="H190" s="184" t="s">
        <v>31</v>
      </c>
      <c r="I190" s="285">
        <v>12941940</v>
      </c>
      <c r="J190" s="287">
        <v>0</v>
      </c>
      <c r="K190" s="194">
        <v>0</v>
      </c>
      <c r="L190" s="194">
        <v>0</v>
      </c>
      <c r="M190" s="276" t="s">
        <v>5275</v>
      </c>
      <c r="N190" s="277" t="s">
        <v>1432</v>
      </c>
      <c r="O190" s="94" t="s">
        <v>1433</v>
      </c>
      <c r="P190" s="187">
        <v>44573</v>
      </c>
      <c r="Q190" s="273">
        <v>44573</v>
      </c>
      <c r="R190" s="274">
        <v>44773</v>
      </c>
      <c r="S190" s="285">
        <v>8082698</v>
      </c>
      <c r="T190" s="285">
        <v>4859242</v>
      </c>
      <c r="U190" s="184">
        <v>12545871</v>
      </c>
      <c r="V190" s="191" t="s">
        <v>865</v>
      </c>
      <c r="W190"/>
      <c r="X190"/>
      <c r="Y190" s="1"/>
    </row>
    <row r="191" spans="1:25">
      <c r="A191" s="182">
        <v>891780111</v>
      </c>
      <c r="B191" s="183" t="s">
        <v>25</v>
      </c>
      <c r="C191" s="184" t="s">
        <v>846</v>
      </c>
      <c r="D191" s="183" t="s">
        <v>27</v>
      </c>
      <c r="E191" s="185" t="s">
        <v>1434</v>
      </c>
      <c r="F191" s="183" t="s">
        <v>29</v>
      </c>
      <c r="G191" s="184" t="s">
        <v>848</v>
      </c>
      <c r="H191" s="184" t="s">
        <v>31</v>
      </c>
      <c r="I191" s="285">
        <v>3255531</v>
      </c>
      <c r="J191" s="287">
        <v>0</v>
      </c>
      <c r="K191" s="194">
        <v>0</v>
      </c>
      <c r="L191" s="194">
        <v>0</v>
      </c>
      <c r="M191" s="276" t="s">
        <v>5276</v>
      </c>
      <c r="N191" s="277" t="s">
        <v>1435</v>
      </c>
      <c r="O191" s="94" t="s">
        <v>1436</v>
      </c>
      <c r="P191" s="187">
        <v>44573</v>
      </c>
      <c r="Q191" s="273">
        <v>44573</v>
      </c>
      <c r="R191" s="274">
        <v>44773</v>
      </c>
      <c r="S191" s="285">
        <v>3095677</v>
      </c>
      <c r="T191" s="285">
        <v>159854</v>
      </c>
      <c r="U191" s="184">
        <v>12545871</v>
      </c>
      <c r="V191" s="191" t="s">
        <v>865</v>
      </c>
      <c r="W191"/>
      <c r="X191"/>
      <c r="Y191" s="1"/>
    </row>
    <row r="192" spans="1:25">
      <c r="A192" s="182">
        <v>891780111</v>
      </c>
      <c r="B192" s="183" t="s">
        <v>25</v>
      </c>
      <c r="C192" s="184" t="s">
        <v>846</v>
      </c>
      <c r="D192" s="183" t="s">
        <v>27</v>
      </c>
      <c r="E192" s="185" t="s">
        <v>1437</v>
      </c>
      <c r="F192" s="183" t="s">
        <v>29</v>
      </c>
      <c r="G192" s="184" t="s">
        <v>848</v>
      </c>
      <c r="H192" s="184" t="s">
        <v>31</v>
      </c>
      <c r="I192" s="285">
        <v>16200000</v>
      </c>
      <c r="J192" s="287" t="s">
        <v>5277</v>
      </c>
      <c r="K192" s="194" t="s">
        <v>5278</v>
      </c>
      <c r="L192" s="194">
        <v>0</v>
      </c>
      <c r="M192" s="276" t="s">
        <v>5279</v>
      </c>
      <c r="N192" s="277" t="s">
        <v>1438</v>
      </c>
      <c r="O192" s="94" t="s">
        <v>1439</v>
      </c>
      <c r="P192" s="187">
        <v>44573</v>
      </c>
      <c r="Q192" s="273">
        <v>44573</v>
      </c>
      <c r="R192" s="274">
        <v>44773</v>
      </c>
      <c r="S192" s="285">
        <v>15357142</v>
      </c>
      <c r="T192" s="285">
        <v>2342858</v>
      </c>
      <c r="U192" s="184">
        <v>12545871</v>
      </c>
      <c r="V192" s="191" t="s">
        <v>865</v>
      </c>
      <c r="W192"/>
      <c r="X192"/>
      <c r="Y192" s="1"/>
    </row>
    <row r="193" spans="1:25">
      <c r="A193" s="182">
        <v>891780111</v>
      </c>
      <c r="B193" s="183" t="s">
        <v>25</v>
      </c>
      <c r="C193" s="184" t="s">
        <v>846</v>
      </c>
      <c r="D193" s="183" t="s">
        <v>27</v>
      </c>
      <c r="E193" s="185" t="s">
        <v>1440</v>
      </c>
      <c r="F193" s="183" t="s">
        <v>29</v>
      </c>
      <c r="G193" s="184" t="s">
        <v>848</v>
      </c>
      <c r="H193" s="184" t="s">
        <v>31</v>
      </c>
      <c r="I193" s="285">
        <v>14287903</v>
      </c>
      <c r="J193" s="287">
        <v>0</v>
      </c>
      <c r="K193" s="194">
        <v>0</v>
      </c>
      <c r="L193" s="194">
        <v>0</v>
      </c>
      <c r="M193" s="276" t="s">
        <v>5280</v>
      </c>
      <c r="N193" s="277" t="s">
        <v>1441</v>
      </c>
      <c r="O193" s="94" t="s">
        <v>1442</v>
      </c>
      <c r="P193" s="187">
        <v>44573</v>
      </c>
      <c r="Q193" s="273">
        <v>44573</v>
      </c>
      <c r="R193" s="274">
        <v>44773</v>
      </c>
      <c r="S193" s="285">
        <v>8923300</v>
      </c>
      <c r="T193" s="285">
        <v>5364603</v>
      </c>
      <c r="U193" s="184">
        <v>12545871</v>
      </c>
      <c r="V193" s="191" t="s">
        <v>865</v>
      </c>
      <c r="W193"/>
      <c r="X193"/>
      <c r="Y193" s="1"/>
    </row>
    <row r="194" spans="1:25">
      <c r="A194" s="182">
        <v>891780111</v>
      </c>
      <c r="B194" s="183" t="s">
        <v>25</v>
      </c>
      <c r="C194" s="184" t="s">
        <v>846</v>
      </c>
      <c r="D194" s="183" t="s">
        <v>27</v>
      </c>
      <c r="E194" s="185" t="s">
        <v>1443</v>
      </c>
      <c r="F194" s="183" t="s">
        <v>29</v>
      </c>
      <c r="G194" s="184" t="s">
        <v>848</v>
      </c>
      <c r="H194" s="184" t="s">
        <v>31</v>
      </c>
      <c r="I194" s="285">
        <v>12941940</v>
      </c>
      <c r="J194" s="287">
        <v>0</v>
      </c>
      <c r="K194" s="194">
        <v>0</v>
      </c>
      <c r="L194" s="194">
        <v>0</v>
      </c>
      <c r="M194" s="276" t="s">
        <v>5281</v>
      </c>
      <c r="N194" s="277" t="s">
        <v>1444</v>
      </c>
      <c r="O194" s="94" t="s">
        <v>1445</v>
      </c>
      <c r="P194" s="187">
        <v>44573</v>
      </c>
      <c r="Q194" s="273">
        <v>44573</v>
      </c>
      <c r="R194" s="274">
        <v>44773</v>
      </c>
      <c r="S194" s="285">
        <v>8082698</v>
      </c>
      <c r="T194" s="285">
        <v>4859242</v>
      </c>
      <c r="U194" s="184">
        <v>12545871</v>
      </c>
      <c r="V194" s="191" t="s">
        <v>865</v>
      </c>
      <c r="W194"/>
      <c r="X194"/>
      <c r="Y194" s="1"/>
    </row>
    <row r="195" spans="1:25">
      <c r="A195" s="182">
        <v>891780111</v>
      </c>
      <c r="B195" s="183" t="s">
        <v>25</v>
      </c>
      <c r="C195" s="184" t="s">
        <v>846</v>
      </c>
      <c r="D195" s="183" t="s">
        <v>27</v>
      </c>
      <c r="E195" s="185" t="s">
        <v>1446</v>
      </c>
      <c r="F195" s="183" t="s">
        <v>29</v>
      </c>
      <c r="G195" s="184" t="s">
        <v>848</v>
      </c>
      <c r="H195" s="184" t="s">
        <v>31</v>
      </c>
      <c r="I195" s="285">
        <v>12941940</v>
      </c>
      <c r="J195" s="287">
        <v>0</v>
      </c>
      <c r="K195" s="194">
        <v>0</v>
      </c>
      <c r="L195" s="194">
        <v>0</v>
      </c>
      <c r="M195" s="276" t="s">
        <v>5282</v>
      </c>
      <c r="N195" s="277" t="s">
        <v>1447</v>
      </c>
      <c r="O195" s="94" t="s">
        <v>1448</v>
      </c>
      <c r="P195" s="187">
        <v>44573</v>
      </c>
      <c r="Q195" s="273">
        <v>44573</v>
      </c>
      <c r="R195" s="274">
        <v>44773</v>
      </c>
      <c r="S195" s="285">
        <v>8082698</v>
      </c>
      <c r="T195" s="285">
        <v>4859242</v>
      </c>
      <c r="U195" s="184">
        <v>12545871</v>
      </c>
      <c r="V195" s="191" t="s">
        <v>865</v>
      </c>
      <c r="W195"/>
      <c r="X195"/>
      <c r="Y195" s="1"/>
    </row>
    <row r="196" spans="1:25">
      <c r="A196" s="182">
        <v>891780111</v>
      </c>
      <c r="B196" s="183" t="s">
        <v>25</v>
      </c>
      <c r="C196" s="184" t="s">
        <v>846</v>
      </c>
      <c r="D196" s="183" t="s">
        <v>27</v>
      </c>
      <c r="E196" s="185" t="s">
        <v>1449</v>
      </c>
      <c r="F196" s="183" t="s">
        <v>29</v>
      </c>
      <c r="G196" s="184" t="s">
        <v>848</v>
      </c>
      <c r="H196" s="184" t="s">
        <v>31</v>
      </c>
      <c r="I196" s="285">
        <v>11776800</v>
      </c>
      <c r="J196" s="287">
        <v>0</v>
      </c>
      <c r="K196" s="194">
        <v>0</v>
      </c>
      <c r="L196" s="194">
        <v>0</v>
      </c>
      <c r="M196" s="276" t="s">
        <v>5283</v>
      </c>
      <c r="N196" s="277" t="s">
        <v>1450</v>
      </c>
      <c r="O196" s="94" t="s">
        <v>1451</v>
      </c>
      <c r="P196" s="187">
        <v>44573</v>
      </c>
      <c r="Q196" s="273">
        <v>44573</v>
      </c>
      <c r="R196" s="274">
        <v>44773</v>
      </c>
      <c r="S196" s="285">
        <v>9613800</v>
      </c>
      <c r="T196" s="285">
        <v>2163000</v>
      </c>
      <c r="U196" s="184">
        <v>12545871</v>
      </c>
      <c r="V196" s="191" t="s">
        <v>865</v>
      </c>
      <c r="W196"/>
      <c r="X196"/>
      <c r="Y196" s="1"/>
    </row>
    <row r="197" spans="1:25">
      <c r="A197" s="182">
        <v>891780111</v>
      </c>
      <c r="B197" s="183" t="s">
        <v>25</v>
      </c>
      <c r="C197" s="184" t="s">
        <v>846</v>
      </c>
      <c r="D197" s="183" t="s">
        <v>27</v>
      </c>
      <c r="E197" s="185" t="s">
        <v>1452</v>
      </c>
      <c r="F197" s="183" t="s">
        <v>29</v>
      </c>
      <c r="G197" s="184" t="s">
        <v>848</v>
      </c>
      <c r="H197" s="184" t="s">
        <v>31</v>
      </c>
      <c r="I197" s="285">
        <v>12941940</v>
      </c>
      <c r="J197" s="287">
        <v>0</v>
      </c>
      <c r="K197" s="194">
        <v>0</v>
      </c>
      <c r="L197" s="194">
        <v>0</v>
      </c>
      <c r="M197" s="276" t="s">
        <v>5284</v>
      </c>
      <c r="N197" s="277" t="s">
        <v>1453</v>
      </c>
      <c r="O197" s="94" t="s">
        <v>1454</v>
      </c>
      <c r="P197" s="187">
        <v>44573</v>
      </c>
      <c r="Q197" s="273">
        <v>44573</v>
      </c>
      <c r="R197" s="274">
        <v>44773</v>
      </c>
      <c r="S197" s="285">
        <v>8082698</v>
      </c>
      <c r="T197" s="285">
        <v>4859242</v>
      </c>
      <c r="U197" s="184">
        <v>12545871</v>
      </c>
      <c r="V197" s="191" t="s">
        <v>865</v>
      </c>
      <c r="W197"/>
      <c r="X197"/>
      <c r="Y197" s="1"/>
    </row>
    <row r="198" spans="1:25">
      <c r="A198" s="182">
        <v>891780111</v>
      </c>
      <c r="B198" s="183" t="s">
        <v>25</v>
      </c>
      <c r="C198" s="184" t="s">
        <v>846</v>
      </c>
      <c r="D198" s="183" t="s">
        <v>27</v>
      </c>
      <c r="E198" s="185" t="s">
        <v>1455</v>
      </c>
      <c r="F198" s="183" t="s">
        <v>29</v>
      </c>
      <c r="G198" s="184" t="s">
        <v>848</v>
      </c>
      <c r="H198" s="184" t="s">
        <v>31</v>
      </c>
      <c r="I198" s="285">
        <v>12941940</v>
      </c>
      <c r="J198" s="287">
        <v>0</v>
      </c>
      <c r="K198" s="194">
        <v>0</v>
      </c>
      <c r="L198" s="194">
        <v>0</v>
      </c>
      <c r="M198" s="276" t="s">
        <v>5285</v>
      </c>
      <c r="N198" s="277" t="s">
        <v>1456</v>
      </c>
      <c r="O198" s="94" t="s">
        <v>1457</v>
      </c>
      <c r="P198" s="187">
        <v>44573</v>
      </c>
      <c r="Q198" s="273">
        <v>44573</v>
      </c>
      <c r="R198" s="274">
        <v>44773</v>
      </c>
      <c r="S198" s="285">
        <v>8082698</v>
      </c>
      <c r="T198" s="285">
        <v>4859242</v>
      </c>
      <c r="U198" s="184">
        <v>12545871</v>
      </c>
      <c r="V198" s="191" t="s">
        <v>865</v>
      </c>
      <c r="W198"/>
      <c r="X198"/>
      <c r="Y198" s="1"/>
    </row>
    <row r="199" spans="1:25">
      <c r="A199" s="182">
        <v>891780111</v>
      </c>
      <c r="B199" s="183" t="s">
        <v>25</v>
      </c>
      <c r="C199" s="184" t="s">
        <v>846</v>
      </c>
      <c r="D199" s="183" t="s">
        <v>27</v>
      </c>
      <c r="E199" s="185" t="s">
        <v>1458</v>
      </c>
      <c r="F199" s="183" t="s">
        <v>29</v>
      </c>
      <c r="G199" s="184" t="s">
        <v>848</v>
      </c>
      <c r="H199" s="184" t="s">
        <v>31</v>
      </c>
      <c r="I199" s="285">
        <v>13166459</v>
      </c>
      <c r="J199" s="287">
        <v>0</v>
      </c>
      <c r="K199" s="194">
        <v>0</v>
      </c>
      <c r="L199" s="194">
        <v>0</v>
      </c>
      <c r="M199" s="276" t="s">
        <v>5286</v>
      </c>
      <c r="N199" s="277" t="s">
        <v>1459</v>
      </c>
      <c r="O199" s="94" t="s">
        <v>1460</v>
      </c>
      <c r="P199" s="187">
        <v>44573</v>
      </c>
      <c r="Q199" s="273">
        <v>44573</v>
      </c>
      <c r="R199" s="274">
        <v>44773</v>
      </c>
      <c r="S199" s="285">
        <v>8210994</v>
      </c>
      <c r="T199" s="285">
        <v>4955465</v>
      </c>
      <c r="U199" s="184">
        <v>12545871</v>
      </c>
      <c r="V199" s="191" t="s">
        <v>865</v>
      </c>
      <c r="W199"/>
      <c r="X199"/>
      <c r="Y199" s="1"/>
    </row>
    <row r="200" spans="1:25">
      <c r="A200" s="182">
        <v>891780111</v>
      </c>
      <c r="B200" s="183" t="s">
        <v>25</v>
      </c>
      <c r="C200" s="184" t="s">
        <v>846</v>
      </c>
      <c r="D200" s="183" t="s">
        <v>27</v>
      </c>
      <c r="E200" s="185" t="s">
        <v>1461</v>
      </c>
      <c r="F200" s="183" t="s">
        <v>29</v>
      </c>
      <c r="G200" s="184" t="s">
        <v>848</v>
      </c>
      <c r="H200" s="184" t="s">
        <v>31</v>
      </c>
      <c r="I200" s="285">
        <v>13166459</v>
      </c>
      <c r="J200" s="287">
        <v>0</v>
      </c>
      <c r="K200" s="194">
        <v>0</v>
      </c>
      <c r="L200" s="194">
        <v>0</v>
      </c>
      <c r="M200" s="276" t="s">
        <v>5287</v>
      </c>
      <c r="N200" s="277" t="s">
        <v>1462</v>
      </c>
      <c r="O200" s="94" t="s">
        <v>1463</v>
      </c>
      <c r="P200" s="187">
        <v>44573</v>
      </c>
      <c r="Q200" s="273">
        <v>44573</v>
      </c>
      <c r="R200" s="274">
        <v>44773</v>
      </c>
      <c r="S200" s="285">
        <v>8210994</v>
      </c>
      <c r="T200" s="285">
        <v>4955465</v>
      </c>
      <c r="U200" s="184">
        <v>12545871</v>
      </c>
      <c r="V200" s="191" t="s">
        <v>865</v>
      </c>
      <c r="W200"/>
      <c r="X200"/>
      <c r="Y200" s="1"/>
    </row>
    <row r="201" spans="1:25">
      <c r="A201" s="182">
        <v>891780111</v>
      </c>
      <c r="B201" s="183" t="s">
        <v>25</v>
      </c>
      <c r="C201" s="184" t="s">
        <v>846</v>
      </c>
      <c r="D201" s="183" t="s">
        <v>27</v>
      </c>
      <c r="E201" s="185" t="s">
        <v>1464</v>
      </c>
      <c r="F201" s="183" t="s">
        <v>29</v>
      </c>
      <c r="G201" s="184" t="s">
        <v>848</v>
      </c>
      <c r="H201" s="184" t="s">
        <v>31</v>
      </c>
      <c r="I201" s="285">
        <v>11647746</v>
      </c>
      <c r="J201" s="287">
        <v>0</v>
      </c>
      <c r="K201" s="194">
        <v>0</v>
      </c>
      <c r="L201" s="194">
        <v>0</v>
      </c>
      <c r="M201" s="276" t="s">
        <v>5288</v>
      </c>
      <c r="N201" s="277" t="s">
        <v>1465</v>
      </c>
      <c r="O201" s="94" t="s">
        <v>1466</v>
      </c>
      <c r="P201" s="187">
        <v>44573</v>
      </c>
      <c r="Q201" s="273">
        <v>44573</v>
      </c>
      <c r="R201" s="274">
        <v>44773</v>
      </c>
      <c r="S201" s="285">
        <v>7274427</v>
      </c>
      <c r="T201" s="285">
        <v>4373319</v>
      </c>
      <c r="U201" s="184">
        <v>12545871</v>
      </c>
      <c r="V201" s="191" t="s">
        <v>865</v>
      </c>
      <c r="W201"/>
      <c r="X201"/>
      <c r="Y201" s="1"/>
    </row>
    <row r="202" spans="1:25">
      <c r="A202" s="182">
        <v>891780111</v>
      </c>
      <c r="B202" s="183" t="s">
        <v>25</v>
      </c>
      <c r="C202" s="184" t="s">
        <v>846</v>
      </c>
      <c r="D202" s="183" t="s">
        <v>27</v>
      </c>
      <c r="E202" s="185" t="s">
        <v>1467</v>
      </c>
      <c r="F202" s="183" t="s">
        <v>29</v>
      </c>
      <c r="G202" s="184" t="s">
        <v>848</v>
      </c>
      <c r="H202" s="184" t="s">
        <v>31</v>
      </c>
      <c r="I202" s="285">
        <v>12941940</v>
      </c>
      <c r="J202" s="287">
        <v>0</v>
      </c>
      <c r="K202" s="194">
        <v>0</v>
      </c>
      <c r="L202" s="194">
        <v>0</v>
      </c>
      <c r="M202" s="276" t="s">
        <v>5289</v>
      </c>
      <c r="N202" s="277" t="s">
        <v>1468</v>
      </c>
      <c r="O202" s="94" t="s">
        <v>1469</v>
      </c>
      <c r="P202" s="187">
        <v>44573</v>
      </c>
      <c r="Q202" s="273">
        <v>44573</v>
      </c>
      <c r="R202" s="274">
        <v>44773</v>
      </c>
      <c r="S202" s="285">
        <v>8082698</v>
      </c>
      <c r="T202" s="285">
        <v>4859242</v>
      </c>
      <c r="U202" s="184">
        <v>12545871</v>
      </c>
      <c r="V202" s="191" t="s">
        <v>865</v>
      </c>
      <c r="W202"/>
      <c r="X202"/>
      <c r="Y202" s="1"/>
    </row>
    <row r="203" spans="1:25">
      <c r="A203" s="182">
        <v>891780111</v>
      </c>
      <c r="B203" s="183" t="s">
        <v>25</v>
      </c>
      <c r="C203" s="184" t="s">
        <v>846</v>
      </c>
      <c r="D203" s="183" t="s">
        <v>27</v>
      </c>
      <c r="E203" s="185" t="s">
        <v>1470</v>
      </c>
      <c r="F203" s="183" t="s">
        <v>29</v>
      </c>
      <c r="G203" s="184" t="s">
        <v>848</v>
      </c>
      <c r="H203" s="184" t="s">
        <v>31</v>
      </c>
      <c r="I203" s="285">
        <v>14287903</v>
      </c>
      <c r="J203" s="287">
        <v>0</v>
      </c>
      <c r="K203" s="194">
        <v>0</v>
      </c>
      <c r="L203" s="194">
        <v>0</v>
      </c>
      <c r="M203" s="276" t="s">
        <v>5290</v>
      </c>
      <c r="N203" s="277" t="s">
        <v>1471</v>
      </c>
      <c r="O203" s="94" t="s">
        <v>1472</v>
      </c>
      <c r="P203" s="187">
        <v>44573</v>
      </c>
      <c r="Q203" s="273">
        <v>44573</v>
      </c>
      <c r="R203" s="274">
        <v>44773</v>
      </c>
      <c r="S203" s="285">
        <v>8923300</v>
      </c>
      <c r="T203" s="285">
        <v>5364603</v>
      </c>
      <c r="U203" s="184">
        <v>12545871</v>
      </c>
      <c r="V203" s="191" t="s">
        <v>865</v>
      </c>
      <c r="W203"/>
      <c r="X203"/>
      <c r="Y203" s="1"/>
    </row>
    <row r="204" spans="1:25">
      <c r="A204" s="182">
        <v>891780111</v>
      </c>
      <c r="B204" s="183" t="s">
        <v>25</v>
      </c>
      <c r="C204" s="184" t="s">
        <v>846</v>
      </c>
      <c r="D204" s="183" t="s">
        <v>27</v>
      </c>
      <c r="E204" s="185" t="s">
        <v>1473</v>
      </c>
      <c r="F204" s="183" t="s">
        <v>29</v>
      </c>
      <c r="G204" s="184" t="s">
        <v>848</v>
      </c>
      <c r="H204" s="184" t="s">
        <v>31</v>
      </c>
      <c r="I204" s="285">
        <v>12941940</v>
      </c>
      <c r="J204" s="287">
        <v>0</v>
      </c>
      <c r="K204" s="194">
        <v>0</v>
      </c>
      <c r="L204" s="194">
        <v>0</v>
      </c>
      <c r="M204" s="276" t="s">
        <v>5291</v>
      </c>
      <c r="N204" s="277" t="s">
        <v>1474</v>
      </c>
      <c r="O204" s="94" t="s">
        <v>1475</v>
      </c>
      <c r="P204" s="187">
        <v>44573</v>
      </c>
      <c r="Q204" s="273">
        <v>44573</v>
      </c>
      <c r="R204" s="274">
        <v>44773</v>
      </c>
      <c r="S204" s="285">
        <v>8082698</v>
      </c>
      <c r="T204" s="285">
        <v>4859242</v>
      </c>
      <c r="U204" s="184">
        <v>12545871</v>
      </c>
      <c r="V204" s="191" t="s">
        <v>865</v>
      </c>
      <c r="W204"/>
      <c r="X204"/>
      <c r="Y204" s="1"/>
    </row>
    <row r="205" spans="1:25">
      <c r="A205" s="182">
        <v>891780111</v>
      </c>
      <c r="B205" s="183" t="s">
        <v>25</v>
      </c>
      <c r="C205" s="184" t="s">
        <v>846</v>
      </c>
      <c r="D205" s="183" t="s">
        <v>27</v>
      </c>
      <c r="E205" s="185" t="s">
        <v>1476</v>
      </c>
      <c r="F205" s="183" t="s">
        <v>29</v>
      </c>
      <c r="G205" s="184" t="s">
        <v>848</v>
      </c>
      <c r="H205" s="184" t="s">
        <v>31</v>
      </c>
      <c r="I205" s="285">
        <v>14778000</v>
      </c>
      <c r="J205" s="287">
        <v>0</v>
      </c>
      <c r="K205" s="194">
        <v>0</v>
      </c>
      <c r="L205" s="194">
        <v>0</v>
      </c>
      <c r="M205" s="276" t="s">
        <v>5292</v>
      </c>
      <c r="N205" s="277" t="s">
        <v>1477</v>
      </c>
      <c r="O205" s="94" t="s">
        <v>1478</v>
      </c>
      <c r="P205" s="187">
        <v>44573</v>
      </c>
      <c r="Q205" s="273">
        <v>44573</v>
      </c>
      <c r="R205" s="274">
        <v>44773</v>
      </c>
      <c r="S205" s="285">
        <v>9216000</v>
      </c>
      <c r="T205" s="285">
        <v>5562000</v>
      </c>
      <c r="U205" s="184">
        <v>12545871</v>
      </c>
      <c r="V205" s="191" t="s">
        <v>865</v>
      </c>
      <c r="W205"/>
      <c r="X205"/>
      <c r="Y205" s="1"/>
    </row>
    <row r="206" spans="1:25">
      <c r="A206" s="182">
        <v>891780111</v>
      </c>
      <c r="B206" s="183" t="s">
        <v>25</v>
      </c>
      <c r="C206" s="184" t="s">
        <v>846</v>
      </c>
      <c r="D206" s="183" t="s">
        <v>27</v>
      </c>
      <c r="E206" s="185" t="s">
        <v>1479</v>
      </c>
      <c r="F206" s="183" t="s">
        <v>29</v>
      </c>
      <c r="G206" s="184" t="s">
        <v>848</v>
      </c>
      <c r="H206" s="184" t="s">
        <v>31</v>
      </c>
      <c r="I206" s="285">
        <v>12829680</v>
      </c>
      <c r="J206" s="287">
        <v>0</v>
      </c>
      <c r="K206" s="194">
        <v>0</v>
      </c>
      <c r="L206" s="194">
        <v>0</v>
      </c>
      <c r="M206" s="276" t="s">
        <v>5293</v>
      </c>
      <c r="N206" s="277" t="s">
        <v>1480</v>
      </c>
      <c r="O206" s="94" t="s">
        <v>1481</v>
      </c>
      <c r="P206" s="187">
        <v>44573</v>
      </c>
      <c r="Q206" s="273">
        <v>44573</v>
      </c>
      <c r="R206" s="274">
        <v>44773</v>
      </c>
      <c r="S206" s="285">
        <v>8018550</v>
      </c>
      <c r="T206" s="285">
        <v>4811130</v>
      </c>
      <c r="U206" s="184">
        <v>12545871</v>
      </c>
      <c r="V206" s="191" t="s">
        <v>865</v>
      </c>
      <c r="W206"/>
      <c r="X206"/>
      <c r="Y206" s="1"/>
    </row>
    <row r="207" spans="1:25">
      <c r="A207" s="182">
        <v>891780111</v>
      </c>
      <c r="B207" s="183" t="s">
        <v>25</v>
      </c>
      <c r="C207" s="184" t="s">
        <v>846</v>
      </c>
      <c r="D207" s="183" t="s">
        <v>27</v>
      </c>
      <c r="E207" s="185" t="s">
        <v>1482</v>
      </c>
      <c r="F207" s="183" t="s">
        <v>29</v>
      </c>
      <c r="G207" s="184" t="s">
        <v>848</v>
      </c>
      <c r="H207" s="184" t="s">
        <v>31</v>
      </c>
      <c r="I207" s="285">
        <v>14287903</v>
      </c>
      <c r="J207" s="287">
        <v>0</v>
      </c>
      <c r="K207" s="194">
        <v>0</v>
      </c>
      <c r="L207" s="194">
        <v>0</v>
      </c>
      <c r="M207" s="276" t="s">
        <v>5294</v>
      </c>
      <c r="N207" s="277" t="s">
        <v>1483</v>
      </c>
      <c r="O207" s="94" t="s">
        <v>1484</v>
      </c>
      <c r="P207" s="187">
        <v>44573</v>
      </c>
      <c r="Q207" s="273">
        <v>44573</v>
      </c>
      <c r="R207" s="274">
        <v>44773</v>
      </c>
      <c r="S207" s="285">
        <v>8923300</v>
      </c>
      <c r="T207" s="285">
        <v>5364603</v>
      </c>
      <c r="U207" s="184">
        <v>12545871</v>
      </c>
      <c r="V207" s="191" t="s">
        <v>865</v>
      </c>
      <c r="W207"/>
      <c r="X207"/>
      <c r="Y207" s="1"/>
    </row>
    <row r="208" spans="1:25">
      <c r="A208" s="182">
        <v>891780111</v>
      </c>
      <c r="B208" s="183" t="s">
        <v>25</v>
      </c>
      <c r="C208" s="184" t="s">
        <v>846</v>
      </c>
      <c r="D208" s="183" t="s">
        <v>27</v>
      </c>
      <c r="E208" s="185" t="s">
        <v>1485</v>
      </c>
      <c r="F208" s="183" t="s">
        <v>29</v>
      </c>
      <c r="G208" s="184" t="s">
        <v>848</v>
      </c>
      <c r="H208" s="184" t="s">
        <v>31</v>
      </c>
      <c r="I208" s="285">
        <v>13166459</v>
      </c>
      <c r="J208" s="287">
        <v>0</v>
      </c>
      <c r="K208" s="194">
        <v>0</v>
      </c>
      <c r="L208" s="194">
        <v>0</v>
      </c>
      <c r="M208" s="276" t="s">
        <v>5295</v>
      </c>
      <c r="N208" s="277" t="s">
        <v>1486</v>
      </c>
      <c r="O208" s="94" t="s">
        <v>1487</v>
      </c>
      <c r="P208" s="187">
        <v>44573</v>
      </c>
      <c r="Q208" s="273">
        <v>44573</v>
      </c>
      <c r="R208" s="274">
        <v>44773</v>
      </c>
      <c r="S208" s="285">
        <v>8210994</v>
      </c>
      <c r="T208" s="285">
        <v>4955465</v>
      </c>
      <c r="U208" s="184">
        <v>12545871</v>
      </c>
      <c r="V208" s="191" t="s">
        <v>865</v>
      </c>
      <c r="W208"/>
      <c r="X208"/>
      <c r="Y208" s="1"/>
    </row>
    <row r="209" spans="1:25">
      <c r="A209" s="182">
        <v>891780111</v>
      </c>
      <c r="B209" s="183" t="s">
        <v>25</v>
      </c>
      <c r="C209" s="184" t="s">
        <v>846</v>
      </c>
      <c r="D209" s="183" t="s">
        <v>27</v>
      </c>
      <c r="E209" s="185" t="s">
        <v>1488</v>
      </c>
      <c r="F209" s="183" t="s">
        <v>29</v>
      </c>
      <c r="G209" s="184" t="s">
        <v>848</v>
      </c>
      <c r="H209" s="184" t="s">
        <v>31</v>
      </c>
      <c r="I209" s="285">
        <v>13166459</v>
      </c>
      <c r="J209" s="287">
        <v>0</v>
      </c>
      <c r="K209" s="194">
        <v>0</v>
      </c>
      <c r="L209" s="194">
        <v>0</v>
      </c>
      <c r="M209" s="276" t="s">
        <v>5296</v>
      </c>
      <c r="N209" s="277" t="s">
        <v>1489</v>
      </c>
      <c r="O209" s="94" t="s">
        <v>1490</v>
      </c>
      <c r="P209" s="187">
        <v>44573</v>
      </c>
      <c r="Q209" s="273">
        <v>44573</v>
      </c>
      <c r="R209" s="274">
        <v>44773</v>
      </c>
      <c r="S209" s="285">
        <v>8210994</v>
      </c>
      <c r="T209" s="285">
        <v>4955465</v>
      </c>
      <c r="U209" s="184">
        <v>12545871</v>
      </c>
      <c r="V209" s="191" t="s">
        <v>865</v>
      </c>
      <c r="W209"/>
      <c r="X209"/>
      <c r="Y209" s="1"/>
    </row>
    <row r="210" spans="1:25">
      <c r="A210" s="182">
        <v>891780111</v>
      </c>
      <c r="B210" s="183" t="s">
        <v>25</v>
      </c>
      <c r="C210" s="184" t="s">
        <v>846</v>
      </c>
      <c r="D210" s="183" t="s">
        <v>27</v>
      </c>
      <c r="E210" s="185" t="s">
        <v>1491</v>
      </c>
      <c r="F210" s="183" t="s">
        <v>29</v>
      </c>
      <c r="G210" s="184" t="s">
        <v>848</v>
      </c>
      <c r="H210" s="184" t="s">
        <v>31</v>
      </c>
      <c r="I210" s="285">
        <v>14287903</v>
      </c>
      <c r="J210" s="287">
        <v>0</v>
      </c>
      <c r="K210" s="194">
        <v>0</v>
      </c>
      <c r="L210" s="194">
        <v>0</v>
      </c>
      <c r="M210" s="276" t="s">
        <v>5297</v>
      </c>
      <c r="N210" s="277" t="s">
        <v>1492</v>
      </c>
      <c r="O210" s="94" t="s">
        <v>1493</v>
      </c>
      <c r="P210" s="187">
        <v>44573</v>
      </c>
      <c r="Q210" s="273">
        <v>44573</v>
      </c>
      <c r="R210" s="274">
        <v>44773</v>
      </c>
      <c r="S210" s="285">
        <v>8923300</v>
      </c>
      <c r="T210" s="285">
        <v>5364603</v>
      </c>
      <c r="U210" s="184">
        <v>12545871</v>
      </c>
      <c r="V210" s="191" t="s">
        <v>865</v>
      </c>
      <c r="W210"/>
      <c r="X210"/>
      <c r="Y210" s="1"/>
    </row>
    <row r="211" spans="1:25">
      <c r="A211" s="182">
        <v>891780111</v>
      </c>
      <c r="B211" s="183" t="s">
        <v>25</v>
      </c>
      <c r="C211" s="184" t="s">
        <v>846</v>
      </c>
      <c r="D211" s="183" t="s">
        <v>27</v>
      </c>
      <c r="E211" s="185" t="s">
        <v>1494</v>
      </c>
      <c r="F211" s="183" t="s">
        <v>29</v>
      </c>
      <c r="G211" s="184" t="s">
        <v>848</v>
      </c>
      <c r="H211" s="184" t="s">
        <v>31</v>
      </c>
      <c r="I211" s="285">
        <v>12941940</v>
      </c>
      <c r="J211" s="287">
        <v>0</v>
      </c>
      <c r="K211" s="194">
        <v>0</v>
      </c>
      <c r="L211" s="194">
        <v>0</v>
      </c>
      <c r="M211" s="276" t="s">
        <v>5298</v>
      </c>
      <c r="N211" s="277" t="s">
        <v>1495</v>
      </c>
      <c r="O211" s="94" t="s">
        <v>1496</v>
      </c>
      <c r="P211" s="187">
        <v>44573</v>
      </c>
      <c r="Q211" s="273">
        <v>44573</v>
      </c>
      <c r="R211" s="274">
        <v>44773</v>
      </c>
      <c r="S211" s="285">
        <v>8082698</v>
      </c>
      <c r="T211" s="285">
        <v>4859242</v>
      </c>
      <c r="U211" s="184">
        <v>12545871</v>
      </c>
      <c r="V211" s="191" t="s">
        <v>865</v>
      </c>
      <c r="W211"/>
      <c r="X211"/>
      <c r="Y211" s="1"/>
    </row>
    <row r="212" spans="1:25">
      <c r="A212" s="182">
        <v>891780111</v>
      </c>
      <c r="B212" s="183" t="s">
        <v>25</v>
      </c>
      <c r="C212" s="184" t="s">
        <v>846</v>
      </c>
      <c r="D212" s="183" t="s">
        <v>27</v>
      </c>
      <c r="E212" s="185" t="s">
        <v>1497</v>
      </c>
      <c r="F212" s="183" t="s">
        <v>29</v>
      </c>
      <c r="G212" s="184" t="s">
        <v>848</v>
      </c>
      <c r="H212" s="184" t="s">
        <v>31</v>
      </c>
      <c r="I212" s="285">
        <v>13166459</v>
      </c>
      <c r="J212" s="287">
        <v>0</v>
      </c>
      <c r="K212" s="194">
        <v>0</v>
      </c>
      <c r="L212" s="194">
        <v>0</v>
      </c>
      <c r="M212" s="276" t="s">
        <v>5299</v>
      </c>
      <c r="N212" s="277" t="s">
        <v>1498</v>
      </c>
      <c r="O212" s="94" t="s">
        <v>1499</v>
      </c>
      <c r="P212" s="187">
        <v>44573</v>
      </c>
      <c r="Q212" s="273">
        <v>44573</v>
      </c>
      <c r="R212" s="274">
        <v>44773</v>
      </c>
      <c r="S212" s="285">
        <v>8210994</v>
      </c>
      <c r="T212" s="285">
        <v>4955465</v>
      </c>
      <c r="U212" s="184">
        <v>12545871</v>
      </c>
      <c r="V212" s="191" t="s">
        <v>865</v>
      </c>
      <c r="W212"/>
      <c r="X212"/>
      <c r="Y212" s="1"/>
    </row>
    <row r="213" spans="1:25">
      <c r="A213" s="182">
        <v>891780111</v>
      </c>
      <c r="B213" s="183" t="s">
        <v>25</v>
      </c>
      <c r="C213" s="184" t="s">
        <v>846</v>
      </c>
      <c r="D213" s="183" t="s">
        <v>27</v>
      </c>
      <c r="E213" s="185" t="s">
        <v>1500</v>
      </c>
      <c r="F213" s="183" t="s">
        <v>29</v>
      </c>
      <c r="G213" s="184" t="s">
        <v>848</v>
      </c>
      <c r="H213" s="184" t="s">
        <v>31</v>
      </c>
      <c r="I213" s="285">
        <v>14163968</v>
      </c>
      <c r="J213" s="287">
        <v>0</v>
      </c>
      <c r="K213" s="194">
        <v>0</v>
      </c>
      <c r="L213" s="194">
        <v>0</v>
      </c>
      <c r="M213" s="276" t="s">
        <v>5300</v>
      </c>
      <c r="N213" s="277" t="s">
        <v>1501</v>
      </c>
      <c r="O213" s="94" t="s">
        <v>1502</v>
      </c>
      <c r="P213" s="187">
        <v>44573</v>
      </c>
      <c r="Q213" s="273">
        <v>44573</v>
      </c>
      <c r="R213" s="274">
        <v>44773</v>
      </c>
      <c r="S213" s="285">
        <v>8852480</v>
      </c>
      <c r="T213" s="285">
        <v>5311488</v>
      </c>
      <c r="U213" s="184">
        <v>12545871</v>
      </c>
      <c r="V213" s="191" t="s">
        <v>865</v>
      </c>
      <c r="W213"/>
      <c r="X213"/>
      <c r="Y213" s="1"/>
    </row>
    <row r="214" spans="1:25">
      <c r="A214" s="182">
        <v>891780111</v>
      </c>
      <c r="B214" s="183" t="s">
        <v>25</v>
      </c>
      <c r="C214" s="184" t="s">
        <v>846</v>
      </c>
      <c r="D214" s="183" t="s">
        <v>27</v>
      </c>
      <c r="E214" s="185" t="s">
        <v>1503</v>
      </c>
      <c r="F214" s="183" t="s">
        <v>29</v>
      </c>
      <c r="G214" s="184" t="s">
        <v>848</v>
      </c>
      <c r="H214" s="184" t="s">
        <v>31</v>
      </c>
      <c r="I214" s="285">
        <v>12941940</v>
      </c>
      <c r="J214" s="287">
        <v>0</v>
      </c>
      <c r="K214" s="194">
        <v>0</v>
      </c>
      <c r="L214" s="194">
        <v>0</v>
      </c>
      <c r="M214" s="276" t="s">
        <v>5301</v>
      </c>
      <c r="N214" s="277" t="s">
        <v>1504</v>
      </c>
      <c r="O214" s="94" t="s">
        <v>1505</v>
      </c>
      <c r="P214" s="187">
        <v>44573</v>
      </c>
      <c r="Q214" s="273">
        <v>44573</v>
      </c>
      <c r="R214" s="274">
        <v>44773</v>
      </c>
      <c r="S214" s="285">
        <v>8082698</v>
      </c>
      <c r="T214" s="285">
        <v>4859242</v>
      </c>
      <c r="U214" s="184">
        <v>12545871</v>
      </c>
      <c r="V214" s="191" t="s">
        <v>865</v>
      </c>
      <c r="W214"/>
      <c r="X214"/>
      <c r="Y214" s="1"/>
    </row>
    <row r="215" spans="1:25">
      <c r="A215" s="182">
        <v>891780111</v>
      </c>
      <c r="B215" s="183" t="s">
        <v>25</v>
      </c>
      <c r="C215" s="184" t="s">
        <v>846</v>
      </c>
      <c r="D215" s="183" t="s">
        <v>27</v>
      </c>
      <c r="E215" s="185" t="s">
        <v>1506</v>
      </c>
      <c r="F215" s="183" t="s">
        <v>29</v>
      </c>
      <c r="G215" s="184" t="s">
        <v>848</v>
      </c>
      <c r="H215" s="184" t="s">
        <v>31</v>
      </c>
      <c r="I215" s="285">
        <v>3529400</v>
      </c>
      <c r="J215" s="287">
        <v>0</v>
      </c>
      <c r="K215" s="194">
        <v>0</v>
      </c>
      <c r="L215" s="194">
        <v>0</v>
      </c>
      <c r="M215" s="276" t="s">
        <v>5302</v>
      </c>
      <c r="N215" s="277" t="s">
        <v>1507</v>
      </c>
      <c r="O215" s="94" t="s">
        <v>1508</v>
      </c>
      <c r="P215" s="187">
        <v>44573</v>
      </c>
      <c r="Q215" s="273">
        <v>44573</v>
      </c>
      <c r="R215" s="274">
        <v>44773</v>
      </c>
      <c r="S215" s="285">
        <v>3529400</v>
      </c>
      <c r="T215" s="285">
        <v>0</v>
      </c>
      <c r="U215" s="184">
        <v>12545871</v>
      </c>
      <c r="V215" s="191" t="s">
        <v>865</v>
      </c>
      <c r="W215"/>
      <c r="X215"/>
      <c r="Y215" s="1"/>
    </row>
    <row r="216" spans="1:25">
      <c r="A216" s="182">
        <v>891780111</v>
      </c>
      <c r="B216" s="183" t="s">
        <v>25</v>
      </c>
      <c r="C216" s="184" t="s">
        <v>846</v>
      </c>
      <c r="D216" s="183" t="s">
        <v>27</v>
      </c>
      <c r="E216" s="185" t="s">
        <v>1509</v>
      </c>
      <c r="F216" s="183" t="s">
        <v>29</v>
      </c>
      <c r="G216" s="184" t="s">
        <v>848</v>
      </c>
      <c r="H216" s="184" t="s">
        <v>31</v>
      </c>
      <c r="I216" s="285">
        <v>14163968</v>
      </c>
      <c r="J216" s="287">
        <v>0</v>
      </c>
      <c r="K216" s="194">
        <v>0</v>
      </c>
      <c r="L216" s="194">
        <v>0</v>
      </c>
      <c r="M216" s="276" t="s">
        <v>5303</v>
      </c>
      <c r="N216" s="277" t="s">
        <v>1510</v>
      </c>
      <c r="O216" s="94" t="s">
        <v>1511</v>
      </c>
      <c r="P216" s="187">
        <v>44573</v>
      </c>
      <c r="Q216" s="273">
        <v>44573</v>
      </c>
      <c r="R216" s="274">
        <v>44773</v>
      </c>
      <c r="S216" s="285">
        <v>8852480</v>
      </c>
      <c r="T216" s="285">
        <v>5311488</v>
      </c>
      <c r="U216" s="184">
        <v>12545871</v>
      </c>
      <c r="V216" s="191" t="s">
        <v>865</v>
      </c>
      <c r="W216"/>
      <c r="X216"/>
      <c r="Y216" s="1"/>
    </row>
    <row r="217" spans="1:25">
      <c r="A217" s="182">
        <v>891780111</v>
      </c>
      <c r="B217" s="183" t="s">
        <v>25</v>
      </c>
      <c r="C217" s="184" t="s">
        <v>846</v>
      </c>
      <c r="D217" s="183" t="s">
        <v>27</v>
      </c>
      <c r="E217" s="185" t="s">
        <v>1512</v>
      </c>
      <c r="F217" s="183" t="s">
        <v>29</v>
      </c>
      <c r="G217" s="184" t="s">
        <v>848</v>
      </c>
      <c r="H217" s="184" t="s">
        <v>31</v>
      </c>
      <c r="I217" s="285">
        <v>14163968</v>
      </c>
      <c r="J217" s="287">
        <v>0</v>
      </c>
      <c r="K217" s="194">
        <v>0</v>
      </c>
      <c r="L217" s="194">
        <v>0</v>
      </c>
      <c r="M217" s="276" t="s">
        <v>5304</v>
      </c>
      <c r="N217" s="277" t="s">
        <v>1513</v>
      </c>
      <c r="O217" s="94" t="s">
        <v>1514</v>
      </c>
      <c r="P217" s="187">
        <v>44573</v>
      </c>
      <c r="Q217" s="273">
        <v>44573</v>
      </c>
      <c r="R217" s="274">
        <v>44773</v>
      </c>
      <c r="S217" s="285">
        <v>8852480</v>
      </c>
      <c r="T217" s="285">
        <v>5311488</v>
      </c>
      <c r="U217" s="184">
        <v>12545871</v>
      </c>
      <c r="V217" s="191" t="s">
        <v>865</v>
      </c>
      <c r="W217"/>
      <c r="X217"/>
      <c r="Y217" s="1"/>
    </row>
    <row r="218" spans="1:25">
      <c r="A218" s="182">
        <v>891780111</v>
      </c>
      <c r="B218" s="183" t="s">
        <v>25</v>
      </c>
      <c r="C218" s="184" t="s">
        <v>846</v>
      </c>
      <c r="D218" s="183" t="s">
        <v>27</v>
      </c>
      <c r="E218" s="185" t="s">
        <v>1515</v>
      </c>
      <c r="F218" s="183" t="s">
        <v>29</v>
      </c>
      <c r="G218" s="184" t="s">
        <v>848</v>
      </c>
      <c r="H218" s="184" t="s">
        <v>31</v>
      </c>
      <c r="I218" s="285">
        <v>14287903</v>
      </c>
      <c r="J218" s="287">
        <v>0</v>
      </c>
      <c r="K218" s="194">
        <v>0</v>
      </c>
      <c r="L218" s="194">
        <v>0</v>
      </c>
      <c r="M218" s="276" t="s">
        <v>5305</v>
      </c>
      <c r="N218" s="277" t="s">
        <v>1516</v>
      </c>
      <c r="O218" s="94" t="s">
        <v>1517</v>
      </c>
      <c r="P218" s="187">
        <v>44573</v>
      </c>
      <c r="Q218" s="273">
        <v>44573</v>
      </c>
      <c r="R218" s="274">
        <v>44773</v>
      </c>
      <c r="S218" s="285">
        <v>8923300</v>
      </c>
      <c r="T218" s="285">
        <v>5364603</v>
      </c>
      <c r="U218" s="184">
        <v>12545871</v>
      </c>
      <c r="V218" s="191" t="s">
        <v>865</v>
      </c>
      <c r="W218"/>
      <c r="X218"/>
      <c r="Y218" s="1"/>
    </row>
    <row r="219" spans="1:25">
      <c r="A219" s="182">
        <v>891780111</v>
      </c>
      <c r="B219" s="183" t="s">
        <v>25</v>
      </c>
      <c r="C219" s="184" t="s">
        <v>846</v>
      </c>
      <c r="D219" s="183" t="s">
        <v>27</v>
      </c>
      <c r="E219" s="185" t="s">
        <v>1518</v>
      </c>
      <c r="F219" s="183" t="s">
        <v>29</v>
      </c>
      <c r="G219" s="184" t="s">
        <v>848</v>
      </c>
      <c r="H219" s="184" t="s">
        <v>31</v>
      </c>
      <c r="I219" s="285">
        <v>12941940</v>
      </c>
      <c r="J219" s="287">
        <v>0</v>
      </c>
      <c r="K219" s="194">
        <v>0</v>
      </c>
      <c r="L219" s="194">
        <v>0</v>
      </c>
      <c r="M219" s="276" t="s">
        <v>5306</v>
      </c>
      <c r="N219" s="277" t="s">
        <v>1519</v>
      </c>
      <c r="O219" s="94" t="s">
        <v>1520</v>
      </c>
      <c r="P219" s="187">
        <v>44573</v>
      </c>
      <c r="Q219" s="273">
        <v>44573</v>
      </c>
      <c r="R219" s="274">
        <v>44620</v>
      </c>
      <c r="S219" s="285">
        <v>8082698</v>
      </c>
      <c r="T219" s="285">
        <v>4859242</v>
      </c>
      <c r="U219" s="184">
        <v>12545871</v>
      </c>
      <c r="V219" s="191" t="s">
        <v>865</v>
      </c>
      <c r="W219"/>
      <c r="X219"/>
      <c r="Y219" s="1"/>
    </row>
    <row r="220" spans="1:25">
      <c r="A220" s="182">
        <v>891780111</v>
      </c>
      <c r="B220" s="183" t="s">
        <v>25</v>
      </c>
      <c r="C220" s="184" t="s">
        <v>846</v>
      </c>
      <c r="D220" s="183" t="s">
        <v>27</v>
      </c>
      <c r="E220" s="185" t="s">
        <v>1521</v>
      </c>
      <c r="F220" s="183" t="s">
        <v>29</v>
      </c>
      <c r="G220" s="184" t="s">
        <v>848</v>
      </c>
      <c r="H220" s="184" t="s">
        <v>31</v>
      </c>
      <c r="I220" s="285">
        <v>14287903</v>
      </c>
      <c r="J220" s="287">
        <v>0</v>
      </c>
      <c r="K220" s="194">
        <v>0</v>
      </c>
      <c r="L220" s="194">
        <v>0</v>
      </c>
      <c r="M220" s="276" t="s">
        <v>5307</v>
      </c>
      <c r="N220" s="277" t="s">
        <v>1522</v>
      </c>
      <c r="O220" s="94" t="s">
        <v>1523</v>
      </c>
      <c r="P220" s="187">
        <v>44573</v>
      </c>
      <c r="Q220" s="273">
        <v>44573</v>
      </c>
      <c r="R220" s="274">
        <v>44592</v>
      </c>
      <c r="S220" s="285">
        <v>8923300</v>
      </c>
      <c r="T220" s="285">
        <v>5364603</v>
      </c>
      <c r="U220" s="184">
        <v>12545871</v>
      </c>
      <c r="V220" s="191" t="s">
        <v>865</v>
      </c>
      <c r="W220"/>
      <c r="X220"/>
      <c r="Y220" s="1"/>
    </row>
    <row r="221" spans="1:25">
      <c r="A221" s="182">
        <v>891780111</v>
      </c>
      <c r="B221" s="183" t="s">
        <v>25</v>
      </c>
      <c r="C221" s="184" t="s">
        <v>846</v>
      </c>
      <c r="D221" s="183" t="s">
        <v>27</v>
      </c>
      <c r="E221" s="185" t="s">
        <v>1524</v>
      </c>
      <c r="F221" s="183" t="s">
        <v>29</v>
      </c>
      <c r="G221" s="184" t="s">
        <v>848</v>
      </c>
      <c r="H221" s="184" t="s">
        <v>31</v>
      </c>
      <c r="I221" s="285">
        <v>12941940</v>
      </c>
      <c r="J221" s="287">
        <v>0</v>
      </c>
      <c r="K221" s="194">
        <v>0</v>
      </c>
      <c r="L221" s="194">
        <v>0</v>
      </c>
      <c r="M221" s="276" t="s">
        <v>5308</v>
      </c>
      <c r="N221" s="277" t="s">
        <v>1525</v>
      </c>
      <c r="O221" s="94" t="s">
        <v>1526</v>
      </c>
      <c r="P221" s="187">
        <v>44573</v>
      </c>
      <c r="Q221" s="273">
        <v>44573</v>
      </c>
      <c r="R221" s="274">
        <v>44620</v>
      </c>
      <c r="S221" s="285">
        <v>8082698</v>
      </c>
      <c r="T221" s="285">
        <v>4859242</v>
      </c>
      <c r="U221" s="184">
        <v>12545871</v>
      </c>
      <c r="V221" s="191" t="s">
        <v>865</v>
      </c>
      <c r="W221"/>
      <c r="X221"/>
      <c r="Y221" s="1"/>
    </row>
    <row r="222" spans="1:25">
      <c r="A222" s="182">
        <v>891780111</v>
      </c>
      <c r="B222" s="183" t="s">
        <v>25</v>
      </c>
      <c r="C222" s="184" t="s">
        <v>846</v>
      </c>
      <c r="D222" s="183" t="s">
        <v>27</v>
      </c>
      <c r="E222" s="185" t="s">
        <v>1527</v>
      </c>
      <c r="F222" s="183" t="s">
        <v>29</v>
      </c>
      <c r="G222" s="184" t="s">
        <v>848</v>
      </c>
      <c r="H222" s="184" t="s">
        <v>31</v>
      </c>
      <c r="I222" s="285">
        <v>12941940</v>
      </c>
      <c r="J222" s="287">
        <v>0</v>
      </c>
      <c r="K222" s="194">
        <v>0</v>
      </c>
      <c r="L222" s="194">
        <v>0</v>
      </c>
      <c r="M222" s="276" t="s">
        <v>5309</v>
      </c>
      <c r="N222" s="277" t="s">
        <v>1528</v>
      </c>
      <c r="O222" s="94" t="s">
        <v>1529</v>
      </c>
      <c r="P222" s="187">
        <v>44573</v>
      </c>
      <c r="Q222" s="273">
        <v>44573</v>
      </c>
      <c r="R222" s="274">
        <v>44620</v>
      </c>
      <c r="S222" s="285">
        <v>8082698</v>
      </c>
      <c r="T222" s="285">
        <v>4859242</v>
      </c>
      <c r="U222" s="184">
        <v>12545871</v>
      </c>
      <c r="V222" s="191" t="s">
        <v>865</v>
      </c>
      <c r="W222"/>
      <c r="X222"/>
      <c r="Y222" s="1"/>
    </row>
    <row r="223" spans="1:25">
      <c r="A223" s="182">
        <v>891780111</v>
      </c>
      <c r="B223" s="183" t="s">
        <v>25</v>
      </c>
      <c r="C223" s="184" t="s">
        <v>846</v>
      </c>
      <c r="D223" s="183" t="s">
        <v>27</v>
      </c>
      <c r="E223" s="185" t="s">
        <v>1530</v>
      </c>
      <c r="F223" s="183" t="s">
        <v>29</v>
      </c>
      <c r="G223" s="184" t="s">
        <v>848</v>
      </c>
      <c r="H223" s="184" t="s">
        <v>31</v>
      </c>
      <c r="I223" s="285">
        <v>14163968</v>
      </c>
      <c r="J223" s="287">
        <v>0</v>
      </c>
      <c r="K223" s="194">
        <v>0</v>
      </c>
      <c r="L223" s="194">
        <v>0</v>
      </c>
      <c r="M223" s="276" t="s">
        <v>5310</v>
      </c>
      <c r="N223" s="277" t="s">
        <v>1531</v>
      </c>
      <c r="O223" s="94" t="s">
        <v>1532</v>
      </c>
      <c r="P223" s="187">
        <v>44573</v>
      </c>
      <c r="Q223" s="273">
        <v>44573</v>
      </c>
      <c r="R223" s="274">
        <v>44620</v>
      </c>
      <c r="S223" s="285">
        <v>8852480</v>
      </c>
      <c r="T223" s="285">
        <v>5311488</v>
      </c>
      <c r="U223" s="184">
        <v>12545871</v>
      </c>
      <c r="V223" s="191" t="s">
        <v>865</v>
      </c>
      <c r="W223"/>
      <c r="X223"/>
      <c r="Y223" s="1"/>
    </row>
    <row r="224" spans="1:25">
      <c r="A224" s="182">
        <v>891780111</v>
      </c>
      <c r="B224" s="183" t="s">
        <v>25</v>
      </c>
      <c r="C224" s="184" t="s">
        <v>846</v>
      </c>
      <c r="D224" s="183" t="s">
        <v>27</v>
      </c>
      <c r="E224" s="185" t="s">
        <v>1534</v>
      </c>
      <c r="F224" s="183" t="s">
        <v>29</v>
      </c>
      <c r="G224" s="184" t="s">
        <v>848</v>
      </c>
      <c r="H224" s="184" t="s">
        <v>31</v>
      </c>
      <c r="I224" s="285">
        <v>13166459</v>
      </c>
      <c r="J224" s="287">
        <v>0</v>
      </c>
      <c r="K224" s="194">
        <v>0</v>
      </c>
      <c r="L224" s="194">
        <v>0</v>
      </c>
      <c r="M224" s="276" t="s">
        <v>5311</v>
      </c>
      <c r="N224" s="277" t="s">
        <v>1535</v>
      </c>
      <c r="O224" s="94" t="s">
        <v>1536</v>
      </c>
      <c r="P224" s="187">
        <v>44573</v>
      </c>
      <c r="Q224" s="273">
        <v>44573</v>
      </c>
      <c r="R224" s="274">
        <v>44620</v>
      </c>
      <c r="S224" s="285">
        <v>8210994</v>
      </c>
      <c r="T224" s="285">
        <v>4955465</v>
      </c>
      <c r="U224" s="184">
        <v>12545871</v>
      </c>
      <c r="V224" s="191" t="s">
        <v>865</v>
      </c>
      <c r="W224"/>
      <c r="X224"/>
      <c r="Y224" s="1"/>
    </row>
    <row r="225" spans="1:25">
      <c r="A225" s="182">
        <v>891780111</v>
      </c>
      <c r="B225" s="183" t="s">
        <v>25</v>
      </c>
      <c r="C225" s="184" t="s">
        <v>846</v>
      </c>
      <c r="D225" s="183" t="s">
        <v>27</v>
      </c>
      <c r="E225" s="185" t="s">
        <v>1537</v>
      </c>
      <c r="F225" s="183" t="s">
        <v>29</v>
      </c>
      <c r="G225" s="184" t="s">
        <v>848</v>
      </c>
      <c r="H225" s="184" t="s">
        <v>31</v>
      </c>
      <c r="I225" s="285">
        <v>25209064</v>
      </c>
      <c r="J225" s="287">
        <v>0</v>
      </c>
      <c r="K225" s="194">
        <v>0</v>
      </c>
      <c r="L225" s="194">
        <v>0</v>
      </c>
      <c r="M225" s="276" t="s">
        <v>5312</v>
      </c>
      <c r="N225" s="277" t="s">
        <v>1538</v>
      </c>
      <c r="O225" s="94" t="s">
        <v>1539</v>
      </c>
      <c r="P225" s="187">
        <v>44573</v>
      </c>
      <c r="Q225" s="273">
        <v>44573</v>
      </c>
      <c r="R225" s="274">
        <v>44592</v>
      </c>
      <c r="S225" s="285">
        <v>15661515</v>
      </c>
      <c r="T225" s="285">
        <v>9547549</v>
      </c>
      <c r="U225" s="184">
        <v>12545871</v>
      </c>
      <c r="V225" s="191" t="s">
        <v>865</v>
      </c>
      <c r="W225"/>
      <c r="X225"/>
      <c r="Y225" s="1"/>
    </row>
    <row r="226" spans="1:25">
      <c r="A226" s="182">
        <v>891780111</v>
      </c>
      <c r="B226" s="183" t="s">
        <v>25</v>
      </c>
      <c r="C226" s="184" t="s">
        <v>846</v>
      </c>
      <c r="D226" s="183" t="s">
        <v>27</v>
      </c>
      <c r="E226" s="185" t="s">
        <v>1540</v>
      </c>
      <c r="F226" s="183" t="s">
        <v>29</v>
      </c>
      <c r="G226" s="184" t="s">
        <v>848</v>
      </c>
      <c r="H226" s="184" t="s">
        <v>31</v>
      </c>
      <c r="I226" s="285">
        <v>14163968</v>
      </c>
      <c r="J226" s="287">
        <v>0</v>
      </c>
      <c r="K226" s="194">
        <v>0</v>
      </c>
      <c r="L226" s="194">
        <v>0</v>
      </c>
      <c r="M226" s="276" t="s">
        <v>5313</v>
      </c>
      <c r="N226" s="277" t="s">
        <v>1541</v>
      </c>
      <c r="O226" s="94" t="s">
        <v>1542</v>
      </c>
      <c r="P226" s="187">
        <v>44573</v>
      </c>
      <c r="Q226" s="273">
        <v>44573</v>
      </c>
      <c r="R226" s="274">
        <v>44773</v>
      </c>
      <c r="S226" s="285">
        <v>8852480</v>
      </c>
      <c r="T226" s="285">
        <v>5311488</v>
      </c>
      <c r="U226" s="184">
        <v>12545871</v>
      </c>
      <c r="V226" s="191" t="s">
        <v>865</v>
      </c>
      <c r="W226"/>
      <c r="X226"/>
      <c r="Y226" s="1"/>
    </row>
    <row r="227" spans="1:25">
      <c r="A227" s="182">
        <v>891780111</v>
      </c>
      <c r="B227" s="183" t="s">
        <v>25</v>
      </c>
      <c r="C227" s="184" t="s">
        <v>846</v>
      </c>
      <c r="D227" s="183" t="s">
        <v>27</v>
      </c>
      <c r="E227" s="185" t="s">
        <v>1543</v>
      </c>
      <c r="F227" s="183" t="s">
        <v>29</v>
      </c>
      <c r="G227" s="184" t="s">
        <v>848</v>
      </c>
      <c r="H227" s="184" t="s">
        <v>31</v>
      </c>
      <c r="I227" s="285">
        <v>16263968</v>
      </c>
      <c r="J227" s="287">
        <v>0</v>
      </c>
      <c r="K227" s="194">
        <v>0</v>
      </c>
      <c r="L227" s="194">
        <v>0</v>
      </c>
      <c r="M227" s="276" t="s">
        <v>5314</v>
      </c>
      <c r="N227" s="277" t="s">
        <v>1544</v>
      </c>
      <c r="O227" s="94" t="s">
        <v>1545</v>
      </c>
      <c r="P227" s="187">
        <v>44573</v>
      </c>
      <c r="Q227" s="273">
        <v>44573</v>
      </c>
      <c r="R227" s="274">
        <v>44773</v>
      </c>
      <c r="S227" s="285">
        <v>10052480</v>
      </c>
      <c r="T227" s="285">
        <v>6211488</v>
      </c>
      <c r="U227" s="184">
        <v>12545871</v>
      </c>
      <c r="V227" s="191" t="s">
        <v>865</v>
      </c>
      <c r="W227"/>
      <c r="X227"/>
      <c r="Y227" s="1"/>
    </row>
    <row r="228" spans="1:25">
      <c r="A228" s="182">
        <v>891780111</v>
      </c>
      <c r="B228" s="183" t="s">
        <v>25</v>
      </c>
      <c r="C228" s="184" t="s">
        <v>846</v>
      </c>
      <c r="D228" s="183" t="s">
        <v>27</v>
      </c>
      <c r="E228" s="185" t="s">
        <v>1546</v>
      </c>
      <c r="F228" s="183" t="s">
        <v>29</v>
      </c>
      <c r="G228" s="184" t="s">
        <v>848</v>
      </c>
      <c r="H228" s="184" t="s">
        <v>31</v>
      </c>
      <c r="I228" s="285">
        <v>16263968</v>
      </c>
      <c r="J228" s="287">
        <v>0</v>
      </c>
      <c r="K228" s="194">
        <v>0</v>
      </c>
      <c r="L228" s="194">
        <v>0</v>
      </c>
      <c r="M228" s="276" t="s">
        <v>5315</v>
      </c>
      <c r="N228" s="277" t="s">
        <v>1547</v>
      </c>
      <c r="O228" s="94" t="s">
        <v>1548</v>
      </c>
      <c r="P228" s="187">
        <v>44573</v>
      </c>
      <c r="Q228" s="273">
        <v>44573</v>
      </c>
      <c r="R228" s="274">
        <v>44773</v>
      </c>
      <c r="S228" s="285">
        <v>10052480</v>
      </c>
      <c r="T228" s="285">
        <v>6211488</v>
      </c>
      <c r="U228" s="184">
        <v>12545871</v>
      </c>
      <c r="V228" s="191" t="s">
        <v>865</v>
      </c>
      <c r="W228"/>
      <c r="X228"/>
      <c r="Y228" s="1"/>
    </row>
    <row r="229" spans="1:25">
      <c r="A229" s="182">
        <v>891780111</v>
      </c>
      <c r="B229" s="183" t="s">
        <v>25</v>
      </c>
      <c r="C229" s="184" t="s">
        <v>846</v>
      </c>
      <c r="D229" s="183" t="s">
        <v>27</v>
      </c>
      <c r="E229" s="185" t="s">
        <v>1549</v>
      </c>
      <c r="F229" s="183" t="s">
        <v>29</v>
      </c>
      <c r="G229" s="184" t="s">
        <v>848</v>
      </c>
      <c r="H229" s="184" t="s">
        <v>31</v>
      </c>
      <c r="I229" s="285">
        <v>14287903</v>
      </c>
      <c r="J229" s="287">
        <v>0</v>
      </c>
      <c r="K229" s="194">
        <v>0</v>
      </c>
      <c r="L229" s="194">
        <v>0</v>
      </c>
      <c r="M229" s="276" t="s">
        <v>5316</v>
      </c>
      <c r="N229" s="277" t="s">
        <v>1550</v>
      </c>
      <c r="O229" s="94" t="s">
        <v>1551</v>
      </c>
      <c r="P229" s="187">
        <v>44573</v>
      </c>
      <c r="Q229" s="273">
        <v>44573</v>
      </c>
      <c r="R229" s="274">
        <v>44773</v>
      </c>
      <c r="S229" s="285">
        <v>8923300</v>
      </c>
      <c r="T229" s="285">
        <v>5364603</v>
      </c>
      <c r="U229" s="184">
        <v>12545871</v>
      </c>
      <c r="V229" s="191" t="s">
        <v>865</v>
      </c>
      <c r="W229"/>
      <c r="X229"/>
      <c r="Y229" s="1"/>
    </row>
    <row r="230" spans="1:25">
      <c r="A230" s="182">
        <v>891780111</v>
      </c>
      <c r="B230" s="183" t="s">
        <v>25</v>
      </c>
      <c r="C230" s="184" t="s">
        <v>846</v>
      </c>
      <c r="D230" s="183" t="s">
        <v>27</v>
      </c>
      <c r="E230" s="185" t="s">
        <v>1552</v>
      </c>
      <c r="F230" s="183" t="s">
        <v>29</v>
      </c>
      <c r="G230" s="184" t="s">
        <v>848</v>
      </c>
      <c r="H230" s="184" t="s">
        <v>31</v>
      </c>
      <c r="I230" s="285">
        <v>12941940</v>
      </c>
      <c r="J230" s="287">
        <v>0</v>
      </c>
      <c r="K230" s="194">
        <v>0</v>
      </c>
      <c r="L230" s="194">
        <v>0</v>
      </c>
      <c r="M230" s="276" t="s">
        <v>5317</v>
      </c>
      <c r="N230" s="277" t="s">
        <v>1553</v>
      </c>
      <c r="O230" s="94" t="s">
        <v>1554</v>
      </c>
      <c r="P230" s="187">
        <v>44573</v>
      </c>
      <c r="Q230" s="273">
        <v>44573</v>
      </c>
      <c r="R230" s="274">
        <v>44773</v>
      </c>
      <c r="S230" s="285">
        <v>8082698</v>
      </c>
      <c r="T230" s="285">
        <v>4859242</v>
      </c>
      <c r="U230" s="184">
        <v>12545871</v>
      </c>
      <c r="V230" s="191" t="s">
        <v>865</v>
      </c>
      <c r="W230"/>
      <c r="X230"/>
      <c r="Y230" s="1"/>
    </row>
    <row r="231" spans="1:25">
      <c r="A231" s="182">
        <v>891780111</v>
      </c>
      <c r="B231" s="183" t="s">
        <v>25</v>
      </c>
      <c r="C231" s="184" t="s">
        <v>846</v>
      </c>
      <c r="D231" s="183" t="s">
        <v>27</v>
      </c>
      <c r="E231" s="185" t="s">
        <v>1555</v>
      </c>
      <c r="F231" s="183" t="s">
        <v>29</v>
      </c>
      <c r="G231" s="184" t="s">
        <v>848</v>
      </c>
      <c r="H231" s="184" t="s">
        <v>31</v>
      </c>
      <c r="I231" s="285">
        <v>15337903</v>
      </c>
      <c r="J231" s="287">
        <v>0</v>
      </c>
      <c r="K231" s="194">
        <v>0</v>
      </c>
      <c r="L231" s="194">
        <v>0</v>
      </c>
      <c r="M231" s="276" t="s">
        <v>5318</v>
      </c>
      <c r="N231" s="277" t="s">
        <v>1556</v>
      </c>
      <c r="O231" s="94" t="s">
        <v>1557</v>
      </c>
      <c r="P231" s="187">
        <v>44573</v>
      </c>
      <c r="Q231" s="273">
        <v>44573</v>
      </c>
      <c r="R231" s="274">
        <v>44773</v>
      </c>
      <c r="S231" s="285">
        <v>9523300</v>
      </c>
      <c r="T231" s="285">
        <v>5814603</v>
      </c>
      <c r="U231" s="184">
        <v>12545871</v>
      </c>
      <c r="V231" s="191" t="s">
        <v>865</v>
      </c>
      <c r="W231"/>
      <c r="X231"/>
      <c r="Y231" s="1"/>
    </row>
    <row r="232" spans="1:25">
      <c r="A232" s="182">
        <v>891780111</v>
      </c>
      <c r="B232" s="183" t="s">
        <v>25</v>
      </c>
      <c r="C232" s="184" t="s">
        <v>846</v>
      </c>
      <c r="D232" s="183" t="s">
        <v>27</v>
      </c>
      <c r="E232" s="185" t="s">
        <v>1558</v>
      </c>
      <c r="F232" s="183" t="s">
        <v>29</v>
      </c>
      <c r="G232" s="184" t="s">
        <v>848</v>
      </c>
      <c r="H232" s="184" t="s">
        <v>31</v>
      </c>
      <c r="I232" s="285">
        <v>13166459</v>
      </c>
      <c r="J232" s="287">
        <v>0</v>
      </c>
      <c r="K232" s="194">
        <v>0</v>
      </c>
      <c r="L232" s="194">
        <v>0</v>
      </c>
      <c r="M232" s="276" t="s">
        <v>5319</v>
      </c>
      <c r="N232" s="277" t="s">
        <v>1559</v>
      </c>
      <c r="O232" s="94" t="s">
        <v>1560</v>
      </c>
      <c r="P232" s="187">
        <v>44573</v>
      </c>
      <c r="Q232" s="273">
        <v>44573</v>
      </c>
      <c r="R232" s="274">
        <v>44773</v>
      </c>
      <c r="S232" s="285">
        <v>8210994</v>
      </c>
      <c r="T232" s="285">
        <v>4955465</v>
      </c>
      <c r="U232" s="184">
        <v>12545871</v>
      </c>
      <c r="V232" s="191" t="s">
        <v>865</v>
      </c>
      <c r="W232"/>
      <c r="X232"/>
      <c r="Y232" s="1"/>
    </row>
    <row r="233" spans="1:25">
      <c r="A233" s="182">
        <v>891780111</v>
      </c>
      <c r="B233" s="183" t="s">
        <v>25</v>
      </c>
      <c r="C233" s="184" t="s">
        <v>846</v>
      </c>
      <c r="D233" s="183" t="s">
        <v>27</v>
      </c>
      <c r="E233" s="185" t="s">
        <v>1561</v>
      </c>
      <c r="F233" s="183" t="s">
        <v>29</v>
      </c>
      <c r="G233" s="184" t="s">
        <v>848</v>
      </c>
      <c r="H233" s="184" t="s">
        <v>31</v>
      </c>
      <c r="I233" s="285">
        <v>3080000</v>
      </c>
      <c r="J233" s="287">
        <v>0</v>
      </c>
      <c r="K233" s="194">
        <v>0</v>
      </c>
      <c r="L233" s="194">
        <v>0</v>
      </c>
      <c r="M233" s="276" t="s">
        <v>5320</v>
      </c>
      <c r="N233" s="277" t="s">
        <v>1562</v>
      </c>
      <c r="O233" s="94" t="s">
        <v>1563</v>
      </c>
      <c r="P233" s="187">
        <v>44573</v>
      </c>
      <c r="Q233" s="273">
        <v>44573</v>
      </c>
      <c r="R233" s="274">
        <v>44773</v>
      </c>
      <c r="S233" s="285">
        <v>3080000</v>
      </c>
      <c r="T233" s="285">
        <v>0</v>
      </c>
      <c r="U233" s="184">
        <v>12545871</v>
      </c>
      <c r="V233" s="191" t="s">
        <v>865</v>
      </c>
      <c r="W233"/>
      <c r="X233"/>
      <c r="Y233" s="1"/>
    </row>
    <row r="234" spans="1:25">
      <c r="A234" s="182">
        <v>891780111</v>
      </c>
      <c r="B234" s="183" t="s">
        <v>25</v>
      </c>
      <c r="C234" s="184" t="s">
        <v>846</v>
      </c>
      <c r="D234" s="183" t="s">
        <v>27</v>
      </c>
      <c r="E234" s="185" t="s">
        <v>1564</v>
      </c>
      <c r="F234" s="183" t="s">
        <v>29</v>
      </c>
      <c r="G234" s="184" t="s">
        <v>848</v>
      </c>
      <c r="H234" s="184" t="s">
        <v>31</v>
      </c>
      <c r="I234" s="285">
        <v>13166459</v>
      </c>
      <c r="J234" s="287">
        <v>0</v>
      </c>
      <c r="K234" s="194">
        <v>0</v>
      </c>
      <c r="L234" s="194">
        <v>0</v>
      </c>
      <c r="M234" s="276" t="s">
        <v>5321</v>
      </c>
      <c r="N234" s="277" t="s">
        <v>1565</v>
      </c>
      <c r="O234" s="94" t="s">
        <v>1566</v>
      </c>
      <c r="P234" s="187">
        <v>44573</v>
      </c>
      <c r="Q234" s="273">
        <v>44573</v>
      </c>
      <c r="R234" s="274">
        <v>44773</v>
      </c>
      <c r="S234" s="285">
        <v>8210994</v>
      </c>
      <c r="T234" s="285">
        <v>4955465</v>
      </c>
      <c r="U234" s="184">
        <v>12545871</v>
      </c>
      <c r="V234" s="191" t="s">
        <v>865</v>
      </c>
      <c r="W234"/>
      <c r="X234"/>
      <c r="Y234" s="1"/>
    </row>
    <row r="235" spans="1:25">
      <c r="A235" s="182">
        <v>891780111</v>
      </c>
      <c r="B235" s="183" t="s">
        <v>25</v>
      </c>
      <c r="C235" s="184" t="s">
        <v>846</v>
      </c>
      <c r="D235" s="183" t="s">
        <v>27</v>
      </c>
      <c r="E235" s="185" t="s">
        <v>1567</v>
      </c>
      <c r="F235" s="183" t="s">
        <v>29</v>
      </c>
      <c r="G235" s="184" t="s">
        <v>848</v>
      </c>
      <c r="H235" s="184" t="s">
        <v>31</v>
      </c>
      <c r="I235" s="285">
        <v>14951424</v>
      </c>
      <c r="J235" s="287">
        <v>0</v>
      </c>
      <c r="K235" s="194">
        <v>0</v>
      </c>
      <c r="L235" s="194">
        <v>0</v>
      </c>
      <c r="M235" s="276" t="s">
        <v>5322</v>
      </c>
      <c r="N235" s="277" t="s">
        <v>1568</v>
      </c>
      <c r="O235" s="94" t="s">
        <v>1569</v>
      </c>
      <c r="P235" s="187">
        <v>44573</v>
      </c>
      <c r="Q235" s="273">
        <v>44573</v>
      </c>
      <c r="R235" s="274">
        <v>44773</v>
      </c>
      <c r="S235" s="285">
        <v>9344640</v>
      </c>
      <c r="T235" s="285">
        <v>5606784</v>
      </c>
      <c r="U235" s="184">
        <v>12545871</v>
      </c>
      <c r="V235" s="191" t="s">
        <v>865</v>
      </c>
      <c r="W235"/>
      <c r="X235"/>
      <c r="Y235" s="1"/>
    </row>
    <row r="236" spans="1:25">
      <c r="A236" s="182">
        <v>891780111</v>
      </c>
      <c r="B236" s="183" t="s">
        <v>25</v>
      </c>
      <c r="C236" s="184" t="s">
        <v>846</v>
      </c>
      <c r="D236" s="183" t="s">
        <v>27</v>
      </c>
      <c r="E236" s="185" t="s">
        <v>1570</v>
      </c>
      <c r="F236" s="183" t="s">
        <v>29</v>
      </c>
      <c r="G236" s="184" t="s">
        <v>848</v>
      </c>
      <c r="H236" s="184" t="s">
        <v>31</v>
      </c>
      <c r="I236" s="285">
        <v>13166459</v>
      </c>
      <c r="J236" s="287">
        <v>0</v>
      </c>
      <c r="K236" s="194">
        <v>0</v>
      </c>
      <c r="L236" s="194">
        <v>0</v>
      </c>
      <c r="M236" s="276" t="s">
        <v>5323</v>
      </c>
      <c r="N236" s="277" t="s">
        <v>1571</v>
      </c>
      <c r="O236" s="94" t="s">
        <v>1572</v>
      </c>
      <c r="P236" s="187">
        <v>44573</v>
      </c>
      <c r="Q236" s="273">
        <v>44573</v>
      </c>
      <c r="R236" s="274">
        <v>44773</v>
      </c>
      <c r="S236" s="285">
        <v>8210994</v>
      </c>
      <c r="T236" s="285">
        <v>4955465</v>
      </c>
      <c r="U236" s="184">
        <v>12545871</v>
      </c>
      <c r="V236" s="191" t="s">
        <v>865</v>
      </c>
      <c r="W236"/>
      <c r="X236"/>
      <c r="Y236" s="1"/>
    </row>
    <row r="237" spans="1:25">
      <c r="A237" s="182">
        <v>891780111</v>
      </c>
      <c r="B237" s="183" t="s">
        <v>25</v>
      </c>
      <c r="C237" s="184" t="s">
        <v>846</v>
      </c>
      <c r="D237" s="183" t="s">
        <v>27</v>
      </c>
      <c r="E237" s="185" t="s">
        <v>1573</v>
      </c>
      <c r="F237" s="183" t="s">
        <v>29</v>
      </c>
      <c r="G237" s="184" t="s">
        <v>848</v>
      </c>
      <c r="H237" s="184" t="s">
        <v>31</v>
      </c>
      <c r="I237" s="285">
        <v>12941940</v>
      </c>
      <c r="J237" s="287">
        <v>0</v>
      </c>
      <c r="K237" s="194">
        <v>0</v>
      </c>
      <c r="L237" s="194">
        <v>0</v>
      </c>
      <c r="M237" s="276" t="s">
        <v>5324</v>
      </c>
      <c r="N237" s="277" t="s">
        <v>1574</v>
      </c>
      <c r="O237" s="94" t="s">
        <v>1575</v>
      </c>
      <c r="P237" s="187">
        <v>44573</v>
      </c>
      <c r="Q237" s="273">
        <v>44573</v>
      </c>
      <c r="R237" s="274">
        <v>44773</v>
      </c>
      <c r="S237" s="285">
        <v>8082698</v>
      </c>
      <c r="T237" s="285">
        <v>4859242</v>
      </c>
      <c r="U237" s="184">
        <v>12545871</v>
      </c>
      <c r="V237" s="191" t="s">
        <v>865</v>
      </c>
      <c r="W237"/>
      <c r="X237"/>
      <c r="Y237" s="1"/>
    </row>
    <row r="238" spans="1:25">
      <c r="A238" s="182">
        <v>891780111</v>
      </c>
      <c r="B238" s="183" t="s">
        <v>25</v>
      </c>
      <c r="C238" s="184" t="s">
        <v>846</v>
      </c>
      <c r="D238" s="183" t="s">
        <v>27</v>
      </c>
      <c r="E238" s="185" t="s">
        <v>1576</v>
      </c>
      <c r="F238" s="183" t="s">
        <v>29</v>
      </c>
      <c r="G238" s="184" t="s">
        <v>848</v>
      </c>
      <c r="H238" s="184" t="s">
        <v>31</v>
      </c>
      <c r="I238" s="285">
        <v>12941940</v>
      </c>
      <c r="J238" s="287">
        <v>0</v>
      </c>
      <c r="K238" s="194">
        <v>0</v>
      </c>
      <c r="L238" s="194">
        <v>0</v>
      </c>
      <c r="M238" s="276" t="s">
        <v>5325</v>
      </c>
      <c r="N238" s="277" t="s">
        <v>1577</v>
      </c>
      <c r="O238" s="94" t="s">
        <v>1578</v>
      </c>
      <c r="P238" s="187">
        <v>44573</v>
      </c>
      <c r="Q238" s="273">
        <v>44573</v>
      </c>
      <c r="R238" s="274">
        <v>44773</v>
      </c>
      <c r="S238" s="285">
        <v>8082698</v>
      </c>
      <c r="T238" s="285">
        <v>4859242</v>
      </c>
      <c r="U238" s="184">
        <v>12545871</v>
      </c>
      <c r="V238" s="191" t="s">
        <v>865</v>
      </c>
      <c r="W238"/>
      <c r="X238"/>
      <c r="Y238" s="1"/>
    </row>
    <row r="239" spans="1:25">
      <c r="A239" s="182">
        <v>891780111</v>
      </c>
      <c r="B239" s="183" t="s">
        <v>25</v>
      </c>
      <c r="C239" s="184" t="s">
        <v>846</v>
      </c>
      <c r="D239" s="183" t="s">
        <v>27</v>
      </c>
      <c r="E239" s="185" t="s">
        <v>1579</v>
      </c>
      <c r="F239" s="183" t="s">
        <v>29</v>
      </c>
      <c r="G239" s="184" t="s">
        <v>848</v>
      </c>
      <c r="H239" s="184" t="s">
        <v>31</v>
      </c>
      <c r="I239" s="285">
        <v>13166459</v>
      </c>
      <c r="J239" s="287">
        <v>0</v>
      </c>
      <c r="K239" s="194">
        <v>0</v>
      </c>
      <c r="L239" s="194">
        <v>0</v>
      </c>
      <c r="M239" s="276" t="s">
        <v>5326</v>
      </c>
      <c r="N239" s="277" t="s">
        <v>1580</v>
      </c>
      <c r="O239" s="94" t="s">
        <v>1581</v>
      </c>
      <c r="P239" s="187">
        <v>44573</v>
      </c>
      <c r="Q239" s="273">
        <v>44573</v>
      </c>
      <c r="R239" s="274">
        <v>44773</v>
      </c>
      <c r="S239" s="285">
        <v>8210994</v>
      </c>
      <c r="T239" s="285">
        <v>4955465</v>
      </c>
      <c r="U239" s="184">
        <v>12545871</v>
      </c>
      <c r="V239" s="191" t="s">
        <v>865</v>
      </c>
      <c r="W239"/>
      <c r="X239"/>
      <c r="Y239" s="1"/>
    </row>
    <row r="240" spans="1:25">
      <c r="A240" s="182">
        <v>891780111</v>
      </c>
      <c r="B240" s="183" t="s">
        <v>25</v>
      </c>
      <c r="C240" s="184" t="s">
        <v>846</v>
      </c>
      <c r="D240" s="183" t="s">
        <v>27</v>
      </c>
      <c r="E240" s="185" t="s">
        <v>1582</v>
      </c>
      <c r="F240" s="183" t="s">
        <v>29</v>
      </c>
      <c r="G240" s="184" t="s">
        <v>848</v>
      </c>
      <c r="H240" s="184" t="s">
        <v>31</v>
      </c>
      <c r="I240" s="285">
        <v>22545000</v>
      </c>
      <c r="J240" s="287">
        <v>0</v>
      </c>
      <c r="K240" s="194">
        <v>0</v>
      </c>
      <c r="L240" s="194">
        <v>0</v>
      </c>
      <c r="M240" s="276" t="s">
        <v>5327</v>
      </c>
      <c r="N240" s="277" t="s">
        <v>1583</v>
      </c>
      <c r="O240" s="94" t="s">
        <v>1584</v>
      </c>
      <c r="P240" s="187">
        <v>44573</v>
      </c>
      <c r="Q240" s="273">
        <v>44573</v>
      </c>
      <c r="R240" s="274">
        <v>44773</v>
      </c>
      <c r="S240" s="285">
        <v>14040000</v>
      </c>
      <c r="T240" s="285">
        <v>8505000</v>
      </c>
      <c r="U240" s="184">
        <v>12545871</v>
      </c>
      <c r="V240" s="191" t="s">
        <v>865</v>
      </c>
      <c r="W240"/>
      <c r="X240"/>
      <c r="Y240" s="1"/>
    </row>
    <row r="241" spans="1:25">
      <c r="A241" s="182">
        <v>891780111</v>
      </c>
      <c r="B241" s="183" t="s">
        <v>25</v>
      </c>
      <c r="C241" s="184" t="s">
        <v>846</v>
      </c>
      <c r="D241" s="183" t="s">
        <v>27</v>
      </c>
      <c r="E241" s="185" t="s">
        <v>1585</v>
      </c>
      <c r="F241" s="183" t="s">
        <v>29</v>
      </c>
      <c r="G241" s="184" t="s">
        <v>848</v>
      </c>
      <c r="H241" s="184" t="s">
        <v>31</v>
      </c>
      <c r="I241" s="285">
        <v>11338230</v>
      </c>
      <c r="J241" s="287">
        <v>11647746</v>
      </c>
      <c r="K241" s="194">
        <v>309516</v>
      </c>
      <c r="L241" s="194">
        <v>0</v>
      </c>
      <c r="M241" s="276" t="s">
        <v>5328</v>
      </c>
      <c r="N241" s="277" t="s">
        <v>1586</v>
      </c>
      <c r="O241" s="94" t="s">
        <v>1587</v>
      </c>
      <c r="P241" s="187">
        <v>44573</v>
      </c>
      <c r="Q241" s="273">
        <v>44573</v>
      </c>
      <c r="R241" s="274">
        <v>44773</v>
      </c>
      <c r="S241" s="285">
        <v>10189971</v>
      </c>
      <c r="T241" s="285">
        <v>1457775</v>
      </c>
      <c r="U241" s="184">
        <v>12545871</v>
      </c>
      <c r="V241" s="191" t="s">
        <v>865</v>
      </c>
      <c r="W241"/>
      <c r="X241"/>
      <c r="Y241" s="1"/>
    </row>
    <row r="242" spans="1:25">
      <c r="A242" s="182">
        <v>891780111</v>
      </c>
      <c r="B242" s="183" t="s">
        <v>25</v>
      </c>
      <c r="C242" s="184" t="s">
        <v>846</v>
      </c>
      <c r="D242" s="183" t="s">
        <v>27</v>
      </c>
      <c r="E242" s="185" t="s">
        <v>1588</v>
      </c>
      <c r="F242" s="183" t="s">
        <v>29</v>
      </c>
      <c r="G242" s="184" t="s">
        <v>848</v>
      </c>
      <c r="H242" s="184" t="s">
        <v>31</v>
      </c>
      <c r="I242" s="285">
        <v>13166459</v>
      </c>
      <c r="J242" s="287">
        <v>0</v>
      </c>
      <c r="K242" s="194">
        <v>0</v>
      </c>
      <c r="L242" s="194">
        <v>0</v>
      </c>
      <c r="M242" s="276" t="s">
        <v>5329</v>
      </c>
      <c r="N242" s="277" t="s">
        <v>1589</v>
      </c>
      <c r="O242" s="94" t="s">
        <v>1590</v>
      </c>
      <c r="P242" s="187">
        <v>44573</v>
      </c>
      <c r="Q242" s="273">
        <v>44573</v>
      </c>
      <c r="R242" s="274">
        <v>44773</v>
      </c>
      <c r="S242" s="285">
        <v>8210994</v>
      </c>
      <c r="T242" s="285">
        <v>4955465</v>
      </c>
      <c r="U242" s="184">
        <v>12545871</v>
      </c>
      <c r="V242" s="191" t="s">
        <v>865</v>
      </c>
      <c r="W242"/>
      <c r="X242"/>
      <c r="Y242" s="1"/>
    </row>
    <row r="243" spans="1:25">
      <c r="A243" s="182">
        <v>891780111</v>
      </c>
      <c r="B243" s="183" t="s">
        <v>25</v>
      </c>
      <c r="C243" s="184" t="s">
        <v>846</v>
      </c>
      <c r="D243" s="183" t="s">
        <v>27</v>
      </c>
      <c r="E243" s="185" t="s">
        <v>1591</v>
      </c>
      <c r="F243" s="183" t="s">
        <v>29</v>
      </c>
      <c r="G243" s="184" t="s">
        <v>848</v>
      </c>
      <c r="H243" s="184" t="s">
        <v>31</v>
      </c>
      <c r="I243" s="285">
        <v>12941940</v>
      </c>
      <c r="J243" s="287">
        <v>0</v>
      </c>
      <c r="K243" s="194">
        <v>0</v>
      </c>
      <c r="L243" s="194">
        <v>0</v>
      </c>
      <c r="M243" s="276" t="s">
        <v>5330</v>
      </c>
      <c r="N243" s="277" t="s">
        <v>1592</v>
      </c>
      <c r="O243" s="94" t="s">
        <v>1593</v>
      </c>
      <c r="P243" s="187">
        <v>44573</v>
      </c>
      <c r="Q243" s="273">
        <v>44573</v>
      </c>
      <c r="R243" s="274">
        <v>44773</v>
      </c>
      <c r="S243" s="285">
        <v>8082698</v>
      </c>
      <c r="T243" s="285">
        <v>4859242</v>
      </c>
      <c r="U243" s="184">
        <v>12545871</v>
      </c>
      <c r="V243" s="191" t="s">
        <v>865</v>
      </c>
      <c r="W243"/>
      <c r="X243"/>
      <c r="Y243" s="1"/>
    </row>
    <row r="244" spans="1:25">
      <c r="A244" s="182">
        <v>891780111</v>
      </c>
      <c r="B244" s="183" t="s">
        <v>25</v>
      </c>
      <c r="C244" s="184" t="s">
        <v>846</v>
      </c>
      <c r="D244" s="183" t="s">
        <v>27</v>
      </c>
      <c r="E244" s="185" t="s">
        <v>1594</v>
      </c>
      <c r="F244" s="183" t="s">
        <v>29</v>
      </c>
      <c r="G244" s="184" t="s">
        <v>848</v>
      </c>
      <c r="H244" s="184" t="s">
        <v>31</v>
      </c>
      <c r="I244" s="285">
        <v>12941940</v>
      </c>
      <c r="J244" s="287">
        <v>0</v>
      </c>
      <c r="K244" s="194">
        <v>0</v>
      </c>
      <c r="L244" s="194">
        <v>0</v>
      </c>
      <c r="M244" s="276" t="s">
        <v>5331</v>
      </c>
      <c r="N244" s="277" t="s">
        <v>1595</v>
      </c>
      <c r="O244" s="94" t="s">
        <v>1596</v>
      </c>
      <c r="P244" s="187">
        <v>44573</v>
      </c>
      <c r="Q244" s="273">
        <v>44573</v>
      </c>
      <c r="R244" s="274">
        <v>44773</v>
      </c>
      <c r="S244" s="285">
        <v>8082698</v>
      </c>
      <c r="T244" s="285">
        <v>4859242</v>
      </c>
      <c r="U244" s="184">
        <v>12545871</v>
      </c>
      <c r="V244" s="191" t="s">
        <v>865</v>
      </c>
      <c r="W244"/>
      <c r="X244"/>
      <c r="Y244" s="1"/>
    </row>
    <row r="245" spans="1:25">
      <c r="A245" s="182">
        <v>891780111</v>
      </c>
      <c r="B245" s="183" t="s">
        <v>25</v>
      </c>
      <c r="C245" s="184" t="s">
        <v>846</v>
      </c>
      <c r="D245" s="183" t="s">
        <v>27</v>
      </c>
      <c r="E245" s="185" t="s">
        <v>1597</v>
      </c>
      <c r="F245" s="183" t="s">
        <v>29</v>
      </c>
      <c r="G245" s="184" t="s">
        <v>848</v>
      </c>
      <c r="H245" s="184" t="s">
        <v>31</v>
      </c>
      <c r="I245" s="285">
        <v>16635968</v>
      </c>
      <c r="J245" s="287">
        <v>0</v>
      </c>
      <c r="K245" s="194">
        <v>0</v>
      </c>
      <c r="L245" s="194">
        <v>0</v>
      </c>
      <c r="M245" s="276" t="s">
        <v>5332</v>
      </c>
      <c r="N245" s="277" t="s">
        <v>1598</v>
      </c>
      <c r="O245" s="94" t="s">
        <v>1599</v>
      </c>
      <c r="P245" s="187">
        <v>44573</v>
      </c>
      <c r="Q245" s="273">
        <v>44573</v>
      </c>
      <c r="R245" s="274">
        <v>44773</v>
      </c>
      <c r="S245" s="285">
        <v>10397480</v>
      </c>
      <c r="T245" s="285">
        <v>6238488</v>
      </c>
      <c r="U245" s="184">
        <v>12545871</v>
      </c>
      <c r="V245" s="191" t="s">
        <v>865</v>
      </c>
      <c r="W245"/>
      <c r="X245"/>
      <c r="Y245" s="1"/>
    </row>
    <row r="246" spans="1:25">
      <c r="A246" s="182">
        <v>891780111</v>
      </c>
      <c r="B246" s="183" t="s">
        <v>25</v>
      </c>
      <c r="C246" s="184" t="s">
        <v>846</v>
      </c>
      <c r="D246" s="183" t="s">
        <v>27</v>
      </c>
      <c r="E246" s="185" t="s">
        <v>1600</v>
      </c>
      <c r="F246" s="183" t="s">
        <v>29</v>
      </c>
      <c r="G246" s="184" t="s">
        <v>848</v>
      </c>
      <c r="H246" s="184" t="s">
        <v>31</v>
      </c>
      <c r="I246" s="285">
        <v>12941940</v>
      </c>
      <c r="J246" s="287">
        <v>0</v>
      </c>
      <c r="K246" s="194">
        <v>0</v>
      </c>
      <c r="L246" s="194">
        <v>0</v>
      </c>
      <c r="M246" s="94">
        <v>1097035291</v>
      </c>
      <c r="N246" s="277" t="s">
        <v>1601</v>
      </c>
      <c r="O246" s="94" t="s">
        <v>1602</v>
      </c>
      <c r="P246" s="187">
        <v>44573</v>
      </c>
      <c r="Q246" s="273">
        <v>44573</v>
      </c>
      <c r="R246" s="274">
        <v>44773</v>
      </c>
      <c r="S246" s="285">
        <v>8082698</v>
      </c>
      <c r="T246" s="285">
        <v>4859242</v>
      </c>
      <c r="U246" s="184">
        <v>12545871</v>
      </c>
      <c r="V246" s="191" t="s">
        <v>865</v>
      </c>
      <c r="W246"/>
      <c r="X246"/>
      <c r="Y246" s="1"/>
    </row>
    <row r="247" spans="1:25">
      <c r="A247" s="182">
        <v>891780111</v>
      </c>
      <c r="B247" s="183" t="s">
        <v>25</v>
      </c>
      <c r="C247" s="184" t="s">
        <v>846</v>
      </c>
      <c r="D247" s="183" t="s">
        <v>27</v>
      </c>
      <c r="E247" s="185" t="s">
        <v>1603</v>
      </c>
      <c r="F247" s="183" t="s">
        <v>29</v>
      </c>
      <c r="G247" s="184" t="s">
        <v>848</v>
      </c>
      <c r="H247" s="184" t="s">
        <v>31</v>
      </c>
      <c r="I247" s="285">
        <v>13166459</v>
      </c>
      <c r="J247" s="287">
        <v>0</v>
      </c>
      <c r="K247" s="194">
        <v>0</v>
      </c>
      <c r="L247" s="194">
        <v>0</v>
      </c>
      <c r="M247" s="276" t="s">
        <v>5333</v>
      </c>
      <c r="N247" s="277" t="s">
        <v>1604</v>
      </c>
      <c r="O247" s="94" t="s">
        <v>1605</v>
      </c>
      <c r="P247" s="187">
        <v>44573</v>
      </c>
      <c r="Q247" s="273">
        <v>44573</v>
      </c>
      <c r="R247" s="274">
        <v>44773</v>
      </c>
      <c r="S247" s="285">
        <v>8210994</v>
      </c>
      <c r="T247" s="285">
        <v>4955465</v>
      </c>
      <c r="U247" s="184">
        <v>12545871</v>
      </c>
      <c r="V247" s="191" t="s">
        <v>865</v>
      </c>
      <c r="W247"/>
      <c r="X247"/>
      <c r="Y247" s="1"/>
    </row>
    <row r="248" spans="1:25">
      <c r="A248" s="182">
        <v>891780111</v>
      </c>
      <c r="B248" s="183" t="s">
        <v>25</v>
      </c>
      <c r="C248" s="184" t="s">
        <v>846</v>
      </c>
      <c r="D248" s="183" t="s">
        <v>27</v>
      </c>
      <c r="E248" s="185" t="s">
        <v>1606</v>
      </c>
      <c r="F248" s="183" t="s">
        <v>29</v>
      </c>
      <c r="G248" s="184" t="s">
        <v>848</v>
      </c>
      <c r="H248" s="184" t="s">
        <v>31</v>
      </c>
      <c r="I248" s="285">
        <v>12941940</v>
      </c>
      <c r="J248" s="287">
        <v>0</v>
      </c>
      <c r="K248" s="194">
        <v>0</v>
      </c>
      <c r="L248" s="194">
        <v>0</v>
      </c>
      <c r="M248" s="276" t="s">
        <v>5334</v>
      </c>
      <c r="N248" s="277" t="s">
        <v>1607</v>
      </c>
      <c r="O248" s="94" t="s">
        <v>1608</v>
      </c>
      <c r="P248" s="187">
        <v>44573</v>
      </c>
      <c r="Q248" s="273">
        <v>44573</v>
      </c>
      <c r="R248" s="274">
        <v>44773</v>
      </c>
      <c r="S248" s="285">
        <v>8082698</v>
      </c>
      <c r="T248" s="285">
        <v>4859242</v>
      </c>
      <c r="U248" s="184">
        <v>12545871</v>
      </c>
      <c r="V248" s="191" t="s">
        <v>865</v>
      </c>
      <c r="W248"/>
      <c r="X248"/>
      <c r="Y248" s="1"/>
    </row>
    <row r="249" spans="1:25">
      <c r="A249" s="182">
        <v>891780111</v>
      </c>
      <c r="B249" s="183" t="s">
        <v>25</v>
      </c>
      <c r="C249" s="184" t="s">
        <v>846</v>
      </c>
      <c r="D249" s="183" t="s">
        <v>27</v>
      </c>
      <c r="E249" s="185" t="s">
        <v>1609</v>
      </c>
      <c r="F249" s="183" t="s">
        <v>29</v>
      </c>
      <c r="G249" s="184" t="s">
        <v>848</v>
      </c>
      <c r="H249" s="184" t="s">
        <v>31</v>
      </c>
      <c r="I249" s="285">
        <v>12941940</v>
      </c>
      <c r="J249" s="287">
        <v>0</v>
      </c>
      <c r="K249" s="194">
        <v>0</v>
      </c>
      <c r="L249" s="194">
        <v>0</v>
      </c>
      <c r="M249" s="276" t="s">
        <v>5335</v>
      </c>
      <c r="N249" s="277" t="s">
        <v>1610</v>
      </c>
      <c r="O249" s="94" t="s">
        <v>1611</v>
      </c>
      <c r="P249" s="187">
        <v>44573</v>
      </c>
      <c r="Q249" s="273">
        <v>44573</v>
      </c>
      <c r="R249" s="274">
        <v>44773</v>
      </c>
      <c r="S249" s="285">
        <v>8082698</v>
      </c>
      <c r="T249" s="285">
        <v>4859242</v>
      </c>
      <c r="U249" s="184">
        <v>12545871</v>
      </c>
      <c r="V249" s="191" t="s">
        <v>865</v>
      </c>
      <c r="W249"/>
      <c r="X249"/>
      <c r="Y249" s="1"/>
    </row>
    <row r="250" spans="1:25">
      <c r="A250" s="182">
        <v>891780111</v>
      </c>
      <c r="B250" s="183" t="s">
        <v>25</v>
      </c>
      <c r="C250" s="184" t="s">
        <v>846</v>
      </c>
      <c r="D250" s="183" t="s">
        <v>27</v>
      </c>
      <c r="E250" s="185" t="s">
        <v>1612</v>
      </c>
      <c r="F250" s="183" t="s">
        <v>29</v>
      </c>
      <c r="G250" s="184" t="s">
        <v>848</v>
      </c>
      <c r="H250" s="184" t="s">
        <v>31</v>
      </c>
      <c r="I250" s="285">
        <v>23699626</v>
      </c>
      <c r="J250" s="287">
        <v>0</v>
      </c>
      <c r="K250" s="194">
        <v>0</v>
      </c>
      <c r="L250" s="194">
        <v>0</v>
      </c>
      <c r="M250" s="276" t="s">
        <v>5336</v>
      </c>
      <c r="N250" s="277" t="s">
        <v>1613</v>
      </c>
      <c r="O250" s="94" t="s">
        <v>1614</v>
      </c>
      <c r="P250" s="187">
        <v>44573</v>
      </c>
      <c r="Q250" s="273">
        <v>44573</v>
      </c>
      <c r="R250" s="274">
        <v>44773</v>
      </c>
      <c r="S250" s="285">
        <v>14779790</v>
      </c>
      <c r="T250" s="285">
        <v>8919836</v>
      </c>
      <c r="U250" s="184">
        <v>12545871</v>
      </c>
      <c r="V250" s="191" t="s">
        <v>865</v>
      </c>
      <c r="W250"/>
      <c r="X250"/>
      <c r="Y250" s="1"/>
    </row>
    <row r="251" spans="1:25">
      <c r="A251" s="182">
        <v>891780111</v>
      </c>
      <c r="B251" s="183" t="s">
        <v>25</v>
      </c>
      <c r="C251" s="184" t="s">
        <v>846</v>
      </c>
      <c r="D251" s="183" t="s">
        <v>27</v>
      </c>
      <c r="E251" s="185" t="s">
        <v>1615</v>
      </c>
      <c r="F251" s="183" t="s">
        <v>29</v>
      </c>
      <c r="G251" s="184" t="s">
        <v>848</v>
      </c>
      <c r="H251" s="184" t="s">
        <v>31</v>
      </c>
      <c r="I251" s="285">
        <v>10900000</v>
      </c>
      <c r="J251" s="287">
        <v>0</v>
      </c>
      <c r="K251" s="194">
        <v>0</v>
      </c>
      <c r="L251" s="194">
        <v>0</v>
      </c>
      <c r="M251" s="276" t="s">
        <v>5337</v>
      </c>
      <c r="N251" s="277" t="s">
        <v>1616</v>
      </c>
      <c r="O251" s="94" t="s">
        <v>1617</v>
      </c>
      <c r="P251" s="187">
        <v>44573</v>
      </c>
      <c r="Q251" s="273">
        <v>44573</v>
      </c>
      <c r="R251" s="274">
        <v>44773</v>
      </c>
      <c r="S251" s="285">
        <v>6228572</v>
      </c>
      <c r="T251" s="285">
        <v>4671428</v>
      </c>
      <c r="U251" s="184">
        <v>12545871</v>
      </c>
      <c r="V251" s="191" t="s">
        <v>865</v>
      </c>
      <c r="W251"/>
      <c r="X251"/>
      <c r="Y251" s="1"/>
    </row>
    <row r="252" spans="1:25">
      <c r="A252" s="182">
        <v>891780111</v>
      </c>
      <c r="B252" s="183" t="s">
        <v>25</v>
      </c>
      <c r="C252" s="184" t="s">
        <v>846</v>
      </c>
      <c r="D252" s="183" t="s">
        <v>27</v>
      </c>
      <c r="E252" s="185" t="s">
        <v>1618</v>
      </c>
      <c r="F252" s="183" t="s">
        <v>29</v>
      </c>
      <c r="G252" s="184" t="s">
        <v>848</v>
      </c>
      <c r="H252" s="184" t="s">
        <v>31</v>
      </c>
      <c r="I252" s="285">
        <v>16050000</v>
      </c>
      <c r="J252" s="287">
        <v>0</v>
      </c>
      <c r="K252" s="194">
        <v>0</v>
      </c>
      <c r="L252" s="194">
        <v>0</v>
      </c>
      <c r="M252" s="276" t="s">
        <v>5338</v>
      </c>
      <c r="N252" s="277" t="s">
        <v>1619</v>
      </c>
      <c r="O252" s="94" t="s">
        <v>1620</v>
      </c>
      <c r="P252" s="187">
        <v>44573</v>
      </c>
      <c r="Q252" s="273">
        <v>44573</v>
      </c>
      <c r="R252" s="274">
        <v>44773</v>
      </c>
      <c r="S252" s="285">
        <v>10800000</v>
      </c>
      <c r="T252" s="285">
        <v>5250000</v>
      </c>
      <c r="U252" s="184">
        <v>12545871</v>
      </c>
      <c r="V252" s="191" t="s">
        <v>865</v>
      </c>
      <c r="W252"/>
      <c r="X252"/>
      <c r="Y252" s="1"/>
    </row>
    <row r="253" spans="1:25">
      <c r="A253" s="182">
        <v>891780111</v>
      </c>
      <c r="B253" s="183" t="s">
        <v>25</v>
      </c>
      <c r="C253" s="184" t="s">
        <v>846</v>
      </c>
      <c r="D253" s="183" t="s">
        <v>27</v>
      </c>
      <c r="E253" s="185" t="s">
        <v>1621</v>
      </c>
      <c r="F253" s="183" t="s">
        <v>29</v>
      </c>
      <c r="G253" s="184" t="s">
        <v>848</v>
      </c>
      <c r="H253" s="184" t="s">
        <v>31</v>
      </c>
      <c r="I253" s="285">
        <v>17555279</v>
      </c>
      <c r="J253" s="287">
        <v>15416999</v>
      </c>
      <c r="K253" s="194">
        <v>0</v>
      </c>
      <c r="L253" s="194">
        <v>2138280</v>
      </c>
      <c r="M253" s="276" t="s">
        <v>5339</v>
      </c>
      <c r="N253" s="277" t="s">
        <v>1622</v>
      </c>
      <c r="O253" s="94" t="s">
        <v>1623</v>
      </c>
      <c r="P253" s="187">
        <v>44573</v>
      </c>
      <c r="Q253" s="273">
        <v>44573</v>
      </c>
      <c r="R253" s="274">
        <v>44773</v>
      </c>
      <c r="S253" s="285">
        <v>13214568</v>
      </c>
      <c r="T253" s="285">
        <v>2202431</v>
      </c>
      <c r="U253" s="184">
        <v>12545871</v>
      </c>
      <c r="V253" s="191" t="s">
        <v>865</v>
      </c>
      <c r="W253"/>
      <c r="X253"/>
      <c r="Y253" s="1"/>
    </row>
    <row r="254" spans="1:25">
      <c r="A254" s="182">
        <v>891780111</v>
      </c>
      <c r="B254" s="183" t="s">
        <v>25</v>
      </c>
      <c r="C254" s="184" t="s">
        <v>846</v>
      </c>
      <c r="D254" s="183" t="s">
        <v>27</v>
      </c>
      <c r="E254" s="185" t="s">
        <v>1624</v>
      </c>
      <c r="F254" s="183" t="s">
        <v>29</v>
      </c>
      <c r="G254" s="184" t="s">
        <v>848</v>
      </c>
      <c r="H254" s="184" t="s">
        <v>31</v>
      </c>
      <c r="I254" s="285">
        <v>29193800</v>
      </c>
      <c r="J254" s="287">
        <v>0</v>
      </c>
      <c r="K254" s="194">
        <v>0</v>
      </c>
      <c r="L254" s="194">
        <v>0</v>
      </c>
      <c r="M254" s="276" t="s">
        <v>5340</v>
      </c>
      <c r="N254" s="277" t="s">
        <v>1625</v>
      </c>
      <c r="O254" s="94" t="s">
        <v>1626</v>
      </c>
      <c r="P254" s="187">
        <v>44573</v>
      </c>
      <c r="Q254" s="273">
        <v>44573</v>
      </c>
      <c r="R254" s="274">
        <v>44773</v>
      </c>
      <c r="S254" s="285">
        <v>18050944</v>
      </c>
      <c r="T254" s="285">
        <v>11142856</v>
      </c>
      <c r="U254" s="184">
        <v>12545871</v>
      </c>
      <c r="V254" s="191" t="s">
        <v>865</v>
      </c>
      <c r="W254"/>
      <c r="X254"/>
      <c r="Y254" s="1"/>
    </row>
    <row r="255" spans="1:25">
      <c r="A255" s="182">
        <v>891780111</v>
      </c>
      <c r="B255" s="183" t="s">
        <v>25</v>
      </c>
      <c r="C255" s="184" t="s">
        <v>846</v>
      </c>
      <c r="D255" s="183" t="s">
        <v>27</v>
      </c>
      <c r="E255" s="185" t="s">
        <v>1627</v>
      </c>
      <c r="F255" s="183" t="s">
        <v>29</v>
      </c>
      <c r="G255" s="184" t="s">
        <v>848</v>
      </c>
      <c r="H255" s="184" t="s">
        <v>31</v>
      </c>
      <c r="I255" s="285">
        <v>14778000</v>
      </c>
      <c r="J255" s="287">
        <v>0</v>
      </c>
      <c r="K255" s="194">
        <v>0</v>
      </c>
      <c r="L255" s="194">
        <v>0</v>
      </c>
      <c r="M255" s="276" t="s">
        <v>5341</v>
      </c>
      <c r="N255" s="277" t="s">
        <v>1628</v>
      </c>
      <c r="O255" s="94" t="s">
        <v>1629</v>
      </c>
      <c r="P255" s="187">
        <v>44573</v>
      </c>
      <c r="Q255" s="273">
        <v>44573</v>
      </c>
      <c r="R255" s="274">
        <v>44773</v>
      </c>
      <c r="S255" s="285">
        <v>9216000</v>
      </c>
      <c r="T255" s="285">
        <v>5562000</v>
      </c>
      <c r="U255" s="184">
        <v>12545871</v>
      </c>
      <c r="V255" s="191" t="s">
        <v>865</v>
      </c>
      <c r="W255"/>
      <c r="X255"/>
      <c r="Y255" s="1"/>
    </row>
    <row r="256" spans="1:25">
      <c r="A256" s="182">
        <v>891780111</v>
      </c>
      <c r="B256" s="183" t="s">
        <v>25</v>
      </c>
      <c r="C256" s="184" t="s">
        <v>846</v>
      </c>
      <c r="D256" s="183" t="s">
        <v>27</v>
      </c>
      <c r="E256" s="185" t="s">
        <v>1630</v>
      </c>
      <c r="F256" s="183" t="s">
        <v>29</v>
      </c>
      <c r="G256" s="184" t="s">
        <v>848</v>
      </c>
      <c r="H256" s="184" t="s">
        <v>31</v>
      </c>
      <c r="I256" s="285">
        <v>41050000</v>
      </c>
      <c r="J256" s="287">
        <v>0</v>
      </c>
      <c r="K256" s="194">
        <v>0</v>
      </c>
      <c r="L256" s="194">
        <v>0</v>
      </c>
      <c r="M256" s="276" t="s">
        <v>5342</v>
      </c>
      <c r="N256" s="277" t="s">
        <v>1631</v>
      </c>
      <c r="O256" s="94" t="s">
        <v>1632</v>
      </c>
      <c r="P256" s="187">
        <v>44573</v>
      </c>
      <c r="Q256" s="273">
        <v>44573</v>
      </c>
      <c r="R256" s="274">
        <v>44773</v>
      </c>
      <c r="S256" s="285">
        <v>25600000</v>
      </c>
      <c r="T256" s="285">
        <v>15450000</v>
      </c>
      <c r="U256" s="184">
        <v>12545871</v>
      </c>
      <c r="V256" s="191" t="s">
        <v>865</v>
      </c>
      <c r="W256"/>
      <c r="X256"/>
      <c r="Y256" s="1"/>
    </row>
    <row r="257" spans="1:25">
      <c r="A257" s="182">
        <v>891780111</v>
      </c>
      <c r="B257" s="183" t="s">
        <v>25</v>
      </c>
      <c r="C257" s="184" t="s">
        <v>846</v>
      </c>
      <c r="D257" s="183" t="s">
        <v>27</v>
      </c>
      <c r="E257" s="185" t="s">
        <v>1633</v>
      </c>
      <c r="F257" s="183" t="s">
        <v>29</v>
      </c>
      <c r="G257" s="184" t="s">
        <v>848</v>
      </c>
      <c r="H257" s="184" t="s">
        <v>31</v>
      </c>
      <c r="I257" s="285">
        <v>32477266</v>
      </c>
      <c r="J257" s="287">
        <v>0</v>
      </c>
      <c r="K257" s="194">
        <v>0</v>
      </c>
      <c r="L257" s="194">
        <v>0</v>
      </c>
      <c r="M257" s="276" t="s">
        <v>5343</v>
      </c>
      <c r="N257" s="277" t="s">
        <v>1634</v>
      </c>
      <c r="O257" s="94" t="s">
        <v>1635</v>
      </c>
      <c r="P257" s="187">
        <v>44573</v>
      </c>
      <c r="Q257" s="273">
        <v>44573</v>
      </c>
      <c r="R257" s="274">
        <v>44773</v>
      </c>
      <c r="S257" s="285">
        <v>18558436</v>
      </c>
      <c r="T257" s="285">
        <v>13918830</v>
      </c>
      <c r="U257" s="184">
        <v>12545871</v>
      </c>
      <c r="V257" s="191" t="s">
        <v>865</v>
      </c>
      <c r="W257"/>
      <c r="X257"/>
      <c r="Y257" s="1"/>
    </row>
    <row r="258" spans="1:25">
      <c r="A258" s="182">
        <v>891780111</v>
      </c>
      <c r="B258" s="183" t="s">
        <v>25</v>
      </c>
      <c r="C258" s="184" t="s">
        <v>846</v>
      </c>
      <c r="D258" s="183" t="s">
        <v>27</v>
      </c>
      <c r="E258" s="185" t="s">
        <v>1636</v>
      </c>
      <c r="F258" s="183" t="s">
        <v>29</v>
      </c>
      <c r="G258" s="184" t="s">
        <v>848</v>
      </c>
      <c r="H258" s="184" t="s">
        <v>31</v>
      </c>
      <c r="I258" s="285">
        <v>21944099</v>
      </c>
      <c r="J258" s="287">
        <v>0</v>
      </c>
      <c r="K258" s="194">
        <v>0</v>
      </c>
      <c r="L258" s="194">
        <v>0</v>
      </c>
      <c r="M258" s="276" t="s">
        <v>5344</v>
      </c>
      <c r="N258" s="277" t="s">
        <v>1637</v>
      </c>
      <c r="O258" s="94" t="s">
        <v>1638</v>
      </c>
      <c r="P258" s="187">
        <v>44573</v>
      </c>
      <c r="Q258" s="273">
        <v>44573</v>
      </c>
      <c r="R258" s="274">
        <v>44773</v>
      </c>
      <c r="S258" s="285">
        <v>13684994</v>
      </c>
      <c r="T258" s="285">
        <v>8259105</v>
      </c>
      <c r="U258" s="184">
        <v>12545871</v>
      </c>
      <c r="V258" s="191" t="s">
        <v>865</v>
      </c>
      <c r="W258"/>
      <c r="X258"/>
      <c r="Y258" s="1"/>
    </row>
    <row r="259" spans="1:25">
      <c r="A259" s="182">
        <v>891780111</v>
      </c>
      <c r="B259" s="183" t="s">
        <v>25</v>
      </c>
      <c r="C259" s="184" t="s">
        <v>846</v>
      </c>
      <c r="D259" s="183" t="s">
        <v>27</v>
      </c>
      <c r="E259" s="185" t="s">
        <v>1639</v>
      </c>
      <c r="F259" s="183" t="s">
        <v>29</v>
      </c>
      <c r="G259" s="184" t="s">
        <v>848</v>
      </c>
      <c r="H259" s="184" t="s">
        <v>31</v>
      </c>
      <c r="I259" s="285">
        <v>31877000</v>
      </c>
      <c r="J259" s="287">
        <v>33477000</v>
      </c>
      <c r="K259" s="194">
        <v>1600000</v>
      </c>
      <c r="L259" s="194">
        <v>0</v>
      </c>
      <c r="M259" s="276" t="s">
        <v>5345</v>
      </c>
      <c r="N259" s="277" t="s">
        <v>1640</v>
      </c>
      <c r="O259" s="94" t="s">
        <v>1641</v>
      </c>
      <c r="P259" s="187">
        <v>44573</v>
      </c>
      <c r="Q259" s="273">
        <v>44573</v>
      </c>
      <c r="R259" s="274">
        <v>44773</v>
      </c>
      <c r="S259" s="285">
        <v>16523476</v>
      </c>
      <c r="T259" s="285">
        <v>4238381</v>
      </c>
      <c r="U259" s="184">
        <v>12545871</v>
      </c>
      <c r="V259" s="191" t="s">
        <v>865</v>
      </c>
      <c r="W259"/>
      <c r="X259"/>
      <c r="Y259" s="1"/>
    </row>
    <row r="260" spans="1:25">
      <c r="A260" s="182">
        <v>891780111</v>
      </c>
      <c r="B260" s="183" t="s">
        <v>25</v>
      </c>
      <c r="C260" s="184" t="s">
        <v>846</v>
      </c>
      <c r="D260" s="183" t="s">
        <v>27</v>
      </c>
      <c r="E260" s="185" t="s">
        <v>1642</v>
      </c>
      <c r="F260" s="183" t="s">
        <v>29</v>
      </c>
      <c r="G260" s="184" t="s">
        <v>848</v>
      </c>
      <c r="H260" s="184" t="s">
        <v>31</v>
      </c>
      <c r="I260" s="285">
        <v>27772000</v>
      </c>
      <c r="J260" s="287">
        <v>0</v>
      </c>
      <c r="K260" s="194">
        <v>0</v>
      </c>
      <c r="L260" s="194">
        <v>0</v>
      </c>
      <c r="M260" s="276" t="s">
        <v>5346</v>
      </c>
      <c r="N260" s="277" t="s">
        <v>1643</v>
      </c>
      <c r="O260" s="94" t="s">
        <v>1644</v>
      </c>
      <c r="P260" s="187">
        <v>44573</v>
      </c>
      <c r="Q260" s="273">
        <v>44573</v>
      </c>
      <c r="R260" s="274">
        <v>44773</v>
      </c>
      <c r="S260" s="285">
        <v>17086000</v>
      </c>
      <c r="T260" s="285">
        <v>10686000</v>
      </c>
      <c r="U260" s="184">
        <v>12545871</v>
      </c>
      <c r="V260" s="191" t="s">
        <v>865</v>
      </c>
      <c r="W260"/>
      <c r="X260"/>
      <c r="Y260" s="1"/>
    </row>
    <row r="261" spans="1:25">
      <c r="A261" s="182">
        <v>891780111</v>
      </c>
      <c r="B261" s="183" t="s">
        <v>25</v>
      </c>
      <c r="C261" s="184" t="s">
        <v>846</v>
      </c>
      <c r="D261" s="183" t="s">
        <v>27</v>
      </c>
      <c r="E261" s="185" t="s">
        <v>1645</v>
      </c>
      <c r="F261" s="183" t="s">
        <v>29</v>
      </c>
      <c r="G261" s="184" t="s">
        <v>848</v>
      </c>
      <c r="H261" s="184" t="s">
        <v>31</v>
      </c>
      <c r="I261" s="285">
        <v>23699626</v>
      </c>
      <c r="J261" s="287">
        <v>0</v>
      </c>
      <c r="K261" s="194">
        <v>0</v>
      </c>
      <c r="L261" s="194">
        <v>0</v>
      </c>
      <c r="M261" s="276" t="s">
        <v>5347</v>
      </c>
      <c r="N261" s="277" t="s">
        <v>1646</v>
      </c>
      <c r="O261" s="94" t="s">
        <v>1647</v>
      </c>
      <c r="P261" s="187">
        <v>44573</v>
      </c>
      <c r="Q261" s="273">
        <v>44573</v>
      </c>
      <c r="R261" s="274">
        <v>44773</v>
      </c>
      <c r="S261" s="285">
        <v>14779790</v>
      </c>
      <c r="T261" s="285">
        <v>8919836</v>
      </c>
      <c r="U261" s="184">
        <v>12545871</v>
      </c>
      <c r="V261" s="191" t="s">
        <v>865</v>
      </c>
      <c r="W261"/>
      <c r="X261"/>
      <c r="Y261" s="1"/>
    </row>
    <row r="262" spans="1:25">
      <c r="A262" s="182">
        <v>891780111</v>
      </c>
      <c r="B262" s="183" t="s">
        <v>25</v>
      </c>
      <c r="C262" s="184" t="s">
        <v>846</v>
      </c>
      <c r="D262" s="183" t="s">
        <v>27</v>
      </c>
      <c r="E262" s="185" t="s">
        <v>1648</v>
      </c>
      <c r="F262" s="183" t="s">
        <v>29</v>
      </c>
      <c r="G262" s="184" t="s">
        <v>848</v>
      </c>
      <c r="H262" s="184" t="s">
        <v>31</v>
      </c>
      <c r="I262" s="285">
        <v>22100000</v>
      </c>
      <c r="J262" s="287">
        <v>0</v>
      </c>
      <c r="K262" s="194">
        <v>0</v>
      </c>
      <c r="L262" s="194">
        <v>0</v>
      </c>
      <c r="M262" s="276" t="s">
        <v>5348</v>
      </c>
      <c r="N262" s="277" t="s">
        <v>1649</v>
      </c>
      <c r="O262" s="94" t="s">
        <v>1650</v>
      </c>
      <c r="P262" s="187">
        <v>44573</v>
      </c>
      <c r="Q262" s="273">
        <v>44573</v>
      </c>
      <c r="R262" s="274">
        <v>44773</v>
      </c>
      <c r="S262" s="285">
        <v>13700000</v>
      </c>
      <c r="T262" s="285">
        <v>8400000</v>
      </c>
      <c r="U262" s="184">
        <v>12545871</v>
      </c>
      <c r="V262" s="191" t="s">
        <v>865</v>
      </c>
      <c r="W262"/>
      <c r="X262"/>
      <c r="Y262" s="1"/>
    </row>
    <row r="263" spans="1:25">
      <c r="A263" s="182">
        <v>891780111</v>
      </c>
      <c r="B263" s="183" t="s">
        <v>25</v>
      </c>
      <c r="C263" s="184" t="s">
        <v>846</v>
      </c>
      <c r="D263" s="183" t="s">
        <v>27</v>
      </c>
      <c r="E263" s="185" t="s">
        <v>1651</v>
      </c>
      <c r="F263" s="183" t="s">
        <v>29</v>
      </c>
      <c r="G263" s="184" t="s">
        <v>848</v>
      </c>
      <c r="H263" s="184" t="s">
        <v>31</v>
      </c>
      <c r="I263" s="285">
        <v>14778000</v>
      </c>
      <c r="J263" s="287">
        <v>0</v>
      </c>
      <c r="K263" s="194">
        <v>0</v>
      </c>
      <c r="L263" s="194">
        <v>0</v>
      </c>
      <c r="M263" s="276" t="s">
        <v>5349</v>
      </c>
      <c r="N263" s="277" t="s">
        <v>1652</v>
      </c>
      <c r="O263" s="94" t="s">
        <v>1653</v>
      </c>
      <c r="P263" s="187">
        <v>44573</v>
      </c>
      <c r="Q263" s="273">
        <v>44573</v>
      </c>
      <c r="R263" s="274">
        <v>44773</v>
      </c>
      <c r="S263" s="285">
        <v>9216000</v>
      </c>
      <c r="T263" s="285">
        <v>5562000</v>
      </c>
      <c r="U263" s="184">
        <v>12545871</v>
      </c>
      <c r="V263" s="191" t="s">
        <v>865</v>
      </c>
      <c r="W263"/>
      <c r="X263"/>
      <c r="Y263" s="1"/>
    </row>
    <row r="264" spans="1:25">
      <c r="A264" s="182">
        <v>891780111</v>
      </c>
      <c r="B264" s="183" t="s">
        <v>25</v>
      </c>
      <c r="C264" s="184" t="s">
        <v>846</v>
      </c>
      <c r="D264" s="183" t="s">
        <v>27</v>
      </c>
      <c r="E264" s="185" t="s">
        <v>1654</v>
      </c>
      <c r="F264" s="183" t="s">
        <v>29</v>
      </c>
      <c r="G264" s="184" t="s">
        <v>848</v>
      </c>
      <c r="H264" s="184" t="s">
        <v>31</v>
      </c>
      <c r="I264" s="285">
        <v>29414000</v>
      </c>
      <c r="J264" s="287" t="s">
        <v>5350</v>
      </c>
      <c r="K264" s="194" t="s">
        <v>5278</v>
      </c>
      <c r="L264" s="194">
        <v>0</v>
      </c>
      <c r="M264" s="276" t="s">
        <v>5351</v>
      </c>
      <c r="N264" s="277" t="s">
        <v>1655</v>
      </c>
      <c r="O264" s="94" t="s">
        <v>1656</v>
      </c>
      <c r="P264" s="187">
        <v>44573</v>
      </c>
      <c r="Q264" s="273">
        <v>44573</v>
      </c>
      <c r="R264" s="274">
        <v>44773</v>
      </c>
      <c r="S264" s="285">
        <v>26862000</v>
      </c>
      <c r="T264" s="285">
        <v>4052000</v>
      </c>
      <c r="U264" s="184">
        <v>12545871</v>
      </c>
      <c r="V264" s="191" t="s">
        <v>865</v>
      </c>
      <c r="W264"/>
      <c r="X264"/>
      <c r="Y264" s="1"/>
    </row>
    <row r="265" spans="1:25">
      <c r="A265" s="182">
        <v>891780111</v>
      </c>
      <c r="B265" s="183" t="s">
        <v>25</v>
      </c>
      <c r="C265" s="184" t="s">
        <v>846</v>
      </c>
      <c r="D265" s="183" t="s">
        <v>27</v>
      </c>
      <c r="E265" s="185" t="s">
        <v>1657</v>
      </c>
      <c r="F265" s="183" t="s">
        <v>29</v>
      </c>
      <c r="G265" s="184" t="s">
        <v>848</v>
      </c>
      <c r="H265" s="184" t="s">
        <v>31</v>
      </c>
      <c r="I265" s="285">
        <v>32840000</v>
      </c>
      <c r="J265" s="287">
        <v>0</v>
      </c>
      <c r="K265" s="194">
        <v>0</v>
      </c>
      <c r="L265" s="194">
        <v>0</v>
      </c>
      <c r="M265" s="276" t="s">
        <v>5352</v>
      </c>
      <c r="N265" s="277" t="s">
        <v>1658</v>
      </c>
      <c r="O265" s="94" t="s">
        <v>1659</v>
      </c>
      <c r="P265" s="187">
        <v>44573</v>
      </c>
      <c r="Q265" s="273">
        <v>44573</v>
      </c>
      <c r="R265" s="274">
        <v>44773</v>
      </c>
      <c r="S265" s="285">
        <v>20480000</v>
      </c>
      <c r="T265" s="285">
        <v>12360000</v>
      </c>
      <c r="U265" s="184">
        <v>12545871</v>
      </c>
      <c r="V265" s="191" t="s">
        <v>865</v>
      </c>
      <c r="W265"/>
      <c r="X265"/>
      <c r="Y265" s="1"/>
    </row>
    <row r="266" spans="1:25">
      <c r="A266" s="182">
        <v>891780111</v>
      </c>
      <c r="B266" s="183" t="s">
        <v>25</v>
      </c>
      <c r="C266" s="184" t="s">
        <v>846</v>
      </c>
      <c r="D266" s="183" t="s">
        <v>27</v>
      </c>
      <c r="E266" s="185" t="s">
        <v>1660</v>
      </c>
      <c r="F266" s="183" t="s">
        <v>29</v>
      </c>
      <c r="G266" s="184" t="s">
        <v>848</v>
      </c>
      <c r="H266" s="184" t="s">
        <v>31</v>
      </c>
      <c r="I266" s="285">
        <v>32700000</v>
      </c>
      <c r="J266" s="287">
        <v>0</v>
      </c>
      <c r="K266" s="194">
        <v>0</v>
      </c>
      <c r="L266" s="194">
        <v>0</v>
      </c>
      <c r="M266" s="276" t="s">
        <v>5353</v>
      </c>
      <c r="N266" s="277" t="s">
        <v>1661</v>
      </c>
      <c r="O266" s="94" t="s">
        <v>1662</v>
      </c>
      <c r="P266" s="187">
        <v>44573</v>
      </c>
      <c r="Q266" s="273">
        <v>44573</v>
      </c>
      <c r="R266" s="274">
        <v>44773</v>
      </c>
      <c r="S266" s="285">
        <v>20057144</v>
      </c>
      <c r="T266" s="285">
        <v>12642856</v>
      </c>
      <c r="U266" s="184">
        <v>12545871</v>
      </c>
      <c r="V266" s="191" t="s">
        <v>865</v>
      </c>
      <c r="W266"/>
      <c r="X266"/>
      <c r="Y266" s="1"/>
    </row>
    <row r="267" spans="1:25">
      <c r="A267" s="182">
        <v>891780111</v>
      </c>
      <c r="B267" s="183" t="s">
        <v>25</v>
      </c>
      <c r="C267" s="184" t="s">
        <v>846</v>
      </c>
      <c r="D267" s="183" t="s">
        <v>27</v>
      </c>
      <c r="E267" s="185" t="s">
        <v>1663</v>
      </c>
      <c r="F267" s="183" t="s">
        <v>29</v>
      </c>
      <c r="G267" s="184" t="s">
        <v>848</v>
      </c>
      <c r="H267" s="184" t="s">
        <v>31</v>
      </c>
      <c r="I267" s="285">
        <v>23809000</v>
      </c>
      <c r="J267" s="287">
        <v>0</v>
      </c>
      <c r="K267" s="194">
        <v>0</v>
      </c>
      <c r="L267" s="194">
        <v>0</v>
      </c>
      <c r="M267" s="276" t="s">
        <v>5354</v>
      </c>
      <c r="N267" s="277" t="s">
        <v>1664</v>
      </c>
      <c r="O267" s="94" t="s">
        <v>1665</v>
      </c>
      <c r="P267" s="187">
        <v>44573</v>
      </c>
      <c r="Q267" s="273">
        <v>44573</v>
      </c>
      <c r="R267" s="274">
        <v>44773</v>
      </c>
      <c r="S267" s="285">
        <v>14848000</v>
      </c>
      <c r="T267" s="285">
        <v>8961000</v>
      </c>
      <c r="U267" s="184">
        <v>12545871</v>
      </c>
      <c r="V267" s="191" t="s">
        <v>865</v>
      </c>
      <c r="W267"/>
      <c r="X267"/>
      <c r="Y267" s="1"/>
    </row>
    <row r="268" spans="1:25">
      <c r="A268" s="182">
        <v>891780111</v>
      </c>
      <c r="B268" s="183" t="s">
        <v>25</v>
      </c>
      <c r="C268" s="184" t="s">
        <v>846</v>
      </c>
      <c r="D268" s="183" t="s">
        <v>27</v>
      </c>
      <c r="E268" s="185" t="s">
        <v>1666</v>
      </c>
      <c r="F268" s="183" t="s">
        <v>29</v>
      </c>
      <c r="G268" s="184" t="s">
        <v>848</v>
      </c>
      <c r="H268" s="184" t="s">
        <v>31</v>
      </c>
      <c r="I268" s="285">
        <v>20983500</v>
      </c>
      <c r="J268" s="287">
        <v>0</v>
      </c>
      <c r="K268" s="194">
        <v>0</v>
      </c>
      <c r="L268" s="194">
        <v>0</v>
      </c>
      <c r="M268" s="276" t="s">
        <v>5355</v>
      </c>
      <c r="N268" s="277" t="s">
        <v>1667</v>
      </c>
      <c r="O268" s="94" t="s">
        <v>1668</v>
      </c>
      <c r="P268" s="187">
        <v>44573</v>
      </c>
      <c r="Q268" s="273">
        <v>44573</v>
      </c>
      <c r="R268" s="274">
        <v>44773</v>
      </c>
      <c r="S268" s="285">
        <v>13062000</v>
      </c>
      <c r="T268" s="285">
        <v>7921500</v>
      </c>
      <c r="U268" s="184">
        <v>12545871</v>
      </c>
      <c r="V268" s="191" t="s">
        <v>865</v>
      </c>
      <c r="W268"/>
      <c r="X268"/>
      <c r="Y268" s="1"/>
    </row>
    <row r="269" spans="1:25">
      <c r="A269" s="182">
        <v>891780111</v>
      </c>
      <c r="B269" s="183" t="s">
        <v>25</v>
      </c>
      <c r="C269" s="184" t="s">
        <v>846</v>
      </c>
      <c r="D269" s="183" t="s">
        <v>27</v>
      </c>
      <c r="E269" s="185" t="s">
        <v>1669</v>
      </c>
      <c r="F269" s="183" t="s">
        <v>29</v>
      </c>
      <c r="G269" s="184" t="s">
        <v>848</v>
      </c>
      <c r="H269" s="184" t="s">
        <v>31</v>
      </c>
      <c r="I269" s="285">
        <v>13851000</v>
      </c>
      <c r="J269" s="287">
        <v>0</v>
      </c>
      <c r="K269" s="194">
        <v>0</v>
      </c>
      <c r="L269" s="194">
        <v>0</v>
      </c>
      <c r="M269" s="276" t="s">
        <v>5356</v>
      </c>
      <c r="N269" s="277" t="s">
        <v>1670</v>
      </c>
      <c r="O269" s="94" t="s">
        <v>1671</v>
      </c>
      <c r="P269" s="187">
        <v>44573</v>
      </c>
      <c r="Q269" s="273">
        <v>44573</v>
      </c>
      <c r="R269" s="274">
        <v>44773</v>
      </c>
      <c r="S269" s="285">
        <v>8686284</v>
      </c>
      <c r="T269" s="285">
        <v>5164716</v>
      </c>
      <c r="U269" s="184">
        <v>12545871</v>
      </c>
      <c r="V269" s="191" t="s">
        <v>865</v>
      </c>
      <c r="W269"/>
      <c r="X269"/>
      <c r="Y269" s="1"/>
    </row>
    <row r="270" spans="1:25">
      <c r="A270" s="182">
        <v>891780111</v>
      </c>
      <c r="B270" s="183" t="s">
        <v>25</v>
      </c>
      <c r="C270" s="184" t="s">
        <v>846</v>
      </c>
      <c r="D270" s="183" t="s">
        <v>27</v>
      </c>
      <c r="E270" s="185" t="s">
        <v>1672</v>
      </c>
      <c r="F270" s="183" t="s">
        <v>29</v>
      </c>
      <c r="G270" s="184" t="s">
        <v>848</v>
      </c>
      <c r="H270" s="184" t="s">
        <v>31</v>
      </c>
      <c r="I270" s="285">
        <v>15603710</v>
      </c>
      <c r="J270" s="287">
        <v>0</v>
      </c>
      <c r="K270" s="194">
        <v>0</v>
      </c>
      <c r="L270" s="194">
        <v>0</v>
      </c>
      <c r="M270" s="276" t="s">
        <v>5357</v>
      </c>
      <c r="N270" s="277" t="s">
        <v>1673</v>
      </c>
      <c r="O270" s="94" t="s">
        <v>1674</v>
      </c>
      <c r="P270" s="187">
        <v>44573</v>
      </c>
      <c r="Q270" s="273">
        <v>44573</v>
      </c>
      <c r="R270" s="274">
        <v>44773</v>
      </c>
      <c r="S270" s="285">
        <v>8916404</v>
      </c>
      <c r="T270" s="285">
        <v>6687306</v>
      </c>
      <c r="U270" s="184">
        <v>12545871</v>
      </c>
      <c r="V270" s="191" t="s">
        <v>865</v>
      </c>
      <c r="W270"/>
      <c r="X270"/>
      <c r="Y270" s="1"/>
    </row>
    <row r="271" spans="1:25">
      <c r="A271" s="182">
        <v>891780111</v>
      </c>
      <c r="B271" s="183" t="s">
        <v>25</v>
      </c>
      <c r="C271" s="184" t="s">
        <v>846</v>
      </c>
      <c r="D271" s="183" t="s">
        <v>27</v>
      </c>
      <c r="E271" s="185" t="s">
        <v>1675</v>
      </c>
      <c r="F271" s="183" t="s">
        <v>29</v>
      </c>
      <c r="G271" s="184" t="s">
        <v>848</v>
      </c>
      <c r="H271" s="184" t="s">
        <v>31</v>
      </c>
      <c r="I271" s="285">
        <v>14931250</v>
      </c>
      <c r="J271" s="287">
        <v>0</v>
      </c>
      <c r="K271" s="194">
        <v>0</v>
      </c>
      <c r="L271" s="194">
        <v>0</v>
      </c>
      <c r="M271" s="276" t="s">
        <v>5358</v>
      </c>
      <c r="N271" s="277" t="s">
        <v>1676</v>
      </c>
      <c r="O271" s="94" t="s">
        <v>1677</v>
      </c>
      <c r="P271" s="187">
        <v>44573</v>
      </c>
      <c r="Q271" s="273">
        <v>44573</v>
      </c>
      <c r="R271" s="274">
        <v>44773</v>
      </c>
      <c r="S271" s="285">
        <v>10181250</v>
      </c>
      <c r="T271" s="285">
        <v>4750000</v>
      </c>
      <c r="U271" s="184">
        <v>12545871</v>
      </c>
      <c r="V271" s="191" t="s">
        <v>865</v>
      </c>
      <c r="W271"/>
      <c r="X271"/>
      <c r="Y271" s="1"/>
    </row>
    <row r="272" spans="1:25">
      <c r="A272" s="182">
        <v>891780111</v>
      </c>
      <c r="B272" s="183" t="s">
        <v>25</v>
      </c>
      <c r="C272" s="184" t="s">
        <v>846</v>
      </c>
      <c r="D272" s="183" t="s">
        <v>27</v>
      </c>
      <c r="E272" s="185" t="s">
        <v>1678</v>
      </c>
      <c r="F272" s="183" t="s">
        <v>29</v>
      </c>
      <c r="G272" s="184" t="s">
        <v>848</v>
      </c>
      <c r="H272" s="184" t="s">
        <v>31</v>
      </c>
      <c r="I272" s="285">
        <v>15599000</v>
      </c>
      <c r="J272" s="287">
        <v>0</v>
      </c>
      <c r="K272" s="194">
        <v>0</v>
      </c>
      <c r="L272" s="194">
        <v>0</v>
      </c>
      <c r="M272" s="276" t="s">
        <v>5359</v>
      </c>
      <c r="N272" s="277" t="s">
        <v>1679</v>
      </c>
      <c r="O272" s="94" t="s">
        <v>1680</v>
      </c>
      <c r="P272" s="187">
        <v>44573</v>
      </c>
      <c r="Q272" s="273">
        <v>44573</v>
      </c>
      <c r="R272" s="274">
        <v>44773</v>
      </c>
      <c r="S272" s="285">
        <v>9728000</v>
      </c>
      <c r="T272" s="285">
        <v>5871000</v>
      </c>
      <c r="U272" s="184">
        <v>12545871</v>
      </c>
      <c r="V272" s="191" t="s">
        <v>865</v>
      </c>
      <c r="W272"/>
      <c r="X272"/>
      <c r="Y272" s="1"/>
    </row>
    <row r="273" spans="1:25">
      <c r="A273" s="182">
        <v>891780111</v>
      </c>
      <c r="B273" s="183" t="s">
        <v>25</v>
      </c>
      <c r="C273" s="184" t="s">
        <v>846</v>
      </c>
      <c r="D273" s="183" t="s">
        <v>27</v>
      </c>
      <c r="E273" s="185" t="s">
        <v>1681</v>
      </c>
      <c r="F273" s="183" t="s">
        <v>29</v>
      </c>
      <c r="G273" s="184" t="s">
        <v>848</v>
      </c>
      <c r="H273" s="184" t="s">
        <v>31</v>
      </c>
      <c r="I273" s="285">
        <v>13166459</v>
      </c>
      <c r="J273" s="287">
        <v>0</v>
      </c>
      <c r="K273" s="194">
        <v>0</v>
      </c>
      <c r="L273" s="194">
        <v>0</v>
      </c>
      <c r="M273" s="276" t="s">
        <v>5360</v>
      </c>
      <c r="N273" s="277" t="s">
        <v>1682</v>
      </c>
      <c r="O273" s="94" t="s">
        <v>1683</v>
      </c>
      <c r="P273" s="187">
        <v>44573</v>
      </c>
      <c r="Q273" s="273">
        <v>44573</v>
      </c>
      <c r="R273" s="274">
        <v>44773</v>
      </c>
      <c r="S273" s="285">
        <v>8210994</v>
      </c>
      <c r="T273" s="285">
        <v>4955465</v>
      </c>
      <c r="U273" s="184">
        <v>12545871</v>
      </c>
      <c r="V273" s="191" t="s">
        <v>865</v>
      </c>
      <c r="W273"/>
      <c r="X273"/>
      <c r="Y273" s="1"/>
    </row>
    <row r="274" spans="1:25">
      <c r="A274" s="182">
        <v>891780111</v>
      </c>
      <c r="B274" s="183" t="s">
        <v>25</v>
      </c>
      <c r="C274" s="184" t="s">
        <v>846</v>
      </c>
      <c r="D274" s="183" t="s">
        <v>27</v>
      </c>
      <c r="E274" s="185" t="s">
        <v>1684</v>
      </c>
      <c r="F274" s="183" t="s">
        <v>29</v>
      </c>
      <c r="G274" s="184" t="s">
        <v>848</v>
      </c>
      <c r="H274" s="184" t="s">
        <v>31</v>
      </c>
      <c r="I274" s="285">
        <v>13166459</v>
      </c>
      <c r="J274" s="287">
        <v>0</v>
      </c>
      <c r="K274" s="194">
        <v>0</v>
      </c>
      <c r="L274" s="194">
        <v>0</v>
      </c>
      <c r="M274" s="276" t="s">
        <v>5361</v>
      </c>
      <c r="N274" s="277" t="s">
        <v>1685</v>
      </c>
      <c r="O274" s="94" t="s">
        <v>1686</v>
      </c>
      <c r="P274" s="187">
        <v>44573</v>
      </c>
      <c r="Q274" s="273">
        <v>44573</v>
      </c>
      <c r="R274" s="274">
        <v>44773</v>
      </c>
      <c r="S274" s="285">
        <v>8210994</v>
      </c>
      <c r="T274" s="285">
        <v>4955465</v>
      </c>
      <c r="U274" s="184">
        <v>12545871</v>
      </c>
      <c r="V274" s="191" t="s">
        <v>865</v>
      </c>
      <c r="W274"/>
      <c r="X274"/>
      <c r="Y274" s="1"/>
    </row>
    <row r="275" spans="1:25">
      <c r="A275" s="182">
        <v>891780111</v>
      </c>
      <c r="B275" s="183" t="s">
        <v>25</v>
      </c>
      <c r="C275" s="184" t="s">
        <v>846</v>
      </c>
      <c r="D275" s="183" t="s">
        <v>27</v>
      </c>
      <c r="E275" s="185" t="s">
        <v>1687</v>
      </c>
      <c r="F275" s="183" t="s">
        <v>29</v>
      </c>
      <c r="G275" s="184" t="s">
        <v>848</v>
      </c>
      <c r="H275" s="184" t="s">
        <v>31</v>
      </c>
      <c r="I275" s="285">
        <v>13166459</v>
      </c>
      <c r="J275" s="287">
        <v>0</v>
      </c>
      <c r="K275" s="194">
        <v>0</v>
      </c>
      <c r="L275" s="194">
        <v>0</v>
      </c>
      <c r="M275" s="276" t="s">
        <v>5362</v>
      </c>
      <c r="N275" s="277" t="s">
        <v>1688</v>
      </c>
      <c r="O275" s="94" t="s">
        <v>1689</v>
      </c>
      <c r="P275" s="187">
        <v>44573</v>
      </c>
      <c r="Q275" s="273">
        <v>44573</v>
      </c>
      <c r="R275" s="274">
        <v>44773</v>
      </c>
      <c r="S275" s="285">
        <v>8210994</v>
      </c>
      <c r="T275" s="285">
        <v>4955465</v>
      </c>
      <c r="U275" s="184">
        <v>12545871</v>
      </c>
      <c r="V275" s="191" t="s">
        <v>865</v>
      </c>
      <c r="W275"/>
      <c r="X275"/>
      <c r="Y275" s="1"/>
    </row>
    <row r="276" spans="1:25">
      <c r="A276" s="182">
        <v>891780111</v>
      </c>
      <c r="B276" s="183" t="s">
        <v>25</v>
      </c>
      <c r="C276" s="184" t="s">
        <v>846</v>
      </c>
      <c r="D276" s="183" t="s">
        <v>27</v>
      </c>
      <c r="E276" s="185" t="s">
        <v>1690</v>
      </c>
      <c r="F276" s="183" t="s">
        <v>29</v>
      </c>
      <c r="G276" s="184" t="s">
        <v>848</v>
      </c>
      <c r="H276" s="184" t="s">
        <v>31</v>
      </c>
      <c r="I276" s="285">
        <v>20780250</v>
      </c>
      <c r="J276" s="287">
        <v>0</v>
      </c>
      <c r="K276" s="194">
        <v>0</v>
      </c>
      <c r="L276" s="194">
        <v>0</v>
      </c>
      <c r="M276" s="276" t="s">
        <v>5363</v>
      </c>
      <c r="N276" s="277" t="s">
        <v>1691</v>
      </c>
      <c r="O276" s="94" t="s">
        <v>1692</v>
      </c>
      <c r="P276" s="187">
        <v>44573</v>
      </c>
      <c r="Q276" s="273">
        <v>44573</v>
      </c>
      <c r="R276" s="274">
        <v>44773</v>
      </c>
      <c r="S276" s="285">
        <v>12978000</v>
      </c>
      <c r="T276" s="285">
        <v>7802250</v>
      </c>
      <c r="U276" s="184">
        <v>12545871</v>
      </c>
      <c r="V276" s="191" t="s">
        <v>865</v>
      </c>
      <c r="W276"/>
      <c r="X276"/>
      <c r="Y276" s="1"/>
    </row>
    <row r="277" spans="1:25">
      <c r="A277" s="182">
        <v>891780111</v>
      </c>
      <c r="B277" s="183" t="s">
        <v>25</v>
      </c>
      <c r="C277" s="184" t="s">
        <v>846</v>
      </c>
      <c r="D277" s="183" t="s">
        <v>27</v>
      </c>
      <c r="E277" s="185" t="s">
        <v>1693</v>
      </c>
      <c r="F277" s="183" t="s">
        <v>29</v>
      </c>
      <c r="G277" s="184" t="s">
        <v>848</v>
      </c>
      <c r="H277" s="184" t="s">
        <v>31</v>
      </c>
      <c r="I277" s="285">
        <v>13166459</v>
      </c>
      <c r="J277" s="287">
        <v>0</v>
      </c>
      <c r="K277" s="194">
        <v>0</v>
      </c>
      <c r="L277" s="194">
        <v>0</v>
      </c>
      <c r="M277" s="276" t="s">
        <v>5364</v>
      </c>
      <c r="N277" s="277" t="s">
        <v>1694</v>
      </c>
      <c r="O277" s="94" t="s">
        <v>1695</v>
      </c>
      <c r="P277" s="187">
        <v>44573</v>
      </c>
      <c r="Q277" s="273">
        <v>44573</v>
      </c>
      <c r="R277" s="274">
        <v>44773</v>
      </c>
      <c r="S277" s="285">
        <v>8210994</v>
      </c>
      <c r="T277" s="285">
        <v>4955465</v>
      </c>
      <c r="U277" s="184">
        <v>12545871</v>
      </c>
      <c r="V277" s="191" t="s">
        <v>865</v>
      </c>
      <c r="W277"/>
      <c r="X277"/>
      <c r="Y277" s="1"/>
    </row>
    <row r="278" spans="1:25">
      <c r="A278" s="182">
        <v>891780111</v>
      </c>
      <c r="B278" s="183" t="s">
        <v>25</v>
      </c>
      <c r="C278" s="184" t="s">
        <v>846</v>
      </c>
      <c r="D278" s="183" t="s">
        <v>27</v>
      </c>
      <c r="E278" s="185" t="s">
        <v>1696</v>
      </c>
      <c r="F278" s="183" t="s">
        <v>29</v>
      </c>
      <c r="G278" s="184" t="s">
        <v>848</v>
      </c>
      <c r="H278" s="184" t="s">
        <v>31</v>
      </c>
      <c r="I278" s="285">
        <v>12941940</v>
      </c>
      <c r="J278" s="287">
        <v>0</v>
      </c>
      <c r="K278" s="194">
        <v>0</v>
      </c>
      <c r="L278" s="194">
        <v>0</v>
      </c>
      <c r="M278" s="276" t="s">
        <v>5365</v>
      </c>
      <c r="N278" s="277" t="s">
        <v>1697</v>
      </c>
      <c r="O278" s="94" t="s">
        <v>1698</v>
      </c>
      <c r="P278" s="187">
        <v>44573</v>
      </c>
      <c r="Q278" s="273">
        <v>44573</v>
      </c>
      <c r="R278" s="274">
        <v>44773</v>
      </c>
      <c r="S278" s="285">
        <v>8082698</v>
      </c>
      <c r="T278" s="285">
        <v>4859242</v>
      </c>
      <c r="U278" s="184">
        <v>12545871</v>
      </c>
      <c r="V278" s="191" t="s">
        <v>865</v>
      </c>
      <c r="W278"/>
      <c r="X278"/>
      <c r="Y278" s="1"/>
    </row>
    <row r="279" spans="1:25">
      <c r="A279" s="182">
        <v>891780111</v>
      </c>
      <c r="B279" s="183" t="s">
        <v>25</v>
      </c>
      <c r="C279" s="184" t="s">
        <v>846</v>
      </c>
      <c r="D279" s="183" t="s">
        <v>27</v>
      </c>
      <c r="E279" s="185" t="s">
        <v>1699</v>
      </c>
      <c r="F279" s="183" t="s">
        <v>29</v>
      </c>
      <c r="G279" s="184" t="s">
        <v>848</v>
      </c>
      <c r="H279" s="184" t="s">
        <v>31</v>
      </c>
      <c r="I279" s="285">
        <v>12941940</v>
      </c>
      <c r="J279" s="287">
        <v>0</v>
      </c>
      <c r="K279" s="194">
        <v>0</v>
      </c>
      <c r="L279" s="194">
        <v>0</v>
      </c>
      <c r="M279" s="276" t="s">
        <v>5366</v>
      </c>
      <c r="N279" s="277" t="s">
        <v>1700</v>
      </c>
      <c r="O279" s="94" t="s">
        <v>1701</v>
      </c>
      <c r="P279" s="187">
        <v>44573</v>
      </c>
      <c r="Q279" s="273">
        <v>44573</v>
      </c>
      <c r="R279" s="274">
        <v>44773</v>
      </c>
      <c r="S279" s="285">
        <v>8082698</v>
      </c>
      <c r="T279" s="285">
        <v>4859242</v>
      </c>
      <c r="U279" s="184">
        <v>12545871</v>
      </c>
      <c r="V279" s="191" t="s">
        <v>865</v>
      </c>
      <c r="W279"/>
      <c r="X279"/>
      <c r="Y279" s="1"/>
    </row>
    <row r="280" spans="1:25">
      <c r="A280" s="182">
        <v>891780111</v>
      </c>
      <c r="B280" s="183" t="s">
        <v>25</v>
      </c>
      <c r="C280" s="184" t="s">
        <v>846</v>
      </c>
      <c r="D280" s="183" t="s">
        <v>27</v>
      </c>
      <c r="E280" s="185" t="s">
        <v>1702</v>
      </c>
      <c r="F280" s="183" t="s">
        <v>29</v>
      </c>
      <c r="G280" s="184" t="s">
        <v>848</v>
      </c>
      <c r="H280" s="184" t="s">
        <v>31</v>
      </c>
      <c r="I280" s="285">
        <v>13166459</v>
      </c>
      <c r="J280" s="287">
        <v>0</v>
      </c>
      <c r="K280" s="194">
        <v>0</v>
      </c>
      <c r="L280" s="194">
        <v>0</v>
      </c>
      <c r="M280" s="276" t="s">
        <v>5367</v>
      </c>
      <c r="N280" s="277" t="s">
        <v>1703</v>
      </c>
      <c r="O280" s="94" t="s">
        <v>1704</v>
      </c>
      <c r="P280" s="187">
        <v>44573</v>
      </c>
      <c r="Q280" s="273">
        <v>44573</v>
      </c>
      <c r="R280" s="274">
        <v>44773</v>
      </c>
      <c r="S280" s="285">
        <v>8210994</v>
      </c>
      <c r="T280" s="285">
        <v>4955465</v>
      </c>
      <c r="U280" s="184">
        <v>12545871</v>
      </c>
      <c r="V280" s="191" t="s">
        <v>865</v>
      </c>
      <c r="W280"/>
      <c r="X280"/>
      <c r="Y280" s="1"/>
    </row>
    <row r="281" spans="1:25">
      <c r="A281" s="182">
        <v>891780111</v>
      </c>
      <c r="B281" s="183" t="s">
        <v>25</v>
      </c>
      <c r="C281" s="184" t="s">
        <v>846</v>
      </c>
      <c r="D281" s="183" t="s">
        <v>27</v>
      </c>
      <c r="E281" s="185" t="s">
        <v>1705</v>
      </c>
      <c r="F281" s="183" t="s">
        <v>29</v>
      </c>
      <c r="G281" s="184" t="s">
        <v>848</v>
      </c>
      <c r="H281" s="184" t="s">
        <v>31</v>
      </c>
      <c r="I281" s="285">
        <v>12941940</v>
      </c>
      <c r="J281" s="287">
        <v>0</v>
      </c>
      <c r="K281" s="194">
        <v>0</v>
      </c>
      <c r="L281" s="194">
        <v>0</v>
      </c>
      <c r="M281" s="276" t="s">
        <v>5368</v>
      </c>
      <c r="N281" s="277" t="s">
        <v>1706</v>
      </c>
      <c r="O281" s="94" t="s">
        <v>1707</v>
      </c>
      <c r="P281" s="187">
        <v>44573</v>
      </c>
      <c r="Q281" s="273">
        <v>44573</v>
      </c>
      <c r="R281" s="274">
        <v>44773</v>
      </c>
      <c r="S281" s="285">
        <v>8082698</v>
      </c>
      <c r="T281" s="285">
        <v>4859242</v>
      </c>
      <c r="U281" s="184">
        <v>12545871</v>
      </c>
      <c r="V281" s="191" t="s">
        <v>865</v>
      </c>
      <c r="W281"/>
      <c r="X281"/>
      <c r="Y281" s="1"/>
    </row>
    <row r="282" spans="1:25">
      <c r="A282" s="182">
        <v>891780111</v>
      </c>
      <c r="B282" s="183" t="s">
        <v>25</v>
      </c>
      <c r="C282" s="184" t="s">
        <v>846</v>
      </c>
      <c r="D282" s="183" t="s">
        <v>27</v>
      </c>
      <c r="E282" s="185" t="s">
        <v>1708</v>
      </c>
      <c r="F282" s="183" t="s">
        <v>29</v>
      </c>
      <c r="G282" s="184" t="s">
        <v>848</v>
      </c>
      <c r="H282" s="184" t="s">
        <v>31</v>
      </c>
      <c r="I282" s="285">
        <v>12941940</v>
      </c>
      <c r="J282" s="287">
        <v>0</v>
      </c>
      <c r="K282" s="194">
        <v>0</v>
      </c>
      <c r="L282" s="194">
        <v>0</v>
      </c>
      <c r="M282" s="276" t="s">
        <v>5369</v>
      </c>
      <c r="N282" s="277" t="s">
        <v>1709</v>
      </c>
      <c r="O282" s="94" t="s">
        <v>1710</v>
      </c>
      <c r="P282" s="187">
        <v>44573</v>
      </c>
      <c r="Q282" s="273">
        <v>44573</v>
      </c>
      <c r="R282" s="274">
        <v>44773</v>
      </c>
      <c r="S282" s="285">
        <v>8082698</v>
      </c>
      <c r="T282" s="285">
        <v>4859242</v>
      </c>
      <c r="U282" s="184">
        <v>12545871</v>
      </c>
      <c r="V282" s="191" t="s">
        <v>865</v>
      </c>
      <c r="W282"/>
      <c r="X282"/>
      <c r="Y282" s="1"/>
    </row>
    <row r="283" spans="1:25">
      <c r="A283" s="182">
        <v>891780111</v>
      </c>
      <c r="B283" s="183" t="s">
        <v>25</v>
      </c>
      <c r="C283" s="184" t="s">
        <v>846</v>
      </c>
      <c r="D283" s="183" t="s">
        <v>27</v>
      </c>
      <c r="E283" s="185" t="s">
        <v>1711</v>
      </c>
      <c r="F283" s="183" t="s">
        <v>29</v>
      </c>
      <c r="G283" s="184" t="s">
        <v>848</v>
      </c>
      <c r="H283" s="184" t="s">
        <v>31</v>
      </c>
      <c r="I283" s="285">
        <v>13166459</v>
      </c>
      <c r="J283" s="287">
        <v>0</v>
      </c>
      <c r="K283" s="194">
        <v>0</v>
      </c>
      <c r="L283" s="194">
        <v>0</v>
      </c>
      <c r="M283" s="276" t="s">
        <v>5370</v>
      </c>
      <c r="N283" s="277" t="s">
        <v>1712</v>
      </c>
      <c r="O283" s="94" t="s">
        <v>1713</v>
      </c>
      <c r="P283" s="187">
        <v>44573</v>
      </c>
      <c r="Q283" s="273">
        <v>44573</v>
      </c>
      <c r="R283" s="274">
        <v>44773</v>
      </c>
      <c r="S283" s="285">
        <v>8210994</v>
      </c>
      <c r="T283" s="285">
        <v>4955465</v>
      </c>
      <c r="U283" s="184">
        <v>12545871</v>
      </c>
      <c r="V283" s="191" t="s">
        <v>865</v>
      </c>
      <c r="W283"/>
      <c r="X283"/>
      <c r="Y283" s="1"/>
    </row>
    <row r="284" spans="1:25">
      <c r="A284" s="182">
        <v>891780111</v>
      </c>
      <c r="B284" s="183" t="s">
        <v>25</v>
      </c>
      <c r="C284" s="184" t="s">
        <v>846</v>
      </c>
      <c r="D284" s="183" t="s">
        <v>27</v>
      </c>
      <c r="E284" s="185" t="s">
        <v>1714</v>
      </c>
      <c r="F284" s="183" t="s">
        <v>29</v>
      </c>
      <c r="G284" s="184" t="s">
        <v>848</v>
      </c>
      <c r="H284" s="184" t="s">
        <v>31</v>
      </c>
      <c r="I284" s="285">
        <v>1603710</v>
      </c>
      <c r="J284" s="287">
        <v>0</v>
      </c>
      <c r="K284" s="194">
        <v>0</v>
      </c>
      <c r="L284" s="194">
        <v>0</v>
      </c>
      <c r="M284" s="276" t="s">
        <v>5371</v>
      </c>
      <c r="N284" s="277" t="s">
        <v>1715</v>
      </c>
      <c r="O284" s="94" t="s">
        <v>1716</v>
      </c>
      <c r="P284" s="187">
        <v>44573</v>
      </c>
      <c r="Q284" s="273">
        <v>44573</v>
      </c>
      <c r="R284" s="274">
        <v>44773</v>
      </c>
      <c r="S284" s="285">
        <v>1603710</v>
      </c>
      <c r="T284" s="285">
        <v>0</v>
      </c>
      <c r="U284" s="184">
        <v>12545871</v>
      </c>
      <c r="V284" s="191" t="s">
        <v>865</v>
      </c>
      <c r="W284"/>
      <c r="X284"/>
      <c r="Y284" s="1"/>
    </row>
    <row r="285" spans="1:25">
      <c r="A285" s="182">
        <v>891780111</v>
      </c>
      <c r="B285" s="183" t="s">
        <v>25</v>
      </c>
      <c r="C285" s="184" t="s">
        <v>846</v>
      </c>
      <c r="D285" s="183" t="s">
        <v>27</v>
      </c>
      <c r="E285" s="185" t="s">
        <v>1717</v>
      </c>
      <c r="F285" s="183" t="s">
        <v>29</v>
      </c>
      <c r="G285" s="184" t="s">
        <v>848</v>
      </c>
      <c r="H285" s="184" t="s">
        <v>31</v>
      </c>
      <c r="I285" s="285">
        <v>14163968</v>
      </c>
      <c r="J285" s="287">
        <v>0</v>
      </c>
      <c r="K285" s="194">
        <v>0</v>
      </c>
      <c r="L285" s="194">
        <v>0</v>
      </c>
      <c r="M285" s="276" t="s">
        <v>5372</v>
      </c>
      <c r="N285" s="277" t="s">
        <v>1718</v>
      </c>
      <c r="O285" s="94" t="s">
        <v>1719</v>
      </c>
      <c r="P285" s="187">
        <v>44573</v>
      </c>
      <c r="Q285" s="273">
        <v>44573</v>
      </c>
      <c r="R285" s="274">
        <v>44773</v>
      </c>
      <c r="S285" s="285">
        <v>8852480</v>
      </c>
      <c r="T285" s="285">
        <v>5311488</v>
      </c>
      <c r="U285" s="184">
        <v>12545871</v>
      </c>
      <c r="V285" s="191" t="s">
        <v>865</v>
      </c>
      <c r="W285"/>
      <c r="X285"/>
      <c r="Y285" s="1"/>
    </row>
    <row r="286" spans="1:25">
      <c r="A286" s="182">
        <v>891780111</v>
      </c>
      <c r="B286" s="183" t="s">
        <v>25</v>
      </c>
      <c r="C286" s="184" t="s">
        <v>846</v>
      </c>
      <c r="D286" s="183" t="s">
        <v>27</v>
      </c>
      <c r="E286" s="185" t="s">
        <v>1720</v>
      </c>
      <c r="F286" s="183" t="s">
        <v>29</v>
      </c>
      <c r="G286" s="184" t="s">
        <v>848</v>
      </c>
      <c r="H286" s="184" t="s">
        <v>31</v>
      </c>
      <c r="I286" s="285">
        <v>13038629</v>
      </c>
      <c r="J286" s="287">
        <v>0</v>
      </c>
      <c r="K286" s="194">
        <v>0</v>
      </c>
      <c r="L286" s="194">
        <v>0</v>
      </c>
      <c r="M286" s="276" t="s">
        <v>5373</v>
      </c>
      <c r="N286" s="277" t="s">
        <v>1721</v>
      </c>
      <c r="O286" s="94" t="s">
        <v>1722</v>
      </c>
      <c r="P286" s="187">
        <v>44573</v>
      </c>
      <c r="Q286" s="273">
        <v>44573</v>
      </c>
      <c r="R286" s="274">
        <v>44773</v>
      </c>
      <c r="S286" s="285">
        <v>8131276</v>
      </c>
      <c r="T286" s="285">
        <v>4907353</v>
      </c>
      <c r="U286" s="184">
        <v>12545871</v>
      </c>
      <c r="V286" s="191" t="s">
        <v>865</v>
      </c>
      <c r="W286"/>
      <c r="X286"/>
      <c r="Y286" s="1"/>
    </row>
    <row r="287" spans="1:25">
      <c r="A287" s="182">
        <v>891780111</v>
      </c>
      <c r="B287" s="183" t="s">
        <v>25</v>
      </c>
      <c r="C287" s="184" t="s">
        <v>846</v>
      </c>
      <c r="D287" s="183" t="s">
        <v>27</v>
      </c>
      <c r="E287" s="185" t="s">
        <v>1723</v>
      </c>
      <c r="F287" s="183" t="s">
        <v>29</v>
      </c>
      <c r="G287" s="184" t="s">
        <v>848</v>
      </c>
      <c r="H287" s="184" t="s">
        <v>31</v>
      </c>
      <c r="I287" s="285">
        <v>14287903</v>
      </c>
      <c r="J287" s="287">
        <v>0</v>
      </c>
      <c r="K287" s="194">
        <v>0</v>
      </c>
      <c r="L287" s="194">
        <v>0</v>
      </c>
      <c r="M287" s="276" t="s">
        <v>5374</v>
      </c>
      <c r="N287" s="277" t="s">
        <v>1724</v>
      </c>
      <c r="O287" s="94" t="s">
        <v>1725</v>
      </c>
      <c r="P287" s="187">
        <v>44573</v>
      </c>
      <c r="Q287" s="273">
        <v>44573</v>
      </c>
      <c r="R287" s="274">
        <v>44773</v>
      </c>
      <c r="S287" s="285">
        <v>8923300</v>
      </c>
      <c r="T287" s="285">
        <v>5364603</v>
      </c>
      <c r="U287" s="184">
        <v>12545871</v>
      </c>
      <c r="V287" s="191" t="s">
        <v>865</v>
      </c>
      <c r="W287"/>
      <c r="X287"/>
      <c r="Y287" s="1"/>
    </row>
    <row r="288" spans="1:25">
      <c r="A288" s="182">
        <v>891780111</v>
      </c>
      <c r="B288" s="183" t="s">
        <v>25</v>
      </c>
      <c r="C288" s="184" t="s">
        <v>846</v>
      </c>
      <c r="D288" s="183" t="s">
        <v>27</v>
      </c>
      <c r="E288" s="185" t="s">
        <v>1726</v>
      </c>
      <c r="F288" s="183" t="s">
        <v>29</v>
      </c>
      <c r="G288" s="184" t="s">
        <v>848</v>
      </c>
      <c r="H288" s="184" t="s">
        <v>31</v>
      </c>
      <c r="I288" s="285">
        <v>12941940</v>
      </c>
      <c r="J288" s="287">
        <v>0</v>
      </c>
      <c r="K288" s="194">
        <v>0</v>
      </c>
      <c r="L288" s="194">
        <v>0</v>
      </c>
      <c r="M288" s="276" t="s">
        <v>5375</v>
      </c>
      <c r="N288" s="277" t="s">
        <v>1727</v>
      </c>
      <c r="O288" s="94" t="s">
        <v>1728</v>
      </c>
      <c r="P288" s="187">
        <v>44573</v>
      </c>
      <c r="Q288" s="273">
        <v>44573</v>
      </c>
      <c r="R288" s="274">
        <v>44773</v>
      </c>
      <c r="S288" s="285">
        <v>8082698</v>
      </c>
      <c r="T288" s="285">
        <v>4859242</v>
      </c>
      <c r="U288" s="184">
        <v>12545871</v>
      </c>
      <c r="V288" s="191" t="s">
        <v>865</v>
      </c>
      <c r="W288"/>
      <c r="X288"/>
      <c r="Y288" s="1"/>
    </row>
    <row r="289" spans="1:25">
      <c r="A289" s="182">
        <v>891780111</v>
      </c>
      <c r="B289" s="183" t="s">
        <v>25</v>
      </c>
      <c r="C289" s="184" t="s">
        <v>846</v>
      </c>
      <c r="D289" s="183" t="s">
        <v>27</v>
      </c>
      <c r="E289" s="185" t="s">
        <v>1729</v>
      </c>
      <c r="F289" s="183" t="s">
        <v>29</v>
      </c>
      <c r="G289" s="184" t="s">
        <v>848</v>
      </c>
      <c r="H289" s="184" t="s">
        <v>31</v>
      </c>
      <c r="I289" s="285">
        <v>14287903</v>
      </c>
      <c r="J289" s="287">
        <v>0</v>
      </c>
      <c r="K289" s="194">
        <v>0</v>
      </c>
      <c r="L289" s="194">
        <v>0</v>
      </c>
      <c r="M289" s="276" t="s">
        <v>5376</v>
      </c>
      <c r="N289" s="277" t="s">
        <v>1730</v>
      </c>
      <c r="O289" s="94" t="s">
        <v>1731</v>
      </c>
      <c r="P289" s="187">
        <v>44573</v>
      </c>
      <c r="Q289" s="273">
        <v>44573</v>
      </c>
      <c r="R289" s="274">
        <v>44773</v>
      </c>
      <c r="S289" s="285">
        <v>8923300</v>
      </c>
      <c r="T289" s="285">
        <v>5364603</v>
      </c>
      <c r="U289" s="184">
        <v>12545871</v>
      </c>
      <c r="V289" s="191" t="s">
        <v>865</v>
      </c>
      <c r="W289"/>
      <c r="X289"/>
      <c r="Y289" s="1"/>
    </row>
    <row r="290" spans="1:25">
      <c r="A290" s="182">
        <v>891780111</v>
      </c>
      <c r="B290" s="183" t="s">
        <v>25</v>
      </c>
      <c r="C290" s="184" t="s">
        <v>846</v>
      </c>
      <c r="D290" s="183" t="s">
        <v>27</v>
      </c>
      <c r="E290" s="185" t="s">
        <v>1732</v>
      </c>
      <c r="F290" s="183" t="s">
        <v>29</v>
      </c>
      <c r="G290" s="184" t="s">
        <v>848</v>
      </c>
      <c r="H290" s="184" t="s">
        <v>31</v>
      </c>
      <c r="I290" s="285">
        <v>13166459</v>
      </c>
      <c r="J290" s="287">
        <v>0</v>
      </c>
      <c r="K290" s="194">
        <v>0</v>
      </c>
      <c r="L290" s="194">
        <v>0</v>
      </c>
      <c r="M290" s="276" t="s">
        <v>5377</v>
      </c>
      <c r="N290" s="277" t="s">
        <v>1733</v>
      </c>
      <c r="O290" s="94" t="s">
        <v>1734</v>
      </c>
      <c r="P290" s="187">
        <v>44573</v>
      </c>
      <c r="Q290" s="273">
        <v>44573</v>
      </c>
      <c r="R290" s="274">
        <v>44773</v>
      </c>
      <c r="S290" s="285">
        <v>8210994</v>
      </c>
      <c r="T290" s="285">
        <v>4955465</v>
      </c>
      <c r="U290" s="184">
        <v>12545871</v>
      </c>
      <c r="V290" s="191" t="s">
        <v>865</v>
      </c>
      <c r="W290"/>
      <c r="X290"/>
      <c r="Y290" s="1"/>
    </row>
    <row r="291" spans="1:25">
      <c r="A291" s="182">
        <v>891780111</v>
      </c>
      <c r="B291" s="183" t="s">
        <v>25</v>
      </c>
      <c r="C291" s="184" t="s">
        <v>846</v>
      </c>
      <c r="D291" s="183" t="s">
        <v>27</v>
      </c>
      <c r="E291" s="185" t="s">
        <v>1735</v>
      </c>
      <c r="F291" s="183" t="s">
        <v>29</v>
      </c>
      <c r="G291" s="184" t="s">
        <v>848</v>
      </c>
      <c r="H291" s="184" t="s">
        <v>31</v>
      </c>
      <c r="I291" s="285">
        <v>14287903</v>
      </c>
      <c r="J291" s="287">
        <v>0</v>
      </c>
      <c r="K291" s="194">
        <v>0</v>
      </c>
      <c r="L291" s="194">
        <v>0</v>
      </c>
      <c r="M291" s="276" t="s">
        <v>5378</v>
      </c>
      <c r="N291" s="277" t="s">
        <v>1736</v>
      </c>
      <c r="O291" s="94" t="s">
        <v>1737</v>
      </c>
      <c r="P291" s="187">
        <v>44573</v>
      </c>
      <c r="Q291" s="273">
        <v>44573</v>
      </c>
      <c r="R291" s="274">
        <v>44773</v>
      </c>
      <c r="S291" s="285">
        <v>8164516</v>
      </c>
      <c r="T291" s="285">
        <v>6123387</v>
      </c>
      <c r="U291" s="184">
        <v>12545871</v>
      </c>
      <c r="V291" s="191" t="s">
        <v>865</v>
      </c>
      <c r="W291"/>
      <c r="X291"/>
      <c r="Y291" s="1"/>
    </row>
    <row r="292" spans="1:25">
      <c r="A292" s="182">
        <v>891780111</v>
      </c>
      <c r="B292" s="183" t="s">
        <v>25</v>
      </c>
      <c r="C292" s="184" t="s">
        <v>846</v>
      </c>
      <c r="D292" s="183" t="s">
        <v>27</v>
      </c>
      <c r="E292" s="185" t="s">
        <v>1738</v>
      </c>
      <c r="F292" s="183" t="s">
        <v>29</v>
      </c>
      <c r="G292" s="184" t="s">
        <v>848</v>
      </c>
      <c r="H292" s="184" t="s">
        <v>31</v>
      </c>
      <c r="I292" s="285">
        <v>13166459</v>
      </c>
      <c r="J292" s="287">
        <v>0</v>
      </c>
      <c r="K292" s="194">
        <v>0</v>
      </c>
      <c r="L292" s="194">
        <v>0</v>
      </c>
      <c r="M292" s="276" t="s">
        <v>5379</v>
      </c>
      <c r="N292" s="277" t="s">
        <v>1739</v>
      </c>
      <c r="O292" s="94" t="s">
        <v>1740</v>
      </c>
      <c r="P292" s="187">
        <v>44573</v>
      </c>
      <c r="Q292" s="273">
        <v>44573</v>
      </c>
      <c r="R292" s="274">
        <v>44773</v>
      </c>
      <c r="S292" s="285">
        <v>8210994</v>
      </c>
      <c r="T292" s="285">
        <v>4955465</v>
      </c>
      <c r="U292" s="184">
        <v>12545871</v>
      </c>
      <c r="V292" s="191" t="s">
        <v>865</v>
      </c>
      <c r="W292"/>
      <c r="X292"/>
      <c r="Y292" s="1"/>
    </row>
    <row r="293" spans="1:25">
      <c r="A293" s="182">
        <v>891780111</v>
      </c>
      <c r="B293" s="183" t="s">
        <v>25</v>
      </c>
      <c r="C293" s="184" t="s">
        <v>846</v>
      </c>
      <c r="D293" s="183" t="s">
        <v>27</v>
      </c>
      <c r="E293" s="185" t="s">
        <v>1741</v>
      </c>
      <c r="F293" s="183" t="s">
        <v>29</v>
      </c>
      <c r="G293" s="184" t="s">
        <v>848</v>
      </c>
      <c r="H293" s="184" t="s">
        <v>31</v>
      </c>
      <c r="I293" s="285">
        <v>15076938</v>
      </c>
      <c r="J293" s="287">
        <v>0</v>
      </c>
      <c r="K293" s="194">
        <v>0</v>
      </c>
      <c r="L293" s="194">
        <v>0</v>
      </c>
      <c r="M293" s="276" t="s">
        <v>5380</v>
      </c>
      <c r="N293" s="277" t="s">
        <v>1742</v>
      </c>
      <c r="O293" s="94" t="s">
        <v>1743</v>
      </c>
      <c r="P293" s="187">
        <v>44573</v>
      </c>
      <c r="Q293" s="273">
        <v>44573</v>
      </c>
      <c r="R293" s="274">
        <v>44773</v>
      </c>
      <c r="S293" s="285">
        <v>9732892</v>
      </c>
      <c r="T293" s="285">
        <v>5344046</v>
      </c>
      <c r="U293" s="184">
        <v>12545871</v>
      </c>
      <c r="V293" s="191" t="s">
        <v>865</v>
      </c>
      <c r="W293"/>
      <c r="X293"/>
      <c r="Y293" s="1"/>
    </row>
    <row r="294" spans="1:25">
      <c r="A294" s="182">
        <v>891780111</v>
      </c>
      <c r="B294" s="183" t="s">
        <v>25</v>
      </c>
      <c r="C294" s="184" t="s">
        <v>846</v>
      </c>
      <c r="D294" s="183" t="s">
        <v>27</v>
      </c>
      <c r="E294" s="185" t="s">
        <v>1744</v>
      </c>
      <c r="F294" s="183" t="s">
        <v>29</v>
      </c>
      <c r="G294" s="184" t="s">
        <v>848</v>
      </c>
      <c r="H294" s="184" t="s">
        <v>31</v>
      </c>
      <c r="I294" s="285">
        <v>17138958</v>
      </c>
      <c r="J294" s="287">
        <v>0</v>
      </c>
      <c r="K294" s="194">
        <v>0</v>
      </c>
      <c r="L294" s="194">
        <v>0</v>
      </c>
      <c r="M294" s="276" t="s">
        <v>5381</v>
      </c>
      <c r="N294" s="277" t="s">
        <v>1745</v>
      </c>
      <c r="O294" s="94" t="s">
        <v>1746</v>
      </c>
      <c r="P294" s="187">
        <v>44573</v>
      </c>
      <c r="Q294" s="273">
        <v>44573</v>
      </c>
      <c r="R294" s="274">
        <v>44773</v>
      </c>
      <c r="S294" s="285">
        <v>10688363</v>
      </c>
      <c r="T294" s="285">
        <v>6450595</v>
      </c>
      <c r="U294" s="184">
        <v>12545871</v>
      </c>
      <c r="V294" s="191" t="s">
        <v>865</v>
      </c>
      <c r="W294"/>
      <c r="X294"/>
      <c r="Y294" s="1"/>
    </row>
    <row r="295" spans="1:25">
      <c r="A295" s="182">
        <v>891780111</v>
      </c>
      <c r="B295" s="183" t="s">
        <v>25</v>
      </c>
      <c r="C295" s="184" t="s">
        <v>846</v>
      </c>
      <c r="D295" s="183" t="s">
        <v>27</v>
      </c>
      <c r="E295" s="185" t="s">
        <v>1747</v>
      </c>
      <c r="F295" s="183" t="s">
        <v>29</v>
      </c>
      <c r="G295" s="184" t="s">
        <v>848</v>
      </c>
      <c r="H295" s="184" t="s">
        <v>31</v>
      </c>
      <c r="I295" s="285">
        <v>39908400</v>
      </c>
      <c r="J295" s="287">
        <v>0</v>
      </c>
      <c r="K295" s="194">
        <v>0</v>
      </c>
      <c r="L295" s="194">
        <v>0</v>
      </c>
      <c r="M295" s="276" t="s">
        <v>5382</v>
      </c>
      <c r="N295" s="277" t="s">
        <v>1748</v>
      </c>
      <c r="O295" s="94" t="s">
        <v>1749</v>
      </c>
      <c r="P295" s="187">
        <v>44573</v>
      </c>
      <c r="Q295" s="273">
        <v>44573</v>
      </c>
      <c r="R295" s="274">
        <v>44773</v>
      </c>
      <c r="S295" s="285">
        <v>17487400</v>
      </c>
      <c r="T295" s="285">
        <v>22421000</v>
      </c>
      <c r="U295" s="184">
        <v>12545871</v>
      </c>
      <c r="V295" s="191" t="s">
        <v>865</v>
      </c>
      <c r="W295"/>
      <c r="X295"/>
      <c r="Y295" s="1"/>
    </row>
    <row r="296" spans="1:25">
      <c r="A296" s="182">
        <v>891780111</v>
      </c>
      <c r="B296" s="183" t="s">
        <v>25</v>
      </c>
      <c r="C296" s="184" t="s">
        <v>846</v>
      </c>
      <c r="D296" s="183" t="s">
        <v>27</v>
      </c>
      <c r="E296" s="185" t="s">
        <v>1750</v>
      </c>
      <c r="F296" s="183" t="s">
        <v>29</v>
      </c>
      <c r="G296" s="184" t="s">
        <v>848</v>
      </c>
      <c r="H296" s="184" t="s">
        <v>31</v>
      </c>
      <c r="I296" s="285">
        <v>13166459</v>
      </c>
      <c r="J296" s="287">
        <v>0</v>
      </c>
      <c r="K296" s="194">
        <v>0</v>
      </c>
      <c r="L296" s="194">
        <v>0</v>
      </c>
      <c r="M296" s="276" t="s">
        <v>5383</v>
      </c>
      <c r="N296" s="277" t="s">
        <v>1751</v>
      </c>
      <c r="O296" s="94" t="s">
        <v>1752</v>
      </c>
      <c r="P296" s="187">
        <v>44573</v>
      </c>
      <c r="Q296" s="273">
        <v>44573</v>
      </c>
      <c r="R296" s="274">
        <v>44773</v>
      </c>
      <c r="S296" s="285">
        <v>8210994</v>
      </c>
      <c r="T296" s="285">
        <v>4955465</v>
      </c>
      <c r="U296" s="184">
        <v>12545871</v>
      </c>
      <c r="V296" s="191" t="s">
        <v>865</v>
      </c>
      <c r="W296"/>
      <c r="X296"/>
      <c r="Y296" s="1"/>
    </row>
    <row r="297" spans="1:25">
      <c r="A297" s="182">
        <v>891780111</v>
      </c>
      <c r="B297" s="183" t="s">
        <v>25</v>
      </c>
      <c r="C297" s="184" t="s">
        <v>846</v>
      </c>
      <c r="D297" s="183" t="s">
        <v>27</v>
      </c>
      <c r="E297" s="185" t="s">
        <v>1753</v>
      </c>
      <c r="F297" s="183" t="s">
        <v>29</v>
      </c>
      <c r="G297" s="184" t="s">
        <v>848</v>
      </c>
      <c r="H297" s="184" t="s">
        <v>31</v>
      </c>
      <c r="I297" s="285">
        <v>13166459</v>
      </c>
      <c r="J297" s="287">
        <v>0</v>
      </c>
      <c r="K297" s="194">
        <v>0</v>
      </c>
      <c r="L297" s="194">
        <v>0</v>
      </c>
      <c r="M297" s="276" t="s">
        <v>5384</v>
      </c>
      <c r="N297" s="277" t="s">
        <v>1754</v>
      </c>
      <c r="O297" s="94" t="s">
        <v>1755</v>
      </c>
      <c r="P297" s="187">
        <v>44573</v>
      </c>
      <c r="Q297" s="273">
        <v>44573</v>
      </c>
      <c r="R297" s="274">
        <v>44773</v>
      </c>
      <c r="S297" s="285">
        <v>8210994</v>
      </c>
      <c r="T297" s="285">
        <v>4955465</v>
      </c>
      <c r="U297" s="184">
        <v>12545871</v>
      </c>
      <c r="V297" s="191" t="s">
        <v>865</v>
      </c>
      <c r="W297"/>
      <c r="X297"/>
      <c r="Y297" s="1"/>
    </row>
    <row r="298" spans="1:25">
      <c r="A298" s="182">
        <v>891780111</v>
      </c>
      <c r="B298" s="183" t="s">
        <v>25</v>
      </c>
      <c r="C298" s="184" t="s">
        <v>846</v>
      </c>
      <c r="D298" s="183" t="s">
        <v>27</v>
      </c>
      <c r="E298" s="185" t="s">
        <v>1756</v>
      </c>
      <c r="F298" s="183" t="s">
        <v>29</v>
      </c>
      <c r="G298" s="184" t="s">
        <v>848</v>
      </c>
      <c r="H298" s="184" t="s">
        <v>31</v>
      </c>
      <c r="I298" s="285">
        <v>31900000</v>
      </c>
      <c r="J298" s="287">
        <v>24656667</v>
      </c>
      <c r="K298" s="194">
        <v>0</v>
      </c>
      <c r="L298" s="194">
        <v>7243333</v>
      </c>
      <c r="M298" s="276" t="s">
        <v>5385</v>
      </c>
      <c r="N298" s="277" t="s">
        <v>1757</v>
      </c>
      <c r="O298" s="94" t="s">
        <v>1758</v>
      </c>
      <c r="P298" s="187">
        <v>44573</v>
      </c>
      <c r="Q298" s="273">
        <v>44573</v>
      </c>
      <c r="R298" s="274">
        <v>44773</v>
      </c>
      <c r="S298" s="285">
        <v>24656667</v>
      </c>
      <c r="T298" s="285">
        <v>0</v>
      </c>
      <c r="U298" s="184">
        <v>12545871</v>
      </c>
      <c r="V298" s="191" t="s">
        <v>865</v>
      </c>
      <c r="W298"/>
      <c r="X298"/>
      <c r="Y298" s="1"/>
    </row>
    <row r="299" spans="1:25">
      <c r="A299" s="182">
        <v>891780111</v>
      </c>
      <c r="B299" s="183" t="s">
        <v>25</v>
      </c>
      <c r="C299" s="184" t="s">
        <v>846</v>
      </c>
      <c r="D299" s="183" t="s">
        <v>27</v>
      </c>
      <c r="E299" s="185" t="s">
        <v>1759</v>
      </c>
      <c r="F299" s="183" t="s">
        <v>29</v>
      </c>
      <c r="G299" s="184" t="s">
        <v>848</v>
      </c>
      <c r="H299" s="184" t="s">
        <v>31</v>
      </c>
      <c r="I299" s="285">
        <v>3223457</v>
      </c>
      <c r="J299" s="287">
        <v>0</v>
      </c>
      <c r="K299" s="194">
        <v>0</v>
      </c>
      <c r="L299" s="194">
        <v>0</v>
      </c>
      <c r="M299" s="276" t="s">
        <v>5386</v>
      </c>
      <c r="N299" s="277" t="s">
        <v>1760</v>
      </c>
      <c r="O299" s="94" t="s">
        <v>1761</v>
      </c>
      <c r="P299" s="187">
        <v>44573</v>
      </c>
      <c r="Q299" s="273">
        <v>44573</v>
      </c>
      <c r="R299" s="274">
        <v>44773</v>
      </c>
      <c r="S299" s="285">
        <v>3223457</v>
      </c>
      <c r="T299" s="285">
        <v>0</v>
      </c>
      <c r="U299" s="184">
        <v>12545871</v>
      </c>
      <c r="V299" s="191" t="s">
        <v>865</v>
      </c>
      <c r="W299"/>
      <c r="X299"/>
      <c r="Y299" s="1"/>
    </row>
    <row r="300" spans="1:25">
      <c r="A300" s="182">
        <v>891780111</v>
      </c>
      <c r="B300" s="183" t="s">
        <v>25</v>
      </c>
      <c r="C300" s="184" t="s">
        <v>846</v>
      </c>
      <c r="D300" s="183" t="s">
        <v>27</v>
      </c>
      <c r="E300" s="185" t="s">
        <v>1762</v>
      </c>
      <c r="F300" s="183" t="s">
        <v>29</v>
      </c>
      <c r="G300" s="184" t="s">
        <v>848</v>
      </c>
      <c r="H300" s="184" t="s">
        <v>31</v>
      </c>
      <c r="I300" s="285">
        <v>13166459</v>
      </c>
      <c r="J300" s="287">
        <v>0</v>
      </c>
      <c r="K300" s="194">
        <v>0</v>
      </c>
      <c r="L300" s="194">
        <v>0</v>
      </c>
      <c r="M300" s="276" t="s">
        <v>5387</v>
      </c>
      <c r="N300" s="277" t="s">
        <v>1763</v>
      </c>
      <c r="O300" s="94" t="s">
        <v>1764</v>
      </c>
      <c r="P300" s="187">
        <v>44573</v>
      </c>
      <c r="Q300" s="273">
        <v>44573</v>
      </c>
      <c r="R300" s="274">
        <v>44773</v>
      </c>
      <c r="S300" s="285">
        <v>8210994</v>
      </c>
      <c r="T300" s="285">
        <v>4955465</v>
      </c>
      <c r="U300" s="184">
        <v>12545871</v>
      </c>
      <c r="V300" s="191" t="s">
        <v>865</v>
      </c>
      <c r="W300"/>
      <c r="X300"/>
      <c r="Y300" s="1"/>
    </row>
    <row r="301" spans="1:25">
      <c r="A301" s="182">
        <v>891780111</v>
      </c>
      <c r="B301" s="183" t="s">
        <v>25</v>
      </c>
      <c r="C301" s="184" t="s">
        <v>846</v>
      </c>
      <c r="D301" s="183" t="s">
        <v>27</v>
      </c>
      <c r="E301" s="185" t="s">
        <v>1765</v>
      </c>
      <c r="F301" s="183" t="s">
        <v>29</v>
      </c>
      <c r="G301" s="184" t="s">
        <v>848</v>
      </c>
      <c r="H301" s="184" t="s">
        <v>31</v>
      </c>
      <c r="I301" s="285">
        <v>13166459</v>
      </c>
      <c r="J301" s="287">
        <v>0</v>
      </c>
      <c r="K301" s="194">
        <v>0</v>
      </c>
      <c r="L301" s="194">
        <v>0</v>
      </c>
      <c r="M301" s="276" t="s">
        <v>5388</v>
      </c>
      <c r="N301" s="277" t="s">
        <v>1766</v>
      </c>
      <c r="O301" s="94" t="s">
        <v>1767</v>
      </c>
      <c r="P301" s="187">
        <v>44573</v>
      </c>
      <c r="Q301" s="273">
        <v>44573</v>
      </c>
      <c r="R301" s="274">
        <v>44773</v>
      </c>
      <c r="S301" s="285">
        <v>8210994</v>
      </c>
      <c r="T301" s="285">
        <v>4955465</v>
      </c>
      <c r="U301" s="184">
        <v>12545871</v>
      </c>
      <c r="V301" s="191" t="s">
        <v>865</v>
      </c>
      <c r="W301"/>
      <c r="X301"/>
      <c r="Y301" s="1"/>
    </row>
    <row r="302" spans="1:25">
      <c r="A302" s="182">
        <v>891780111</v>
      </c>
      <c r="B302" s="183" t="s">
        <v>25</v>
      </c>
      <c r="C302" s="184" t="s">
        <v>846</v>
      </c>
      <c r="D302" s="183" t="s">
        <v>27</v>
      </c>
      <c r="E302" s="185" t="s">
        <v>1768</v>
      </c>
      <c r="F302" s="183" t="s">
        <v>29</v>
      </c>
      <c r="G302" s="184" t="s">
        <v>848</v>
      </c>
      <c r="H302" s="184" t="s">
        <v>31</v>
      </c>
      <c r="I302" s="285">
        <v>13166459</v>
      </c>
      <c r="J302" s="287">
        <v>0</v>
      </c>
      <c r="K302" s="194">
        <v>0</v>
      </c>
      <c r="L302" s="194">
        <v>0</v>
      </c>
      <c r="M302" s="276" t="s">
        <v>5389</v>
      </c>
      <c r="N302" s="277" t="s">
        <v>1769</v>
      </c>
      <c r="O302" s="94" t="s">
        <v>1770</v>
      </c>
      <c r="P302" s="187">
        <v>44573</v>
      </c>
      <c r="Q302" s="273">
        <v>44573</v>
      </c>
      <c r="R302" s="274">
        <v>44773</v>
      </c>
      <c r="S302" s="285">
        <v>8210994</v>
      </c>
      <c r="T302" s="285">
        <v>4955465</v>
      </c>
      <c r="U302" s="184">
        <v>12545871</v>
      </c>
      <c r="V302" s="191" t="s">
        <v>865</v>
      </c>
      <c r="W302"/>
      <c r="X302"/>
      <c r="Y302" s="1"/>
    </row>
    <row r="303" spans="1:25">
      <c r="A303" s="182">
        <v>891780111</v>
      </c>
      <c r="B303" s="183" t="s">
        <v>25</v>
      </c>
      <c r="C303" s="184" t="s">
        <v>846</v>
      </c>
      <c r="D303" s="183" t="s">
        <v>27</v>
      </c>
      <c r="E303" s="185" t="s">
        <v>1771</v>
      </c>
      <c r="F303" s="183" t="s">
        <v>29</v>
      </c>
      <c r="G303" s="184" t="s">
        <v>848</v>
      </c>
      <c r="H303" s="184" t="s">
        <v>31</v>
      </c>
      <c r="I303" s="285">
        <v>13693122</v>
      </c>
      <c r="J303" s="287">
        <v>0</v>
      </c>
      <c r="K303" s="194">
        <v>0</v>
      </c>
      <c r="L303" s="194">
        <v>0</v>
      </c>
      <c r="M303" s="276" t="s">
        <v>5390</v>
      </c>
      <c r="N303" s="277" t="s">
        <v>1772</v>
      </c>
      <c r="O303" s="94" t="s">
        <v>1773</v>
      </c>
      <c r="P303" s="187">
        <v>44573</v>
      </c>
      <c r="Q303" s="273">
        <v>44573</v>
      </c>
      <c r="R303" s="274">
        <v>44773</v>
      </c>
      <c r="S303" s="285">
        <v>8539439</v>
      </c>
      <c r="T303" s="285">
        <v>5153683</v>
      </c>
      <c r="U303" s="184">
        <v>12545871</v>
      </c>
      <c r="V303" s="191" t="s">
        <v>865</v>
      </c>
      <c r="W303"/>
      <c r="X303"/>
      <c r="Y303" s="1"/>
    </row>
    <row r="304" spans="1:25">
      <c r="A304" s="182">
        <v>891780111</v>
      </c>
      <c r="B304" s="183" t="s">
        <v>25</v>
      </c>
      <c r="C304" s="184" t="s">
        <v>846</v>
      </c>
      <c r="D304" s="183" t="s">
        <v>27</v>
      </c>
      <c r="E304" s="185" t="s">
        <v>1774</v>
      </c>
      <c r="F304" s="183" t="s">
        <v>29</v>
      </c>
      <c r="G304" s="184" t="s">
        <v>848</v>
      </c>
      <c r="H304" s="184" t="s">
        <v>31</v>
      </c>
      <c r="I304" s="285">
        <v>18472500</v>
      </c>
      <c r="J304" s="287">
        <v>0</v>
      </c>
      <c r="K304" s="194">
        <v>0</v>
      </c>
      <c r="L304" s="194">
        <v>0</v>
      </c>
      <c r="M304" s="276" t="s">
        <v>5391</v>
      </c>
      <c r="N304" s="277" t="s">
        <v>1775</v>
      </c>
      <c r="O304" s="94" t="s">
        <v>1776</v>
      </c>
      <c r="P304" s="187">
        <v>44573</v>
      </c>
      <c r="Q304" s="273">
        <v>44573</v>
      </c>
      <c r="R304" s="274">
        <v>44773</v>
      </c>
      <c r="S304" s="285">
        <v>10873710</v>
      </c>
      <c r="T304" s="285">
        <v>7598790</v>
      </c>
      <c r="U304" s="184">
        <v>12545871</v>
      </c>
      <c r="V304" s="191" t="s">
        <v>865</v>
      </c>
      <c r="W304"/>
      <c r="X304"/>
      <c r="Y304" s="1"/>
    </row>
    <row r="305" spans="1:25">
      <c r="A305" s="182">
        <v>891780111</v>
      </c>
      <c r="B305" s="183" t="s">
        <v>25</v>
      </c>
      <c r="C305" s="184" t="s">
        <v>846</v>
      </c>
      <c r="D305" s="183" t="s">
        <v>27</v>
      </c>
      <c r="E305" s="185" t="s">
        <v>1777</v>
      </c>
      <c r="F305" s="183" t="s">
        <v>29</v>
      </c>
      <c r="G305" s="184" t="s">
        <v>848</v>
      </c>
      <c r="H305" s="184" t="s">
        <v>31</v>
      </c>
      <c r="I305" s="285">
        <v>14287903</v>
      </c>
      <c r="J305" s="287">
        <v>0</v>
      </c>
      <c r="K305" s="194">
        <v>0</v>
      </c>
      <c r="L305" s="194">
        <v>0</v>
      </c>
      <c r="M305" s="276" t="s">
        <v>5392</v>
      </c>
      <c r="N305" s="277" t="s">
        <v>1778</v>
      </c>
      <c r="O305" s="94" t="s">
        <v>1779</v>
      </c>
      <c r="P305" s="187">
        <v>44573</v>
      </c>
      <c r="Q305" s="273">
        <v>44573</v>
      </c>
      <c r="R305" s="274">
        <v>44773</v>
      </c>
      <c r="S305" s="285">
        <v>8923300</v>
      </c>
      <c r="T305" s="285">
        <v>5364603</v>
      </c>
      <c r="U305" s="184">
        <v>12545871</v>
      </c>
      <c r="V305" s="191" t="s">
        <v>865</v>
      </c>
      <c r="W305"/>
      <c r="X305"/>
      <c r="Y305" s="1"/>
    </row>
    <row r="306" spans="1:25">
      <c r="A306" s="182">
        <v>891780111</v>
      </c>
      <c r="B306" s="183" t="s">
        <v>25</v>
      </c>
      <c r="C306" s="184" t="s">
        <v>846</v>
      </c>
      <c r="D306" s="183" t="s">
        <v>27</v>
      </c>
      <c r="E306" s="185" t="s">
        <v>1780</v>
      </c>
      <c r="F306" s="183" t="s">
        <v>29</v>
      </c>
      <c r="G306" s="184" t="s">
        <v>848</v>
      </c>
      <c r="H306" s="184" t="s">
        <v>31</v>
      </c>
      <c r="I306" s="285">
        <v>12648300</v>
      </c>
      <c r="J306" s="287">
        <v>0</v>
      </c>
      <c r="K306" s="194">
        <v>0</v>
      </c>
      <c r="L306" s="194">
        <v>0</v>
      </c>
      <c r="M306" s="276" t="s">
        <v>5393</v>
      </c>
      <c r="N306" s="277" t="s">
        <v>1781</v>
      </c>
      <c r="O306" s="94" t="s">
        <v>1782</v>
      </c>
      <c r="P306" s="187">
        <v>44573</v>
      </c>
      <c r="Q306" s="273">
        <v>44573</v>
      </c>
      <c r="R306" s="274">
        <v>44773</v>
      </c>
      <c r="S306" s="285">
        <v>9043300</v>
      </c>
      <c r="T306" s="285">
        <v>3605000</v>
      </c>
      <c r="U306" s="184">
        <v>12545871</v>
      </c>
      <c r="V306" s="191" t="s">
        <v>865</v>
      </c>
      <c r="W306"/>
      <c r="X306"/>
      <c r="Y306" s="1"/>
    </row>
    <row r="307" spans="1:25">
      <c r="A307" s="182">
        <v>891780111</v>
      </c>
      <c r="B307" s="183" t="s">
        <v>25</v>
      </c>
      <c r="C307" s="184" t="s">
        <v>846</v>
      </c>
      <c r="D307" s="183" t="s">
        <v>27</v>
      </c>
      <c r="E307" s="185" t="s">
        <v>1783</v>
      </c>
      <c r="F307" s="183" t="s">
        <v>29</v>
      </c>
      <c r="G307" s="184" t="s">
        <v>848</v>
      </c>
      <c r="H307" s="184" t="s">
        <v>31</v>
      </c>
      <c r="I307" s="285">
        <v>11647746</v>
      </c>
      <c r="J307" s="287">
        <v>0</v>
      </c>
      <c r="K307" s="194">
        <v>0</v>
      </c>
      <c r="L307" s="194">
        <v>0</v>
      </c>
      <c r="M307" s="276" t="s">
        <v>5394</v>
      </c>
      <c r="N307" s="277" t="s">
        <v>1784</v>
      </c>
      <c r="O307" s="94" t="s">
        <v>1785</v>
      </c>
      <c r="P307" s="187">
        <v>44573</v>
      </c>
      <c r="Q307" s="273">
        <v>44573</v>
      </c>
      <c r="R307" s="274">
        <v>44773</v>
      </c>
      <c r="S307" s="285">
        <v>7274427</v>
      </c>
      <c r="T307" s="285">
        <v>4373319</v>
      </c>
      <c r="U307" s="184">
        <v>12545871</v>
      </c>
      <c r="V307" s="191" t="s">
        <v>865</v>
      </c>
      <c r="W307"/>
      <c r="X307"/>
      <c r="Y307" s="1"/>
    </row>
    <row r="308" spans="1:25">
      <c r="A308" s="182">
        <v>891780111</v>
      </c>
      <c r="B308" s="183" t="s">
        <v>25</v>
      </c>
      <c r="C308" s="184" t="s">
        <v>846</v>
      </c>
      <c r="D308" s="183" t="s">
        <v>27</v>
      </c>
      <c r="E308" s="185" t="s">
        <v>1786</v>
      </c>
      <c r="F308" s="183" t="s">
        <v>29</v>
      </c>
      <c r="G308" s="184" t="s">
        <v>848</v>
      </c>
      <c r="H308" s="184" t="s">
        <v>31</v>
      </c>
      <c r="I308" s="285">
        <v>12941940</v>
      </c>
      <c r="J308" s="287">
        <v>0</v>
      </c>
      <c r="K308" s="194">
        <v>0</v>
      </c>
      <c r="L308" s="194">
        <v>0</v>
      </c>
      <c r="M308" s="276" t="s">
        <v>5395</v>
      </c>
      <c r="N308" s="277" t="s">
        <v>1787</v>
      </c>
      <c r="O308" s="94" t="s">
        <v>1788</v>
      </c>
      <c r="P308" s="187">
        <v>44573</v>
      </c>
      <c r="Q308" s="273">
        <v>44573</v>
      </c>
      <c r="R308" s="274">
        <v>44773</v>
      </c>
      <c r="S308" s="285">
        <v>8082698</v>
      </c>
      <c r="T308" s="285">
        <v>4859242</v>
      </c>
      <c r="U308" s="184">
        <v>12545871</v>
      </c>
      <c r="V308" s="191" t="s">
        <v>865</v>
      </c>
      <c r="W308"/>
      <c r="X308"/>
      <c r="Y308" s="1"/>
    </row>
    <row r="309" spans="1:25">
      <c r="A309" s="182">
        <v>891780111</v>
      </c>
      <c r="B309" s="183" t="s">
        <v>25</v>
      </c>
      <c r="C309" s="184" t="s">
        <v>846</v>
      </c>
      <c r="D309" s="183" t="s">
        <v>27</v>
      </c>
      <c r="E309" s="185" t="s">
        <v>1789</v>
      </c>
      <c r="F309" s="183" t="s">
        <v>29</v>
      </c>
      <c r="G309" s="184" t="s">
        <v>848</v>
      </c>
      <c r="H309" s="184" t="s">
        <v>31</v>
      </c>
      <c r="I309" s="285">
        <v>13166459</v>
      </c>
      <c r="J309" s="287">
        <v>0</v>
      </c>
      <c r="K309" s="194">
        <v>0</v>
      </c>
      <c r="L309" s="194">
        <v>0</v>
      </c>
      <c r="M309" s="276" t="s">
        <v>5396</v>
      </c>
      <c r="N309" s="277" t="s">
        <v>1790</v>
      </c>
      <c r="O309" s="94" t="s">
        <v>1791</v>
      </c>
      <c r="P309" s="187">
        <v>44573</v>
      </c>
      <c r="Q309" s="273">
        <v>44573</v>
      </c>
      <c r="R309" s="274">
        <v>44773</v>
      </c>
      <c r="S309" s="285">
        <v>8210994</v>
      </c>
      <c r="T309" s="285">
        <v>4955465</v>
      </c>
      <c r="U309" s="184">
        <v>12545871</v>
      </c>
      <c r="V309" s="191" t="s">
        <v>865</v>
      </c>
      <c r="W309"/>
      <c r="X309"/>
      <c r="Y309" s="1"/>
    </row>
    <row r="310" spans="1:25">
      <c r="A310" s="182">
        <v>891780111</v>
      </c>
      <c r="B310" s="183" t="s">
        <v>25</v>
      </c>
      <c r="C310" s="184" t="s">
        <v>846</v>
      </c>
      <c r="D310" s="183" t="s">
        <v>27</v>
      </c>
      <c r="E310" s="185" t="s">
        <v>1792</v>
      </c>
      <c r="F310" s="183" t="s">
        <v>29</v>
      </c>
      <c r="G310" s="184" t="s">
        <v>848</v>
      </c>
      <c r="H310" s="184" t="s">
        <v>31</v>
      </c>
      <c r="I310" s="285">
        <v>14287903</v>
      </c>
      <c r="J310" s="287">
        <v>0</v>
      </c>
      <c r="K310" s="194">
        <v>0</v>
      </c>
      <c r="L310" s="194">
        <v>0</v>
      </c>
      <c r="M310" s="276" t="s">
        <v>5397</v>
      </c>
      <c r="N310" s="277" t="s">
        <v>1793</v>
      </c>
      <c r="O310" s="94" t="s">
        <v>1794</v>
      </c>
      <c r="P310" s="187">
        <v>44573</v>
      </c>
      <c r="Q310" s="273">
        <v>44573</v>
      </c>
      <c r="R310" s="274">
        <v>44773</v>
      </c>
      <c r="S310" s="285">
        <v>8923300</v>
      </c>
      <c r="T310" s="285">
        <v>5364603</v>
      </c>
      <c r="U310" s="184">
        <v>12545871</v>
      </c>
      <c r="V310" s="191" t="s">
        <v>865</v>
      </c>
      <c r="W310"/>
      <c r="X310"/>
      <c r="Y310" s="1"/>
    </row>
    <row r="311" spans="1:25">
      <c r="A311" s="182">
        <v>891780111</v>
      </c>
      <c r="B311" s="183" t="s">
        <v>25</v>
      </c>
      <c r="C311" s="184" t="s">
        <v>846</v>
      </c>
      <c r="D311" s="183" t="s">
        <v>27</v>
      </c>
      <c r="E311" s="185" t="s">
        <v>1795</v>
      </c>
      <c r="F311" s="183" t="s">
        <v>29</v>
      </c>
      <c r="G311" s="184" t="s">
        <v>848</v>
      </c>
      <c r="H311" s="184" t="s">
        <v>31</v>
      </c>
      <c r="I311" s="285">
        <v>3558697</v>
      </c>
      <c r="J311" s="287">
        <v>0</v>
      </c>
      <c r="K311" s="194">
        <v>0</v>
      </c>
      <c r="L311" s="194">
        <v>0</v>
      </c>
      <c r="M311" s="276" t="s">
        <v>5398</v>
      </c>
      <c r="N311" s="277" t="s">
        <v>1796</v>
      </c>
      <c r="O311" s="94" t="s">
        <v>1797</v>
      </c>
      <c r="P311" s="187">
        <v>44573</v>
      </c>
      <c r="Q311" s="273">
        <v>44573</v>
      </c>
      <c r="R311" s="274">
        <v>44773</v>
      </c>
      <c r="S311" s="285">
        <v>3558697</v>
      </c>
      <c r="T311" s="285">
        <v>0</v>
      </c>
      <c r="U311" s="184">
        <v>12545871</v>
      </c>
      <c r="V311" s="191" t="s">
        <v>865</v>
      </c>
      <c r="W311"/>
      <c r="X311"/>
      <c r="Y311" s="1"/>
    </row>
    <row r="312" spans="1:25">
      <c r="A312" s="182">
        <v>891780111</v>
      </c>
      <c r="B312" s="183" t="s">
        <v>25</v>
      </c>
      <c r="C312" s="184" t="s">
        <v>846</v>
      </c>
      <c r="D312" s="183" t="s">
        <v>27</v>
      </c>
      <c r="E312" s="185" t="s">
        <v>1798</v>
      </c>
      <c r="F312" s="183" t="s">
        <v>29</v>
      </c>
      <c r="G312" s="184" t="s">
        <v>848</v>
      </c>
      <c r="H312" s="184" t="s">
        <v>31</v>
      </c>
      <c r="I312" s="285">
        <v>14287903</v>
      </c>
      <c r="J312" s="287">
        <v>0</v>
      </c>
      <c r="K312" s="194">
        <v>0</v>
      </c>
      <c r="L312" s="194">
        <v>0</v>
      </c>
      <c r="M312" s="276" t="s">
        <v>5399</v>
      </c>
      <c r="N312" s="277" t="s">
        <v>1799</v>
      </c>
      <c r="O312" s="94" t="s">
        <v>1800</v>
      </c>
      <c r="P312" s="187">
        <v>44573</v>
      </c>
      <c r="Q312" s="273">
        <v>44573</v>
      </c>
      <c r="R312" s="274">
        <v>44773</v>
      </c>
      <c r="S312" s="285">
        <v>8923300</v>
      </c>
      <c r="T312" s="285">
        <v>5364603</v>
      </c>
      <c r="U312" s="184">
        <v>12545871</v>
      </c>
      <c r="V312" s="191" t="s">
        <v>865</v>
      </c>
      <c r="W312"/>
      <c r="X312"/>
      <c r="Y312" s="1"/>
    </row>
    <row r="313" spans="1:25">
      <c r="A313" s="182">
        <v>891780111</v>
      </c>
      <c r="B313" s="183" t="s">
        <v>25</v>
      </c>
      <c r="C313" s="184" t="s">
        <v>846</v>
      </c>
      <c r="D313" s="183" t="s">
        <v>27</v>
      </c>
      <c r="E313" s="185" t="s">
        <v>1801</v>
      </c>
      <c r="F313" s="183" t="s">
        <v>29</v>
      </c>
      <c r="G313" s="184" t="s">
        <v>848</v>
      </c>
      <c r="H313" s="184" t="s">
        <v>31</v>
      </c>
      <c r="I313" s="285">
        <v>9910928</v>
      </c>
      <c r="J313" s="287">
        <v>0</v>
      </c>
      <c r="K313" s="194">
        <v>0</v>
      </c>
      <c r="L313" s="194">
        <v>0</v>
      </c>
      <c r="M313" s="276" t="s">
        <v>5400</v>
      </c>
      <c r="N313" s="277" t="s">
        <v>1802</v>
      </c>
      <c r="O313" s="94" t="s">
        <v>1803</v>
      </c>
      <c r="P313" s="187">
        <v>44573</v>
      </c>
      <c r="Q313" s="273">
        <v>44573</v>
      </c>
      <c r="R313" s="274">
        <v>44773</v>
      </c>
      <c r="S313" s="285">
        <v>4955463</v>
      </c>
      <c r="T313" s="285">
        <v>4955465</v>
      </c>
      <c r="U313" s="184">
        <v>12545871</v>
      </c>
      <c r="V313" s="191" t="s">
        <v>865</v>
      </c>
      <c r="W313"/>
      <c r="X313"/>
      <c r="Y313" s="1"/>
    </row>
    <row r="314" spans="1:25">
      <c r="A314" s="182">
        <v>891780111</v>
      </c>
      <c r="B314" s="183" t="s">
        <v>25</v>
      </c>
      <c r="C314" s="184" t="s">
        <v>846</v>
      </c>
      <c r="D314" s="183" t="s">
        <v>27</v>
      </c>
      <c r="E314" s="185" t="s">
        <v>1804</v>
      </c>
      <c r="F314" s="183" t="s">
        <v>29</v>
      </c>
      <c r="G314" s="184" t="s">
        <v>848</v>
      </c>
      <c r="H314" s="184" t="s">
        <v>31</v>
      </c>
      <c r="I314" s="285">
        <v>3255531</v>
      </c>
      <c r="J314" s="287">
        <v>0</v>
      </c>
      <c r="K314" s="194">
        <v>0</v>
      </c>
      <c r="L314" s="194">
        <v>0</v>
      </c>
      <c r="M314" s="276" t="s">
        <v>5401</v>
      </c>
      <c r="N314" s="277" t="s">
        <v>1805</v>
      </c>
      <c r="O314" s="94" t="s">
        <v>1806</v>
      </c>
      <c r="P314" s="187">
        <v>44573</v>
      </c>
      <c r="Q314" s="273">
        <v>44573</v>
      </c>
      <c r="R314" s="274">
        <v>44773</v>
      </c>
      <c r="S314" s="285">
        <v>3255531</v>
      </c>
      <c r="T314" s="285">
        <v>0</v>
      </c>
      <c r="U314" s="184">
        <v>12545871</v>
      </c>
      <c r="V314" s="191" t="s">
        <v>865</v>
      </c>
      <c r="W314"/>
      <c r="X314"/>
      <c r="Y314" s="1"/>
    </row>
    <row r="315" spans="1:25">
      <c r="A315" s="182">
        <v>891780111</v>
      </c>
      <c r="B315" s="183" t="s">
        <v>25</v>
      </c>
      <c r="C315" s="184" t="s">
        <v>846</v>
      </c>
      <c r="D315" s="183" t="s">
        <v>27</v>
      </c>
      <c r="E315" s="185" t="s">
        <v>1807</v>
      </c>
      <c r="F315" s="183" t="s">
        <v>29</v>
      </c>
      <c r="G315" s="184" t="s">
        <v>848</v>
      </c>
      <c r="H315" s="184" t="s">
        <v>31</v>
      </c>
      <c r="I315" s="285">
        <v>12941940</v>
      </c>
      <c r="J315" s="287">
        <v>0</v>
      </c>
      <c r="K315" s="194">
        <v>0</v>
      </c>
      <c r="L315" s="194">
        <v>0</v>
      </c>
      <c r="M315" s="276" t="s">
        <v>5402</v>
      </c>
      <c r="N315" s="277" t="s">
        <v>1808</v>
      </c>
      <c r="O315" s="94" t="s">
        <v>1809</v>
      </c>
      <c r="P315" s="187">
        <v>44573</v>
      </c>
      <c r="Q315" s="273">
        <v>44573</v>
      </c>
      <c r="R315" s="274">
        <v>44773</v>
      </c>
      <c r="S315" s="285">
        <v>8082698</v>
      </c>
      <c r="T315" s="285">
        <v>4859242</v>
      </c>
      <c r="U315" s="184">
        <v>12545871</v>
      </c>
      <c r="V315" s="191" t="s">
        <v>865</v>
      </c>
      <c r="W315"/>
      <c r="X315"/>
      <c r="Y315" s="1"/>
    </row>
    <row r="316" spans="1:25">
      <c r="A316" s="182">
        <v>891780111</v>
      </c>
      <c r="B316" s="183" t="s">
        <v>25</v>
      </c>
      <c r="C316" s="184" t="s">
        <v>846</v>
      </c>
      <c r="D316" s="183" t="s">
        <v>27</v>
      </c>
      <c r="E316" s="185" t="s">
        <v>1810</v>
      </c>
      <c r="F316" s="183" t="s">
        <v>29</v>
      </c>
      <c r="G316" s="184" t="s">
        <v>848</v>
      </c>
      <c r="H316" s="184" t="s">
        <v>31</v>
      </c>
      <c r="I316" s="285">
        <v>17271459</v>
      </c>
      <c r="J316" s="287">
        <v>0</v>
      </c>
      <c r="K316" s="194">
        <v>0</v>
      </c>
      <c r="L316" s="194">
        <v>0</v>
      </c>
      <c r="M316" s="276" t="s">
        <v>5403</v>
      </c>
      <c r="N316" s="277" t="s">
        <v>1811</v>
      </c>
      <c r="O316" s="94" t="s">
        <v>1812</v>
      </c>
      <c r="P316" s="187">
        <v>44573</v>
      </c>
      <c r="Q316" s="273">
        <v>44573</v>
      </c>
      <c r="R316" s="274">
        <v>44773</v>
      </c>
      <c r="S316" s="285">
        <v>10770994</v>
      </c>
      <c r="T316" s="285">
        <v>6500465</v>
      </c>
      <c r="U316" s="184">
        <v>12545871</v>
      </c>
      <c r="V316" s="191" t="s">
        <v>865</v>
      </c>
      <c r="W316"/>
      <c r="X316"/>
      <c r="Y316" s="1"/>
    </row>
    <row r="317" spans="1:25">
      <c r="A317" s="182">
        <v>891780111</v>
      </c>
      <c r="B317" s="183" t="s">
        <v>25</v>
      </c>
      <c r="C317" s="184" t="s">
        <v>846</v>
      </c>
      <c r="D317" s="183" t="s">
        <v>27</v>
      </c>
      <c r="E317" s="185" t="s">
        <v>1813</v>
      </c>
      <c r="F317" s="183" t="s">
        <v>29</v>
      </c>
      <c r="G317" s="184" t="s">
        <v>848</v>
      </c>
      <c r="H317" s="184" t="s">
        <v>31</v>
      </c>
      <c r="I317" s="285">
        <v>13166459</v>
      </c>
      <c r="J317" s="287">
        <v>0</v>
      </c>
      <c r="K317" s="194">
        <v>0</v>
      </c>
      <c r="L317" s="194">
        <v>0</v>
      </c>
      <c r="M317" s="276" t="s">
        <v>5404</v>
      </c>
      <c r="N317" s="277" t="s">
        <v>1814</v>
      </c>
      <c r="O317" s="94" t="s">
        <v>1815</v>
      </c>
      <c r="P317" s="187">
        <v>44573</v>
      </c>
      <c r="Q317" s="273">
        <v>44573</v>
      </c>
      <c r="R317" s="274">
        <v>44773</v>
      </c>
      <c r="S317" s="285">
        <v>8210994</v>
      </c>
      <c r="T317" s="285">
        <v>4955465</v>
      </c>
      <c r="U317" s="184">
        <v>12545871</v>
      </c>
      <c r="V317" s="191" t="s">
        <v>865</v>
      </c>
      <c r="W317"/>
      <c r="X317"/>
      <c r="Y317" s="1"/>
    </row>
    <row r="318" spans="1:25">
      <c r="A318" s="182">
        <v>891780111</v>
      </c>
      <c r="B318" s="183" t="s">
        <v>25</v>
      </c>
      <c r="C318" s="184" t="s">
        <v>846</v>
      </c>
      <c r="D318" s="183" t="s">
        <v>27</v>
      </c>
      <c r="E318" s="185" t="s">
        <v>1816</v>
      </c>
      <c r="F318" s="183" t="s">
        <v>29</v>
      </c>
      <c r="G318" s="184" t="s">
        <v>848</v>
      </c>
      <c r="H318" s="184" t="s">
        <v>31</v>
      </c>
      <c r="I318" s="285">
        <v>13166459</v>
      </c>
      <c r="J318" s="287">
        <v>0</v>
      </c>
      <c r="K318" s="194">
        <v>0</v>
      </c>
      <c r="L318" s="194">
        <v>0</v>
      </c>
      <c r="M318" s="276" t="s">
        <v>5405</v>
      </c>
      <c r="N318" s="277" t="s">
        <v>1817</v>
      </c>
      <c r="O318" s="94" t="s">
        <v>1818</v>
      </c>
      <c r="P318" s="187">
        <v>44573</v>
      </c>
      <c r="Q318" s="273">
        <v>44573</v>
      </c>
      <c r="R318" s="274">
        <v>44773</v>
      </c>
      <c r="S318" s="285">
        <v>8857284</v>
      </c>
      <c r="T318" s="285">
        <v>4309175</v>
      </c>
      <c r="U318" s="184">
        <v>12545871</v>
      </c>
      <c r="V318" s="191" t="s">
        <v>865</v>
      </c>
      <c r="W318"/>
      <c r="X318"/>
      <c r="Y318" s="1"/>
    </row>
    <row r="319" spans="1:25">
      <c r="A319" s="182">
        <v>891780111</v>
      </c>
      <c r="B319" s="183" t="s">
        <v>25</v>
      </c>
      <c r="C319" s="184" t="s">
        <v>846</v>
      </c>
      <c r="D319" s="183" t="s">
        <v>27</v>
      </c>
      <c r="E319" s="185" t="s">
        <v>1819</v>
      </c>
      <c r="F319" s="183" t="s">
        <v>29</v>
      </c>
      <c r="G319" s="184" t="s">
        <v>848</v>
      </c>
      <c r="H319" s="184" t="s">
        <v>31</v>
      </c>
      <c r="I319" s="285">
        <v>13166459</v>
      </c>
      <c r="J319" s="287">
        <v>0</v>
      </c>
      <c r="K319" s="194">
        <v>0</v>
      </c>
      <c r="L319" s="194">
        <v>0</v>
      </c>
      <c r="M319" s="276" t="s">
        <v>5406</v>
      </c>
      <c r="N319" s="277" t="s">
        <v>1820</v>
      </c>
      <c r="O319" s="94" t="s">
        <v>1821</v>
      </c>
      <c r="P319" s="187">
        <v>44573</v>
      </c>
      <c r="Q319" s="273">
        <v>44573</v>
      </c>
      <c r="R319" s="274">
        <v>44773</v>
      </c>
      <c r="S319" s="285">
        <v>8210994</v>
      </c>
      <c r="T319" s="285">
        <v>4955465</v>
      </c>
      <c r="U319" s="184">
        <v>12545871</v>
      </c>
      <c r="V319" s="191" t="s">
        <v>865</v>
      </c>
      <c r="W319"/>
      <c r="X319"/>
      <c r="Y319" s="1"/>
    </row>
    <row r="320" spans="1:25">
      <c r="A320" s="182">
        <v>891780111</v>
      </c>
      <c r="B320" s="183" t="s">
        <v>25</v>
      </c>
      <c r="C320" s="184" t="s">
        <v>846</v>
      </c>
      <c r="D320" s="183" t="s">
        <v>27</v>
      </c>
      <c r="E320" s="185" t="s">
        <v>1822</v>
      </c>
      <c r="F320" s="183" t="s">
        <v>29</v>
      </c>
      <c r="G320" s="184" t="s">
        <v>848</v>
      </c>
      <c r="H320" s="184" t="s">
        <v>31</v>
      </c>
      <c r="I320" s="285">
        <v>13166459</v>
      </c>
      <c r="J320" s="287">
        <v>0</v>
      </c>
      <c r="K320" s="194">
        <v>0</v>
      </c>
      <c r="L320" s="194">
        <v>0</v>
      </c>
      <c r="M320" s="276" t="s">
        <v>5407</v>
      </c>
      <c r="N320" s="277" t="s">
        <v>1823</v>
      </c>
      <c r="O320" s="94" t="s">
        <v>1824</v>
      </c>
      <c r="P320" s="187">
        <v>44573</v>
      </c>
      <c r="Q320" s="273">
        <v>44573</v>
      </c>
      <c r="R320" s="274">
        <v>44773</v>
      </c>
      <c r="S320" s="285">
        <v>8210994</v>
      </c>
      <c r="T320" s="285">
        <v>4955465</v>
      </c>
      <c r="U320" s="184">
        <v>12545871</v>
      </c>
      <c r="V320" s="191" t="s">
        <v>865</v>
      </c>
      <c r="W320"/>
      <c r="X320"/>
      <c r="Y320" s="1"/>
    </row>
    <row r="321" spans="1:25">
      <c r="A321" s="182">
        <v>891780111</v>
      </c>
      <c r="B321" s="183" t="s">
        <v>25</v>
      </c>
      <c r="C321" s="184" t="s">
        <v>846</v>
      </c>
      <c r="D321" s="183" t="s">
        <v>27</v>
      </c>
      <c r="E321" s="185" t="s">
        <v>1825</v>
      </c>
      <c r="F321" s="183" t="s">
        <v>29</v>
      </c>
      <c r="G321" s="184" t="s">
        <v>848</v>
      </c>
      <c r="H321" s="184" t="s">
        <v>31</v>
      </c>
      <c r="I321" s="285">
        <v>24630000</v>
      </c>
      <c r="J321" s="287">
        <v>0</v>
      </c>
      <c r="K321" s="194">
        <v>0</v>
      </c>
      <c r="L321" s="194">
        <v>0</v>
      </c>
      <c r="M321" s="276" t="s">
        <v>965</v>
      </c>
      <c r="N321" s="277" t="s">
        <v>966</v>
      </c>
      <c r="O321" s="94" t="s">
        <v>1826</v>
      </c>
      <c r="P321" s="187">
        <v>44573</v>
      </c>
      <c r="Q321" s="273">
        <v>44573</v>
      </c>
      <c r="R321" s="274">
        <v>44773</v>
      </c>
      <c r="S321" s="285">
        <v>14074284</v>
      </c>
      <c r="T321" s="285">
        <v>10555716</v>
      </c>
      <c r="U321" s="184">
        <v>12545871</v>
      </c>
      <c r="V321" s="191" t="s">
        <v>865</v>
      </c>
      <c r="W321"/>
      <c r="X321"/>
      <c r="Y321" s="1"/>
    </row>
    <row r="322" spans="1:25">
      <c r="A322" s="182">
        <v>891780111</v>
      </c>
      <c r="B322" s="183" t="s">
        <v>25</v>
      </c>
      <c r="C322" s="184" t="s">
        <v>846</v>
      </c>
      <c r="D322" s="183" t="s">
        <v>27</v>
      </c>
      <c r="E322" s="185" t="s">
        <v>1827</v>
      </c>
      <c r="F322" s="183" t="s">
        <v>29</v>
      </c>
      <c r="G322" s="184" t="s">
        <v>848</v>
      </c>
      <c r="H322" s="184" t="s">
        <v>31</v>
      </c>
      <c r="I322" s="285">
        <v>11647746</v>
      </c>
      <c r="J322" s="287">
        <v>0</v>
      </c>
      <c r="K322" s="194">
        <v>0</v>
      </c>
      <c r="L322" s="194">
        <v>0</v>
      </c>
      <c r="M322" s="276" t="s">
        <v>5408</v>
      </c>
      <c r="N322" s="277" t="s">
        <v>1828</v>
      </c>
      <c r="O322" s="94" t="s">
        <v>1829</v>
      </c>
      <c r="P322" s="187">
        <v>44573</v>
      </c>
      <c r="Q322" s="273">
        <v>44573</v>
      </c>
      <c r="R322" s="274">
        <v>44773</v>
      </c>
      <c r="S322" s="285">
        <v>7274427</v>
      </c>
      <c r="T322" s="285">
        <v>4373319</v>
      </c>
      <c r="U322" s="184">
        <v>12545871</v>
      </c>
      <c r="V322" s="191" t="s">
        <v>865</v>
      </c>
      <c r="W322"/>
      <c r="X322"/>
      <c r="Y322" s="1"/>
    </row>
    <row r="323" spans="1:25">
      <c r="A323" s="182">
        <v>891780111</v>
      </c>
      <c r="B323" s="183" t="s">
        <v>25</v>
      </c>
      <c r="C323" s="184" t="s">
        <v>846</v>
      </c>
      <c r="D323" s="183" t="s">
        <v>27</v>
      </c>
      <c r="E323" s="185" t="s">
        <v>1830</v>
      </c>
      <c r="F323" s="183" t="s">
        <v>29</v>
      </c>
      <c r="G323" s="184" t="s">
        <v>848</v>
      </c>
      <c r="H323" s="184" t="s">
        <v>31</v>
      </c>
      <c r="I323" s="285">
        <v>13166459</v>
      </c>
      <c r="J323" s="287">
        <v>0</v>
      </c>
      <c r="K323" s="194">
        <v>0</v>
      </c>
      <c r="L323" s="194">
        <v>0</v>
      </c>
      <c r="M323" s="276" t="s">
        <v>5409</v>
      </c>
      <c r="N323" s="277" t="s">
        <v>1831</v>
      </c>
      <c r="O323" s="94" t="s">
        <v>1832</v>
      </c>
      <c r="P323" s="187">
        <v>44573</v>
      </c>
      <c r="Q323" s="273">
        <v>44573</v>
      </c>
      <c r="R323" s="274">
        <v>44773</v>
      </c>
      <c r="S323" s="285">
        <v>8210994</v>
      </c>
      <c r="T323" s="285">
        <v>4955465</v>
      </c>
      <c r="U323" s="184">
        <v>12545871</v>
      </c>
      <c r="V323" s="191" t="s">
        <v>865</v>
      </c>
      <c r="W323"/>
      <c r="X323"/>
      <c r="Y323" s="1"/>
    </row>
    <row r="324" spans="1:25">
      <c r="A324" s="182">
        <v>891780111</v>
      </c>
      <c r="B324" s="183" t="s">
        <v>25</v>
      </c>
      <c r="C324" s="184" t="s">
        <v>846</v>
      </c>
      <c r="D324" s="183" t="s">
        <v>27</v>
      </c>
      <c r="E324" s="185" t="s">
        <v>1833</v>
      </c>
      <c r="F324" s="183" t="s">
        <v>29</v>
      </c>
      <c r="G324" s="184" t="s">
        <v>848</v>
      </c>
      <c r="H324" s="184" t="s">
        <v>31</v>
      </c>
      <c r="I324" s="285">
        <v>13166459</v>
      </c>
      <c r="J324" s="287">
        <v>0</v>
      </c>
      <c r="K324" s="194">
        <v>0</v>
      </c>
      <c r="L324" s="194">
        <v>0</v>
      </c>
      <c r="M324" s="276" t="s">
        <v>5410</v>
      </c>
      <c r="N324" s="277" t="s">
        <v>1834</v>
      </c>
      <c r="O324" s="94" t="s">
        <v>1835</v>
      </c>
      <c r="P324" s="187">
        <v>44573</v>
      </c>
      <c r="Q324" s="273">
        <v>44573</v>
      </c>
      <c r="R324" s="274">
        <v>44773</v>
      </c>
      <c r="S324" s="285">
        <v>8210994</v>
      </c>
      <c r="T324" s="285">
        <v>4955465</v>
      </c>
      <c r="U324" s="184">
        <v>12545871</v>
      </c>
      <c r="V324" s="191" t="s">
        <v>865</v>
      </c>
      <c r="W324"/>
      <c r="X324"/>
      <c r="Y324" s="1"/>
    </row>
    <row r="325" spans="1:25">
      <c r="A325" s="182">
        <v>891780111</v>
      </c>
      <c r="B325" s="183" t="s">
        <v>25</v>
      </c>
      <c r="C325" s="184" t="s">
        <v>846</v>
      </c>
      <c r="D325" s="183" t="s">
        <v>27</v>
      </c>
      <c r="E325" s="185" t="s">
        <v>1836</v>
      </c>
      <c r="F325" s="183" t="s">
        <v>29</v>
      </c>
      <c r="G325" s="184" t="s">
        <v>848</v>
      </c>
      <c r="H325" s="184" t="s">
        <v>31</v>
      </c>
      <c r="I325" s="285">
        <v>11647746</v>
      </c>
      <c r="J325" s="287">
        <v>0</v>
      </c>
      <c r="K325" s="194">
        <v>0</v>
      </c>
      <c r="L325" s="194">
        <v>0</v>
      </c>
      <c r="M325" s="276" t="s">
        <v>5411</v>
      </c>
      <c r="N325" s="277" t="s">
        <v>1837</v>
      </c>
      <c r="O325" s="94" t="s">
        <v>1838</v>
      </c>
      <c r="P325" s="187">
        <v>44573</v>
      </c>
      <c r="Q325" s="273">
        <v>44573</v>
      </c>
      <c r="R325" s="274">
        <v>44773</v>
      </c>
      <c r="S325" s="285">
        <v>5816655</v>
      </c>
      <c r="T325" s="285">
        <v>5831091</v>
      </c>
      <c r="U325" s="184">
        <v>12545871</v>
      </c>
      <c r="V325" s="191" t="s">
        <v>865</v>
      </c>
      <c r="W325"/>
      <c r="X325"/>
      <c r="Y325" s="1"/>
    </row>
    <row r="326" spans="1:25">
      <c r="A326" s="182">
        <v>891780111</v>
      </c>
      <c r="B326" s="183" t="s">
        <v>25</v>
      </c>
      <c r="C326" s="184" t="s">
        <v>846</v>
      </c>
      <c r="D326" s="183" t="s">
        <v>27</v>
      </c>
      <c r="E326" s="185" t="s">
        <v>1839</v>
      </c>
      <c r="F326" s="183" t="s">
        <v>29</v>
      </c>
      <c r="G326" s="184" t="s">
        <v>848</v>
      </c>
      <c r="H326" s="184" t="s">
        <v>31</v>
      </c>
      <c r="I326" s="285">
        <v>21944099</v>
      </c>
      <c r="J326" s="287">
        <v>0</v>
      </c>
      <c r="K326" s="194">
        <v>0</v>
      </c>
      <c r="L326" s="194">
        <v>0</v>
      </c>
      <c r="M326" s="276" t="s">
        <v>5412</v>
      </c>
      <c r="N326" s="277" t="s">
        <v>1840</v>
      </c>
      <c r="O326" s="94" t="s">
        <v>1841</v>
      </c>
      <c r="P326" s="187">
        <v>44573</v>
      </c>
      <c r="Q326" s="273">
        <v>44573</v>
      </c>
      <c r="R326" s="274">
        <v>44773</v>
      </c>
      <c r="S326" s="285">
        <v>13684994</v>
      </c>
      <c r="T326" s="285">
        <v>8259105</v>
      </c>
      <c r="U326" s="184">
        <v>12545871</v>
      </c>
      <c r="V326" s="191" t="s">
        <v>865</v>
      </c>
      <c r="W326"/>
      <c r="X326"/>
      <c r="Y326" s="1"/>
    </row>
    <row r="327" spans="1:25">
      <c r="A327" s="182">
        <v>891780111</v>
      </c>
      <c r="B327" s="183" t="s">
        <v>25</v>
      </c>
      <c r="C327" s="184" t="s">
        <v>846</v>
      </c>
      <c r="D327" s="183" t="s">
        <v>27</v>
      </c>
      <c r="E327" s="185" t="s">
        <v>1842</v>
      </c>
      <c r="F327" s="183" t="s">
        <v>29</v>
      </c>
      <c r="G327" s="184" t="s">
        <v>848</v>
      </c>
      <c r="H327" s="184" t="s">
        <v>31</v>
      </c>
      <c r="I327" s="285">
        <v>14287903</v>
      </c>
      <c r="J327" s="287">
        <v>0</v>
      </c>
      <c r="K327" s="194">
        <v>0</v>
      </c>
      <c r="L327" s="194">
        <v>0</v>
      </c>
      <c r="M327" s="276" t="s">
        <v>5413</v>
      </c>
      <c r="N327" s="277" t="s">
        <v>1843</v>
      </c>
      <c r="O327" s="94" t="s">
        <v>1844</v>
      </c>
      <c r="P327" s="187">
        <v>44573</v>
      </c>
      <c r="Q327" s="273">
        <v>44573</v>
      </c>
      <c r="R327" s="274">
        <v>44773</v>
      </c>
      <c r="S327" s="285">
        <v>8923300</v>
      </c>
      <c r="T327" s="285">
        <v>5364603</v>
      </c>
      <c r="U327" s="184">
        <v>12545871</v>
      </c>
      <c r="V327" s="191" t="s">
        <v>865</v>
      </c>
      <c r="W327"/>
      <c r="X327"/>
      <c r="Y327" s="1"/>
    </row>
    <row r="328" spans="1:25">
      <c r="A328" s="182">
        <v>891780111</v>
      </c>
      <c r="B328" s="183" t="s">
        <v>25</v>
      </c>
      <c r="C328" s="184" t="s">
        <v>846</v>
      </c>
      <c r="D328" s="183" t="s">
        <v>27</v>
      </c>
      <c r="E328" s="185" t="s">
        <v>1845</v>
      </c>
      <c r="F328" s="183" t="s">
        <v>29</v>
      </c>
      <c r="G328" s="184" t="s">
        <v>848</v>
      </c>
      <c r="H328" s="184" t="s">
        <v>31</v>
      </c>
      <c r="I328" s="285">
        <v>3249400</v>
      </c>
      <c r="J328" s="287">
        <v>0</v>
      </c>
      <c r="K328" s="194">
        <v>0</v>
      </c>
      <c r="L328" s="194">
        <v>0</v>
      </c>
      <c r="M328" s="276" t="s">
        <v>5414</v>
      </c>
      <c r="N328" s="277" t="s">
        <v>1846</v>
      </c>
      <c r="O328" s="94" t="s">
        <v>1847</v>
      </c>
      <c r="P328" s="187">
        <v>44573</v>
      </c>
      <c r="Q328" s="273">
        <v>44573</v>
      </c>
      <c r="R328" s="274">
        <v>44773</v>
      </c>
      <c r="S328" s="285">
        <v>2600500</v>
      </c>
      <c r="T328" s="285">
        <v>648900</v>
      </c>
      <c r="U328" s="184">
        <v>12545871</v>
      </c>
      <c r="V328" s="191" t="s">
        <v>865</v>
      </c>
      <c r="W328"/>
      <c r="X328"/>
      <c r="Y328" s="1"/>
    </row>
    <row r="329" spans="1:25">
      <c r="A329" s="182">
        <v>891780111</v>
      </c>
      <c r="B329" s="183" t="s">
        <v>25</v>
      </c>
      <c r="C329" s="184" t="s">
        <v>846</v>
      </c>
      <c r="D329" s="183" t="s">
        <v>27</v>
      </c>
      <c r="E329" s="185" t="s">
        <v>1848</v>
      </c>
      <c r="F329" s="183" t="s">
        <v>29</v>
      </c>
      <c r="G329" s="184" t="s">
        <v>848</v>
      </c>
      <c r="H329" s="184" t="s">
        <v>31</v>
      </c>
      <c r="I329" s="285">
        <v>3570000</v>
      </c>
      <c r="J329" s="287">
        <v>0</v>
      </c>
      <c r="K329" s="194">
        <v>0</v>
      </c>
      <c r="L329" s="194">
        <v>0</v>
      </c>
      <c r="M329" s="276" t="s">
        <v>5415</v>
      </c>
      <c r="N329" s="277" t="s">
        <v>1849</v>
      </c>
      <c r="O329" s="94" t="s">
        <v>1850</v>
      </c>
      <c r="P329" s="187">
        <v>44573</v>
      </c>
      <c r="Q329" s="273">
        <v>44573</v>
      </c>
      <c r="R329" s="274">
        <v>44773</v>
      </c>
      <c r="S329" s="285">
        <v>3570000</v>
      </c>
      <c r="T329" s="285">
        <v>0</v>
      </c>
      <c r="U329" s="184">
        <v>12545871</v>
      </c>
      <c r="V329" s="191" t="s">
        <v>865</v>
      </c>
      <c r="W329"/>
      <c r="X329"/>
      <c r="Y329" s="1"/>
    </row>
    <row r="330" spans="1:25">
      <c r="A330" s="182">
        <v>891780111</v>
      </c>
      <c r="B330" s="183" t="s">
        <v>25</v>
      </c>
      <c r="C330" s="184" t="s">
        <v>846</v>
      </c>
      <c r="D330" s="183" t="s">
        <v>27</v>
      </c>
      <c r="E330" s="185" t="s">
        <v>1851</v>
      </c>
      <c r="F330" s="183" t="s">
        <v>29</v>
      </c>
      <c r="G330" s="184" t="s">
        <v>848</v>
      </c>
      <c r="H330" s="184" t="s">
        <v>31</v>
      </c>
      <c r="I330" s="285">
        <v>12941940</v>
      </c>
      <c r="J330" s="287">
        <v>0</v>
      </c>
      <c r="K330" s="194">
        <v>0</v>
      </c>
      <c r="L330" s="194">
        <v>0</v>
      </c>
      <c r="M330" s="276" t="s">
        <v>5416</v>
      </c>
      <c r="N330" s="277" t="s">
        <v>1852</v>
      </c>
      <c r="O330" s="94" t="s">
        <v>1853</v>
      </c>
      <c r="P330" s="187">
        <v>44573</v>
      </c>
      <c r="Q330" s="273">
        <v>44573</v>
      </c>
      <c r="R330" s="274">
        <v>44773</v>
      </c>
      <c r="S330" s="285">
        <v>8082698</v>
      </c>
      <c r="T330" s="285">
        <v>4859242</v>
      </c>
      <c r="U330" s="184">
        <v>12545871</v>
      </c>
      <c r="V330" s="191" t="s">
        <v>865</v>
      </c>
      <c r="W330"/>
      <c r="X330"/>
      <c r="Y330" s="1"/>
    </row>
    <row r="331" spans="1:25">
      <c r="A331" s="182">
        <v>891780111</v>
      </c>
      <c r="B331" s="183" t="s">
        <v>25</v>
      </c>
      <c r="C331" s="184" t="s">
        <v>846</v>
      </c>
      <c r="D331" s="183" t="s">
        <v>27</v>
      </c>
      <c r="E331" s="185" t="s">
        <v>1854</v>
      </c>
      <c r="F331" s="183" t="s">
        <v>29</v>
      </c>
      <c r="G331" s="184" t="s">
        <v>848</v>
      </c>
      <c r="H331" s="184" t="s">
        <v>31</v>
      </c>
      <c r="I331" s="285">
        <v>12941940</v>
      </c>
      <c r="J331" s="287">
        <v>0</v>
      </c>
      <c r="K331" s="194">
        <v>0</v>
      </c>
      <c r="L331" s="194">
        <v>0</v>
      </c>
      <c r="M331" s="276" t="s">
        <v>5417</v>
      </c>
      <c r="N331" s="277" t="s">
        <v>1855</v>
      </c>
      <c r="O331" s="94" t="s">
        <v>1856</v>
      </c>
      <c r="P331" s="187">
        <v>44573</v>
      </c>
      <c r="Q331" s="273">
        <v>44573</v>
      </c>
      <c r="R331" s="274">
        <v>44773</v>
      </c>
      <c r="S331" s="285">
        <v>8082698</v>
      </c>
      <c r="T331" s="285">
        <v>4859242</v>
      </c>
      <c r="U331" s="184">
        <v>12545871</v>
      </c>
      <c r="V331" s="191" t="s">
        <v>865</v>
      </c>
      <c r="W331"/>
      <c r="X331"/>
      <c r="Y331" s="1"/>
    </row>
    <row r="332" spans="1:25">
      <c r="A332" s="182">
        <v>891780111</v>
      </c>
      <c r="B332" s="183" t="s">
        <v>25</v>
      </c>
      <c r="C332" s="184" t="s">
        <v>846</v>
      </c>
      <c r="D332" s="183" t="s">
        <v>27</v>
      </c>
      <c r="E332" s="185" t="s">
        <v>1857</v>
      </c>
      <c r="F332" s="183" t="s">
        <v>29</v>
      </c>
      <c r="G332" s="184" t="s">
        <v>848</v>
      </c>
      <c r="H332" s="184" t="s">
        <v>31</v>
      </c>
      <c r="I332" s="285">
        <v>11849813</v>
      </c>
      <c r="J332" s="287">
        <v>0</v>
      </c>
      <c r="K332" s="194">
        <v>0</v>
      </c>
      <c r="L332" s="194">
        <v>0</v>
      </c>
      <c r="M332" s="276" t="s">
        <v>5418</v>
      </c>
      <c r="N332" s="277" t="s">
        <v>1858</v>
      </c>
      <c r="O332" s="94" t="s">
        <v>1859</v>
      </c>
      <c r="P332" s="187">
        <v>44573</v>
      </c>
      <c r="Q332" s="273">
        <v>44573</v>
      </c>
      <c r="R332" s="274">
        <v>44773</v>
      </c>
      <c r="S332" s="285">
        <v>7389895</v>
      </c>
      <c r="T332" s="285">
        <v>4459918</v>
      </c>
      <c r="U332" s="184">
        <v>12545871</v>
      </c>
      <c r="V332" s="191" t="s">
        <v>865</v>
      </c>
      <c r="W332"/>
      <c r="X332"/>
      <c r="Y332" s="1"/>
    </row>
    <row r="333" spans="1:25">
      <c r="A333" s="182">
        <v>891780111</v>
      </c>
      <c r="B333" s="183" t="s">
        <v>25</v>
      </c>
      <c r="C333" s="184" t="s">
        <v>846</v>
      </c>
      <c r="D333" s="183" t="s">
        <v>27</v>
      </c>
      <c r="E333" s="185" t="s">
        <v>1860</v>
      </c>
      <c r="F333" s="183" t="s">
        <v>29</v>
      </c>
      <c r="G333" s="184" t="s">
        <v>848</v>
      </c>
      <c r="H333" s="184" t="s">
        <v>31</v>
      </c>
      <c r="I333" s="285">
        <v>12941940</v>
      </c>
      <c r="J333" s="287">
        <v>0</v>
      </c>
      <c r="K333" s="194">
        <v>0</v>
      </c>
      <c r="L333" s="194">
        <v>0</v>
      </c>
      <c r="M333" s="276" t="s">
        <v>5419</v>
      </c>
      <c r="N333" s="277" t="s">
        <v>1861</v>
      </c>
      <c r="O333" s="94" t="s">
        <v>1862</v>
      </c>
      <c r="P333" s="187">
        <v>44573</v>
      </c>
      <c r="Q333" s="273">
        <v>44573</v>
      </c>
      <c r="R333" s="274">
        <v>44773</v>
      </c>
      <c r="S333" s="285">
        <v>8082698</v>
      </c>
      <c r="T333" s="285">
        <v>4859242</v>
      </c>
      <c r="U333" s="184">
        <v>12545871</v>
      </c>
      <c r="V333" s="191" t="s">
        <v>865</v>
      </c>
      <c r="W333"/>
      <c r="X333"/>
      <c r="Y333" s="1"/>
    </row>
    <row r="334" spans="1:25">
      <c r="A334" s="182">
        <v>891780111</v>
      </c>
      <c r="B334" s="183" t="s">
        <v>25</v>
      </c>
      <c r="C334" s="184" t="s">
        <v>846</v>
      </c>
      <c r="D334" s="183" t="s">
        <v>27</v>
      </c>
      <c r="E334" s="185" t="s">
        <v>1863</v>
      </c>
      <c r="F334" s="183" t="s">
        <v>29</v>
      </c>
      <c r="G334" s="184" t="s">
        <v>848</v>
      </c>
      <c r="H334" s="184" t="s">
        <v>31</v>
      </c>
      <c r="I334" s="285">
        <v>12941940</v>
      </c>
      <c r="J334" s="287">
        <v>0</v>
      </c>
      <c r="K334" s="194">
        <v>0</v>
      </c>
      <c r="L334" s="194">
        <v>0</v>
      </c>
      <c r="M334" s="276" t="s">
        <v>5420</v>
      </c>
      <c r="N334" s="277" t="s">
        <v>1864</v>
      </c>
      <c r="O334" s="94" t="s">
        <v>1865</v>
      </c>
      <c r="P334" s="187">
        <v>44573</v>
      </c>
      <c r="Q334" s="273">
        <v>44573</v>
      </c>
      <c r="R334" s="274">
        <v>44773</v>
      </c>
      <c r="S334" s="285">
        <v>8082698</v>
      </c>
      <c r="T334" s="285">
        <v>4859242</v>
      </c>
      <c r="U334" s="184">
        <v>12545871</v>
      </c>
      <c r="V334" s="191" t="s">
        <v>865</v>
      </c>
      <c r="W334"/>
      <c r="X334"/>
      <c r="Y334" s="1"/>
    </row>
    <row r="335" spans="1:25">
      <c r="A335" s="182">
        <v>891780111</v>
      </c>
      <c r="B335" s="183" t="s">
        <v>25</v>
      </c>
      <c r="C335" s="184" t="s">
        <v>846</v>
      </c>
      <c r="D335" s="183" t="s">
        <v>27</v>
      </c>
      <c r="E335" s="185" t="s">
        <v>1866</v>
      </c>
      <c r="F335" s="183" t="s">
        <v>29</v>
      </c>
      <c r="G335" s="184" t="s">
        <v>848</v>
      </c>
      <c r="H335" s="184" t="s">
        <v>31</v>
      </c>
      <c r="I335" s="285">
        <v>12941940</v>
      </c>
      <c r="J335" s="287">
        <v>0</v>
      </c>
      <c r="K335" s="194">
        <v>0</v>
      </c>
      <c r="L335" s="194">
        <v>0</v>
      </c>
      <c r="M335" s="276" t="s">
        <v>5421</v>
      </c>
      <c r="N335" s="277" t="s">
        <v>1867</v>
      </c>
      <c r="O335" s="94" t="s">
        <v>1868</v>
      </c>
      <c r="P335" s="187">
        <v>44573</v>
      </c>
      <c r="Q335" s="273">
        <v>44573</v>
      </c>
      <c r="R335" s="274">
        <v>44773</v>
      </c>
      <c r="S335" s="285">
        <v>8082698</v>
      </c>
      <c r="T335" s="285">
        <v>4859242</v>
      </c>
      <c r="U335" s="184">
        <v>12545871</v>
      </c>
      <c r="V335" s="191" t="s">
        <v>865</v>
      </c>
      <c r="W335"/>
      <c r="X335"/>
      <c r="Y335" s="1"/>
    </row>
    <row r="336" spans="1:25">
      <c r="A336" s="182">
        <v>891780111</v>
      </c>
      <c r="B336" s="183" t="s">
        <v>25</v>
      </c>
      <c r="C336" s="184" t="s">
        <v>846</v>
      </c>
      <c r="D336" s="183" t="s">
        <v>27</v>
      </c>
      <c r="E336" s="185" t="s">
        <v>1869</v>
      </c>
      <c r="F336" s="183" t="s">
        <v>29</v>
      </c>
      <c r="G336" s="184" t="s">
        <v>848</v>
      </c>
      <c r="H336" s="184" t="s">
        <v>31</v>
      </c>
      <c r="I336" s="285">
        <v>13166459</v>
      </c>
      <c r="J336" s="287">
        <v>0</v>
      </c>
      <c r="K336" s="194">
        <v>0</v>
      </c>
      <c r="L336" s="194">
        <v>0</v>
      </c>
      <c r="M336" s="276" t="s">
        <v>5422</v>
      </c>
      <c r="N336" s="277" t="s">
        <v>1870</v>
      </c>
      <c r="O336" s="94" t="s">
        <v>1871</v>
      </c>
      <c r="P336" s="187">
        <v>44573</v>
      </c>
      <c r="Q336" s="273">
        <v>44573</v>
      </c>
      <c r="R336" s="274">
        <v>44773</v>
      </c>
      <c r="S336" s="285">
        <v>8210994</v>
      </c>
      <c r="T336" s="285">
        <v>4955465</v>
      </c>
      <c r="U336" s="184">
        <v>12545871</v>
      </c>
      <c r="V336" s="191" t="s">
        <v>865</v>
      </c>
      <c r="W336"/>
      <c r="X336"/>
      <c r="Y336" s="1"/>
    </row>
    <row r="337" spans="1:25">
      <c r="A337" s="182">
        <v>891780111</v>
      </c>
      <c r="B337" s="183" t="s">
        <v>25</v>
      </c>
      <c r="C337" s="184" t="s">
        <v>846</v>
      </c>
      <c r="D337" s="183" t="s">
        <v>27</v>
      </c>
      <c r="E337" s="185" t="s">
        <v>1872</v>
      </c>
      <c r="F337" s="183" t="s">
        <v>29</v>
      </c>
      <c r="G337" s="184" t="s">
        <v>848</v>
      </c>
      <c r="H337" s="184" t="s">
        <v>31</v>
      </c>
      <c r="I337" s="285">
        <v>13166459</v>
      </c>
      <c r="J337" s="287">
        <v>0</v>
      </c>
      <c r="K337" s="194">
        <v>0</v>
      </c>
      <c r="L337" s="194">
        <v>0</v>
      </c>
      <c r="M337" s="276" t="s">
        <v>5423</v>
      </c>
      <c r="N337" s="277" t="s">
        <v>1873</v>
      </c>
      <c r="O337" s="94" t="s">
        <v>1874</v>
      </c>
      <c r="P337" s="187">
        <v>44573</v>
      </c>
      <c r="Q337" s="273">
        <v>44573</v>
      </c>
      <c r="R337" s="274">
        <v>44773</v>
      </c>
      <c r="S337" s="285">
        <v>8210994</v>
      </c>
      <c r="T337" s="285">
        <v>4955465</v>
      </c>
      <c r="U337" s="184">
        <v>12545871</v>
      </c>
      <c r="V337" s="191" t="s">
        <v>865</v>
      </c>
      <c r="W337"/>
      <c r="X337"/>
      <c r="Y337" s="1"/>
    </row>
    <row r="338" spans="1:25">
      <c r="A338" s="182">
        <v>891780111</v>
      </c>
      <c r="B338" s="183" t="s">
        <v>25</v>
      </c>
      <c r="C338" s="184" t="s">
        <v>846</v>
      </c>
      <c r="D338" s="183" t="s">
        <v>27</v>
      </c>
      <c r="E338" s="185" t="s">
        <v>1875</v>
      </c>
      <c r="F338" s="183" t="s">
        <v>29</v>
      </c>
      <c r="G338" s="184" t="s">
        <v>848</v>
      </c>
      <c r="H338" s="184" t="s">
        <v>31</v>
      </c>
      <c r="I338" s="285">
        <v>14163968</v>
      </c>
      <c r="J338" s="287">
        <v>0</v>
      </c>
      <c r="K338" s="194">
        <v>0</v>
      </c>
      <c r="L338" s="194">
        <v>0</v>
      </c>
      <c r="M338" s="94">
        <v>1003431674</v>
      </c>
      <c r="N338" s="277" t="s">
        <v>1876</v>
      </c>
      <c r="O338" s="94" t="s">
        <v>1877</v>
      </c>
      <c r="P338" s="187">
        <v>44573</v>
      </c>
      <c r="Q338" s="273">
        <v>44573</v>
      </c>
      <c r="R338" s="274">
        <v>44773</v>
      </c>
      <c r="S338" s="285">
        <v>8852480</v>
      </c>
      <c r="T338" s="285">
        <v>5311488</v>
      </c>
      <c r="U338" s="184">
        <v>12545871</v>
      </c>
      <c r="V338" s="191" t="s">
        <v>865</v>
      </c>
      <c r="W338"/>
      <c r="X338"/>
      <c r="Y338" s="1"/>
    </row>
    <row r="339" spans="1:25">
      <c r="A339" s="182">
        <v>891780111</v>
      </c>
      <c r="B339" s="183" t="s">
        <v>25</v>
      </c>
      <c r="C339" s="184" t="s">
        <v>846</v>
      </c>
      <c r="D339" s="183" t="s">
        <v>27</v>
      </c>
      <c r="E339" s="185" t="s">
        <v>1878</v>
      </c>
      <c r="F339" s="183" t="s">
        <v>29</v>
      </c>
      <c r="G339" s="184" t="s">
        <v>848</v>
      </c>
      <c r="H339" s="184" t="s">
        <v>31</v>
      </c>
      <c r="I339" s="285">
        <v>14287903</v>
      </c>
      <c r="J339" s="287">
        <v>0</v>
      </c>
      <c r="K339" s="194">
        <v>0</v>
      </c>
      <c r="L339" s="194">
        <v>0</v>
      </c>
      <c r="M339" s="94">
        <v>1005677667</v>
      </c>
      <c r="N339" s="277" t="s">
        <v>1879</v>
      </c>
      <c r="O339" s="94" t="s">
        <v>1880</v>
      </c>
      <c r="P339" s="187">
        <v>44573</v>
      </c>
      <c r="Q339" s="273">
        <v>44573</v>
      </c>
      <c r="R339" s="274">
        <v>44773</v>
      </c>
      <c r="S339" s="285">
        <v>8923300</v>
      </c>
      <c r="T339" s="285">
        <v>5364603</v>
      </c>
      <c r="U339" s="184">
        <v>12545871</v>
      </c>
      <c r="V339" s="191" t="s">
        <v>865</v>
      </c>
      <c r="W339"/>
      <c r="X339"/>
      <c r="Y339" s="1"/>
    </row>
    <row r="340" spans="1:25">
      <c r="A340" s="182">
        <v>891780111</v>
      </c>
      <c r="B340" s="183" t="s">
        <v>25</v>
      </c>
      <c r="C340" s="184" t="s">
        <v>846</v>
      </c>
      <c r="D340" s="183" t="s">
        <v>27</v>
      </c>
      <c r="E340" s="185" t="s">
        <v>1881</v>
      </c>
      <c r="F340" s="183" t="s">
        <v>29</v>
      </c>
      <c r="G340" s="184" t="s">
        <v>848</v>
      </c>
      <c r="H340" s="184" t="s">
        <v>31</v>
      </c>
      <c r="I340" s="285">
        <v>12941940</v>
      </c>
      <c r="J340" s="287">
        <v>0</v>
      </c>
      <c r="K340" s="194">
        <v>0</v>
      </c>
      <c r="L340" s="194">
        <v>0</v>
      </c>
      <c r="M340" s="94">
        <v>1007338469</v>
      </c>
      <c r="N340" s="277" t="s">
        <v>1882</v>
      </c>
      <c r="O340" s="94" t="s">
        <v>1883</v>
      </c>
      <c r="P340" s="187">
        <v>44573</v>
      </c>
      <c r="Q340" s="273">
        <v>44573</v>
      </c>
      <c r="R340" s="274">
        <v>44773</v>
      </c>
      <c r="S340" s="285">
        <v>8082698</v>
      </c>
      <c r="T340" s="285">
        <v>4859242</v>
      </c>
      <c r="U340" s="184">
        <v>12545871</v>
      </c>
      <c r="V340" s="191" t="s">
        <v>865</v>
      </c>
      <c r="W340"/>
      <c r="X340"/>
      <c r="Y340" s="1"/>
    </row>
    <row r="341" spans="1:25">
      <c r="A341" s="182">
        <v>891780111</v>
      </c>
      <c r="B341" s="183" t="s">
        <v>25</v>
      </c>
      <c r="C341" s="184" t="s">
        <v>846</v>
      </c>
      <c r="D341" s="183" t="s">
        <v>27</v>
      </c>
      <c r="E341" s="185" t="s">
        <v>1884</v>
      </c>
      <c r="F341" s="183" t="s">
        <v>29</v>
      </c>
      <c r="G341" s="184" t="s">
        <v>848</v>
      </c>
      <c r="H341" s="184" t="s">
        <v>31</v>
      </c>
      <c r="I341" s="285">
        <v>14287903</v>
      </c>
      <c r="J341" s="287">
        <v>0</v>
      </c>
      <c r="K341" s="194">
        <v>0</v>
      </c>
      <c r="L341" s="194">
        <v>0</v>
      </c>
      <c r="M341" s="94">
        <v>1007388246</v>
      </c>
      <c r="N341" s="277" t="s">
        <v>1885</v>
      </c>
      <c r="O341" s="94" t="s">
        <v>1886</v>
      </c>
      <c r="P341" s="187">
        <v>44573</v>
      </c>
      <c r="Q341" s="273">
        <v>44573</v>
      </c>
      <c r="R341" s="274">
        <v>44773</v>
      </c>
      <c r="S341" s="285">
        <v>8923300</v>
      </c>
      <c r="T341" s="285">
        <v>5364603</v>
      </c>
      <c r="U341" s="184">
        <v>12545871</v>
      </c>
      <c r="V341" s="191" t="s">
        <v>865</v>
      </c>
      <c r="W341"/>
      <c r="X341"/>
      <c r="Y341" s="1"/>
    </row>
    <row r="342" spans="1:25">
      <c r="A342" s="182">
        <v>891780111</v>
      </c>
      <c r="B342" s="183" t="s">
        <v>25</v>
      </c>
      <c r="C342" s="184" t="s">
        <v>846</v>
      </c>
      <c r="D342" s="183" t="s">
        <v>27</v>
      </c>
      <c r="E342" s="185" t="s">
        <v>1887</v>
      </c>
      <c r="F342" s="183" t="s">
        <v>29</v>
      </c>
      <c r="G342" s="184" t="s">
        <v>848</v>
      </c>
      <c r="H342" s="184" t="s">
        <v>31</v>
      </c>
      <c r="I342" s="285">
        <v>12941940</v>
      </c>
      <c r="J342" s="287">
        <v>0</v>
      </c>
      <c r="K342" s="194">
        <v>0</v>
      </c>
      <c r="L342" s="194">
        <v>0</v>
      </c>
      <c r="M342" s="94">
        <v>1010072597</v>
      </c>
      <c r="N342" s="277" t="s">
        <v>1888</v>
      </c>
      <c r="O342" s="94" t="s">
        <v>1889</v>
      </c>
      <c r="P342" s="187">
        <v>44573</v>
      </c>
      <c r="Q342" s="273">
        <v>44573</v>
      </c>
      <c r="R342" s="274">
        <v>44773</v>
      </c>
      <c r="S342" s="285">
        <v>8082698</v>
      </c>
      <c r="T342" s="285">
        <v>4859242</v>
      </c>
      <c r="U342" s="184">
        <v>12545871</v>
      </c>
      <c r="V342" s="191" t="s">
        <v>865</v>
      </c>
      <c r="W342"/>
      <c r="X342"/>
      <c r="Y342" s="1"/>
    </row>
    <row r="343" spans="1:25">
      <c r="A343" s="182">
        <v>891780111</v>
      </c>
      <c r="B343" s="183" t="s">
        <v>25</v>
      </c>
      <c r="C343" s="184" t="s">
        <v>846</v>
      </c>
      <c r="D343" s="183" t="s">
        <v>27</v>
      </c>
      <c r="E343" s="185" t="s">
        <v>1890</v>
      </c>
      <c r="F343" s="183" t="s">
        <v>29</v>
      </c>
      <c r="G343" s="184" t="s">
        <v>848</v>
      </c>
      <c r="H343" s="184" t="s">
        <v>31</v>
      </c>
      <c r="I343" s="285">
        <v>11338230</v>
      </c>
      <c r="J343" s="287">
        <v>0</v>
      </c>
      <c r="K343" s="194">
        <v>0</v>
      </c>
      <c r="L343" s="194">
        <v>0</v>
      </c>
      <c r="M343" s="94">
        <v>1038098100</v>
      </c>
      <c r="N343" s="277" t="s">
        <v>1891</v>
      </c>
      <c r="O343" s="94" t="s">
        <v>1892</v>
      </c>
      <c r="P343" s="187">
        <v>44573</v>
      </c>
      <c r="Q343" s="273">
        <v>44573</v>
      </c>
      <c r="R343" s="274">
        <v>44773</v>
      </c>
      <c r="S343" s="285">
        <v>6478988</v>
      </c>
      <c r="T343" s="285">
        <v>4859242</v>
      </c>
      <c r="U343" s="184">
        <v>12545871</v>
      </c>
      <c r="V343" s="191" t="s">
        <v>865</v>
      </c>
      <c r="W343"/>
      <c r="X343"/>
      <c r="Y343" s="1"/>
    </row>
    <row r="344" spans="1:25">
      <c r="A344" s="182">
        <v>891780111</v>
      </c>
      <c r="B344" s="183" t="s">
        <v>25</v>
      </c>
      <c r="C344" s="184" t="s">
        <v>846</v>
      </c>
      <c r="D344" s="183" t="s">
        <v>27</v>
      </c>
      <c r="E344" s="185" t="s">
        <v>1893</v>
      </c>
      <c r="F344" s="183" t="s">
        <v>29</v>
      </c>
      <c r="G344" s="184" t="s">
        <v>848</v>
      </c>
      <c r="H344" s="184" t="s">
        <v>31</v>
      </c>
      <c r="I344" s="285">
        <v>14287903</v>
      </c>
      <c r="J344" s="287">
        <v>0</v>
      </c>
      <c r="K344" s="194">
        <v>0</v>
      </c>
      <c r="L344" s="194">
        <v>0</v>
      </c>
      <c r="M344" s="94">
        <v>1038434216</v>
      </c>
      <c r="N344" s="277" t="s">
        <v>1894</v>
      </c>
      <c r="O344" s="94" t="s">
        <v>1895</v>
      </c>
      <c r="P344" s="187">
        <v>44573</v>
      </c>
      <c r="Q344" s="273">
        <v>44573</v>
      </c>
      <c r="R344" s="274">
        <v>44773</v>
      </c>
      <c r="S344" s="285">
        <v>8923300</v>
      </c>
      <c r="T344" s="285">
        <v>5364603</v>
      </c>
      <c r="U344" s="184">
        <v>12545871</v>
      </c>
      <c r="V344" s="191" t="s">
        <v>865</v>
      </c>
      <c r="W344"/>
      <c r="X344"/>
      <c r="Y344" s="1"/>
    </row>
    <row r="345" spans="1:25">
      <c r="A345" s="182">
        <v>891780111</v>
      </c>
      <c r="B345" s="183" t="s">
        <v>25</v>
      </c>
      <c r="C345" s="184" t="s">
        <v>846</v>
      </c>
      <c r="D345" s="183" t="s">
        <v>27</v>
      </c>
      <c r="E345" s="185" t="s">
        <v>1896</v>
      </c>
      <c r="F345" s="183" t="s">
        <v>29</v>
      </c>
      <c r="G345" s="184" t="s">
        <v>848</v>
      </c>
      <c r="H345" s="184" t="s">
        <v>31</v>
      </c>
      <c r="I345" s="285">
        <v>12941940</v>
      </c>
      <c r="J345" s="287">
        <v>0</v>
      </c>
      <c r="K345" s="194">
        <v>0</v>
      </c>
      <c r="L345" s="194">
        <v>0</v>
      </c>
      <c r="M345" s="94">
        <v>1046404244</v>
      </c>
      <c r="N345" s="277" t="s">
        <v>1897</v>
      </c>
      <c r="O345" s="94" t="s">
        <v>1898</v>
      </c>
      <c r="P345" s="187">
        <v>44573</v>
      </c>
      <c r="Q345" s="273">
        <v>44573</v>
      </c>
      <c r="R345" s="274">
        <v>44773</v>
      </c>
      <c r="S345" s="285">
        <v>8082698</v>
      </c>
      <c r="T345" s="285">
        <v>4859242</v>
      </c>
      <c r="U345" s="184">
        <v>12545871</v>
      </c>
      <c r="V345" s="191" t="s">
        <v>865</v>
      </c>
      <c r="W345"/>
      <c r="X345"/>
      <c r="Y345" s="1"/>
    </row>
    <row r="346" spans="1:25">
      <c r="A346" s="182">
        <v>891780111</v>
      </c>
      <c r="B346" s="183" t="s">
        <v>25</v>
      </c>
      <c r="C346" s="184" t="s">
        <v>846</v>
      </c>
      <c r="D346" s="183" t="s">
        <v>27</v>
      </c>
      <c r="E346" s="185" t="s">
        <v>1899</v>
      </c>
      <c r="F346" s="183" t="s">
        <v>29</v>
      </c>
      <c r="G346" s="184" t="s">
        <v>848</v>
      </c>
      <c r="H346" s="184" t="s">
        <v>31</v>
      </c>
      <c r="I346" s="285">
        <v>13166459</v>
      </c>
      <c r="J346" s="287">
        <v>0</v>
      </c>
      <c r="K346" s="194">
        <v>0</v>
      </c>
      <c r="L346" s="194">
        <v>0</v>
      </c>
      <c r="M346" s="94">
        <v>1050066045</v>
      </c>
      <c r="N346" s="277" t="s">
        <v>1900</v>
      </c>
      <c r="O346" s="94" t="s">
        <v>1901</v>
      </c>
      <c r="P346" s="187">
        <v>44573</v>
      </c>
      <c r="Q346" s="273">
        <v>44573</v>
      </c>
      <c r="R346" s="274">
        <v>44773</v>
      </c>
      <c r="S346" s="285">
        <v>8210994</v>
      </c>
      <c r="T346" s="285">
        <v>4955465</v>
      </c>
      <c r="U346" s="184">
        <v>12545871</v>
      </c>
      <c r="V346" s="191" t="s">
        <v>865</v>
      </c>
      <c r="W346"/>
      <c r="X346"/>
      <c r="Y346" s="1"/>
    </row>
    <row r="347" spans="1:25">
      <c r="A347" s="182">
        <v>891780111</v>
      </c>
      <c r="B347" s="183" t="s">
        <v>25</v>
      </c>
      <c r="C347" s="184" t="s">
        <v>846</v>
      </c>
      <c r="D347" s="183" t="s">
        <v>27</v>
      </c>
      <c r="E347" s="185" t="s">
        <v>1902</v>
      </c>
      <c r="F347" s="183" t="s">
        <v>29</v>
      </c>
      <c r="G347" s="184" t="s">
        <v>848</v>
      </c>
      <c r="H347" s="184" t="s">
        <v>31</v>
      </c>
      <c r="I347" s="285">
        <v>12941940</v>
      </c>
      <c r="J347" s="287">
        <v>0</v>
      </c>
      <c r="K347" s="194">
        <v>0</v>
      </c>
      <c r="L347" s="194">
        <v>0</v>
      </c>
      <c r="M347" s="94">
        <v>1050428747</v>
      </c>
      <c r="N347" s="277" t="s">
        <v>1903</v>
      </c>
      <c r="O347" s="94" t="s">
        <v>1904</v>
      </c>
      <c r="P347" s="187">
        <v>44573</v>
      </c>
      <c r="Q347" s="273">
        <v>44573</v>
      </c>
      <c r="R347" s="274">
        <v>44773</v>
      </c>
      <c r="S347" s="285">
        <v>8082698</v>
      </c>
      <c r="T347" s="285">
        <v>4859242</v>
      </c>
      <c r="U347" s="184">
        <v>12545871</v>
      </c>
      <c r="V347" s="191" t="s">
        <v>865</v>
      </c>
      <c r="W347"/>
      <c r="X347"/>
      <c r="Y347" s="1"/>
    </row>
    <row r="348" spans="1:25">
      <c r="A348" s="182">
        <v>891780111</v>
      </c>
      <c r="B348" s="183" t="s">
        <v>25</v>
      </c>
      <c r="C348" s="184" t="s">
        <v>846</v>
      </c>
      <c r="D348" s="183" t="s">
        <v>27</v>
      </c>
      <c r="E348" s="185" t="s">
        <v>1905</v>
      </c>
      <c r="F348" s="183" t="s">
        <v>29</v>
      </c>
      <c r="G348" s="184" t="s">
        <v>848</v>
      </c>
      <c r="H348" s="184" t="s">
        <v>31</v>
      </c>
      <c r="I348" s="285">
        <v>12941940</v>
      </c>
      <c r="J348" s="287">
        <v>0</v>
      </c>
      <c r="K348" s="194">
        <v>0</v>
      </c>
      <c r="L348" s="194">
        <v>0</v>
      </c>
      <c r="M348" s="94">
        <v>1050429131</v>
      </c>
      <c r="N348" s="277" t="s">
        <v>1906</v>
      </c>
      <c r="O348" s="94" t="s">
        <v>1907</v>
      </c>
      <c r="P348" s="187">
        <v>44573</v>
      </c>
      <c r="Q348" s="273">
        <v>44573</v>
      </c>
      <c r="R348" s="274">
        <v>44773</v>
      </c>
      <c r="S348" s="285">
        <v>8082698</v>
      </c>
      <c r="T348" s="285">
        <v>4859242</v>
      </c>
      <c r="U348" s="184">
        <v>12545871</v>
      </c>
      <c r="V348" s="191" t="s">
        <v>865</v>
      </c>
      <c r="W348"/>
      <c r="X348"/>
      <c r="Y348" s="1"/>
    </row>
    <row r="349" spans="1:25">
      <c r="A349" s="182">
        <v>891780111</v>
      </c>
      <c r="B349" s="183" t="s">
        <v>25</v>
      </c>
      <c r="C349" s="184" t="s">
        <v>846</v>
      </c>
      <c r="D349" s="183" t="s">
        <v>27</v>
      </c>
      <c r="E349" s="185" t="s">
        <v>1908</v>
      </c>
      <c r="F349" s="183" t="s">
        <v>29</v>
      </c>
      <c r="G349" s="184" t="s">
        <v>848</v>
      </c>
      <c r="H349" s="184" t="s">
        <v>31</v>
      </c>
      <c r="I349" s="285">
        <v>12941940</v>
      </c>
      <c r="J349" s="287">
        <v>0</v>
      </c>
      <c r="K349" s="194">
        <v>0</v>
      </c>
      <c r="L349" s="194">
        <v>0</v>
      </c>
      <c r="M349" s="94">
        <v>1066512086</v>
      </c>
      <c r="N349" s="277" t="s">
        <v>1909</v>
      </c>
      <c r="O349" s="94" t="s">
        <v>1910</v>
      </c>
      <c r="P349" s="187">
        <v>44573</v>
      </c>
      <c r="Q349" s="273">
        <v>44573</v>
      </c>
      <c r="R349" s="274">
        <v>44773</v>
      </c>
      <c r="S349" s="285">
        <v>8082698</v>
      </c>
      <c r="T349" s="285">
        <v>4859242</v>
      </c>
      <c r="U349" s="184">
        <v>12545871</v>
      </c>
      <c r="V349" s="191" t="s">
        <v>865</v>
      </c>
      <c r="W349"/>
      <c r="X349"/>
      <c r="Y349" s="1"/>
    </row>
    <row r="350" spans="1:25">
      <c r="A350" s="182">
        <v>891780111</v>
      </c>
      <c r="B350" s="183" t="s">
        <v>25</v>
      </c>
      <c r="C350" s="184" t="s">
        <v>846</v>
      </c>
      <c r="D350" s="183" t="s">
        <v>27</v>
      </c>
      <c r="E350" s="185" t="s">
        <v>1911</v>
      </c>
      <c r="F350" s="183" t="s">
        <v>29</v>
      </c>
      <c r="G350" s="184" t="s">
        <v>848</v>
      </c>
      <c r="H350" s="184" t="s">
        <v>31</v>
      </c>
      <c r="I350" s="285">
        <v>12941940</v>
      </c>
      <c r="J350" s="287">
        <v>0</v>
      </c>
      <c r="K350" s="194">
        <v>0</v>
      </c>
      <c r="L350" s="194">
        <v>0</v>
      </c>
      <c r="M350" s="94">
        <v>1066520086</v>
      </c>
      <c r="N350" s="277" t="s">
        <v>1912</v>
      </c>
      <c r="O350" s="94" t="s">
        <v>1913</v>
      </c>
      <c r="P350" s="187">
        <v>44573</v>
      </c>
      <c r="Q350" s="273">
        <v>44573</v>
      </c>
      <c r="R350" s="274">
        <v>44773</v>
      </c>
      <c r="S350" s="285">
        <v>8082698</v>
      </c>
      <c r="T350" s="285">
        <v>4859242</v>
      </c>
      <c r="U350" s="184">
        <v>12545871</v>
      </c>
      <c r="V350" s="191" t="s">
        <v>865</v>
      </c>
      <c r="W350"/>
      <c r="X350"/>
      <c r="Y350" s="1"/>
    </row>
    <row r="351" spans="1:25">
      <c r="A351" s="182">
        <v>891780111</v>
      </c>
      <c r="B351" s="183" t="s">
        <v>25</v>
      </c>
      <c r="C351" s="184" t="s">
        <v>846</v>
      </c>
      <c r="D351" s="183" t="s">
        <v>27</v>
      </c>
      <c r="E351" s="185" t="s">
        <v>1914</v>
      </c>
      <c r="F351" s="183" t="s">
        <v>29</v>
      </c>
      <c r="G351" s="184" t="s">
        <v>848</v>
      </c>
      <c r="H351" s="184" t="s">
        <v>31</v>
      </c>
      <c r="I351" s="285">
        <v>14163968</v>
      </c>
      <c r="J351" s="287">
        <v>0</v>
      </c>
      <c r="K351" s="194">
        <v>0</v>
      </c>
      <c r="L351" s="194">
        <v>0</v>
      </c>
      <c r="M351" s="94">
        <v>1066522398</v>
      </c>
      <c r="N351" s="277" t="s">
        <v>1915</v>
      </c>
      <c r="O351" s="94" t="s">
        <v>1916</v>
      </c>
      <c r="P351" s="187">
        <v>44573</v>
      </c>
      <c r="Q351" s="273">
        <v>44573</v>
      </c>
      <c r="R351" s="274">
        <v>44773</v>
      </c>
      <c r="S351" s="285">
        <v>8852480</v>
      </c>
      <c r="T351" s="285">
        <v>5311488</v>
      </c>
      <c r="U351" s="184">
        <v>12545871</v>
      </c>
      <c r="V351" s="191" t="s">
        <v>865</v>
      </c>
      <c r="W351"/>
      <c r="X351"/>
      <c r="Y351" s="1"/>
    </row>
    <row r="352" spans="1:25">
      <c r="A352" s="182">
        <v>891780111</v>
      </c>
      <c r="B352" s="183" t="s">
        <v>25</v>
      </c>
      <c r="C352" s="184" t="s">
        <v>846</v>
      </c>
      <c r="D352" s="183" t="s">
        <v>27</v>
      </c>
      <c r="E352" s="185" t="s">
        <v>1917</v>
      </c>
      <c r="F352" s="183" t="s">
        <v>29</v>
      </c>
      <c r="G352" s="184" t="s">
        <v>848</v>
      </c>
      <c r="H352" s="184" t="s">
        <v>31</v>
      </c>
      <c r="I352" s="285">
        <v>11338230</v>
      </c>
      <c r="J352" s="287">
        <v>0</v>
      </c>
      <c r="K352" s="194">
        <v>0</v>
      </c>
      <c r="L352" s="194">
        <v>0</v>
      </c>
      <c r="M352" s="94">
        <v>1066527163</v>
      </c>
      <c r="N352" s="277" t="s">
        <v>1918</v>
      </c>
      <c r="O352" s="94" t="s">
        <v>1919</v>
      </c>
      <c r="P352" s="187">
        <v>44573</v>
      </c>
      <c r="Q352" s="273">
        <v>44573</v>
      </c>
      <c r="R352" s="274">
        <v>44773</v>
      </c>
      <c r="S352" s="285">
        <v>6478988</v>
      </c>
      <c r="T352" s="285">
        <v>4859242</v>
      </c>
      <c r="U352" s="184">
        <v>12545871</v>
      </c>
      <c r="V352" s="191" t="s">
        <v>865</v>
      </c>
      <c r="W352"/>
      <c r="X352"/>
      <c r="Y352" s="1"/>
    </row>
    <row r="353" spans="1:25">
      <c r="A353" s="182">
        <v>891780111</v>
      </c>
      <c r="B353" s="183" t="s">
        <v>25</v>
      </c>
      <c r="C353" s="184" t="s">
        <v>846</v>
      </c>
      <c r="D353" s="183" t="s">
        <v>27</v>
      </c>
      <c r="E353" s="185" t="s">
        <v>1920</v>
      </c>
      <c r="F353" s="183" t="s">
        <v>29</v>
      </c>
      <c r="G353" s="184" t="s">
        <v>848</v>
      </c>
      <c r="H353" s="184" t="s">
        <v>31</v>
      </c>
      <c r="I353" s="285">
        <v>14163968</v>
      </c>
      <c r="J353" s="287">
        <v>0</v>
      </c>
      <c r="K353" s="194">
        <v>0</v>
      </c>
      <c r="L353" s="194">
        <v>0</v>
      </c>
      <c r="M353" s="94">
        <v>1067844949</v>
      </c>
      <c r="N353" s="277" t="s">
        <v>1921</v>
      </c>
      <c r="O353" s="94" t="s">
        <v>1922</v>
      </c>
      <c r="P353" s="187">
        <v>44573</v>
      </c>
      <c r="Q353" s="273">
        <v>44573</v>
      </c>
      <c r="R353" s="274">
        <v>44773</v>
      </c>
      <c r="S353" s="285">
        <v>8852480</v>
      </c>
      <c r="T353" s="285">
        <v>5311488</v>
      </c>
      <c r="U353" s="184">
        <v>12545871</v>
      </c>
      <c r="V353" s="191" t="s">
        <v>865</v>
      </c>
      <c r="W353"/>
      <c r="X353"/>
      <c r="Y353" s="1"/>
    </row>
    <row r="354" spans="1:25">
      <c r="A354" s="182">
        <v>891780111</v>
      </c>
      <c r="B354" s="183" t="s">
        <v>25</v>
      </c>
      <c r="C354" s="184" t="s">
        <v>846</v>
      </c>
      <c r="D354" s="183" t="s">
        <v>27</v>
      </c>
      <c r="E354" s="185" t="s">
        <v>1923</v>
      </c>
      <c r="F354" s="183" t="s">
        <v>29</v>
      </c>
      <c r="G354" s="184" t="s">
        <v>848</v>
      </c>
      <c r="H354" s="184" t="s">
        <v>31</v>
      </c>
      <c r="I354" s="285">
        <v>14163968</v>
      </c>
      <c r="J354" s="287">
        <v>0</v>
      </c>
      <c r="K354" s="194">
        <v>0</v>
      </c>
      <c r="L354" s="194">
        <v>0</v>
      </c>
      <c r="M354" s="94">
        <v>1069481219</v>
      </c>
      <c r="N354" s="277" t="s">
        <v>1924</v>
      </c>
      <c r="O354" s="94" t="s">
        <v>1925</v>
      </c>
      <c r="P354" s="187">
        <v>44573</v>
      </c>
      <c r="Q354" s="273">
        <v>44573</v>
      </c>
      <c r="R354" s="274">
        <v>44773</v>
      </c>
      <c r="S354" s="285">
        <v>8852480</v>
      </c>
      <c r="T354" s="285">
        <v>5311488</v>
      </c>
      <c r="U354" s="184">
        <v>12545871</v>
      </c>
      <c r="V354" s="191" t="s">
        <v>865</v>
      </c>
      <c r="W354"/>
      <c r="X354"/>
      <c r="Y354" s="1"/>
    </row>
    <row r="355" spans="1:25">
      <c r="A355" s="182">
        <v>891780111</v>
      </c>
      <c r="B355" s="183" t="s">
        <v>25</v>
      </c>
      <c r="C355" s="184" t="s">
        <v>846</v>
      </c>
      <c r="D355" s="183" t="s">
        <v>27</v>
      </c>
      <c r="E355" s="185" t="s">
        <v>1926</v>
      </c>
      <c r="F355" s="183" t="s">
        <v>29</v>
      </c>
      <c r="G355" s="184" t="s">
        <v>848</v>
      </c>
      <c r="H355" s="184" t="s">
        <v>31</v>
      </c>
      <c r="I355" s="285">
        <v>12941940</v>
      </c>
      <c r="J355" s="287">
        <v>0</v>
      </c>
      <c r="K355" s="194">
        <v>0</v>
      </c>
      <c r="L355" s="194">
        <v>0</v>
      </c>
      <c r="M355" s="94">
        <v>1082414858</v>
      </c>
      <c r="N355" s="277" t="s">
        <v>1927</v>
      </c>
      <c r="O355" s="94" t="s">
        <v>1928</v>
      </c>
      <c r="P355" s="187">
        <v>44573</v>
      </c>
      <c r="Q355" s="273">
        <v>44573</v>
      </c>
      <c r="R355" s="274">
        <v>44773</v>
      </c>
      <c r="S355" s="285">
        <v>8082698</v>
      </c>
      <c r="T355" s="285">
        <v>4859242</v>
      </c>
      <c r="U355" s="184">
        <v>12545871</v>
      </c>
      <c r="V355" s="191" t="s">
        <v>865</v>
      </c>
      <c r="W355"/>
      <c r="X355"/>
      <c r="Y355" s="1"/>
    </row>
    <row r="356" spans="1:25">
      <c r="A356" s="182">
        <v>891780111</v>
      </c>
      <c r="B356" s="183" t="s">
        <v>25</v>
      </c>
      <c r="C356" s="184" t="s">
        <v>846</v>
      </c>
      <c r="D356" s="183" t="s">
        <v>27</v>
      </c>
      <c r="E356" s="185" t="s">
        <v>1929</v>
      </c>
      <c r="F356" s="183" t="s">
        <v>29</v>
      </c>
      <c r="G356" s="184" t="s">
        <v>848</v>
      </c>
      <c r="H356" s="184" t="s">
        <v>31</v>
      </c>
      <c r="I356" s="285">
        <v>12941940</v>
      </c>
      <c r="J356" s="287">
        <v>0</v>
      </c>
      <c r="K356" s="194">
        <v>0</v>
      </c>
      <c r="L356" s="194">
        <v>0</v>
      </c>
      <c r="M356" s="94">
        <v>1102232242</v>
      </c>
      <c r="N356" s="277" t="s">
        <v>1930</v>
      </c>
      <c r="O356" s="94" t="s">
        <v>1931</v>
      </c>
      <c r="P356" s="187">
        <v>44573</v>
      </c>
      <c r="Q356" s="273">
        <v>44573</v>
      </c>
      <c r="R356" s="274">
        <v>44773</v>
      </c>
      <c r="S356" s="285">
        <v>8082698</v>
      </c>
      <c r="T356" s="285">
        <v>4859242</v>
      </c>
      <c r="U356" s="184">
        <v>12545871</v>
      </c>
      <c r="V356" s="191" t="s">
        <v>865</v>
      </c>
      <c r="W356"/>
      <c r="X356"/>
      <c r="Y356" s="1"/>
    </row>
    <row r="357" spans="1:25">
      <c r="A357" s="182">
        <v>891780111</v>
      </c>
      <c r="B357" s="183" t="s">
        <v>25</v>
      </c>
      <c r="C357" s="184" t="s">
        <v>846</v>
      </c>
      <c r="D357" s="183" t="s">
        <v>27</v>
      </c>
      <c r="E357" s="185" t="s">
        <v>1932</v>
      </c>
      <c r="F357" s="183" t="s">
        <v>29</v>
      </c>
      <c r="G357" s="184" t="s">
        <v>848</v>
      </c>
      <c r="H357" s="184" t="s">
        <v>31</v>
      </c>
      <c r="I357" s="285">
        <v>14287903</v>
      </c>
      <c r="J357" s="287">
        <v>0</v>
      </c>
      <c r="K357" s="194">
        <v>0</v>
      </c>
      <c r="L357" s="194">
        <v>0</v>
      </c>
      <c r="M357" s="94">
        <v>1104130224</v>
      </c>
      <c r="N357" s="277" t="s">
        <v>1933</v>
      </c>
      <c r="O357" s="94" t="s">
        <v>1934</v>
      </c>
      <c r="P357" s="187">
        <v>44573</v>
      </c>
      <c r="Q357" s="273">
        <v>44573</v>
      </c>
      <c r="R357" s="274">
        <v>44773</v>
      </c>
      <c r="S357" s="285">
        <v>8923300</v>
      </c>
      <c r="T357" s="285">
        <v>5364603</v>
      </c>
      <c r="U357" s="184">
        <v>12545871</v>
      </c>
      <c r="V357" s="191" t="s">
        <v>865</v>
      </c>
      <c r="W357"/>
      <c r="X357"/>
      <c r="Y357" s="1"/>
    </row>
    <row r="358" spans="1:25">
      <c r="A358" s="182">
        <v>891780111</v>
      </c>
      <c r="B358" s="183" t="s">
        <v>25</v>
      </c>
      <c r="C358" s="184" t="s">
        <v>846</v>
      </c>
      <c r="D358" s="183" t="s">
        <v>27</v>
      </c>
      <c r="E358" s="185" t="s">
        <v>1935</v>
      </c>
      <c r="F358" s="183" t="s">
        <v>29</v>
      </c>
      <c r="G358" s="184" t="s">
        <v>848</v>
      </c>
      <c r="H358" s="184" t="s">
        <v>31</v>
      </c>
      <c r="I358" s="285">
        <v>14287903</v>
      </c>
      <c r="J358" s="287">
        <v>0</v>
      </c>
      <c r="K358" s="194">
        <v>0</v>
      </c>
      <c r="L358" s="194">
        <v>0</v>
      </c>
      <c r="M358" s="94">
        <v>1104417336</v>
      </c>
      <c r="N358" s="277" t="s">
        <v>1936</v>
      </c>
      <c r="O358" s="94" t="s">
        <v>1937</v>
      </c>
      <c r="P358" s="187">
        <v>44573</v>
      </c>
      <c r="Q358" s="273">
        <v>44573</v>
      </c>
      <c r="R358" s="274">
        <v>44773</v>
      </c>
      <c r="S358" s="285">
        <v>8923300</v>
      </c>
      <c r="T358" s="285">
        <v>5364603</v>
      </c>
      <c r="U358" s="184">
        <v>12545871</v>
      </c>
      <c r="V358" s="191" t="s">
        <v>865</v>
      </c>
      <c r="W358"/>
      <c r="X358"/>
      <c r="Y358" s="1"/>
    </row>
    <row r="359" spans="1:25">
      <c r="A359" s="182">
        <v>891780111</v>
      </c>
      <c r="B359" s="183" t="s">
        <v>25</v>
      </c>
      <c r="C359" s="184" t="s">
        <v>846</v>
      </c>
      <c r="D359" s="183" t="s">
        <v>27</v>
      </c>
      <c r="E359" s="185" t="s">
        <v>1938</v>
      </c>
      <c r="F359" s="183" t="s">
        <v>29</v>
      </c>
      <c r="G359" s="184" t="s">
        <v>848</v>
      </c>
      <c r="H359" s="184" t="s">
        <v>31</v>
      </c>
      <c r="I359" s="285">
        <v>13166459</v>
      </c>
      <c r="J359" s="287">
        <v>0</v>
      </c>
      <c r="K359" s="194">
        <v>0</v>
      </c>
      <c r="L359" s="194">
        <v>0</v>
      </c>
      <c r="M359" s="94">
        <v>1129184612</v>
      </c>
      <c r="N359" s="277" t="s">
        <v>1939</v>
      </c>
      <c r="O359" s="94" t="s">
        <v>1940</v>
      </c>
      <c r="P359" s="187">
        <v>44573</v>
      </c>
      <c r="Q359" s="273">
        <v>44573</v>
      </c>
      <c r="R359" s="274">
        <v>44773</v>
      </c>
      <c r="S359" s="285">
        <v>8210994</v>
      </c>
      <c r="T359" s="285">
        <v>4955465</v>
      </c>
      <c r="U359" s="184">
        <v>12545871</v>
      </c>
      <c r="V359" s="191" t="s">
        <v>865</v>
      </c>
      <c r="W359"/>
      <c r="X359"/>
      <c r="Y359" s="1"/>
    </row>
    <row r="360" spans="1:25">
      <c r="A360" s="182">
        <v>891780111</v>
      </c>
      <c r="B360" s="183" t="s">
        <v>25</v>
      </c>
      <c r="C360" s="184" t="s">
        <v>846</v>
      </c>
      <c r="D360" s="183" t="s">
        <v>27</v>
      </c>
      <c r="E360" s="185" t="s">
        <v>1941</v>
      </c>
      <c r="F360" s="183" t="s">
        <v>29</v>
      </c>
      <c r="G360" s="184" t="s">
        <v>848</v>
      </c>
      <c r="H360" s="184" t="s">
        <v>31</v>
      </c>
      <c r="I360" s="285">
        <v>12941940</v>
      </c>
      <c r="J360" s="287">
        <v>0</v>
      </c>
      <c r="K360" s="194">
        <v>0</v>
      </c>
      <c r="L360" s="194">
        <v>0</v>
      </c>
      <c r="M360" s="94">
        <v>1192912511</v>
      </c>
      <c r="N360" s="277" t="s">
        <v>1942</v>
      </c>
      <c r="O360" s="94" t="s">
        <v>1943</v>
      </c>
      <c r="P360" s="187">
        <v>44573</v>
      </c>
      <c r="Q360" s="273">
        <v>44573</v>
      </c>
      <c r="R360" s="274">
        <v>44773</v>
      </c>
      <c r="S360" s="285">
        <v>8082698</v>
      </c>
      <c r="T360" s="285">
        <v>4859242</v>
      </c>
      <c r="U360" s="184">
        <v>12545871</v>
      </c>
      <c r="V360" s="191" t="s">
        <v>865</v>
      </c>
      <c r="W360"/>
      <c r="X360"/>
      <c r="Y360" s="1"/>
    </row>
    <row r="361" spans="1:25">
      <c r="A361" s="182">
        <v>891780111</v>
      </c>
      <c r="B361" s="183" t="s">
        <v>25</v>
      </c>
      <c r="C361" s="184" t="s">
        <v>846</v>
      </c>
      <c r="D361" s="183" t="s">
        <v>27</v>
      </c>
      <c r="E361" s="185" t="s">
        <v>1944</v>
      </c>
      <c r="F361" s="183" t="s">
        <v>29</v>
      </c>
      <c r="G361" s="184" t="s">
        <v>848</v>
      </c>
      <c r="H361" s="184" t="s">
        <v>31</v>
      </c>
      <c r="I361" s="285">
        <v>12941940</v>
      </c>
      <c r="J361" s="287">
        <v>0</v>
      </c>
      <c r="K361" s="194">
        <v>0</v>
      </c>
      <c r="L361" s="194">
        <v>0</v>
      </c>
      <c r="M361" s="94">
        <v>19790264</v>
      </c>
      <c r="N361" s="277" t="s">
        <v>1945</v>
      </c>
      <c r="O361" s="94" t="s">
        <v>1946</v>
      </c>
      <c r="P361" s="187">
        <v>44573</v>
      </c>
      <c r="Q361" s="273">
        <v>44573</v>
      </c>
      <c r="R361" s="274">
        <v>44773</v>
      </c>
      <c r="S361" s="285">
        <v>8082698</v>
      </c>
      <c r="T361" s="285">
        <v>4859242</v>
      </c>
      <c r="U361" s="184">
        <v>12545871</v>
      </c>
      <c r="V361" s="191" t="s">
        <v>865</v>
      </c>
      <c r="W361"/>
      <c r="X361"/>
      <c r="Y361" s="1"/>
    </row>
    <row r="362" spans="1:25">
      <c r="A362" s="182">
        <v>891780111</v>
      </c>
      <c r="B362" s="183" t="s">
        <v>25</v>
      </c>
      <c r="C362" s="184" t="s">
        <v>846</v>
      </c>
      <c r="D362" s="183" t="s">
        <v>27</v>
      </c>
      <c r="E362" s="185" t="s">
        <v>1947</v>
      </c>
      <c r="F362" s="183" t="s">
        <v>29</v>
      </c>
      <c r="G362" s="184" t="s">
        <v>848</v>
      </c>
      <c r="H362" s="184" t="s">
        <v>31</v>
      </c>
      <c r="I362" s="285">
        <v>14287903</v>
      </c>
      <c r="J362" s="287">
        <v>0</v>
      </c>
      <c r="K362" s="194">
        <v>0</v>
      </c>
      <c r="L362" s="194">
        <v>0</v>
      </c>
      <c r="M362" s="94">
        <v>36306323</v>
      </c>
      <c r="N362" s="277" t="s">
        <v>1948</v>
      </c>
      <c r="O362" s="94" t="s">
        <v>1949</v>
      </c>
      <c r="P362" s="187">
        <v>44573</v>
      </c>
      <c r="Q362" s="273">
        <v>44573</v>
      </c>
      <c r="R362" s="274">
        <v>44773</v>
      </c>
      <c r="S362" s="285">
        <v>3558697</v>
      </c>
      <c r="T362" s="285">
        <v>10729206</v>
      </c>
      <c r="U362" s="184">
        <v>12545871</v>
      </c>
      <c r="V362" s="191" t="s">
        <v>865</v>
      </c>
      <c r="W362"/>
      <c r="X362"/>
      <c r="Y362" s="1"/>
    </row>
    <row r="363" spans="1:25">
      <c r="A363" s="182">
        <v>891780111</v>
      </c>
      <c r="B363" s="183" t="s">
        <v>25</v>
      </c>
      <c r="C363" s="184" t="s">
        <v>846</v>
      </c>
      <c r="D363" s="183" t="s">
        <v>27</v>
      </c>
      <c r="E363" s="185" t="s">
        <v>1950</v>
      </c>
      <c r="F363" s="183" t="s">
        <v>29</v>
      </c>
      <c r="G363" s="184" t="s">
        <v>848</v>
      </c>
      <c r="H363" s="184" t="s">
        <v>31</v>
      </c>
      <c r="I363" s="285">
        <v>11338230</v>
      </c>
      <c r="J363" s="287">
        <v>0</v>
      </c>
      <c r="K363" s="194">
        <v>0</v>
      </c>
      <c r="L363" s="194">
        <v>0</v>
      </c>
      <c r="M363" s="94">
        <v>43897859</v>
      </c>
      <c r="N363" s="277" t="s">
        <v>1951</v>
      </c>
      <c r="O363" s="94" t="s">
        <v>1952</v>
      </c>
      <c r="P363" s="187">
        <v>44573</v>
      </c>
      <c r="Q363" s="273">
        <v>44573</v>
      </c>
      <c r="R363" s="274">
        <v>44773</v>
      </c>
      <c r="S363" s="285">
        <v>6478988</v>
      </c>
      <c r="T363" s="285">
        <v>4859242</v>
      </c>
      <c r="U363" s="184">
        <v>12545871</v>
      </c>
      <c r="V363" s="191" t="s">
        <v>865</v>
      </c>
      <c r="W363"/>
      <c r="X363"/>
      <c r="Y363" s="1"/>
    </row>
    <row r="364" spans="1:25">
      <c r="A364" s="182">
        <v>891780111</v>
      </c>
      <c r="B364" s="183" t="s">
        <v>25</v>
      </c>
      <c r="C364" s="184" t="s">
        <v>846</v>
      </c>
      <c r="D364" s="183" t="s">
        <v>27</v>
      </c>
      <c r="E364" s="185" t="s">
        <v>1953</v>
      </c>
      <c r="F364" s="183" t="s">
        <v>29</v>
      </c>
      <c r="G364" s="184" t="s">
        <v>848</v>
      </c>
      <c r="H364" s="184" t="s">
        <v>31</v>
      </c>
      <c r="I364" s="285">
        <v>13166459</v>
      </c>
      <c r="J364" s="287">
        <v>9036905</v>
      </c>
      <c r="K364" s="194">
        <v>0</v>
      </c>
      <c r="L364" s="194">
        <v>4129554</v>
      </c>
      <c r="M364" s="94">
        <v>50885658</v>
      </c>
      <c r="N364" s="277" t="s">
        <v>1954</v>
      </c>
      <c r="O364" s="94" t="s">
        <v>1955</v>
      </c>
      <c r="P364" s="187">
        <v>44573</v>
      </c>
      <c r="Q364" s="273">
        <v>44573</v>
      </c>
      <c r="R364" s="274">
        <v>44773</v>
      </c>
      <c r="S364" s="285">
        <v>9036905</v>
      </c>
      <c r="T364" s="285">
        <v>0</v>
      </c>
      <c r="U364" s="184">
        <v>12545871</v>
      </c>
      <c r="V364" s="191" t="s">
        <v>865</v>
      </c>
      <c r="W364"/>
      <c r="X364"/>
      <c r="Y364" s="1"/>
    </row>
    <row r="365" spans="1:25">
      <c r="A365" s="182">
        <v>891780111</v>
      </c>
      <c r="B365" s="183" t="s">
        <v>25</v>
      </c>
      <c r="C365" s="184" t="s">
        <v>846</v>
      </c>
      <c r="D365" s="183" t="s">
        <v>27</v>
      </c>
      <c r="E365" s="185" t="s">
        <v>1956</v>
      </c>
      <c r="F365" s="183" t="s">
        <v>29</v>
      </c>
      <c r="G365" s="184" t="s">
        <v>848</v>
      </c>
      <c r="H365" s="184" t="s">
        <v>31</v>
      </c>
      <c r="I365" s="285">
        <v>12941940</v>
      </c>
      <c r="J365" s="287">
        <v>0</v>
      </c>
      <c r="K365" s="194">
        <v>0</v>
      </c>
      <c r="L365" s="194">
        <v>0</v>
      </c>
      <c r="M365" s="94">
        <v>73170639</v>
      </c>
      <c r="N365" s="277" t="s">
        <v>1957</v>
      </c>
      <c r="O365" s="94" t="s">
        <v>1958</v>
      </c>
      <c r="P365" s="187">
        <v>44573</v>
      </c>
      <c r="Q365" s="273">
        <v>44573</v>
      </c>
      <c r="R365" s="274">
        <v>44773</v>
      </c>
      <c r="S365" s="285">
        <v>8082698</v>
      </c>
      <c r="T365" s="285">
        <v>4859242</v>
      </c>
      <c r="U365" s="184">
        <v>12545871</v>
      </c>
      <c r="V365" s="191" t="s">
        <v>865</v>
      </c>
      <c r="W365"/>
      <c r="X365"/>
      <c r="Y365" s="1"/>
    </row>
    <row r="366" spans="1:25">
      <c r="A366" s="182">
        <v>891780111</v>
      </c>
      <c r="B366" s="183" t="s">
        <v>25</v>
      </c>
      <c r="C366" s="184" t="s">
        <v>846</v>
      </c>
      <c r="D366" s="183" t="s">
        <v>27</v>
      </c>
      <c r="E366" s="185" t="s">
        <v>1959</v>
      </c>
      <c r="F366" s="183" t="s">
        <v>29</v>
      </c>
      <c r="G366" s="184" t="s">
        <v>848</v>
      </c>
      <c r="H366" s="184" t="s">
        <v>31</v>
      </c>
      <c r="I366" s="285">
        <v>14287903</v>
      </c>
      <c r="J366" s="287">
        <v>0</v>
      </c>
      <c r="K366" s="194">
        <v>0</v>
      </c>
      <c r="L366" s="194">
        <v>0</v>
      </c>
      <c r="M366" s="94">
        <v>7383468</v>
      </c>
      <c r="N366" s="277" t="s">
        <v>1960</v>
      </c>
      <c r="O366" s="94" t="s">
        <v>1961</v>
      </c>
      <c r="P366" s="187">
        <v>44573</v>
      </c>
      <c r="Q366" s="273">
        <v>44573</v>
      </c>
      <c r="R366" s="274">
        <v>44773</v>
      </c>
      <c r="S366" s="285">
        <v>8923300</v>
      </c>
      <c r="T366" s="285">
        <v>5364603</v>
      </c>
      <c r="U366" s="184">
        <v>12545871</v>
      </c>
      <c r="V366" s="191" t="s">
        <v>865</v>
      </c>
      <c r="W366"/>
      <c r="X366"/>
      <c r="Y366" s="1"/>
    </row>
    <row r="367" spans="1:25">
      <c r="A367" s="182">
        <v>891780111</v>
      </c>
      <c r="B367" s="183" t="s">
        <v>25</v>
      </c>
      <c r="C367" s="184" t="s">
        <v>846</v>
      </c>
      <c r="D367" s="183" t="s">
        <v>27</v>
      </c>
      <c r="E367" s="185" t="s">
        <v>1962</v>
      </c>
      <c r="F367" s="183" t="s">
        <v>29</v>
      </c>
      <c r="G367" s="184" t="s">
        <v>848</v>
      </c>
      <c r="H367" s="184" t="s">
        <v>31</v>
      </c>
      <c r="I367" s="285">
        <v>14287903</v>
      </c>
      <c r="J367" s="287">
        <v>0</v>
      </c>
      <c r="K367" s="194">
        <v>0</v>
      </c>
      <c r="L367" s="194">
        <v>0</v>
      </c>
      <c r="M367" s="94">
        <v>78114767</v>
      </c>
      <c r="N367" s="277" t="s">
        <v>1963</v>
      </c>
      <c r="O367" s="94" t="s">
        <v>1964</v>
      </c>
      <c r="P367" s="187">
        <v>44573</v>
      </c>
      <c r="Q367" s="273">
        <v>44573</v>
      </c>
      <c r="R367" s="274">
        <v>44773</v>
      </c>
      <c r="S367" s="285">
        <v>8923300</v>
      </c>
      <c r="T367" s="285">
        <v>5364603</v>
      </c>
      <c r="U367" s="184">
        <v>12545871</v>
      </c>
      <c r="V367" s="191" t="s">
        <v>865</v>
      </c>
      <c r="W367"/>
      <c r="X367"/>
      <c r="Y367" s="1"/>
    </row>
    <row r="368" spans="1:25">
      <c r="A368" s="182">
        <v>891780111</v>
      </c>
      <c r="B368" s="183" t="s">
        <v>25</v>
      </c>
      <c r="C368" s="184" t="s">
        <v>846</v>
      </c>
      <c r="D368" s="183" t="s">
        <v>27</v>
      </c>
      <c r="E368" s="185" t="s">
        <v>1965</v>
      </c>
      <c r="F368" s="183" t="s">
        <v>29</v>
      </c>
      <c r="G368" s="184" t="s">
        <v>848</v>
      </c>
      <c r="H368" s="184" t="s">
        <v>31</v>
      </c>
      <c r="I368" s="285">
        <v>14287903</v>
      </c>
      <c r="J368" s="287">
        <v>0</v>
      </c>
      <c r="K368" s="194">
        <v>0</v>
      </c>
      <c r="L368" s="194">
        <v>0</v>
      </c>
      <c r="M368" s="94">
        <v>78741875</v>
      </c>
      <c r="N368" s="277" t="s">
        <v>1966</v>
      </c>
      <c r="O368" s="94" t="s">
        <v>1967</v>
      </c>
      <c r="P368" s="187">
        <v>44573</v>
      </c>
      <c r="Q368" s="273">
        <v>44573</v>
      </c>
      <c r="R368" s="274">
        <v>44773</v>
      </c>
      <c r="S368" s="285">
        <v>8923300</v>
      </c>
      <c r="T368" s="285">
        <v>5364603</v>
      </c>
      <c r="U368" s="184">
        <v>12545871</v>
      </c>
      <c r="V368" s="191" t="s">
        <v>865</v>
      </c>
      <c r="W368"/>
      <c r="X368"/>
      <c r="Y368" s="1"/>
    </row>
    <row r="369" spans="1:25">
      <c r="A369" s="182">
        <v>891780111</v>
      </c>
      <c r="B369" s="183" t="s">
        <v>25</v>
      </c>
      <c r="C369" s="184" t="s">
        <v>846</v>
      </c>
      <c r="D369" s="183" t="s">
        <v>27</v>
      </c>
      <c r="E369" s="185" t="s">
        <v>1968</v>
      </c>
      <c r="F369" s="183" t="s">
        <v>29</v>
      </c>
      <c r="G369" s="184" t="s">
        <v>848</v>
      </c>
      <c r="H369" s="184" t="s">
        <v>31</v>
      </c>
      <c r="I369" s="285">
        <v>14163968</v>
      </c>
      <c r="J369" s="287">
        <v>0</v>
      </c>
      <c r="K369" s="194">
        <v>0</v>
      </c>
      <c r="L369" s="194">
        <v>0</v>
      </c>
      <c r="M369" s="94">
        <v>9197754</v>
      </c>
      <c r="N369" s="277" t="s">
        <v>1969</v>
      </c>
      <c r="O369" s="94" t="s">
        <v>1970</v>
      </c>
      <c r="P369" s="187">
        <v>44573</v>
      </c>
      <c r="Q369" s="273">
        <v>44573</v>
      </c>
      <c r="R369" s="274">
        <v>44773</v>
      </c>
      <c r="S369" s="285">
        <v>8852480</v>
      </c>
      <c r="T369" s="285">
        <v>5311488</v>
      </c>
      <c r="U369" s="184">
        <v>12545871</v>
      </c>
      <c r="V369" s="191" t="s">
        <v>865</v>
      </c>
      <c r="W369"/>
      <c r="X369"/>
      <c r="Y369" s="1"/>
    </row>
    <row r="370" spans="1:25">
      <c r="A370" s="182">
        <v>891780111</v>
      </c>
      <c r="B370" s="183" t="s">
        <v>25</v>
      </c>
      <c r="C370" s="184" t="s">
        <v>846</v>
      </c>
      <c r="D370" s="183" t="s">
        <v>27</v>
      </c>
      <c r="E370" s="185" t="s">
        <v>1971</v>
      </c>
      <c r="F370" s="183" t="s">
        <v>29</v>
      </c>
      <c r="G370" s="184" t="s">
        <v>848</v>
      </c>
      <c r="H370" s="184" t="s">
        <v>31</v>
      </c>
      <c r="I370" s="285">
        <v>13166459</v>
      </c>
      <c r="J370" s="287">
        <v>0</v>
      </c>
      <c r="K370" s="194">
        <v>0</v>
      </c>
      <c r="L370" s="194">
        <v>0</v>
      </c>
      <c r="M370" s="94">
        <v>92098350</v>
      </c>
      <c r="N370" s="277" t="s">
        <v>1972</v>
      </c>
      <c r="O370" s="94" t="s">
        <v>1973</v>
      </c>
      <c r="P370" s="187">
        <v>44573</v>
      </c>
      <c r="Q370" s="273">
        <v>44573</v>
      </c>
      <c r="R370" s="274">
        <v>44773</v>
      </c>
      <c r="S370" s="285">
        <v>6559173</v>
      </c>
      <c r="T370" s="285">
        <v>6607286</v>
      </c>
      <c r="U370" s="184">
        <v>12545871</v>
      </c>
      <c r="V370" s="191" t="s">
        <v>865</v>
      </c>
      <c r="W370"/>
      <c r="X370"/>
      <c r="Y370" s="1"/>
    </row>
    <row r="371" spans="1:25">
      <c r="A371" s="182">
        <v>891780111</v>
      </c>
      <c r="B371" s="183" t="s">
        <v>25</v>
      </c>
      <c r="C371" s="184" t="s">
        <v>846</v>
      </c>
      <c r="D371" s="183" t="s">
        <v>27</v>
      </c>
      <c r="E371" s="185" t="s">
        <v>1974</v>
      </c>
      <c r="F371" s="183" t="s">
        <v>29</v>
      </c>
      <c r="G371" s="184" t="s">
        <v>848</v>
      </c>
      <c r="H371" s="184" t="s">
        <v>31</v>
      </c>
      <c r="I371" s="285">
        <v>21000000</v>
      </c>
      <c r="J371" s="287">
        <v>0</v>
      </c>
      <c r="K371" s="194">
        <v>0</v>
      </c>
      <c r="L371" s="194">
        <v>0</v>
      </c>
      <c r="M371" s="276" t="s">
        <v>1975</v>
      </c>
      <c r="N371" s="277" t="s">
        <v>1976</v>
      </c>
      <c r="O371" s="94" t="s">
        <v>1977</v>
      </c>
      <c r="P371" s="187">
        <v>44573</v>
      </c>
      <c r="Q371" s="273">
        <v>44573</v>
      </c>
      <c r="R371" s="274">
        <v>44729</v>
      </c>
      <c r="S371" s="285">
        <v>10500000</v>
      </c>
      <c r="T371" s="285">
        <v>10500000</v>
      </c>
      <c r="U371">
        <v>85476075</v>
      </c>
      <c r="V371" t="s">
        <v>852</v>
      </c>
      <c r="W371"/>
      <c r="X371"/>
      <c r="Y371" s="1"/>
    </row>
    <row r="372" spans="1:25">
      <c r="A372" s="182">
        <v>891780111</v>
      </c>
      <c r="B372" s="183" t="s">
        <v>25</v>
      </c>
      <c r="C372" s="184" t="s">
        <v>846</v>
      </c>
      <c r="D372" s="183" t="s">
        <v>27</v>
      </c>
      <c r="E372" s="185" t="s">
        <v>1978</v>
      </c>
      <c r="F372" s="183" t="s">
        <v>29</v>
      </c>
      <c r="G372" s="184" t="s">
        <v>848</v>
      </c>
      <c r="H372" s="184" t="s">
        <v>31</v>
      </c>
      <c r="I372" s="285">
        <v>18600000</v>
      </c>
      <c r="J372" s="287">
        <v>0</v>
      </c>
      <c r="K372" s="194">
        <v>0</v>
      </c>
      <c r="L372" s="194">
        <v>0</v>
      </c>
      <c r="M372" s="276" t="s">
        <v>5424</v>
      </c>
      <c r="N372" s="277" t="s">
        <v>1979</v>
      </c>
      <c r="O372" s="94" t="s">
        <v>1980</v>
      </c>
      <c r="P372" s="187">
        <v>44573</v>
      </c>
      <c r="Q372" s="273">
        <v>44573</v>
      </c>
      <c r="R372" s="274">
        <v>44729</v>
      </c>
      <c r="S372" s="285">
        <v>9300000</v>
      </c>
      <c r="T372" s="285">
        <v>9300000</v>
      </c>
      <c r="U372">
        <v>85476075</v>
      </c>
      <c r="V372" t="s">
        <v>852</v>
      </c>
      <c r="W372"/>
      <c r="X372"/>
      <c r="Y372" s="1"/>
    </row>
    <row r="373" spans="1:25">
      <c r="A373" s="182">
        <v>891780111</v>
      </c>
      <c r="B373" s="183" t="s">
        <v>25</v>
      </c>
      <c r="C373" s="184" t="s">
        <v>846</v>
      </c>
      <c r="D373" s="183" t="s">
        <v>27</v>
      </c>
      <c r="E373" s="185" t="s">
        <v>1981</v>
      </c>
      <c r="F373" s="183" t="s">
        <v>29</v>
      </c>
      <c r="G373" s="184" t="s">
        <v>848</v>
      </c>
      <c r="H373" s="184" t="s">
        <v>31</v>
      </c>
      <c r="I373" s="285">
        <v>30000000</v>
      </c>
      <c r="J373" s="287">
        <v>0</v>
      </c>
      <c r="K373" s="194">
        <v>0</v>
      </c>
      <c r="L373" s="194">
        <v>0</v>
      </c>
      <c r="M373" s="276" t="s">
        <v>5425</v>
      </c>
      <c r="N373" s="277" t="s">
        <v>1982</v>
      </c>
      <c r="O373" s="94" t="s">
        <v>1983</v>
      </c>
      <c r="P373" s="187">
        <v>44573</v>
      </c>
      <c r="Q373" s="273">
        <v>44573</v>
      </c>
      <c r="R373" s="274">
        <v>44729</v>
      </c>
      <c r="S373" s="285">
        <v>15000000</v>
      </c>
      <c r="T373" s="285">
        <v>15000000</v>
      </c>
      <c r="U373">
        <v>85476075</v>
      </c>
      <c r="V373" t="s">
        <v>852</v>
      </c>
      <c r="W373"/>
      <c r="X373"/>
      <c r="Y373" s="1"/>
    </row>
    <row r="374" spans="1:25">
      <c r="A374" s="182">
        <v>891780111</v>
      </c>
      <c r="B374" s="183" t="s">
        <v>25</v>
      </c>
      <c r="C374" s="184" t="s">
        <v>846</v>
      </c>
      <c r="D374" s="183" t="s">
        <v>27</v>
      </c>
      <c r="E374" s="185" t="s">
        <v>1984</v>
      </c>
      <c r="F374" s="183" t="s">
        <v>29</v>
      </c>
      <c r="G374" s="184" t="s">
        <v>848</v>
      </c>
      <c r="H374" s="184" t="s">
        <v>31</v>
      </c>
      <c r="I374" s="285">
        <v>22500000</v>
      </c>
      <c r="J374" s="287">
        <v>0</v>
      </c>
      <c r="K374" s="194">
        <v>0</v>
      </c>
      <c r="L374" s="194">
        <v>0</v>
      </c>
      <c r="M374" s="276">
        <v>1082916317</v>
      </c>
      <c r="N374" s="277" t="s">
        <v>1985</v>
      </c>
      <c r="O374" s="94" t="s">
        <v>1986</v>
      </c>
      <c r="P374" s="187">
        <v>44574</v>
      </c>
      <c r="Q374" s="273">
        <v>44593</v>
      </c>
      <c r="R374" s="274">
        <v>44727</v>
      </c>
      <c r="S374" s="285">
        <v>10000000</v>
      </c>
      <c r="T374" s="285">
        <v>12500000</v>
      </c>
      <c r="U374">
        <v>85476075</v>
      </c>
      <c r="V374" t="s">
        <v>852</v>
      </c>
      <c r="W374"/>
      <c r="X374"/>
      <c r="Y374" s="1"/>
    </row>
    <row r="375" spans="1:25">
      <c r="A375" s="182">
        <v>891780111</v>
      </c>
      <c r="B375" s="183" t="s">
        <v>25</v>
      </c>
      <c r="C375" s="184" t="s">
        <v>846</v>
      </c>
      <c r="D375" s="183" t="s">
        <v>27</v>
      </c>
      <c r="E375" s="185" t="s">
        <v>1987</v>
      </c>
      <c r="F375" s="183" t="s">
        <v>29</v>
      </c>
      <c r="G375" s="184" t="s">
        <v>848</v>
      </c>
      <c r="H375" s="184" t="s">
        <v>31</v>
      </c>
      <c r="I375" s="285">
        <v>30000000</v>
      </c>
      <c r="J375" s="287">
        <v>0</v>
      </c>
      <c r="K375" s="194">
        <v>0</v>
      </c>
      <c r="L375" s="194">
        <v>0</v>
      </c>
      <c r="M375" s="276">
        <v>1082889575</v>
      </c>
      <c r="N375" s="277" t="s">
        <v>1988</v>
      </c>
      <c r="O375" s="94" t="s">
        <v>1989</v>
      </c>
      <c r="P375" s="187">
        <v>44574</v>
      </c>
      <c r="Q375" s="273">
        <v>44575</v>
      </c>
      <c r="R375" s="274">
        <v>44729</v>
      </c>
      <c r="S375" s="285">
        <v>15000000</v>
      </c>
      <c r="T375" s="285">
        <v>15000000</v>
      </c>
      <c r="U375">
        <v>85476075</v>
      </c>
      <c r="V375" t="s">
        <v>852</v>
      </c>
      <c r="W375"/>
      <c r="X375"/>
      <c r="Y375" s="1"/>
    </row>
    <row r="376" spans="1:25">
      <c r="A376" s="182">
        <v>891780111</v>
      </c>
      <c r="B376" s="183" t="s">
        <v>25</v>
      </c>
      <c r="C376" s="184" t="s">
        <v>846</v>
      </c>
      <c r="D376" s="183" t="s">
        <v>27</v>
      </c>
      <c r="E376" s="185" t="s">
        <v>1990</v>
      </c>
      <c r="F376" s="183" t="s">
        <v>29</v>
      </c>
      <c r="G376" s="184" t="s">
        <v>848</v>
      </c>
      <c r="H376" s="184" t="s">
        <v>31</v>
      </c>
      <c r="I376" s="285">
        <v>18600000</v>
      </c>
      <c r="J376" s="287">
        <v>0</v>
      </c>
      <c r="K376" s="194">
        <v>0</v>
      </c>
      <c r="L376" s="194">
        <v>0</v>
      </c>
      <c r="M376" s="276">
        <v>1083012303</v>
      </c>
      <c r="N376" s="277" t="s">
        <v>1991</v>
      </c>
      <c r="O376" s="94" t="s">
        <v>1992</v>
      </c>
      <c r="P376" s="187">
        <v>44574</v>
      </c>
      <c r="Q376" s="273">
        <v>44575</v>
      </c>
      <c r="R376" s="274">
        <v>44729</v>
      </c>
      <c r="S376" s="285">
        <v>9300000</v>
      </c>
      <c r="T376" s="285">
        <v>9300000</v>
      </c>
      <c r="U376">
        <v>85476075</v>
      </c>
      <c r="V376" t="s">
        <v>852</v>
      </c>
      <c r="W376"/>
      <c r="X376"/>
      <c r="Y376" s="1"/>
    </row>
    <row r="377" spans="1:25" ht="15.6">
      <c r="A377" s="182">
        <v>891780111</v>
      </c>
      <c r="B377" s="183" t="s">
        <v>25</v>
      </c>
      <c r="C377" s="184" t="s">
        <v>846</v>
      </c>
      <c r="D377" s="183" t="s">
        <v>27</v>
      </c>
      <c r="E377" s="185" t="s">
        <v>1993</v>
      </c>
      <c r="F377" s="183" t="s">
        <v>29</v>
      </c>
      <c r="G377" s="184" t="s">
        <v>848</v>
      </c>
      <c r="H377" s="184" t="s">
        <v>31</v>
      </c>
      <c r="I377" s="285">
        <v>30000000</v>
      </c>
      <c r="J377" s="287">
        <v>0</v>
      </c>
      <c r="K377" s="194">
        <v>0</v>
      </c>
      <c r="L377" s="194">
        <v>0</v>
      </c>
      <c r="M377" s="276" t="s">
        <v>1994</v>
      </c>
      <c r="N377" s="277" t="s">
        <v>1995</v>
      </c>
      <c r="O377" s="282" t="s">
        <v>1996</v>
      </c>
      <c r="P377" s="187">
        <v>44578</v>
      </c>
      <c r="Q377" s="273">
        <v>44580</v>
      </c>
      <c r="R377" s="274">
        <v>44729</v>
      </c>
      <c r="S377" s="285">
        <v>15000000</v>
      </c>
      <c r="T377" s="285">
        <v>15000000</v>
      </c>
      <c r="U377">
        <v>85476075</v>
      </c>
      <c r="V377" t="s">
        <v>852</v>
      </c>
      <c r="W377"/>
      <c r="X377"/>
      <c r="Y377" s="1"/>
    </row>
    <row r="378" spans="1:25" ht="15.6">
      <c r="A378" s="182">
        <v>891780111</v>
      </c>
      <c r="B378" s="183" t="s">
        <v>25</v>
      </c>
      <c r="C378" s="184" t="s">
        <v>846</v>
      </c>
      <c r="D378" s="183" t="s">
        <v>27</v>
      </c>
      <c r="E378" s="185" t="s">
        <v>1997</v>
      </c>
      <c r="F378" s="183" t="s">
        <v>29</v>
      </c>
      <c r="G378" s="184" t="s">
        <v>848</v>
      </c>
      <c r="H378" s="184" t="s">
        <v>31</v>
      </c>
      <c r="I378" s="285">
        <v>22500000</v>
      </c>
      <c r="J378" s="287">
        <v>0</v>
      </c>
      <c r="K378" s="194">
        <v>0</v>
      </c>
      <c r="L378" s="194">
        <v>0</v>
      </c>
      <c r="M378" s="276">
        <v>1083028248</v>
      </c>
      <c r="N378" s="277" t="s">
        <v>1998</v>
      </c>
      <c r="O378" s="282" t="s">
        <v>1999</v>
      </c>
      <c r="P378" s="187">
        <v>44578</v>
      </c>
      <c r="Q378" s="273">
        <v>44593</v>
      </c>
      <c r="R378" s="274">
        <v>44727</v>
      </c>
      <c r="S378" s="285">
        <v>10000000</v>
      </c>
      <c r="T378" s="285">
        <v>12500000</v>
      </c>
      <c r="U378">
        <v>85476075</v>
      </c>
      <c r="V378" t="s">
        <v>852</v>
      </c>
      <c r="W378"/>
      <c r="X378"/>
      <c r="Y378" s="1"/>
    </row>
    <row r="379" spans="1:25">
      <c r="A379" s="182">
        <v>891780111</v>
      </c>
      <c r="B379" s="183" t="s">
        <v>25</v>
      </c>
      <c r="C379" s="184" t="s">
        <v>846</v>
      </c>
      <c r="D379" s="183" t="s">
        <v>27</v>
      </c>
      <c r="E379" s="185" t="s">
        <v>2000</v>
      </c>
      <c r="F379" s="183" t="s">
        <v>29</v>
      </c>
      <c r="G379" s="184" t="s">
        <v>848</v>
      </c>
      <c r="H379" s="184" t="s">
        <v>31</v>
      </c>
      <c r="I379" s="285">
        <v>13693122</v>
      </c>
      <c r="J379" s="287">
        <v>0</v>
      </c>
      <c r="K379" s="194">
        <v>0</v>
      </c>
      <c r="L379" s="194">
        <v>0</v>
      </c>
      <c r="M379" s="276" t="s">
        <v>5426</v>
      </c>
      <c r="N379" s="277" t="s">
        <v>2001</v>
      </c>
      <c r="O379" s="94" t="s">
        <v>2002</v>
      </c>
      <c r="P379" s="187">
        <v>44580</v>
      </c>
      <c r="Q379" s="273">
        <v>44580</v>
      </c>
      <c r="R379" s="274">
        <v>44773</v>
      </c>
      <c r="S379" s="285">
        <v>8539439</v>
      </c>
      <c r="T379" s="285">
        <v>5153683</v>
      </c>
      <c r="U379" s="184">
        <v>12545871</v>
      </c>
      <c r="V379" s="191" t="s">
        <v>865</v>
      </c>
      <c r="W379"/>
      <c r="X379"/>
      <c r="Y379" s="1"/>
    </row>
    <row r="380" spans="1:25">
      <c r="A380" s="182">
        <v>891780111</v>
      </c>
      <c r="B380" s="183" t="s">
        <v>25</v>
      </c>
      <c r="C380" s="184" t="s">
        <v>846</v>
      </c>
      <c r="D380" s="183" t="s">
        <v>27</v>
      </c>
      <c r="E380" s="185" t="s">
        <v>2003</v>
      </c>
      <c r="F380" s="183" t="s">
        <v>29</v>
      </c>
      <c r="G380" s="184" t="s">
        <v>848</v>
      </c>
      <c r="H380" s="184" t="s">
        <v>31</v>
      </c>
      <c r="I380" s="285">
        <v>13693122</v>
      </c>
      <c r="J380" s="287">
        <v>0</v>
      </c>
      <c r="K380" s="194">
        <v>0</v>
      </c>
      <c r="L380" s="194">
        <v>0</v>
      </c>
      <c r="M380" s="276">
        <v>16702067</v>
      </c>
      <c r="N380" s="277" t="s">
        <v>2004</v>
      </c>
      <c r="O380" s="94" t="s">
        <v>2005</v>
      </c>
      <c r="P380" s="187">
        <v>44580</v>
      </c>
      <c r="Q380" s="273">
        <v>44580</v>
      </c>
      <c r="R380" s="274">
        <v>44592</v>
      </c>
      <c r="S380" s="285">
        <v>8539439</v>
      </c>
      <c r="T380" s="285">
        <v>5153683</v>
      </c>
      <c r="U380" s="184">
        <v>12545871</v>
      </c>
      <c r="V380" s="191" t="s">
        <v>865</v>
      </c>
      <c r="W380"/>
      <c r="X380"/>
      <c r="Y380" s="1"/>
    </row>
    <row r="381" spans="1:25">
      <c r="A381" s="182">
        <v>891780111</v>
      </c>
      <c r="B381" s="183" t="s">
        <v>25</v>
      </c>
      <c r="C381" s="184" t="s">
        <v>846</v>
      </c>
      <c r="D381" s="183" t="s">
        <v>27</v>
      </c>
      <c r="E381" s="185" t="s">
        <v>2006</v>
      </c>
      <c r="F381" s="183" t="s">
        <v>29</v>
      </c>
      <c r="G381" s="184" t="s">
        <v>848</v>
      </c>
      <c r="H381" s="184" t="s">
        <v>31</v>
      </c>
      <c r="I381" s="285">
        <v>13166459</v>
      </c>
      <c r="J381" s="287">
        <v>0</v>
      </c>
      <c r="K381" s="194">
        <v>0</v>
      </c>
      <c r="L381" s="194">
        <v>0</v>
      </c>
      <c r="M381" s="276" t="s">
        <v>5427</v>
      </c>
      <c r="N381" s="277" t="s">
        <v>2007</v>
      </c>
      <c r="O381" s="94" t="s">
        <v>2008</v>
      </c>
      <c r="P381" s="187">
        <v>44580</v>
      </c>
      <c r="Q381" s="273">
        <v>44580</v>
      </c>
      <c r="R381" s="274">
        <v>44592</v>
      </c>
      <c r="S381" s="285">
        <v>8210994</v>
      </c>
      <c r="T381" s="285">
        <v>4955465</v>
      </c>
      <c r="U381" s="184">
        <v>12545871</v>
      </c>
      <c r="V381" s="191" t="s">
        <v>865</v>
      </c>
      <c r="W381"/>
      <c r="X381"/>
      <c r="Y381" s="1"/>
    </row>
    <row r="382" spans="1:25">
      <c r="A382" s="182">
        <v>891780111</v>
      </c>
      <c r="B382" s="183" t="s">
        <v>25</v>
      </c>
      <c r="C382" s="184" t="s">
        <v>846</v>
      </c>
      <c r="D382" s="183" t="s">
        <v>27</v>
      </c>
      <c r="E382" s="185" t="s">
        <v>2009</v>
      </c>
      <c r="F382" s="183" t="s">
        <v>29</v>
      </c>
      <c r="G382" s="184" t="s">
        <v>848</v>
      </c>
      <c r="H382" s="184" t="s">
        <v>31</v>
      </c>
      <c r="I382" s="285">
        <v>12941939</v>
      </c>
      <c r="J382" s="287">
        <v>0</v>
      </c>
      <c r="K382" s="194">
        <v>0</v>
      </c>
      <c r="L382" s="194">
        <v>0</v>
      </c>
      <c r="M382" s="276" t="s">
        <v>5428</v>
      </c>
      <c r="N382" s="277" t="s">
        <v>2010</v>
      </c>
      <c r="O382" s="94" t="s">
        <v>2011</v>
      </c>
      <c r="P382" s="187">
        <v>44580</v>
      </c>
      <c r="Q382" s="273">
        <v>44580</v>
      </c>
      <c r="R382" s="274">
        <v>44773</v>
      </c>
      <c r="S382" s="285">
        <v>6462951</v>
      </c>
      <c r="T382" s="285">
        <v>6478988</v>
      </c>
      <c r="U382" s="184">
        <v>12545871</v>
      </c>
      <c r="V382" s="191" t="s">
        <v>865</v>
      </c>
      <c r="W382"/>
      <c r="X382"/>
      <c r="Y382" s="1"/>
    </row>
    <row r="383" spans="1:25">
      <c r="A383" s="182">
        <v>891780111</v>
      </c>
      <c r="B383" s="183" t="s">
        <v>25</v>
      </c>
      <c r="C383" s="184" t="s">
        <v>846</v>
      </c>
      <c r="D383" s="183" t="s">
        <v>27</v>
      </c>
      <c r="E383" s="185" t="s">
        <v>2012</v>
      </c>
      <c r="F383" s="183" t="s">
        <v>29</v>
      </c>
      <c r="G383" s="184" t="s">
        <v>848</v>
      </c>
      <c r="H383" s="184" t="s">
        <v>31</v>
      </c>
      <c r="I383" s="285">
        <v>15399968</v>
      </c>
      <c r="J383" s="287">
        <v>0</v>
      </c>
      <c r="K383" s="194">
        <v>0</v>
      </c>
      <c r="L383" s="194">
        <v>0</v>
      </c>
      <c r="M383" s="276" t="s">
        <v>5429</v>
      </c>
      <c r="N383" s="277" t="s">
        <v>2013</v>
      </c>
      <c r="O383" s="94" t="s">
        <v>2014</v>
      </c>
      <c r="P383" s="187">
        <v>44580</v>
      </c>
      <c r="Q383" s="273">
        <v>44580</v>
      </c>
      <c r="R383" s="274">
        <v>44773</v>
      </c>
      <c r="S383" s="285">
        <v>9624980</v>
      </c>
      <c r="T383" s="285">
        <v>5774988</v>
      </c>
      <c r="U383" s="184">
        <v>12545871</v>
      </c>
      <c r="V383" s="191" t="s">
        <v>865</v>
      </c>
      <c r="W383"/>
      <c r="X383"/>
      <c r="Y383" s="1"/>
    </row>
    <row r="384" spans="1:25">
      <c r="A384" s="182">
        <v>891780111</v>
      </c>
      <c r="B384" s="183" t="s">
        <v>25</v>
      </c>
      <c r="C384" s="184" t="s">
        <v>846</v>
      </c>
      <c r="D384" s="183" t="s">
        <v>27</v>
      </c>
      <c r="E384" s="185" t="s">
        <v>2015</v>
      </c>
      <c r="F384" s="183" t="s">
        <v>29</v>
      </c>
      <c r="G384" s="184" t="s">
        <v>848</v>
      </c>
      <c r="H384" s="184" t="s">
        <v>31</v>
      </c>
      <c r="I384" s="285">
        <v>12941939</v>
      </c>
      <c r="J384" s="287">
        <v>0</v>
      </c>
      <c r="K384" s="194">
        <v>0</v>
      </c>
      <c r="L384" s="194">
        <v>0</v>
      </c>
      <c r="M384" s="276" t="s">
        <v>5430</v>
      </c>
      <c r="N384" s="277" t="s">
        <v>2016</v>
      </c>
      <c r="O384" s="94" t="s">
        <v>2017</v>
      </c>
      <c r="P384" s="187">
        <v>44580</v>
      </c>
      <c r="Q384" s="273">
        <v>44580</v>
      </c>
      <c r="R384" s="274">
        <v>44773</v>
      </c>
      <c r="S384" s="285">
        <v>8082698</v>
      </c>
      <c r="T384" s="285">
        <v>4859241</v>
      </c>
      <c r="U384" s="184">
        <v>12545871</v>
      </c>
      <c r="V384" s="191" t="s">
        <v>865</v>
      </c>
      <c r="W384"/>
      <c r="X384"/>
      <c r="Y384" s="1"/>
    </row>
    <row r="385" spans="1:25">
      <c r="A385" s="182">
        <v>891780111</v>
      </c>
      <c r="B385" s="183" t="s">
        <v>25</v>
      </c>
      <c r="C385" s="184" t="s">
        <v>846</v>
      </c>
      <c r="D385" s="183" t="s">
        <v>27</v>
      </c>
      <c r="E385" s="185" t="s">
        <v>2018</v>
      </c>
      <c r="F385" s="183" t="s">
        <v>29</v>
      </c>
      <c r="G385" s="184" t="s">
        <v>848</v>
      </c>
      <c r="H385" s="184" t="s">
        <v>31</v>
      </c>
      <c r="I385" s="285">
        <v>13166459</v>
      </c>
      <c r="J385" s="287">
        <v>0</v>
      </c>
      <c r="K385" s="194">
        <v>0</v>
      </c>
      <c r="L385" s="194">
        <v>0</v>
      </c>
      <c r="M385" s="276" t="s">
        <v>5431</v>
      </c>
      <c r="N385" s="277" t="s">
        <v>2019</v>
      </c>
      <c r="O385" s="94" t="s">
        <v>2020</v>
      </c>
      <c r="P385" s="187">
        <v>44580</v>
      </c>
      <c r="Q385" s="273">
        <v>44580</v>
      </c>
      <c r="R385" s="274">
        <v>44773</v>
      </c>
      <c r="S385" s="285">
        <v>8210994</v>
      </c>
      <c r="T385" s="285">
        <v>4955465</v>
      </c>
      <c r="U385" s="184">
        <v>12545871</v>
      </c>
      <c r="V385" s="191" t="s">
        <v>865</v>
      </c>
      <c r="W385"/>
      <c r="X385"/>
      <c r="Y385" s="1"/>
    </row>
    <row r="386" spans="1:25">
      <c r="A386" s="182">
        <v>891780111</v>
      </c>
      <c r="B386" s="183" t="s">
        <v>25</v>
      </c>
      <c r="C386" s="184" t="s">
        <v>846</v>
      </c>
      <c r="D386" s="183" t="s">
        <v>27</v>
      </c>
      <c r="E386" s="185" t="s">
        <v>2021</v>
      </c>
      <c r="F386" s="183" t="s">
        <v>29</v>
      </c>
      <c r="G386" s="184" t="s">
        <v>848</v>
      </c>
      <c r="H386" s="184" t="s">
        <v>31</v>
      </c>
      <c r="I386" s="285">
        <v>10729206</v>
      </c>
      <c r="J386" s="287">
        <v>0</v>
      </c>
      <c r="K386" s="194">
        <v>0</v>
      </c>
      <c r="L386" s="194">
        <v>0</v>
      </c>
      <c r="M386" s="276" t="s">
        <v>5432</v>
      </c>
      <c r="N386" s="277" t="s">
        <v>2022</v>
      </c>
      <c r="O386" s="94" t="s">
        <v>2023</v>
      </c>
      <c r="P386" s="187">
        <v>44580</v>
      </c>
      <c r="Q386" s="273">
        <v>44580</v>
      </c>
      <c r="R386" s="274">
        <v>44773</v>
      </c>
      <c r="S386" s="285">
        <v>5364603</v>
      </c>
      <c r="T386" s="285">
        <v>5364603</v>
      </c>
      <c r="U386" s="184">
        <v>12545871</v>
      </c>
      <c r="V386" s="191" t="s">
        <v>865</v>
      </c>
      <c r="W386"/>
      <c r="X386"/>
      <c r="Y386" s="1"/>
    </row>
    <row r="387" spans="1:25">
      <c r="A387" s="182">
        <v>891780111</v>
      </c>
      <c r="B387" s="183" t="s">
        <v>25</v>
      </c>
      <c r="C387" s="184" t="s">
        <v>846</v>
      </c>
      <c r="D387" s="183" t="s">
        <v>27</v>
      </c>
      <c r="E387" s="185" t="s">
        <v>2024</v>
      </c>
      <c r="F387" s="183" t="s">
        <v>29</v>
      </c>
      <c r="G387" s="184" t="s">
        <v>848</v>
      </c>
      <c r="H387" s="184" t="s">
        <v>31</v>
      </c>
      <c r="I387" s="285">
        <v>13693122</v>
      </c>
      <c r="J387" s="287">
        <v>8539439</v>
      </c>
      <c r="K387" s="194">
        <v>0</v>
      </c>
      <c r="L387" s="194">
        <v>5153683</v>
      </c>
      <c r="M387" s="276" t="s">
        <v>5433</v>
      </c>
      <c r="N387" s="277" t="s">
        <v>2025</v>
      </c>
      <c r="O387" s="94" t="s">
        <v>2026</v>
      </c>
      <c r="P387" s="187">
        <v>44580</v>
      </c>
      <c r="Q387" s="273">
        <v>44580</v>
      </c>
      <c r="R387" s="274">
        <v>44773</v>
      </c>
      <c r="S387" s="285">
        <v>8539439</v>
      </c>
      <c r="T387" s="285">
        <v>0</v>
      </c>
      <c r="U387" s="184">
        <v>12545871</v>
      </c>
      <c r="V387" s="191" t="s">
        <v>865</v>
      </c>
      <c r="W387"/>
      <c r="X387"/>
      <c r="Y387" s="1"/>
    </row>
    <row r="388" spans="1:25">
      <c r="A388" s="182">
        <v>891780111</v>
      </c>
      <c r="B388" s="183" t="s">
        <v>25</v>
      </c>
      <c r="C388" s="184" t="s">
        <v>846</v>
      </c>
      <c r="D388" s="183" t="s">
        <v>27</v>
      </c>
      <c r="E388" s="185" t="s">
        <v>2027</v>
      </c>
      <c r="F388" s="183" t="s">
        <v>29</v>
      </c>
      <c r="G388" s="184" t="s">
        <v>848</v>
      </c>
      <c r="H388" s="184" t="s">
        <v>31</v>
      </c>
      <c r="I388" s="285">
        <v>11338229</v>
      </c>
      <c r="J388" s="287">
        <v>0</v>
      </c>
      <c r="K388" s="194">
        <v>0</v>
      </c>
      <c r="L388" s="194">
        <v>0</v>
      </c>
      <c r="M388" s="276" t="s">
        <v>5434</v>
      </c>
      <c r="N388" s="277" t="s">
        <v>2028</v>
      </c>
      <c r="O388" s="94" t="s">
        <v>2029</v>
      </c>
      <c r="P388" s="187">
        <v>44580</v>
      </c>
      <c r="Q388" s="273">
        <v>44580</v>
      </c>
      <c r="R388" s="274">
        <v>44773</v>
      </c>
      <c r="S388" s="285">
        <v>6478988</v>
      </c>
      <c r="T388" s="285">
        <v>4859241</v>
      </c>
      <c r="U388" s="184">
        <v>12545871</v>
      </c>
      <c r="V388" s="191" t="s">
        <v>865</v>
      </c>
      <c r="W388"/>
      <c r="X388"/>
      <c r="Y388" s="1"/>
    </row>
    <row r="389" spans="1:25">
      <c r="A389" s="182">
        <v>891780111</v>
      </c>
      <c r="B389" s="183" t="s">
        <v>25</v>
      </c>
      <c r="C389" s="184" t="s">
        <v>846</v>
      </c>
      <c r="D389" s="183" t="s">
        <v>27</v>
      </c>
      <c r="E389" s="185" t="s">
        <v>2030</v>
      </c>
      <c r="F389" s="183" t="s">
        <v>29</v>
      </c>
      <c r="G389" s="184" t="s">
        <v>848</v>
      </c>
      <c r="H389" s="184" t="s">
        <v>31</v>
      </c>
      <c r="I389" s="285">
        <v>12941939</v>
      </c>
      <c r="J389" s="287">
        <v>0</v>
      </c>
      <c r="K389" s="194">
        <v>0</v>
      </c>
      <c r="L389" s="194">
        <v>0</v>
      </c>
      <c r="M389" s="276" t="s">
        <v>5435</v>
      </c>
      <c r="N389" s="277" t="s">
        <v>2031</v>
      </c>
      <c r="O389" s="94" t="s">
        <v>2032</v>
      </c>
      <c r="P389" s="187">
        <v>44580</v>
      </c>
      <c r="Q389" s="273">
        <v>44580</v>
      </c>
      <c r="R389" s="274">
        <v>44592</v>
      </c>
      <c r="S389" s="285">
        <v>8082698</v>
      </c>
      <c r="T389" s="285">
        <v>4859241</v>
      </c>
      <c r="U389" s="184">
        <v>12545871</v>
      </c>
      <c r="V389" s="191" t="s">
        <v>865</v>
      </c>
      <c r="W389"/>
      <c r="X389"/>
      <c r="Y389" s="1"/>
    </row>
    <row r="390" spans="1:25">
      <c r="A390" s="182">
        <v>891780111</v>
      </c>
      <c r="B390" s="183" t="s">
        <v>25</v>
      </c>
      <c r="C390" s="184" t="s">
        <v>846</v>
      </c>
      <c r="D390" s="183" t="s">
        <v>27</v>
      </c>
      <c r="E390" s="185" t="s">
        <v>2033</v>
      </c>
      <c r="F390" s="183" t="s">
        <v>29</v>
      </c>
      <c r="G390" s="184" t="s">
        <v>848</v>
      </c>
      <c r="H390" s="184" t="s">
        <v>31</v>
      </c>
      <c r="I390" s="285">
        <v>9718483</v>
      </c>
      <c r="J390" s="287">
        <v>0</v>
      </c>
      <c r="K390" s="194">
        <v>0</v>
      </c>
      <c r="L390" s="194">
        <v>0</v>
      </c>
      <c r="M390" s="276" t="s">
        <v>5436</v>
      </c>
      <c r="N390" s="277" t="s">
        <v>2034</v>
      </c>
      <c r="O390" s="94" t="s">
        <v>2035</v>
      </c>
      <c r="P390" s="187">
        <v>44580</v>
      </c>
      <c r="Q390" s="273">
        <v>44580</v>
      </c>
      <c r="R390" s="274">
        <v>44592</v>
      </c>
      <c r="S390" s="285">
        <v>4859241</v>
      </c>
      <c r="T390" s="285">
        <v>4859242</v>
      </c>
      <c r="U390" s="184">
        <v>12545871</v>
      </c>
      <c r="V390" s="191" t="s">
        <v>865</v>
      </c>
      <c r="W390"/>
      <c r="X390"/>
      <c r="Y390" s="1"/>
    </row>
    <row r="391" spans="1:25">
      <c r="A391" s="182">
        <v>891780111</v>
      </c>
      <c r="B391" s="183" t="s">
        <v>25</v>
      </c>
      <c r="C391" s="184" t="s">
        <v>846</v>
      </c>
      <c r="D391" s="183" t="s">
        <v>27</v>
      </c>
      <c r="E391" s="185" t="s">
        <v>2036</v>
      </c>
      <c r="F391" s="183" t="s">
        <v>29</v>
      </c>
      <c r="G391" s="184" t="s">
        <v>848</v>
      </c>
      <c r="H391" s="184" t="s">
        <v>31</v>
      </c>
      <c r="I391" s="285">
        <v>3223457</v>
      </c>
      <c r="J391" s="287">
        <v>0</v>
      </c>
      <c r="K391" s="194">
        <v>0</v>
      </c>
      <c r="L391" s="194">
        <v>0</v>
      </c>
      <c r="M391" s="276" t="s">
        <v>5437</v>
      </c>
      <c r="N391" s="277" t="s">
        <v>2037</v>
      </c>
      <c r="O391" s="94" t="s">
        <v>2038</v>
      </c>
      <c r="P391" s="187">
        <v>44580</v>
      </c>
      <c r="Q391" s="273">
        <v>44580</v>
      </c>
      <c r="R391" s="274">
        <v>44773</v>
      </c>
      <c r="S391" s="285">
        <v>1603710</v>
      </c>
      <c r="T391" s="285">
        <v>1619747</v>
      </c>
      <c r="U391" s="184">
        <v>12545871</v>
      </c>
      <c r="V391" s="191" t="s">
        <v>865</v>
      </c>
      <c r="W391"/>
      <c r="X391"/>
      <c r="Y391" s="1"/>
    </row>
    <row r="392" spans="1:25">
      <c r="A392" s="182">
        <v>891780111</v>
      </c>
      <c r="B392" s="183" t="s">
        <v>25</v>
      </c>
      <c r="C392" s="184" t="s">
        <v>846</v>
      </c>
      <c r="D392" s="183" t="s">
        <v>27</v>
      </c>
      <c r="E392" s="185" t="s">
        <v>2039</v>
      </c>
      <c r="F392" s="183" t="s">
        <v>29</v>
      </c>
      <c r="G392" s="184" t="s">
        <v>848</v>
      </c>
      <c r="H392" s="184" t="s">
        <v>31</v>
      </c>
      <c r="I392" s="285">
        <v>13166459</v>
      </c>
      <c r="J392" s="287">
        <v>0</v>
      </c>
      <c r="K392" s="194">
        <v>0</v>
      </c>
      <c r="L392" s="194">
        <v>0</v>
      </c>
      <c r="M392" s="276" t="s">
        <v>5438</v>
      </c>
      <c r="N392" s="277" t="s">
        <v>2040</v>
      </c>
      <c r="O392" s="94" t="s">
        <v>2041</v>
      </c>
      <c r="P392" s="187">
        <v>44580</v>
      </c>
      <c r="Q392" s="273">
        <v>44580</v>
      </c>
      <c r="R392" s="274">
        <v>44773</v>
      </c>
      <c r="S392" s="285">
        <v>8210994</v>
      </c>
      <c r="T392" s="285">
        <v>4955465</v>
      </c>
      <c r="U392" s="184">
        <v>12545871</v>
      </c>
      <c r="V392" s="191" t="s">
        <v>865</v>
      </c>
      <c r="W392"/>
      <c r="X392"/>
      <c r="Y392" s="1"/>
    </row>
    <row r="393" spans="1:25">
      <c r="A393" s="182">
        <v>891780111</v>
      </c>
      <c r="B393" s="183" t="s">
        <v>25</v>
      </c>
      <c r="C393" s="184" t="s">
        <v>846</v>
      </c>
      <c r="D393" s="183" t="s">
        <v>27</v>
      </c>
      <c r="E393" s="185" t="s">
        <v>2042</v>
      </c>
      <c r="F393" s="183" t="s">
        <v>29</v>
      </c>
      <c r="G393" s="184" t="s">
        <v>848</v>
      </c>
      <c r="H393" s="184" t="s">
        <v>31</v>
      </c>
      <c r="I393" s="285">
        <v>3990000</v>
      </c>
      <c r="J393" s="287">
        <v>0</v>
      </c>
      <c r="K393" s="194">
        <v>0</v>
      </c>
      <c r="L393" s="194">
        <v>0</v>
      </c>
      <c r="M393" s="276" t="s">
        <v>5439</v>
      </c>
      <c r="N393" s="277" t="s">
        <v>2043</v>
      </c>
      <c r="O393" s="94" t="s">
        <v>2044</v>
      </c>
      <c r="P393" s="187">
        <v>44580</v>
      </c>
      <c r="Q393" s="273">
        <v>44580</v>
      </c>
      <c r="R393" s="274">
        <v>44773</v>
      </c>
      <c r="S393" s="285">
        <v>3990000</v>
      </c>
      <c r="T393" s="285">
        <v>0</v>
      </c>
      <c r="U393" s="184">
        <v>12545871</v>
      </c>
      <c r="V393" s="191" t="s">
        <v>865</v>
      </c>
      <c r="W393"/>
      <c r="X393"/>
      <c r="Y393" s="1"/>
    </row>
    <row r="394" spans="1:25">
      <c r="A394" s="182">
        <v>891780111</v>
      </c>
      <c r="B394" s="183" t="s">
        <v>25</v>
      </c>
      <c r="C394" s="184" t="s">
        <v>846</v>
      </c>
      <c r="D394" s="183" t="s">
        <v>27</v>
      </c>
      <c r="E394" s="185" t="s">
        <v>2045</v>
      </c>
      <c r="F394" s="183" t="s">
        <v>29</v>
      </c>
      <c r="G394" s="184" t="s">
        <v>848</v>
      </c>
      <c r="H394" s="184" t="s">
        <v>31</v>
      </c>
      <c r="I394" s="285">
        <v>1770496</v>
      </c>
      <c r="J394" s="287">
        <v>0</v>
      </c>
      <c r="K394" s="194">
        <v>0</v>
      </c>
      <c r="L394" s="194">
        <v>0</v>
      </c>
      <c r="M394" s="276" t="s">
        <v>5440</v>
      </c>
      <c r="N394" s="277" t="s">
        <v>2046</v>
      </c>
      <c r="O394" s="94" t="s">
        <v>2047</v>
      </c>
      <c r="P394" s="187">
        <v>44580</v>
      </c>
      <c r="Q394" s="273">
        <v>44580</v>
      </c>
      <c r="R394" s="274">
        <v>44773</v>
      </c>
      <c r="S394" s="285">
        <v>1770496</v>
      </c>
      <c r="T394" s="285">
        <v>0</v>
      </c>
      <c r="U394" s="184">
        <v>12545871</v>
      </c>
      <c r="V394" s="191" t="s">
        <v>865</v>
      </c>
      <c r="W394"/>
      <c r="X394"/>
      <c r="Y394" s="1"/>
    </row>
    <row r="395" spans="1:25">
      <c r="A395" s="182">
        <v>891780111</v>
      </c>
      <c r="B395" s="183" t="s">
        <v>25</v>
      </c>
      <c r="C395" s="184" t="s">
        <v>846</v>
      </c>
      <c r="D395" s="183" t="s">
        <v>27</v>
      </c>
      <c r="E395" s="185" t="s">
        <v>2048</v>
      </c>
      <c r="F395" s="183" t="s">
        <v>29</v>
      </c>
      <c r="G395" s="184" t="s">
        <v>848</v>
      </c>
      <c r="H395" s="184" t="s">
        <v>31</v>
      </c>
      <c r="I395" s="285">
        <v>1770496</v>
      </c>
      <c r="J395" s="287">
        <v>0</v>
      </c>
      <c r="K395" s="194">
        <v>0</v>
      </c>
      <c r="L395" s="194">
        <v>0</v>
      </c>
      <c r="M395" s="276" t="s">
        <v>5441</v>
      </c>
      <c r="N395" s="277" t="s">
        <v>2049</v>
      </c>
      <c r="O395" s="94" t="s">
        <v>2050</v>
      </c>
      <c r="P395" s="187">
        <v>44580</v>
      </c>
      <c r="Q395" s="273">
        <v>44593</v>
      </c>
      <c r="R395" s="274">
        <v>44773</v>
      </c>
      <c r="S395" s="285">
        <v>1770496</v>
      </c>
      <c r="T395" s="285">
        <v>0</v>
      </c>
      <c r="U395" s="184">
        <v>12545871</v>
      </c>
      <c r="V395" s="191" t="s">
        <v>865</v>
      </c>
      <c r="W395"/>
      <c r="X395"/>
      <c r="Y395" s="1"/>
    </row>
    <row r="396" spans="1:25">
      <c r="A396" s="182">
        <v>891780111</v>
      </c>
      <c r="B396" s="183" t="s">
        <v>25</v>
      </c>
      <c r="C396" s="184" t="s">
        <v>846</v>
      </c>
      <c r="D396" s="183" t="s">
        <v>27</v>
      </c>
      <c r="E396" s="185" t="s">
        <v>2051</v>
      </c>
      <c r="F396" s="183" t="s">
        <v>29</v>
      </c>
      <c r="G396" s="184" t="s">
        <v>848</v>
      </c>
      <c r="H396" s="184" t="s">
        <v>31</v>
      </c>
      <c r="I396" s="285">
        <v>1770496</v>
      </c>
      <c r="J396" s="287">
        <v>0</v>
      </c>
      <c r="K396" s="194">
        <v>0</v>
      </c>
      <c r="L396" s="194">
        <v>0</v>
      </c>
      <c r="M396" s="276" t="s">
        <v>5442</v>
      </c>
      <c r="N396" s="277" t="s">
        <v>2052</v>
      </c>
      <c r="O396" s="94" t="s">
        <v>2053</v>
      </c>
      <c r="P396" s="187">
        <v>44580</v>
      </c>
      <c r="Q396" s="273">
        <v>44593</v>
      </c>
      <c r="R396" s="274">
        <v>44773</v>
      </c>
      <c r="S396" s="285">
        <v>1770496</v>
      </c>
      <c r="T396" s="285">
        <v>0</v>
      </c>
      <c r="U396" s="184">
        <v>12545871</v>
      </c>
      <c r="V396" s="191" t="s">
        <v>865</v>
      </c>
      <c r="W396"/>
      <c r="X396"/>
      <c r="Y396" s="1"/>
    </row>
    <row r="397" spans="1:25">
      <c r="A397" s="182">
        <v>891780111</v>
      </c>
      <c r="B397" s="183" t="s">
        <v>25</v>
      </c>
      <c r="C397" s="184" t="s">
        <v>846</v>
      </c>
      <c r="D397" s="183" t="s">
        <v>27</v>
      </c>
      <c r="E397" s="185" t="s">
        <v>2054</v>
      </c>
      <c r="F397" s="183" t="s">
        <v>29</v>
      </c>
      <c r="G397" s="184" t="s">
        <v>848</v>
      </c>
      <c r="H397" s="184" t="s">
        <v>31</v>
      </c>
      <c r="I397" s="285">
        <v>10307370</v>
      </c>
      <c r="J397" s="287">
        <v>0</v>
      </c>
      <c r="K397" s="194">
        <v>0</v>
      </c>
      <c r="L397" s="194">
        <v>0</v>
      </c>
      <c r="M397" s="276" t="s">
        <v>5443</v>
      </c>
      <c r="N397" s="277" t="s">
        <v>2055</v>
      </c>
      <c r="O397" s="94" t="s">
        <v>2056</v>
      </c>
      <c r="P397" s="187">
        <v>44580</v>
      </c>
      <c r="Q397" s="273">
        <v>44593</v>
      </c>
      <c r="R397" s="274">
        <v>44773</v>
      </c>
      <c r="S397" s="285">
        <v>5153685</v>
      </c>
      <c r="T397" s="285">
        <v>5153685</v>
      </c>
      <c r="U397" s="184">
        <v>12545871</v>
      </c>
      <c r="V397" s="191" t="s">
        <v>865</v>
      </c>
      <c r="W397"/>
      <c r="X397"/>
      <c r="Y397" s="1"/>
    </row>
    <row r="398" spans="1:25">
      <c r="A398" s="182">
        <v>891780111</v>
      </c>
      <c r="B398" s="183" t="s">
        <v>25</v>
      </c>
      <c r="C398" s="184" t="s">
        <v>846</v>
      </c>
      <c r="D398" s="183" t="s">
        <v>27</v>
      </c>
      <c r="E398" s="185" t="s">
        <v>2057</v>
      </c>
      <c r="F398" s="183" t="s">
        <v>29</v>
      </c>
      <c r="G398" s="184" t="s">
        <v>848</v>
      </c>
      <c r="H398" s="184" t="s">
        <v>31</v>
      </c>
      <c r="I398" s="285">
        <v>11562747</v>
      </c>
      <c r="J398" s="287">
        <v>0</v>
      </c>
      <c r="K398" s="194">
        <v>0</v>
      </c>
      <c r="L398" s="194">
        <v>0</v>
      </c>
      <c r="M398" s="276" t="s">
        <v>5444</v>
      </c>
      <c r="N398" s="277" t="s">
        <v>2058</v>
      </c>
      <c r="O398" s="94" t="s">
        <v>2059</v>
      </c>
      <c r="P398" s="187">
        <v>44580</v>
      </c>
      <c r="Q398" s="273">
        <v>44580</v>
      </c>
      <c r="R398" s="274">
        <v>44773</v>
      </c>
      <c r="S398" s="285">
        <v>6607284</v>
      </c>
      <c r="T398" s="285">
        <v>4955463</v>
      </c>
      <c r="U398" s="184">
        <v>12545871</v>
      </c>
      <c r="V398" s="191" t="s">
        <v>865</v>
      </c>
      <c r="W398"/>
      <c r="X398"/>
      <c r="Y398" s="94"/>
    </row>
    <row r="399" spans="1:25">
      <c r="A399" s="182">
        <v>891780111</v>
      </c>
      <c r="B399" s="183" t="s">
        <v>25</v>
      </c>
      <c r="C399" s="184" t="s">
        <v>846</v>
      </c>
      <c r="D399" s="183" t="s">
        <v>27</v>
      </c>
      <c r="E399" s="185" t="s">
        <v>2060</v>
      </c>
      <c r="F399" s="183" t="s">
        <v>29</v>
      </c>
      <c r="G399" s="184" t="s">
        <v>848</v>
      </c>
      <c r="H399" s="184" t="s">
        <v>31</v>
      </c>
      <c r="I399" s="285">
        <v>10729206</v>
      </c>
      <c r="J399" s="287">
        <v>0</v>
      </c>
      <c r="K399" s="194">
        <v>0</v>
      </c>
      <c r="L399" s="194">
        <v>0</v>
      </c>
      <c r="M399" s="276" t="s">
        <v>5445</v>
      </c>
      <c r="N399" s="277" t="s">
        <v>2061</v>
      </c>
      <c r="O399" s="94" t="s">
        <v>2062</v>
      </c>
      <c r="P399" s="187">
        <v>44580</v>
      </c>
      <c r="Q399" s="273">
        <v>44593</v>
      </c>
      <c r="R399" s="274">
        <v>44773</v>
      </c>
      <c r="S399" s="285">
        <v>5364603</v>
      </c>
      <c r="T399" s="285">
        <v>5364603</v>
      </c>
      <c r="U399" s="184">
        <v>12545871</v>
      </c>
      <c r="V399" s="191" t="s">
        <v>865</v>
      </c>
      <c r="W399"/>
      <c r="X399"/>
      <c r="Y399" s="1"/>
    </row>
    <row r="400" spans="1:25">
      <c r="A400" s="182">
        <v>891780111</v>
      </c>
      <c r="B400" s="183" t="s">
        <v>25</v>
      </c>
      <c r="C400" s="184" t="s">
        <v>846</v>
      </c>
      <c r="D400" s="183" t="s">
        <v>27</v>
      </c>
      <c r="E400" s="185" t="s">
        <v>2063</v>
      </c>
      <c r="F400" s="183" t="s">
        <v>29</v>
      </c>
      <c r="G400" s="184" t="s">
        <v>848</v>
      </c>
      <c r="H400" s="184" t="s">
        <v>31</v>
      </c>
      <c r="I400" s="285">
        <v>9718483</v>
      </c>
      <c r="J400" s="287">
        <v>0</v>
      </c>
      <c r="K400" s="194">
        <v>0</v>
      </c>
      <c r="L400" s="194">
        <v>0</v>
      </c>
      <c r="M400" s="276" t="s">
        <v>5446</v>
      </c>
      <c r="N400" s="277" t="s">
        <v>2064</v>
      </c>
      <c r="O400" s="94" t="s">
        <v>2065</v>
      </c>
      <c r="P400" s="187">
        <v>44580</v>
      </c>
      <c r="Q400" s="273">
        <v>44580</v>
      </c>
      <c r="R400" s="274">
        <v>44773</v>
      </c>
      <c r="S400" s="285">
        <v>4859241</v>
      </c>
      <c r="T400" s="285">
        <v>4859242</v>
      </c>
      <c r="U400" s="184">
        <v>12545871</v>
      </c>
      <c r="V400" s="191" t="s">
        <v>865</v>
      </c>
      <c r="W400"/>
      <c r="X400"/>
      <c r="Y400" s="1"/>
    </row>
    <row r="401" spans="1:25">
      <c r="A401" s="182">
        <v>891780111</v>
      </c>
      <c r="B401" s="183" t="s">
        <v>25</v>
      </c>
      <c r="C401" s="184" t="s">
        <v>846</v>
      </c>
      <c r="D401" s="183" t="s">
        <v>27</v>
      </c>
      <c r="E401" s="185" t="s">
        <v>2066</v>
      </c>
      <c r="F401" s="183" t="s">
        <v>29</v>
      </c>
      <c r="G401" s="184" t="s">
        <v>848</v>
      </c>
      <c r="H401" s="184" t="s">
        <v>31</v>
      </c>
      <c r="I401" s="285">
        <v>1457000</v>
      </c>
      <c r="J401" s="287">
        <v>0</v>
      </c>
      <c r="K401" s="194">
        <v>0</v>
      </c>
      <c r="L401" s="194">
        <v>0</v>
      </c>
      <c r="M401" s="276" t="s">
        <v>5447</v>
      </c>
      <c r="N401" s="277" t="s">
        <v>2067</v>
      </c>
      <c r="O401" s="94" t="s">
        <v>2068</v>
      </c>
      <c r="P401" s="187">
        <v>44580</v>
      </c>
      <c r="Q401" s="273">
        <v>44580</v>
      </c>
      <c r="R401" s="274">
        <v>44592</v>
      </c>
      <c r="S401" s="285">
        <v>1457000</v>
      </c>
      <c r="T401" s="285">
        <v>0</v>
      </c>
      <c r="U401" s="184">
        <v>12545871</v>
      </c>
      <c r="V401" s="191" t="s">
        <v>865</v>
      </c>
      <c r="W401"/>
      <c r="X401"/>
      <c r="Y401" s="1"/>
    </row>
    <row r="402" spans="1:25" ht="15.6">
      <c r="A402" s="182">
        <v>891780111</v>
      </c>
      <c r="B402" s="183" t="s">
        <v>25</v>
      </c>
      <c r="C402" s="184" t="s">
        <v>846</v>
      </c>
      <c r="D402" s="183" t="s">
        <v>27</v>
      </c>
      <c r="E402" s="185" t="s">
        <v>2069</v>
      </c>
      <c r="F402" s="183" t="s">
        <v>29</v>
      </c>
      <c r="G402" s="184" t="s">
        <v>848</v>
      </c>
      <c r="H402" s="184" t="s">
        <v>31</v>
      </c>
      <c r="I402" s="285">
        <v>16800000</v>
      </c>
      <c r="J402" s="287">
        <v>0</v>
      </c>
      <c r="K402" s="194">
        <v>0</v>
      </c>
      <c r="L402" s="194">
        <v>0</v>
      </c>
      <c r="M402" s="276" t="s">
        <v>2070</v>
      </c>
      <c r="N402" s="277" t="s">
        <v>2071</v>
      </c>
      <c r="O402" s="282" t="s">
        <v>2072</v>
      </c>
      <c r="P402" s="187">
        <v>44581</v>
      </c>
      <c r="Q402" s="273">
        <v>44582</v>
      </c>
      <c r="R402" s="274">
        <v>44688</v>
      </c>
      <c r="S402" s="285">
        <v>8400000</v>
      </c>
      <c r="T402" s="285">
        <v>8400000</v>
      </c>
      <c r="U402">
        <v>85476075</v>
      </c>
      <c r="V402" t="s">
        <v>852</v>
      </c>
      <c r="W402"/>
      <c r="X402"/>
      <c r="Y402" s="1"/>
    </row>
    <row r="403" spans="1:25" ht="15.6">
      <c r="A403" s="182">
        <v>891780111</v>
      </c>
      <c r="B403" s="183" t="s">
        <v>25</v>
      </c>
      <c r="C403" s="184" t="s">
        <v>846</v>
      </c>
      <c r="D403" s="183" t="s">
        <v>27</v>
      </c>
      <c r="E403" s="185" t="s">
        <v>2073</v>
      </c>
      <c r="F403" s="183" t="s">
        <v>29</v>
      </c>
      <c r="G403" s="184" t="s">
        <v>848</v>
      </c>
      <c r="H403" s="184" t="s">
        <v>31</v>
      </c>
      <c r="I403" s="285">
        <v>7750000</v>
      </c>
      <c r="J403" s="287">
        <v>0</v>
      </c>
      <c r="K403" s="194">
        <v>0</v>
      </c>
      <c r="L403" s="194">
        <v>0</v>
      </c>
      <c r="M403" s="276" t="s">
        <v>2074</v>
      </c>
      <c r="N403" s="277" t="s">
        <v>2075</v>
      </c>
      <c r="O403" s="282" t="s">
        <v>2076</v>
      </c>
      <c r="P403" s="187">
        <v>44581</v>
      </c>
      <c r="Q403" s="273">
        <v>44585</v>
      </c>
      <c r="R403" s="274">
        <v>44651</v>
      </c>
      <c r="S403" s="285">
        <v>7750000</v>
      </c>
      <c r="T403" s="285">
        <v>0</v>
      </c>
      <c r="U403">
        <v>85476075</v>
      </c>
      <c r="V403" t="s">
        <v>852</v>
      </c>
      <c r="W403"/>
      <c r="X403"/>
      <c r="Y403" s="1"/>
    </row>
    <row r="404" spans="1:25" ht="15.6">
      <c r="A404" s="182">
        <v>891780111</v>
      </c>
      <c r="B404" s="183" t="s">
        <v>25</v>
      </c>
      <c r="C404" s="184" t="s">
        <v>846</v>
      </c>
      <c r="D404" s="183" t="s">
        <v>27</v>
      </c>
      <c r="E404" s="185" t="s">
        <v>2077</v>
      </c>
      <c r="F404" s="183" t="s">
        <v>29</v>
      </c>
      <c r="G404" s="184" t="s">
        <v>848</v>
      </c>
      <c r="H404" s="184" t="s">
        <v>31</v>
      </c>
      <c r="I404" s="285">
        <v>20012370</v>
      </c>
      <c r="J404" s="287">
        <v>0</v>
      </c>
      <c r="K404" s="194">
        <v>0</v>
      </c>
      <c r="L404" s="194">
        <v>0</v>
      </c>
      <c r="M404" s="276" t="s">
        <v>5448</v>
      </c>
      <c r="N404" s="277" t="s">
        <v>2078</v>
      </c>
      <c r="O404" s="282" t="s">
        <v>2079</v>
      </c>
      <c r="P404" s="187">
        <v>44581</v>
      </c>
      <c r="Q404" s="273">
        <v>44586</v>
      </c>
      <c r="R404" s="274">
        <v>44772</v>
      </c>
      <c r="S404" s="285">
        <v>11435640</v>
      </c>
      <c r="T404" s="285">
        <v>8576730</v>
      </c>
      <c r="U404" s="189">
        <v>7634899</v>
      </c>
      <c r="V404" s="191" t="s">
        <v>874</v>
      </c>
      <c r="W404"/>
      <c r="X404"/>
      <c r="Y404" s="1"/>
    </row>
    <row r="405" spans="1:25" ht="15.6">
      <c r="A405" s="182">
        <v>891780111</v>
      </c>
      <c r="B405" s="183" t="s">
        <v>25</v>
      </c>
      <c r="C405" s="184" t="s">
        <v>846</v>
      </c>
      <c r="D405" s="183" t="s">
        <v>27</v>
      </c>
      <c r="E405" s="185" t="s">
        <v>2080</v>
      </c>
      <c r="F405" s="183" t="s">
        <v>29</v>
      </c>
      <c r="G405" s="184" t="s">
        <v>848</v>
      </c>
      <c r="H405" s="184" t="s">
        <v>31</v>
      </c>
      <c r="I405" s="285">
        <v>20012370</v>
      </c>
      <c r="J405" s="287">
        <v>0</v>
      </c>
      <c r="K405" s="194">
        <v>0</v>
      </c>
      <c r="L405" s="194">
        <v>0</v>
      </c>
      <c r="M405" s="276">
        <v>1082968730</v>
      </c>
      <c r="N405" s="277" t="s">
        <v>2081</v>
      </c>
      <c r="O405" s="282" t="s">
        <v>2082</v>
      </c>
      <c r="P405" s="187">
        <v>44581</v>
      </c>
      <c r="Q405" s="273">
        <v>44586</v>
      </c>
      <c r="R405" s="274">
        <v>44772</v>
      </c>
      <c r="S405" s="285">
        <v>11435640</v>
      </c>
      <c r="T405" s="285">
        <v>8576730</v>
      </c>
      <c r="U405" s="189">
        <v>7634899</v>
      </c>
      <c r="V405" s="191" t="s">
        <v>874</v>
      </c>
      <c r="W405"/>
      <c r="X405"/>
      <c r="Y405" s="1"/>
    </row>
    <row r="406" spans="1:25" ht="15.6">
      <c r="A406" s="182">
        <v>891780111</v>
      </c>
      <c r="B406" s="183" t="s">
        <v>25</v>
      </c>
      <c r="C406" s="184" t="s">
        <v>846</v>
      </c>
      <c r="D406" s="183" t="s">
        <v>27</v>
      </c>
      <c r="E406" s="185" t="s">
        <v>2083</v>
      </c>
      <c r="F406" s="183" t="s">
        <v>29</v>
      </c>
      <c r="G406" s="184" t="s">
        <v>848</v>
      </c>
      <c r="H406" s="184" t="s">
        <v>31</v>
      </c>
      <c r="I406" s="285">
        <v>20012370</v>
      </c>
      <c r="J406" s="287">
        <v>0</v>
      </c>
      <c r="K406" s="194">
        <v>0</v>
      </c>
      <c r="L406" s="194">
        <v>0</v>
      </c>
      <c r="M406" s="276">
        <v>56078008</v>
      </c>
      <c r="N406" s="277" t="s">
        <v>2084</v>
      </c>
      <c r="O406" s="282" t="s">
        <v>2085</v>
      </c>
      <c r="P406" s="187">
        <v>44581</v>
      </c>
      <c r="Q406" s="273">
        <v>44586</v>
      </c>
      <c r="R406" s="274">
        <v>44772</v>
      </c>
      <c r="S406" s="285">
        <v>11435640</v>
      </c>
      <c r="T406" s="285">
        <v>8576730</v>
      </c>
      <c r="U406" s="189">
        <v>7634899</v>
      </c>
      <c r="V406" s="191" t="s">
        <v>874</v>
      </c>
      <c r="W406"/>
      <c r="X406"/>
      <c r="Y406" s="1"/>
    </row>
    <row r="407" spans="1:25" ht="15.6">
      <c r="A407" s="182">
        <v>891780111</v>
      </c>
      <c r="B407" s="183" t="s">
        <v>25</v>
      </c>
      <c r="C407" s="184" t="s">
        <v>846</v>
      </c>
      <c r="D407" s="183" t="s">
        <v>27</v>
      </c>
      <c r="E407" s="185" t="s">
        <v>2086</v>
      </c>
      <c r="F407" s="183" t="s">
        <v>29</v>
      </c>
      <c r="G407" s="184" t="s">
        <v>848</v>
      </c>
      <c r="H407" s="184" t="s">
        <v>31</v>
      </c>
      <c r="I407" s="285">
        <v>20012370</v>
      </c>
      <c r="J407" s="287">
        <v>0</v>
      </c>
      <c r="K407" s="194">
        <v>0</v>
      </c>
      <c r="L407" s="194">
        <v>0</v>
      </c>
      <c r="M407" s="276">
        <v>1065808415</v>
      </c>
      <c r="N407" s="277" t="s">
        <v>2087</v>
      </c>
      <c r="O407" s="282" t="s">
        <v>2088</v>
      </c>
      <c r="P407" s="187">
        <v>44581</v>
      </c>
      <c r="Q407" s="273">
        <v>44586</v>
      </c>
      <c r="R407" s="274">
        <v>44772</v>
      </c>
      <c r="S407" s="285">
        <v>11435640</v>
      </c>
      <c r="T407" s="285">
        <v>8576730</v>
      </c>
      <c r="U407" s="189">
        <v>7634899</v>
      </c>
      <c r="V407" s="191" t="s">
        <v>874</v>
      </c>
      <c r="W407"/>
      <c r="X407"/>
      <c r="Y407" s="1"/>
    </row>
    <row r="408" spans="1:25" ht="15.6">
      <c r="A408" s="182">
        <v>891780111</v>
      </c>
      <c r="B408" s="183" t="s">
        <v>25</v>
      </c>
      <c r="C408" s="184" t="s">
        <v>846</v>
      </c>
      <c r="D408" s="183" t="s">
        <v>27</v>
      </c>
      <c r="E408" s="185" t="s">
        <v>2089</v>
      </c>
      <c r="F408" s="183" t="s">
        <v>29</v>
      </c>
      <c r="G408" s="184" t="s">
        <v>848</v>
      </c>
      <c r="H408" s="184" t="s">
        <v>31</v>
      </c>
      <c r="I408" s="285">
        <v>20012370</v>
      </c>
      <c r="J408" s="287">
        <v>0</v>
      </c>
      <c r="K408" s="194">
        <v>0</v>
      </c>
      <c r="L408" s="194">
        <v>0</v>
      </c>
      <c r="M408" s="276">
        <v>1082916827</v>
      </c>
      <c r="N408" s="277" t="s">
        <v>2090</v>
      </c>
      <c r="O408" s="282" t="s">
        <v>2091</v>
      </c>
      <c r="P408" s="187">
        <v>44581</v>
      </c>
      <c r="Q408" s="273">
        <v>44586</v>
      </c>
      <c r="R408" s="274">
        <v>44772</v>
      </c>
      <c r="S408" s="285">
        <v>11435640</v>
      </c>
      <c r="T408" s="285">
        <v>8576730</v>
      </c>
      <c r="U408" s="189">
        <v>7634899</v>
      </c>
      <c r="V408" s="191" t="s">
        <v>874</v>
      </c>
      <c r="W408"/>
      <c r="X408"/>
      <c r="Y408" s="1"/>
    </row>
    <row r="409" spans="1:25" ht="15.6">
      <c r="A409" s="182">
        <v>891780111</v>
      </c>
      <c r="B409" s="183" t="s">
        <v>25</v>
      </c>
      <c r="C409" s="184" t="s">
        <v>846</v>
      </c>
      <c r="D409" s="183" t="s">
        <v>27</v>
      </c>
      <c r="E409" s="185" t="s">
        <v>2092</v>
      </c>
      <c r="F409" s="183" t="s">
        <v>29</v>
      </c>
      <c r="G409" s="184" t="s">
        <v>848</v>
      </c>
      <c r="H409" s="184" t="s">
        <v>31</v>
      </c>
      <c r="I409" s="285">
        <v>20012370</v>
      </c>
      <c r="J409" s="287">
        <v>0</v>
      </c>
      <c r="K409" s="194">
        <v>0</v>
      </c>
      <c r="L409" s="194">
        <v>0</v>
      </c>
      <c r="M409" s="276">
        <v>26671472</v>
      </c>
      <c r="N409" s="277" t="s">
        <v>2093</v>
      </c>
      <c r="O409" s="282" t="s">
        <v>2094</v>
      </c>
      <c r="P409" s="187">
        <v>44581</v>
      </c>
      <c r="Q409" s="273">
        <v>44586</v>
      </c>
      <c r="R409" s="274">
        <v>44772</v>
      </c>
      <c r="S409" s="285">
        <v>11435640</v>
      </c>
      <c r="T409" s="285">
        <v>8576730</v>
      </c>
      <c r="U409" s="189">
        <v>7634899</v>
      </c>
      <c r="V409" s="191" t="s">
        <v>874</v>
      </c>
      <c r="W409"/>
      <c r="X409"/>
      <c r="Y409" s="1"/>
    </row>
    <row r="410" spans="1:25">
      <c r="A410" s="182">
        <v>891780111</v>
      </c>
      <c r="B410" s="183" t="s">
        <v>25</v>
      </c>
      <c r="C410" s="184" t="s">
        <v>846</v>
      </c>
      <c r="D410" s="183" t="s">
        <v>27</v>
      </c>
      <c r="E410" s="185" t="s">
        <v>2095</v>
      </c>
      <c r="F410" s="183" t="s">
        <v>29</v>
      </c>
      <c r="G410" s="184" t="s">
        <v>848</v>
      </c>
      <c r="H410" s="184" t="s">
        <v>31</v>
      </c>
      <c r="I410" s="285">
        <v>12941939</v>
      </c>
      <c r="J410" s="287">
        <v>0</v>
      </c>
      <c r="K410" s="194">
        <v>0</v>
      </c>
      <c r="L410" s="194">
        <v>0</v>
      </c>
      <c r="M410" s="276" t="s">
        <v>5449</v>
      </c>
      <c r="N410" s="277" t="s">
        <v>2096</v>
      </c>
      <c r="O410" s="283" t="s">
        <v>2097</v>
      </c>
      <c r="P410" s="187">
        <v>44581</v>
      </c>
      <c r="Q410" s="273">
        <v>44581</v>
      </c>
      <c r="R410" s="274">
        <v>44773</v>
      </c>
      <c r="S410" s="285">
        <v>8082698</v>
      </c>
      <c r="T410" s="285">
        <v>4859241</v>
      </c>
      <c r="U410" s="184">
        <v>12545871</v>
      </c>
      <c r="V410" s="191" t="s">
        <v>865</v>
      </c>
      <c r="W410"/>
      <c r="X410"/>
      <c r="Y410" s="1"/>
    </row>
    <row r="411" spans="1:25">
      <c r="A411" s="182">
        <v>891780111</v>
      </c>
      <c r="B411" s="183" t="s">
        <v>25</v>
      </c>
      <c r="C411" s="184" t="s">
        <v>846</v>
      </c>
      <c r="D411" s="183" t="s">
        <v>27</v>
      </c>
      <c r="E411" s="185" t="s">
        <v>2098</v>
      </c>
      <c r="F411" s="183" t="s">
        <v>29</v>
      </c>
      <c r="G411" s="184" t="s">
        <v>848</v>
      </c>
      <c r="H411" s="184" t="s">
        <v>31</v>
      </c>
      <c r="I411" s="285">
        <v>13135500</v>
      </c>
      <c r="J411" s="287">
        <v>0</v>
      </c>
      <c r="K411" s="194">
        <v>0</v>
      </c>
      <c r="L411" s="194">
        <v>0</v>
      </c>
      <c r="M411" s="276" t="s">
        <v>5450</v>
      </c>
      <c r="N411" s="277" t="s">
        <v>2099</v>
      </c>
      <c r="O411" s="283" t="s">
        <v>2100</v>
      </c>
      <c r="P411" s="187">
        <v>44581</v>
      </c>
      <c r="Q411" s="273">
        <v>44581</v>
      </c>
      <c r="R411" s="274">
        <v>44773</v>
      </c>
      <c r="S411" s="285">
        <v>6216000</v>
      </c>
      <c r="T411" s="285">
        <v>6919500</v>
      </c>
      <c r="U411" s="184">
        <v>12545871</v>
      </c>
      <c r="V411" s="191" t="s">
        <v>865</v>
      </c>
      <c r="W411"/>
      <c r="X411"/>
      <c r="Y411" s="1"/>
    </row>
    <row r="412" spans="1:25">
      <c r="A412" s="182">
        <v>891780111</v>
      </c>
      <c r="B412" s="183" t="s">
        <v>25</v>
      </c>
      <c r="C412" s="184" t="s">
        <v>846</v>
      </c>
      <c r="D412" s="183" t="s">
        <v>27</v>
      </c>
      <c r="E412" s="185" t="s">
        <v>2101</v>
      </c>
      <c r="F412" s="183" t="s">
        <v>29</v>
      </c>
      <c r="G412" s="184" t="s">
        <v>848</v>
      </c>
      <c r="H412" s="184" t="s">
        <v>31</v>
      </c>
      <c r="I412" s="285">
        <v>12991812</v>
      </c>
      <c r="J412" s="287">
        <v>0</v>
      </c>
      <c r="K412" s="194">
        <v>0</v>
      </c>
      <c r="L412" s="194">
        <v>0</v>
      </c>
      <c r="M412" s="276" t="s">
        <v>5451</v>
      </c>
      <c r="N412" s="277" t="s">
        <v>2102</v>
      </c>
      <c r="O412" s="283" t="s">
        <v>2103</v>
      </c>
      <c r="P412" s="187">
        <v>44581</v>
      </c>
      <c r="Q412" s="273">
        <v>44581</v>
      </c>
      <c r="R412" s="274">
        <v>44773</v>
      </c>
      <c r="S412" s="285">
        <v>8113846</v>
      </c>
      <c r="T412" s="285">
        <v>4877966</v>
      </c>
      <c r="U412" s="184">
        <v>12545871</v>
      </c>
      <c r="V412" s="191" t="s">
        <v>865</v>
      </c>
      <c r="W412"/>
      <c r="X412"/>
      <c r="Y412" s="1"/>
    </row>
    <row r="413" spans="1:25">
      <c r="A413" s="182">
        <v>891780111</v>
      </c>
      <c r="B413" s="183" t="s">
        <v>25</v>
      </c>
      <c r="C413" s="184" t="s">
        <v>846</v>
      </c>
      <c r="D413" s="183" t="s">
        <v>27</v>
      </c>
      <c r="E413" s="185" t="s">
        <v>2104</v>
      </c>
      <c r="F413" s="183" t="s">
        <v>29</v>
      </c>
      <c r="G413" s="184" t="s">
        <v>848</v>
      </c>
      <c r="H413" s="184" t="s">
        <v>31</v>
      </c>
      <c r="I413" s="285">
        <v>12781568</v>
      </c>
      <c r="J413" s="287">
        <v>0</v>
      </c>
      <c r="K413" s="194">
        <v>0</v>
      </c>
      <c r="L413" s="194">
        <v>0</v>
      </c>
      <c r="M413" s="276" t="s">
        <v>5452</v>
      </c>
      <c r="N413" s="277" t="s">
        <v>2105</v>
      </c>
      <c r="O413" s="283" t="s">
        <v>2106</v>
      </c>
      <c r="P413" s="187">
        <v>44581</v>
      </c>
      <c r="Q413" s="273">
        <v>44581</v>
      </c>
      <c r="R413" s="274">
        <v>44773</v>
      </c>
      <c r="S413" s="285">
        <v>7922327</v>
      </c>
      <c r="T413" s="285">
        <v>4859241</v>
      </c>
      <c r="U413" s="184">
        <v>12545871</v>
      </c>
      <c r="V413" s="191" t="s">
        <v>865</v>
      </c>
      <c r="W413"/>
      <c r="X413"/>
      <c r="Y413" s="1"/>
    </row>
    <row r="414" spans="1:25">
      <c r="A414" s="182">
        <v>891780111</v>
      </c>
      <c r="B414" s="183" t="s">
        <v>25</v>
      </c>
      <c r="C414" s="184" t="s">
        <v>846</v>
      </c>
      <c r="D414" s="183" t="s">
        <v>27</v>
      </c>
      <c r="E414" s="185" t="s">
        <v>2107</v>
      </c>
      <c r="F414" s="183" t="s">
        <v>29</v>
      </c>
      <c r="G414" s="184" t="s">
        <v>848</v>
      </c>
      <c r="H414" s="184" t="s">
        <v>31</v>
      </c>
      <c r="I414" s="285">
        <v>14163968</v>
      </c>
      <c r="J414" s="287">
        <v>0</v>
      </c>
      <c r="K414" s="194">
        <v>0</v>
      </c>
      <c r="L414" s="194">
        <v>0</v>
      </c>
      <c r="M414" s="276" t="s">
        <v>5453</v>
      </c>
      <c r="N414" s="277" t="s">
        <v>2108</v>
      </c>
      <c r="O414" s="283" t="s">
        <v>2109</v>
      </c>
      <c r="P414" s="187">
        <v>44581</v>
      </c>
      <c r="Q414" s="273">
        <v>44581</v>
      </c>
      <c r="R414" s="274">
        <v>44773</v>
      </c>
      <c r="S414" s="285">
        <v>8852480</v>
      </c>
      <c r="T414" s="285">
        <v>5311488</v>
      </c>
      <c r="U414" s="184">
        <v>12545871</v>
      </c>
      <c r="V414" s="191" t="s">
        <v>865</v>
      </c>
      <c r="W414"/>
      <c r="X414"/>
      <c r="Y414" s="1"/>
    </row>
    <row r="415" spans="1:25">
      <c r="A415" s="182">
        <v>891780111</v>
      </c>
      <c r="B415" s="183" t="s">
        <v>25</v>
      </c>
      <c r="C415" s="184" t="s">
        <v>846</v>
      </c>
      <c r="D415" s="183" t="s">
        <v>27</v>
      </c>
      <c r="E415" s="185" t="s">
        <v>2110</v>
      </c>
      <c r="F415" s="183" t="s">
        <v>29</v>
      </c>
      <c r="G415" s="184" t="s">
        <v>848</v>
      </c>
      <c r="H415" s="184" t="s">
        <v>31</v>
      </c>
      <c r="I415" s="285">
        <v>17186400</v>
      </c>
      <c r="J415" s="287">
        <v>0</v>
      </c>
      <c r="K415" s="194">
        <v>0</v>
      </c>
      <c r="L415" s="194">
        <v>0</v>
      </c>
      <c r="M415" s="276" t="s">
        <v>5454</v>
      </c>
      <c r="N415" s="277" t="s">
        <v>2111</v>
      </c>
      <c r="O415" s="283" t="s">
        <v>2112</v>
      </c>
      <c r="P415" s="187">
        <v>44581</v>
      </c>
      <c r="Q415" s="273">
        <v>44581</v>
      </c>
      <c r="R415" s="274">
        <v>44773</v>
      </c>
      <c r="S415" s="285">
        <v>9690100</v>
      </c>
      <c r="T415" s="285">
        <v>7496300</v>
      </c>
      <c r="U415" s="184">
        <v>12545871</v>
      </c>
      <c r="V415" s="191" t="s">
        <v>865</v>
      </c>
      <c r="W415"/>
      <c r="X415"/>
      <c r="Y415" s="1"/>
    </row>
    <row r="416" spans="1:25">
      <c r="A416" s="182">
        <v>891780111</v>
      </c>
      <c r="B416" s="183" t="s">
        <v>25</v>
      </c>
      <c r="C416" s="184" t="s">
        <v>846</v>
      </c>
      <c r="D416" s="183" t="s">
        <v>27</v>
      </c>
      <c r="E416" s="185" t="s">
        <v>2113</v>
      </c>
      <c r="F416" s="183" t="s">
        <v>29</v>
      </c>
      <c r="G416" s="184" t="s">
        <v>848</v>
      </c>
      <c r="H416" s="184" t="s">
        <v>31</v>
      </c>
      <c r="I416" s="285">
        <v>12941939</v>
      </c>
      <c r="J416" s="287">
        <v>0</v>
      </c>
      <c r="K416" s="194">
        <v>0</v>
      </c>
      <c r="L416" s="194">
        <v>0</v>
      </c>
      <c r="M416" s="276" t="s">
        <v>5455</v>
      </c>
      <c r="N416" s="277" t="s">
        <v>2114</v>
      </c>
      <c r="O416" s="283" t="s">
        <v>2115</v>
      </c>
      <c r="P416" s="187">
        <v>44581</v>
      </c>
      <c r="Q416" s="273">
        <v>44581</v>
      </c>
      <c r="R416" s="274">
        <v>44773</v>
      </c>
      <c r="S416" s="285">
        <v>8082698</v>
      </c>
      <c r="T416" s="285">
        <v>4859241</v>
      </c>
      <c r="U416" s="184">
        <v>12545871</v>
      </c>
      <c r="V416" s="191" t="s">
        <v>865</v>
      </c>
      <c r="W416"/>
      <c r="X416"/>
      <c r="Y416" s="1"/>
    </row>
    <row r="417" spans="1:25">
      <c r="A417" s="182">
        <v>891780111</v>
      </c>
      <c r="B417" s="183" t="s">
        <v>25</v>
      </c>
      <c r="C417" s="184" t="s">
        <v>846</v>
      </c>
      <c r="D417" s="183" t="s">
        <v>27</v>
      </c>
      <c r="E417" s="185" t="s">
        <v>2116</v>
      </c>
      <c r="F417" s="183" t="s">
        <v>29</v>
      </c>
      <c r="G417" s="184" t="s">
        <v>848</v>
      </c>
      <c r="H417" s="184" t="s">
        <v>31</v>
      </c>
      <c r="I417" s="285">
        <v>12941939</v>
      </c>
      <c r="J417" s="287">
        <v>0</v>
      </c>
      <c r="K417" s="194">
        <v>0</v>
      </c>
      <c r="L417" s="194">
        <v>0</v>
      </c>
      <c r="M417" s="276" t="s">
        <v>5456</v>
      </c>
      <c r="N417" s="277" t="s">
        <v>2117</v>
      </c>
      <c r="O417" s="283" t="s">
        <v>2118</v>
      </c>
      <c r="P417" s="187">
        <v>44573</v>
      </c>
      <c r="Q417" s="273">
        <v>44581</v>
      </c>
      <c r="R417" s="274">
        <v>44773</v>
      </c>
      <c r="S417" s="285">
        <v>8082698</v>
      </c>
      <c r="T417" s="285">
        <v>4859241</v>
      </c>
      <c r="U417" s="184">
        <v>12545871</v>
      </c>
      <c r="V417" s="191" t="s">
        <v>865</v>
      </c>
      <c r="W417"/>
      <c r="X417"/>
      <c r="Y417" s="1"/>
    </row>
    <row r="418" spans="1:25">
      <c r="A418" s="182">
        <v>891780111</v>
      </c>
      <c r="B418" s="183" t="s">
        <v>25</v>
      </c>
      <c r="C418" s="184" t="s">
        <v>846</v>
      </c>
      <c r="D418" s="183" t="s">
        <v>27</v>
      </c>
      <c r="E418" s="185" t="s">
        <v>2119</v>
      </c>
      <c r="F418" s="183" t="s">
        <v>29</v>
      </c>
      <c r="G418" s="184" t="s">
        <v>848</v>
      </c>
      <c r="H418" s="184" t="s">
        <v>31</v>
      </c>
      <c r="I418" s="285">
        <v>8977500</v>
      </c>
      <c r="J418" s="287">
        <v>0</v>
      </c>
      <c r="K418" s="194">
        <v>0</v>
      </c>
      <c r="L418" s="194">
        <v>0</v>
      </c>
      <c r="M418" s="276" t="s">
        <v>5457</v>
      </c>
      <c r="N418" s="277" t="s">
        <v>2120</v>
      </c>
      <c r="O418" s="283" t="s">
        <v>2121</v>
      </c>
      <c r="P418" s="187">
        <v>44581</v>
      </c>
      <c r="Q418" s="273">
        <v>44581</v>
      </c>
      <c r="R418" s="274">
        <v>44773</v>
      </c>
      <c r="S418" s="285">
        <v>5086200</v>
      </c>
      <c r="T418" s="285">
        <v>3891300</v>
      </c>
      <c r="U418" s="184">
        <v>12545871</v>
      </c>
      <c r="V418" s="191" t="s">
        <v>865</v>
      </c>
      <c r="W418"/>
      <c r="X418"/>
      <c r="Y418" s="1"/>
    </row>
    <row r="419" spans="1:25">
      <c r="A419" s="182">
        <v>891780111</v>
      </c>
      <c r="B419" s="183" t="s">
        <v>25</v>
      </c>
      <c r="C419" s="184" t="s">
        <v>846</v>
      </c>
      <c r="D419" s="183" t="s">
        <v>27</v>
      </c>
      <c r="E419" s="185" t="s">
        <v>2122</v>
      </c>
      <c r="F419" s="183" t="s">
        <v>29</v>
      </c>
      <c r="G419" s="184" t="s">
        <v>848</v>
      </c>
      <c r="H419" s="184" t="s">
        <v>31</v>
      </c>
      <c r="I419" s="285">
        <v>10535700</v>
      </c>
      <c r="J419" s="287">
        <v>0</v>
      </c>
      <c r="K419" s="194">
        <v>0</v>
      </c>
      <c r="L419" s="194">
        <v>0</v>
      </c>
      <c r="M419" s="276" t="s">
        <v>5458</v>
      </c>
      <c r="N419" s="277" t="s">
        <v>2123</v>
      </c>
      <c r="O419" s="283" t="s">
        <v>2124</v>
      </c>
      <c r="P419" s="187">
        <v>44573</v>
      </c>
      <c r="Q419" s="273">
        <v>44581</v>
      </c>
      <c r="R419" s="274">
        <v>44773</v>
      </c>
      <c r="S419" s="285">
        <v>7868000</v>
      </c>
      <c r="T419" s="285">
        <v>2667700</v>
      </c>
      <c r="U419" s="184">
        <v>12545871</v>
      </c>
      <c r="V419" s="191" t="s">
        <v>865</v>
      </c>
      <c r="W419"/>
      <c r="X419"/>
      <c r="Y419" s="1"/>
    </row>
    <row r="420" spans="1:25">
      <c r="A420" s="182">
        <v>891780111</v>
      </c>
      <c r="B420" s="183" t="s">
        <v>25</v>
      </c>
      <c r="C420" s="184" t="s">
        <v>846</v>
      </c>
      <c r="D420" s="183" t="s">
        <v>27</v>
      </c>
      <c r="E420" s="185" t="s">
        <v>2125</v>
      </c>
      <c r="F420" s="183" t="s">
        <v>29</v>
      </c>
      <c r="G420" s="184" t="s">
        <v>848</v>
      </c>
      <c r="H420" s="184" t="s">
        <v>31</v>
      </c>
      <c r="I420" s="285">
        <v>12941939</v>
      </c>
      <c r="J420" s="287">
        <v>6462951</v>
      </c>
      <c r="K420" s="194">
        <v>0</v>
      </c>
      <c r="L420" s="194">
        <v>6478988</v>
      </c>
      <c r="M420" s="276" t="s">
        <v>5459</v>
      </c>
      <c r="N420" s="277" t="s">
        <v>2126</v>
      </c>
      <c r="O420" s="283" t="s">
        <v>2127</v>
      </c>
      <c r="P420" s="187">
        <v>44581</v>
      </c>
      <c r="Q420" s="273">
        <v>44581</v>
      </c>
      <c r="R420" s="274">
        <v>44773</v>
      </c>
      <c r="S420" s="285">
        <v>6462951</v>
      </c>
      <c r="T420" s="285">
        <v>0</v>
      </c>
      <c r="U420" s="184">
        <v>12545871</v>
      </c>
      <c r="V420" s="191" t="s">
        <v>865</v>
      </c>
      <c r="W420"/>
      <c r="X420"/>
      <c r="Y420" s="1"/>
    </row>
    <row r="421" spans="1:25">
      <c r="A421" s="182">
        <v>891780111</v>
      </c>
      <c r="B421" s="183" t="s">
        <v>25</v>
      </c>
      <c r="C421" s="184" t="s">
        <v>846</v>
      </c>
      <c r="D421" s="183" t="s">
        <v>27</v>
      </c>
      <c r="E421" s="185" t="s">
        <v>2128</v>
      </c>
      <c r="F421" s="183" t="s">
        <v>29</v>
      </c>
      <c r="G421" s="184" t="s">
        <v>848</v>
      </c>
      <c r="H421" s="184" t="s">
        <v>31</v>
      </c>
      <c r="I421" s="285">
        <v>14163968</v>
      </c>
      <c r="J421" s="287">
        <v>0</v>
      </c>
      <c r="K421" s="194">
        <v>0</v>
      </c>
      <c r="L421" s="194">
        <v>0</v>
      </c>
      <c r="M421" s="276" t="s">
        <v>5460</v>
      </c>
      <c r="N421" s="277" t="s">
        <v>2129</v>
      </c>
      <c r="O421" s="283" t="s">
        <v>2130</v>
      </c>
      <c r="P421" s="187">
        <v>44581</v>
      </c>
      <c r="Q421" s="273">
        <v>44581</v>
      </c>
      <c r="R421" s="274">
        <v>44773</v>
      </c>
      <c r="S421" s="285">
        <v>8852480</v>
      </c>
      <c r="T421" s="285">
        <v>5311488</v>
      </c>
      <c r="U421" s="184">
        <v>12545871</v>
      </c>
      <c r="V421" s="191" t="s">
        <v>865</v>
      </c>
      <c r="W421"/>
      <c r="X421"/>
      <c r="Y421" s="1"/>
    </row>
    <row r="422" spans="1:25">
      <c r="A422" s="182">
        <v>891780111</v>
      </c>
      <c r="B422" s="183" t="s">
        <v>25</v>
      </c>
      <c r="C422" s="184" t="s">
        <v>846</v>
      </c>
      <c r="D422" s="183" t="s">
        <v>27</v>
      </c>
      <c r="E422" s="185" t="s">
        <v>2131</v>
      </c>
      <c r="F422" s="183" t="s">
        <v>29</v>
      </c>
      <c r="G422" s="184" t="s">
        <v>848</v>
      </c>
      <c r="H422" s="184" t="s">
        <v>31</v>
      </c>
      <c r="I422" s="285">
        <v>12941939</v>
      </c>
      <c r="J422" s="287">
        <v>0</v>
      </c>
      <c r="K422" s="194">
        <v>0</v>
      </c>
      <c r="L422" s="194">
        <v>0</v>
      </c>
      <c r="M422" s="276" t="s">
        <v>5461</v>
      </c>
      <c r="N422" s="277" t="s">
        <v>2132</v>
      </c>
      <c r="O422" s="283" t="s">
        <v>2133</v>
      </c>
      <c r="P422" s="187">
        <v>44581</v>
      </c>
      <c r="Q422" s="273">
        <v>44581</v>
      </c>
      <c r="R422" s="274">
        <v>44773</v>
      </c>
      <c r="S422" s="285">
        <v>3223457</v>
      </c>
      <c r="T422" s="285">
        <v>9718482</v>
      </c>
      <c r="U422" s="184">
        <v>12545871</v>
      </c>
      <c r="V422" s="191" t="s">
        <v>865</v>
      </c>
      <c r="W422"/>
      <c r="X422"/>
      <c r="Y422" s="1"/>
    </row>
    <row r="423" spans="1:25">
      <c r="A423" s="182">
        <v>891780111</v>
      </c>
      <c r="B423" s="183" t="s">
        <v>25</v>
      </c>
      <c r="C423" s="184" t="s">
        <v>846</v>
      </c>
      <c r="D423" s="183" t="s">
        <v>27</v>
      </c>
      <c r="E423" s="185" t="s">
        <v>2134</v>
      </c>
      <c r="F423" s="183" t="s">
        <v>29</v>
      </c>
      <c r="G423" s="184" t="s">
        <v>848</v>
      </c>
      <c r="H423" s="184" t="s">
        <v>31</v>
      </c>
      <c r="I423" s="285">
        <v>12941939</v>
      </c>
      <c r="J423" s="287">
        <v>0</v>
      </c>
      <c r="K423" s="194">
        <v>0</v>
      </c>
      <c r="L423" s="194">
        <v>0</v>
      </c>
      <c r="M423" s="276" t="s">
        <v>5462</v>
      </c>
      <c r="N423" s="277" t="s">
        <v>2135</v>
      </c>
      <c r="O423" s="283" t="s">
        <v>2136</v>
      </c>
      <c r="P423" s="187">
        <v>44573</v>
      </c>
      <c r="Q423" s="273">
        <v>44581</v>
      </c>
      <c r="R423" s="274">
        <v>44773</v>
      </c>
      <c r="S423" s="285">
        <v>8082698</v>
      </c>
      <c r="T423" s="285">
        <v>4859241</v>
      </c>
      <c r="U423" s="184">
        <v>12545871</v>
      </c>
      <c r="V423" s="191" t="s">
        <v>865</v>
      </c>
      <c r="W423"/>
      <c r="X423"/>
      <c r="Y423" s="1"/>
    </row>
    <row r="424" spans="1:25">
      <c r="A424" s="182">
        <v>891780111</v>
      </c>
      <c r="B424" s="183" t="s">
        <v>25</v>
      </c>
      <c r="C424" s="184" t="s">
        <v>846</v>
      </c>
      <c r="D424" s="183" t="s">
        <v>27</v>
      </c>
      <c r="E424" s="185" t="s">
        <v>2137</v>
      </c>
      <c r="F424" s="183" t="s">
        <v>29</v>
      </c>
      <c r="G424" s="184" t="s">
        <v>848</v>
      </c>
      <c r="H424" s="184" t="s">
        <v>31</v>
      </c>
      <c r="I424" s="285">
        <v>9718482</v>
      </c>
      <c r="J424" s="287">
        <v>0</v>
      </c>
      <c r="K424" s="194">
        <v>0</v>
      </c>
      <c r="L424" s="194">
        <v>0</v>
      </c>
      <c r="M424" s="276" t="s">
        <v>5463</v>
      </c>
      <c r="N424" s="277" t="s">
        <v>2138</v>
      </c>
      <c r="O424" s="283" t="s">
        <v>2139</v>
      </c>
      <c r="P424" s="187">
        <v>44581</v>
      </c>
      <c r="Q424" s="273">
        <v>44593</v>
      </c>
      <c r="R424" s="274">
        <v>44773</v>
      </c>
      <c r="S424" s="285">
        <v>4859241</v>
      </c>
      <c r="T424" s="285">
        <v>4859241</v>
      </c>
      <c r="U424" s="184">
        <v>12545871</v>
      </c>
      <c r="V424" s="191" t="s">
        <v>865</v>
      </c>
      <c r="W424"/>
      <c r="X424"/>
      <c r="Y424" s="1"/>
    </row>
    <row r="425" spans="1:25">
      <c r="A425" s="182">
        <v>891780111</v>
      </c>
      <c r="B425" s="183" t="s">
        <v>25</v>
      </c>
      <c r="C425" s="184" t="s">
        <v>846</v>
      </c>
      <c r="D425" s="183" t="s">
        <v>27</v>
      </c>
      <c r="E425" s="185" t="s">
        <v>2140</v>
      </c>
      <c r="F425" s="183" t="s">
        <v>29</v>
      </c>
      <c r="G425" s="184" t="s">
        <v>848</v>
      </c>
      <c r="H425" s="184" t="s">
        <v>31</v>
      </c>
      <c r="I425" s="285">
        <v>12829680</v>
      </c>
      <c r="J425" s="287">
        <v>0</v>
      </c>
      <c r="K425" s="194">
        <v>0</v>
      </c>
      <c r="L425" s="194">
        <v>0</v>
      </c>
      <c r="M425" s="276" t="s">
        <v>5464</v>
      </c>
      <c r="N425" s="277" t="s">
        <v>2141</v>
      </c>
      <c r="O425" s="283" t="s">
        <v>2142</v>
      </c>
      <c r="P425" s="187">
        <v>44581</v>
      </c>
      <c r="Q425" s="273">
        <v>44581</v>
      </c>
      <c r="R425" s="274">
        <v>44773</v>
      </c>
      <c r="S425" s="285">
        <v>8018550</v>
      </c>
      <c r="T425" s="285">
        <v>4811130</v>
      </c>
      <c r="U425" s="184">
        <v>12545871</v>
      </c>
      <c r="V425" s="191" t="s">
        <v>865</v>
      </c>
      <c r="W425"/>
      <c r="X425"/>
      <c r="Y425" s="1"/>
    </row>
    <row r="426" spans="1:25">
      <c r="A426" s="182">
        <v>891780111</v>
      </c>
      <c r="B426" s="183" t="s">
        <v>25</v>
      </c>
      <c r="C426" s="184" t="s">
        <v>846</v>
      </c>
      <c r="D426" s="183" t="s">
        <v>27</v>
      </c>
      <c r="E426" s="185" t="s">
        <v>2143</v>
      </c>
      <c r="F426" s="183" t="s">
        <v>29</v>
      </c>
      <c r="G426" s="184" t="s">
        <v>848</v>
      </c>
      <c r="H426" s="184" t="s">
        <v>31</v>
      </c>
      <c r="I426" s="285">
        <v>12941939</v>
      </c>
      <c r="J426" s="287">
        <v>0</v>
      </c>
      <c r="K426" s="194">
        <v>0</v>
      </c>
      <c r="L426" s="194">
        <v>0</v>
      </c>
      <c r="M426" s="276" t="s">
        <v>5465</v>
      </c>
      <c r="N426" s="277" t="s">
        <v>2144</v>
      </c>
      <c r="O426" s="283" t="s">
        <v>2145</v>
      </c>
      <c r="P426" s="187">
        <v>44581</v>
      </c>
      <c r="Q426" s="273">
        <v>44581</v>
      </c>
      <c r="R426" s="274">
        <v>44773</v>
      </c>
      <c r="S426" s="285">
        <v>8082698</v>
      </c>
      <c r="T426" s="285">
        <v>4859241</v>
      </c>
      <c r="U426" s="184">
        <v>12545871</v>
      </c>
      <c r="V426" s="191" t="s">
        <v>865</v>
      </c>
      <c r="W426"/>
      <c r="X426"/>
      <c r="Y426" s="1"/>
    </row>
    <row r="427" spans="1:25">
      <c r="A427" s="182">
        <v>891780111</v>
      </c>
      <c r="B427" s="183" t="s">
        <v>25</v>
      </c>
      <c r="C427" s="184" t="s">
        <v>846</v>
      </c>
      <c r="D427" s="183" t="s">
        <v>27</v>
      </c>
      <c r="E427" s="185" t="s">
        <v>2146</v>
      </c>
      <c r="F427" s="183" t="s">
        <v>29</v>
      </c>
      <c r="G427" s="184" t="s">
        <v>848</v>
      </c>
      <c r="H427" s="184" t="s">
        <v>31</v>
      </c>
      <c r="I427" s="285">
        <v>10800000</v>
      </c>
      <c r="J427" s="287">
        <v>0</v>
      </c>
      <c r="K427" s="194">
        <v>0</v>
      </c>
      <c r="L427" s="194">
        <v>0</v>
      </c>
      <c r="M427" s="276" t="s">
        <v>5466</v>
      </c>
      <c r="N427" s="277" t="s">
        <v>2147</v>
      </c>
      <c r="O427" s="283" t="s">
        <v>2148</v>
      </c>
      <c r="P427" s="187">
        <v>44581</v>
      </c>
      <c r="Q427" s="273">
        <v>44593</v>
      </c>
      <c r="R427" s="274">
        <v>44773</v>
      </c>
      <c r="S427" s="285">
        <v>5400000</v>
      </c>
      <c r="T427" s="285">
        <v>5400000</v>
      </c>
      <c r="U427" s="184">
        <v>12545871</v>
      </c>
      <c r="V427" s="191" t="s">
        <v>865</v>
      </c>
      <c r="W427"/>
      <c r="X427"/>
      <c r="Y427" s="1"/>
    </row>
    <row r="428" spans="1:25">
      <c r="A428" s="182">
        <v>891780111</v>
      </c>
      <c r="B428" s="183" t="s">
        <v>25</v>
      </c>
      <c r="C428" s="184" t="s">
        <v>846</v>
      </c>
      <c r="D428" s="183" t="s">
        <v>27</v>
      </c>
      <c r="E428" s="185" t="s">
        <v>2149</v>
      </c>
      <c r="F428" s="183" t="s">
        <v>29</v>
      </c>
      <c r="G428" s="184" t="s">
        <v>848</v>
      </c>
      <c r="H428" s="184" t="s">
        <v>31</v>
      </c>
      <c r="I428" s="285">
        <v>12941939</v>
      </c>
      <c r="J428" s="287">
        <v>0</v>
      </c>
      <c r="K428" s="194">
        <v>0</v>
      </c>
      <c r="L428" s="194">
        <v>0</v>
      </c>
      <c r="M428" s="276" t="s">
        <v>5467</v>
      </c>
      <c r="N428" s="277" t="s">
        <v>2150</v>
      </c>
      <c r="O428" s="283" t="s">
        <v>2151</v>
      </c>
      <c r="P428" s="187">
        <v>44581</v>
      </c>
      <c r="Q428" s="273">
        <v>44581</v>
      </c>
      <c r="R428" s="274">
        <v>44773</v>
      </c>
      <c r="S428" s="285">
        <v>8082698</v>
      </c>
      <c r="T428" s="285">
        <v>4859241</v>
      </c>
      <c r="U428" s="184">
        <v>12545871</v>
      </c>
      <c r="V428" s="191" t="s">
        <v>865</v>
      </c>
      <c r="W428"/>
      <c r="X428"/>
      <c r="Y428" s="1"/>
    </row>
    <row r="429" spans="1:25">
      <c r="A429" s="182">
        <v>891780111</v>
      </c>
      <c r="B429" s="183" t="s">
        <v>25</v>
      </c>
      <c r="C429" s="184" t="s">
        <v>846</v>
      </c>
      <c r="D429" s="183" t="s">
        <v>27</v>
      </c>
      <c r="E429" s="185" t="s">
        <v>2152</v>
      </c>
      <c r="F429" s="183" t="s">
        <v>29</v>
      </c>
      <c r="G429" s="184" t="s">
        <v>848</v>
      </c>
      <c r="H429" s="184" t="s">
        <v>31</v>
      </c>
      <c r="I429" s="285">
        <v>9814705</v>
      </c>
      <c r="J429" s="287">
        <v>0</v>
      </c>
      <c r="K429" s="194">
        <v>0</v>
      </c>
      <c r="L429" s="194">
        <v>0</v>
      </c>
      <c r="M429" s="276" t="s">
        <v>5468</v>
      </c>
      <c r="N429" s="277" t="s">
        <v>2153</v>
      </c>
      <c r="O429" s="283" t="s">
        <v>2154</v>
      </c>
      <c r="P429" s="187">
        <v>44581</v>
      </c>
      <c r="Q429" s="273">
        <v>44581</v>
      </c>
      <c r="R429" s="274">
        <v>44773</v>
      </c>
      <c r="S429" s="285">
        <v>4907352</v>
      </c>
      <c r="T429" s="285">
        <v>4907353</v>
      </c>
      <c r="U429" s="184">
        <v>12545871</v>
      </c>
      <c r="V429" s="191" t="s">
        <v>865</v>
      </c>
      <c r="W429"/>
      <c r="X429"/>
      <c r="Y429" s="1"/>
    </row>
    <row r="430" spans="1:25">
      <c r="A430" s="182">
        <v>891780111</v>
      </c>
      <c r="B430" s="183" t="s">
        <v>25</v>
      </c>
      <c r="C430" s="184" t="s">
        <v>846</v>
      </c>
      <c r="D430" s="183" t="s">
        <v>27</v>
      </c>
      <c r="E430" s="185" t="s">
        <v>2155</v>
      </c>
      <c r="F430" s="183" t="s">
        <v>29</v>
      </c>
      <c r="G430" s="184" t="s">
        <v>848</v>
      </c>
      <c r="H430" s="184" t="s">
        <v>31</v>
      </c>
      <c r="I430" s="285">
        <v>13800000</v>
      </c>
      <c r="J430" s="287">
        <v>0</v>
      </c>
      <c r="K430" s="194">
        <v>0</v>
      </c>
      <c r="L430" s="194">
        <v>0</v>
      </c>
      <c r="M430" s="276" t="s">
        <v>5469</v>
      </c>
      <c r="N430" s="277" t="s">
        <v>2156</v>
      </c>
      <c r="O430" s="283" t="s">
        <v>2157</v>
      </c>
      <c r="P430" s="187">
        <v>44581</v>
      </c>
      <c r="Q430" s="273">
        <v>44593</v>
      </c>
      <c r="R430" s="274">
        <v>44773</v>
      </c>
      <c r="S430" s="285">
        <v>6900000</v>
      </c>
      <c r="T430" s="285">
        <v>6900000</v>
      </c>
      <c r="U430" s="184">
        <v>12545871</v>
      </c>
      <c r="V430" s="191" t="s">
        <v>865</v>
      </c>
      <c r="W430"/>
      <c r="X430"/>
      <c r="Y430" s="1"/>
    </row>
    <row r="431" spans="1:25">
      <c r="A431" s="182">
        <v>891780111</v>
      </c>
      <c r="B431" s="183" t="s">
        <v>25</v>
      </c>
      <c r="C431" s="184" t="s">
        <v>846</v>
      </c>
      <c r="D431" s="183" t="s">
        <v>27</v>
      </c>
      <c r="E431" s="185" t="s">
        <v>2158</v>
      </c>
      <c r="F431" s="183" t="s">
        <v>29</v>
      </c>
      <c r="G431" s="184" t="s">
        <v>848</v>
      </c>
      <c r="H431" s="184" t="s">
        <v>31</v>
      </c>
      <c r="I431" s="285">
        <v>15962800</v>
      </c>
      <c r="J431" s="287">
        <v>0</v>
      </c>
      <c r="K431" s="194">
        <v>0</v>
      </c>
      <c r="L431" s="194">
        <v>0</v>
      </c>
      <c r="M431" s="276" t="s">
        <v>5470</v>
      </c>
      <c r="N431" s="277" t="s">
        <v>2159</v>
      </c>
      <c r="O431" s="283" t="s">
        <v>2160</v>
      </c>
      <c r="P431" s="187">
        <v>44581</v>
      </c>
      <c r="Q431" s="273">
        <v>44581</v>
      </c>
      <c r="R431" s="274">
        <v>44773</v>
      </c>
      <c r="S431" s="285">
        <v>12934600</v>
      </c>
      <c r="T431" s="285">
        <v>3028200</v>
      </c>
      <c r="U431" s="184">
        <v>12545871</v>
      </c>
      <c r="V431" s="191" t="s">
        <v>865</v>
      </c>
      <c r="W431"/>
      <c r="X431"/>
      <c r="Y431" s="1"/>
    </row>
    <row r="432" spans="1:25">
      <c r="A432" s="182">
        <v>891780111</v>
      </c>
      <c r="B432" s="183" t="s">
        <v>25</v>
      </c>
      <c r="C432" s="184" t="s">
        <v>846</v>
      </c>
      <c r="D432" s="183" t="s">
        <v>27</v>
      </c>
      <c r="E432" s="185" t="s">
        <v>2161</v>
      </c>
      <c r="F432" s="183" t="s">
        <v>29</v>
      </c>
      <c r="G432" s="184" t="s">
        <v>848</v>
      </c>
      <c r="H432" s="184" t="s">
        <v>31</v>
      </c>
      <c r="I432" s="285">
        <v>13166459</v>
      </c>
      <c r="J432" s="287">
        <v>0</v>
      </c>
      <c r="K432" s="194">
        <v>0</v>
      </c>
      <c r="L432" s="194">
        <v>0</v>
      </c>
      <c r="M432" s="276" t="s">
        <v>5471</v>
      </c>
      <c r="N432" s="277" t="s">
        <v>2162</v>
      </c>
      <c r="O432" s="283" t="s">
        <v>2163</v>
      </c>
      <c r="P432" s="187">
        <v>44581</v>
      </c>
      <c r="Q432" s="273">
        <v>44581</v>
      </c>
      <c r="R432" s="274">
        <v>44773</v>
      </c>
      <c r="S432" s="285">
        <v>8210994</v>
      </c>
      <c r="T432" s="285">
        <v>4955465</v>
      </c>
      <c r="U432" s="184">
        <v>12545871</v>
      </c>
      <c r="V432" s="191" t="s">
        <v>865</v>
      </c>
      <c r="W432"/>
      <c r="X432"/>
      <c r="Y432" s="1"/>
    </row>
    <row r="433" spans="1:25">
      <c r="A433" s="182">
        <v>891780111</v>
      </c>
      <c r="B433" s="183" t="s">
        <v>25</v>
      </c>
      <c r="C433" s="184" t="s">
        <v>846</v>
      </c>
      <c r="D433" s="183" t="s">
        <v>27</v>
      </c>
      <c r="E433" s="185" t="s">
        <v>2164</v>
      </c>
      <c r="F433" s="183" t="s">
        <v>29</v>
      </c>
      <c r="G433" s="184" t="s">
        <v>848</v>
      </c>
      <c r="H433" s="184" t="s">
        <v>31</v>
      </c>
      <c r="I433" s="285">
        <v>11498900</v>
      </c>
      <c r="J433" s="287">
        <v>0</v>
      </c>
      <c r="K433" s="194">
        <v>0</v>
      </c>
      <c r="L433" s="194">
        <v>0</v>
      </c>
      <c r="M433" s="276" t="s">
        <v>5472</v>
      </c>
      <c r="N433" s="277" t="s">
        <v>2165</v>
      </c>
      <c r="O433" s="283" t="s">
        <v>2166</v>
      </c>
      <c r="P433" s="187">
        <v>44581</v>
      </c>
      <c r="Q433" s="273">
        <v>44581</v>
      </c>
      <c r="R433" s="274">
        <v>44773</v>
      </c>
      <c r="S433" s="285">
        <v>11498900</v>
      </c>
      <c r="T433" s="285">
        <v>0</v>
      </c>
      <c r="U433" s="184">
        <v>12545871</v>
      </c>
      <c r="V433" s="191" t="s">
        <v>865</v>
      </c>
      <c r="W433"/>
      <c r="X433"/>
      <c r="Y433" s="1"/>
    </row>
    <row r="434" spans="1:25">
      <c r="A434" s="182">
        <v>891780111</v>
      </c>
      <c r="B434" s="183" t="s">
        <v>25</v>
      </c>
      <c r="C434" s="184" t="s">
        <v>846</v>
      </c>
      <c r="D434" s="183" t="s">
        <v>27</v>
      </c>
      <c r="E434" s="185" t="s">
        <v>2167</v>
      </c>
      <c r="F434" s="183" t="s">
        <v>29</v>
      </c>
      <c r="G434" s="184" t="s">
        <v>848</v>
      </c>
      <c r="H434" s="184" t="s">
        <v>31</v>
      </c>
      <c r="I434" s="285">
        <v>13166459</v>
      </c>
      <c r="J434" s="287">
        <v>0</v>
      </c>
      <c r="K434" s="194">
        <v>0</v>
      </c>
      <c r="L434" s="194">
        <v>0</v>
      </c>
      <c r="M434" s="276">
        <v>1110478239</v>
      </c>
      <c r="N434" s="277" t="s">
        <v>2168</v>
      </c>
      <c r="O434" s="283" t="s">
        <v>2169</v>
      </c>
      <c r="P434" s="187">
        <v>44581</v>
      </c>
      <c r="Q434" s="273">
        <v>44581</v>
      </c>
      <c r="R434" s="274">
        <v>44773</v>
      </c>
      <c r="S434" s="285">
        <v>8210994</v>
      </c>
      <c r="T434" s="285">
        <v>4955465</v>
      </c>
      <c r="U434" s="184">
        <v>12545871</v>
      </c>
      <c r="V434" s="191" t="s">
        <v>865</v>
      </c>
      <c r="W434"/>
      <c r="X434"/>
      <c r="Y434" s="1"/>
    </row>
    <row r="435" spans="1:25">
      <c r="A435" s="182">
        <v>891780111</v>
      </c>
      <c r="B435" s="183" t="s">
        <v>25</v>
      </c>
      <c r="C435" s="184" t="s">
        <v>846</v>
      </c>
      <c r="D435" s="183" t="s">
        <v>27</v>
      </c>
      <c r="E435" s="185" t="s">
        <v>2170</v>
      </c>
      <c r="F435" s="183" t="s">
        <v>29</v>
      </c>
      <c r="G435" s="184" t="s">
        <v>848</v>
      </c>
      <c r="H435" s="184" t="s">
        <v>31</v>
      </c>
      <c r="I435" s="285">
        <v>11333000</v>
      </c>
      <c r="J435" s="287">
        <v>0</v>
      </c>
      <c r="K435" s="194">
        <v>0</v>
      </c>
      <c r="L435" s="194">
        <v>0</v>
      </c>
      <c r="M435" s="276" t="s">
        <v>5473</v>
      </c>
      <c r="N435" s="277" t="s">
        <v>2171</v>
      </c>
      <c r="O435" s="283" t="s">
        <v>2172</v>
      </c>
      <c r="P435" s="187">
        <v>44573</v>
      </c>
      <c r="Q435" s="273">
        <v>44581</v>
      </c>
      <c r="R435" s="274">
        <v>44773</v>
      </c>
      <c r="S435" s="285">
        <v>5999700</v>
      </c>
      <c r="T435" s="285">
        <v>5333300</v>
      </c>
      <c r="U435" s="184">
        <v>12545871</v>
      </c>
      <c r="V435" s="191" t="s">
        <v>865</v>
      </c>
      <c r="W435"/>
      <c r="X435"/>
      <c r="Y435" s="1"/>
    </row>
    <row r="436" spans="1:25">
      <c r="A436" s="182">
        <v>891780111</v>
      </c>
      <c r="B436" s="183" t="s">
        <v>25</v>
      </c>
      <c r="C436" s="184" t="s">
        <v>846</v>
      </c>
      <c r="D436" s="183" t="s">
        <v>27</v>
      </c>
      <c r="E436" s="185" t="s">
        <v>2173</v>
      </c>
      <c r="F436" s="183" t="s">
        <v>29</v>
      </c>
      <c r="G436" s="184" t="s">
        <v>848</v>
      </c>
      <c r="H436" s="184" t="s">
        <v>31</v>
      </c>
      <c r="I436" s="285">
        <v>12941939</v>
      </c>
      <c r="J436" s="287">
        <v>0</v>
      </c>
      <c r="K436" s="194">
        <v>0</v>
      </c>
      <c r="L436" s="194">
        <v>0</v>
      </c>
      <c r="M436" s="276" t="s">
        <v>5474</v>
      </c>
      <c r="N436" s="277" t="s">
        <v>2174</v>
      </c>
      <c r="O436" s="283" t="s">
        <v>2175</v>
      </c>
      <c r="P436" s="187">
        <v>44573</v>
      </c>
      <c r="Q436" s="273">
        <v>44581</v>
      </c>
      <c r="R436" s="274">
        <v>44773</v>
      </c>
      <c r="S436" s="285">
        <v>8082698</v>
      </c>
      <c r="T436" s="285">
        <v>4859241</v>
      </c>
      <c r="U436" s="184">
        <v>12545871</v>
      </c>
      <c r="V436" s="191" t="s">
        <v>865</v>
      </c>
      <c r="W436"/>
      <c r="X436"/>
      <c r="Y436" s="1"/>
    </row>
    <row r="437" spans="1:25">
      <c r="A437" s="182">
        <v>891780111</v>
      </c>
      <c r="B437" s="183" t="s">
        <v>25</v>
      </c>
      <c r="C437" s="184" t="s">
        <v>846</v>
      </c>
      <c r="D437" s="183" t="s">
        <v>27</v>
      </c>
      <c r="E437" s="185" t="s">
        <v>2176</v>
      </c>
      <c r="F437" s="183" t="s">
        <v>29</v>
      </c>
      <c r="G437" s="184" t="s">
        <v>848</v>
      </c>
      <c r="H437" s="184" t="s">
        <v>31</v>
      </c>
      <c r="I437" s="285">
        <v>9718482</v>
      </c>
      <c r="J437" s="287">
        <v>0</v>
      </c>
      <c r="K437" s="194">
        <v>0</v>
      </c>
      <c r="L437" s="194">
        <v>0</v>
      </c>
      <c r="M437" s="276" t="s">
        <v>5475</v>
      </c>
      <c r="N437" s="277" t="s">
        <v>2177</v>
      </c>
      <c r="O437" s="283" t="s">
        <v>2178</v>
      </c>
      <c r="P437" s="187">
        <v>44581</v>
      </c>
      <c r="Q437" s="273">
        <v>44593</v>
      </c>
      <c r="R437" s="274">
        <v>44773</v>
      </c>
      <c r="S437" s="285">
        <v>3239494</v>
      </c>
      <c r="T437" s="285">
        <v>6478988</v>
      </c>
      <c r="U437" s="184">
        <v>12545871</v>
      </c>
      <c r="V437" s="191" t="s">
        <v>865</v>
      </c>
      <c r="W437"/>
      <c r="X437"/>
      <c r="Y437" s="1"/>
    </row>
    <row r="438" spans="1:25">
      <c r="A438" s="182">
        <v>891780111</v>
      </c>
      <c r="B438" s="183" t="s">
        <v>25</v>
      </c>
      <c r="C438" s="184" t="s">
        <v>846</v>
      </c>
      <c r="D438" s="183" t="s">
        <v>27</v>
      </c>
      <c r="E438" s="185" t="s">
        <v>2179</v>
      </c>
      <c r="F438" s="183" t="s">
        <v>29</v>
      </c>
      <c r="G438" s="184" t="s">
        <v>848</v>
      </c>
      <c r="H438" s="184" t="s">
        <v>31</v>
      </c>
      <c r="I438" s="285">
        <v>11338229</v>
      </c>
      <c r="J438" s="287">
        <v>0</v>
      </c>
      <c r="K438" s="194">
        <v>0</v>
      </c>
      <c r="L438" s="194">
        <v>0</v>
      </c>
      <c r="M438" s="276" t="s">
        <v>5476</v>
      </c>
      <c r="N438" s="277" t="s">
        <v>2180</v>
      </c>
      <c r="O438" s="283" t="s">
        <v>2181</v>
      </c>
      <c r="P438" s="187">
        <v>44581</v>
      </c>
      <c r="Q438" s="273">
        <v>44581</v>
      </c>
      <c r="R438" s="274">
        <v>44773</v>
      </c>
      <c r="S438" s="285">
        <v>5669115</v>
      </c>
      <c r="T438" s="285">
        <v>5669114</v>
      </c>
      <c r="U438" s="184">
        <v>12545871</v>
      </c>
      <c r="V438" s="191" t="s">
        <v>865</v>
      </c>
      <c r="W438"/>
      <c r="X438"/>
      <c r="Y438" s="1"/>
    </row>
    <row r="439" spans="1:25">
      <c r="A439" s="182">
        <v>891780111</v>
      </c>
      <c r="B439" s="183" t="s">
        <v>25</v>
      </c>
      <c r="C439" s="184" t="s">
        <v>846</v>
      </c>
      <c r="D439" s="183" t="s">
        <v>27</v>
      </c>
      <c r="E439" s="185" t="s">
        <v>2182</v>
      </c>
      <c r="F439" s="183" t="s">
        <v>29</v>
      </c>
      <c r="G439" s="184" t="s">
        <v>848</v>
      </c>
      <c r="H439" s="184" t="s">
        <v>31</v>
      </c>
      <c r="I439" s="285">
        <v>8919835</v>
      </c>
      <c r="J439" s="287">
        <v>0</v>
      </c>
      <c r="K439" s="194">
        <v>0</v>
      </c>
      <c r="L439" s="194">
        <v>0</v>
      </c>
      <c r="M439" s="276" t="s">
        <v>5477</v>
      </c>
      <c r="N439" s="277" t="s">
        <v>2183</v>
      </c>
      <c r="O439" s="283" t="s">
        <v>2184</v>
      </c>
      <c r="P439" s="187">
        <v>44581</v>
      </c>
      <c r="Q439" s="273">
        <v>44581</v>
      </c>
      <c r="R439" s="274">
        <v>44773</v>
      </c>
      <c r="S439" s="285">
        <v>4459917</v>
      </c>
      <c r="T439" s="285">
        <v>4459918</v>
      </c>
      <c r="U439" s="184">
        <v>12545871</v>
      </c>
      <c r="V439" s="191" t="s">
        <v>865</v>
      </c>
      <c r="W439"/>
      <c r="X439"/>
      <c r="Y439" s="1"/>
    </row>
    <row r="440" spans="1:25">
      <c r="A440" s="182">
        <v>891780111</v>
      </c>
      <c r="B440" s="183" t="s">
        <v>25</v>
      </c>
      <c r="C440" s="184" t="s">
        <v>846</v>
      </c>
      <c r="D440" s="183" t="s">
        <v>27</v>
      </c>
      <c r="E440" s="185" t="s">
        <v>2185</v>
      </c>
      <c r="F440" s="183" t="s">
        <v>29</v>
      </c>
      <c r="G440" s="184" t="s">
        <v>848</v>
      </c>
      <c r="H440" s="184" t="s">
        <v>31</v>
      </c>
      <c r="I440" s="285">
        <v>9910927</v>
      </c>
      <c r="J440" s="287">
        <v>0</v>
      </c>
      <c r="K440" s="194">
        <v>0</v>
      </c>
      <c r="L440" s="194">
        <v>0</v>
      </c>
      <c r="M440" s="276" t="s">
        <v>5478</v>
      </c>
      <c r="N440" s="277" t="s">
        <v>2186</v>
      </c>
      <c r="O440" s="283" t="s">
        <v>2187</v>
      </c>
      <c r="P440" s="187">
        <v>44581</v>
      </c>
      <c r="Q440" s="273">
        <v>44593</v>
      </c>
      <c r="R440" s="274">
        <v>44773</v>
      </c>
      <c r="S440" s="285">
        <v>4955463</v>
      </c>
      <c r="T440" s="285">
        <v>4955464</v>
      </c>
      <c r="U440" s="184">
        <v>12545871</v>
      </c>
      <c r="V440" s="191" t="s">
        <v>865</v>
      </c>
      <c r="W440"/>
      <c r="X440"/>
      <c r="Y440" s="1"/>
    </row>
    <row r="441" spans="1:25">
      <c r="A441" s="182">
        <v>891780111</v>
      </c>
      <c r="B441" s="183" t="s">
        <v>25</v>
      </c>
      <c r="C441" s="184" t="s">
        <v>846</v>
      </c>
      <c r="D441" s="183" t="s">
        <v>27</v>
      </c>
      <c r="E441" s="185" t="s">
        <v>2188</v>
      </c>
      <c r="F441" s="183" t="s">
        <v>29</v>
      </c>
      <c r="G441" s="184" t="s">
        <v>848</v>
      </c>
      <c r="H441" s="184" t="s">
        <v>31</v>
      </c>
      <c r="I441" s="285">
        <v>11647745</v>
      </c>
      <c r="J441" s="287">
        <v>0</v>
      </c>
      <c r="K441" s="194">
        <v>0</v>
      </c>
      <c r="L441" s="194">
        <v>0</v>
      </c>
      <c r="M441" s="276" t="s">
        <v>5479</v>
      </c>
      <c r="N441" s="277" t="s">
        <v>2189</v>
      </c>
      <c r="O441" s="283" t="s">
        <v>2190</v>
      </c>
      <c r="P441" s="187">
        <v>44581</v>
      </c>
      <c r="Q441" s="273">
        <v>44581</v>
      </c>
      <c r="R441" s="274">
        <v>44773</v>
      </c>
      <c r="S441" s="285">
        <v>7274427</v>
      </c>
      <c r="T441" s="285">
        <v>4373318</v>
      </c>
      <c r="U441" s="184">
        <v>12545871</v>
      </c>
      <c r="V441" s="191" t="s">
        <v>865</v>
      </c>
      <c r="W441"/>
      <c r="X441"/>
      <c r="Y441" s="1"/>
    </row>
    <row r="442" spans="1:25">
      <c r="A442" s="182">
        <v>891780111</v>
      </c>
      <c r="B442" s="183" t="s">
        <v>25</v>
      </c>
      <c r="C442" s="184" t="s">
        <v>846</v>
      </c>
      <c r="D442" s="183" t="s">
        <v>27</v>
      </c>
      <c r="E442" s="185" t="s">
        <v>2191</v>
      </c>
      <c r="F442" s="183" t="s">
        <v>29</v>
      </c>
      <c r="G442" s="184" t="s">
        <v>848</v>
      </c>
      <c r="H442" s="184" t="s">
        <v>31</v>
      </c>
      <c r="I442" s="285">
        <v>39548863</v>
      </c>
      <c r="J442" s="287">
        <v>0</v>
      </c>
      <c r="K442" s="194">
        <v>0</v>
      </c>
      <c r="L442" s="194">
        <v>0</v>
      </c>
      <c r="M442" s="276" t="s">
        <v>5480</v>
      </c>
      <c r="N442" s="277" t="s">
        <v>5481</v>
      </c>
      <c r="O442" s="94" t="s">
        <v>2192</v>
      </c>
      <c r="P442" s="187">
        <v>44585</v>
      </c>
      <c r="Q442" s="273">
        <v>44586</v>
      </c>
      <c r="R442" s="274">
        <v>44772</v>
      </c>
      <c r="S442" s="285">
        <v>39541401.359999999</v>
      </c>
      <c r="T442" s="285">
        <v>7461.64</v>
      </c>
      <c r="U442" s="184">
        <v>12545871</v>
      </c>
      <c r="V442" s="191" t="s">
        <v>865</v>
      </c>
      <c r="W442"/>
      <c r="X442"/>
      <c r="Y442" s="1"/>
    </row>
    <row r="443" spans="1:25">
      <c r="A443" s="182">
        <v>891780111</v>
      </c>
      <c r="B443" s="183" t="s">
        <v>25</v>
      </c>
      <c r="C443" s="184" t="s">
        <v>846</v>
      </c>
      <c r="D443" s="183" t="s">
        <v>27</v>
      </c>
      <c r="E443" s="185" t="s">
        <v>2193</v>
      </c>
      <c r="F443" s="183" t="s">
        <v>29</v>
      </c>
      <c r="G443" s="184" t="s">
        <v>848</v>
      </c>
      <c r="H443" s="184" t="s">
        <v>31</v>
      </c>
      <c r="I443" s="285">
        <v>55000000</v>
      </c>
      <c r="J443" s="287">
        <v>0</v>
      </c>
      <c r="K443" s="194">
        <v>0</v>
      </c>
      <c r="L443" s="194">
        <v>0</v>
      </c>
      <c r="M443" s="276" t="s">
        <v>2683</v>
      </c>
      <c r="N443" s="277" t="s">
        <v>2194</v>
      </c>
      <c r="O443" s="94" t="s">
        <v>2195</v>
      </c>
      <c r="P443" s="187">
        <v>44585</v>
      </c>
      <c r="Q443" s="273">
        <v>44586</v>
      </c>
      <c r="R443" s="274">
        <v>44772</v>
      </c>
      <c r="S443" s="285">
        <v>20033992</v>
      </c>
      <c r="T443" s="285">
        <v>34966008</v>
      </c>
      <c r="U443" s="184">
        <v>12545871</v>
      </c>
      <c r="V443" s="191" t="s">
        <v>865</v>
      </c>
      <c r="W443"/>
      <c r="X443"/>
      <c r="Y443" s="1"/>
    </row>
    <row r="444" spans="1:25">
      <c r="A444" s="182">
        <v>891780111</v>
      </c>
      <c r="B444" s="183" t="s">
        <v>25</v>
      </c>
      <c r="C444" s="184" t="s">
        <v>846</v>
      </c>
      <c r="D444" s="183" t="s">
        <v>27</v>
      </c>
      <c r="E444" s="185" t="s">
        <v>2196</v>
      </c>
      <c r="F444" s="183" t="s">
        <v>29</v>
      </c>
      <c r="G444" s="184" t="s">
        <v>848</v>
      </c>
      <c r="H444" s="184" t="s">
        <v>31</v>
      </c>
      <c r="I444" s="285">
        <v>7750000</v>
      </c>
      <c r="J444" s="287">
        <v>0</v>
      </c>
      <c r="K444" s="194">
        <v>0</v>
      </c>
      <c r="L444" s="194">
        <v>0</v>
      </c>
      <c r="M444" s="276" t="s">
        <v>2197</v>
      </c>
      <c r="N444" s="277" t="s">
        <v>2198</v>
      </c>
      <c r="O444" s="94" t="s">
        <v>2199</v>
      </c>
      <c r="P444" s="187">
        <v>44585</v>
      </c>
      <c r="Q444" s="273">
        <v>44586</v>
      </c>
      <c r="R444" s="274">
        <v>44651</v>
      </c>
      <c r="S444" s="285">
        <v>7750000</v>
      </c>
      <c r="T444" s="285">
        <v>0</v>
      </c>
      <c r="U444">
        <v>85476075</v>
      </c>
      <c r="V444" t="s">
        <v>852</v>
      </c>
      <c r="W444"/>
      <c r="X444"/>
      <c r="Y444" s="1"/>
    </row>
    <row r="445" spans="1:25">
      <c r="A445" s="182">
        <v>891780111</v>
      </c>
      <c r="B445" s="183" t="s">
        <v>25</v>
      </c>
      <c r="C445" s="184" t="s">
        <v>846</v>
      </c>
      <c r="D445" s="183" t="s">
        <v>27</v>
      </c>
      <c r="E445" s="185" t="s">
        <v>2200</v>
      </c>
      <c r="F445" s="183" t="s">
        <v>29</v>
      </c>
      <c r="G445" s="184" t="s">
        <v>848</v>
      </c>
      <c r="H445" s="184" t="s">
        <v>31</v>
      </c>
      <c r="I445" s="285">
        <v>7750000</v>
      </c>
      <c r="J445" s="287">
        <v>2767857</v>
      </c>
      <c r="K445" s="194">
        <v>0</v>
      </c>
      <c r="L445" s="194">
        <v>4982143</v>
      </c>
      <c r="M445" s="276" t="s">
        <v>5482</v>
      </c>
      <c r="N445" s="277" t="s">
        <v>2201</v>
      </c>
      <c r="O445" s="94" t="s">
        <v>2202</v>
      </c>
      <c r="P445" s="187">
        <v>44585</v>
      </c>
      <c r="Q445" s="273">
        <v>44586</v>
      </c>
      <c r="R445" s="274">
        <v>44651</v>
      </c>
      <c r="S445" s="285">
        <v>2767857</v>
      </c>
      <c r="T445" s="285">
        <v>0</v>
      </c>
      <c r="U445">
        <v>85476075</v>
      </c>
      <c r="V445" t="s">
        <v>852</v>
      </c>
      <c r="W445"/>
      <c r="X445"/>
      <c r="Y445" s="1"/>
    </row>
    <row r="446" spans="1:25">
      <c r="A446" s="182">
        <v>891780111</v>
      </c>
      <c r="B446" s="183" t="s">
        <v>25</v>
      </c>
      <c r="C446" s="184" t="s">
        <v>846</v>
      </c>
      <c r="D446" s="183" t="s">
        <v>27</v>
      </c>
      <c r="E446" s="185" t="s">
        <v>2203</v>
      </c>
      <c r="F446" s="183" t="s">
        <v>29</v>
      </c>
      <c r="G446" s="184" t="s">
        <v>848</v>
      </c>
      <c r="H446" s="184" t="s">
        <v>31</v>
      </c>
      <c r="I446" s="285">
        <v>18600000</v>
      </c>
      <c r="J446" s="287">
        <v>0</v>
      </c>
      <c r="K446" s="194">
        <v>0</v>
      </c>
      <c r="L446" s="194">
        <v>0</v>
      </c>
      <c r="M446" s="276">
        <v>1130594015</v>
      </c>
      <c r="N446" s="277" t="s">
        <v>2204</v>
      </c>
      <c r="O446" s="94" t="s">
        <v>2205</v>
      </c>
      <c r="P446" s="187">
        <v>44585</v>
      </c>
      <c r="Q446" s="273">
        <v>44586</v>
      </c>
      <c r="R446" s="274">
        <v>44729</v>
      </c>
      <c r="S446" s="285">
        <v>9300000</v>
      </c>
      <c r="T446" s="285">
        <v>9300000</v>
      </c>
      <c r="U446">
        <v>85476075</v>
      </c>
      <c r="V446" t="s">
        <v>852</v>
      </c>
      <c r="W446"/>
      <c r="X446"/>
      <c r="Y446" s="1"/>
    </row>
    <row r="447" spans="1:25">
      <c r="A447" s="182">
        <v>891780111</v>
      </c>
      <c r="B447" s="183" t="s">
        <v>25</v>
      </c>
      <c r="C447" s="184" t="s">
        <v>846</v>
      </c>
      <c r="D447" s="183" t="s">
        <v>27</v>
      </c>
      <c r="E447" s="185" t="s">
        <v>2206</v>
      </c>
      <c r="F447" s="183" t="s">
        <v>29</v>
      </c>
      <c r="G447" s="184" t="s">
        <v>848</v>
      </c>
      <c r="H447" s="184" t="s">
        <v>31</v>
      </c>
      <c r="I447" s="285">
        <v>14400000</v>
      </c>
      <c r="J447" s="287">
        <v>0</v>
      </c>
      <c r="K447" s="194">
        <v>0</v>
      </c>
      <c r="L447" s="194">
        <v>0</v>
      </c>
      <c r="M447" s="276">
        <v>84454708</v>
      </c>
      <c r="N447" s="277" t="s">
        <v>2207</v>
      </c>
      <c r="O447" s="94" t="s">
        <v>2208</v>
      </c>
      <c r="P447" s="187">
        <v>44585</v>
      </c>
      <c r="Q447" s="273">
        <v>44586</v>
      </c>
      <c r="R447" s="274">
        <v>44729</v>
      </c>
      <c r="S447" s="285">
        <v>7200000</v>
      </c>
      <c r="T447" s="285">
        <v>7200000</v>
      </c>
      <c r="U447" s="184">
        <v>16078654</v>
      </c>
      <c r="V447" s="191" t="s">
        <v>2209</v>
      </c>
      <c r="W447"/>
      <c r="X447"/>
      <c r="Y447" s="1"/>
    </row>
    <row r="448" spans="1:25">
      <c r="A448" s="182">
        <v>891780111</v>
      </c>
      <c r="B448" s="183" t="s">
        <v>25</v>
      </c>
      <c r="C448" s="184" t="s">
        <v>846</v>
      </c>
      <c r="D448" s="183" t="s">
        <v>27</v>
      </c>
      <c r="E448" s="185" t="s">
        <v>2210</v>
      </c>
      <c r="F448" s="183" t="s">
        <v>29</v>
      </c>
      <c r="G448" s="184" t="s">
        <v>848</v>
      </c>
      <c r="H448" s="184" t="s">
        <v>31</v>
      </c>
      <c r="I448" s="285">
        <v>1603710</v>
      </c>
      <c r="J448" s="287">
        <v>0</v>
      </c>
      <c r="K448" s="194">
        <v>0</v>
      </c>
      <c r="L448" s="194">
        <v>0</v>
      </c>
      <c r="M448" s="276" t="s">
        <v>2211</v>
      </c>
      <c r="N448" s="277" t="s">
        <v>2212</v>
      </c>
      <c r="O448" s="94" t="s">
        <v>2213</v>
      </c>
      <c r="P448" s="187">
        <v>44585</v>
      </c>
      <c r="Q448" s="273">
        <v>44586</v>
      </c>
      <c r="R448" s="274">
        <v>44592</v>
      </c>
      <c r="S448" s="285">
        <v>1603710</v>
      </c>
      <c r="T448" s="285">
        <v>0</v>
      </c>
      <c r="U448" s="184">
        <v>12545871</v>
      </c>
      <c r="V448" s="191" t="s">
        <v>865</v>
      </c>
      <c r="W448"/>
      <c r="X448"/>
      <c r="Y448" s="1"/>
    </row>
    <row r="449" spans="1:25">
      <c r="A449" s="182">
        <v>891780111</v>
      </c>
      <c r="B449" s="183" t="s">
        <v>25</v>
      </c>
      <c r="C449" s="184" t="s">
        <v>846</v>
      </c>
      <c r="D449" s="183" t="s">
        <v>27</v>
      </c>
      <c r="E449" s="185" t="s">
        <v>2214</v>
      </c>
      <c r="F449" s="183" t="s">
        <v>29</v>
      </c>
      <c r="G449" s="184" t="s">
        <v>848</v>
      </c>
      <c r="H449" s="184" t="s">
        <v>31</v>
      </c>
      <c r="I449" s="285">
        <v>9718483</v>
      </c>
      <c r="J449" s="287">
        <v>0</v>
      </c>
      <c r="K449" s="194">
        <v>0</v>
      </c>
      <c r="L449" s="194">
        <v>0</v>
      </c>
      <c r="M449" s="276" t="s">
        <v>2215</v>
      </c>
      <c r="N449" s="277" t="s">
        <v>2216</v>
      </c>
      <c r="O449" s="94" t="s">
        <v>2217</v>
      </c>
      <c r="P449" s="187">
        <v>44586</v>
      </c>
      <c r="Q449" s="273">
        <v>44587</v>
      </c>
      <c r="R449" s="274">
        <v>44773</v>
      </c>
      <c r="S449" s="285">
        <v>4859241</v>
      </c>
      <c r="T449" s="285">
        <v>4859242</v>
      </c>
      <c r="U449" s="184">
        <v>12545871</v>
      </c>
      <c r="V449" s="191" t="s">
        <v>865</v>
      </c>
      <c r="W449"/>
      <c r="X449"/>
      <c r="Y449" s="1"/>
    </row>
    <row r="450" spans="1:25">
      <c r="A450" s="182">
        <v>891780111</v>
      </c>
      <c r="B450" s="183" t="s">
        <v>25</v>
      </c>
      <c r="C450" s="184" t="s">
        <v>846</v>
      </c>
      <c r="D450" s="183" t="s">
        <v>27</v>
      </c>
      <c r="E450" s="185" t="s">
        <v>2218</v>
      </c>
      <c r="F450" s="183" t="s">
        <v>29</v>
      </c>
      <c r="G450" s="184" t="s">
        <v>848</v>
      </c>
      <c r="H450" s="184" t="s">
        <v>31</v>
      </c>
      <c r="I450" s="285">
        <v>9718483</v>
      </c>
      <c r="J450" s="287">
        <v>0</v>
      </c>
      <c r="K450" s="194">
        <v>0</v>
      </c>
      <c r="L450" s="194">
        <v>0</v>
      </c>
      <c r="M450" s="276" t="s">
        <v>2219</v>
      </c>
      <c r="N450" s="277" t="s">
        <v>2220</v>
      </c>
      <c r="O450" s="94" t="s">
        <v>2221</v>
      </c>
      <c r="P450" s="187">
        <v>44586</v>
      </c>
      <c r="Q450" s="273">
        <v>44587</v>
      </c>
      <c r="R450" s="274">
        <v>44773</v>
      </c>
      <c r="S450" s="285">
        <v>4859241</v>
      </c>
      <c r="T450" s="285">
        <v>4859242</v>
      </c>
      <c r="U450" s="184">
        <v>12545871</v>
      </c>
      <c r="V450" s="191" t="s">
        <v>865</v>
      </c>
      <c r="W450"/>
      <c r="X450"/>
      <c r="Y450" s="1"/>
    </row>
    <row r="451" spans="1:25">
      <c r="A451" s="182">
        <v>891780111</v>
      </c>
      <c r="B451" s="183" t="s">
        <v>25</v>
      </c>
      <c r="C451" s="184" t="s">
        <v>846</v>
      </c>
      <c r="D451" s="183" t="s">
        <v>27</v>
      </c>
      <c r="E451" s="185" t="s">
        <v>2222</v>
      </c>
      <c r="F451" s="183" t="s">
        <v>29</v>
      </c>
      <c r="G451" s="184" t="s">
        <v>848</v>
      </c>
      <c r="H451" s="184" t="s">
        <v>31</v>
      </c>
      <c r="I451" s="285">
        <v>9718483</v>
      </c>
      <c r="J451" s="287">
        <v>0</v>
      </c>
      <c r="K451" s="194">
        <v>0</v>
      </c>
      <c r="L451" s="194">
        <v>0</v>
      </c>
      <c r="M451" s="276" t="s">
        <v>2223</v>
      </c>
      <c r="N451" s="277" t="s">
        <v>2224</v>
      </c>
      <c r="O451" s="94" t="s">
        <v>2225</v>
      </c>
      <c r="P451" s="187">
        <v>44586</v>
      </c>
      <c r="Q451" s="273">
        <v>44587</v>
      </c>
      <c r="R451" s="274">
        <v>44773</v>
      </c>
      <c r="S451" s="285">
        <v>4859241</v>
      </c>
      <c r="T451" s="285">
        <v>4859242</v>
      </c>
      <c r="U451" s="184">
        <v>12545871</v>
      </c>
      <c r="V451" s="191" t="s">
        <v>865</v>
      </c>
      <c r="W451"/>
      <c r="X451"/>
      <c r="Y451" s="1"/>
    </row>
    <row r="452" spans="1:25">
      <c r="A452" s="182">
        <v>891780111</v>
      </c>
      <c r="B452" s="183" t="s">
        <v>25</v>
      </c>
      <c r="C452" s="184" t="s">
        <v>846</v>
      </c>
      <c r="D452" s="183" t="s">
        <v>27</v>
      </c>
      <c r="E452" s="185" t="s">
        <v>2226</v>
      </c>
      <c r="F452" s="183" t="s">
        <v>29</v>
      </c>
      <c r="G452" s="184" t="s">
        <v>848</v>
      </c>
      <c r="H452" s="184" t="s">
        <v>31</v>
      </c>
      <c r="I452" s="285">
        <v>9814704</v>
      </c>
      <c r="J452" s="287">
        <v>6543136</v>
      </c>
      <c r="K452" s="194">
        <v>0</v>
      </c>
      <c r="L452" s="194">
        <v>3271568</v>
      </c>
      <c r="M452" s="276" t="s">
        <v>2227</v>
      </c>
      <c r="N452" s="277" t="s">
        <v>2228</v>
      </c>
      <c r="O452" s="94" t="s">
        <v>2229</v>
      </c>
      <c r="P452" s="187">
        <v>44586</v>
      </c>
      <c r="Q452" s="273">
        <v>44587</v>
      </c>
      <c r="R452" s="274">
        <v>44773</v>
      </c>
      <c r="S452" s="285">
        <v>6543136</v>
      </c>
      <c r="T452" s="285">
        <v>0</v>
      </c>
      <c r="U452" s="184">
        <v>12545871</v>
      </c>
      <c r="V452" s="191" t="s">
        <v>865</v>
      </c>
      <c r="W452"/>
      <c r="X452"/>
      <c r="Y452" s="1"/>
    </row>
    <row r="453" spans="1:25">
      <c r="A453" s="182">
        <v>891780111</v>
      </c>
      <c r="B453" s="183" t="s">
        <v>25</v>
      </c>
      <c r="C453" s="184" t="s">
        <v>846</v>
      </c>
      <c r="D453" s="183" t="s">
        <v>27</v>
      </c>
      <c r="E453" s="185" t="s">
        <v>2230</v>
      </c>
      <c r="F453" s="183" t="s">
        <v>29</v>
      </c>
      <c r="G453" s="184" t="s">
        <v>848</v>
      </c>
      <c r="H453" s="184" t="s">
        <v>31</v>
      </c>
      <c r="I453" s="285">
        <v>9718483</v>
      </c>
      <c r="J453" s="287">
        <v>0</v>
      </c>
      <c r="K453" s="194">
        <v>0</v>
      </c>
      <c r="L453" s="194">
        <v>0</v>
      </c>
      <c r="M453" s="276" t="s">
        <v>2231</v>
      </c>
      <c r="N453" s="277" t="s">
        <v>2232</v>
      </c>
      <c r="O453" s="94" t="s">
        <v>2233</v>
      </c>
      <c r="P453" s="187">
        <v>44586</v>
      </c>
      <c r="Q453" s="273">
        <v>44593</v>
      </c>
      <c r="R453" s="274">
        <v>44773</v>
      </c>
      <c r="S453" s="285">
        <v>4859241</v>
      </c>
      <c r="T453" s="285">
        <v>4859242</v>
      </c>
      <c r="U453" s="184">
        <v>12545871</v>
      </c>
      <c r="V453" s="191" t="s">
        <v>865</v>
      </c>
      <c r="W453"/>
      <c r="X453"/>
      <c r="Y453" s="1"/>
    </row>
    <row r="454" spans="1:25">
      <c r="A454" s="182">
        <v>891780111</v>
      </c>
      <c r="B454" s="183" t="s">
        <v>25</v>
      </c>
      <c r="C454" s="184" t="s">
        <v>846</v>
      </c>
      <c r="D454" s="183" t="s">
        <v>27</v>
      </c>
      <c r="E454" s="185" t="s">
        <v>2234</v>
      </c>
      <c r="F454" s="183" t="s">
        <v>29</v>
      </c>
      <c r="G454" s="184" t="s">
        <v>848</v>
      </c>
      <c r="H454" s="184" t="s">
        <v>31</v>
      </c>
      <c r="I454" s="285">
        <v>9718483</v>
      </c>
      <c r="J454" s="287">
        <v>0</v>
      </c>
      <c r="K454" s="194">
        <v>0</v>
      </c>
      <c r="L454" s="194">
        <v>0</v>
      </c>
      <c r="M454" s="276" t="s">
        <v>2235</v>
      </c>
      <c r="N454" s="277" t="s">
        <v>2236</v>
      </c>
      <c r="O454" s="94" t="s">
        <v>2237</v>
      </c>
      <c r="P454" s="187">
        <v>44586</v>
      </c>
      <c r="Q454" s="273">
        <v>44593</v>
      </c>
      <c r="R454" s="274">
        <v>44773</v>
      </c>
      <c r="S454" s="285">
        <v>4859241</v>
      </c>
      <c r="T454" s="285">
        <v>4859242</v>
      </c>
      <c r="U454" s="184">
        <v>12545871</v>
      </c>
      <c r="V454" s="191" t="s">
        <v>865</v>
      </c>
      <c r="W454"/>
      <c r="X454"/>
      <c r="Y454" s="1"/>
    </row>
    <row r="455" spans="1:25">
      <c r="A455" s="182">
        <v>891780111</v>
      </c>
      <c r="B455" s="183" t="s">
        <v>25</v>
      </c>
      <c r="C455" s="184" t="s">
        <v>846</v>
      </c>
      <c r="D455" s="183" t="s">
        <v>27</v>
      </c>
      <c r="E455" s="185" t="s">
        <v>2238</v>
      </c>
      <c r="F455" s="183" t="s">
        <v>29</v>
      </c>
      <c r="G455" s="184" t="s">
        <v>848</v>
      </c>
      <c r="H455" s="184" t="s">
        <v>31</v>
      </c>
      <c r="I455" s="285">
        <v>9718483</v>
      </c>
      <c r="J455" s="287">
        <v>0</v>
      </c>
      <c r="K455" s="194">
        <v>0</v>
      </c>
      <c r="L455" s="194">
        <v>0</v>
      </c>
      <c r="M455" s="276" t="s">
        <v>2239</v>
      </c>
      <c r="N455" s="277" t="s">
        <v>2240</v>
      </c>
      <c r="O455" s="94" t="s">
        <v>2241</v>
      </c>
      <c r="P455" s="187">
        <v>44586</v>
      </c>
      <c r="Q455" s="273">
        <v>44593</v>
      </c>
      <c r="R455" s="274">
        <v>44773</v>
      </c>
      <c r="S455" s="285">
        <v>4859241</v>
      </c>
      <c r="T455" s="285">
        <v>4859242</v>
      </c>
      <c r="U455" s="184">
        <v>12545871</v>
      </c>
      <c r="V455" s="191" t="s">
        <v>865</v>
      </c>
      <c r="W455"/>
      <c r="X455"/>
      <c r="Y455" s="1"/>
    </row>
    <row r="456" spans="1:25">
      <c r="A456" s="182">
        <v>891780111</v>
      </c>
      <c r="B456" s="183" t="s">
        <v>25</v>
      </c>
      <c r="C456" s="184" t="s">
        <v>846</v>
      </c>
      <c r="D456" s="183" t="s">
        <v>27</v>
      </c>
      <c r="E456" s="185" t="s">
        <v>2242</v>
      </c>
      <c r="F456" s="183" t="s">
        <v>29</v>
      </c>
      <c r="G456" s="184" t="s">
        <v>848</v>
      </c>
      <c r="H456" s="184" t="s">
        <v>31</v>
      </c>
      <c r="I456" s="285">
        <v>13166459</v>
      </c>
      <c r="J456" s="287">
        <v>0</v>
      </c>
      <c r="K456" s="194">
        <v>0</v>
      </c>
      <c r="L456" s="194">
        <v>0</v>
      </c>
      <c r="M456" s="94">
        <v>1001846710</v>
      </c>
      <c r="N456" s="94" t="s">
        <v>2243</v>
      </c>
      <c r="O456" s="94" t="s">
        <v>2244</v>
      </c>
      <c r="P456" s="187">
        <v>44586</v>
      </c>
      <c r="Q456" s="273">
        <v>44587</v>
      </c>
      <c r="R456" s="274">
        <v>44773</v>
      </c>
      <c r="S456" s="285">
        <v>6559173</v>
      </c>
      <c r="T456" s="285">
        <v>6607286</v>
      </c>
      <c r="U456" s="184">
        <v>12545871</v>
      </c>
      <c r="V456" s="191" t="s">
        <v>865</v>
      </c>
      <c r="W456"/>
      <c r="X456"/>
      <c r="Y456" s="1"/>
    </row>
    <row r="457" spans="1:25">
      <c r="A457" s="182">
        <v>891780111</v>
      </c>
      <c r="B457" s="183" t="s">
        <v>25</v>
      </c>
      <c r="C457" s="184" t="s">
        <v>846</v>
      </c>
      <c r="D457" s="183" t="s">
        <v>27</v>
      </c>
      <c r="E457" s="185" t="s">
        <v>2245</v>
      </c>
      <c r="F457" s="183" t="s">
        <v>29</v>
      </c>
      <c r="G457" s="184" t="s">
        <v>848</v>
      </c>
      <c r="H457" s="184" t="s">
        <v>31</v>
      </c>
      <c r="I457" s="285">
        <v>3000000</v>
      </c>
      <c r="J457" s="287">
        <v>0</v>
      </c>
      <c r="K457" s="194">
        <v>0</v>
      </c>
      <c r="L457" s="194">
        <v>0</v>
      </c>
      <c r="M457" s="276" t="s">
        <v>2246</v>
      </c>
      <c r="N457" s="277" t="s">
        <v>2247</v>
      </c>
      <c r="O457" s="94" t="s">
        <v>2248</v>
      </c>
      <c r="P457" s="187">
        <v>44586</v>
      </c>
      <c r="Q457" s="273">
        <v>44587</v>
      </c>
      <c r="R457" s="274">
        <v>44591</v>
      </c>
      <c r="S457" s="285">
        <v>3000000</v>
      </c>
      <c r="T457" s="285">
        <v>0</v>
      </c>
      <c r="U457" s="184">
        <v>57299411</v>
      </c>
      <c r="V457" s="191" t="s">
        <v>2249</v>
      </c>
      <c r="W457"/>
      <c r="X457"/>
      <c r="Y457" s="1"/>
    </row>
    <row r="458" spans="1:25">
      <c r="A458" s="182">
        <v>891780111</v>
      </c>
      <c r="B458" s="183" t="s">
        <v>25</v>
      </c>
      <c r="C458" s="184" t="s">
        <v>846</v>
      </c>
      <c r="D458" s="183" t="s">
        <v>27</v>
      </c>
      <c r="E458" s="185" t="s">
        <v>2250</v>
      </c>
      <c r="F458" s="183" t="s">
        <v>29</v>
      </c>
      <c r="G458" s="184" t="s">
        <v>848</v>
      </c>
      <c r="H458" s="184" t="s">
        <v>31</v>
      </c>
      <c r="I458" s="285">
        <v>16500000</v>
      </c>
      <c r="J458" s="287">
        <v>0</v>
      </c>
      <c r="K458" s="194">
        <v>0</v>
      </c>
      <c r="L458" s="194">
        <v>0</v>
      </c>
      <c r="M458" s="276" t="s">
        <v>2251</v>
      </c>
      <c r="N458" s="277" t="s">
        <v>2252</v>
      </c>
      <c r="O458" s="94" t="s">
        <v>2253</v>
      </c>
      <c r="P458" s="187">
        <v>44586</v>
      </c>
      <c r="Q458" s="273">
        <v>44587</v>
      </c>
      <c r="R458" s="273">
        <v>44742</v>
      </c>
      <c r="S458" s="285">
        <v>10500000</v>
      </c>
      <c r="T458" s="285">
        <v>6000000</v>
      </c>
      <c r="U458" s="184">
        <v>57299411</v>
      </c>
      <c r="V458" s="191" t="s">
        <v>2249</v>
      </c>
      <c r="W458"/>
      <c r="X458"/>
      <c r="Y458" s="1"/>
    </row>
    <row r="459" spans="1:25">
      <c r="A459" s="182">
        <v>891780111</v>
      </c>
      <c r="B459" s="183" t="s">
        <v>25</v>
      </c>
      <c r="C459" s="184" t="s">
        <v>846</v>
      </c>
      <c r="D459" s="183" t="s">
        <v>27</v>
      </c>
      <c r="E459" s="185" t="s">
        <v>2254</v>
      </c>
      <c r="F459" s="183" t="s">
        <v>29</v>
      </c>
      <c r="G459" s="184" t="s">
        <v>848</v>
      </c>
      <c r="H459" s="184" t="s">
        <v>31</v>
      </c>
      <c r="I459" s="285">
        <v>10020000</v>
      </c>
      <c r="J459" s="287">
        <v>0</v>
      </c>
      <c r="K459" s="194">
        <v>0</v>
      </c>
      <c r="L459" s="194">
        <v>0</v>
      </c>
      <c r="M459" s="276" t="s">
        <v>2255</v>
      </c>
      <c r="N459" s="277" t="s">
        <v>2256</v>
      </c>
      <c r="O459" s="94" t="s">
        <v>2257</v>
      </c>
      <c r="P459" s="187">
        <v>44586</v>
      </c>
      <c r="Q459" s="273">
        <v>44587</v>
      </c>
      <c r="R459" s="274">
        <v>44591</v>
      </c>
      <c r="S459" s="285">
        <v>10020000</v>
      </c>
      <c r="T459" s="285">
        <v>0</v>
      </c>
      <c r="U459" s="184">
        <v>85467461</v>
      </c>
      <c r="V459" s="191" t="s">
        <v>2258</v>
      </c>
      <c r="W459"/>
      <c r="X459"/>
      <c r="Y459" s="1"/>
    </row>
    <row r="460" spans="1:25">
      <c r="A460" s="182">
        <v>891780111</v>
      </c>
      <c r="B460" s="183" t="s">
        <v>25</v>
      </c>
      <c r="C460" s="184" t="s">
        <v>846</v>
      </c>
      <c r="D460" s="183" t="s">
        <v>27</v>
      </c>
      <c r="E460" s="185" t="s">
        <v>2259</v>
      </c>
      <c r="F460" s="183" t="s">
        <v>29</v>
      </c>
      <c r="G460" s="184" t="s">
        <v>848</v>
      </c>
      <c r="H460" s="184" t="s">
        <v>31</v>
      </c>
      <c r="I460" s="285">
        <v>2800000</v>
      </c>
      <c r="J460" s="287">
        <v>0</v>
      </c>
      <c r="K460" s="194">
        <v>0</v>
      </c>
      <c r="L460" s="194">
        <v>0</v>
      </c>
      <c r="M460" s="276" t="s">
        <v>2260</v>
      </c>
      <c r="N460" s="277" t="s">
        <v>528</v>
      </c>
      <c r="O460" s="94" t="s">
        <v>2261</v>
      </c>
      <c r="P460" s="187">
        <v>44586</v>
      </c>
      <c r="Q460" s="273">
        <v>44586</v>
      </c>
      <c r="R460" s="274">
        <v>44660</v>
      </c>
      <c r="S460" s="285">
        <v>0</v>
      </c>
      <c r="T460" s="285">
        <v>2800000</v>
      </c>
      <c r="U460" s="184">
        <v>79738530</v>
      </c>
      <c r="V460" s="191" t="s">
        <v>180</v>
      </c>
      <c r="W460"/>
      <c r="X460"/>
      <c r="Y460" s="1"/>
    </row>
    <row r="461" spans="1:25">
      <c r="A461" s="182">
        <v>891780111</v>
      </c>
      <c r="B461" s="183" t="s">
        <v>25</v>
      </c>
      <c r="C461" s="184" t="s">
        <v>846</v>
      </c>
      <c r="D461" s="183" t="s">
        <v>27</v>
      </c>
      <c r="E461" s="185" t="s">
        <v>2262</v>
      </c>
      <c r="F461" s="183" t="s">
        <v>29</v>
      </c>
      <c r="G461" s="184" t="s">
        <v>848</v>
      </c>
      <c r="H461" s="184" t="s">
        <v>31</v>
      </c>
      <c r="I461" s="285">
        <v>1200000</v>
      </c>
      <c r="J461" s="287">
        <v>0</v>
      </c>
      <c r="K461" s="194">
        <v>0</v>
      </c>
      <c r="L461" s="194">
        <v>0</v>
      </c>
      <c r="M461" s="276" t="s">
        <v>2263</v>
      </c>
      <c r="N461" s="277" t="s">
        <v>294</v>
      </c>
      <c r="O461" s="94" t="s">
        <v>2264</v>
      </c>
      <c r="P461" s="187">
        <v>44586</v>
      </c>
      <c r="Q461" s="273">
        <v>44603</v>
      </c>
      <c r="R461" s="274">
        <v>44660</v>
      </c>
      <c r="S461" s="285">
        <v>0</v>
      </c>
      <c r="T461" s="285">
        <v>1200000</v>
      </c>
      <c r="U461" s="184">
        <v>79738530</v>
      </c>
      <c r="V461" s="191" t="s">
        <v>180</v>
      </c>
      <c r="W461"/>
      <c r="X461"/>
      <c r="Y461" s="1"/>
    </row>
    <row r="462" spans="1:25">
      <c r="A462" s="182">
        <v>891780111</v>
      </c>
      <c r="B462" s="183" t="s">
        <v>25</v>
      </c>
      <c r="C462" s="184" t="s">
        <v>846</v>
      </c>
      <c r="D462" s="183" t="s">
        <v>27</v>
      </c>
      <c r="E462" s="185" t="s">
        <v>2265</v>
      </c>
      <c r="F462" s="183" t="s">
        <v>29</v>
      </c>
      <c r="G462" s="184" t="s">
        <v>848</v>
      </c>
      <c r="H462" s="184" t="s">
        <v>31</v>
      </c>
      <c r="I462" s="285">
        <v>1200000</v>
      </c>
      <c r="J462" s="287">
        <v>0</v>
      </c>
      <c r="K462" s="194">
        <v>0</v>
      </c>
      <c r="L462" s="194">
        <v>0</v>
      </c>
      <c r="M462" s="276" t="s">
        <v>2266</v>
      </c>
      <c r="N462" s="277" t="s">
        <v>2267</v>
      </c>
      <c r="O462" s="94" t="s">
        <v>2268</v>
      </c>
      <c r="P462" s="187">
        <v>44587</v>
      </c>
      <c r="Q462" s="273">
        <v>44617</v>
      </c>
      <c r="R462" s="274">
        <v>44660</v>
      </c>
      <c r="S462" s="285">
        <v>0</v>
      </c>
      <c r="T462" s="285">
        <v>1200000</v>
      </c>
      <c r="U462" s="184">
        <v>79738530</v>
      </c>
      <c r="V462" s="191" t="s">
        <v>180</v>
      </c>
      <c r="W462"/>
      <c r="X462"/>
      <c r="Y462" s="1"/>
    </row>
    <row r="463" spans="1:25">
      <c r="A463" s="182">
        <v>891780111</v>
      </c>
      <c r="B463" s="183" t="s">
        <v>25</v>
      </c>
      <c r="C463" s="184" t="s">
        <v>846</v>
      </c>
      <c r="D463" s="183" t="s">
        <v>27</v>
      </c>
      <c r="E463" s="185" t="s">
        <v>2269</v>
      </c>
      <c r="F463" s="183" t="s">
        <v>29</v>
      </c>
      <c r="G463" s="184" t="s">
        <v>848</v>
      </c>
      <c r="H463" s="184" t="s">
        <v>31</v>
      </c>
      <c r="I463" s="285">
        <v>1200000</v>
      </c>
      <c r="J463" s="287">
        <v>0</v>
      </c>
      <c r="K463" s="194">
        <v>0</v>
      </c>
      <c r="L463" s="194">
        <v>0</v>
      </c>
      <c r="M463" s="276" t="s">
        <v>2270</v>
      </c>
      <c r="N463" s="277" t="s">
        <v>2271</v>
      </c>
      <c r="O463" s="94" t="s">
        <v>2272</v>
      </c>
      <c r="P463" s="187">
        <v>44587</v>
      </c>
      <c r="Q463" s="273">
        <v>44617</v>
      </c>
      <c r="R463" s="274">
        <v>44660</v>
      </c>
      <c r="S463" s="285">
        <v>0</v>
      </c>
      <c r="T463" s="285">
        <v>1200000</v>
      </c>
      <c r="U463" s="184">
        <v>79738530</v>
      </c>
      <c r="V463" s="191" t="s">
        <v>180</v>
      </c>
      <c r="W463"/>
      <c r="X463"/>
      <c r="Y463" s="1"/>
    </row>
    <row r="464" spans="1:25">
      <c r="A464" s="182">
        <v>891780111</v>
      </c>
      <c r="B464" s="183" t="s">
        <v>25</v>
      </c>
      <c r="C464" s="184" t="s">
        <v>846</v>
      </c>
      <c r="D464" s="183" t="s">
        <v>27</v>
      </c>
      <c r="E464" s="185" t="s">
        <v>2273</v>
      </c>
      <c r="F464" s="183" t="s">
        <v>29</v>
      </c>
      <c r="G464" s="184" t="s">
        <v>848</v>
      </c>
      <c r="H464" s="184" t="s">
        <v>31</v>
      </c>
      <c r="I464" s="285">
        <v>18000000</v>
      </c>
      <c r="J464" s="287">
        <v>0</v>
      </c>
      <c r="K464" s="194">
        <v>0</v>
      </c>
      <c r="L464" s="194">
        <v>0</v>
      </c>
      <c r="M464" s="276" t="s">
        <v>2274</v>
      </c>
      <c r="N464" s="277" t="s">
        <v>2275</v>
      </c>
      <c r="O464" s="94" t="s">
        <v>2276</v>
      </c>
      <c r="P464" s="187">
        <v>44587</v>
      </c>
      <c r="Q464" s="273">
        <v>44588</v>
      </c>
      <c r="R464" s="274">
        <v>44742</v>
      </c>
      <c r="S464" s="285">
        <v>12000000</v>
      </c>
      <c r="T464" s="285">
        <v>6000000</v>
      </c>
      <c r="U464" s="184">
        <v>57299411</v>
      </c>
      <c r="V464" s="191" t="s">
        <v>2249</v>
      </c>
      <c r="W464"/>
      <c r="X464"/>
      <c r="Y464" s="1"/>
    </row>
    <row r="465" spans="1:25">
      <c r="A465" s="182">
        <v>891780111</v>
      </c>
      <c r="B465" s="183" t="s">
        <v>25</v>
      </c>
      <c r="C465" s="184" t="s">
        <v>846</v>
      </c>
      <c r="D465" s="183" t="s">
        <v>27</v>
      </c>
      <c r="E465" s="185" t="s">
        <v>2277</v>
      </c>
      <c r="F465" s="183" t="s">
        <v>29</v>
      </c>
      <c r="G465" s="184" t="s">
        <v>848</v>
      </c>
      <c r="H465" s="184" t="s">
        <v>31</v>
      </c>
      <c r="I465" s="285">
        <v>18000000</v>
      </c>
      <c r="J465" s="287">
        <v>0</v>
      </c>
      <c r="K465" s="194">
        <v>0</v>
      </c>
      <c r="L465" s="194">
        <v>0</v>
      </c>
      <c r="M465" s="276" t="s">
        <v>2278</v>
      </c>
      <c r="N465" s="277" t="s">
        <v>2279</v>
      </c>
      <c r="O465" s="94" t="s">
        <v>2280</v>
      </c>
      <c r="P465" s="187">
        <v>44587</v>
      </c>
      <c r="Q465" s="273">
        <v>44588</v>
      </c>
      <c r="R465" s="274">
        <v>44742</v>
      </c>
      <c r="S465" s="285">
        <v>12000000</v>
      </c>
      <c r="T465" s="285" t="s">
        <v>952</v>
      </c>
      <c r="U465" s="184">
        <v>57299411</v>
      </c>
      <c r="V465" s="191" t="s">
        <v>2249</v>
      </c>
      <c r="W465"/>
      <c r="X465"/>
      <c r="Y465" s="1"/>
    </row>
    <row r="466" spans="1:25">
      <c r="A466" s="182">
        <v>891780111</v>
      </c>
      <c r="B466" s="183" t="s">
        <v>25</v>
      </c>
      <c r="C466" s="184" t="s">
        <v>846</v>
      </c>
      <c r="D466" s="183" t="s">
        <v>27</v>
      </c>
      <c r="E466" s="185" t="s">
        <v>2281</v>
      </c>
      <c r="F466" s="183" t="s">
        <v>29</v>
      </c>
      <c r="G466" s="184" t="s">
        <v>848</v>
      </c>
      <c r="H466" s="184" t="s">
        <v>31</v>
      </c>
      <c r="I466" s="285">
        <v>18000000</v>
      </c>
      <c r="J466" s="287">
        <v>0</v>
      </c>
      <c r="K466" s="194">
        <v>0</v>
      </c>
      <c r="L466" s="194">
        <v>0</v>
      </c>
      <c r="M466" s="276" t="s">
        <v>2282</v>
      </c>
      <c r="N466" s="277" t="s">
        <v>2283</v>
      </c>
      <c r="O466" s="94" t="s">
        <v>2284</v>
      </c>
      <c r="P466" s="187">
        <v>44587</v>
      </c>
      <c r="Q466" s="273">
        <v>44588</v>
      </c>
      <c r="R466" s="274">
        <v>44742</v>
      </c>
      <c r="S466" s="285">
        <v>12000000</v>
      </c>
      <c r="T466" s="285">
        <v>6000000</v>
      </c>
      <c r="U466" s="184">
        <v>57299411</v>
      </c>
      <c r="V466" s="191" t="s">
        <v>2249</v>
      </c>
      <c r="W466"/>
      <c r="X466"/>
      <c r="Y466" s="1"/>
    </row>
    <row r="467" spans="1:25">
      <c r="A467" s="182">
        <v>891780111</v>
      </c>
      <c r="B467" s="183" t="s">
        <v>25</v>
      </c>
      <c r="C467" s="184" t="s">
        <v>846</v>
      </c>
      <c r="D467" s="183" t="s">
        <v>27</v>
      </c>
      <c r="E467" s="185" t="s">
        <v>2285</v>
      </c>
      <c r="F467" s="183" t="s">
        <v>29</v>
      </c>
      <c r="G467" s="184" t="s">
        <v>848</v>
      </c>
      <c r="H467" s="184" t="s">
        <v>31</v>
      </c>
      <c r="I467" s="285">
        <v>18000000</v>
      </c>
      <c r="J467" s="287">
        <v>0</v>
      </c>
      <c r="K467" s="194">
        <v>0</v>
      </c>
      <c r="L467" s="194">
        <v>0</v>
      </c>
      <c r="M467" s="276" t="s">
        <v>2286</v>
      </c>
      <c r="N467" s="277" t="s">
        <v>2287</v>
      </c>
      <c r="O467" s="94" t="s">
        <v>2288</v>
      </c>
      <c r="P467" s="187">
        <v>44587</v>
      </c>
      <c r="Q467" s="273">
        <v>44588</v>
      </c>
      <c r="R467" s="274">
        <v>44742</v>
      </c>
      <c r="S467" s="285">
        <v>12000000</v>
      </c>
      <c r="T467" s="285">
        <v>6000000</v>
      </c>
      <c r="U467" s="184">
        <v>57299411</v>
      </c>
      <c r="V467" s="191" t="s">
        <v>2249</v>
      </c>
      <c r="W467"/>
      <c r="X467"/>
      <c r="Y467" s="1"/>
    </row>
    <row r="468" spans="1:25">
      <c r="A468" s="182">
        <v>891780111</v>
      </c>
      <c r="B468" s="183" t="s">
        <v>25</v>
      </c>
      <c r="C468" s="184" t="s">
        <v>846</v>
      </c>
      <c r="D468" s="183" t="s">
        <v>27</v>
      </c>
      <c r="E468" s="185" t="s">
        <v>2289</v>
      </c>
      <c r="F468" s="183" t="s">
        <v>29</v>
      </c>
      <c r="G468" s="184" t="s">
        <v>848</v>
      </c>
      <c r="H468" s="184" t="s">
        <v>31</v>
      </c>
      <c r="I468" s="285">
        <v>18000000</v>
      </c>
      <c r="J468" s="287">
        <v>0</v>
      </c>
      <c r="K468" s="194">
        <v>0</v>
      </c>
      <c r="L468" s="194">
        <v>0</v>
      </c>
      <c r="M468" s="276" t="s">
        <v>2290</v>
      </c>
      <c r="N468" s="277" t="s">
        <v>2291</v>
      </c>
      <c r="O468" s="94" t="s">
        <v>2292</v>
      </c>
      <c r="P468" s="187">
        <v>44587</v>
      </c>
      <c r="Q468" s="273">
        <v>44588</v>
      </c>
      <c r="R468" s="274">
        <v>44742</v>
      </c>
      <c r="S468" s="285">
        <v>12000000</v>
      </c>
      <c r="T468" s="285">
        <v>6000000</v>
      </c>
      <c r="U468" s="184">
        <v>57299411</v>
      </c>
      <c r="V468" s="191" t="s">
        <v>2249</v>
      </c>
      <c r="W468"/>
      <c r="X468"/>
      <c r="Y468" s="1"/>
    </row>
    <row r="469" spans="1:25">
      <c r="A469" s="182">
        <v>891780111</v>
      </c>
      <c r="B469" s="183" t="s">
        <v>25</v>
      </c>
      <c r="C469" s="184" t="s">
        <v>846</v>
      </c>
      <c r="D469" s="183" t="s">
        <v>27</v>
      </c>
      <c r="E469" s="185" t="s">
        <v>2293</v>
      </c>
      <c r="F469" s="183" t="s">
        <v>29</v>
      </c>
      <c r="G469" s="184" t="s">
        <v>848</v>
      </c>
      <c r="H469" s="184" t="s">
        <v>31</v>
      </c>
      <c r="I469" s="285">
        <v>18000000</v>
      </c>
      <c r="J469" s="287">
        <v>0</v>
      </c>
      <c r="K469" s="194">
        <v>0</v>
      </c>
      <c r="L469" s="194">
        <v>0</v>
      </c>
      <c r="M469" s="276">
        <v>1082986157</v>
      </c>
      <c r="N469" s="277" t="s">
        <v>2294</v>
      </c>
      <c r="O469" s="94" t="s">
        <v>2295</v>
      </c>
      <c r="P469" s="187">
        <v>44587</v>
      </c>
      <c r="Q469" s="273">
        <v>44588</v>
      </c>
      <c r="R469" s="274">
        <v>44742</v>
      </c>
      <c r="S469" s="285">
        <v>12000000</v>
      </c>
      <c r="T469" s="285">
        <v>6000000</v>
      </c>
      <c r="U469" s="184">
        <v>57299411</v>
      </c>
      <c r="V469" s="191" t="s">
        <v>2249</v>
      </c>
      <c r="W469"/>
      <c r="X469"/>
      <c r="Y469" s="1"/>
    </row>
    <row r="470" spans="1:25">
      <c r="A470" s="182">
        <v>891780111</v>
      </c>
      <c r="B470" s="183" t="s">
        <v>25</v>
      </c>
      <c r="C470" s="184" t="s">
        <v>846</v>
      </c>
      <c r="D470" s="183" t="s">
        <v>27</v>
      </c>
      <c r="E470" s="185" t="s">
        <v>2296</v>
      </c>
      <c r="F470" s="183" t="s">
        <v>29</v>
      </c>
      <c r="G470" s="184" t="s">
        <v>848</v>
      </c>
      <c r="H470" s="184" t="s">
        <v>31</v>
      </c>
      <c r="I470" s="285">
        <v>19576676</v>
      </c>
      <c r="J470" s="287">
        <v>0</v>
      </c>
      <c r="K470" s="194">
        <v>0</v>
      </c>
      <c r="L470" s="194">
        <v>0</v>
      </c>
      <c r="M470" s="276" t="s">
        <v>2297</v>
      </c>
      <c r="N470" s="277" t="s">
        <v>2298</v>
      </c>
      <c r="O470" s="94" t="s">
        <v>2299</v>
      </c>
      <c r="P470" s="187">
        <v>44587</v>
      </c>
      <c r="Q470" s="273">
        <v>44589</v>
      </c>
      <c r="R470" s="274">
        <v>44668</v>
      </c>
      <c r="S470" s="285">
        <v>5593336</v>
      </c>
      <c r="T470" s="285">
        <v>13983340</v>
      </c>
      <c r="U470" s="189">
        <v>7634899</v>
      </c>
      <c r="V470" s="191" t="s">
        <v>927</v>
      </c>
      <c r="W470"/>
      <c r="X470"/>
      <c r="Y470" s="1"/>
    </row>
    <row r="471" spans="1:25">
      <c r="A471" s="182">
        <v>891780111</v>
      </c>
      <c r="B471" s="183" t="s">
        <v>25</v>
      </c>
      <c r="C471" s="184" t="s">
        <v>846</v>
      </c>
      <c r="D471" s="183" t="s">
        <v>27</v>
      </c>
      <c r="E471" s="185" t="s">
        <v>2300</v>
      </c>
      <c r="F471" s="183" t="s">
        <v>29</v>
      </c>
      <c r="G471" s="184" t="s">
        <v>848</v>
      </c>
      <c r="H471" s="184" t="s">
        <v>31</v>
      </c>
      <c r="I471" s="285">
        <v>4253015</v>
      </c>
      <c r="J471" s="287">
        <v>0</v>
      </c>
      <c r="K471" s="194">
        <v>0</v>
      </c>
      <c r="L471" s="194">
        <v>0</v>
      </c>
      <c r="M471" s="276" t="s">
        <v>2301</v>
      </c>
      <c r="N471" s="277" t="s">
        <v>2302</v>
      </c>
      <c r="O471" s="94" t="s">
        <v>2303</v>
      </c>
      <c r="P471" s="187">
        <v>44587</v>
      </c>
      <c r="Q471" s="273">
        <v>44588</v>
      </c>
      <c r="R471" s="274">
        <v>44591</v>
      </c>
      <c r="S471" s="285">
        <v>4253015</v>
      </c>
      <c r="T471" s="285">
        <v>0</v>
      </c>
      <c r="U471" s="184">
        <v>85467461</v>
      </c>
      <c r="V471" s="191" t="s">
        <v>2258</v>
      </c>
      <c r="W471"/>
      <c r="X471"/>
      <c r="Y471" s="1"/>
    </row>
    <row r="472" spans="1:25">
      <c r="A472" s="182">
        <v>891780111</v>
      </c>
      <c r="B472" s="183" t="s">
        <v>25</v>
      </c>
      <c r="C472" s="184" t="s">
        <v>846</v>
      </c>
      <c r="D472" s="183" t="s">
        <v>27</v>
      </c>
      <c r="E472" s="185" t="s">
        <v>2304</v>
      </c>
      <c r="F472" s="183" t="s">
        <v>29</v>
      </c>
      <c r="G472" s="184" t="s">
        <v>848</v>
      </c>
      <c r="H472" s="184" t="s">
        <v>31</v>
      </c>
      <c r="I472" s="285">
        <v>7200000</v>
      </c>
      <c r="J472" s="287">
        <v>0</v>
      </c>
      <c r="K472" s="194">
        <v>0</v>
      </c>
      <c r="L472" s="194">
        <v>0</v>
      </c>
      <c r="M472" s="276" t="s">
        <v>895</v>
      </c>
      <c r="N472" s="277" t="s">
        <v>2305</v>
      </c>
      <c r="O472" s="272" t="s">
        <v>2306</v>
      </c>
      <c r="P472" s="187">
        <v>44587</v>
      </c>
      <c r="Q472" s="273">
        <v>44588</v>
      </c>
      <c r="R472" s="274">
        <v>44742</v>
      </c>
      <c r="S472" s="285">
        <v>7199976</v>
      </c>
      <c r="T472" s="285">
        <v>24</v>
      </c>
      <c r="U472" s="189">
        <v>85153989</v>
      </c>
      <c r="V472" s="184" t="s">
        <v>897</v>
      </c>
      <c r="W472"/>
      <c r="X472"/>
      <c r="Y472" s="1"/>
    </row>
    <row r="473" spans="1:25">
      <c r="A473" s="182">
        <v>891780111</v>
      </c>
      <c r="B473" s="183" t="s">
        <v>25</v>
      </c>
      <c r="C473" s="184" t="s">
        <v>846</v>
      </c>
      <c r="D473" s="183" t="s">
        <v>27</v>
      </c>
      <c r="E473" s="185" t="s">
        <v>2307</v>
      </c>
      <c r="F473" s="183" t="s">
        <v>29</v>
      </c>
      <c r="G473" s="184" t="s">
        <v>848</v>
      </c>
      <c r="H473" s="184" t="s">
        <v>31</v>
      </c>
      <c r="I473" s="285">
        <v>6000000</v>
      </c>
      <c r="J473" s="287">
        <v>0</v>
      </c>
      <c r="K473" s="194">
        <v>0</v>
      </c>
      <c r="L473" s="194">
        <v>0</v>
      </c>
      <c r="M473" s="276" t="s">
        <v>2308</v>
      </c>
      <c r="N473" s="277" t="s">
        <v>2309</v>
      </c>
      <c r="O473" s="94" t="s">
        <v>2310</v>
      </c>
      <c r="P473" s="187">
        <v>44587</v>
      </c>
      <c r="Q473" s="273">
        <v>44588</v>
      </c>
      <c r="R473" s="274">
        <v>44649</v>
      </c>
      <c r="S473" s="285">
        <v>0</v>
      </c>
      <c r="T473" s="285">
        <v>6000000</v>
      </c>
      <c r="U473" s="184">
        <v>85472020</v>
      </c>
      <c r="V473" s="191" t="s">
        <v>2311</v>
      </c>
      <c r="W473"/>
      <c r="X473"/>
      <c r="Y473" s="1"/>
    </row>
    <row r="474" spans="1:25">
      <c r="A474" s="182">
        <v>891780111</v>
      </c>
      <c r="B474" s="183" t="s">
        <v>25</v>
      </c>
      <c r="C474" s="184" t="s">
        <v>846</v>
      </c>
      <c r="D474" s="183" t="s">
        <v>27</v>
      </c>
      <c r="E474" s="185" t="s">
        <v>2312</v>
      </c>
      <c r="F474" s="183" t="s">
        <v>29</v>
      </c>
      <c r="G474" s="184" t="s">
        <v>848</v>
      </c>
      <c r="H474" s="184" t="s">
        <v>31</v>
      </c>
      <c r="I474" s="285">
        <v>7000000</v>
      </c>
      <c r="J474" s="287">
        <v>0</v>
      </c>
      <c r="K474" s="194">
        <v>0</v>
      </c>
      <c r="L474" s="194">
        <v>0</v>
      </c>
      <c r="M474" s="276" t="s">
        <v>2313</v>
      </c>
      <c r="N474" s="277" t="s">
        <v>442</v>
      </c>
      <c r="O474" s="94" t="s">
        <v>2314</v>
      </c>
      <c r="P474" s="187">
        <v>44587</v>
      </c>
      <c r="Q474" s="273">
        <v>44588</v>
      </c>
      <c r="R474" s="274">
        <v>44649</v>
      </c>
      <c r="S474" s="285">
        <v>0</v>
      </c>
      <c r="T474" s="285">
        <v>7000000</v>
      </c>
      <c r="U474" s="184">
        <v>85472020</v>
      </c>
      <c r="V474" s="191" t="s">
        <v>2315</v>
      </c>
      <c r="W474"/>
      <c r="X474"/>
      <c r="Y474" s="1"/>
    </row>
    <row r="475" spans="1:25">
      <c r="A475" s="182">
        <v>891780111</v>
      </c>
      <c r="B475" s="183" t="s">
        <v>25</v>
      </c>
      <c r="C475" s="184" t="s">
        <v>846</v>
      </c>
      <c r="D475" s="183" t="s">
        <v>27</v>
      </c>
      <c r="E475" s="185" t="s">
        <v>2316</v>
      </c>
      <c r="F475" s="183" t="s">
        <v>29</v>
      </c>
      <c r="G475" s="184" t="s">
        <v>848</v>
      </c>
      <c r="H475" s="184" t="s">
        <v>31</v>
      </c>
      <c r="I475" s="285">
        <v>9718483</v>
      </c>
      <c r="J475" s="287">
        <v>0</v>
      </c>
      <c r="K475" s="194">
        <v>0</v>
      </c>
      <c r="L475" s="194">
        <v>0</v>
      </c>
      <c r="M475" s="276" t="s">
        <v>2317</v>
      </c>
      <c r="N475" s="277" t="s">
        <v>2318</v>
      </c>
      <c r="O475" s="94" t="s">
        <v>2319</v>
      </c>
      <c r="P475" s="187">
        <v>44587</v>
      </c>
      <c r="Q475" s="273">
        <v>44588</v>
      </c>
      <c r="R475" s="274">
        <v>44773</v>
      </c>
      <c r="S475" s="285">
        <v>4859241</v>
      </c>
      <c r="T475" s="285">
        <v>4859242</v>
      </c>
      <c r="U475" s="184">
        <v>12545871</v>
      </c>
      <c r="V475" s="191" t="s">
        <v>865</v>
      </c>
      <c r="W475"/>
      <c r="X475"/>
      <c r="Y475" s="1"/>
    </row>
    <row r="476" spans="1:25">
      <c r="A476" s="182">
        <v>891780111</v>
      </c>
      <c r="B476" s="183" t="s">
        <v>25</v>
      </c>
      <c r="C476" s="184" t="s">
        <v>846</v>
      </c>
      <c r="D476" s="183" t="s">
        <v>27</v>
      </c>
      <c r="E476" s="185" t="s">
        <v>2320</v>
      </c>
      <c r="F476" s="183" t="s">
        <v>29</v>
      </c>
      <c r="G476" s="184" t="s">
        <v>848</v>
      </c>
      <c r="H476" s="184" t="s">
        <v>31</v>
      </c>
      <c r="I476" s="285">
        <v>30209900</v>
      </c>
      <c r="J476" s="287">
        <v>0</v>
      </c>
      <c r="K476" s="194">
        <v>0</v>
      </c>
      <c r="L476" s="194">
        <v>0</v>
      </c>
      <c r="M476" s="276" t="s">
        <v>2321</v>
      </c>
      <c r="N476" s="277" t="s">
        <v>2322</v>
      </c>
      <c r="O476" s="94" t="s">
        <v>2323</v>
      </c>
      <c r="P476" s="187">
        <v>44587</v>
      </c>
      <c r="Q476" s="273">
        <v>44588</v>
      </c>
      <c r="R476" s="274">
        <v>44773</v>
      </c>
      <c r="S476" s="285">
        <v>2523500</v>
      </c>
      <c r="T476" s="285">
        <v>27686400</v>
      </c>
      <c r="U476" s="184">
        <v>12545871</v>
      </c>
      <c r="V476" s="191" t="s">
        <v>865</v>
      </c>
      <c r="W476"/>
      <c r="X476"/>
      <c r="Y476" s="94"/>
    </row>
    <row r="477" spans="1:25">
      <c r="A477" s="182">
        <v>891780111</v>
      </c>
      <c r="B477" s="183" t="s">
        <v>25</v>
      </c>
      <c r="C477" s="184" t="s">
        <v>846</v>
      </c>
      <c r="D477" s="183" t="s">
        <v>27</v>
      </c>
      <c r="E477" s="185" t="s">
        <v>2324</v>
      </c>
      <c r="F477" s="183" t="s">
        <v>29</v>
      </c>
      <c r="G477" s="184" t="s">
        <v>848</v>
      </c>
      <c r="H477" s="184" t="s">
        <v>31</v>
      </c>
      <c r="I477" s="285">
        <v>13987400</v>
      </c>
      <c r="J477" s="287">
        <v>0</v>
      </c>
      <c r="K477" s="194">
        <v>0</v>
      </c>
      <c r="L477" s="194">
        <v>0</v>
      </c>
      <c r="M477" s="276" t="s">
        <v>5483</v>
      </c>
      <c r="N477" s="277" t="s">
        <v>2325</v>
      </c>
      <c r="O477" s="94" t="s">
        <v>2326</v>
      </c>
      <c r="P477" s="187">
        <v>44587</v>
      </c>
      <c r="Q477" s="273">
        <v>44588</v>
      </c>
      <c r="R477" s="274">
        <v>44773</v>
      </c>
      <c r="S477" s="285">
        <v>10526600</v>
      </c>
      <c r="T477" s="285">
        <v>3460800</v>
      </c>
      <c r="U477" s="184">
        <v>12545871</v>
      </c>
      <c r="V477" s="191" t="s">
        <v>865</v>
      </c>
      <c r="W477"/>
      <c r="X477"/>
      <c r="Y477" s="1"/>
    </row>
    <row r="478" spans="1:25">
      <c r="A478" s="182">
        <v>891780111</v>
      </c>
      <c r="B478" s="183" t="s">
        <v>25</v>
      </c>
      <c r="C478" s="184" t="s">
        <v>846</v>
      </c>
      <c r="D478" s="183" t="s">
        <v>27</v>
      </c>
      <c r="E478" s="185" t="s">
        <v>2327</v>
      </c>
      <c r="F478" s="183" t="s">
        <v>29</v>
      </c>
      <c r="G478" s="184" t="s">
        <v>848</v>
      </c>
      <c r="H478" s="184" t="s">
        <v>31</v>
      </c>
      <c r="I478" s="285">
        <v>19576676</v>
      </c>
      <c r="J478" s="287">
        <v>0</v>
      </c>
      <c r="K478" s="194">
        <v>0</v>
      </c>
      <c r="L478" s="194">
        <v>0</v>
      </c>
      <c r="M478" s="276" t="s">
        <v>2328</v>
      </c>
      <c r="N478" s="277" t="s">
        <v>2329</v>
      </c>
      <c r="O478" s="94" t="s">
        <v>2330</v>
      </c>
      <c r="P478" s="187">
        <v>44587</v>
      </c>
      <c r="Q478" s="273">
        <v>44589</v>
      </c>
      <c r="R478" s="274">
        <v>44668</v>
      </c>
      <c r="S478" s="285">
        <v>5593336</v>
      </c>
      <c r="T478" s="285">
        <v>13983340</v>
      </c>
      <c r="U478" s="189">
        <v>7634899</v>
      </c>
      <c r="V478" s="191" t="s">
        <v>927</v>
      </c>
      <c r="W478"/>
      <c r="X478"/>
      <c r="Y478" s="1"/>
    </row>
    <row r="479" spans="1:25">
      <c r="A479" s="182">
        <v>891780111</v>
      </c>
      <c r="B479" s="183" t="s">
        <v>25</v>
      </c>
      <c r="C479" s="184" t="s">
        <v>846</v>
      </c>
      <c r="D479" s="183" t="s">
        <v>27</v>
      </c>
      <c r="E479" s="185" t="s">
        <v>2331</v>
      </c>
      <c r="F479" s="183" t="s">
        <v>29</v>
      </c>
      <c r="G479" s="184" t="s">
        <v>848</v>
      </c>
      <c r="H479" s="184" t="s">
        <v>31</v>
      </c>
      <c r="I479" s="285">
        <v>19576676</v>
      </c>
      <c r="J479" s="287">
        <v>0</v>
      </c>
      <c r="K479" s="194">
        <v>0</v>
      </c>
      <c r="L479" s="194">
        <v>0</v>
      </c>
      <c r="M479" s="276" t="s">
        <v>2332</v>
      </c>
      <c r="N479" s="277" t="s">
        <v>2333</v>
      </c>
      <c r="O479" s="94" t="s">
        <v>2334</v>
      </c>
      <c r="P479" s="187">
        <v>44587</v>
      </c>
      <c r="Q479" s="273">
        <v>44588</v>
      </c>
      <c r="R479" s="274">
        <v>44668</v>
      </c>
      <c r="S479" s="285">
        <v>5593336</v>
      </c>
      <c r="T479" s="285">
        <v>13983340</v>
      </c>
      <c r="U479" s="189">
        <v>7634899</v>
      </c>
      <c r="V479" s="191" t="s">
        <v>927</v>
      </c>
      <c r="W479"/>
      <c r="X479"/>
      <c r="Y479" s="1"/>
    </row>
    <row r="480" spans="1:25">
      <c r="A480" s="182">
        <v>891780111</v>
      </c>
      <c r="B480" s="183" t="s">
        <v>25</v>
      </c>
      <c r="C480" s="184" t="s">
        <v>846</v>
      </c>
      <c r="D480" s="183" t="s">
        <v>27</v>
      </c>
      <c r="E480" s="185" t="s">
        <v>2335</v>
      </c>
      <c r="F480" s="183" t="s">
        <v>29</v>
      </c>
      <c r="G480" s="184" t="s">
        <v>848</v>
      </c>
      <c r="H480" s="184" t="s">
        <v>31</v>
      </c>
      <c r="I480" s="285">
        <v>19576676</v>
      </c>
      <c r="J480" s="287">
        <v>0</v>
      </c>
      <c r="K480" s="194">
        <v>0</v>
      </c>
      <c r="L480" s="194">
        <v>0</v>
      </c>
      <c r="M480" s="276" t="s">
        <v>2336</v>
      </c>
      <c r="N480" s="277" t="s">
        <v>2337</v>
      </c>
      <c r="O480" s="94" t="s">
        <v>2338</v>
      </c>
      <c r="P480" s="187">
        <v>44587</v>
      </c>
      <c r="Q480" s="273">
        <v>44588</v>
      </c>
      <c r="R480" s="274">
        <v>44668</v>
      </c>
      <c r="S480" s="285">
        <v>5593336</v>
      </c>
      <c r="T480" s="285">
        <v>13983340</v>
      </c>
      <c r="U480" s="189">
        <v>7634899</v>
      </c>
      <c r="V480" s="191" t="s">
        <v>927</v>
      </c>
      <c r="W480"/>
      <c r="X480"/>
      <c r="Y480" s="1"/>
    </row>
    <row r="481" spans="1:25">
      <c r="A481" s="182">
        <v>891780111</v>
      </c>
      <c r="B481" s="183" t="s">
        <v>25</v>
      </c>
      <c r="C481" s="184" t="s">
        <v>846</v>
      </c>
      <c r="D481" s="183" t="s">
        <v>27</v>
      </c>
      <c r="E481" s="185" t="s">
        <v>2339</v>
      </c>
      <c r="F481" s="183" t="s">
        <v>29</v>
      </c>
      <c r="G481" s="184" t="s">
        <v>848</v>
      </c>
      <c r="H481" s="184" t="s">
        <v>31</v>
      </c>
      <c r="I481" s="285">
        <v>19576676</v>
      </c>
      <c r="J481" s="287">
        <v>0</v>
      </c>
      <c r="K481" s="194">
        <v>0</v>
      </c>
      <c r="L481" s="194">
        <v>0</v>
      </c>
      <c r="M481" s="276" t="s">
        <v>2340</v>
      </c>
      <c r="N481" s="277" t="s">
        <v>2341</v>
      </c>
      <c r="O481" s="94" t="s">
        <v>2342</v>
      </c>
      <c r="P481" s="187">
        <v>44587</v>
      </c>
      <c r="Q481" s="273">
        <v>44589</v>
      </c>
      <c r="R481" s="274">
        <v>44668</v>
      </c>
      <c r="S481" s="285">
        <v>5593336</v>
      </c>
      <c r="T481" s="285">
        <v>13983340</v>
      </c>
      <c r="U481" s="189">
        <v>7634899</v>
      </c>
      <c r="V481" s="191" t="s">
        <v>927</v>
      </c>
      <c r="W481"/>
      <c r="X481"/>
      <c r="Y481" s="1"/>
    </row>
    <row r="482" spans="1:25">
      <c r="A482" s="182">
        <v>891780111</v>
      </c>
      <c r="B482" s="183" t="s">
        <v>25</v>
      </c>
      <c r="C482" s="184" t="s">
        <v>846</v>
      </c>
      <c r="D482" s="183" t="s">
        <v>27</v>
      </c>
      <c r="E482" s="185" t="s">
        <v>2343</v>
      </c>
      <c r="F482" s="183" t="s">
        <v>29</v>
      </c>
      <c r="G482" s="184" t="s">
        <v>848</v>
      </c>
      <c r="H482" s="184" t="s">
        <v>31</v>
      </c>
      <c r="I482" s="285">
        <v>19576676</v>
      </c>
      <c r="J482" s="287">
        <v>0</v>
      </c>
      <c r="K482" s="194">
        <v>0</v>
      </c>
      <c r="L482" s="194">
        <v>0</v>
      </c>
      <c r="M482" s="276" t="s">
        <v>2344</v>
      </c>
      <c r="N482" s="277" t="s">
        <v>2345</v>
      </c>
      <c r="O482" s="94" t="s">
        <v>2346</v>
      </c>
      <c r="P482" s="187">
        <v>44587</v>
      </c>
      <c r="Q482" s="273">
        <v>44588</v>
      </c>
      <c r="R482" s="274">
        <v>44668</v>
      </c>
      <c r="S482" s="285">
        <v>5593336</v>
      </c>
      <c r="T482" s="285">
        <v>13983340</v>
      </c>
      <c r="U482" s="189">
        <v>7634899</v>
      </c>
      <c r="V482" s="191" t="s">
        <v>927</v>
      </c>
      <c r="W482"/>
      <c r="X482"/>
      <c r="Y482" s="1"/>
    </row>
    <row r="483" spans="1:25">
      <c r="A483" s="182">
        <v>891780111</v>
      </c>
      <c r="B483" s="183" t="s">
        <v>25</v>
      </c>
      <c r="C483" s="184" t="s">
        <v>846</v>
      </c>
      <c r="D483" s="183" t="s">
        <v>27</v>
      </c>
      <c r="E483" s="185" t="s">
        <v>2347</v>
      </c>
      <c r="F483" s="183" t="s">
        <v>29</v>
      </c>
      <c r="G483" s="184" t="s">
        <v>848</v>
      </c>
      <c r="H483" s="184" t="s">
        <v>31</v>
      </c>
      <c r="I483" s="285">
        <v>18000000</v>
      </c>
      <c r="J483" s="287">
        <v>0</v>
      </c>
      <c r="K483" s="194">
        <v>0</v>
      </c>
      <c r="L483" s="194">
        <v>0</v>
      </c>
      <c r="M483" s="276" t="s">
        <v>2348</v>
      </c>
      <c r="N483" s="277" t="s">
        <v>2349</v>
      </c>
      <c r="O483" s="94" t="s">
        <v>2350</v>
      </c>
      <c r="P483" s="187">
        <v>44588</v>
      </c>
      <c r="Q483" s="273">
        <v>44588</v>
      </c>
      <c r="R483" s="274">
        <v>44742</v>
      </c>
      <c r="S483" s="285">
        <v>12000000</v>
      </c>
      <c r="T483" s="285">
        <v>6000000</v>
      </c>
      <c r="U483" s="184">
        <v>57299411</v>
      </c>
      <c r="V483" s="191" t="s">
        <v>2249</v>
      </c>
      <c r="W483"/>
      <c r="X483"/>
      <c r="Y483" s="1"/>
    </row>
    <row r="484" spans="1:25">
      <c r="A484" s="182">
        <v>891780111</v>
      </c>
      <c r="B484" s="183" t="s">
        <v>25</v>
      </c>
      <c r="C484" s="184" t="s">
        <v>846</v>
      </c>
      <c r="D484" s="183" t="s">
        <v>27</v>
      </c>
      <c r="E484" s="185" t="s">
        <v>2351</v>
      </c>
      <c r="F484" s="183" t="s">
        <v>29</v>
      </c>
      <c r="G484" s="184" t="s">
        <v>848</v>
      </c>
      <c r="H484" s="184" t="s">
        <v>31</v>
      </c>
      <c r="I484" s="285">
        <v>20909000</v>
      </c>
      <c r="J484" s="287">
        <v>24802400</v>
      </c>
      <c r="K484" s="194">
        <v>3893400</v>
      </c>
      <c r="L484" s="194">
        <v>0</v>
      </c>
      <c r="M484" s="276" t="s">
        <v>2352</v>
      </c>
      <c r="N484" s="277" t="s">
        <v>2353</v>
      </c>
      <c r="O484" s="94" t="s">
        <v>2354</v>
      </c>
      <c r="P484" s="187">
        <v>44588</v>
      </c>
      <c r="Q484" s="273">
        <v>44588</v>
      </c>
      <c r="R484" s="274">
        <v>44773</v>
      </c>
      <c r="S484" s="285">
        <v>14924700</v>
      </c>
      <c r="T484" s="285">
        <v>9877700</v>
      </c>
      <c r="U484" s="184">
        <v>12545871</v>
      </c>
      <c r="V484" s="191" t="s">
        <v>865</v>
      </c>
      <c r="W484"/>
      <c r="X484"/>
      <c r="Y484" s="1"/>
    </row>
    <row r="485" spans="1:25">
      <c r="A485" s="182">
        <v>891780111</v>
      </c>
      <c r="B485" s="183" t="s">
        <v>25</v>
      </c>
      <c r="C485" s="184" t="s">
        <v>846</v>
      </c>
      <c r="D485" s="183" t="s">
        <v>27</v>
      </c>
      <c r="E485" s="185" t="s">
        <v>2355</v>
      </c>
      <c r="F485" s="183" t="s">
        <v>29</v>
      </c>
      <c r="G485" s="184" t="s">
        <v>848</v>
      </c>
      <c r="H485" s="184" t="s">
        <v>31</v>
      </c>
      <c r="I485" s="285">
        <v>21053200</v>
      </c>
      <c r="J485" s="287">
        <v>31579800</v>
      </c>
      <c r="K485" s="194">
        <v>10526600</v>
      </c>
      <c r="L485" s="194">
        <v>0</v>
      </c>
      <c r="M485" s="276" t="s">
        <v>2356</v>
      </c>
      <c r="N485" s="277" t="s">
        <v>2357</v>
      </c>
      <c r="O485" s="94" t="s">
        <v>2358</v>
      </c>
      <c r="P485" s="187">
        <v>44588</v>
      </c>
      <c r="Q485" s="273">
        <v>44588</v>
      </c>
      <c r="R485" s="274">
        <v>44773</v>
      </c>
      <c r="S485" s="285">
        <v>23720900</v>
      </c>
      <c r="T485" s="285">
        <v>7858900</v>
      </c>
      <c r="U485" s="184">
        <v>12545871</v>
      </c>
      <c r="V485" s="191" t="s">
        <v>865</v>
      </c>
      <c r="W485"/>
      <c r="X485"/>
      <c r="Y485" s="1"/>
    </row>
    <row r="486" spans="1:25">
      <c r="A486" s="182">
        <v>891780111</v>
      </c>
      <c r="B486" s="183" t="s">
        <v>25</v>
      </c>
      <c r="C486" s="184" t="s">
        <v>846</v>
      </c>
      <c r="D486" s="183" t="s">
        <v>27</v>
      </c>
      <c r="E486" s="185" t="s">
        <v>2359</v>
      </c>
      <c r="F486" s="183" t="s">
        <v>29</v>
      </c>
      <c r="G486" s="184" t="s">
        <v>848</v>
      </c>
      <c r="H486" s="184" t="s">
        <v>31</v>
      </c>
      <c r="I486" s="285">
        <v>24225600</v>
      </c>
      <c r="J486" s="285">
        <v>26821200</v>
      </c>
      <c r="K486" s="218">
        <v>2595600</v>
      </c>
      <c r="L486" s="218">
        <v>0</v>
      </c>
      <c r="M486" s="276" t="s">
        <v>2360</v>
      </c>
      <c r="N486" s="277" t="s">
        <v>2361</v>
      </c>
      <c r="O486" s="94" t="s">
        <v>2362</v>
      </c>
      <c r="P486" s="187">
        <v>44588</v>
      </c>
      <c r="Q486" s="273">
        <v>44588</v>
      </c>
      <c r="R486" s="274">
        <v>44773</v>
      </c>
      <c r="S486" s="285">
        <v>0</v>
      </c>
      <c r="T486" s="285">
        <v>26821200</v>
      </c>
      <c r="U486" s="184">
        <v>12545871</v>
      </c>
      <c r="V486" s="191" t="s">
        <v>865</v>
      </c>
      <c r="W486"/>
      <c r="X486"/>
      <c r="Y486" s="1"/>
    </row>
    <row r="487" spans="1:25">
      <c r="A487" s="182">
        <v>891780111</v>
      </c>
      <c r="B487" s="183" t="s">
        <v>25</v>
      </c>
      <c r="C487" s="184" t="s">
        <v>846</v>
      </c>
      <c r="D487" s="183" t="s">
        <v>27</v>
      </c>
      <c r="E487" s="185" t="s">
        <v>2363</v>
      </c>
      <c r="F487" s="183" t="s">
        <v>29</v>
      </c>
      <c r="G487" s="184" t="s">
        <v>848</v>
      </c>
      <c r="H487" s="184" t="s">
        <v>31</v>
      </c>
      <c r="I487" s="285">
        <v>14300000</v>
      </c>
      <c r="J487" s="285">
        <v>0</v>
      </c>
      <c r="K487" s="218">
        <v>0</v>
      </c>
      <c r="L487" s="218">
        <v>0</v>
      </c>
      <c r="M487" s="276" t="s">
        <v>2364</v>
      </c>
      <c r="N487" s="277" t="s">
        <v>2365</v>
      </c>
      <c r="O487" s="94" t="s">
        <v>2366</v>
      </c>
      <c r="P487" s="187">
        <v>44588</v>
      </c>
      <c r="Q487" s="273">
        <v>44588</v>
      </c>
      <c r="R487" s="274">
        <v>44742</v>
      </c>
      <c r="S487" s="285">
        <v>8450000</v>
      </c>
      <c r="T487" s="285">
        <v>5850000</v>
      </c>
      <c r="U487" s="184">
        <v>16078654</v>
      </c>
      <c r="V487" s="191" t="s">
        <v>2209</v>
      </c>
      <c r="W487"/>
      <c r="X487"/>
      <c r="Y487" s="1"/>
    </row>
    <row r="488" spans="1:25">
      <c r="A488" s="182">
        <v>891780111</v>
      </c>
      <c r="B488" s="183" t="s">
        <v>25</v>
      </c>
      <c r="C488" s="184" t="s">
        <v>846</v>
      </c>
      <c r="D488" s="183" t="s">
        <v>27</v>
      </c>
      <c r="E488" s="185" t="s">
        <v>2367</v>
      </c>
      <c r="F488" s="183" t="s">
        <v>29</v>
      </c>
      <c r="G488" s="184" t="s">
        <v>848</v>
      </c>
      <c r="H488" s="184" t="s">
        <v>31</v>
      </c>
      <c r="I488" s="285">
        <v>9718483</v>
      </c>
      <c r="J488" s="287">
        <v>0</v>
      </c>
      <c r="K488" s="194">
        <v>0</v>
      </c>
      <c r="L488" s="194">
        <v>0</v>
      </c>
      <c r="M488" s="276" t="s">
        <v>2368</v>
      </c>
      <c r="N488" s="277" t="s">
        <v>2369</v>
      </c>
      <c r="O488" s="94" t="s">
        <v>2370</v>
      </c>
      <c r="P488" s="187">
        <v>44588</v>
      </c>
      <c r="Q488" s="273">
        <v>44593</v>
      </c>
      <c r="R488" s="274">
        <v>44773</v>
      </c>
      <c r="S488" s="285">
        <v>4859241</v>
      </c>
      <c r="T488" s="285">
        <v>4859242</v>
      </c>
      <c r="U488" s="184">
        <v>12545871</v>
      </c>
      <c r="V488" s="191" t="s">
        <v>865</v>
      </c>
      <c r="W488"/>
      <c r="X488"/>
      <c r="Y488" s="1"/>
    </row>
    <row r="489" spans="1:25">
      <c r="A489" s="182">
        <v>891780111</v>
      </c>
      <c r="B489" s="183" t="s">
        <v>25</v>
      </c>
      <c r="C489" s="184" t="s">
        <v>846</v>
      </c>
      <c r="D489" s="183" t="s">
        <v>27</v>
      </c>
      <c r="E489" s="185" t="s">
        <v>2371</v>
      </c>
      <c r="F489" s="183" t="s">
        <v>29</v>
      </c>
      <c r="G489" s="184" t="s">
        <v>848</v>
      </c>
      <c r="H489" s="184" t="s">
        <v>31</v>
      </c>
      <c r="I489" s="285">
        <v>38000000</v>
      </c>
      <c r="J489" s="287">
        <v>0</v>
      </c>
      <c r="K489" s="194">
        <v>0</v>
      </c>
      <c r="L489" s="194">
        <v>0</v>
      </c>
      <c r="M489" s="276" t="s">
        <v>2372</v>
      </c>
      <c r="N489" s="277" t="s">
        <v>2373</v>
      </c>
      <c r="O489" s="94" t="s">
        <v>5484</v>
      </c>
      <c r="P489" s="187">
        <v>44588</v>
      </c>
      <c r="Q489" s="273">
        <v>44588</v>
      </c>
      <c r="R489" s="274">
        <v>44765</v>
      </c>
      <c r="S489" s="285">
        <v>0</v>
      </c>
      <c r="T489" s="285">
        <v>38000000</v>
      </c>
      <c r="U489" s="184">
        <v>72005158</v>
      </c>
      <c r="V489" s="191" t="s">
        <v>2374</v>
      </c>
      <c r="W489"/>
      <c r="X489"/>
      <c r="Y489" s="1"/>
    </row>
    <row r="490" spans="1:25">
      <c r="A490" s="182">
        <v>891780111</v>
      </c>
      <c r="B490" s="183" t="s">
        <v>25</v>
      </c>
      <c r="C490" s="184" t="s">
        <v>846</v>
      </c>
      <c r="D490" s="183" t="s">
        <v>27</v>
      </c>
      <c r="E490" s="185" t="s">
        <v>2375</v>
      </c>
      <c r="F490" s="183" t="s">
        <v>29</v>
      </c>
      <c r="G490" s="184" t="s">
        <v>848</v>
      </c>
      <c r="H490" s="184" t="s">
        <v>31</v>
      </c>
      <c r="I490" s="285">
        <v>11700000</v>
      </c>
      <c r="J490" s="287">
        <v>14040000</v>
      </c>
      <c r="K490" s="194">
        <v>2340000</v>
      </c>
      <c r="L490" s="194">
        <v>0</v>
      </c>
      <c r="M490" s="276" t="s">
        <v>2376</v>
      </c>
      <c r="N490" s="277" t="s">
        <v>2377</v>
      </c>
      <c r="O490" s="94" t="s">
        <v>2378</v>
      </c>
      <c r="P490" s="187">
        <v>44588</v>
      </c>
      <c r="Q490" s="273">
        <v>44589</v>
      </c>
      <c r="R490" s="274">
        <v>44711</v>
      </c>
      <c r="S490" s="285">
        <v>11700000</v>
      </c>
      <c r="T490" s="285">
        <v>2340000</v>
      </c>
      <c r="U490" s="184">
        <v>57299411</v>
      </c>
      <c r="V490" s="191" t="s">
        <v>2249</v>
      </c>
      <c r="W490"/>
      <c r="X490"/>
      <c r="Y490" s="1"/>
    </row>
    <row r="491" spans="1:25">
      <c r="A491" s="182">
        <v>891780111</v>
      </c>
      <c r="B491" s="183" t="s">
        <v>25</v>
      </c>
      <c r="C491" s="184" t="s">
        <v>846</v>
      </c>
      <c r="D491" s="183" t="s">
        <v>27</v>
      </c>
      <c r="E491" s="185" t="s">
        <v>2379</v>
      </c>
      <c r="F491" s="183" t="s">
        <v>29</v>
      </c>
      <c r="G491" s="184" t="s">
        <v>848</v>
      </c>
      <c r="H491" s="184" t="s">
        <v>31</v>
      </c>
      <c r="I491" s="285">
        <v>16500000</v>
      </c>
      <c r="J491" s="287">
        <v>0</v>
      </c>
      <c r="K491" s="194">
        <v>0</v>
      </c>
      <c r="L491" s="194">
        <v>0</v>
      </c>
      <c r="M491" s="276" t="s">
        <v>2380</v>
      </c>
      <c r="N491" s="277" t="s">
        <v>2381</v>
      </c>
      <c r="O491" s="94" t="s">
        <v>2382</v>
      </c>
      <c r="P491" s="187">
        <v>44588</v>
      </c>
      <c r="Q491" s="273">
        <v>44588</v>
      </c>
      <c r="R491" s="274">
        <v>44742</v>
      </c>
      <c r="S491" s="285">
        <v>9900000</v>
      </c>
      <c r="T491" s="285">
        <v>6600000</v>
      </c>
      <c r="U491" s="184">
        <v>16078654</v>
      </c>
      <c r="V491" s="191" t="s">
        <v>2209</v>
      </c>
      <c r="W491"/>
      <c r="X491"/>
      <c r="Y491" s="1"/>
    </row>
    <row r="492" spans="1:25">
      <c r="A492" s="182">
        <v>891780111</v>
      </c>
      <c r="B492" s="183" t="s">
        <v>25</v>
      </c>
      <c r="C492" s="184" t="s">
        <v>846</v>
      </c>
      <c r="D492" s="183" t="s">
        <v>27</v>
      </c>
      <c r="E492" s="185" t="s">
        <v>2383</v>
      </c>
      <c r="F492" s="183" t="s">
        <v>29</v>
      </c>
      <c r="G492" s="184" t="s">
        <v>848</v>
      </c>
      <c r="H492" s="184" t="s">
        <v>31</v>
      </c>
      <c r="I492" s="285">
        <v>6800000</v>
      </c>
      <c r="J492" s="287">
        <v>0</v>
      </c>
      <c r="K492" s="194">
        <v>0</v>
      </c>
      <c r="L492" s="194">
        <v>0</v>
      </c>
      <c r="M492" s="276" t="s">
        <v>2384</v>
      </c>
      <c r="N492" s="277" t="s">
        <v>2385</v>
      </c>
      <c r="O492" s="94" t="s">
        <v>2386</v>
      </c>
      <c r="P492" s="187">
        <v>44588</v>
      </c>
      <c r="Q492" s="273">
        <v>44588</v>
      </c>
      <c r="R492" s="274">
        <v>44591</v>
      </c>
      <c r="S492" s="285">
        <v>6800000</v>
      </c>
      <c r="T492" s="285">
        <v>0</v>
      </c>
      <c r="U492" s="184">
        <v>85467461</v>
      </c>
      <c r="V492" s="191" t="s">
        <v>2258</v>
      </c>
      <c r="W492"/>
      <c r="X492"/>
      <c r="Y492" s="1"/>
    </row>
    <row r="493" spans="1:25">
      <c r="A493" s="182">
        <v>891780111</v>
      </c>
      <c r="B493" s="183" t="s">
        <v>25</v>
      </c>
      <c r="C493" s="184" t="s">
        <v>846</v>
      </c>
      <c r="D493" s="183" t="s">
        <v>27</v>
      </c>
      <c r="E493" s="185" t="s">
        <v>2387</v>
      </c>
      <c r="F493" s="183" t="s">
        <v>29</v>
      </c>
      <c r="G493" s="184" t="s">
        <v>848</v>
      </c>
      <c r="H493" s="184" t="s">
        <v>31</v>
      </c>
      <c r="I493" s="285">
        <v>12000000</v>
      </c>
      <c r="J493" s="287">
        <v>0</v>
      </c>
      <c r="K493" s="194">
        <v>0</v>
      </c>
      <c r="L493" s="194">
        <v>0</v>
      </c>
      <c r="M493" s="276" t="s">
        <v>2388</v>
      </c>
      <c r="N493" s="277" t="s">
        <v>2389</v>
      </c>
      <c r="O493" s="94" t="s">
        <v>2390</v>
      </c>
      <c r="P493" s="187">
        <v>44588</v>
      </c>
      <c r="Q493" s="273">
        <v>44588</v>
      </c>
      <c r="R493" s="274">
        <v>44649</v>
      </c>
      <c r="S493" s="285">
        <v>0</v>
      </c>
      <c r="T493" s="285">
        <v>12000000</v>
      </c>
      <c r="U493" s="184">
        <v>85472020</v>
      </c>
      <c r="V493" s="191" t="s">
        <v>2311</v>
      </c>
      <c r="W493"/>
      <c r="X493"/>
      <c r="Y493" s="1"/>
    </row>
    <row r="494" spans="1:25">
      <c r="A494" s="182">
        <v>891780111</v>
      </c>
      <c r="B494" s="183" t="s">
        <v>25</v>
      </c>
      <c r="C494" s="184" t="s">
        <v>846</v>
      </c>
      <c r="D494" s="183" t="s">
        <v>27</v>
      </c>
      <c r="E494" s="185" t="s">
        <v>2391</v>
      </c>
      <c r="F494" s="183" t="s">
        <v>29</v>
      </c>
      <c r="G494" s="184" t="s">
        <v>848</v>
      </c>
      <c r="H494" s="184" t="s">
        <v>31</v>
      </c>
      <c r="I494" s="285">
        <v>18150000</v>
      </c>
      <c r="J494" s="287">
        <v>0</v>
      </c>
      <c r="K494" s="194">
        <v>0</v>
      </c>
      <c r="L494" s="194">
        <v>0</v>
      </c>
      <c r="M494" s="276" t="s">
        <v>2392</v>
      </c>
      <c r="N494" s="277" t="s">
        <v>2393</v>
      </c>
      <c r="O494" s="94" t="s">
        <v>2394</v>
      </c>
      <c r="P494" s="187">
        <v>44588</v>
      </c>
      <c r="Q494" s="273">
        <v>44588</v>
      </c>
      <c r="R494" s="274">
        <v>44742</v>
      </c>
      <c r="S494" s="285">
        <v>10575000</v>
      </c>
      <c r="T494" s="285">
        <v>7575000</v>
      </c>
      <c r="U494" s="184">
        <v>16078654</v>
      </c>
      <c r="V494" s="191" t="s">
        <v>2209</v>
      </c>
      <c r="W494"/>
      <c r="X494"/>
      <c r="Y494" s="1"/>
    </row>
    <row r="495" spans="1:25">
      <c r="A495" s="182">
        <v>891780111</v>
      </c>
      <c r="B495" s="183" t="s">
        <v>25</v>
      </c>
      <c r="C495" s="184" t="s">
        <v>846</v>
      </c>
      <c r="D495" s="183" t="s">
        <v>27</v>
      </c>
      <c r="E495" s="185" t="s">
        <v>2395</v>
      </c>
      <c r="F495" s="183" t="s">
        <v>29</v>
      </c>
      <c r="G495" s="184" t="s">
        <v>848</v>
      </c>
      <c r="H495" s="184" t="s">
        <v>31</v>
      </c>
      <c r="I495" s="285">
        <v>18150000</v>
      </c>
      <c r="J495" s="287">
        <v>0</v>
      </c>
      <c r="K495" s="194">
        <v>0</v>
      </c>
      <c r="L495" s="194">
        <v>0</v>
      </c>
      <c r="M495" s="276" t="s">
        <v>2396</v>
      </c>
      <c r="N495" s="277" t="s">
        <v>2397</v>
      </c>
      <c r="O495" s="94" t="s">
        <v>2398</v>
      </c>
      <c r="P495" s="187">
        <v>44588</v>
      </c>
      <c r="Q495" s="273">
        <v>44588</v>
      </c>
      <c r="R495" s="274">
        <v>44742</v>
      </c>
      <c r="S495" s="285">
        <v>11550000</v>
      </c>
      <c r="T495" s="285">
        <v>6600000</v>
      </c>
      <c r="U495" s="184">
        <v>16078654</v>
      </c>
      <c r="V495" s="191" t="s">
        <v>2209</v>
      </c>
      <c r="W495"/>
      <c r="X495"/>
      <c r="Y495" s="1"/>
    </row>
    <row r="496" spans="1:25">
      <c r="A496" s="182">
        <v>891780111</v>
      </c>
      <c r="B496" s="183" t="s">
        <v>25</v>
      </c>
      <c r="C496" s="184" t="s">
        <v>846</v>
      </c>
      <c r="D496" s="183" t="s">
        <v>27</v>
      </c>
      <c r="E496" s="185" t="s">
        <v>2399</v>
      </c>
      <c r="F496" s="183" t="s">
        <v>29</v>
      </c>
      <c r="G496" s="184" t="s">
        <v>848</v>
      </c>
      <c r="H496" s="184" t="s">
        <v>31</v>
      </c>
      <c r="I496" s="285">
        <v>13800000</v>
      </c>
      <c r="J496" s="287">
        <v>0</v>
      </c>
      <c r="K496" s="194">
        <v>0</v>
      </c>
      <c r="L496" s="194">
        <v>0</v>
      </c>
      <c r="M496" s="276" t="s">
        <v>2400</v>
      </c>
      <c r="N496" s="277" t="s">
        <v>2401</v>
      </c>
      <c r="O496" s="94" t="s">
        <v>2402</v>
      </c>
      <c r="P496" s="187">
        <v>44588</v>
      </c>
      <c r="Q496" s="273">
        <v>44588</v>
      </c>
      <c r="R496" s="274">
        <v>44742</v>
      </c>
      <c r="S496" s="285">
        <v>11040000</v>
      </c>
      <c r="T496" s="285">
        <v>2760000</v>
      </c>
      <c r="U496" s="184">
        <v>16078654</v>
      </c>
      <c r="V496" s="191" t="s">
        <v>2209</v>
      </c>
      <c r="W496"/>
      <c r="X496"/>
      <c r="Y496" s="1"/>
    </row>
    <row r="497" spans="1:25">
      <c r="A497" s="182">
        <v>891780111</v>
      </c>
      <c r="B497" s="183" t="s">
        <v>25</v>
      </c>
      <c r="C497" s="184" t="s">
        <v>26</v>
      </c>
      <c r="D497" s="183" t="s">
        <v>27</v>
      </c>
      <c r="E497" s="185" t="s">
        <v>2403</v>
      </c>
      <c r="F497" s="183" t="s">
        <v>29</v>
      </c>
      <c r="G497" s="184" t="s">
        <v>848</v>
      </c>
      <c r="H497" s="184" t="s">
        <v>31</v>
      </c>
      <c r="I497" s="285">
        <v>15400000</v>
      </c>
      <c r="J497" s="287">
        <v>19800000</v>
      </c>
      <c r="K497" s="194">
        <v>4400000</v>
      </c>
      <c r="L497" s="194">
        <v>0</v>
      </c>
      <c r="M497" s="276" t="s">
        <v>2404</v>
      </c>
      <c r="N497" s="277" t="s">
        <v>2405</v>
      </c>
      <c r="O497" s="94" t="s">
        <v>2406</v>
      </c>
      <c r="P497" s="187">
        <v>44588</v>
      </c>
      <c r="Q497" s="273">
        <v>44588</v>
      </c>
      <c r="R497" s="274">
        <v>44711</v>
      </c>
      <c r="S497" s="285">
        <v>16500000</v>
      </c>
      <c r="T497" s="285">
        <v>3300000</v>
      </c>
      <c r="U497" s="184">
        <v>85467461</v>
      </c>
      <c r="V497" s="191" t="s">
        <v>2258</v>
      </c>
      <c r="W497"/>
      <c r="X497"/>
      <c r="Y497" s="1"/>
    </row>
    <row r="498" spans="1:25">
      <c r="A498" s="182">
        <v>891780111</v>
      </c>
      <c r="B498" s="183" t="s">
        <v>25</v>
      </c>
      <c r="C498" s="184" t="s">
        <v>26</v>
      </c>
      <c r="D498" s="183" t="s">
        <v>27</v>
      </c>
      <c r="E498" s="185" t="s">
        <v>2407</v>
      </c>
      <c r="F498" s="183" t="s">
        <v>29</v>
      </c>
      <c r="G498" s="184" t="s">
        <v>848</v>
      </c>
      <c r="H498" s="184" t="s">
        <v>31</v>
      </c>
      <c r="I498" s="285">
        <v>12133333</v>
      </c>
      <c r="J498" s="287">
        <v>13866666</v>
      </c>
      <c r="K498" s="194">
        <v>1733333</v>
      </c>
      <c r="L498" s="194">
        <v>0</v>
      </c>
      <c r="M498" s="276" t="s">
        <v>2408</v>
      </c>
      <c r="N498" s="277" t="s">
        <v>2409</v>
      </c>
      <c r="O498" s="94" t="s">
        <v>2410</v>
      </c>
      <c r="P498" s="187">
        <v>44588</v>
      </c>
      <c r="Q498" s="273">
        <v>44588</v>
      </c>
      <c r="R498" s="274">
        <v>44711</v>
      </c>
      <c r="S498" s="285">
        <v>0</v>
      </c>
      <c r="T498" s="285">
        <v>13866666</v>
      </c>
      <c r="U498" s="184">
        <v>57428039</v>
      </c>
      <c r="V498" s="184" t="s">
        <v>2411</v>
      </c>
      <c r="W498"/>
      <c r="X498"/>
      <c r="Y498" s="1"/>
    </row>
    <row r="499" spans="1:25">
      <c r="A499" s="182">
        <v>891780111</v>
      </c>
      <c r="B499" s="183" t="s">
        <v>25</v>
      </c>
      <c r="C499" s="184" t="s">
        <v>26</v>
      </c>
      <c r="D499" s="183" t="s">
        <v>27</v>
      </c>
      <c r="E499" s="185" t="s">
        <v>2412</v>
      </c>
      <c r="F499" s="183" t="s">
        <v>29</v>
      </c>
      <c r="G499" s="184" t="s">
        <v>848</v>
      </c>
      <c r="H499" s="184" t="s">
        <v>31</v>
      </c>
      <c r="I499" s="285">
        <v>10400000</v>
      </c>
      <c r="J499" s="287">
        <v>12133333</v>
      </c>
      <c r="K499" s="194">
        <v>1733333</v>
      </c>
      <c r="L499" s="194">
        <v>0</v>
      </c>
      <c r="M499" s="276" t="s">
        <v>2413</v>
      </c>
      <c r="N499" s="277" t="s">
        <v>2414</v>
      </c>
      <c r="O499" s="94" t="s">
        <v>2415</v>
      </c>
      <c r="P499" s="187">
        <v>44588</v>
      </c>
      <c r="Q499" s="273">
        <v>44593</v>
      </c>
      <c r="R499" s="274">
        <v>44711</v>
      </c>
      <c r="S499" s="285">
        <v>0</v>
      </c>
      <c r="T499" s="285">
        <v>12133333</v>
      </c>
      <c r="U499" s="191">
        <v>36723796</v>
      </c>
      <c r="V499" s="191" t="s">
        <v>2416</v>
      </c>
      <c r="W499"/>
      <c r="X499"/>
      <c r="Y499" s="1"/>
    </row>
    <row r="500" spans="1:25">
      <c r="A500" s="182">
        <v>891780111</v>
      </c>
      <c r="B500" s="183" t="s">
        <v>25</v>
      </c>
      <c r="C500" s="184" t="s">
        <v>26</v>
      </c>
      <c r="D500" s="183" t="s">
        <v>27</v>
      </c>
      <c r="E500" s="185" t="s">
        <v>2417</v>
      </c>
      <c r="F500" s="183" t="s">
        <v>29</v>
      </c>
      <c r="G500" s="184" t="s">
        <v>848</v>
      </c>
      <c r="H500" s="184" t="s">
        <v>31</v>
      </c>
      <c r="I500" s="285">
        <v>6800000</v>
      </c>
      <c r="J500" s="287">
        <v>10200000</v>
      </c>
      <c r="K500" s="194">
        <v>3400000</v>
      </c>
      <c r="L500" s="194">
        <v>0</v>
      </c>
      <c r="M500" s="276" t="s">
        <v>2418</v>
      </c>
      <c r="N500" s="277" t="s">
        <v>738</v>
      </c>
      <c r="O500" s="94" t="s">
        <v>2419</v>
      </c>
      <c r="P500" s="187">
        <v>44588</v>
      </c>
      <c r="Q500" s="273">
        <v>44593</v>
      </c>
      <c r="R500" s="274">
        <v>44711</v>
      </c>
      <c r="S500" s="285">
        <v>8500000</v>
      </c>
      <c r="T500" s="285">
        <v>1700000</v>
      </c>
      <c r="U500" s="184">
        <v>16078654</v>
      </c>
      <c r="V500" s="191" t="s">
        <v>2209</v>
      </c>
      <c r="W500"/>
      <c r="X500"/>
      <c r="Y500" s="1"/>
    </row>
    <row r="501" spans="1:25">
      <c r="A501" s="182">
        <v>891780111</v>
      </c>
      <c r="B501" s="183" t="s">
        <v>25</v>
      </c>
      <c r="C501" s="184" t="s">
        <v>26</v>
      </c>
      <c r="D501" s="183" t="s">
        <v>27</v>
      </c>
      <c r="E501" s="185" t="s">
        <v>2420</v>
      </c>
      <c r="F501" s="183" t="s">
        <v>29</v>
      </c>
      <c r="G501" s="184" t="s">
        <v>848</v>
      </c>
      <c r="H501" s="184" t="s">
        <v>31</v>
      </c>
      <c r="I501" s="285">
        <v>10400000</v>
      </c>
      <c r="J501" s="287">
        <v>15600000</v>
      </c>
      <c r="K501" s="194">
        <v>5200000</v>
      </c>
      <c r="L501" s="194">
        <v>0</v>
      </c>
      <c r="M501" s="276" t="s">
        <v>2421</v>
      </c>
      <c r="N501" s="277" t="s">
        <v>2422</v>
      </c>
      <c r="O501" s="94" t="s">
        <v>2423</v>
      </c>
      <c r="P501" s="187">
        <v>44588</v>
      </c>
      <c r="Q501" s="273">
        <v>44593</v>
      </c>
      <c r="R501" s="274">
        <v>44711</v>
      </c>
      <c r="S501" s="285">
        <v>13000000</v>
      </c>
      <c r="T501" s="285">
        <v>2600000</v>
      </c>
      <c r="U501" s="191">
        <v>36723796</v>
      </c>
      <c r="V501" s="191" t="s">
        <v>2416</v>
      </c>
      <c r="W501"/>
      <c r="X501"/>
      <c r="Y501" s="1"/>
    </row>
    <row r="502" spans="1:25">
      <c r="A502" s="182">
        <v>891780111</v>
      </c>
      <c r="B502" s="183" t="s">
        <v>25</v>
      </c>
      <c r="C502" s="184" t="s">
        <v>26</v>
      </c>
      <c r="D502" s="183" t="s">
        <v>27</v>
      </c>
      <c r="E502" s="185" t="s">
        <v>2424</v>
      </c>
      <c r="F502" s="183" t="s">
        <v>29</v>
      </c>
      <c r="G502" s="184" t="s">
        <v>848</v>
      </c>
      <c r="H502" s="184" t="s">
        <v>31</v>
      </c>
      <c r="I502" s="285">
        <v>8000000</v>
      </c>
      <c r="J502" s="287">
        <v>9333333</v>
      </c>
      <c r="K502" s="194">
        <v>1333333</v>
      </c>
      <c r="L502" s="194">
        <v>0</v>
      </c>
      <c r="M502" s="276" t="s">
        <v>2425</v>
      </c>
      <c r="N502" s="277" t="s">
        <v>2426</v>
      </c>
      <c r="O502" s="94" t="s">
        <v>2427</v>
      </c>
      <c r="P502" s="187">
        <v>44588</v>
      </c>
      <c r="Q502" s="273">
        <v>44593</v>
      </c>
      <c r="R502" s="274">
        <v>44711</v>
      </c>
      <c r="S502" s="285">
        <v>9333333</v>
      </c>
      <c r="T502" s="285">
        <v>0</v>
      </c>
      <c r="U502" s="184">
        <v>85467461</v>
      </c>
      <c r="V502" s="191" t="s">
        <v>2258</v>
      </c>
      <c r="W502"/>
      <c r="X502"/>
      <c r="Y502" s="1"/>
    </row>
    <row r="503" spans="1:25">
      <c r="A503" s="182">
        <v>891780111</v>
      </c>
      <c r="B503" s="183" t="s">
        <v>25</v>
      </c>
      <c r="C503" s="184" t="s">
        <v>26</v>
      </c>
      <c r="D503" s="183" t="s">
        <v>27</v>
      </c>
      <c r="E503" s="185" t="s">
        <v>2428</v>
      </c>
      <c r="F503" s="183" t="s">
        <v>29</v>
      </c>
      <c r="G503" s="184" t="s">
        <v>848</v>
      </c>
      <c r="H503" s="184" t="s">
        <v>31</v>
      </c>
      <c r="I503" s="285">
        <v>11600000</v>
      </c>
      <c r="J503" s="287">
        <v>13533333</v>
      </c>
      <c r="K503" s="194">
        <v>1933333</v>
      </c>
      <c r="L503" s="194">
        <v>0</v>
      </c>
      <c r="M503" s="276" t="s">
        <v>2429</v>
      </c>
      <c r="N503" s="277" t="s">
        <v>2430</v>
      </c>
      <c r="O503" s="94" t="s">
        <v>2431</v>
      </c>
      <c r="P503" s="187">
        <v>44588</v>
      </c>
      <c r="Q503" s="273">
        <v>44593</v>
      </c>
      <c r="R503" s="274">
        <v>44711</v>
      </c>
      <c r="S503" s="285">
        <v>10633333</v>
      </c>
      <c r="T503" s="285">
        <v>2900000</v>
      </c>
      <c r="U503" s="184">
        <v>1192791759</v>
      </c>
      <c r="V503" s="191" t="s">
        <v>2432</v>
      </c>
      <c r="W503"/>
      <c r="X503"/>
      <c r="Y503" s="1"/>
    </row>
    <row r="504" spans="1:25">
      <c r="A504" s="182">
        <v>891780111</v>
      </c>
      <c r="B504" s="183" t="s">
        <v>25</v>
      </c>
      <c r="C504" s="184" t="s">
        <v>26</v>
      </c>
      <c r="D504" s="183" t="s">
        <v>27</v>
      </c>
      <c r="E504" s="185" t="s">
        <v>2433</v>
      </c>
      <c r="F504" s="183" t="s">
        <v>29</v>
      </c>
      <c r="G504" s="184" t="s">
        <v>848</v>
      </c>
      <c r="H504" s="184" t="s">
        <v>31</v>
      </c>
      <c r="I504" s="285">
        <v>8000000</v>
      </c>
      <c r="J504" s="287">
        <v>9333333</v>
      </c>
      <c r="K504" s="194">
        <v>1333333</v>
      </c>
      <c r="L504" s="194">
        <v>0</v>
      </c>
      <c r="M504" s="276" t="s">
        <v>2434</v>
      </c>
      <c r="N504" s="277" t="s">
        <v>2435</v>
      </c>
      <c r="O504" s="94" t="s">
        <v>2436</v>
      </c>
      <c r="P504" s="187">
        <v>44588</v>
      </c>
      <c r="Q504" s="273">
        <v>44593</v>
      </c>
      <c r="R504" s="274">
        <v>44711</v>
      </c>
      <c r="S504" s="285">
        <v>8000000</v>
      </c>
      <c r="T504" s="285">
        <v>1333333</v>
      </c>
      <c r="U504" s="184">
        <v>85467461</v>
      </c>
      <c r="V504" s="191" t="s">
        <v>2258</v>
      </c>
      <c r="W504"/>
      <c r="X504"/>
      <c r="Y504" s="1"/>
    </row>
    <row r="505" spans="1:25">
      <c r="A505" s="182">
        <v>891780111</v>
      </c>
      <c r="B505" s="183" t="s">
        <v>25</v>
      </c>
      <c r="C505" s="184" t="s">
        <v>26</v>
      </c>
      <c r="D505" s="183" t="s">
        <v>27</v>
      </c>
      <c r="E505" s="185" t="s">
        <v>2437</v>
      </c>
      <c r="F505" s="183" t="s">
        <v>29</v>
      </c>
      <c r="G505" s="184" t="s">
        <v>848</v>
      </c>
      <c r="H505" s="184" t="s">
        <v>31</v>
      </c>
      <c r="I505" s="285">
        <v>8000000</v>
      </c>
      <c r="J505" s="287">
        <v>9333333</v>
      </c>
      <c r="K505" s="194">
        <v>1333333</v>
      </c>
      <c r="L505" s="194">
        <v>0</v>
      </c>
      <c r="M505" s="276" t="s">
        <v>2438</v>
      </c>
      <c r="N505" s="277" t="s">
        <v>2439</v>
      </c>
      <c r="O505" s="94" t="s">
        <v>2440</v>
      </c>
      <c r="P505" s="187">
        <v>44588</v>
      </c>
      <c r="Q505" s="273">
        <v>44593</v>
      </c>
      <c r="R505" s="274">
        <v>44711</v>
      </c>
      <c r="S505" s="285">
        <v>9333333</v>
      </c>
      <c r="T505" s="285">
        <v>0</v>
      </c>
      <c r="U505" s="184">
        <v>85467461</v>
      </c>
      <c r="V505" s="191" t="s">
        <v>2258</v>
      </c>
      <c r="W505"/>
      <c r="X505"/>
      <c r="Y505" s="1"/>
    </row>
    <row r="506" spans="1:25">
      <c r="A506" s="182">
        <v>891780111</v>
      </c>
      <c r="B506" s="183" t="s">
        <v>25</v>
      </c>
      <c r="C506" s="184" t="s">
        <v>26</v>
      </c>
      <c r="D506" s="183" t="s">
        <v>27</v>
      </c>
      <c r="E506" s="185" t="s">
        <v>2441</v>
      </c>
      <c r="F506" s="183" t="s">
        <v>29</v>
      </c>
      <c r="G506" s="184" t="s">
        <v>848</v>
      </c>
      <c r="H506" s="184" t="s">
        <v>31</v>
      </c>
      <c r="I506" s="285">
        <v>10400000</v>
      </c>
      <c r="J506" s="287">
        <v>12133333</v>
      </c>
      <c r="K506" s="194">
        <v>1733333</v>
      </c>
      <c r="L506" s="194">
        <v>0</v>
      </c>
      <c r="M506" s="276" t="s">
        <v>2442</v>
      </c>
      <c r="N506" s="277" t="s">
        <v>2443</v>
      </c>
      <c r="O506" s="94" t="s">
        <v>2444</v>
      </c>
      <c r="P506" s="187">
        <v>44588</v>
      </c>
      <c r="Q506" s="273">
        <v>44593</v>
      </c>
      <c r="R506" s="274">
        <v>44711</v>
      </c>
      <c r="S506" s="285">
        <v>12133333</v>
      </c>
      <c r="T506" s="285">
        <v>0</v>
      </c>
      <c r="U506" s="184">
        <v>85467461</v>
      </c>
      <c r="V506" s="191" t="s">
        <v>2258</v>
      </c>
      <c r="W506"/>
      <c r="X506"/>
      <c r="Y506" s="1"/>
    </row>
    <row r="507" spans="1:25">
      <c r="A507" s="182">
        <v>891780111</v>
      </c>
      <c r="B507" s="183" t="s">
        <v>25</v>
      </c>
      <c r="C507" s="184" t="s">
        <v>26</v>
      </c>
      <c r="D507" s="183" t="s">
        <v>27</v>
      </c>
      <c r="E507" s="185" t="s">
        <v>2445</v>
      </c>
      <c r="F507" s="183" t="s">
        <v>29</v>
      </c>
      <c r="G507" s="184" t="s">
        <v>848</v>
      </c>
      <c r="H507" s="184" t="s">
        <v>31</v>
      </c>
      <c r="I507" s="285">
        <v>15400000</v>
      </c>
      <c r="J507" s="287">
        <v>22000000</v>
      </c>
      <c r="K507" s="194">
        <v>6600000</v>
      </c>
      <c r="L507" s="194">
        <v>0</v>
      </c>
      <c r="M507" s="276" t="s">
        <v>2446</v>
      </c>
      <c r="N507" s="277" t="s">
        <v>2447</v>
      </c>
      <c r="O507" s="94" t="s">
        <v>2448</v>
      </c>
      <c r="P507" s="187">
        <v>44588</v>
      </c>
      <c r="Q507" s="273">
        <v>44588</v>
      </c>
      <c r="R507" s="274">
        <v>44711</v>
      </c>
      <c r="S507" s="285">
        <v>18700000</v>
      </c>
      <c r="T507" s="285">
        <v>3300000</v>
      </c>
      <c r="U507" s="184">
        <v>85467461</v>
      </c>
      <c r="V507" s="191" t="s">
        <v>2258</v>
      </c>
      <c r="W507"/>
      <c r="X507"/>
      <c r="Y507" s="1"/>
    </row>
    <row r="508" spans="1:25">
      <c r="A508" s="182">
        <v>891780111</v>
      </c>
      <c r="B508" s="183" t="s">
        <v>25</v>
      </c>
      <c r="C508" s="184" t="s">
        <v>26</v>
      </c>
      <c r="D508" s="183" t="s">
        <v>27</v>
      </c>
      <c r="E508" s="185" t="s">
        <v>2449</v>
      </c>
      <c r="F508" s="183" t="s">
        <v>29</v>
      </c>
      <c r="G508" s="184" t="s">
        <v>848</v>
      </c>
      <c r="H508" s="184" t="s">
        <v>31</v>
      </c>
      <c r="I508" s="285">
        <v>8000000</v>
      </c>
      <c r="J508" s="287">
        <v>12000000</v>
      </c>
      <c r="K508" s="194">
        <v>4000000</v>
      </c>
      <c r="L508" s="194">
        <v>0</v>
      </c>
      <c r="M508" s="276" t="s">
        <v>2450</v>
      </c>
      <c r="N508" s="277" t="s">
        <v>2451</v>
      </c>
      <c r="O508" s="94" t="s">
        <v>2452</v>
      </c>
      <c r="P508" s="187">
        <v>44588</v>
      </c>
      <c r="Q508" s="273">
        <v>44593</v>
      </c>
      <c r="R508" s="274">
        <v>44711</v>
      </c>
      <c r="S508" s="285">
        <v>10000000</v>
      </c>
      <c r="T508" s="285">
        <v>2000000</v>
      </c>
      <c r="U508" s="184">
        <v>36669284</v>
      </c>
      <c r="V508" s="184" t="s">
        <v>2453</v>
      </c>
      <c r="W508"/>
      <c r="X508"/>
      <c r="Y508" s="1"/>
    </row>
    <row r="509" spans="1:25">
      <c r="A509" s="182">
        <v>891780111</v>
      </c>
      <c r="B509" s="183" t="s">
        <v>25</v>
      </c>
      <c r="C509" s="184" t="s">
        <v>26</v>
      </c>
      <c r="D509" s="183" t="s">
        <v>27</v>
      </c>
      <c r="E509" s="185" t="s">
        <v>2454</v>
      </c>
      <c r="F509" s="183" t="s">
        <v>29</v>
      </c>
      <c r="G509" s="184" t="s">
        <v>848</v>
      </c>
      <c r="H509" s="184" t="s">
        <v>31</v>
      </c>
      <c r="I509" s="285">
        <v>15400000</v>
      </c>
      <c r="J509" s="287">
        <v>22000000</v>
      </c>
      <c r="K509" s="194">
        <v>6600000</v>
      </c>
      <c r="L509" s="194">
        <v>0</v>
      </c>
      <c r="M509" s="276" t="s">
        <v>2455</v>
      </c>
      <c r="N509" s="277" t="s">
        <v>2207</v>
      </c>
      <c r="O509" s="94" t="s">
        <v>2456</v>
      </c>
      <c r="P509" s="187">
        <v>44588</v>
      </c>
      <c r="Q509" s="273">
        <v>44588</v>
      </c>
      <c r="R509" s="274">
        <v>44711</v>
      </c>
      <c r="S509" s="285">
        <v>18700000</v>
      </c>
      <c r="T509" s="285">
        <v>3300000</v>
      </c>
      <c r="U509" s="184">
        <v>16078654</v>
      </c>
      <c r="V509" s="191" t="s">
        <v>2209</v>
      </c>
      <c r="W509"/>
      <c r="X509"/>
      <c r="Y509" s="1"/>
    </row>
    <row r="510" spans="1:25">
      <c r="A510" s="182">
        <v>891780111</v>
      </c>
      <c r="B510" s="183" t="s">
        <v>25</v>
      </c>
      <c r="C510" s="184" t="s">
        <v>26</v>
      </c>
      <c r="D510" s="183" t="s">
        <v>27</v>
      </c>
      <c r="E510" s="185" t="s">
        <v>2457</v>
      </c>
      <c r="F510" s="183" t="s">
        <v>29</v>
      </c>
      <c r="G510" s="184" t="s">
        <v>848</v>
      </c>
      <c r="H510" s="184" t="s">
        <v>31</v>
      </c>
      <c r="I510" s="285">
        <v>11600000</v>
      </c>
      <c r="J510" s="287">
        <v>17400000</v>
      </c>
      <c r="K510" s="194">
        <v>5800000</v>
      </c>
      <c r="L510" s="194">
        <v>0</v>
      </c>
      <c r="M510" s="276" t="s">
        <v>2458</v>
      </c>
      <c r="N510" s="277" t="s">
        <v>2459</v>
      </c>
      <c r="O510" s="272" t="s">
        <v>2460</v>
      </c>
      <c r="P510" s="187">
        <v>44588</v>
      </c>
      <c r="Q510" s="273">
        <v>44593</v>
      </c>
      <c r="R510" s="274">
        <v>44711</v>
      </c>
      <c r="S510" s="285">
        <v>14500000</v>
      </c>
      <c r="T510" s="285">
        <v>2900000</v>
      </c>
      <c r="U510" s="184">
        <v>1192791759</v>
      </c>
      <c r="V510" s="191" t="s">
        <v>2432</v>
      </c>
      <c r="W510"/>
      <c r="X510"/>
      <c r="Y510" s="1"/>
    </row>
    <row r="511" spans="1:25">
      <c r="A511" s="182">
        <v>891780111</v>
      </c>
      <c r="B511" s="183" t="s">
        <v>25</v>
      </c>
      <c r="C511" s="184" t="s">
        <v>26</v>
      </c>
      <c r="D511" s="183" t="s">
        <v>27</v>
      </c>
      <c r="E511" s="185" t="s">
        <v>2461</v>
      </c>
      <c r="F511" s="183" t="s">
        <v>29</v>
      </c>
      <c r="G511" s="184" t="s">
        <v>848</v>
      </c>
      <c r="H511" s="184" t="s">
        <v>31</v>
      </c>
      <c r="I511" s="285">
        <v>9200000</v>
      </c>
      <c r="J511" s="287">
        <v>10733333</v>
      </c>
      <c r="K511" s="194">
        <v>1533333</v>
      </c>
      <c r="L511" s="194">
        <v>0</v>
      </c>
      <c r="M511" s="276" t="s">
        <v>2462</v>
      </c>
      <c r="N511" s="277" t="s">
        <v>2463</v>
      </c>
      <c r="O511" s="94" t="s">
        <v>2464</v>
      </c>
      <c r="P511" s="187">
        <v>44588</v>
      </c>
      <c r="Q511" s="273">
        <v>44593</v>
      </c>
      <c r="R511" s="274">
        <v>44711</v>
      </c>
      <c r="S511" s="285">
        <v>10733333</v>
      </c>
      <c r="T511" s="285">
        <v>0</v>
      </c>
      <c r="U511" s="184">
        <v>16078654</v>
      </c>
      <c r="V511" s="191" t="s">
        <v>2209</v>
      </c>
      <c r="W511"/>
      <c r="X511"/>
      <c r="Y511" s="1"/>
    </row>
    <row r="512" spans="1:25">
      <c r="A512" s="182">
        <v>891780111</v>
      </c>
      <c r="B512" s="183" t="s">
        <v>25</v>
      </c>
      <c r="C512" s="184" t="s">
        <v>26</v>
      </c>
      <c r="D512" s="183" t="s">
        <v>27</v>
      </c>
      <c r="E512" s="185" t="s">
        <v>2465</v>
      </c>
      <c r="F512" s="183" t="s">
        <v>29</v>
      </c>
      <c r="G512" s="184" t="s">
        <v>848</v>
      </c>
      <c r="H512" s="184" t="s">
        <v>31</v>
      </c>
      <c r="I512" s="285">
        <v>13200000</v>
      </c>
      <c r="J512" s="287">
        <v>19799999</v>
      </c>
      <c r="K512" s="194">
        <v>6599999</v>
      </c>
      <c r="L512" s="194">
        <v>0</v>
      </c>
      <c r="M512" s="276" t="s">
        <v>2466</v>
      </c>
      <c r="N512" s="277" t="s">
        <v>2467</v>
      </c>
      <c r="O512" s="272" t="s">
        <v>2468</v>
      </c>
      <c r="P512" s="187">
        <v>44588</v>
      </c>
      <c r="Q512" s="273">
        <v>44593</v>
      </c>
      <c r="R512" s="274">
        <v>44711</v>
      </c>
      <c r="S512" s="285">
        <v>16500000</v>
      </c>
      <c r="T512" s="285">
        <v>3299999</v>
      </c>
      <c r="U512" s="184">
        <v>57428039</v>
      </c>
      <c r="V512" s="184" t="s">
        <v>2411</v>
      </c>
      <c r="W512"/>
      <c r="X512"/>
      <c r="Y512" s="1"/>
    </row>
    <row r="513" spans="1:25">
      <c r="A513" s="182">
        <v>891780111</v>
      </c>
      <c r="B513" s="183" t="s">
        <v>25</v>
      </c>
      <c r="C513" s="184" t="s">
        <v>846</v>
      </c>
      <c r="D513" s="183" t="s">
        <v>27</v>
      </c>
      <c r="E513" s="185" t="s">
        <v>2469</v>
      </c>
      <c r="F513" s="183" t="s">
        <v>29</v>
      </c>
      <c r="G513" s="184" t="s">
        <v>848</v>
      </c>
      <c r="H513" s="184" t="s">
        <v>31</v>
      </c>
      <c r="I513" s="285">
        <v>26143425</v>
      </c>
      <c r="J513" s="287">
        <v>0</v>
      </c>
      <c r="K513" s="194">
        <v>0</v>
      </c>
      <c r="L513" s="194">
        <v>0</v>
      </c>
      <c r="M513" s="276" t="s">
        <v>5485</v>
      </c>
      <c r="N513" s="277" t="s">
        <v>2470</v>
      </c>
      <c r="O513" s="94" t="s">
        <v>2471</v>
      </c>
      <c r="P513" s="187">
        <v>44588</v>
      </c>
      <c r="Q513" s="273">
        <v>44602</v>
      </c>
      <c r="R513" s="274">
        <v>44860</v>
      </c>
      <c r="S513" s="285">
        <v>0</v>
      </c>
      <c r="T513" s="285">
        <v>26143425</v>
      </c>
      <c r="U513" s="184">
        <v>12533448</v>
      </c>
      <c r="V513" s="184" t="s">
        <v>880</v>
      </c>
      <c r="W513"/>
      <c r="X513"/>
      <c r="Y513" s="1"/>
    </row>
    <row r="514" spans="1:25">
      <c r="A514" s="182">
        <v>891780111</v>
      </c>
      <c r="B514" s="183" t="s">
        <v>25</v>
      </c>
      <c r="C514" s="184" t="s">
        <v>846</v>
      </c>
      <c r="D514" s="183" t="s">
        <v>27</v>
      </c>
      <c r="E514" s="185" t="s">
        <v>2472</v>
      </c>
      <c r="F514" s="183" t="s">
        <v>29</v>
      </c>
      <c r="G514" s="184" t="s">
        <v>848</v>
      </c>
      <c r="H514" s="184" t="s">
        <v>31</v>
      </c>
      <c r="I514" s="285">
        <v>11090100</v>
      </c>
      <c r="J514" s="287">
        <v>0</v>
      </c>
      <c r="K514" s="194">
        <v>0</v>
      </c>
      <c r="L514" s="194">
        <v>0</v>
      </c>
      <c r="M514" s="276" t="s">
        <v>5123</v>
      </c>
      <c r="N514" s="277" t="s">
        <v>2473</v>
      </c>
      <c r="O514" s="94" t="s">
        <v>2474</v>
      </c>
      <c r="P514" s="187">
        <v>44588</v>
      </c>
      <c r="Q514" s="273">
        <v>44678</v>
      </c>
      <c r="R514" s="274">
        <v>44892</v>
      </c>
      <c r="S514" s="285">
        <v>0</v>
      </c>
      <c r="T514" s="285">
        <v>11090100</v>
      </c>
      <c r="U514" s="184">
        <v>12533448</v>
      </c>
      <c r="V514" s="184" t="s">
        <v>880</v>
      </c>
      <c r="W514"/>
      <c r="X514"/>
      <c r="Y514" s="1"/>
    </row>
    <row r="515" spans="1:25">
      <c r="A515" s="182">
        <v>891780111</v>
      </c>
      <c r="B515" s="183" t="s">
        <v>25</v>
      </c>
      <c r="C515" s="184" t="s">
        <v>846</v>
      </c>
      <c r="D515" s="183" t="s">
        <v>27</v>
      </c>
      <c r="E515" s="185" t="s">
        <v>2475</v>
      </c>
      <c r="F515" s="183" t="s">
        <v>29</v>
      </c>
      <c r="G515" s="184" t="s">
        <v>848</v>
      </c>
      <c r="H515" s="184" t="s">
        <v>31</v>
      </c>
      <c r="I515" s="285">
        <v>9506700</v>
      </c>
      <c r="J515" s="287">
        <v>0</v>
      </c>
      <c r="K515" s="194">
        <v>0</v>
      </c>
      <c r="L515" s="194">
        <v>0</v>
      </c>
      <c r="M515" s="276" t="s">
        <v>5486</v>
      </c>
      <c r="N515" s="277" t="s">
        <v>2476</v>
      </c>
      <c r="O515" s="94" t="s">
        <v>2477</v>
      </c>
      <c r="P515" s="187">
        <v>44588</v>
      </c>
      <c r="Q515" s="273">
        <v>44602</v>
      </c>
      <c r="R515" s="274">
        <v>44860</v>
      </c>
      <c r="S515" s="285">
        <v>0</v>
      </c>
      <c r="T515" s="285">
        <v>9506700</v>
      </c>
      <c r="U515" s="184">
        <v>12533448</v>
      </c>
      <c r="V515" s="184" t="s">
        <v>880</v>
      </c>
      <c r="W515"/>
      <c r="X515"/>
      <c r="Y515" s="1"/>
    </row>
    <row r="516" spans="1:25">
      <c r="A516" s="182">
        <v>891780111</v>
      </c>
      <c r="B516" s="183" t="s">
        <v>25</v>
      </c>
      <c r="C516" s="184" t="s">
        <v>846</v>
      </c>
      <c r="D516" s="183" t="s">
        <v>27</v>
      </c>
      <c r="E516" s="185" t="s">
        <v>2478</v>
      </c>
      <c r="F516" s="183" t="s">
        <v>29</v>
      </c>
      <c r="G516" s="184" t="s">
        <v>848</v>
      </c>
      <c r="H516" s="184" t="s">
        <v>31</v>
      </c>
      <c r="I516" s="285">
        <v>26143425</v>
      </c>
      <c r="J516" s="287">
        <v>0</v>
      </c>
      <c r="K516" s="194">
        <v>0</v>
      </c>
      <c r="L516" s="194">
        <v>0</v>
      </c>
      <c r="M516" s="276" t="s">
        <v>5487</v>
      </c>
      <c r="N516" s="277" t="s">
        <v>2479</v>
      </c>
      <c r="O516" s="94" t="s">
        <v>2480</v>
      </c>
      <c r="P516" s="187">
        <v>44588</v>
      </c>
      <c r="Q516" s="273">
        <v>44602</v>
      </c>
      <c r="R516" s="274">
        <v>44860</v>
      </c>
      <c r="S516" s="285">
        <v>0</v>
      </c>
      <c r="T516" s="285">
        <v>26143425</v>
      </c>
      <c r="U516" s="184">
        <v>12533448</v>
      </c>
      <c r="V516" s="184" t="s">
        <v>880</v>
      </c>
      <c r="W516"/>
      <c r="X516"/>
      <c r="Y516" s="1"/>
    </row>
    <row r="517" spans="1:25">
      <c r="A517" s="182">
        <v>891780111</v>
      </c>
      <c r="B517" s="183" t="s">
        <v>25</v>
      </c>
      <c r="C517" s="184" t="s">
        <v>846</v>
      </c>
      <c r="D517" s="183" t="s">
        <v>27</v>
      </c>
      <c r="E517" s="185" t="s">
        <v>2481</v>
      </c>
      <c r="F517" s="183" t="s">
        <v>29</v>
      </c>
      <c r="G517" s="184" t="s">
        <v>848</v>
      </c>
      <c r="H517" s="184" t="s">
        <v>31</v>
      </c>
      <c r="I517" s="285">
        <v>17957100</v>
      </c>
      <c r="J517" s="287">
        <v>0</v>
      </c>
      <c r="K517" s="194">
        <v>0</v>
      </c>
      <c r="L517" s="194">
        <v>0</v>
      </c>
      <c r="M517" s="276" t="s">
        <v>5488</v>
      </c>
      <c r="N517" s="277" t="s">
        <v>2482</v>
      </c>
      <c r="O517" s="94" t="s">
        <v>2483</v>
      </c>
      <c r="P517" s="187">
        <v>44588</v>
      </c>
      <c r="Q517" s="273">
        <v>44602</v>
      </c>
      <c r="R517" s="274">
        <v>44860</v>
      </c>
      <c r="S517" s="285">
        <v>4647720</v>
      </c>
      <c r="T517" s="285">
        <v>13309380</v>
      </c>
      <c r="U517" s="184">
        <v>12533448</v>
      </c>
      <c r="V517" s="184" t="s">
        <v>880</v>
      </c>
      <c r="W517"/>
      <c r="X517"/>
      <c r="Y517" s="1"/>
    </row>
    <row r="518" spans="1:25">
      <c r="A518" s="182">
        <v>891780111</v>
      </c>
      <c r="B518" s="183" t="s">
        <v>25</v>
      </c>
      <c r="C518" s="184" t="s">
        <v>846</v>
      </c>
      <c r="D518" s="183" t="s">
        <v>27</v>
      </c>
      <c r="E518" s="185" t="s">
        <v>2484</v>
      </c>
      <c r="F518" s="183" t="s">
        <v>29</v>
      </c>
      <c r="G518" s="184" t="s">
        <v>848</v>
      </c>
      <c r="H518" s="184" t="s">
        <v>31</v>
      </c>
      <c r="I518" s="285">
        <v>21124000</v>
      </c>
      <c r="J518" s="287">
        <v>0</v>
      </c>
      <c r="K518" s="194">
        <v>0</v>
      </c>
      <c r="L518" s="194">
        <v>0</v>
      </c>
      <c r="M518" s="276" t="s">
        <v>5489</v>
      </c>
      <c r="N518" s="277" t="s">
        <v>2485</v>
      </c>
      <c r="O518" s="94" t="s">
        <v>2486</v>
      </c>
      <c r="P518" s="187">
        <v>44588</v>
      </c>
      <c r="Q518" s="273">
        <v>44588</v>
      </c>
      <c r="R518" s="274">
        <v>44892</v>
      </c>
      <c r="S518" s="285">
        <v>6337200</v>
      </c>
      <c r="T518" s="285">
        <v>14786800</v>
      </c>
      <c r="U518" s="184">
        <v>12533448</v>
      </c>
      <c r="V518" s="184" t="s">
        <v>880</v>
      </c>
      <c r="W518"/>
      <c r="X518"/>
      <c r="Y518" s="94"/>
    </row>
    <row r="519" spans="1:25">
      <c r="A519" s="182">
        <v>891780111</v>
      </c>
      <c r="B519" s="183" t="s">
        <v>25</v>
      </c>
      <c r="C519" s="184" t="s">
        <v>846</v>
      </c>
      <c r="D519" s="183" t="s">
        <v>27</v>
      </c>
      <c r="E519" s="185" t="s">
        <v>2487</v>
      </c>
      <c r="F519" s="183" t="s">
        <v>29</v>
      </c>
      <c r="G519" s="184" t="s">
        <v>848</v>
      </c>
      <c r="H519" s="184" t="s">
        <v>31</v>
      </c>
      <c r="I519" s="285">
        <v>14365680</v>
      </c>
      <c r="J519" s="287">
        <v>0</v>
      </c>
      <c r="K519" s="194">
        <v>0</v>
      </c>
      <c r="L519" s="194">
        <v>0</v>
      </c>
      <c r="M519" s="276" t="s">
        <v>5490</v>
      </c>
      <c r="N519" s="277" t="s">
        <v>2488</v>
      </c>
      <c r="O519" s="94" t="s">
        <v>2489</v>
      </c>
      <c r="P519" s="187">
        <v>44588</v>
      </c>
      <c r="Q519" s="273">
        <v>44602</v>
      </c>
      <c r="R519" s="273">
        <v>44860</v>
      </c>
      <c r="S519" s="285">
        <v>5070240</v>
      </c>
      <c r="T519" s="285">
        <v>9295440</v>
      </c>
      <c r="U519" s="184">
        <v>12533448</v>
      </c>
      <c r="V519" s="184" t="s">
        <v>880</v>
      </c>
      <c r="W519"/>
      <c r="X519"/>
      <c r="Y519" s="94"/>
    </row>
    <row r="520" spans="1:25">
      <c r="A520" s="182">
        <v>891780111</v>
      </c>
      <c r="B520" s="183" t="s">
        <v>25</v>
      </c>
      <c r="C520" s="184" t="s">
        <v>846</v>
      </c>
      <c r="D520" s="183" t="s">
        <v>27</v>
      </c>
      <c r="E520" s="185" t="s">
        <v>2490</v>
      </c>
      <c r="F520" s="183" t="s">
        <v>29</v>
      </c>
      <c r="G520" s="184" t="s">
        <v>848</v>
      </c>
      <c r="H520" s="184" t="s">
        <v>31</v>
      </c>
      <c r="I520" s="285">
        <v>21124000</v>
      </c>
      <c r="J520" s="287">
        <v>0</v>
      </c>
      <c r="K520" s="194">
        <v>0</v>
      </c>
      <c r="L520" s="194">
        <v>0</v>
      </c>
      <c r="M520" s="276" t="s">
        <v>5145</v>
      </c>
      <c r="N520" s="277" t="s">
        <v>2491</v>
      </c>
      <c r="O520" s="94" t="s">
        <v>2492</v>
      </c>
      <c r="P520" s="187">
        <v>44588</v>
      </c>
      <c r="Q520" s="273">
        <v>44588</v>
      </c>
      <c r="R520" s="273">
        <v>44892</v>
      </c>
      <c r="S520" s="285">
        <v>6337200</v>
      </c>
      <c r="T520" s="285">
        <v>14786800</v>
      </c>
      <c r="U520" s="184">
        <v>12533448</v>
      </c>
      <c r="V520" s="184" t="s">
        <v>880</v>
      </c>
      <c r="W520"/>
      <c r="X520"/>
      <c r="Y520" s="94"/>
    </row>
    <row r="521" spans="1:25">
      <c r="A521" s="182">
        <v>891780111</v>
      </c>
      <c r="B521" s="183" t="s">
        <v>25</v>
      </c>
      <c r="C521" s="184" t="s">
        <v>846</v>
      </c>
      <c r="D521" s="183" t="s">
        <v>27</v>
      </c>
      <c r="E521" s="185" t="s">
        <v>2493</v>
      </c>
      <c r="F521" s="183" t="s">
        <v>29</v>
      </c>
      <c r="G521" s="184" t="s">
        <v>848</v>
      </c>
      <c r="H521" s="184" t="s">
        <v>31</v>
      </c>
      <c r="I521" s="285">
        <v>11090100</v>
      </c>
      <c r="J521" s="287">
        <v>0</v>
      </c>
      <c r="K521" s="194">
        <v>0</v>
      </c>
      <c r="L521" s="194">
        <v>0</v>
      </c>
      <c r="M521" s="276" t="s">
        <v>5491</v>
      </c>
      <c r="N521" s="277" t="s">
        <v>2494</v>
      </c>
      <c r="O521" s="94" t="s">
        <v>2495</v>
      </c>
      <c r="P521" s="187">
        <v>44588</v>
      </c>
      <c r="Q521" s="273">
        <v>44678</v>
      </c>
      <c r="R521" s="273">
        <v>44892</v>
      </c>
      <c r="S521" s="285">
        <v>0</v>
      </c>
      <c r="T521" s="285">
        <v>11090100</v>
      </c>
      <c r="U521" s="184">
        <v>12533448</v>
      </c>
      <c r="V521" s="184" t="s">
        <v>880</v>
      </c>
      <c r="W521"/>
      <c r="X521"/>
      <c r="Y521" s="1"/>
    </row>
    <row r="522" spans="1:25">
      <c r="A522" s="182">
        <v>891780111</v>
      </c>
      <c r="B522" s="183" t="s">
        <v>25</v>
      </c>
      <c r="C522" s="184" t="s">
        <v>846</v>
      </c>
      <c r="D522" s="183" t="s">
        <v>27</v>
      </c>
      <c r="E522" s="185" t="s">
        <v>2496</v>
      </c>
      <c r="F522" s="183" t="s">
        <v>29</v>
      </c>
      <c r="G522" s="184" t="s">
        <v>848</v>
      </c>
      <c r="H522" s="184" t="s">
        <v>31</v>
      </c>
      <c r="I522" s="285">
        <v>17957100</v>
      </c>
      <c r="J522" s="287">
        <v>0</v>
      </c>
      <c r="K522" s="194">
        <v>0</v>
      </c>
      <c r="L522" s="194">
        <v>0</v>
      </c>
      <c r="M522" s="276" t="s">
        <v>5492</v>
      </c>
      <c r="N522" s="277" t="s">
        <v>2497</v>
      </c>
      <c r="O522" s="94" t="s">
        <v>2498</v>
      </c>
      <c r="P522" s="187">
        <v>44588</v>
      </c>
      <c r="Q522" s="273">
        <v>44602</v>
      </c>
      <c r="R522" s="274">
        <v>44860</v>
      </c>
      <c r="S522" s="285">
        <v>4964610</v>
      </c>
      <c r="T522" s="285">
        <v>12992490</v>
      </c>
      <c r="U522" s="184">
        <v>12533448</v>
      </c>
      <c r="V522" s="184" t="s">
        <v>880</v>
      </c>
      <c r="W522"/>
      <c r="X522"/>
      <c r="Y522" s="1"/>
    </row>
    <row r="523" spans="1:25">
      <c r="A523" s="182">
        <v>891780111</v>
      </c>
      <c r="B523" s="183" t="s">
        <v>25</v>
      </c>
      <c r="C523" s="184" t="s">
        <v>846</v>
      </c>
      <c r="D523" s="183" t="s">
        <v>27</v>
      </c>
      <c r="E523" s="185" t="s">
        <v>2499</v>
      </c>
      <c r="F523" s="183" t="s">
        <v>29</v>
      </c>
      <c r="G523" s="184" t="s">
        <v>848</v>
      </c>
      <c r="H523" s="184" t="s">
        <v>31</v>
      </c>
      <c r="I523" s="285">
        <v>26405000</v>
      </c>
      <c r="J523" s="287">
        <v>0</v>
      </c>
      <c r="K523" s="194">
        <v>0</v>
      </c>
      <c r="L523" s="194">
        <v>0</v>
      </c>
      <c r="M523" s="276" t="s">
        <v>5493</v>
      </c>
      <c r="N523" s="277" t="s">
        <v>2500</v>
      </c>
      <c r="O523" s="94" t="s">
        <v>2501</v>
      </c>
      <c r="P523" s="187">
        <v>44588</v>
      </c>
      <c r="Q523" s="273">
        <v>44588</v>
      </c>
      <c r="R523" s="273">
        <v>44892</v>
      </c>
      <c r="S523" s="285">
        <v>7921500</v>
      </c>
      <c r="T523" s="285">
        <v>18483500</v>
      </c>
      <c r="U523" s="184">
        <v>12533448</v>
      </c>
      <c r="V523" s="184" t="s">
        <v>880</v>
      </c>
      <c r="W523"/>
      <c r="X523"/>
      <c r="Y523" s="1"/>
    </row>
    <row r="524" spans="1:25">
      <c r="A524" s="182">
        <v>891780111</v>
      </c>
      <c r="B524" s="183" t="s">
        <v>25</v>
      </c>
      <c r="C524" s="184" t="s">
        <v>846</v>
      </c>
      <c r="D524" s="183" t="s">
        <v>27</v>
      </c>
      <c r="E524" s="185" t="s">
        <v>2502</v>
      </c>
      <c r="F524" s="183" t="s">
        <v>29</v>
      </c>
      <c r="G524" s="184" t="s">
        <v>848</v>
      </c>
      <c r="H524" s="184" t="s">
        <v>31</v>
      </c>
      <c r="I524" s="285">
        <v>42248000</v>
      </c>
      <c r="J524" s="287">
        <v>0</v>
      </c>
      <c r="K524" s="194">
        <v>0</v>
      </c>
      <c r="L524" s="194">
        <v>0</v>
      </c>
      <c r="M524" s="276" t="s">
        <v>5494</v>
      </c>
      <c r="N524" s="277" t="s">
        <v>2503</v>
      </c>
      <c r="O524" s="94" t="s">
        <v>2504</v>
      </c>
      <c r="P524" s="187">
        <v>44588</v>
      </c>
      <c r="Q524" s="273">
        <v>44588</v>
      </c>
      <c r="R524" s="273">
        <v>44892</v>
      </c>
      <c r="S524" s="285">
        <v>12674400</v>
      </c>
      <c r="T524" s="285">
        <v>29573600</v>
      </c>
      <c r="U524" s="184">
        <v>12533448</v>
      </c>
      <c r="V524" s="184" t="s">
        <v>880</v>
      </c>
      <c r="W524"/>
      <c r="X524"/>
      <c r="Y524" s="1"/>
    </row>
    <row r="525" spans="1:25">
      <c r="A525" s="182">
        <v>891780111</v>
      </c>
      <c r="B525" s="183" t="s">
        <v>25</v>
      </c>
      <c r="C525" s="184" t="s">
        <v>846</v>
      </c>
      <c r="D525" s="183" t="s">
        <v>27</v>
      </c>
      <c r="E525" s="185" t="s">
        <v>2505</v>
      </c>
      <c r="F525" s="183" t="s">
        <v>29</v>
      </c>
      <c r="G525" s="184" t="s">
        <v>848</v>
      </c>
      <c r="H525" s="184" t="s">
        <v>31</v>
      </c>
      <c r="I525" s="285">
        <v>12378506</v>
      </c>
      <c r="J525" s="287">
        <v>0</v>
      </c>
      <c r="K525" s="194">
        <v>0</v>
      </c>
      <c r="L525" s="194">
        <v>0</v>
      </c>
      <c r="M525" s="276" t="s">
        <v>5495</v>
      </c>
      <c r="N525" s="277" t="s">
        <v>2506</v>
      </c>
      <c r="O525" s="94" t="s">
        <v>2507</v>
      </c>
      <c r="P525" s="187">
        <v>44588</v>
      </c>
      <c r="Q525" s="273">
        <v>44588</v>
      </c>
      <c r="R525" s="273">
        <v>44892</v>
      </c>
      <c r="S525" s="285">
        <v>3909000</v>
      </c>
      <c r="T525" s="285">
        <v>8469506</v>
      </c>
      <c r="U525" s="184">
        <v>12533448</v>
      </c>
      <c r="V525" s="184" t="s">
        <v>880</v>
      </c>
      <c r="W525"/>
      <c r="X525"/>
      <c r="Y525" s="1"/>
    </row>
    <row r="526" spans="1:25">
      <c r="A526" s="182">
        <v>891780111</v>
      </c>
      <c r="B526" s="183" t="s">
        <v>25</v>
      </c>
      <c r="C526" s="184" t="s">
        <v>846</v>
      </c>
      <c r="D526" s="183" t="s">
        <v>27</v>
      </c>
      <c r="E526" s="185" t="s">
        <v>2508</v>
      </c>
      <c r="F526" s="183" t="s">
        <v>29</v>
      </c>
      <c r="G526" s="184" t="s">
        <v>848</v>
      </c>
      <c r="H526" s="184" t="s">
        <v>31</v>
      </c>
      <c r="I526" s="285">
        <v>12224935</v>
      </c>
      <c r="J526" s="287">
        <v>0</v>
      </c>
      <c r="K526" s="194">
        <v>0</v>
      </c>
      <c r="L526" s="194">
        <v>0</v>
      </c>
      <c r="M526" s="276" t="s">
        <v>5496</v>
      </c>
      <c r="N526" s="277" t="s">
        <v>2509</v>
      </c>
      <c r="O526" s="94" t="s">
        <v>2510</v>
      </c>
      <c r="P526" s="187">
        <v>44588</v>
      </c>
      <c r="Q526" s="273">
        <v>44588</v>
      </c>
      <c r="R526" s="273">
        <v>44876</v>
      </c>
      <c r="S526" s="285">
        <v>3901575</v>
      </c>
      <c r="T526" s="285">
        <v>8323360</v>
      </c>
      <c r="U526" s="184">
        <v>12533448</v>
      </c>
      <c r="V526" s="184" t="s">
        <v>880</v>
      </c>
      <c r="W526"/>
      <c r="X526"/>
      <c r="Y526" s="1"/>
    </row>
    <row r="527" spans="1:25">
      <c r="A527" s="182">
        <v>891780111</v>
      </c>
      <c r="B527" s="183" t="s">
        <v>25</v>
      </c>
      <c r="C527" s="184" t="s">
        <v>846</v>
      </c>
      <c r="D527" s="183" t="s">
        <v>27</v>
      </c>
      <c r="E527" s="185" t="s">
        <v>2511</v>
      </c>
      <c r="F527" s="183" t="s">
        <v>29</v>
      </c>
      <c r="G527" s="184" t="s">
        <v>848</v>
      </c>
      <c r="H527" s="184" t="s">
        <v>31</v>
      </c>
      <c r="I527" s="285">
        <v>14365680</v>
      </c>
      <c r="J527" s="287">
        <v>0</v>
      </c>
      <c r="K527" s="194">
        <v>0</v>
      </c>
      <c r="L527" s="194">
        <v>0</v>
      </c>
      <c r="M527" s="276" t="s">
        <v>5497</v>
      </c>
      <c r="N527" s="277" t="s">
        <v>2512</v>
      </c>
      <c r="O527" s="94" t="s">
        <v>2513</v>
      </c>
      <c r="P527" s="187">
        <v>44588</v>
      </c>
      <c r="Q527" s="273">
        <v>44602</v>
      </c>
      <c r="R527" s="273">
        <v>44860</v>
      </c>
      <c r="S527" s="285">
        <v>5070240</v>
      </c>
      <c r="T527" s="285">
        <v>9295440</v>
      </c>
      <c r="U527" s="184">
        <v>12533448</v>
      </c>
      <c r="V527" s="184" t="s">
        <v>880</v>
      </c>
      <c r="W527"/>
      <c r="X527"/>
      <c r="Y527" s="1"/>
    </row>
    <row r="528" spans="1:25">
      <c r="A528" s="182">
        <v>891780111</v>
      </c>
      <c r="B528" s="183" t="s">
        <v>25</v>
      </c>
      <c r="C528" s="184" t="s">
        <v>846</v>
      </c>
      <c r="D528" s="183" t="s">
        <v>27</v>
      </c>
      <c r="E528" s="185" t="s">
        <v>2514</v>
      </c>
      <c r="F528" s="183" t="s">
        <v>29</v>
      </c>
      <c r="G528" s="184" t="s">
        <v>848</v>
      </c>
      <c r="H528" s="184" t="s">
        <v>31</v>
      </c>
      <c r="I528" s="285">
        <v>20280960</v>
      </c>
      <c r="J528" s="287">
        <v>0</v>
      </c>
      <c r="K528" s="194">
        <v>0</v>
      </c>
      <c r="L528" s="194">
        <v>0</v>
      </c>
      <c r="M528" s="276" t="s">
        <v>5498</v>
      </c>
      <c r="N528" s="277" t="s">
        <v>2515</v>
      </c>
      <c r="O528" s="94" t="s">
        <v>2516</v>
      </c>
      <c r="P528" s="187">
        <v>44588</v>
      </c>
      <c r="Q528" s="273">
        <v>44602</v>
      </c>
      <c r="R528" s="274">
        <v>44860</v>
      </c>
      <c r="S528" s="285">
        <v>1584450</v>
      </c>
      <c r="T528" s="285">
        <v>18696510</v>
      </c>
      <c r="U528" s="184">
        <v>12533448</v>
      </c>
      <c r="V528" s="184" t="s">
        <v>880</v>
      </c>
      <c r="W528"/>
      <c r="X528"/>
      <c r="Y528" s="1"/>
    </row>
    <row r="529" spans="1:25">
      <c r="A529" s="182">
        <v>891780111</v>
      </c>
      <c r="B529" s="183" t="s">
        <v>25</v>
      </c>
      <c r="C529" s="184" t="s">
        <v>846</v>
      </c>
      <c r="D529" s="183" t="s">
        <v>27</v>
      </c>
      <c r="E529" s="185" t="s">
        <v>2517</v>
      </c>
      <c r="F529" s="183" t="s">
        <v>29</v>
      </c>
      <c r="G529" s="184" t="s">
        <v>848</v>
      </c>
      <c r="H529" s="184" t="s">
        <v>31</v>
      </c>
      <c r="I529" s="285">
        <v>17217690</v>
      </c>
      <c r="J529" s="287">
        <v>0</v>
      </c>
      <c r="K529" s="194">
        <v>0</v>
      </c>
      <c r="L529" s="194">
        <v>0</v>
      </c>
      <c r="M529" s="276" t="s">
        <v>5499</v>
      </c>
      <c r="N529" s="277" t="s">
        <v>2518</v>
      </c>
      <c r="O529" s="94" t="s">
        <v>2519</v>
      </c>
      <c r="P529" s="187">
        <v>44588</v>
      </c>
      <c r="Q529" s="273">
        <v>44602</v>
      </c>
      <c r="R529" s="274">
        <v>44860</v>
      </c>
      <c r="S529" s="285">
        <v>0</v>
      </c>
      <c r="T529" s="285">
        <v>17217690</v>
      </c>
      <c r="U529" s="184">
        <v>12533448</v>
      </c>
      <c r="V529" s="184" t="s">
        <v>880</v>
      </c>
      <c r="W529"/>
      <c r="X529"/>
      <c r="Y529" s="1"/>
    </row>
    <row r="530" spans="1:25">
      <c r="A530" s="182">
        <v>891780111</v>
      </c>
      <c r="B530" s="183" t="s">
        <v>25</v>
      </c>
      <c r="C530" s="184" t="s">
        <v>846</v>
      </c>
      <c r="D530" s="183" t="s">
        <v>27</v>
      </c>
      <c r="E530" s="185" t="s">
        <v>2520</v>
      </c>
      <c r="F530" s="183" t="s">
        <v>29</v>
      </c>
      <c r="G530" s="184" t="s">
        <v>848</v>
      </c>
      <c r="H530" s="184" t="s">
        <v>31</v>
      </c>
      <c r="I530" s="285">
        <v>18483500</v>
      </c>
      <c r="J530" s="287">
        <v>0</v>
      </c>
      <c r="K530" s="194">
        <v>0</v>
      </c>
      <c r="L530" s="194">
        <v>0</v>
      </c>
      <c r="M530" s="276" t="s">
        <v>5244</v>
      </c>
      <c r="N530" s="277" t="s">
        <v>2521</v>
      </c>
      <c r="O530" s="94" t="s">
        <v>2522</v>
      </c>
      <c r="P530" s="187">
        <v>44588</v>
      </c>
      <c r="Q530" s="273">
        <v>44588</v>
      </c>
      <c r="R530" s="274">
        <v>44831</v>
      </c>
      <c r="S530" s="285">
        <v>5281000</v>
      </c>
      <c r="T530" s="285">
        <v>13202500</v>
      </c>
      <c r="U530" s="184">
        <v>12533448</v>
      </c>
      <c r="V530" s="184" t="s">
        <v>880</v>
      </c>
      <c r="W530"/>
      <c r="X530"/>
      <c r="Y530" s="1"/>
    </row>
    <row r="531" spans="1:25">
      <c r="A531" s="182">
        <v>891780111</v>
      </c>
      <c r="B531" s="183" t="s">
        <v>25</v>
      </c>
      <c r="C531" s="184" t="s">
        <v>846</v>
      </c>
      <c r="D531" s="183" t="s">
        <v>27</v>
      </c>
      <c r="E531" s="185" t="s">
        <v>2523</v>
      </c>
      <c r="F531" s="183" t="s">
        <v>29</v>
      </c>
      <c r="G531" s="184" t="s">
        <v>848</v>
      </c>
      <c r="H531" s="184" t="s">
        <v>31</v>
      </c>
      <c r="I531" s="285">
        <v>10457370</v>
      </c>
      <c r="J531" s="287">
        <v>0</v>
      </c>
      <c r="K531" s="194" t="s">
        <v>1533</v>
      </c>
      <c r="L531" s="194">
        <v>0</v>
      </c>
      <c r="M531" s="276" t="s">
        <v>5500</v>
      </c>
      <c r="N531" s="277" t="s">
        <v>2524</v>
      </c>
      <c r="O531" s="94" t="s">
        <v>2525</v>
      </c>
      <c r="P531" s="187">
        <v>44588</v>
      </c>
      <c r="Q531" s="273">
        <v>44602</v>
      </c>
      <c r="R531" s="274">
        <v>44860</v>
      </c>
      <c r="S531" s="285">
        <v>0</v>
      </c>
      <c r="T531" s="285">
        <v>10457370</v>
      </c>
      <c r="U531" s="184">
        <v>12533448</v>
      </c>
      <c r="V531" s="184" t="s">
        <v>880</v>
      </c>
      <c r="W531"/>
      <c r="X531"/>
      <c r="Y531" s="1"/>
    </row>
    <row r="532" spans="1:25">
      <c r="A532" s="182">
        <v>891780111</v>
      </c>
      <c r="B532" s="183" t="s">
        <v>25</v>
      </c>
      <c r="C532" s="184" t="s">
        <v>846</v>
      </c>
      <c r="D532" s="183" t="s">
        <v>27</v>
      </c>
      <c r="E532" s="185" t="s">
        <v>2526</v>
      </c>
      <c r="F532" s="183" t="s">
        <v>29</v>
      </c>
      <c r="G532" s="184" t="s">
        <v>848</v>
      </c>
      <c r="H532" s="184" t="s">
        <v>31</v>
      </c>
      <c r="I532" s="285">
        <v>10457370</v>
      </c>
      <c r="J532" s="287">
        <v>0</v>
      </c>
      <c r="K532" s="194">
        <v>0</v>
      </c>
      <c r="L532" s="194">
        <v>0</v>
      </c>
      <c r="M532" s="276" t="s">
        <v>5501</v>
      </c>
      <c r="N532" s="277" t="s">
        <v>2527</v>
      </c>
      <c r="O532" s="94" t="s">
        <v>2528</v>
      </c>
      <c r="P532" s="187">
        <v>44588</v>
      </c>
      <c r="Q532" s="273">
        <v>44602</v>
      </c>
      <c r="R532" s="274">
        <v>44860</v>
      </c>
      <c r="S532" s="285">
        <v>0</v>
      </c>
      <c r="T532" s="285">
        <v>10457370</v>
      </c>
      <c r="U532" s="184">
        <v>12533448</v>
      </c>
      <c r="V532" s="184" t="s">
        <v>880</v>
      </c>
      <c r="W532"/>
      <c r="X532"/>
      <c r="Y532" s="1"/>
    </row>
    <row r="533" spans="1:25">
      <c r="A533" s="182">
        <v>891780111</v>
      </c>
      <c r="B533" s="183" t="s">
        <v>25</v>
      </c>
      <c r="C533" s="184" t="s">
        <v>846</v>
      </c>
      <c r="D533" s="183" t="s">
        <v>27</v>
      </c>
      <c r="E533" s="185" t="s">
        <v>2529</v>
      </c>
      <c r="F533" s="183" t="s">
        <v>29</v>
      </c>
      <c r="G533" s="184" t="s">
        <v>848</v>
      </c>
      <c r="H533" s="184" t="s">
        <v>31</v>
      </c>
      <c r="I533" s="285">
        <v>21124000</v>
      </c>
      <c r="J533" s="287">
        <v>0</v>
      </c>
      <c r="K533" s="194">
        <v>0</v>
      </c>
      <c r="L533" s="194">
        <v>0</v>
      </c>
      <c r="M533" s="276" t="s">
        <v>5502</v>
      </c>
      <c r="N533" s="277" t="s">
        <v>2530</v>
      </c>
      <c r="O533" s="94" t="s">
        <v>2531</v>
      </c>
      <c r="P533" s="187">
        <v>44588</v>
      </c>
      <c r="Q533" s="273">
        <v>44588</v>
      </c>
      <c r="R533" s="274">
        <v>44892</v>
      </c>
      <c r="S533" s="285">
        <v>6337200</v>
      </c>
      <c r="T533" s="285">
        <v>14786800</v>
      </c>
      <c r="U533" s="184">
        <v>12533448</v>
      </c>
      <c r="V533" s="184" t="s">
        <v>880</v>
      </c>
      <c r="W533"/>
      <c r="X533"/>
      <c r="Y533" s="1"/>
    </row>
    <row r="534" spans="1:25">
      <c r="A534" s="182">
        <v>891780111</v>
      </c>
      <c r="B534" s="183" t="s">
        <v>25</v>
      </c>
      <c r="C534" s="184" t="s">
        <v>846</v>
      </c>
      <c r="D534" s="183" t="s">
        <v>27</v>
      </c>
      <c r="E534" s="185" t="s">
        <v>2532</v>
      </c>
      <c r="F534" s="183" t="s">
        <v>29</v>
      </c>
      <c r="G534" s="184" t="s">
        <v>848</v>
      </c>
      <c r="H534" s="184" t="s">
        <v>31</v>
      </c>
      <c r="I534" s="285">
        <v>10457370</v>
      </c>
      <c r="J534" s="287">
        <v>0</v>
      </c>
      <c r="K534" s="194">
        <v>0</v>
      </c>
      <c r="L534" s="194">
        <v>0</v>
      </c>
      <c r="M534" s="276" t="s">
        <v>5503</v>
      </c>
      <c r="N534" s="277" t="s">
        <v>2533</v>
      </c>
      <c r="O534" s="94" t="s">
        <v>2534</v>
      </c>
      <c r="P534" s="187">
        <v>44588</v>
      </c>
      <c r="Q534" s="273">
        <v>44602</v>
      </c>
      <c r="R534" s="274">
        <v>44860</v>
      </c>
      <c r="S534" s="285">
        <v>0</v>
      </c>
      <c r="T534" s="285">
        <v>10457370</v>
      </c>
      <c r="U534" s="184">
        <v>12533448</v>
      </c>
      <c r="V534" s="184" t="s">
        <v>880</v>
      </c>
      <c r="W534"/>
      <c r="X534"/>
      <c r="Y534" s="1"/>
    </row>
    <row r="535" spans="1:25">
      <c r="A535" s="182">
        <v>891780111</v>
      </c>
      <c r="B535" s="183" t="s">
        <v>25</v>
      </c>
      <c r="C535" s="184" t="s">
        <v>846</v>
      </c>
      <c r="D535" s="183" t="s">
        <v>27</v>
      </c>
      <c r="E535" s="185" t="s">
        <v>2535</v>
      </c>
      <c r="F535" s="183" t="s">
        <v>29</v>
      </c>
      <c r="G535" s="184" t="s">
        <v>848</v>
      </c>
      <c r="H535" s="184" t="s">
        <v>31</v>
      </c>
      <c r="I535" s="285">
        <v>17957100</v>
      </c>
      <c r="J535" s="287">
        <v>0</v>
      </c>
      <c r="K535" s="194">
        <v>0</v>
      </c>
      <c r="L535" s="194">
        <v>0</v>
      </c>
      <c r="M535" s="276" t="s">
        <v>5504</v>
      </c>
      <c r="N535" s="277" t="s">
        <v>2536</v>
      </c>
      <c r="O535" s="94" t="s">
        <v>2537</v>
      </c>
      <c r="P535" s="187">
        <v>44588</v>
      </c>
      <c r="Q535" s="273">
        <v>44602</v>
      </c>
      <c r="R535" s="274">
        <v>44860</v>
      </c>
      <c r="S535" s="285">
        <v>4542090</v>
      </c>
      <c r="T535" s="285">
        <v>13415010</v>
      </c>
      <c r="U535" s="184">
        <v>12533448</v>
      </c>
      <c r="V535" s="184" t="s">
        <v>880</v>
      </c>
      <c r="W535"/>
      <c r="X535"/>
      <c r="Y535" s="1"/>
    </row>
    <row r="536" spans="1:25">
      <c r="A536" s="182">
        <v>891780111</v>
      </c>
      <c r="B536" s="183" t="s">
        <v>25</v>
      </c>
      <c r="C536" s="184" t="s">
        <v>846</v>
      </c>
      <c r="D536" s="183" t="s">
        <v>27</v>
      </c>
      <c r="E536" s="185" t="s">
        <v>2538</v>
      </c>
      <c r="F536" s="183" t="s">
        <v>29</v>
      </c>
      <c r="G536" s="184" t="s">
        <v>848</v>
      </c>
      <c r="H536" s="184" t="s">
        <v>31</v>
      </c>
      <c r="I536" s="285">
        <v>17957100</v>
      </c>
      <c r="J536" s="287">
        <v>0</v>
      </c>
      <c r="K536" s="194">
        <v>0</v>
      </c>
      <c r="L536" s="194">
        <v>0</v>
      </c>
      <c r="M536" s="276" t="s">
        <v>5505</v>
      </c>
      <c r="N536" s="277" t="s">
        <v>2539</v>
      </c>
      <c r="O536" s="94" t="s">
        <v>2540</v>
      </c>
      <c r="P536" s="187">
        <v>44588</v>
      </c>
      <c r="Q536" s="273">
        <v>44602</v>
      </c>
      <c r="R536" s="274">
        <v>44860</v>
      </c>
      <c r="S536" s="285">
        <v>4542090</v>
      </c>
      <c r="T536" s="285">
        <v>13415010</v>
      </c>
      <c r="U536" s="184">
        <v>12533448</v>
      </c>
      <c r="V536" s="184" t="s">
        <v>880</v>
      </c>
      <c r="W536"/>
      <c r="X536"/>
      <c r="Y536" s="1"/>
    </row>
    <row r="537" spans="1:25">
      <c r="A537" s="182">
        <v>891780111</v>
      </c>
      <c r="B537" s="183" t="s">
        <v>25</v>
      </c>
      <c r="C537" s="184" t="s">
        <v>846</v>
      </c>
      <c r="D537" s="183" t="s">
        <v>27</v>
      </c>
      <c r="E537" s="185" t="s">
        <v>2541</v>
      </c>
      <c r="F537" s="183" t="s">
        <v>29</v>
      </c>
      <c r="G537" s="184" t="s">
        <v>848</v>
      </c>
      <c r="H537" s="184" t="s">
        <v>31</v>
      </c>
      <c r="I537" s="285">
        <v>11829440</v>
      </c>
      <c r="J537" s="287">
        <v>0</v>
      </c>
      <c r="K537" s="194">
        <v>0</v>
      </c>
      <c r="L537" s="194">
        <v>0</v>
      </c>
      <c r="M537" s="276" t="s">
        <v>5342</v>
      </c>
      <c r="N537" s="277" t="s">
        <v>1631</v>
      </c>
      <c r="O537" s="94" t="s">
        <v>2542</v>
      </c>
      <c r="P537" s="187">
        <v>44588</v>
      </c>
      <c r="Q537" s="273">
        <v>44619</v>
      </c>
      <c r="R537" s="274">
        <v>44831</v>
      </c>
      <c r="S537" s="285">
        <v>3379840</v>
      </c>
      <c r="T537" s="285">
        <v>8449600</v>
      </c>
      <c r="U537" s="184">
        <v>12533448</v>
      </c>
      <c r="V537" s="184" t="s">
        <v>880</v>
      </c>
      <c r="W537"/>
      <c r="X537"/>
      <c r="Y537" s="1"/>
    </row>
    <row r="538" spans="1:25">
      <c r="A538" s="182">
        <v>891780111</v>
      </c>
      <c r="B538" s="183" t="s">
        <v>25</v>
      </c>
      <c r="C538" s="184" t="s">
        <v>846</v>
      </c>
      <c r="D538" s="183" t="s">
        <v>27</v>
      </c>
      <c r="E538" s="185" t="s">
        <v>2543</v>
      </c>
      <c r="F538" s="183" t="s">
        <v>29</v>
      </c>
      <c r="G538" s="184" t="s">
        <v>848</v>
      </c>
      <c r="H538" s="184" t="s">
        <v>31</v>
      </c>
      <c r="I538" s="285">
        <v>9611420</v>
      </c>
      <c r="J538" s="287">
        <v>0</v>
      </c>
      <c r="K538" s="194">
        <v>0</v>
      </c>
      <c r="L538" s="194">
        <v>0</v>
      </c>
      <c r="M538" s="276" t="s">
        <v>5506</v>
      </c>
      <c r="N538" s="277" t="s">
        <v>2544</v>
      </c>
      <c r="O538" s="94" t="s">
        <v>2545</v>
      </c>
      <c r="P538" s="187">
        <v>44588</v>
      </c>
      <c r="Q538" s="273">
        <v>44619</v>
      </c>
      <c r="R538" s="274">
        <v>44831</v>
      </c>
      <c r="S538" s="285">
        <v>2746120</v>
      </c>
      <c r="T538" s="285">
        <v>6865300</v>
      </c>
      <c r="U538" s="184">
        <v>12533448</v>
      </c>
      <c r="V538" s="184" t="s">
        <v>880</v>
      </c>
      <c r="W538"/>
      <c r="X538"/>
      <c r="Y538" s="1"/>
    </row>
    <row r="539" spans="1:25">
      <c r="A539" s="182">
        <v>891780111</v>
      </c>
      <c r="B539" s="183" t="s">
        <v>25</v>
      </c>
      <c r="C539" s="184" t="s">
        <v>846</v>
      </c>
      <c r="D539" s="183" t="s">
        <v>27</v>
      </c>
      <c r="E539" s="185" t="s">
        <v>2546</v>
      </c>
      <c r="F539" s="183" t="s">
        <v>29</v>
      </c>
      <c r="G539" s="184" t="s">
        <v>848</v>
      </c>
      <c r="H539" s="184" t="s">
        <v>31</v>
      </c>
      <c r="I539" s="285">
        <v>31686000</v>
      </c>
      <c r="J539" s="287">
        <v>0</v>
      </c>
      <c r="K539" s="194">
        <v>0</v>
      </c>
      <c r="L539" s="194">
        <v>0</v>
      </c>
      <c r="M539" s="276" t="s">
        <v>5348</v>
      </c>
      <c r="N539" s="277" t="s">
        <v>2547</v>
      </c>
      <c r="O539" s="94" t="s">
        <v>2548</v>
      </c>
      <c r="P539" s="187">
        <v>44588</v>
      </c>
      <c r="Q539" s="273">
        <v>44602</v>
      </c>
      <c r="R539" s="274">
        <v>44860</v>
      </c>
      <c r="S539" s="285">
        <v>9505800</v>
      </c>
      <c r="T539" s="285">
        <v>22180200</v>
      </c>
      <c r="U539" s="184">
        <v>12533448</v>
      </c>
      <c r="V539" s="184" t="s">
        <v>880</v>
      </c>
      <c r="W539"/>
      <c r="X539"/>
      <c r="Y539" s="1"/>
    </row>
    <row r="540" spans="1:25">
      <c r="A540" s="182">
        <v>891780111</v>
      </c>
      <c r="B540" s="183" t="s">
        <v>25</v>
      </c>
      <c r="C540" s="184" t="s">
        <v>846</v>
      </c>
      <c r="D540" s="183" t="s">
        <v>27</v>
      </c>
      <c r="E540" s="185" t="s">
        <v>2549</v>
      </c>
      <c r="F540" s="183" t="s">
        <v>29</v>
      </c>
      <c r="G540" s="184" t="s">
        <v>848</v>
      </c>
      <c r="H540" s="184" t="s">
        <v>31</v>
      </c>
      <c r="I540" s="285">
        <v>9611420</v>
      </c>
      <c r="J540" s="287">
        <v>0</v>
      </c>
      <c r="K540" s="194">
        <v>0</v>
      </c>
      <c r="L540" s="194">
        <v>0</v>
      </c>
      <c r="M540" s="276" t="s">
        <v>5507</v>
      </c>
      <c r="N540" s="277" t="s">
        <v>2550</v>
      </c>
      <c r="O540" s="94" t="s">
        <v>2551</v>
      </c>
      <c r="P540" s="187">
        <v>44588</v>
      </c>
      <c r="Q540" s="273">
        <v>44619</v>
      </c>
      <c r="R540" s="274">
        <v>44831</v>
      </c>
      <c r="S540" s="285">
        <v>2746120</v>
      </c>
      <c r="T540" s="285">
        <v>6865300</v>
      </c>
      <c r="U540" s="184">
        <v>12533448</v>
      </c>
      <c r="V540" s="184" t="s">
        <v>880</v>
      </c>
      <c r="W540"/>
      <c r="X540"/>
      <c r="Y540" s="1"/>
    </row>
    <row r="541" spans="1:25">
      <c r="A541" s="182">
        <v>891780111</v>
      </c>
      <c r="B541" s="183" t="s">
        <v>25</v>
      </c>
      <c r="C541" s="184" t="s">
        <v>846</v>
      </c>
      <c r="D541" s="183" t="s">
        <v>27</v>
      </c>
      <c r="E541" s="185" t="s">
        <v>2552</v>
      </c>
      <c r="F541" s="183" t="s">
        <v>29</v>
      </c>
      <c r="G541" s="184" t="s">
        <v>848</v>
      </c>
      <c r="H541" s="184" t="s">
        <v>31</v>
      </c>
      <c r="I541" s="285">
        <v>14154420</v>
      </c>
      <c r="J541" s="287">
        <v>0</v>
      </c>
      <c r="K541" s="194">
        <v>0</v>
      </c>
      <c r="L541" s="194">
        <v>0</v>
      </c>
      <c r="M541" s="276" t="s">
        <v>5508</v>
      </c>
      <c r="N541" s="277" t="s">
        <v>2553</v>
      </c>
      <c r="O541" s="94" t="s">
        <v>2554</v>
      </c>
      <c r="P541" s="187">
        <v>44588</v>
      </c>
      <c r="Q541" s="273">
        <v>44602</v>
      </c>
      <c r="R541" s="274">
        <v>44860</v>
      </c>
      <c r="S541" s="285">
        <v>5492760</v>
      </c>
      <c r="T541" s="285">
        <v>8661660</v>
      </c>
      <c r="U541" s="184">
        <v>12533448</v>
      </c>
      <c r="V541" s="184" t="s">
        <v>880</v>
      </c>
      <c r="W541"/>
      <c r="X541"/>
      <c r="Y541" s="1"/>
    </row>
    <row r="542" spans="1:25">
      <c r="A542" s="182">
        <v>891780111</v>
      </c>
      <c r="B542" s="183" t="s">
        <v>25</v>
      </c>
      <c r="C542" s="184" t="s">
        <v>846</v>
      </c>
      <c r="D542" s="183" t="s">
        <v>27</v>
      </c>
      <c r="E542" s="185" t="s">
        <v>2555</v>
      </c>
      <c r="F542" s="183" t="s">
        <v>29</v>
      </c>
      <c r="G542" s="184" t="s">
        <v>848</v>
      </c>
      <c r="H542" s="184" t="s">
        <v>31</v>
      </c>
      <c r="I542" s="285">
        <v>14154420</v>
      </c>
      <c r="J542" s="287">
        <v>0</v>
      </c>
      <c r="K542" s="194">
        <v>0</v>
      </c>
      <c r="L542" s="194">
        <v>0</v>
      </c>
      <c r="M542" s="276" t="s">
        <v>5509</v>
      </c>
      <c r="N542" s="277" t="s">
        <v>2556</v>
      </c>
      <c r="O542" s="94" t="s">
        <v>2557</v>
      </c>
      <c r="P542" s="187">
        <v>44588</v>
      </c>
      <c r="Q542" s="273">
        <v>44602</v>
      </c>
      <c r="R542" s="274">
        <v>44860</v>
      </c>
      <c r="S542" s="285">
        <v>5492760</v>
      </c>
      <c r="T542" s="285">
        <v>8661660</v>
      </c>
      <c r="U542" s="184">
        <v>12533448</v>
      </c>
      <c r="V542" s="184" t="s">
        <v>880</v>
      </c>
      <c r="W542"/>
      <c r="X542"/>
      <c r="Y542" s="1"/>
    </row>
    <row r="543" spans="1:25">
      <c r="A543" s="182">
        <v>891780111</v>
      </c>
      <c r="B543" s="183" t="s">
        <v>25</v>
      </c>
      <c r="C543" s="184" t="s">
        <v>846</v>
      </c>
      <c r="D543" s="183" t="s">
        <v>27</v>
      </c>
      <c r="E543" s="185" t="s">
        <v>2558</v>
      </c>
      <c r="F543" s="183" t="s">
        <v>29</v>
      </c>
      <c r="G543" s="184" t="s">
        <v>848</v>
      </c>
      <c r="H543" s="184" t="s">
        <v>31</v>
      </c>
      <c r="I543" s="285" t="s">
        <v>5510</v>
      </c>
      <c r="J543" s="287">
        <v>0</v>
      </c>
      <c r="K543" s="194">
        <v>0</v>
      </c>
      <c r="L543" s="194">
        <v>0</v>
      </c>
      <c r="M543" s="276" t="s">
        <v>5511</v>
      </c>
      <c r="N543" s="277" t="s">
        <v>2559</v>
      </c>
      <c r="O543" s="94" t="s">
        <v>2560</v>
      </c>
      <c r="P543" s="187">
        <v>44588</v>
      </c>
      <c r="Q543" s="273">
        <v>44602</v>
      </c>
      <c r="R543" s="274">
        <v>44860</v>
      </c>
      <c r="S543" s="285">
        <v>0</v>
      </c>
      <c r="T543" s="285">
        <v>10457370</v>
      </c>
      <c r="U543" s="184">
        <v>12533448</v>
      </c>
      <c r="V543" s="184" t="s">
        <v>880</v>
      </c>
      <c r="W543"/>
      <c r="X543"/>
      <c r="Y543" s="1"/>
    </row>
    <row r="544" spans="1:25">
      <c r="A544" s="182">
        <v>891780111</v>
      </c>
      <c r="B544" s="183" t="s">
        <v>25</v>
      </c>
      <c r="C544" s="184" t="s">
        <v>846</v>
      </c>
      <c r="D544" s="183" t="s">
        <v>27</v>
      </c>
      <c r="E544" s="185" t="s">
        <v>2561</v>
      </c>
      <c r="F544" s="183" t="s">
        <v>29</v>
      </c>
      <c r="G544" s="184" t="s">
        <v>848</v>
      </c>
      <c r="H544" s="184" t="s">
        <v>31</v>
      </c>
      <c r="I544" s="285">
        <v>17957100</v>
      </c>
      <c r="J544" s="287">
        <v>0</v>
      </c>
      <c r="K544" s="194">
        <v>0</v>
      </c>
      <c r="L544" s="194">
        <v>0</v>
      </c>
      <c r="M544" s="276" t="s">
        <v>5512</v>
      </c>
      <c r="N544" s="277" t="s">
        <v>2562</v>
      </c>
      <c r="O544" s="94" t="s">
        <v>2563</v>
      </c>
      <c r="P544" s="187">
        <v>44588</v>
      </c>
      <c r="Q544" s="273">
        <v>44602</v>
      </c>
      <c r="R544" s="274">
        <v>44860</v>
      </c>
      <c r="S544" s="285">
        <v>4753350</v>
      </c>
      <c r="T544" s="285">
        <v>13203750</v>
      </c>
      <c r="U544" s="184">
        <v>12533448</v>
      </c>
      <c r="V544" s="184" t="s">
        <v>880</v>
      </c>
      <c r="W544"/>
      <c r="X544"/>
      <c r="Y544" s="1"/>
    </row>
    <row r="545" spans="1:25">
      <c r="A545" s="182">
        <v>891780111</v>
      </c>
      <c r="B545" s="183" t="s">
        <v>25</v>
      </c>
      <c r="C545" s="184" t="s">
        <v>846</v>
      </c>
      <c r="D545" s="183" t="s">
        <v>27</v>
      </c>
      <c r="E545" s="185" t="s">
        <v>2564</v>
      </c>
      <c r="F545" s="183" t="s">
        <v>29</v>
      </c>
      <c r="G545" s="184" t="s">
        <v>848</v>
      </c>
      <c r="H545" s="184" t="s">
        <v>31</v>
      </c>
      <c r="I545" s="285">
        <v>15844500</v>
      </c>
      <c r="J545" s="287">
        <v>0</v>
      </c>
      <c r="K545" s="194">
        <v>0</v>
      </c>
      <c r="L545" s="194">
        <v>0</v>
      </c>
      <c r="M545" s="276" t="s">
        <v>5513</v>
      </c>
      <c r="N545" s="277" t="s">
        <v>2565</v>
      </c>
      <c r="O545" s="94" t="s">
        <v>2566</v>
      </c>
      <c r="P545" s="187">
        <v>44588</v>
      </c>
      <c r="Q545" s="273">
        <v>44602</v>
      </c>
      <c r="R545" s="274">
        <v>44860</v>
      </c>
      <c r="S545" s="285">
        <v>7130025</v>
      </c>
      <c r="T545" s="285">
        <v>8714475</v>
      </c>
      <c r="U545" s="184">
        <v>12533448</v>
      </c>
      <c r="V545" s="184" t="s">
        <v>880</v>
      </c>
      <c r="W545"/>
      <c r="X545"/>
      <c r="Y545" s="1"/>
    </row>
    <row r="546" spans="1:25">
      <c r="A546" s="182">
        <v>891780111</v>
      </c>
      <c r="B546" s="183" t="s">
        <v>25</v>
      </c>
      <c r="C546" s="184" t="s">
        <v>846</v>
      </c>
      <c r="D546" s="183" t="s">
        <v>27</v>
      </c>
      <c r="E546" s="185" t="s">
        <v>2567</v>
      </c>
      <c r="F546" s="183" t="s">
        <v>29</v>
      </c>
      <c r="G546" s="184" t="s">
        <v>848</v>
      </c>
      <c r="H546" s="184" t="s">
        <v>31</v>
      </c>
      <c r="I546" s="285">
        <v>3000000</v>
      </c>
      <c r="J546" s="287">
        <v>0</v>
      </c>
      <c r="K546" s="194">
        <v>0</v>
      </c>
      <c r="L546" s="194">
        <v>0</v>
      </c>
      <c r="M546" s="276" t="s">
        <v>2568</v>
      </c>
      <c r="N546" s="277" t="s">
        <v>2569</v>
      </c>
      <c r="O546" s="94" t="s">
        <v>2570</v>
      </c>
      <c r="P546" s="187">
        <v>44588</v>
      </c>
      <c r="Q546" s="273">
        <v>44588</v>
      </c>
      <c r="R546" s="274">
        <v>44591</v>
      </c>
      <c r="S546" s="285">
        <v>3000000</v>
      </c>
      <c r="T546" s="285">
        <v>0</v>
      </c>
      <c r="U546" s="184">
        <v>85467461</v>
      </c>
      <c r="V546" s="191" t="s">
        <v>2258</v>
      </c>
      <c r="W546"/>
      <c r="X546"/>
      <c r="Y546" s="1"/>
    </row>
    <row r="547" spans="1:25">
      <c r="A547" s="182">
        <v>891780111</v>
      </c>
      <c r="B547" s="183" t="s">
        <v>25</v>
      </c>
      <c r="C547" s="184" t="s">
        <v>846</v>
      </c>
      <c r="D547" s="183" t="s">
        <v>27</v>
      </c>
      <c r="E547" s="185" t="s">
        <v>2571</v>
      </c>
      <c r="F547" s="183" t="s">
        <v>29</v>
      </c>
      <c r="G547" s="184" t="s">
        <v>848</v>
      </c>
      <c r="H547" s="184" t="s">
        <v>31</v>
      </c>
      <c r="I547" s="285">
        <v>7200000</v>
      </c>
      <c r="J547" s="287">
        <v>0</v>
      </c>
      <c r="K547" s="194">
        <v>0</v>
      </c>
      <c r="L547" s="194">
        <v>0</v>
      </c>
      <c r="M547" s="276" t="s">
        <v>2572</v>
      </c>
      <c r="N547" s="277" t="s">
        <v>2573</v>
      </c>
      <c r="O547" s="94" t="s">
        <v>2574</v>
      </c>
      <c r="P547" s="187">
        <v>44588</v>
      </c>
      <c r="Q547" s="273">
        <v>44588</v>
      </c>
      <c r="R547" s="274">
        <v>44678</v>
      </c>
      <c r="S547" s="285">
        <v>0</v>
      </c>
      <c r="T547" s="285">
        <v>7200000</v>
      </c>
      <c r="U547" s="184">
        <v>72220242</v>
      </c>
      <c r="V547" s="191" t="s">
        <v>914</v>
      </c>
      <c r="W547"/>
      <c r="X547"/>
      <c r="Y547" s="1"/>
    </row>
    <row r="548" spans="1:25">
      <c r="A548" s="182">
        <v>891780111</v>
      </c>
      <c r="B548" s="183" t="s">
        <v>25</v>
      </c>
      <c r="C548" s="184" t="s">
        <v>846</v>
      </c>
      <c r="D548" s="183" t="s">
        <v>27</v>
      </c>
      <c r="E548" s="185" t="s">
        <v>2575</v>
      </c>
      <c r="F548" s="183" t="s">
        <v>29</v>
      </c>
      <c r="G548" s="184" t="s">
        <v>848</v>
      </c>
      <c r="H548" s="184" t="s">
        <v>31</v>
      </c>
      <c r="I548" s="285">
        <v>140625000</v>
      </c>
      <c r="J548" s="287">
        <v>0</v>
      </c>
      <c r="K548" s="194">
        <v>0</v>
      </c>
      <c r="L548" s="194">
        <v>0</v>
      </c>
      <c r="M548" s="276" t="s">
        <v>2576</v>
      </c>
      <c r="N548" s="277" t="s">
        <v>2577</v>
      </c>
      <c r="O548" s="272" t="s">
        <v>2578</v>
      </c>
      <c r="P548" s="187">
        <v>44588</v>
      </c>
      <c r="Q548" s="273">
        <v>44589</v>
      </c>
      <c r="R548" s="274">
        <v>44765</v>
      </c>
      <c r="S548" s="285">
        <v>0</v>
      </c>
      <c r="T548" s="285">
        <v>140625000</v>
      </c>
      <c r="U548" s="184">
        <v>72005158</v>
      </c>
      <c r="V548" s="191" t="s">
        <v>2374</v>
      </c>
      <c r="W548"/>
      <c r="X548"/>
      <c r="Y548" s="1"/>
    </row>
    <row r="549" spans="1:25">
      <c r="A549" s="182">
        <v>891780111</v>
      </c>
      <c r="B549" s="183" t="s">
        <v>25</v>
      </c>
      <c r="C549" s="184" t="s">
        <v>846</v>
      </c>
      <c r="D549" s="183" t="s">
        <v>27</v>
      </c>
      <c r="E549" s="185" t="s">
        <v>2579</v>
      </c>
      <c r="F549" s="183" t="s">
        <v>29</v>
      </c>
      <c r="G549" s="184" t="s">
        <v>848</v>
      </c>
      <c r="H549" s="184" t="s">
        <v>31</v>
      </c>
      <c r="I549" s="285">
        <v>15000000</v>
      </c>
      <c r="J549" s="287">
        <v>0</v>
      </c>
      <c r="K549" s="194">
        <v>0</v>
      </c>
      <c r="L549" s="194">
        <v>0</v>
      </c>
      <c r="M549" s="94">
        <v>890501631</v>
      </c>
      <c r="N549" s="94" t="s">
        <v>2580</v>
      </c>
      <c r="O549" s="94" t="s">
        <v>2581</v>
      </c>
      <c r="P549" s="187">
        <v>44588</v>
      </c>
      <c r="Q549" s="273">
        <v>44589</v>
      </c>
      <c r="R549" s="274">
        <v>44954</v>
      </c>
      <c r="S549" s="285">
        <v>2500000</v>
      </c>
      <c r="T549" s="285">
        <v>12500000</v>
      </c>
      <c r="U549" s="184">
        <v>72220242</v>
      </c>
      <c r="V549" s="191" t="s">
        <v>914</v>
      </c>
      <c r="W549"/>
      <c r="X549"/>
      <c r="Y549" s="1"/>
    </row>
    <row r="550" spans="1:25">
      <c r="A550" s="182">
        <v>891780111</v>
      </c>
      <c r="B550" s="183" t="s">
        <v>25</v>
      </c>
      <c r="C550" s="184" t="s">
        <v>846</v>
      </c>
      <c r="D550" s="183" t="s">
        <v>27</v>
      </c>
      <c r="E550" s="185" t="s">
        <v>2582</v>
      </c>
      <c r="F550" s="183" t="s">
        <v>29</v>
      </c>
      <c r="G550" s="184" t="s">
        <v>848</v>
      </c>
      <c r="H550" s="184" t="s">
        <v>31</v>
      </c>
      <c r="I550" s="285">
        <v>22500000</v>
      </c>
      <c r="J550" s="287" t="s">
        <v>5514</v>
      </c>
      <c r="K550" s="194">
        <v>0</v>
      </c>
      <c r="L550" s="194" t="s">
        <v>5515</v>
      </c>
      <c r="M550" s="276" t="s">
        <v>2583</v>
      </c>
      <c r="N550" s="277" t="s">
        <v>2584</v>
      </c>
      <c r="O550" s="94" t="s">
        <v>2585</v>
      </c>
      <c r="P550" s="187">
        <v>44589</v>
      </c>
      <c r="Q550" s="273">
        <v>44593</v>
      </c>
      <c r="R550" s="274">
        <v>44727</v>
      </c>
      <c r="S550" s="285">
        <v>10000000</v>
      </c>
      <c r="T550" s="285">
        <v>0</v>
      </c>
      <c r="U550">
        <v>85476075</v>
      </c>
      <c r="V550" t="s">
        <v>852</v>
      </c>
      <c r="W550"/>
      <c r="X550"/>
      <c r="Y550" s="1"/>
    </row>
    <row r="551" spans="1:25">
      <c r="A551" s="182">
        <v>891780111</v>
      </c>
      <c r="B551" s="183" t="s">
        <v>25</v>
      </c>
      <c r="C551" s="184" t="s">
        <v>846</v>
      </c>
      <c r="D551" s="183" t="s">
        <v>27</v>
      </c>
      <c r="E551" s="185" t="s">
        <v>2586</v>
      </c>
      <c r="F551" s="183" t="s">
        <v>29</v>
      </c>
      <c r="G551" s="184" t="s">
        <v>848</v>
      </c>
      <c r="H551" s="184" t="s">
        <v>31</v>
      </c>
      <c r="I551" s="285">
        <v>1920000</v>
      </c>
      <c r="J551" s="287">
        <v>0</v>
      </c>
      <c r="K551" s="194">
        <v>0</v>
      </c>
      <c r="L551" s="194">
        <v>0</v>
      </c>
      <c r="M551" s="276" t="s">
        <v>5516</v>
      </c>
      <c r="N551" s="277" t="s">
        <v>2587</v>
      </c>
      <c r="O551" s="94" t="s">
        <v>2588</v>
      </c>
      <c r="P551" s="187">
        <v>44589</v>
      </c>
      <c r="Q551" s="273">
        <v>44589</v>
      </c>
      <c r="R551" s="274">
        <v>44893</v>
      </c>
      <c r="S551" s="285">
        <v>0</v>
      </c>
      <c r="T551" s="285">
        <v>1920000</v>
      </c>
      <c r="U551" s="184">
        <v>72220242</v>
      </c>
      <c r="V551" s="191" t="s">
        <v>914</v>
      </c>
      <c r="W551"/>
      <c r="X551"/>
      <c r="Y551" s="1"/>
    </row>
    <row r="552" spans="1:25">
      <c r="A552" s="182">
        <v>891780111</v>
      </c>
      <c r="B552" s="183" t="s">
        <v>25</v>
      </c>
      <c r="C552" s="184" t="s">
        <v>846</v>
      </c>
      <c r="D552" s="183" t="s">
        <v>27</v>
      </c>
      <c r="E552" s="185" t="s">
        <v>2589</v>
      </c>
      <c r="F552" s="183" t="s">
        <v>29</v>
      </c>
      <c r="G552" s="184" t="s">
        <v>848</v>
      </c>
      <c r="H552" s="184" t="s">
        <v>31</v>
      </c>
      <c r="I552" s="285">
        <v>19000000</v>
      </c>
      <c r="J552" s="287">
        <v>0</v>
      </c>
      <c r="K552" s="194">
        <v>0</v>
      </c>
      <c r="L552" s="194">
        <v>0</v>
      </c>
      <c r="M552" s="276" t="s">
        <v>5517</v>
      </c>
      <c r="N552" s="277" t="s">
        <v>2590</v>
      </c>
      <c r="O552" s="94" t="s">
        <v>2591</v>
      </c>
      <c r="P552" s="187">
        <v>44589</v>
      </c>
      <c r="Q552" s="273">
        <v>44589</v>
      </c>
      <c r="R552" s="274">
        <v>44893</v>
      </c>
      <c r="S552" s="285">
        <v>5700000</v>
      </c>
      <c r="T552" s="285">
        <v>13300000</v>
      </c>
      <c r="U552" s="184">
        <v>72220242</v>
      </c>
      <c r="V552" s="191" t="s">
        <v>914</v>
      </c>
      <c r="W552"/>
      <c r="X552"/>
      <c r="Y552" s="1"/>
    </row>
    <row r="553" spans="1:25">
      <c r="A553" s="182">
        <v>891780111</v>
      </c>
      <c r="B553" s="183" t="s">
        <v>25</v>
      </c>
      <c r="C553" s="184" t="s">
        <v>846</v>
      </c>
      <c r="D553" s="183" t="s">
        <v>27</v>
      </c>
      <c r="E553" s="185" t="s">
        <v>2592</v>
      </c>
      <c r="F553" s="183" t="s">
        <v>29</v>
      </c>
      <c r="G553" s="184" t="s">
        <v>848</v>
      </c>
      <c r="H553" s="184" t="s">
        <v>31</v>
      </c>
      <c r="I553" s="285">
        <v>1000000</v>
      </c>
      <c r="J553" s="287">
        <v>0</v>
      </c>
      <c r="K553" s="194">
        <v>0</v>
      </c>
      <c r="L553" s="194">
        <v>0</v>
      </c>
      <c r="M553" s="276" t="s">
        <v>5518</v>
      </c>
      <c r="N553" s="277" t="s">
        <v>2593</v>
      </c>
      <c r="O553" s="94" t="s">
        <v>2594</v>
      </c>
      <c r="P553" s="187">
        <v>44589</v>
      </c>
      <c r="Q553" s="273">
        <v>44589</v>
      </c>
      <c r="R553" s="274">
        <v>44740</v>
      </c>
      <c r="S553" s="285">
        <v>0</v>
      </c>
      <c r="T553" s="285">
        <v>1000000</v>
      </c>
      <c r="U553" s="184">
        <v>72220242</v>
      </c>
      <c r="V553" s="191" t="s">
        <v>914</v>
      </c>
      <c r="W553"/>
      <c r="X553"/>
      <c r="Y553" s="1"/>
    </row>
    <row r="554" spans="1:25">
      <c r="A554" s="182">
        <v>891780111</v>
      </c>
      <c r="B554" s="183" t="s">
        <v>25</v>
      </c>
      <c r="C554" s="184" t="s">
        <v>846</v>
      </c>
      <c r="D554" s="183" t="s">
        <v>27</v>
      </c>
      <c r="E554" s="185" t="s">
        <v>2595</v>
      </c>
      <c r="F554" s="183" t="s">
        <v>29</v>
      </c>
      <c r="G554" s="184" t="s">
        <v>848</v>
      </c>
      <c r="H554" s="184" t="s">
        <v>31</v>
      </c>
      <c r="I554" s="285">
        <v>40800000</v>
      </c>
      <c r="J554" s="287">
        <v>0</v>
      </c>
      <c r="K554" s="194">
        <v>0</v>
      </c>
      <c r="L554" s="194">
        <v>0</v>
      </c>
      <c r="M554" s="276" t="s">
        <v>5519</v>
      </c>
      <c r="N554" s="277" t="s">
        <v>2596</v>
      </c>
      <c r="O554" s="94" t="s">
        <v>2597</v>
      </c>
      <c r="P554" s="187">
        <v>44589</v>
      </c>
      <c r="Q554" s="273">
        <v>44589</v>
      </c>
      <c r="R554" s="274">
        <v>44954</v>
      </c>
      <c r="S554" s="285">
        <v>10200000</v>
      </c>
      <c r="T554" s="285">
        <v>30600000</v>
      </c>
      <c r="U554" s="184">
        <v>72220242</v>
      </c>
      <c r="V554" s="191" t="s">
        <v>914</v>
      </c>
      <c r="W554"/>
      <c r="X554"/>
      <c r="Y554" s="1"/>
    </row>
    <row r="555" spans="1:25">
      <c r="A555" s="182">
        <v>891780111</v>
      </c>
      <c r="B555" s="183" t="s">
        <v>25</v>
      </c>
      <c r="C555" s="184" t="s">
        <v>846</v>
      </c>
      <c r="D555" s="183" t="s">
        <v>27</v>
      </c>
      <c r="E555" s="185" t="s">
        <v>2598</v>
      </c>
      <c r="F555" s="183" t="s">
        <v>29</v>
      </c>
      <c r="G555" s="184" t="s">
        <v>848</v>
      </c>
      <c r="H555" s="184" t="s">
        <v>31</v>
      </c>
      <c r="I555" s="285">
        <v>20000000</v>
      </c>
      <c r="J555" s="287">
        <v>0</v>
      </c>
      <c r="K555" s="194">
        <v>0</v>
      </c>
      <c r="L555" s="194">
        <v>0</v>
      </c>
      <c r="M555" s="276" t="s">
        <v>5520</v>
      </c>
      <c r="N555" s="277" t="s">
        <v>2599</v>
      </c>
      <c r="O555" s="94" t="s">
        <v>2600</v>
      </c>
      <c r="P555" s="187">
        <v>44589</v>
      </c>
      <c r="Q555" s="273">
        <v>44589</v>
      </c>
      <c r="R555" s="274">
        <v>44954</v>
      </c>
      <c r="S555" s="285">
        <v>6000000</v>
      </c>
      <c r="T555" s="285">
        <v>14000000</v>
      </c>
      <c r="U555" s="184">
        <v>72220242</v>
      </c>
      <c r="V555" s="191" t="s">
        <v>914</v>
      </c>
      <c r="W555"/>
      <c r="X555"/>
      <c r="Y555" s="1"/>
    </row>
    <row r="556" spans="1:25">
      <c r="A556" s="182">
        <v>891780111</v>
      </c>
      <c r="B556" s="183" t="s">
        <v>25</v>
      </c>
      <c r="C556" s="184" t="s">
        <v>846</v>
      </c>
      <c r="D556" s="183" t="s">
        <v>27</v>
      </c>
      <c r="E556" s="185" t="s">
        <v>2601</v>
      </c>
      <c r="F556" s="183" t="s">
        <v>29</v>
      </c>
      <c r="G556" s="184" t="s">
        <v>848</v>
      </c>
      <c r="H556" s="184" t="s">
        <v>31</v>
      </c>
      <c r="I556" s="285">
        <v>3520000</v>
      </c>
      <c r="J556" s="287">
        <v>0</v>
      </c>
      <c r="K556" s="194">
        <v>0</v>
      </c>
      <c r="L556" s="194">
        <v>0</v>
      </c>
      <c r="M556" s="276" t="s">
        <v>2602</v>
      </c>
      <c r="N556" s="277" t="s">
        <v>2603</v>
      </c>
      <c r="O556" s="94" t="s">
        <v>2604</v>
      </c>
      <c r="P556" s="187">
        <v>44589</v>
      </c>
      <c r="Q556" s="273">
        <v>44589</v>
      </c>
      <c r="R556" s="274">
        <v>44954</v>
      </c>
      <c r="S556" s="285">
        <v>0</v>
      </c>
      <c r="T556" s="285">
        <v>3520000</v>
      </c>
      <c r="U556" s="184">
        <v>72220242</v>
      </c>
      <c r="V556" s="191" t="s">
        <v>914</v>
      </c>
      <c r="W556"/>
      <c r="X556"/>
      <c r="Y556" s="1"/>
    </row>
    <row r="557" spans="1:25">
      <c r="A557" s="182">
        <v>891780111</v>
      </c>
      <c r="B557" s="183" t="s">
        <v>25</v>
      </c>
      <c r="C557" s="184" t="s">
        <v>846</v>
      </c>
      <c r="D557" s="183" t="s">
        <v>27</v>
      </c>
      <c r="E557" s="185" t="s">
        <v>2605</v>
      </c>
      <c r="F557" s="183" t="s">
        <v>29</v>
      </c>
      <c r="G557" s="184" t="s">
        <v>848</v>
      </c>
      <c r="H557" s="184" t="s">
        <v>31</v>
      </c>
      <c r="I557" s="285">
        <v>19000000</v>
      </c>
      <c r="J557" s="287">
        <v>0</v>
      </c>
      <c r="K557" s="194">
        <v>0</v>
      </c>
      <c r="L557" s="194">
        <v>0</v>
      </c>
      <c r="M557" s="276" t="s">
        <v>5521</v>
      </c>
      <c r="N557" s="277" t="s">
        <v>2606</v>
      </c>
      <c r="O557" s="94" t="s">
        <v>2607</v>
      </c>
      <c r="P557" s="187">
        <v>44589</v>
      </c>
      <c r="Q557" s="273">
        <v>44589</v>
      </c>
      <c r="R557" s="274">
        <v>44893</v>
      </c>
      <c r="S557" s="285">
        <v>5700000</v>
      </c>
      <c r="T557" s="285">
        <v>13300000</v>
      </c>
      <c r="U557" s="184">
        <v>72220242</v>
      </c>
      <c r="V557" s="191" t="s">
        <v>914</v>
      </c>
      <c r="W557"/>
      <c r="X557"/>
      <c r="Y557" s="94"/>
    </row>
    <row r="558" spans="1:25">
      <c r="A558" s="182">
        <v>891780111</v>
      </c>
      <c r="B558" s="183" t="s">
        <v>25</v>
      </c>
      <c r="C558" s="184" t="s">
        <v>846</v>
      </c>
      <c r="D558" s="183" t="s">
        <v>27</v>
      </c>
      <c r="E558" s="185" t="s">
        <v>2608</v>
      </c>
      <c r="F558" s="183" t="s">
        <v>29</v>
      </c>
      <c r="G558" s="184" t="s">
        <v>848</v>
      </c>
      <c r="H558" s="184" t="s">
        <v>31</v>
      </c>
      <c r="I558" s="285">
        <v>1280000</v>
      </c>
      <c r="J558" s="287">
        <v>0</v>
      </c>
      <c r="K558" s="194">
        <v>0</v>
      </c>
      <c r="L558" s="194">
        <v>0</v>
      </c>
      <c r="M558" s="276" t="s">
        <v>5522</v>
      </c>
      <c r="N558" s="277" t="s">
        <v>742</v>
      </c>
      <c r="O558" s="94" t="s">
        <v>2609</v>
      </c>
      <c r="P558" s="187">
        <v>44589</v>
      </c>
      <c r="Q558" s="273">
        <v>44652</v>
      </c>
      <c r="R558" s="274">
        <v>44682</v>
      </c>
      <c r="S558" s="285">
        <v>0</v>
      </c>
      <c r="T558" s="285">
        <v>1280000</v>
      </c>
      <c r="U558" s="184">
        <v>72220242</v>
      </c>
      <c r="V558" s="191" t="s">
        <v>914</v>
      </c>
      <c r="W558"/>
      <c r="X558"/>
      <c r="Y558" s="1"/>
    </row>
    <row r="559" spans="1:25">
      <c r="A559" s="182">
        <v>891780111</v>
      </c>
      <c r="B559" s="183" t="s">
        <v>25</v>
      </c>
      <c r="C559" s="184" t="s">
        <v>846</v>
      </c>
      <c r="D559" s="183" t="s">
        <v>27</v>
      </c>
      <c r="E559" s="185" t="s">
        <v>2610</v>
      </c>
      <c r="F559" s="183" t="s">
        <v>29</v>
      </c>
      <c r="G559" s="184" t="s">
        <v>848</v>
      </c>
      <c r="H559" s="184" t="s">
        <v>31</v>
      </c>
      <c r="I559" s="285">
        <v>30000000</v>
      </c>
      <c r="J559" s="287">
        <v>33600000</v>
      </c>
      <c r="K559" s="194">
        <v>3600000</v>
      </c>
      <c r="L559" s="194">
        <v>0</v>
      </c>
      <c r="M559" s="276" t="s">
        <v>5523</v>
      </c>
      <c r="N559" s="277" t="s">
        <v>2611</v>
      </c>
      <c r="O559" s="94" t="s">
        <v>2612</v>
      </c>
      <c r="P559" s="187">
        <v>44589</v>
      </c>
      <c r="Q559" s="273">
        <v>44652</v>
      </c>
      <c r="R559" s="274">
        <v>44743</v>
      </c>
      <c r="S559" s="285">
        <v>16600000</v>
      </c>
      <c r="T559" s="285">
        <v>17000000</v>
      </c>
      <c r="U559" s="184">
        <v>72220242</v>
      </c>
      <c r="V559" s="191" t="s">
        <v>914</v>
      </c>
      <c r="W559"/>
      <c r="X559"/>
      <c r="Y559" s="94"/>
    </row>
    <row r="560" spans="1:25">
      <c r="A560" s="182">
        <v>891780111</v>
      </c>
      <c r="B560" s="183" t="s">
        <v>25</v>
      </c>
      <c r="C560" s="184" t="s">
        <v>846</v>
      </c>
      <c r="D560" s="183" t="s">
        <v>27</v>
      </c>
      <c r="E560" s="185" t="s">
        <v>2613</v>
      </c>
      <c r="F560" s="183" t="s">
        <v>29</v>
      </c>
      <c r="G560" s="184" t="s">
        <v>848</v>
      </c>
      <c r="H560" s="184" t="s">
        <v>31</v>
      </c>
      <c r="I560" s="285">
        <v>19000000</v>
      </c>
      <c r="J560" s="287">
        <v>0</v>
      </c>
      <c r="K560" s="194">
        <v>0</v>
      </c>
      <c r="L560" s="194">
        <v>0</v>
      </c>
      <c r="M560" s="276" t="s">
        <v>5524</v>
      </c>
      <c r="N560" s="277" t="s">
        <v>2614</v>
      </c>
      <c r="O560" s="94" t="s">
        <v>2615</v>
      </c>
      <c r="P560" s="187">
        <v>44589</v>
      </c>
      <c r="Q560" s="273">
        <v>44652</v>
      </c>
      <c r="R560" s="274">
        <v>44713</v>
      </c>
      <c r="S560" s="285">
        <v>5700000</v>
      </c>
      <c r="T560" s="285">
        <v>13300000</v>
      </c>
      <c r="U560" s="184">
        <v>72220242</v>
      </c>
      <c r="V560" s="191" t="s">
        <v>914</v>
      </c>
      <c r="W560"/>
      <c r="X560"/>
      <c r="Y560" s="1"/>
    </row>
    <row r="561" spans="1:25">
      <c r="A561" s="182">
        <v>891780111</v>
      </c>
      <c r="B561" s="183" t="s">
        <v>25</v>
      </c>
      <c r="C561" s="184" t="s">
        <v>846</v>
      </c>
      <c r="D561" s="183" t="s">
        <v>27</v>
      </c>
      <c r="E561" s="185" t="s">
        <v>2616</v>
      </c>
      <c r="F561" s="183" t="s">
        <v>29</v>
      </c>
      <c r="G561" s="184" t="s">
        <v>848</v>
      </c>
      <c r="H561" s="184" t="s">
        <v>31</v>
      </c>
      <c r="I561" s="285">
        <v>40800000</v>
      </c>
      <c r="J561" s="287">
        <v>0</v>
      </c>
      <c r="K561" s="194">
        <v>0</v>
      </c>
      <c r="L561" s="194">
        <v>0</v>
      </c>
      <c r="M561" s="276" t="s">
        <v>5525</v>
      </c>
      <c r="N561" s="277" t="s">
        <v>2617</v>
      </c>
      <c r="O561" s="94" t="s">
        <v>2618</v>
      </c>
      <c r="P561" s="187">
        <v>44589</v>
      </c>
      <c r="Q561" s="273">
        <v>44652</v>
      </c>
      <c r="R561" s="274">
        <v>44682</v>
      </c>
      <c r="S561" s="285">
        <v>10200000</v>
      </c>
      <c r="T561" s="285">
        <v>30600000</v>
      </c>
      <c r="U561" s="184">
        <v>72220242</v>
      </c>
      <c r="V561" s="191" t="s">
        <v>914</v>
      </c>
      <c r="W561"/>
      <c r="X561"/>
      <c r="Y561" s="1"/>
    </row>
    <row r="562" spans="1:25">
      <c r="A562" s="182">
        <v>891780111</v>
      </c>
      <c r="B562" s="183" t="s">
        <v>25</v>
      </c>
      <c r="C562" s="184" t="s">
        <v>846</v>
      </c>
      <c r="D562" s="183" t="s">
        <v>27</v>
      </c>
      <c r="E562" s="185" t="s">
        <v>2619</v>
      </c>
      <c r="F562" s="183" t="s">
        <v>29</v>
      </c>
      <c r="G562" s="184" t="s">
        <v>848</v>
      </c>
      <c r="H562" s="184" t="s">
        <v>31</v>
      </c>
      <c r="I562" s="285">
        <v>15400000</v>
      </c>
      <c r="J562" s="287">
        <v>0</v>
      </c>
      <c r="K562" s="194">
        <v>0</v>
      </c>
      <c r="L562" s="194">
        <v>0</v>
      </c>
      <c r="M562" s="276" t="s">
        <v>5526</v>
      </c>
      <c r="N562" s="277" t="s">
        <v>2620</v>
      </c>
      <c r="O562" s="94" t="s">
        <v>2621</v>
      </c>
      <c r="P562" s="187">
        <v>44589</v>
      </c>
      <c r="Q562" s="273">
        <v>44589</v>
      </c>
      <c r="R562" s="274">
        <v>44893</v>
      </c>
      <c r="S562" s="285">
        <v>4480000</v>
      </c>
      <c r="T562" s="285">
        <v>10920000</v>
      </c>
      <c r="U562" s="184">
        <v>72220242</v>
      </c>
      <c r="V562" s="191" t="s">
        <v>914</v>
      </c>
      <c r="W562"/>
      <c r="X562"/>
      <c r="Y562" s="1"/>
    </row>
    <row r="563" spans="1:25">
      <c r="A563" s="182">
        <v>891780111</v>
      </c>
      <c r="B563" s="183" t="s">
        <v>25</v>
      </c>
      <c r="C563" s="184" t="s">
        <v>846</v>
      </c>
      <c r="D563" s="183" t="s">
        <v>27</v>
      </c>
      <c r="E563" s="185" t="s">
        <v>2622</v>
      </c>
      <c r="F563" s="183" t="s">
        <v>29</v>
      </c>
      <c r="G563" s="184" t="s">
        <v>848</v>
      </c>
      <c r="H563" s="184" t="s">
        <v>31</v>
      </c>
      <c r="I563" s="285">
        <v>45600000</v>
      </c>
      <c r="J563" s="287">
        <v>0</v>
      </c>
      <c r="K563" s="194">
        <v>0</v>
      </c>
      <c r="L563" s="194">
        <v>0</v>
      </c>
      <c r="M563" s="276" t="s">
        <v>5527</v>
      </c>
      <c r="N563" s="277" t="s">
        <v>2623</v>
      </c>
      <c r="O563" s="94" t="s">
        <v>2624</v>
      </c>
      <c r="P563" s="187">
        <v>44589</v>
      </c>
      <c r="Q563" s="273">
        <v>44589</v>
      </c>
      <c r="R563" s="274">
        <v>44954</v>
      </c>
      <c r="S563" s="285">
        <v>11400000</v>
      </c>
      <c r="T563" s="285">
        <v>34200000</v>
      </c>
      <c r="U563" s="184">
        <v>72220242</v>
      </c>
      <c r="V563" s="191" t="s">
        <v>914</v>
      </c>
      <c r="W563"/>
      <c r="X563"/>
      <c r="Y563" s="1"/>
    </row>
    <row r="564" spans="1:25">
      <c r="A564" s="182">
        <v>891780111</v>
      </c>
      <c r="B564" s="183" t="s">
        <v>25</v>
      </c>
      <c r="C564" s="184" t="s">
        <v>846</v>
      </c>
      <c r="D564" s="183" t="s">
        <v>27</v>
      </c>
      <c r="E564" s="185" t="s">
        <v>2625</v>
      </c>
      <c r="F564" s="183" t="s">
        <v>29</v>
      </c>
      <c r="G564" s="184" t="s">
        <v>848</v>
      </c>
      <c r="H564" s="184" t="s">
        <v>31</v>
      </c>
      <c r="I564" s="285">
        <v>3840000</v>
      </c>
      <c r="J564" s="287">
        <v>0</v>
      </c>
      <c r="K564" s="194">
        <v>0</v>
      </c>
      <c r="L564" s="194">
        <v>0</v>
      </c>
      <c r="M564" s="276" t="s">
        <v>5528</v>
      </c>
      <c r="N564" s="277" t="s">
        <v>2626</v>
      </c>
      <c r="O564" s="94" t="s">
        <v>2627</v>
      </c>
      <c r="P564" s="187">
        <v>44589</v>
      </c>
      <c r="Q564" s="273">
        <v>44589</v>
      </c>
      <c r="R564" s="274">
        <v>44923</v>
      </c>
      <c r="S564" s="285">
        <v>0</v>
      </c>
      <c r="T564" s="285">
        <v>3840000</v>
      </c>
      <c r="U564" s="184">
        <v>72220242</v>
      </c>
      <c r="V564" s="191" t="s">
        <v>914</v>
      </c>
      <c r="W564"/>
      <c r="X564"/>
      <c r="Y564" s="1"/>
    </row>
    <row r="565" spans="1:25">
      <c r="A565" s="182">
        <v>891780111</v>
      </c>
      <c r="B565" s="183" t="s">
        <v>25</v>
      </c>
      <c r="C565" s="184" t="s">
        <v>846</v>
      </c>
      <c r="D565" s="183" t="s">
        <v>27</v>
      </c>
      <c r="E565" s="185" t="s">
        <v>2628</v>
      </c>
      <c r="F565" s="183" t="s">
        <v>29</v>
      </c>
      <c r="G565" s="184" t="s">
        <v>848</v>
      </c>
      <c r="H565" s="184" t="s">
        <v>31</v>
      </c>
      <c r="I565" s="285">
        <v>3840000</v>
      </c>
      <c r="J565" s="287">
        <v>0</v>
      </c>
      <c r="K565" s="194">
        <v>0</v>
      </c>
      <c r="L565" s="194">
        <v>0</v>
      </c>
      <c r="M565" s="276" t="s">
        <v>2676</v>
      </c>
      <c r="N565" s="277" t="s">
        <v>785</v>
      </c>
      <c r="O565" s="94" t="s">
        <v>2629</v>
      </c>
      <c r="P565" s="187">
        <v>44589</v>
      </c>
      <c r="Q565" s="273">
        <v>44652</v>
      </c>
      <c r="R565" s="274">
        <v>44713</v>
      </c>
      <c r="S565" s="285">
        <v>0</v>
      </c>
      <c r="T565" s="285">
        <v>3840000</v>
      </c>
      <c r="U565" s="184">
        <v>72220242</v>
      </c>
      <c r="V565" s="191" t="s">
        <v>914</v>
      </c>
      <c r="W565"/>
      <c r="X565"/>
      <c r="Y565" s="1"/>
    </row>
    <row r="566" spans="1:25">
      <c r="A566" s="182">
        <v>891780111</v>
      </c>
      <c r="B566" s="183" t="s">
        <v>25</v>
      </c>
      <c r="C566" s="184" t="s">
        <v>846</v>
      </c>
      <c r="D566" s="183" t="s">
        <v>27</v>
      </c>
      <c r="E566" s="185" t="s">
        <v>2630</v>
      </c>
      <c r="F566" s="183" t="s">
        <v>29</v>
      </c>
      <c r="G566" s="184" t="s">
        <v>848</v>
      </c>
      <c r="H566" s="184" t="s">
        <v>31</v>
      </c>
      <c r="I566" s="285">
        <v>41800000</v>
      </c>
      <c r="J566" s="287">
        <v>0</v>
      </c>
      <c r="K566" s="194">
        <v>0</v>
      </c>
      <c r="L566" s="194">
        <v>0</v>
      </c>
      <c r="M566" s="276" t="s">
        <v>5529</v>
      </c>
      <c r="N566" s="277" t="s">
        <v>2631</v>
      </c>
      <c r="O566" s="94" t="s">
        <v>2632</v>
      </c>
      <c r="P566" s="187">
        <v>44589</v>
      </c>
      <c r="Q566" s="273">
        <v>44589</v>
      </c>
      <c r="R566" s="274">
        <v>44893</v>
      </c>
      <c r="S566" s="285">
        <v>11400000</v>
      </c>
      <c r="T566" s="285">
        <v>30400000</v>
      </c>
      <c r="U566" s="184">
        <v>72220242</v>
      </c>
      <c r="V566" s="191" t="s">
        <v>914</v>
      </c>
      <c r="W566"/>
      <c r="X566"/>
      <c r="Y566" s="1"/>
    </row>
    <row r="567" spans="1:25">
      <c r="A567" s="182">
        <v>891780111</v>
      </c>
      <c r="B567" s="183" t="s">
        <v>25</v>
      </c>
      <c r="C567" s="184" t="s">
        <v>846</v>
      </c>
      <c r="D567" s="183" t="s">
        <v>27</v>
      </c>
      <c r="E567" s="185" t="s">
        <v>2633</v>
      </c>
      <c r="F567" s="183" t="s">
        <v>29</v>
      </c>
      <c r="G567" s="184" t="s">
        <v>848</v>
      </c>
      <c r="H567" s="184" t="s">
        <v>31</v>
      </c>
      <c r="I567" s="285">
        <v>15000000</v>
      </c>
      <c r="J567" s="287">
        <v>0</v>
      </c>
      <c r="K567" s="194">
        <v>0</v>
      </c>
      <c r="L567" s="194">
        <v>0</v>
      </c>
      <c r="M567" s="276" t="s">
        <v>5530</v>
      </c>
      <c r="N567" s="277" t="s">
        <v>2634</v>
      </c>
      <c r="O567" s="94" t="s">
        <v>2635</v>
      </c>
      <c r="P567" s="187">
        <v>44589</v>
      </c>
      <c r="Q567" s="273">
        <v>44589</v>
      </c>
      <c r="R567" s="274">
        <v>44893</v>
      </c>
      <c r="S567" s="285">
        <v>4500000</v>
      </c>
      <c r="T567" s="285">
        <v>10500000</v>
      </c>
      <c r="U567" s="184">
        <v>72220242</v>
      </c>
      <c r="V567" s="191" t="s">
        <v>914</v>
      </c>
      <c r="W567"/>
      <c r="X567"/>
      <c r="Y567" s="1"/>
    </row>
    <row r="568" spans="1:25">
      <c r="A568" s="182">
        <v>891780111</v>
      </c>
      <c r="B568" s="183" t="s">
        <v>25</v>
      </c>
      <c r="C568" s="184" t="s">
        <v>846</v>
      </c>
      <c r="D568" s="183" t="s">
        <v>27</v>
      </c>
      <c r="E568" s="185" t="s">
        <v>2636</v>
      </c>
      <c r="F568" s="183" t="s">
        <v>29</v>
      </c>
      <c r="G568" s="184" t="s">
        <v>848</v>
      </c>
      <c r="H568" s="184" t="s">
        <v>31</v>
      </c>
      <c r="I568" s="285">
        <v>12300000</v>
      </c>
      <c r="J568" s="287">
        <v>0</v>
      </c>
      <c r="K568" s="194">
        <v>0</v>
      </c>
      <c r="L568" s="194">
        <v>0</v>
      </c>
      <c r="M568" s="276" t="s">
        <v>5531</v>
      </c>
      <c r="N568" s="277" t="s">
        <v>2637</v>
      </c>
      <c r="O568" s="94" t="s">
        <v>2638</v>
      </c>
      <c r="P568" s="187">
        <v>44589</v>
      </c>
      <c r="Q568" s="273">
        <v>44589</v>
      </c>
      <c r="R568" s="274">
        <v>44893</v>
      </c>
      <c r="S568" s="285">
        <v>7380000</v>
      </c>
      <c r="T568" s="285">
        <v>4920000</v>
      </c>
      <c r="U568" s="184">
        <v>72220242</v>
      </c>
      <c r="V568" s="191" t="s">
        <v>914</v>
      </c>
      <c r="W568"/>
      <c r="X568"/>
      <c r="Y568" s="1"/>
    </row>
    <row r="569" spans="1:25">
      <c r="A569" s="182">
        <v>891780111</v>
      </c>
      <c r="B569" s="183" t="s">
        <v>25</v>
      </c>
      <c r="C569" s="184" t="s">
        <v>846</v>
      </c>
      <c r="D569" s="183" t="s">
        <v>27</v>
      </c>
      <c r="E569" s="185" t="s">
        <v>2639</v>
      </c>
      <c r="F569" s="183" t="s">
        <v>29</v>
      </c>
      <c r="G569" s="184" t="s">
        <v>848</v>
      </c>
      <c r="H569" s="184" t="s">
        <v>31</v>
      </c>
      <c r="I569" s="285">
        <v>1000000</v>
      </c>
      <c r="J569" s="287">
        <v>0</v>
      </c>
      <c r="K569" s="194">
        <v>0</v>
      </c>
      <c r="L569" s="194">
        <v>0</v>
      </c>
      <c r="M569" s="276" t="s">
        <v>5532</v>
      </c>
      <c r="N569" s="277" t="s">
        <v>2640</v>
      </c>
      <c r="O569" s="94" t="s">
        <v>2641</v>
      </c>
      <c r="P569" s="187">
        <v>44589</v>
      </c>
      <c r="Q569" s="273">
        <v>44589</v>
      </c>
      <c r="R569" s="274">
        <v>44893</v>
      </c>
      <c r="S569" s="285">
        <v>0</v>
      </c>
      <c r="T569" s="285">
        <v>1000000</v>
      </c>
      <c r="U569" s="184">
        <v>72220242</v>
      </c>
      <c r="V569" s="191" t="s">
        <v>914</v>
      </c>
      <c r="W569"/>
      <c r="X569"/>
      <c r="Y569" s="1"/>
    </row>
    <row r="570" spans="1:25">
      <c r="A570" s="182">
        <v>891780111</v>
      </c>
      <c r="B570" s="183" t="s">
        <v>25</v>
      </c>
      <c r="C570" s="184" t="s">
        <v>846</v>
      </c>
      <c r="D570" s="183" t="s">
        <v>27</v>
      </c>
      <c r="E570" s="185" t="s">
        <v>2642</v>
      </c>
      <c r="F570" s="183" t="s">
        <v>29</v>
      </c>
      <c r="G570" s="184" t="s">
        <v>848</v>
      </c>
      <c r="H570" s="184" t="s">
        <v>31</v>
      </c>
      <c r="I570" s="285">
        <v>42106400</v>
      </c>
      <c r="J570" s="287">
        <v>0</v>
      </c>
      <c r="K570" s="194">
        <v>0</v>
      </c>
      <c r="L570" s="194">
        <v>0</v>
      </c>
      <c r="M570" s="276" t="s">
        <v>2643</v>
      </c>
      <c r="N570" s="277" t="s">
        <v>2644</v>
      </c>
      <c r="O570" s="94" t="s">
        <v>2645</v>
      </c>
      <c r="P570" s="187">
        <v>44589</v>
      </c>
      <c r="Q570" s="273">
        <v>44589</v>
      </c>
      <c r="R570" s="274">
        <v>44773</v>
      </c>
      <c r="S570" s="285">
        <v>13699000</v>
      </c>
      <c r="T570" s="285">
        <v>28407400</v>
      </c>
      <c r="U570" s="184">
        <v>12545871</v>
      </c>
      <c r="V570" s="191" t="s">
        <v>865</v>
      </c>
      <c r="W570"/>
      <c r="X570"/>
      <c r="Y570" s="1"/>
    </row>
    <row r="571" spans="1:25">
      <c r="A571" s="182">
        <v>891780111</v>
      </c>
      <c r="B571" s="183" t="s">
        <v>25</v>
      </c>
      <c r="C571" s="184" t="s">
        <v>846</v>
      </c>
      <c r="D571" s="183" t="s">
        <v>27</v>
      </c>
      <c r="E571" s="185" t="s">
        <v>2646</v>
      </c>
      <c r="F571" s="183" t="s">
        <v>29</v>
      </c>
      <c r="G571" s="184" t="s">
        <v>848</v>
      </c>
      <c r="H571" s="184" t="s">
        <v>31</v>
      </c>
      <c r="I571" s="285">
        <v>14420000</v>
      </c>
      <c r="J571" s="287">
        <v>21630000</v>
      </c>
      <c r="K571" s="194">
        <v>7210000</v>
      </c>
      <c r="L571" s="194">
        <v>0</v>
      </c>
      <c r="M571" s="276" t="s">
        <v>2647</v>
      </c>
      <c r="N571" s="277" t="s">
        <v>2648</v>
      </c>
      <c r="O571" s="272" t="s">
        <v>2649</v>
      </c>
      <c r="P571" s="187">
        <v>44589</v>
      </c>
      <c r="Q571" s="273">
        <v>44589</v>
      </c>
      <c r="R571" s="274">
        <v>44773</v>
      </c>
      <c r="S571" s="285">
        <v>19178600</v>
      </c>
      <c r="T571" s="285">
        <v>2451400</v>
      </c>
      <c r="U571" s="184">
        <v>12545871</v>
      </c>
      <c r="V571" s="191" t="s">
        <v>865</v>
      </c>
      <c r="W571"/>
      <c r="X571"/>
      <c r="Y571" s="1"/>
    </row>
    <row r="572" spans="1:25">
      <c r="A572" s="182">
        <v>891780111</v>
      </c>
      <c r="B572" s="183" t="s">
        <v>25</v>
      </c>
      <c r="C572" s="184" t="s">
        <v>846</v>
      </c>
      <c r="D572" s="183" t="s">
        <v>27</v>
      </c>
      <c r="E572" s="185" t="s">
        <v>2650</v>
      </c>
      <c r="F572" s="183" t="s">
        <v>29</v>
      </c>
      <c r="G572" s="184" t="s">
        <v>848</v>
      </c>
      <c r="H572" s="184" t="s">
        <v>31</v>
      </c>
      <c r="I572" s="149">
        <v>9910928</v>
      </c>
      <c r="J572" s="194">
        <v>0</v>
      </c>
      <c r="K572" s="194">
        <v>0</v>
      </c>
      <c r="L572" s="194">
        <v>0</v>
      </c>
      <c r="M572" s="190" t="s">
        <v>2651</v>
      </c>
      <c r="N572" s="191" t="s">
        <v>2652</v>
      </c>
      <c r="O572" t="s">
        <v>2653</v>
      </c>
      <c r="P572" s="187">
        <v>44589</v>
      </c>
      <c r="Q572" s="188">
        <v>44593</v>
      </c>
      <c r="R572" s="187">
        <v>44773</v>
      </c>
      <c r="S572" s="285">
        <v>4955463</v>
      </c>
      <c r="T572" s="285">
        <v>4955465</v>
      </c>
      <c r="U572" s="184">
        <v>12545871</v>
      </c>
      <c r="V572" s="191" t="s">
        <v>865</v>
      </c>
      <c r="W572"/>
      <c r="X572"/>
      <c r="Y572" s="1"/>
    </row>
    <row r="573" spans="1:25">
      <c r="A573" s="182">
        <v>891780111</v>
      </c>
      <c r="B573" s="183" t="s">
        <v>25</v>
      </c>
      <c r="C573" s="184" t="s">
        <v>846</v>
      </c>
      <c r="D573" s="183" t="s">
        <v>27</v>
      </c>
      <c r="E573" s="185" t="s">
        <v>2654</v>
      </c>
      <c r="F573" s="183" t="s">
        <v>29</v>
      </c>
      <c r="G573" s="184" t="s">
        <v>848</v>
      </c>
      <c r="H573" s="184" t="s">
        <v>31</v>
      </c>
      <c r="I573" s="149">
        <v>8818482</v>
      </c>
      <c r="J573" s="194">
        <v>0</v>
      </c>
      <c r="K573" s="194">
        <v>0</v>
      </c>
      <c r="L573" s="194">
        <v>0</v>
      </c>
      <c r="M573" s="190" t="s">
        <v>2655</v>
      </c>
      <c r="N573" s="191" t="s">
        <v>2656</v>
      </c>
      <c r="O573" t="s">
        <v>2657</v>
      </c>
      <c r="P573" s="187">
        <v>44589</v>
      </c>
      <c r="Q573" s="188">
        <v>44593</v>
      </c>
      <c r="R573" s="187">
        <v>44773</v>
      </c>
      <c r="S573" s="285">
        <v>1469747</v>
      </c>
      <c r="T573" s="285">
        <v>7348735</v>
      </c>
      <c r="U573" s="184">
        <v>12545871</v>
      </c>
      <c r="V573" s="191" t="s">
        <v>865</v>
      </c>
      <c r="W573"/>
      <c r="X573"/>
      <c r="Y573" s="1"/>
    </row>
    <row r="574" spans="1:25">
      <c r="A574" s="182">
        <v>891780111</v>
      </c>
      <c r="B574" s="183" t="s">
        <v>25</v>
      </c>
      <c r="C574" s="184" t="s">
        <v>846</v>
      </c>
      <c r="D574" s="183" t="s">
        <v>27</v>
      </c>
      <c r="E574" s="185" t="s">
        <v>2658</v>
      </c>
      <c r="F574" s="183" t="s">
        <v>29</v>
      </c>
      <c r="G574" s="184" t="s">
        <v>848</v>
      </c>
      <c r="H574" s="184" t="s">
        <v>31</v>
      </c>
      <c r="I574" s="149">
        <v>7650000</v>
      </c>
      <c r="J574" s="194">
        <v>9350000</v>
      </c>
      <c r="K574" s="194">
        <v>1700000</v>
      </c>
      <c r="L574" s="194">
        <v>0</v>
      </c>
      <c r="M574" s="190" t="s">
        <v>2659</v>
      </c>
      <c r="N574" s="191" t="s">
        <v>2660</v>
      </c>
      <c r="O574" s="186" t="s">
        <v>2661</v>
      </c>
      <c r="P574" s="187">
        <v>44589</v>
      </c>
      <c r="Q574" s="188">
        <v>44589</v>
      </c>
      <c r="R574" s="187">
        <v>44711</v>
      </c>
      <c r="S574" s="285">
        <v>9350000</v>
      </c>
      <c r="T574" s="285">
        <v>0</v>
      </c>
      <c r="U574" s="191">
        <v>36723796</v>
      </c>
      <c r="V574" s="191" t="s">
        <v>2416</v>
      </c>
      <c r="W574"/>
      <c r="X574"/>
      <c r="Y574" s="1"/>
    </row>
    <row r="575" spans="1:25">
      <c r="A575" s="182">
        <v>891780111</v>
      </c>
      <c r="B575" s="183" t="s">
        <v>25</v>
      </c>
      <c r="C575" s="184" t="s">
        <v>846</v>
      </c>
      <c r="D575" s="183" t="s">
        <v>27</v>
      </c>
      <c r="E575" s="185" t="s">
        <v>2662</v>
      </c>
      <c r="F575" s="183" t="s">
        <v>29</v>
      </c>
      <c r="G575" s="184" t="s">
        <v>848</v>
      </c>
      <c r="H575" s="184" t="s">
        <v>31</v>
      </c>
      <c r="I575" s="149">
        <v>12800000</v>
      </c>
      <c r="J575" s="194">
        <v>16000000</v>
      </c>
      <c r="K575" s="194">
        <v>3200000</v>
      </c>
      <c r="L575" s="194">
        <v>0</v>
      </c>
      <c r="M575" s="190" t="s">
        <v>5533</v>
      </c>
      <c r="N575" s="191" t="s">
        <v>5534</v>
      </c>
      <c r="O575" t="s">
        <v>2663</v>
      </c>
      <c r="P575" s="187">
        <v>44589</v>
      </c>
      <c r="Q575" s="188">
        <v>44589</v>
      </c>
      <c r="R575" s="187">
        <v>44711</v>
      </c>
      <c r="S575" s="285">
        <v>16000000</v>
      </c>
      <c r="T575" s="285">
        <v>0</v>
      </c>
      <c r="U575" s="184">
        <v>16078654</v>
      </c>
      <c r="V575" s="191" t="s">
        <v>2209</v>
      </c>
      <c r="W575"/>
      <c r="X575"/>
      <c r="Y575" s="1"/>
    </row>
    <row r="576" spans="1:25">
      <c r="A576" s="182">
        <v>891780111</v>
      </c>
      <c r="B576" s="183" t="s">
        <v>25</v>
      </c>
      <c r="C576" s="184" t="s">
        <v>846</v>
      </c>
      <c r="D576" s="183" t="s">
        <v>27</v>
      </c>
      <c r="E576" s="185" t="s">
        <v>2664</v>
      </c>
      <c r="F576" s="183" t="s">
        <v>29</v>
      </c>
      <c r="G576" s="184" t="s">
        <v>848</v>
      </c>
      <c r="H576" s="184" t="s">
        <v>31</v>
      </c>
      <c r="I576" s="149">
        <v>8818482</v>
      </c>
      <c r="J576" s="194">
        <v>0</v>
      </c>
      <c r="K576" s="194">
        <v>0</v>
      </c>
      <c r="L576" s="194">
        <v>0</v>
      </c>
      <c r="M576" s="190" t="s">
        <v>2665</v>
      </c>
      <c r="N576" s="191" t="s">
        <v>2666</v>
      </c>
      <c r="O576" t="s">
        <v>2667</v>
      </c>
      <c r="P576" s="187">
        <v>44589</v>
      </c>
      <c r="Q576" s="188">
        <v>44589</v>
      </c>
      <c r="R576" s="187">
        <v>44773</v>
      </c>
      <c r="S576" s="285">
        <v>4409241</v>
      </c>
      <c r="T576" s="285">
        <v>4409241</v>
      </c>
      <c r="U576" s="184">
        <v>12545871</v>
      </c>
      <c r="V576" s="191" t="s">
        <v>865</v>
      </c>
      <c r="W576"/>
      <c r="X576"/>
      <c r="Y576" s="1"/>
    </row>
    <row r="577" spans="1:25">
      <c r="A577" s="182">
        <v>891780111</v>
      </c>
      <c r="B577" s="183" t="s">
        <v>25</v>
      </c>
      <c r="C577" s="184" t="s">
        <v>846</v>
      </c>
      <c r="D577" s="183" t="s">
        <v>27</v>
      </c>
      <c r="E577" s="185" t="s">
        <v>2668</v>
      </c>
      <c r="F577" s="183" t="s">
        <v>29</v>
      </c>
      <c r="G577" s="184" t="s">
        <v>848</v>
      </c>
      <c r="H577" s="184" t="s">
        <v>31</v>
      </c>
      <c r="I577" s="149">
        <v>10729206</v>
      </c>
      <c r="J577" s="194">
        <v>0</v>
      </c>
      <c r="K577" s="194">
        <v>0</v>
      </c>
      <c r="L577" s="194">
        <v>0</v>
      </c>
      <c r="M577" s="190" t="s">
        <v>5535</v>
      </c>
      <c r="N577" s="191" t="s">
        <v>2669</v>
      </c>
      <c r="O577" t="s">
        <v>2670</v>
      </c>
      <c r="P577" s="187">
        <v>44589</v>
      </c>
      <c r="Q577" s="188">
        <v>44589</v>
      </c>
      <c r="R577" s="187">
        <v>44773</v>
      </c>
      <c r="S577" s="285">
        <v>5364603</v>
      </c>
      <c r="T577" s="285">
        <v>5364603</v>
      </c>
      <c r="U577" s="184">
        <v>12545871</v>
      </c>
      <c r="V577" s="191" t="s">
        <v>865</v>
      </c>
      <c r="W577"/>
      <c r="X577"/>
      <c r="Y577" s="1"/>
    </row>
    <row r="578" spans="1:25">
      <c r="A578" s="182">
        <v>891780111</v>
      </c>
      <c r="B578" s="183" t="s">
        <v>25</v>
      </c>
      <c r="C578" s="184" t="s">
        <v>846</v>
      </c>
      <c r="D578" s="183" t="s">
        <v>27</v>
      </c>
      <c r="E578" s="185" t="s">
        <v>2671</v>
      </c>
      <c r="F578" s="183" t="s">
        <v>29</v>
      </c>
      <c r="G578" s="184" t="s">
        <v>848</v>
      </c>
      <c r="H578" s="184" t="s">
        <v>31</v>
      </c>
      <c r="I578" s="149">
        <v>18220248</v>
      </c>
      <c r="J578" s="194">
        <v>0</v>
      </c>
      <c r="K578" s="194">
        <v>0</v>
      </c>
      <c r="L578" s="194">
        <v>0</v>
      </c>
      <c r="M578" s="190" t="s">
        <v>2672</v>
      </c>
      <c r="N578" s="191" t="s">
        <v>2673</v>
      </c>
      <c r="O578" t="s">
        <v>2674</v>
      </c>
      <c r="P578" s="187">
        <v>44589</v>
      </c>
      <c r="Q578" s="188">
        <v>44589</v>
      </c>
      <c r="R578" s="187">
        <v>44742</v>
      </c>
      <c r="S578" s="285">
        <v>12146832</v>
      </c>
      <c r="T578" s="285">
        <v>6073416</v>
      </c>
      <c r="U578" s="189">
        <v>85153989</v>
      </c>
      <c r="V578" s="184" t="s">
        <v>897</v>
      </c>
      <c r="W578"/>
      <c r="X578"/>
      <c r="Y578" s="1"/>
    </row>
    <row r="579" spans="1:25">
      <c r="A579" s="182">
        <v>891780111</v>
      </c>
      <c r="B579" s="183" t="s">
        <v>25</v>
      </c>
      <c r="C579" s="184" t="s">
        <v>846</v>
      </c>
      <c r="D579" s="183" t="s">
        <v>27</v>
      </c>
      <c r="E579" s="185" t="s">
        <v>2675</v>
      </c>
      <c r="F579" s="183" t="s">
        <v>29</v>
      </c>
      <c r="G579" s="184" t="s">
        <v>848</v>
      </c>
      <c r="H579" s="184" t="s">
        <v>31</v>
      </c>
      <c r="I579" s="149">
        <v>3000000</v>
      </c>
      <c r="J579" s="194">
        <v>0</v>
      </c>
      <c r="K579" s="194">
        <v>0</v>
      </c>
      <c r="L579" s="194">
        <v>0</v>
      </c>
      <c r="M579" s="190" t="s">
        <v>2676</v>
      </c>
      <c r="N579" s="191" t="s">
        <v>785</v>
      </c>
      <c r="O579" s="186" t="s">
        <v>2677</v>
      </c>
      <c r="P579" s="187">
        <v>44589</v>
      </c>
      <c r="Q579" s="188">
        <v>44593</v>
      </c>
      <c r="R579" s="187">
        <v>44621</v>
      </c>
      <c r="S579" s="285">
        <v>3000000</v>
      </c>
      <c r="T579" s="285">
        <v>0</v>
      </c>
      <c r="U579" s="184">
        <v>16078654</v>
      </c>
      <c r="V579" s="191" t="s">
        <v>2209</v>
      </c>
      <c r="W579"/>
      <c r="X579"/>
      <c r="Y579" s="1"/>
    </row>
    <row r="580" spans="1:25">
      <c r="A580" s="182">
        <v>891780111</v>
      </c>
      <c r="B580" s="183" t="s">
        <v>25</v>
      </c>
      <c r="C580" s="184" t="s">
        <v>846</v>
      </c>
      <c r="D580" s="183" t="s">
        <v>27</v>
      </c>
      <c r="E580" s="185" t="s">
        <v>2678</v>
      </c>
      <c r="F580" s="183" t="s">
        <v>29</v>
      </c>
      <c r="G580" s="184" t="s">
        <v>848</v>
      </c>
      <c r="H580" s="184" t="s">
        <v>31</v>
      </c>
      <c r="I580" s="149">
        <v>4000000</v>
      </c>
      <c r="J580" s="194">
        <v>0</v>
      </c>
      <c r="K580" s="194">
        <v>0</v>
      </c>
      <c r="L580" s="194">
        <v>0</v>
      </c>
      <c r="M580" s="190" t="s">
        <v>2679</v>
      </c>
      <c r="N580" s="191" t="s">
        <v>2680</v>
      </c>
      <c r="O580" t="s">
        <v>2681</v>
      </c>
      <c r="P580" s="187">
        <v>44589</v>
      </c>
      <c r="Q580" s="188">
        <v>44589</v>
      </c>
      <c r="R580" s="187">
        <v>44660</v>
      </c>
      <c r="S580" s="285">
        <v>0</v>
      </c>
      <c r="T580" s="285">
        <v>4000000</v>
      </c>
      <c r="U580" s="184">
        <v>85472020</v>
      </c>
      <c r="V580" s="191" t="s">
        <v>180</v>
      </c>
      <c r="W580"/>
      <c r="X580"/>
      <c r="Y580" s="1"/>
    </row>
    <row r="581" spans="1:25">
      <c r="A581" s="182">
        <v>891780111</v>
      </c>
      <c r="B581" s="183" t="s">
        <v>25</v>
      </c>
      <c r="C581" s="184" t="s">
        <v>846</v>
      </c>
      <c r="D581" s="183" t="s">
        <v>27</v>
      </c>
      <c r="E581" s="185" t="s">
        <v>2682</v>
      </c>
      <c r="F581" s="183" t="s">
        <v>29</v>
      </c>
      <c r="G581" s="184" t="s">
        <v>848</v>
      </c>
      <c r="H581" s="184" t="s">
        <v>31</v>
      </c>
      <c r="I581" s="149">
        <v>2640000</v>
      </c>
      <c r="J581" s="194">
        <v>0</v>
      </c>
      <c r="K581" s="194">
        <v>0</v>
      </c>
      <c r="L581" s="194">
        <v>0</v>
      </c>
      <c r="M581" s="190" t="s">
        <v>2683</v>
      </c>
      <c r="N581" s="191" t="s">
        <v>2194</v>
      </c>
      <c r="O581" s="186" t="s">
        <v>2684</v>
      </c>
      <c r="P581" s="187">
        <v>44589</v>
      </c>
      <c r="Q581" s="188">
        <v>44589</v>
      </c>
      <c r="R581" s="187">
        <v>44891</v>
      </c>
      <c r="S581" s="285">
        <v>890800</v>
      </c>
      <c r="T581" s="285">
        <v>1749200</v>
      </c>
      <c r="U581" s="184">
        <v>12533448</v>
      </c>
      <c r="V581" s="184" t="s">
        <v>880</v>
      </c>
      <c r="W581"/>
      <c r="X581"/>
      <c r="Y581" s="1"/>
    </row>
    <row r="582" spans="1:25">
      <c r="A582" s="182">
        <v>891780111</v>
      </c>
      <c r="B582" s="183" t="s">
        <v>25</v>
      </c>
      <c r="C582" s="184" t="s">
        <v>846</v>
      </c>
      <c r="D582" s="183" t="s">
        <v>27</v>
      </c>
      <c r="E582" s="185" t="s">
        <v>2685</v>
      </c>
      <c r="F582" s="183" t="s">
        <v>29</v>
      </c>
      <c r="G582" s="184" t="s">
        <v>848</v>
      </c>
      <c r="H582" s="184" t="s">
        <v>31</v>
      </c>
      <c r="I582" s="149">
        <v>12500000</v>
      </c>
      <c r="J582" s="194">
        <v>0</v>
      </c>
      <c r="K582" s="194">
        <v>0</v>
      </c>
      <c r="L582" s="194">
        <v>0</v>
      </c>
      <c r="M582" s="190" t="s">
        <v>2686</v>
      </c>
      <c r="N582" s="191" t="s">
        <v>2687</v>
      </c>
      <c r="O582" t="s">
        <v>2688</v>
      </c>
      <c r="P582" s="187">
        <v>44589</v>
      </c>
      <c r="Q582" s="188">
        <v>44589</v>
      </c>
      <c r="R582" s="187">
        <v>44740</v>
      </c>
      <c r="S582" s="285">
        <v>7500000</v>
      </c>
      <c r="T582" s="285">
        <v>5000000</v>
      </c>
      <c r="U582" s="184">
        <v>72220242</v>
      </c>
      <c r="V582" s="191" t="s">
        <v>914</v>
      </c>
      <c r="W582"/>
      <c r="X582"/>
      <c r="Y582" s="94"/>
    </row>
    <row r="583" spans="1:25">
      <c r="A583" s="182">
        <v>891780111</v>
      </c>
      <c r="B583" s="183" t="s">
        <v>25</v>
      </c>
      <c r="C583" s="184" t="s">
        <v>846</v>
      </c>
      <c r="D583" s="183" t="s">
        <v>27</v>
      </c>
      <c r="E583" s="185" t="s">
        <v>2689</v>
      </c>
      <c r="F583" s="183" t="s">
        <v>29</v>
      </c>
      <c r="G583" s="184" t="s">
        <v>848</v>
      </c>
      <c r="H583" s="184" t="s">
        <v>31</v>
      </c>
      <c r="I583" s="149">
        <v>12500000</v>
      </c>
      <c r="J583" s="194">
        <v>0</v>
      </c>
      <c r="K583" s="194">
        <v>0</v>
      </c>
      <c r="L583" s="194">
        <v>0</v>
      </c>
      <c r="M583" s="190" t="s">
        <v>2690</v>
      </c>
      <c r="N583" s="191" t="s">
        <v>2691</v>
      </c>
      <c r="O583" t="s">
        <v>2692</v>
      </c>
      <c r="P583" s="187">
        <v>44589</v>
      </c>
      <c r="Q583" s="188">
        <v>44589</v>
      </c>
      <c r="R583" s="187">
        <v>44740</v>
      </c>
      <c r="S583" s="285">
        <v>5000000</v>
      </c>
      <c r="T583" s="285">
        <v>7500000</v>
      </c>
      <c r="U583" s="184">
        <v>72220242</v>
      </c>
      <c r="V583" s="191" t="s">
        <v>914</v>
      </c>
      <c r="W583"/>
      <c r="X583"/>
      <c r="Y583" s="1"/>
    </row>
    <row r="584" spans="1:25">
      <c r="A584" s="182">
        <v>891780111</v>
      </c>
      <c r="B584" s="183" t="s">
        <v>25</v>
      </c>
      <c r="C584" s="184" t="s">
        <v>846</v>
      </c>
      <c r="D584" s="183" t="s">
        <v>27</v>
      </c>
      <c r="E584" s="185" t="s">
        <v>2693</v>
      </c>
      <c r="F584" s="183" t="s">
        <v>29</v>
      </c>
      <c r="G584" s="184" t="s">
        <v>848</v>
      </c>
      <c r="H584" s="184" t="s">
        <v>31</v>
      </c>
      <c r="I584" s="149">
        <v>40800000</v>
      </c>
      <c r="J584" s="194">
        <v>0</v>
      </c>
      <c r="K584" s="194">
        <v>0</v>
      </c>
      <c r="L584" s="194">
        <v>0</v>
      </c>
      <c r="M584" s="190">
        <v>1081905679</v>
      </c>
      <c r="N584" s="191" t="s">
        <v>2694</v>
      </c>
      <c r="O584" t="s">
        <v>2695</v>
      </c>
      <c r="P584" s="187">
        <v>44589</v>
      </c>
      <c r="Q584" s="188">
        <v>44589</v>
      </c>
      <c r="R584" s="187">
        <v>44954</v>
      </c>
      <c r="S584" s="285">
        <v>10200000</v>
      </c>
      <c r="T584" s="285">
        <v>30600000</v>
      </c>
      <c r="U584" s="184">
        <v>72220242</v>
      </c>
      <c r="V584" s="191" t="s">
        <v>914</v>
      </c>
      <c r="W584"/>
      <c r="X584"/>
      <c r="Y584" s="1"/>
    </row>
    <row r="585" spans="1:25">
      <c r="A585" s="182">
        <v>891780111</v>
      </c>
      <c r="B585" s="183" t="s">
        <v>25</v>
      </c>
      <c r="C585" s="184" t="s">
        <v>846</v>
      </c>
      <c r="D585" s="183" t="s">
        <v>27</v>
      </c>
      <c r="E585" s="185" t="s">
        <v>2696</v>
      </c>
      <c r="F585" s="183" t="s">
        <v>29</v>
      </c>
      <c r="G585" s="184" t="s">
        <v>848</v>
      </c>
      <c r="H585" s="184" t="s">
        <v>31</v>
      </c>
      <c r="I585" s="149">
        <v>9500000</v>
      </c>
      <c r="J585" s="194">
        <v>13300000</v>
      </c>
      <c r="K585" s="194">
        <v>3800000</v>
      </c>
      <c r="L585" s="194">
        <v>0</v>
      </c>
      <c r="M585" s="190">
        <v>1083000823</v>
      </c>
      <c r="N585" s="191" t="s">
        <v>2697</v>
      </c>
      <c r="O585" t="s">
        <v>2698</v>
      </c>
      <c r="P585" s="187">
        <v>44589</v>
      </c>
      <c r="Q585" s="188">
        <v>44589</v>
      </c>
      <c r="R585" s="187">
        <v>44740</v>
      </c>
      <c r="S585" s="285">
        <v>9500000</v>
      </c>
      <c r="T585" s="285">
        <v>3800000</v>
      </c>
      <c r="U585" s="184">
        <v>72220242</v>
      </c>
      <c r="V585" s="191" t="s">
        <v>914</v>
      </c>
      <c r="W585"/>
      <c r="X585"/>
      <c r="Y585" s="1"/>
    </row>
    <row r="586" spans="1:25">
      <c r="A586" s="182">
        <v>891780111</v>
      </c>
      <c r="B586" s="183" t="s">
        <v>25</v>
      </c>
      <c r="C586" s="184" t="s">
        <v>846</v>
      </c>
      <c r="D586" s="183" t="s">
        <v>27</v>
      </c>
      <c r="E586" s="185" t="s">
        <v>2699</v>
      </c>
      <c r="F586" s="183" t="s">
        <v>29</v>
      </c>
      <c r="G586" s="184" t="s">
        <v>848</v>
      </c>
      <c r="H586" s="184" t="s">
        <v>31</v>
      </c>
      <c r="I586" s="149">
        <v>14100000</v>
      </c>
      <c r="J586" s="194">
        <v>0</v>
      </c>
      <c r="K586" s="194">
        <v>0</v>
      </c>
      <c r="L586" s="194">
        <v>0</v>
      </c>
      <c r="M586" s="190" t="s">
        <v>2396</v>
      </c>
      <c r="N586" s="191" t="s">
        <v>2397</v>
      </c>
      <c r="O586" t="s">
        <v>2700</v>
      </c>
      <c r="P586" s="187">
        <v>44589</v>
      </c>
      <c r="Q586" s="188">
        <v>44589</v>
      </c>
      <c r="R586" s="187">
        <v>44648</v>
      </c>
      <c r="S586" s="285">
        <v>14100000</v>
      </c>
      <c r="T586" s="285">
        <v>0</v>
      </c>
      <c r="U586" s="184">
        <v>72220242</v>
      </c>
      <c r="V586" s="191" t="s">
        <v>914</v>
      </c>
      <c r="W586"/>
      <c r="X586"/>
      <c r="Y586" s="1"/>
    </row>
    <row r="587" spans="1:25">
      <c r="A587" s="182">
        <v>891780111</v>
      </c>
      <c r="B587" s="183" t="s">
        <v>25</v>
      </c>
      <c r="C587" s="184" t="s">
        <v>846</v>
      </c>
      <c r="D587" s="183" t="s">
        <v>27</v>
      </c>
      <c r="E587" s="185" t="s">
        <v>2701</v>
      </c>
      <c r="F587" s="183" t="s">
        <v>29</v>
      </c>
      <c r="G587" s="184" t="s">
        <v>848</v>
      </c>
      <c r="H587" s="184" t="s">
        <v>31</v>
      </c>
      <c r="I587" s="149">
        <v>12500000</v>
      </c>
      <c r="J587" s="194">
        <v>0</v>
      </c>
      <c r="K587" s="194">
        <v>0</v>
      </c>
      <c r="L587" s="194">
        <v>0</v>
      </c>
      <c r="M587" s="190" t="s">
        <v>2702</v>
      </c>
      <c r="N587" s="191" t="s">
        <v>2703</v>
      </c>
      <c r="O587" t="s">
        <v>2704</v>
      </c>
      <c r="P587" s="187">
        <v>44589</v>
      </c>
      <c r="Q587" s="188">
        <v>44589</v>
      </c>
      <c r="R587" s="187">
        <v>44740</v>
      </c>
      <c r="S587" s="285">
        <v>7500000</v>
      </c>
      <c r="T587" s="285">
        <v>5000000</v>
      </c>
      <c r="U587" s="184">
        <v>72220242</v>
      </c>
      <c r="V587" s="191" t="s">
        <v>914</v>
      </c>
      <c r="W587"/>
      <c r="X587"/>
      <c r="Y587" s="1"/>
    </row>
    <row r="588" spans="1:25">
      <c r="A588" s="182">
        <v>891780111</v>
      </c>
      <c r="B588" s="183" t="s">
        <v>25</v>
      </c>
      <c r="C588" s="184" t="s">
        <v>846</v>
      </c>
      <c r="D588" s="183" t="s">
        <v>27</v>
      </c>
      <c r="E588" s="185" t="s">
        <v>2705</v>
      </c>
      <c r="F588" s="183" t="s">
        <v>29</v>
      </c>
      <c r="G588" s="184" t="s">
        <v>848</v>
      </c>
      <c r="H588" s="184" t="s">
        <v>31</v>
      </c>
      <c r="I588" s="149">
        <v>15000000</v>
      </c>
      <c r="J588" s="194">
        <v>0</v>
      </c>
      <c r="K588" s="194">
        <v>0</v>
      </c>
      <c r="L588" s="194">
        <v>0</v>
      </c>
      <c r="M588" s="190" t="s">
        <v>2706</v>
      </c>
      <c r="N588" s="191" t="s">
        <v>2707</v>
      </c>
      <c r="O588" t="s">
        <v>2708</v>
      </c>
      <c r="P588" s="187">
        <v>44589</v>
      </c>
      <c r="Q588" s="188">
        <v>44589</v>
      </c>
      <c r="R588" s="187">
        <v>44740</v>
      </c>
      <c r="S588" s="285">
        <v>7460000</v>
      </c>
      <c r="T588" s="285">
        <v>7540000</v>
      </c>
      <c r="U588" s="184">
        <v>72220242</v>
      </c>
      <c r="V588" s="191" t="s">
        <v>914</v>
      </c>
      <c r="W588"/>
      <c r="X588"/>
      <c r="Y588" s="1"/>
    </row>
    <row r="589" spans="1:25">
      <c r="A589" s="182">
        <v>891780111</v>
      </c>
      <c r="B589" s="183" t="s">
        <v>25</v>
      </c>
      <c r="C589" s="184" t="s">
        <v>846</v>
      </c>
      <c r="D589" s="183" t="s">
        <v>27</v>
      </c>
      <c r="E589" s="185" t="s">
        <v>2709</v>
      </c>
      <c r="F589" s="183" t="s">
        <v>29</v>
      </c>
      <c r="G589" s="184" t="s">
        <v>848</v>
      </c>
      <c r="H589" s="184" t="s">
        <v>31</v>
      </c>
      <c r="I589" s="149">
        <v>7520000</v>
      </c>
      <c r="J589" s="194">
        <v>11280000</v>
      </c>
      <c r="K589" s="194">
        <v>3760000</v>
      </c>
      <c r="L589" s="194">
        <v>0</v>
      </c>
      <c r="M589" s="190" t="s">
        <v>2710</v>
      </c>
      <c r="N589" s="191" t="s">
        <v>2711</v>
      </c>
      <c r="O589" s="186" t="s">
        <v>2712</v>
      </c>
      <c r="P589" s="187">
        <v>44589</v>
      </c>
      <c r="Q589" s="188">
        <v>44589</v>
      </c>
      <c r="R589" s="187">
        <v>44709</v>
      </c>
      <c r="S589" s="285">
        <v>9400000</v>
      </c>
      <c r="T589" s="285">
        <v>1880000</v>
      </c>
      <c r="U589" s="184">
        <v>72220242</v>
      </c>
      <c r="V589" s="191" t="s">
        <v>914</v>
      </c>
      <c r="W589"/>
      <c r="X589"/>
      <c r="Y589" s="1"/>
    </row>
    <row r="590" spans="1:25">
      <c r="A590" s="182">
        <v>891780111</v>
      </c>
      <c r="B590" s="183" t="s">
        <v>25</v>
      </c>
      <c r="C590" s="184" t="s">
        <v>846</v>
      </c>
      <c r="D590" s="183" t="s">
        <v>27</v>
      </c>
      <c r="E590" s="185" t="s">
        <v>2713</v>
      </c>
      <c r="F590" s="183" t="s">
        <v>29</v>
      </c>
      <c r="G590" s="184" t="s">
        <v>848</v>
      </c>
      <c r="H590" s="184" t="s">
        <v>31</v>
      </c>
      <c r="I590" s="149">
        <v>2100000</v>
      </c>
      <c r="J590" s="194">
        <v>0</v>
      </c>
      <c r="K590" s="194">
        <v>0</v>
      </c>
      <c r="L590" s="194">
        <v>0</v>
      </c>
      <c r="M590" s="190" t="s">
        <v>2714</v>
      </c>
      <c r="N590" s="191" t="s">
        <v>2715</v>
      </c>
      <c r="O590" t="s">
        <v>2716</v>
      </c>
      <c r="P590" s="187">
        <v>44589</v>
      </c>
      <c r="Q590" s="188">
        <v>44589</v>
      </c>
      <c r="R590" s="187">
        <v>44620</v>
      </c>
      <c r="S590" s="285">
        <v>2100000</v>
      </c>
      <c r="T590" s="285">
        <v>0</v>
      </c>
      <c r="U590" s="184">
        <v>16078654</v>
      </c>
      <c r="V590" s="191" t="s">
        <v>2209</v>
      </c>
      <c r="W590"/>
      <c r="X590"/>
      <c r="Y590" s="1"/>
    </row>
    <row r="591" spans="1:25">
      <c r="A591" s="182">
        <v>891780111</v>
      </c>
      <c r="B591" s="183" t="s">
        <v>25</v>
      </c>
      <c r="C591" s="184" t="s">
        <v>846</v>
      </c>
      <c r="D591" s="183" t="s">
        <v>27</v>
      </c>
      <c r="E591" s="185" t="s">
        <v>2717</v>
      </c>
      <c r="F591" s="183" t="s">
        <v>29</v>
      </c>
      <c r="G591" s="184" t="s">
        <v>848</v>
      </c>
      <c r="H591" s="184" t="s">
        <v>31</v>
      </c>
      <c r="I591" s="149">
        <v>20000000</v>
      </c>
      <c r="J591" s="194">
        <v>25000000</v>
      </c>
      <c r="K591" s="194">
        <v>5000000</v>
      </c>
      <c r="L591" s="194">
        <v>0</v>
      </c>
      <c r="M591" s="190" t="s">
        <v>2718</v>
      </c>
      <c r="N591" s="191" t="s">
        <v>5536</v>
      </c>
      <c r="O591" t="s">
        <v>2719</v>
      </c>
      <c r="P591" s="187">
        <v>44589</v>
      </c>
      <c r="Q591" s="188">
        <v>44589</v>
      </c>
      <c r="R591" s="187">
        <v>44742</v>
      </c>
      <c r="S591" s="285">
        <v>20000000</v>
      </c>
      <c r="T591" s="285">
        <v>5000000</v>
      </c>
      <c r="U591" s="184">
        <v>16078654</v>
      </c>
      <c r="V591" s="191" t="s">
        <v>2209</v>
      </c>
      <c r="W591"/>
      <c r="X591"/>
      <c r="Y591" s="94"/>
    </row>
    <row r="592" spans="1:25">
      <c r="A592" s="182">
        <v>891780111</v>
      </c>
      <c r="B592" s="183" t="s">
        <v>25</v>
      </c>
      <c r="C592" s="184" t="s">
        <v>846</v>
      </c>
      <c r="D592" s="183" t="s">
        <v>27</v>
      </c>
      <c r="E592" s="185" t="s">
        <v>2720</v>
      </c>
      <c r="F592" s="183" t="s">
        <v>29</v>
      </c>
      <c r="G592" s="184" t="s">
        <v>848</v>
      </c>
      <c r="H592" s="184" t="s">
        <v>31</v>
      </c>
      <c r="I592" s="149">
        <v>12800000</v>
      </c>
      <c r="J592" s="194">
        <v>16000000</v>
      </c>
      <c r="K592" s="194">
        <v>3200000</v>
      </c>
      <c r="L592" s="194">
        <v>0</v>
      </c>
      <c r="M592" s="190" t="s">
        <v>2721</v>
      </c>
      <c r="N592" s="191" t="s">
        <v>2722</v>
      </c>
      <c r="O592" t="s">
        <v>2723</v>
      </c>
      <c r="P592" s="187">
        <v>44589</v>
      </c>
      <c r="Q592" s="188">
        <v>44589</v>
      </c>
      <c r="R592" s="187">
        <v>44711</v>
      </c>
      <c r="S592" s="285">
        <v>6400000</v>
      </c>
      <c r="T592" s="285">
        <v>9600000</v>
      </c>
      <c r="U592" s="184">
        <v>16078654</v>
      </c>
      <c r="V592" s="191" t="s">
        <v>2209</v>
      </c>
      <c r="W592"/>
      <c r="X592"/>
      <c r="Y592" s="1"/>
    </row>
    <row r="593" spans="1:25">
      <c r="A593" s="182">
        <v>891780111</v>
      </c>
      <c r="B593" s="183" t="s">
        <v>25</v>
      </c>
      <c r="C593" s="184" t="s">
        <v>846</v>
      </c>
      <c r="D593" s="183" t="s">
        <v>27</v>
      </c>
      <c r="E593" s="185" t="s">
        <v>2724</v>
      </c>
      <c r="F593" s="183" t="s">
        <v>29</v>
      </c>
      <c r="G593" s="184" t="s">
        <v>848</v>
      </c>
      <c r="H593" s="184" t="s">
        <v>31</v>
      </c>
      <c r="I593" s="149">
        <v>9000000</v>
      </c>
      <c r="J593" s="194">
        <v>0</v>
      </c>
      <c r="K593" s="194">
        <v>0</v>
      </c>
      <c r="L593" s="194">
        <v>0</v>
      </c>
      <c r="M593" s="190" t="s">
        <v>2725</v>
      </c>
      <c r="N593" s="191" t="s">
        <v>2726</v>
      </c>
      <c r="O593" t="s">
        <v>2727</v>
      </c>
      <c r="P593" s="187">
        <v>44589</v>
      </c>
      <c r="Q593" s="188">
        <v>44589</v>
      </c>
      <c r="R593" s="187">
        <v>44742</v>
      </c>
      <c r="S593" s="285">
        <v>5400000</v>
      </c>
      <c r="T593" s="285">
        <v>3600000</v>
      </c>
      <c r="U593" s="184">
        <v>16078654</v>
      </c>
      <c r="V593" s="191" t="s">
        <v>2209</v>
      </c>
      <c r="W593"/>
      <c r="X593"/>
      <c r="Y593" s="1"/>
    </row>
    <row r="594" spans="1:25">
      <c r="A594" s="182">
        <v>891780111</v>
      </c>
      <c r="B594" s="183" t="s">
        <v>25</v>
      </c>
      <c r="C594" s="184" t="s">
        <v>26</v>
      </c>
      <c r="D594" s="183" t="s">
        <v>27</v>
      </c>
      <c r="E594" s="185" t="s">
        <v>2728</v>
      </c>
      <c r="F594" s="183" t="s">
        <v>29</v>
      </c>
      <c r="G594" s="184" t="s">
        <v>848</v>
      </c>
      <c r="H594" s="184" t="s">
        <v>31</v>
      </c>
      <c r="I594" s="149">
        <v>6900000</v>
      </c>
      <c r="J594" s="194">
        <v>10350000</v>
      </c>
      <c r="K594" s="194">
        <v>3450000</v>
      </c>
      <c r="L594" s="194">
        <v>0</v>
      </c>
      <c r="M594" s="190" t="s">
        <v>2729</v>
      </c>
      <c r="N594" s="191" t="s">
        <v>2730</v>
      </c>
      <c r="O594" t="s">
        <v>2731</v>
      </c>
      <c r="P594" s="187">
        <v>44589</v>
      </c>
      <c r="Q594" s="188">
        <v>44593</v>
      </c>
      <c r="R594" s="187">
        <v>44681</v>
      </c>
      <c r="S594" s="285">
        <v>10350000</v>
      </c>
      <c r="T594" s="285">
        <v>0</v>
      </c>
      <c r="U594" s="184">
        <v>36669284</v>
      </c>
      <c r="V594" s="184" t="s">
        <v>2453</v>
      </c>
      <c r="W594"/>
      <c r="X594"/>
      <c r="Y594" s="1"/>
    </row>
    <row r="595" spans="1:25">
      <c r="A595" s="182">
        <v>891780111</v>
      </c>
      <c r="B595" s="183" t="s">
        <v>25</v>
      </c>
      <c r="C595" s="184" t="s">
        <v>26</v>
      </c>
      <c r="D595" s="183" t="s">
        <v>27</v>
      </c>
      <c r="E595" s="185" t="s">
        <v>2732</v>
      </c>
      <c r="F595" s="183" t="s">
        <v>29</v>
      </c>
      <c r="G595" s="184" t="s">
        <v>848</v>
      </c>
      <c r="H595" s="184" t="s">
        <v>31</v>
      </c>
      <c r="I595" s="149">
        <v>10400000</v>
      </c>
      <c r="J595" s="194">
        <v>15600000</v>
      </c>
      <c r="K595" s="194">
        <v>5200000</v>
      </c>
      <c r="L595" s="194">
        <v>0</v>
      </c>
      <c r="M595" s="190" t="s">
        <v>2733</v>
      </c>
      <c r="N595" s="191" t="s">
        <v>2734</v>
      </c>
      <c r="O595" t="s">
        <v>2735</v>
      </c>
      <c r="P595" s="187">
        <v>44589</v>
      </c>
      <c r="Q595" s="188">
        <v>44593</v>
      </c>
      <c r="R595" s="187">
        <v>44711</v>
      </c>
      <c r="S595" s="285">
        <v>13000000</v>
      </c>
      <c r="T595" s="285">
        <v>2600000</v>
      </c>
      <c r="U595" s="191">
        <v>36723796</v>
      </c>
      <c r="V595" s="191" t="s">
        <v>2416</v>
      </c>
      <c r="W595"/>
      <c r="X595"/>
      <c r="Y595" s="1"/>
    </row>
    <row r="596" spans="1:25">
      <c r="A596" s="182">
        <v>891780111</v>
      </c>
      <c r="B596" s="183" t="s">
        <v>25</v>
      </c>
      <c r="C596" s="184" t="s">
        <v>26</v>
      </c>
      <c r="D596" s="183" t="s">
        <v>27</v>
      </c>
      <c r="E596" s="185" t="s">
        <v>2736</v>
      </c>
      <c r="F596" s="183" t="s">
        <v>29</v>
      </c>
      <c r="G596" s="184" t="s">
        <v>848</v>
      </c>
      <c r="H596" s="184" t="s">
        <v>31</v>
      </c>
      <c r="I596" s="149">
        <v>10000000</v>
      </c>
      <c r="J596" s="194">
        <v>14000000</v>
      </c>
      <c r="K596" s="194">
        <v>4000000</v>
      </c>
      <c r="L596" s="194">
        <v>0</v>
      </c>
      <c r="M596" s="190" t="s">
        <v>2737</v>
      </c>
      <c r="N596" s="191" t="s">
        <v>2738</v>
      </c>
      <c r="O596" t="s">
        <v>2739</v>
      </c>
      <c r="P596" s="187">
        <v>44589</v>
      </c>
      <c r="Q596" s="188">
        <v>44589</v>
      </c>
      <c r="R596" s="187">
        <v>44711</v>
      </c>
      <c r="S596" s="285">
        <v>12000000</v>
      </c>
      <c r="T596" s="285">
        <v>2000000</v>
      </c>
      <c r="U596" s="184">
        <v>36669284</v>
      </c>
      <c r="V596" s="184" t="s">
        <v>2453</v>
      </c>
      <c r="W596"/>
      <c r="X596"/>
      <c r="Y596" s="1"/>
    </row>
    <row r="597" spans="1:25">
      <c r="A597" s="182">
        <v>891780111</v>
      </c>
      <c r="B597" s="183" t="s">
        <v>25</v>
      </c>
      <c r="C597" s="184" t="s">
        <v>846</v>
      </c>
      <c r="D597" s="183" t="s">
        <v>27</v>
      </c>
      <c r="E597" s="185" t="s">
        <v>2740</v>
      </c>
      <c r="F597" s="183" t="s">
        <v>29</v>
      </c>
      <c r="G597" s="184" t="s">
        <v>848</v>
      </c>
      <c r="H597" s="184" t="s">
        <v>31</v>
      </c>
      <c r="I597" s="149">
        <v>5000000</v>
      </c>
      <c r="J597" s="194">
        <v>0</v>
      </c>
      <c r="K597" s="194">
        <v>0</v>
      </c>
      <c r="L597" s="194">
        <v>0</v>
      </c>
      <c r="M597" s="190" t="s">
        <v>2741</v>
      </c>
      <c r="N597" s="191" t="s">
        <v>2742</v>
      </c>
      <c r="O597" t="s">
        <v>5537</v>
      </c>
      <c r="P597" s="187">
        <v>44589</v>
      </c>
      <c r="Q597" s="188">
        <v>44593</v>
      </c>
      <c r="R597" s="187">
        <v>44651</v>
      </c>
      <c r="S597" s="285">
        <v>2500000</v>
      </c>
      <c r="T597" s="285">
        <v>2500000</v>
      </c>
      <c r="U597" s="184">
        <v>16078654</v>
      </c>
      <c r="V597" s="191" t="s">
        <v>2209</v>
      </c>
      <c r="W597"/>
      <c r="X597"/>
      <c r="Y597" s="1"/>
    </row>
    <row r="598" spans="1:25">
      <c r="A598" s="182">
        <v>891780111</v>
      </c>
      <c r="B598" s="183" t="s">
        <v>25</v>
      </c>
      <c r="C598" s="184" t="s">
        <v>846</v>
      </c>
      <c r="D598" s="183" t="s">
        <v>27</v>
      </c>
      <c r="E598" s="185" t="s">
        <v>2743</v>
      </c>
      <c r="F598" s="183" t="s">
        <v>29</v>
      </c>
      <c r="G598" s="184" t="s">
        <v>848</v>
      </c>
      <c r="H598" s="184" t="s">
        <v>31</v>
      </c>
      <c r="I598" s="149">
        <v>2000000</v>
      </c>
      <c r="J598" s="194">
        <v>0</v>
      </c>
      <c r="K598" s="194">
        <v>0</v>
      </c>
      <c r="L598" s="194">
        <v>0</v>
      </c>
      <c r="M598" s="190" t="s">
        <v>2744</v>
      </c>
      <c r="N598" s="191" t="s">
        <v>2745</v>
      </c>
      <c r="O598" t="s">
        <v>2746</v>
      </c>
      <c r="P598" s="187">
        <v>44589</v>
      </c>
      <c r="Q598" s="188">
        <v>44589</v>
      </c>
      <c r="R598" s="187">
        <v>44620</v>
      </c>
      <c r="S598" s="285">
        <v>2000000</v>
      </c>
      <c r="T598" s="285">
        <v>0</v>
      </c>
      <c r="U598" s="184">
        <v>16078654</v>
      </c>
      <c r="V598" s="191" t="s">
        <v>2209</v>
      </c>
      <c r="W598"/>
      <c r="X598"/>
      <c r="Y598" s="1"/>
    </row>
    <row r="599" spans="1:25">
      <c r="A599" s="182">
        <v>891780111</v>
      </c>
      <c r="B599" s="183" t="s">
        <v>25</v>
      </c>
      <c r="C599" s="184" t="s">
        <v>26</v>
      </c>
      <c r="D599" s="183" t="s">
        <v>27</v>
      </c>
      <c r="E599" s="185" t="s">
        <v>2747</v>
      </c>
      <c r="F599" s="183" t="s">
        <v>29</v>
      </c>
      <c r="G599" s="184" t="s">
        <v>848</v>
      </c>
      <c r="H599" s="184" t="s">
        <v>31</v>
      </c>
      <c r="I599" s="149">
        <v>8140000</v>
      </c>
      <c r="J599" s="194">
        <v>0</v>
      </c>
      <c r="K599" s="194">
        <v>0</v>
      </c>
      <c r="L599" s="194">
        <v>0</v>
      </c>
      <c r="M599" s="190" t="s">
        <v>5516</v>
      </c>
      <c r="N599" s="191" t="s">
        <v>2587</v>
      </c>
      <c r="O599" t="s">
        <v>2748</v>
      </c>
      <c r="P599" s="187">
        <v>44589</v>
      </c>
      <c r="Q599" s="188">
        <v>44625</v>
      </c>
      <c r="R599" s="187">
        <v>44883</v>
      </c>
      <c r="S599" s="285">
        <v>0</v>
      </c>
      <c r="T599" s="285">
        <v>8140000</v>
      </c>
      <c r="U599" s="184">
        <v>57428039</v>
      </c>
      <c r="V599" s="184" t="s">
        <v>2411</v>
      </c>
      <c r="W599"/>
      <c r="X599"/>
      <c r="Y599" s="1"/>
    </row>
    <row r="600" spans="1:25">
      <c r="A600" s="182">
        <v>891780111</v>
      </c>
      <c r="B600" s="183" t="s">
        <v>25</v>
      </c>
      <c r="C600" s="184" t="s">
        <v>26</v>
      </c>
      <c r="D600" s="183" t="s">
        <v>27</v>
      </c>
      <c r="E600" s="185" t="s">
        <v>2749</v>
      </c>
      <c r="F600" s="183" t="s">
        <v>29</v>
      </c>
      <c r="G600" s="184" t="s">
        <v>848</v>
      </c>
      <c r="H600" s="184" t="s">
        <v>31</v>
      </c>
      <c r="I600" s="149">
        <v>6105000</v>
      </c>
      <c r="J600" s="194">
        <v>0</v>
      </c>
      <c r="K600" s="194">
        <v>0</v>
      </c>
      <c r="L600" s="194">
        <v>0</v>
      </c>
      <c r="M600" s="190">
        <v>7597867</v>
      </c>
      <c r="N600" s="191" t="s">
        <v>2302</v>
      </c>
      <c r="O600" t="s">
        <v>2750</v>
      </c>
      <c r="P600" s="187">
        <v>44589</v>
      </c>
      <c r="Q600" s="188">
        <v>44687</v>
      </c>
      <c r="R600" s="187">
        <v>44886</v>
      </c>
      <c r="S600" s="285">
        <v>0</v>
      </c>
      <c r="T600" s="285">
        <v>6105000</v>
      </c>
      <c r="U600" s="184">
        <v>57428039</v>
      </c>
      <c r="V600" s="184" t="s">
        <v>2411</v>
      </c>
      <c r="W600"/>
      <c r="X600"/>
      <c r="Y600" s="1"/>
    </row>
    <row r="601" spans="1:25">
      <c r="A601" s="182">
        <v>891780111</v>
      </c>
      <c r="B601" s="183" t="s">
        <v>25</v>
      </c>
      <c r="C601" s="184" t="s">
        <v>26</v>
      </c>
      <c r="D601" s="183" t="s">
        <v>27</v>
      </c>
      <c r="E601" s="185" t="s">
        <v>2751</v>
      </c>
      <c r="F601" s="183" t="s">
        <v>29</v>
      </c>
      <c r="G601" s="184" t="s">
        <v>848</v>
      </c>
      <c r="H601" s="184" t="s">
        <v>31</v>
      </c>
      <c r="I601" s="149">
        <v>6105000</v>
      </c>
      <c r="J601" s="194">
        <v>0</v>
      </c>
      <c r="K601" s="194">
        <v>0</v>
      </c>
      <c r="L601" s="194">
        <v>0</v>
      </c>
      <c r="M601" s="190">
        <v>7601102</v>
      </c>
      <c r="N601" s="191" t="s">
        <v>2752</v>
      </c>
      <c r="O601" t="s">
        <v>2753</v>
      </c>
      <c r="P601" s="187">
        <v>44589</v>
      </c>
      <c r="Q601" s="188" t="s">
        <v>5975</v>
      </c>
      <c r="R601" s="187" t="s">
        <v>5975</v>
      </c>
      <c r="S601" s="285">
        <v>0</v>
      </c>
      <c r="T601" s="285">
        <v>6105000</v>
      </c>
      <c r="U601" s="184">
        <v>57428039</v>
      </c>
      <c r="V601" s="184" t="s">
        <v>2411</v>
      </c>
      <c r="W601"/>
      <c r="X601"/>
      <c r="Y601" s="1"/>
    </row>
    <row r="602" spans="1:25">
      <c r="A602" s="182">
        <v>891780111</v>
      </c>
      <c r="B602" s="183" t="s">
        <v>25</v>
      </c>
      <c r="C602" s="184" t="s">
        <v>26</v>
      </c>
      <c r="D602" s="183" t="s">
        <v>27</v>
      </c>
      <c r="E602" s="185" t="s">
        <v>2754</v>
      </c>
      <c r="F602" s="183" t="s">
        <v>29</v>
      </c>
      <c r="G602" s="184" t="s">
        <v>848</v>
      </c>
      <c r="H602" s="184" t="s">
        <v>31</v>
      </c>
      <c r="I602" s="149">
        <v>6105000</v>
      </c>
      <c r="J602" s="194">
        <v>0</v>
      </c>
      <c r="K602" s="194">
        <v>0</v>
      </c>
      <c r="L602" s="194">
        <v>0</v>
      </c>
      <c r="M602" s="190">
        <v>9237711</v>
      </c>
      <c r="N602" s="191" t="s">
        <v>2755</v>
      </c>
      <c r="O602" t="s">
        <v>2756</v>
      </c>
      <c r="P602" s="187">
        <v>44589</v>
      </c>
      <c r="Q602" s="188" t="s">
        <v>5975</v>
      </c>
      <c r="R602" s="187" t="s">
        <v>5975</v>
      </c>
      <c r="S602" s="285">
        <v>0</v>
      </c>
      <c r="T602" s="285">
        <v>6105000</v>
      </c>
      <c r="U602" s="184">
        <v>57428039</v>
      </c>
      <c r="V602" s="184" t="s">
        <v>2411</v>
      </c>
      <c r="W602"/>
      <c r="X602"/>
      <c r="Y602" s="1"/>
    </row>
    <row r="603" spans="1:25">
      <c r="A603" s="182">
        <v>891780111</v>
      </c>
      <c r="B603" s="183" t="s">
        <v>25</v>
      </c>
      <c r="C603" s="184" t="s">
        <v>26</v>
      </c>
      <c r="D603" s="183" t="s">
        <v>27</v>
      </c>
      <c r="E603" s="185" t="s">
        <v>2757</v>
      </c>
      <c r="F603" s="183" t="s">
        <v>29</v>
      </c>
      <c r="G603" s="184" t="s">
        <v>848</v>
      </c>
      <c r="H603" s="184" t="s">
        <v>31</v>
      </c>
      <c r="I603" s="149">
        <v>4070000</v>
      </c>
      <c r="J603" s="194">
        <v>0</v>
      </c>
      <c r="K603" s="194">
        <v>0</v>
      </c>
      <c r="L603" s="194">
        <v>0</v>
      </c>
      <c r="M603" s="190">
        <v>12546165</v>
      </c>
      <c r="N603" s="191" t="s">
        <v>2758</v>
      </c>
      <c r="O603" t="s">
        <v>2759</v>
      </c>
      <c r="P603" s="187">
        <v>44589</v>
      </c>
      <c r="Q603" s="188" t="s">
        <v>5975</v>
      </c>
      <c r="R603" s="187" t="s">
        <v>5975</v>
      </c>
      <c r="S603" s="285">
        <v>0</v>
      </c>
      <c r="T603" s="285">
        <v>4070000</v>
      </c>
      <c r="U603" s="184">
        <v>57428039</v>
      </c>
      <c r="V603" s="184" t="s">
        <v>2411</v>
      </c>
      <c r="W603"/>
      <c r="X603"/>
      <c r="Y603" s="1"/>
    </row>
    <row r="604" spans="1:25">
      <c r="A604" s="182">
        <v>891780111</v>
      </c>
      <c r="B604" s="183" t="s">
        <v>25</v>
      </c>
      <c r="C604" s="184" t="s">
        <v>26</v>
      </c>
      <c r="D604" s="183" t="s">
        <v>27</v>
      </c>
      <c r="E604" s="185" t="s">
        <v>2760</v>
      </c>
      <c r="F604" s="183" t="s">
        <v>29</v>
      </c>
      <c r="G604" s="184" t="s">
        <v>848</v>
      </c>
      <c r="H604" s="184" t="s">
        <v>31</v>
      </c>
      <c r="I604" s="149">
        <v>8140000</v>
      </c>
      <c r="J604" s="194">
        <v>0</v>
      </c>
      <c r="K604" s="194">
        <v>0</v>
      </c>
      <c r="L604" s="194">
        <v>0</v>
      </c>
      <c r="M604" s="190">
        <v>12556078</v>
      </c>
      <c r="N604" s="191" t="s">
        <v>2761</v>
      </c>
      <c r="O604" t="s">
        <v>2762</v>
      </c>
      <c r="P604" s="187">
        <v>44589</v>
      </c>
      <c r="Q604" s="188" t="s">
        <v>5975</v>
      </c>
      <c r="R604" s="187" t="s">
        <v>5975</v>
      </c>
      <c r="S604" s="285">
        <v>0</v>
      </c>
      <c r="T604" s="285">
        <v>8140000</v>
      </c>
      <c r="U604" s="184">
        <v>57428039</v>
      </c>
      <c r="V604" s="184" t="s">
        <v>2411</v>
      </c>
      <c r="W604"/>
      <c r="X604"/>
      <c r="Y604" s="1"/>
    </row>
    <row r="605" spans="1:25">
      <c r="A605" s="182">
        <v>891780111</v>
      </c>
      <c r="B605" s="183" t="s">
        <v>25</v>
      </c>
      <c r="C605" s="184" t="s">
        <v>26</v>
      </c>
      <c r="D605" s="183" t="s">
        <v>27</v>
      </c>
      <c r="E605" s="185" t="s">
        <v>2763</v>
      </c>
      <c r="F605" s="183" t="s">
        <v>29</v>
      </c>
      <c r="G605" s="184" t="s">
        <v>848</v>
      </c>
      <c r="H605" s="184" t="s">
        <v>31</v>
      </c>
      <c r="I605" s="149">
        <v>6105000</v>
      </c>
      <c r="J605" s="194">
        <v>0</v>
      </c>
      <c r="K605" s="194">
        <v>0</v>
      </c>
      <c r="L605" s="194">
        <v>0</v>
      </c>
      <c r="M605" s="190">
        <v>12563017</v>
      </c>
      <c r="N605" s="191" t="s">
        <v>2764</v>
      </c>
      <c r="O605" t="s">
        <v>2765</v>
      </c>
      <c r="P605" s="187">
        <v>44589</v>
      </c>
      <c r="Q605" s="188" t="s">
        <v>5975</v>
      </c>
      <c r="R605" s="187" t="s">
        <v>5975</v>
      </c>
      <c r="S605" s="285">
        <v>0</v>
      </c>
      <c r="T605" s="285">
        <v>6105000</v>
      </c>
      <c r="U605" s="184">
        <v>57428039</v>
      </c>
      <c r="V605" s="184" t="s">
        <v>2411</v>
      </c>
      <c r="W605"/>
      <c r="X605"/>
      <c r="Y605" s="1"/>
    </row>
    <row r="606" spans="1:25">
      <c r="A606" s="182">
        <v>891780111</v>
      </c>
      <c r="B606" s="183" t="s">
        <v>25</v>
      </c>
      <c r="C606" s="184" t="s">
        <v>26</v>
      </c>
      <c r="D606" s="183" t="s">
        <v>27</v>
      </c>
      <c r="E606" s="185" t="s">
        <v>2766</v>
      </c>
      <c r="F606" s="183" t="s">
        <v>29</v>
      </c>
      <c r="G606" s="184" t="s">
        <v>848</v>
      </c>
      <c r="H606" s="184" t="s">
        <v>31</v>
      </c>
      <c r="I606" s="149">
        <v>6105000</v>
      </c>
      <c r="J606" s="194">
        <v>0</v>
      </c>
      <c r="K606" s="194">
        <v>0</v>
      </c>
      <c r="L606" s="194">
        <v>0</v>
      </c>
      <c r="M606" s="190">
        <v>19769302</v>
      </c>
      <c r="N606" s="191" t="s">
        <v>2767</v>
      </c>
      <c r="O606" t="s">
        <v>2768</v>
      </c>
      <c r="P606" s="187">
        <v>44589</v>
      </c>
      <c r="Q606" s="188" t="s">
        <v>5975</v>
      </c>
      <c r="R606" s="187" t="s">
        <v>5975</v>
      </c>
      <c r="S606" s="285">
        <v>0</v>
      </c>
      <c r="T606" s="285">
        <v>6105000</v>
      </c>
      <c r="U606" s="184">
        <v>57428039</v>
      </c>
      <c r="V606" s="184" t="s">
        <v>2411</v>
      </c>
      <c r="W606"/>
      <c r="X606"/>
      <c r="Y606" s="1"/>
    </row>
    <row r="607" spans="1:25">
      <c r="A607" s="182">
        <v>891780111</v>
      </c>
      <c r="B607" s="183" t="s">
        <v>25</v>
      </c>
      <c r="C607" s="184" t="s">
        <v>26</v>
      </c>
      <c r="D607" s="183" t="s">
        <v>27</v>
      </c>
      <c r="E607" s="185" t="s">
        <v>2769</v>
      </c>
      <c r="F607" s="183" t="s">
        <v>29</v>
      </c>
      <c r="G607" s="184" t="s">
        <v>848</v>
      </c>
      <c r="H607" s="184" t="s">
        <v>31</v>
      </c>
      <c r="I607" s="149">
        <v>4070000</v>
      </c>
      <c r="J607" s="194">
        <v>0</v>
      </c>
      <c r="K607" s="194">
        <v>0</v>
      </c>
      <c r="L607" s="194">
        <v>0</v>
      </c>
      <c r="M607" s="190">
        <v>36718407</v>
      </c>
      <c r="N607" s="191" t="s">
        <v>2770</v>
      </c>
      <c r="O607" t="s">
        <v>2771</v>
      </c>
      <c r="P607" s="187">
        <v>44589</v>
      </c>
      <c r="Q607" s="188" t="s">
        <v>5975</v>
      </c>
      <c r="R607" s="187" t="s">
        <v>5975</v>
      </c>
      <c r="S607" s="285">
        <v>0</v>
      </c>
      <c r="T607" s="285">
        <v>4070000</v>
      </c>
      <c r="U607" s="184">
        <v>57428039</v>
      </c>
      <c r="V607" s="184" t="s">
        <v>2411</v>
      </c>
      <c r="W607"/>
      <c r="X607"/>
      <c r="Y607" s="1"/>
    </row>
    <row r="608" spans="1:25">
      <c r="A608" s="182">
        <v>891780111</v>
      </c>
      <c r="B608" s="183" t="s">
        <v>25</v>
      </c>
      <c r="C608" s="184" t="s">
        <v>26</v>
      </c>
      <c r="D608" s="183" t="s">
        <v>27</v>
      </c>
      <c r="E608" s="185" t="s">
        <v>2772</v>
      </c>
      <c r="F608" s="183" t="s">
        <v>29</v>
      </c>
      <c r="G608" s="184" t="s">
        <v>848</v>
      </c>
      <c r="H608" s="184" t="s">
        <v>31</v>
      </c>
      <c r="I608" s="149">
        <v>6105000</v>
      </c>
      <c r="J608" s="194">
        <v>0</v>
      </c>
      <c r="K608" s="194">
        <v>0</v>
      </c>
      <c r="L608" s="194">
        <v>0</v>
      </c>
      <c r="M608" s="190">
        <v>36722117</v>
      </c>
      <c r="N608" s="191" t="s">
        <v>2773</v>
      </c>
      <c r="O608" t="s">
        <v>2774</v>
      </c>
      <c r="P608" s="187">
        <v>44589</v>
      </c>
      <c r="Q608" s="188" t="s">
        <v>5975</v>
      </c>
      <c r="R608" s="187" t="s">
        <v>5975</v>
      </c>
      <c r="S608" s="285">
        <v>0</v>
      </c>
      <c r="T608" s="285">
        <v>6105000</v>
      </c>
      <c r="U608" s="184">
        <v>57428039</v>
      </c>
      <c r="V608" s="184" t="s">
        <v>2411</v>
      </c>
      <c r="W608"/>
      <c r="X608"/>
      <c r="Y608" s="1"/>
    </row>
    <row r="609" spans="1:25">
      <c r="A609" s="182">
        <v>891780111</v>
      </c>
      <c r="B609" s="183" t="s">
        <v>25</v>
      </c>
      <c r="C609" s="184" t="s">
        <v>26</v>
      </c>
      <c r="D609" s="183" t="s">
        <v>27</v>
      </c>
      <c r="E609" s="185" t="s">
        <v>2775</v>
      </c>
      <c r="F609" s="183" t="s">
        <v>29</v>
      </c>
      <c r="G609" s="184" t="s">
        <v>848</v>
      </c>
      <c r="H609" s="184" t="s">
        <v>31</v>
      </c>
      <c r="I609" s="149">
        <v>4070000</v>
      </c>
      <c r="J609" s="194">
        <v>0</v>
      </c>
      <c r="K609" s="194">
        <v>0</v>
      </c>
      <c r="L609" s="194">
        <v>0</v>
      </c>
      <c r="M609" s="190">
        <v>39690641</v>
      </c>
      <c r="N609" s="191" t="s">
        <v>2776</v>
      </c>
      <c r="O609" t="s">
        <v>2777</v>
      </c>
      <c r="P609" s="187">
        <v>44589</v>
      </c>
      <c r="Q609" s="188" t="s">
        <v>5975</v>
      </c>
      <c r="R609" s="187" t="s">
        <v>5975</v>
      </c>
      <c r="S609" s="285">
        <v>0</v>
      </c>
      <c r="T609" s="285">
        <v>4070000</v>
      </c>
      <c r="U609" s="184">
        <v>57428039</v>
      </c>
      <c r="V609" s="184" t="s">
        <v>2411</v>
      </c>
      <c r="W609"/>
      <c r="X609"/>
      <c r="Y609" s="1"/>
    </row>
    <row r="610" spans="1:25">
      <c r="A610" s="182">
        <v>891780111</v>
      </c>
      <c r="B610" s="183" t="s">
        <v>25</v>
      </c>
      <c r="C610" s="184" t="s">
        <v>26</v>
      </c>
      <c r="D610" s="183" t="s">
        <v>27</v>
      </c>
      <c r="E610" s="185" t="s">
        <v>2778</v>
      </c>
      <c r="F610" s="183" t="s">
        <v>29</v>
      </c>
      <c r="G610" s="184" t="s">
        <v>848</v>
      </c>
      <c r="H610" s="184" t="s">
        <v>31</v>
      </c>
      <c r="I610" s="149">
        <v>6105000</v>
      </c>
      <c r="J610" s="194">
        <v>0</v>
      </c>
      <c r="K610" s="194">
        <v>0</v>
      </c>
      <c r="L610" s="194">
        <v>0</v>
      </c>
      <c r="M610" s="190">
        <v>45487112</v>
      </c>
      <c r="N610" s="191" t="s">
        <v>2779</v>
      </c>
      <c r="O610" t="s">
        <v>2780</v>
      </c>
      <c r="P610" s="187">
        <v>44589</v>
      </c>
      <c r="Q610" s="188" t="s">
        <v>5975</v>
      </c>
      <c r="R610" s="187" t="s">
        <v>5975</v>
      </c>
      <c r="S610" s="285">
        <v>0</v>
      </c>
      <c r="T610" s="285">
        <v>6105000</v>
      </c>
      <c r="U610" s="184">
        <v>57428039</v>
      </c>
      <c r="V610" s="184" t="s">
        <v>2411</v>
      </c>
      <c r="W610"/>
      <c r="X610"/>
      <c r="Y610" s="1"/>
    </row>
    <row r="611" spans="1:25">
      <c r="A611" s="182">
        <v>891780111</v>
      </c>
      <c r="B611" s="183" t="s">
        <v>25</v>
      </c>
      <c r="C611" s="184" t="s">
        <v>26</v>
      </c>
      <c r="D611" s="183" t="s">
        <v>27</v>
      </c>
      <c r="E611" s="185" t="s">
        <v>2781</v>
      </c>
      <c r="F611" s="183" t="s">
        <v>29</v>
      </c>
      <c r="G611" s="184" t="s">
        <v>848</v>
      </c>
      <c r="H611" s="184" t="s">
        <v>31</v>
      </c>
      <c r="I611" s="149">
        <v>8140000</v>
      </c>
      <c r="J611" s="194">
        <v>0</v>
      </c>
      <c r="K611" s="194">
        <v>0</v>
      </c>
      <c r="L611" s="194">
        <v>0</v>
      </c>
      <c r="M611" s="190">
        <v>45491591</v>
      </c>
      <c r="N611" s="191" t="s">
        <v>2782</v>
      </c>
      <c r="O611" t="s">
        <v>2783</v>
      </c>
      <c r="P611" s="187">
        <v>44589</v>
      </c>
      <c r="Q611" s="188" t="s">
        <v>5975</v>
      </c>
      <c r="R611" s="187" t="s">
        <v>5975</v>
      </c>
      <c r="S611" s="285">
        <v>0</v>
      </c>
      <c r="T611" s="285">
        <v>8140000</v>
      </c>
      <c r="U611" s="184">
        <v>57428039</v>
      </c>
      <c r="V611" s="184" t="s">
        <v>2411</v>
      </c>
      <c r="W611"/>
      <c r="X611"/>
      <c r="Y611" s="1"/>
    </row>
    <row r="612" spans="1:25">
      <c r="A612" s="182">
        <v>891780111</v>
      </c>
      <c r="B612" s="183" t="s">
        <v>25</v>
      </c>
      <c r="C612" s="184" t="s">
        <v>26</v>
      </c>
      <c r="D612" s="183" t="s">
        <v>27</v>
      </c>
      <c r="E612" s="185" t="s">
        <v>2784</v>
      </c>
      <c r="F612" s="183" t="s">
        <v>29</v>
      </c>
      <c r="G612" s="184" t="s">
        <v>848</v>
      </c>
      <c r="H612" s="184" t="s">
        <v>31</v>
      </c>
      <c r="I612" s="149">
        <v>6105000</v>
      </c>
      <c r="J612" s="194">
        <v>0</v>
      </c>
      <c r="K612" s="194">
        <v>0</v>
      </c>
      <c r="L612" s="194">
        <v>0</v>
      </c>
      <c r="M612">
        <v>57439289</v>
      </c>
      <c r="N612" t="s">
        <v>2785</v>
      </c>
      <c r="O612" t="s">
        <v>2786</v>
      </c>
      <c r="P612" s="187">
        <v>44589</v>
      </c>
      <c r="Q612" s="188" t="s">
        <v>5975</v>
      </c>
      <c r="R612" s="187" t="s">
        <v>5975</v>
      </c>
      <c r="S612" s="285">
        <v>0</v>
      </c>
      <c r="T612" s="285">
        <v>6105000</v>
      </c>
      <c r="U612" s="184">
        <v>57428039</v>
      </c>
      <c r="V612" s="184" t="s">
        <v>2411</v>
      </c>
      <c r="W612"/>
      <c r="X612"/>
      <c r="Y612" s="1"/>
    </row>
    <row r="613" spans="1:25">
      <c r="A613" s="182">
        <v>891780111</v>
      </c>
      <c r="B613" s="183" t="s">
        <v>25</v>
      </c>
      <c r="C613" s="184" t="s">
        <v>26</v>
      </c>
      <c r="D613" s="183" t="s">
        <v>27</v>
      </c>
      <c r="E613" s="185" t="s">
        <v>2787</v>
      </c>
      <c r="F613" s="183" t="s">
        <v>29</v>
      </c>
      <c r="G613" s="184" t="s">
        <v>848</v>
      </c>
      <c r="H613" s="184" t="s">
        <v>31</v>
      </c>
      <c r="I613" s="149">
        <v>4070000</v>
      </c>
      <c r="J613" s="194">
        <v>0</v>
      </c>
      <c r="K613" s="194">
        <v>0</v>
      </c>
      <c r="L613" s="194">
        <v>0</v>
      </c>
      <c r="M613" s="190">
        <v>57462714</v>
      </c>
      <c r="N613" s="191" t="s">
        <v>2788</v>
      </c>
      <c r="O613" t="s">
        <v>2789</v>
      </c>
      <c r="P613" s="187">
        <v>44589</v>
      </c>
      <c r="Q613" s="188" t="s">
        <v>5975</v>
      </c>
      <c r="R613" s="187" t="s">
        <v>5975</v>
      </c>
      <c r="S613" s="285">
        <v>0</v>
      </c>
      <c r="T613" s="285">
        <v>4070000</v>
      </c>
      <c r="U613" s="184">
        <v>57428039</v>
      </c>
      <c r="V613" s="184" t="s">
        <v>2411</v>
      </c>
      <c r="W613"/>
      <c r="X613"/>
      <c r="Y613" s="1"/>
    </row>
    <row r="614" spans="1:25">
      <c r="A614" s="182">
        <v>891780111</v>
      </c>
      <c r="B614" s="183" t="s">
        <v>25</v>
      </c>
      <c r="C614" s="184" t="s">
        <v>26</v>
      </c>
      <c r="D614" s="183" t="s">
        <v>27</v>
      </c>
      <c r="E614" s="185" t="s">
        <v>2790</v>
      </c>
      <c r="F614" s="183" t="s">
        <v>29</v>
      </c>
      <c r="G614" s="184" t="s">
        <v>848</v>
      </c>
      <c r="H614" s="184" t="s">
        <v>31</v>
      </c>
      <c r="I614" s="149">
        <v>6105000</v>
      </c>
      <c r="J614" s="194">
        <v>0</v>
      </c>
      <c r="K614" s="194">
        <v>0</v>
      </c>
      <c r="L614" s="194">
        <v>0</v>
      </c>
      <c r="M614" s="190">
        <v>85151266</v>
      </c>
      <c r="N614" t="s">
        <v>2791</v>
      </c>
      <c r="O614" t="s">
        <v>2792</v>
      </c>
      <c r="P614" s="187">
        <v>44589</v>
      </c>
      <c r="Q614" s="188" t="s">
        <v>5975</v>
      </c>
      <c r="R614" s="187" t="s">
        <v>5975</v>
      </c>
      <c r="S614" s="285">
        <v>0</v>
      </c>
      <c r="T614" s="285">
        <v>6105000</v>
      </c>
      <c r="U614" s="184">
        <v>57428039</v>
      </c>
      <c r="V614" s="184" t="s">
        <v>2411</v>
      </c>
      <c r="W614"/>
      <c r="X614"/>
      <c r="Y614" s="1"/>
    </row>
    <row r="615" spans="1:25">
      <c r="A615" s="182">
        <v>891780111</v>
      </c>
      <c r="B615" s="183" t="s">
        <v>25</v>
      </c>
      <c r="C615" s="184" t="s">
        <v>26</v>
      </c>
      <c r="D615" s="183" t="s">
        <v>27</v>
      </c>
      <c r="E615" s="185" t="s">
        <v>2793</v>
      </c>
      <c r="F615" s="183" t="s">
        <v>29</v>
      </c>
      <c r="G615" s="184" t="s">
        <v>848</v>
      </c>
      <c r="H615" s="184" t="s">
        <v>31</v>
      </c>
      <c r="I615" s="149">
        <v>4070000</v>
      </c>
      <c r="J615" s="194">
        <v>0</v>
      </c>
      <c r="K615" s="194">
        <v>0</v>
      </c>
      <c r="L615" s="194">
        <v>0</v>
      </c>
      <c r="M615" s="190" t="s">
        <v>2794</v>
      </c>
      <c r="N615" s="191" t="s">
        <v>2795</v>
      </c>
      <c r="O615" t="s">
        <v>2796</v>
      </c>
      <c r="P615" s="187">
        <v>44589</v>
      </c>
      <c r="Q615" s="188" t="s">
        <v>5975</v>
      </c>
      <c r="R615" s="187" t="s">
        <v>5975</v>
      </c>
      <c r="S615" s="285">
        <v>0</v>
      </c>
      <c r="T615" s="285">
        <v>4070000</v>
      </c>
      <c r="U615" s="184">
        <v>57428039</v>
      </c>
      <c r="V615" s="184" t="s">
        <v>2411</v>
      </c>
      <c r="W615"/>
      <c r="X615"/>
      <c r="Y615" s="1"/>
    </row>
    <row r="616" spans="1:25">
      <c r="A616" s="182">
        <v>891780111</v>
      </c>
      <c r="B616" s="183" t="s">
        <v>25</v>
      </c>
      <c r="C616" s="184" t="s">
        <v>26</v>
      </c>
      <c r="D616" s="183" t="s">
        <v>27</v>
      </c>
      <c r="E616" s="185" t="s">
        <v>2797</v>
      </c>
      <c r="F616" s="183" t="s">
        <v>29</v>
      </c>
      <c r="G616" s="184" t="s">
        <v>848</v>
      </c>
      <c r="H616" s="184" t="s">
        <v>31</v>
      </c>
      <c r="I616" s="149">
        <v>6105000</v>
      </c>
      <c r="J616" s="194">
        <v>0</v>
      </c>
      <c r="K616" s="194">
        <v>0</v>
      </c>
      <c r="L616" s="194">
        <v>0</v>
      </c>
      <c r="M616" s="190">
        <v>85153842</v>
      </c>
      <c r="N616" s="191" t="s">
        <v>2798</v>
      </c>
      <c r="O616" t="s">
        <v>2799</v>
      </c>
      <c r="P616" s="187">
        <v>44589</v>
      </c>
      <c r="Q616" s="188">
        <v>44648</v>
      </c>
      <c r="R616" s="187">
        <v>44847</v>
      </c>
      <c r="S616" s="285">
        <v>0</v>
      </c>
      <c r="T616" s="285">
        <v>6105000</v>
      </c>
      <c r="U616" s="184">
        <v>57428039</v>
      </c>
      <c r="V616" s="184" t="s">
        <v>2411</v>
      </c>
      <c r="W616"/>
      <c r="X616"/>
      <c r="Y616" s="1"/>
    </row>
    <row r="617" spans="1:25">
      <c r="A617" s="182">
        <v>891780111</v>
      </c>
      <c r="B617" s="183" t="s">
        <v>25</v>
      </c>
      <c r="C617" s="184" t="s">
        <v>26</v>
      </c>
      <c r="D617" s="183" t="s">
        <v>27</v>
      </c>
      <c r="E617" s="185" t="s">
        <v>2800</v>
      </c>
      <c r="F617" s="183" t="s">
        <v>29</v>
      </c>
      <c r="G617" s="184" t="s">
        <v>848</v>
      </c>
      <c r="H617" s="184" t="s">
        <v>31</v>
      </c>
      <c r="I617" s="149">
        <v>4070000</v>
      </c>
      <c r="J617" s="194">
        <v>0</v>
      </c>
      <c r="K617" s="194">
        <v>0</v>
      </c>
      <c r="L617" s="194">
        <v>0</v>
      </c>
      <c r="M617" s="190">
        <v>85370468</v>
      </c>
      <c r="N617" s="191" t="s">
        <v>2801</v>
      </c>
      <c r="O617" t="s">
        <v>2802</v>
      </c>
      <c r="P617" s="187">
        <v>44589</v>
      </c>
      <c r="Q617" s="188">
        <v>44636</v>
      </c>
      <c r="R617" s="187">
        <v>44834</v>
      </c>
      <c r="S617" s="285">
        <v>0</v>
      </c>
      <c r="T617" s="285">
        <v>4070000</v>
      </c>
      <c r="U617" s="184">
        <v>57428039</v>
      </c>
      <c r="V617" s="184" t="s">
        <v>2411</v>
      </c>
      <c r="W617"/>
      <c r="X617"/>
      <c r="Y617" s="1"/>
    </row>
    <row r="618" spans="1:25">
      <c r="A618" s="182">
        <v>891780111</v>
      </c>
      <c r="B618" s="183" t="s">
        <v>25</v>
      </c>
      <c r="C618" s="184" t="s">
        <v>26</v>
      </c>
      <c r="D618" s="183" t="s">
        <v>27</v>
      </c>
      <c r="E618" s="185" t="s">
        <v>2803</v>
      </c>
      <c r="F618" s="183" t="s">
        <v>29</v>
      </c>
      <c r="G618" s="184" t="s">
        <v>848</v>
      </c>
      <c r="H618" s="184" t="s">
        <v>31</v>
      </c>
      <c r="I618" s="149">
        <v>6105000</v>
      </c>
      <c r="J618" s="194">
        <v>0</v>
      </c>
      <c r="K618" s="194">
        <v>0</v>
      </c>
      <c r="L618" s="194">
        <v>0</v>
      </c>
      <c r="M618" s="190">
        <v>85452762</v>
      </c>
      <c r="N618" s="191" t="s">
        <v>2804</v>
      </c>
      <c r="O618" t="s">
        <v>2805</v>
      </c>
      <c r="P618" s="187">
        <v>44589</v>
      </c>
      <c r="Q618" s="188">
        <v>44659</v>
      </c>
      <c r="R618" s="187">
        <v>44857</v>
      </c>
      <c r="S618" s="285">
        <v>0</v>
      </c>
      <c r="T618" s="285">
        <v>6105000</v>
      </c>
      <c r="U618" s="184">
        <v>57428039</v>
      </c>
      <c r="V618" s="184" t="s">
        <v>2411</v>
      </c>
      <c r="W618"/>
      <c r="X618"/>
      <c r="Y618" s="1"/>
    </row>
    <row r="619" spans="1:25">
      <c r="A619" s="182">
        <v>891780111</v>
      </c>
      <c r="B619" s="183" t="s">
        <v>25</v>
      </c>
      <c r="C619" s="184" t="s">
        <v>26</v>
      </c>
      <c r="D619" s="183" t="s">
        <v>27</v>
      </c>
      <c r="E619" s="185" t="s">
        <v>2806</v>
      </c>
      <c r="F619" s="183" t="s">
        <v>29</v>
      </c>
      <c r="G619" s="184" t="s">
        <v>848</v>
      </c>
      <c r="H619" s="184" t="s">
        <v>31</v>
      </c>
      <c r="I619" s="149">
        <v>6105000</v>
      </c>
      <c r="J619" s="194">
        <v>0</v>
      </c>
      <c r="K619" s="194">
        <v>0</v>
      </c>
      <c r="L619" s="194">
        <v>0</v>
      </c>
      <c r="M619" s="190">
        <v>85454600</v>
      </c>
      <c r="N619" s="191" t="s">
        <v>2807</v>
      </c>
      <c r="O619" t="s">
        <v>2808</v>
      </c>
      <c r="P619" s="187">
        <v>44589</v>
      </c>
      <c r="Q619" s="188">
        <v>44727</v>
      </c>
      <c r="R619" s="187">
        <v>44925</v>
      </c>
      <c r="S619" s="285">
        <v>0</v>
      </c>
      <c r="T619" s="285">
        <v>6105000</v>
      </c>
      <c r="U619" s="184">
        <v>57428039</v>
      </c>
      <c r="V619" s="184" t="s">
        <v>2411</v>
      </c>
      <c r="W619"/>
      <c r="X619"/>
      <c r="Y619" s="1"/>
    </row>
    <row r="620" spans="1:25">
      <c r="A620" s="182">
        <v>891780111</v>
      </c>
      <c r="B620" s="183" t="s">
        <v>25</v>
      </c>
      <c r="C620" s="184" t="s">
        <v>26</v>
      </c>
      <c r="D620" s="183" t="s">
        <v>27</v>
      </c>
      <c r="E620" s="185" t="s">
        <v>2809</v>
      </c>
      <c r="F620" s="183" t="s">
        <v>29</v>
      </c>
      <c r="G620" s="184" t="s">
        <v>848</v>
      </c>
      <c r="H620" s="184" t="s">
        <v>31</v>
      </c>
      <c r="I620" s="149">
        <v>6105000</v>
      </c>
      <c r="J620" s="194">
        <v>0</v>
      </c>
      <c r="K620" s="194">
        <v>0</v>
      </c>
      <c r="L620" s="194">
        <v>0</v>
      </c>
      <c r="M620" s="190">
        <v>85461649</v>
      </c>
      <c r="N620" s="191" t="s">
        <v>2810</v>
      </c>
      <c r="O620" t="s">
        <v>2811</v>
      </c>
      <c r="P620" s="187">
        <v>44589</v>
      </c>
      <c r="Q620" s="188">
        <v>44648</v>
      </c>
      <c r="R620" s="187">
        <v>44847</v>
      </c>
      <c r="S620" s="285">
        <v>0</v>
      </c>
      <c r="T620" s="285">
        <v>6105000</v>
      </c>
      <c r="U620" s="184">
        <v>57428039</v>
      </c>
      <c r="V620" s="184" t="s">
        <v>2411</v>
      </c>
      <c r="W620"/>
      <c r="X620"/>
      <c r="Y620" s="1"/>
    </row>
    <row r="621" spans="1:25">
      <c r="A621" s="182">
        <v>891780111</v>
      </c>
      <c r="B621" s="183" t="s">
        <v>25</v>
      </c>
      <c r="C621" s="184" t="s">
        <v>26</v>
      </c>
      <c r="D621" s="183" t="s">
        <v>27</v>
      </c>
      <c r="E621" s="185" t="s">
        <v>2812</v>
      </c>
      <c r="F621" s="183" t="s">
        <v>29</v>
      </c>
      <c r="G621" s="184" t="s">
        <v>848</v>
      </c>
      <c r="H621" s="184" t="s">
        <v>31</v>
      </c>
      <c r="I621" s="149">
        <v>6105000</v>
      </c>
      <c r="J621" s="194">
        <v>0</v>
      </c>
      <c r="K621" s="194">
        <v>0</v>
      </c>
      <c r="L621" s="194">
        <v>0</v>
      </c>
      <c r="M621" s="190" t="s">
        <v>5811</v>
      </c>
      <c r="N621" s="191" t="s">
        <v>2813</v>
      </c>
      <c r="O621" t="s">
        <v>2814</v>
      </c>
      <c r="P621" s="187">
        <v>44589</v>
      </c>
      <c r="Q621" s="188">
        <v>44636</v>
      </c>
      <c r="R621" s="187">
        <v>44833</v>
      </c>
      <c r="S621" s="285">
        <v>0</v>
      </c>
      <c r="T621" s="285">
        <v>6105000</v>
      </c>
      <c r="U621" s="184">
        <v>57428039</v>
      </c>
      <c r="V621" s="184" t="s">
        <v>2411</v>
      </c>
      <c r="W621"/>
      <c r="X621"/>
      <c r="Y621" s="1"/>
    </row>
    <row r="622" spans="1:25">
      <c r="A622" s="182">
        <v>891780111</v>
      </c>
      <c r="B622" s="183" t="s">
        <v>25</v>
      </c>
      <c r="C622" s="184" t="s">
        <v>26</v>
      </c>
      <c r="D622" s="183" t="s">
        <v>27</v>
      </c>
      <c r="E622" s="185" t="s">
        <v>2815</v>
      </c>
      <c r="F622" s="183" t="s">
        <v>29</v>
      </c>
      <c r="G622" s="184" t="s">
        <v>848</v>
      </c>
      <c r="H622" s="184" t="s">
        <v>31</v>
      </c>
      <c r="I622" s="149">
        <v>6105000</v>
      </c>
      <c r="J622" s="194">
        <v>0</v>
      </c>
      <c r="K622" s="194">
        <v>0</v>
      </c>
      <c r="L622" s="194">
        <v>0</v>
      </c>
      <c r="M622" s="190">
        <v>1065629801</v>
      </c>
      <c r="N622" s="191" t="s">
        <v>2816</v>
      </c>
      <c r="O622" t="s">
        <v>2817</v>
      </c>
      <c r="P622" s="187">
        <v>44589</v>
      </c>
      <c r="Q622" s="188">
        <v>44650</v>
      </c>
      <c r="R622" s="187">
        <v>44849</v>
      </c>
      <c r="S622" s="285">
        <v>0</v>
      </c>
      <c r="T622" s="285">
        <v>6105000</v>
      </c>
      <c r="U622" s="184">
        <v>57428039</v>
      </c>
      <c r="V622" s="184" t="s">
        <v>2411</v>
      </c>
      <c r="W622"/>
      <c r="X622"/>
      <c r="Y622" s="1"/>
    </row>
    <row r="623" spans="1:25">
      <c r="A623" s="182">
        <v>891780111</v>
      </c>
      <c r="B623" s="183" t="s">
        <v>25</v>
      </c>
      <c r="C623" s="184" t="s">
        <v>26</v>
      </c>
      <c r="D623" s="183" t="s">
        <v>27</v>
      </c>
      <c r="E623" s="185" t="s">
        <v>2818</v>
      </c>
      <c r="F623" s="183" t="s">
        <v>29</v>
      </c>
      <c r="G623" s="184" t="s">
        <v>848</v>
      </c>
      <c r="H623" s="184" t="s">
        <v>31</v>
      </c>
      <c r="I623" s="149">
        <v>6105000</v>
      </c>
      <c r="J623" s="194">
        <v>0</v>
      </c>
      <c r="K623" s="194">
        <v>0</v>
      </c>
      <c r="L623" s="194">
        <v>0</v>
      </c>
      <c r="M623" s="190">
        <v>1065657067</v>
      </c>
      <c r="N623" s="191" t="s">
        <v>2819</v>
      </c>
      <c r="O623" t="s">
        <v>2820</v>
      </c>
      <c r="P623" s="187">
        <v>44589</v>
      </c>
      <c r="Q623" s="188">
        <v>44644</v>
      </c>
      <c r="R623" s="187">
        <v>44843</v>
      </c>
      <c r="S623" s="285">
        <v>0</v>
      </c>
      <c r="T623" s="285">
        <v>6105000</v>
      </c>
      <c r="U623" s="184">
        <v>57428039</v>
      </c>
      <c r="V623" s="184" t="s">
        <v>2411</v>
      </c>
      <c r="W623"/>
      <c r="X623"/>
      <c r="Y623" s="1"/>
    </row>
    <row r="624" spans="1:25">
      <c r="A624" s="182">
        <v>891780111</v>
      </c>
      <c r="B624" s="183" t="s">
        <v>25</v>
      </c>
      <c r="C624" s="184" t="s">
        <v>26</v>
      </c>
      <c r="D624" s="183" t="s">
        <v>27</v>
      </c>
      <c r="E624" s="185" t="s">
        <v>2821</v>
      </c>
      <c r="F624" s="183" t="s">
        <v>29</v>
      </c>
      <c r="G624" s="184" t="s">
        <v>848</v>
      </c>
      <c r="H624" s="184" t="s">
        <v>31</v>
      </c>
      <c r="I624" s="149">
        <v>4070000</v>
      </c>
      <c r="J624" s="194">
        <v>0</v>
      </c>
      <c r="K624" s="194">
        <v>0</v>
      </c>
      <c r="L624" s="194">
        <v>0</v>
      </c>
      <c r="M624" s="190">
        <v>1082847037</v>
      </c>
      <c r="N624" s="191" t="s">
        <v>2822</v>
      </c>
      <c r="O624" t="s">
        <v>2823</v>
      </c>
      <c r="P624" s="187">
        <v>44589</v>
      </c>
      <c r="Q624" s="188">
        <v>44729</v>
      </c>
      <c r="R624" s="187">
        <v>44928</v>
      </c>
      <c r="S624" s="285">
        <v>0</v>
      </c>
      <c r="T624" s="285">
        <v>4070000</v>
      </c>
      <c r="U624" s="184">
        <v>57428039</v>
      </c>
      <c r="V624" s="184" t="s">
        <v>2411</v>
      </c>
      <c r="W624"/>
      <c r="X624"/>
      <c r="Y624" s="1"/>
    </row>
    <row r="625" spans="1:25">
      <c r="A625" s="182">
        <v>891780111</v>
      </c>
      <c r="B625" s="183" t="s">
        <v>25</v>
      </c>
      <c r="C625" s="184" t="s">
        <v>26</v>
      </c>
      <c r="D625" s="183" t="s">
        <v>27</v>
      </c>
      <c r="E625" s="185" t="s">
        <v>2824</v>
      </c>
      <c r="F625" s="183" t="s">
        <v>29</v>
      </c>
      <c r="G625" s="184" t="s">
        <v>848</v>
      </c>
      <c r="H625" s="184" t="s">
        <v>31</v>
      </c>
      <c r="I625" s="149">
        <v>4070000</v>
      </c>
      <c r="J625" s="194">
        <v>0</v>
      </c>
      <c r="K625" s="194">
        <v>0</v>
      </c>
      <c r="L625" s="194">
        <v>0</v>
      </c>
      <c r="M625" s="190">
        <v>1082863156</v>
      </c>
      <c r="N625" s="191" t="s">
        <v>2825</v>
      </c>
      <c r="O625" t="s">
        <v>2826</v>
      </c>
      <c r="P625" s="187">
        <v>44589</v>
      </c>
      <c r="Q625" s="188">
        <v>44683</v>
      </c>
      <c r="R625" s="187">
        <v>44882</v>
      </c>
      <c r="S625" s="285">
        <v>0</v>
      </c>
      <c r="T625" s="285">
        <v>4070000</v>
      </c>
      <c r="U625" s="184">
        <v>57428039</v>
      </c>
      <c r="V625" s="184" t="s">
        <v>2411</v>
      </c>
      <c r="W625"/>
      <c r="X625"/>
      <c r="Y625" s="1"/>
    </row>
    <row r="626" spans="1:25">
      <c r="A626" s="182">
        <v>891780111</v>
      </c>
      <c r="B626" s="183" t="s">
        <v>25</v>
      </c>
      <c r="C626" s="184" t="s">
        <v>26</v>
      </c>
      <c r="D626" s="183" t="s">
        <v>27</v>
      </c>
      <c r="E626" s="185" t="s">
        <v>2827</v>
      </c>
      <c r="F626" s="183" t="s">
        <v>29</v>
      </c>
      <c r="G626" s="184" t="s">
        <v>848</v>
      </c>
      <c r="H626" s="184" t="s">
        <v>31</v>
      </c>
      <c r="I626" s="149">
        <v>6105000</v>
      </c>
      <c r="J626" s="194">
        <v>0</v>
      </c>
      <c r="K626" s="194">
        <v>0</v>
      </c>
      <c r="L626" s="194">
        <v>0</v>
      </c>
      <c r="M626" s="190">
        <v>1082905987</v>
      </c>
      <c r="N626" s="191" t="s">
        <v>2828</v>
      </c>
      <c r="O626" t="s">
        <v>2829</v>
      </c>
      <c r="P626" s="187">
        <v>44589</v>
      </c>
      <c r="Q626" s="188">
        <v>44645</v>
      </c>
      <c r="R626" s="187">
        <v>44844</v>
      </c>
      <c r="S626" s="285">
        <v>0</v>
      </c>
      <c r="T626" s="285">
        <v>6105000</v>
      </c>
      <c r="U626" s="184">
        <v>57428039</v>
      </c>
      <c r="V626" s="184" t="s">
        <v>2411</v>
      </c>
      <c r="W626"/>
      <c r="X626"/>
      <c r="Y626" s="1"/>
    </row>
    <row r="627" spans="1:25">
      <c r="A627" s="182">
        <v>891780111</v>
      </c>
      <c r="B627" s="183" t="s">
        <v>25</v>
      </c>
      <c r="C627" s="184" t="s">
        <v>26</v>
      </c>
      <c r="D627" s="183" t="s">
        <v>27</v>
      </c>
      <c r="E627" s="185" t="s">
        <v>2830</v>
      </c>
      <c r="F627" s="183" t="s">
        <v>29</v>
      </c>
      <c r="G627" s="184" t="s">
        <v>848</v>
      </c>
      <c r="H627" s="184" t="s">
        <v>31</v>
      </c>
      <c r="I627" s="149">
        <v>4070000</v>
      </c>
      <c r="J627" s="194">
        <v>0</v>
      </c>
      <c r="K627" s="194">
        <v>0</v>
      </c>
      <c r="L627" s="194">
        <v>0</v>
      </c>
      <c r="M627" s="190">
        <v>1082955683</v>
      </c>
      <c r="N627" s="191" t="s">
        <v>2831</v>
      </c>
      <c r="O627" t="s">
        <v>2832</v>
      </c>
      <c r="P627" s="187">
        <v>44589</v>
      </c>
      <c r="Q627" s="188">
        <v>44697</v>
      </c>
      <c r="R627" s="187">
        <v>44896</v>
      </c>
      <c r="S627" s="285">
        <v>0</v>
      </c>
      <c r="T627" s="285">
        <v>4070000</v>
      </c>
      <c r="U627" s="184">
        <v>57428039</v>
      </c>
      <c r="V627" s="184" t="s">
        <v>2411</v>
      </c>
      <c r="W627"/>
      <c r="X627"/>
      <c r="Y627" s="1"/>
    </row>
    <row r="628" spans="1:25">
      <c r="A628" s="182">
        <v>891780111</v>
      </c>
      <c r="B628" s="183" t="s">
        <v>25</v>
      </c>
      <c r="C628" s="184" t="s">
        <v>26</v>
      </c>
      <c r="D628" s="183" t="s">
        <v>27</v>
      </c>
      <c r="E628" s="185" t="s">
        <v>2833</v>
      </c>
      <c r="F628" s="183" t="s">
        <v>29</v>
      </c>
      <c r="G628" s="184" t="s">
        <v>848</v>
      </c>
      <c r="H628" s="184" t="s">
        <v>31</v>
      </c>
      <c r="I628" s="149">
        <v>6105000</v>
      </c>
      <c r="J628" s="194">
        <v>0</v>
      </c>
      <c r="K628" s="194">
        <v>0</v>
      </c>
      <c r="L628" s="194">
        <v>0</v>
      </c>
      <c r="M628" s="190">
        <v>1082957148</v>
      </c>
      <c r="N628" s="191" t="s">
        <v>2834</v>
      </c>
      <c r="O628" t="s">
        <v>2835</v>
      </c>
      <c r="P628" s="187">
        <v>44589</v>
      </c>
      <c r="Q628" s="188">
        <v>44643</v>
      </c>
      <c r="R628" s="187">
        <v>44842</v>
      </c>
      <c r="S628" s="285">
        <v>0</v>
      </c>
      <c r="T628" s="285">
        <v>6105000</v>
      </c>
      <c r="U628" s="184">
        <v>57428039</v>
      </c>
      <c r="V628" s="184" t="s">
        <v>2411</v>
      </c>
      <c r="W628"/>
      <c r="X628"/>
      <c r="Y628" s="1"/>
    </row>
    <row r="629" spans="1:25">
      <c r="A629" s="182">
        <v>891780111</v>
      </c>
      <c r="B629" s="183" t="s">
        <v>25</v>
      </c>
      <c r="C629" s="184" t="s">
        <v>26</v>
      </c>
      <c r="D629" s="183" t="s">
        <v>27</v>
      </c>
      <c r="E629" s="185" t="s">
        <v>2836</v>
      </c>
      <c r="F629" s="183" t="s">
        <v>29</v>
      </c>
      <c r="G629" s="184" t="s">
        <v>848</v>
      </c>
      <c r="H629" s="184" t="s">
        <v>31</v>
      </c>
      <c r="I629" s="149">
        <v>7800000</v>
      </c>
      <c r="J629" s="194">
        <v>10400000</v>
      </c>
      <c r="K629" s="194">
        <v>2600000</v>
      </c>
      <c r="L629" s="194">
        <v>0</v>
      </c>
      <c r="M629" s="190" t="s">
        <v>5538</v>
      </c>
      <c r="N629" s="191" t="s">
        <v>2837</v>
      </c>
      <c r="O629" t="s">
        <v>2838</v>
      </c>
      <c r="P629" s="187">
        <v>44589</v>
      </c>
      <c r="Q629" s="188">
        <v>44593</v>
      </c>
      <c r="R629" s="187">
        <v>44681</v>
      </c>
      <c r="S629" s="285">
        <v>7800000</v>
      </c>
      <c r="T629" s="285">
        <v>2600000</v>
      </c>
      <c r="U629" s="184">
        <v>57428039</v>
      </c>
      <c r="V629" s="184" t="s">
        <v>2411</v>
      </c>
      <c r="W629"/>
      <c r="X629"/>
      <c r="Y629" s="1"/>
    </row>
    <row r="630" spans="1:25">
      <c r="A630" s="182">
        <v>891780111</v>
      </c>
      <c r="B630" s="183" t="s">
        <v>25</v>
      </c>
      <c r="C630" s="184" t="s">
        <v>26</v>
      </c>
      <c r="D630" s="183" t="s">
        <v>27</v>
      </c>
      <c r="E630" s="185" t="s">
        <v>2839</v>
      </c>
      <c r="F630" s="183" t="s">
        <v>29</v>
      </c>
      <c r="G630" s="184" t="s">
        <v>848</v>
      </c>
      <c r="H630" s="184" t="s">
        <v>31</v>
      </c>
      <c r="I630" s="149">
        <v>11613333</v>
      </c>
      <c r="J630" s="194">
        <v>16813333</v>
      </c>
      <c r="K630" s="194">
        <v>5200000</v>
      </c>
      <c r="L630" s="194">
        <v>0</v>
      </c>
      <c r="M630" s="190" t="s">
        <v>5539</v>
      </c>
      <c r="N630" s="191" t="s">
        <v>2840</v>
      </c>
      <c r="O630" t="s">
        <v>2841</v>
      </c>
      <c r="P630" s="187">
        <v>44589</v>
      </c>
      <c r="Q630" s="187">
        <v>44589</v>
      </c>
      <c r="R630" s="187">
        <v>44711</v>
      </c>
      <c r="S630" s="285">
        <v>14213333</v>
      </c>
      <c r="T630" s="285">
        <v>2600000</v>
      </c>
      <c r="U630" s="184">
        <v>85467461</v>
      </c>
      <c r="V630" s="191" t="s">
        <v>2258</v>
      </c>
      <c r="W630"/>
      <c r="X630"/>
      <c r="Y630" s="1"/>
    </row>
    <row r="631" spans="1:25">
      <c r="A631" s="182">
        <v>891780111</v>
      </c>
      <c r="B631" s="183" t="s">
        <v>25</v>
      </c>
      <c r="C631" s="184" t="s">
        <v>26</v>
      </c>
      <c r="D631" s="183" t="s">
        <v>27</v>
      </c>
      <c r="E631" s="185" t="s">
        <v>2842</v>
      </c>
      <c r="F631" s="183" t="s">
        <v>29</v>
      </c>
      <c r="G631" s="184" t="s">
        <v>848</v>
      </c>
      <c r="H631" s="184" t="s">
        <v>31</v>
      </c>
      <c r="I631" s="149">
        <v>12000000</v>
      </c>
      <c r="J631" s="194">
        <v>0</v>
      </c>
      <c r="K631" s="194">
        <v>0</v>
      </c>
      <c r="L631" s="194">
        <v>0</v>
      </c>
      <c r="M631" s="190" t="s">
        <v>5540</v>
      </c>
      <c r="N631" s="191" t="s">
        <v>2843</v>
      </c>
      <c r="O631" t="s">
        <v>2844</v>
      </c>
      <c r="P631" s="187">
        <v>44589</v>
      </c>
      <c r="Q631" s="188">
        <v>44593</v>
      </c>
      <c r="R631" s="187">
        <v>44711</v>
      </c>
      <c r="S631" s="285">
        <v>9000000</v>
      </c>
      <c r="T631" s="285">
        <v>3000000</v>
      </c>
      <c r="U631" s="184">
        <v>36669284</v>
      </c>
      <c r="V631" s="184" t="s">
        <v>2453</v>
      </c>
      <c r="W631"/>
      <c r="X631"/>
      <c r="Y631" s="1"/>
    </row>
    <row r="632" spans="1:25">
      <c r="A632" s="182">
        <v>891780111</v>
      </c>
      <c r="B632" s="183" t="s">
        <v>25</v>
      </c>
      <c r="C632" s="184" t="s">
        <v>26</v>
      </c>
      <c r="D632" s="183" t="s">
        <v>27</v>
      </c>
      <c r="E632" s="185" t="s">
        <v>2845</v>
      </c>
      <c r="F632" s="183" t="s">
        <v>29</v>
      </c>
      <c r="G632" s="184" t="s">
        <v>848</v>
      </c>
      <c r="H632" s="184" t="s">
        <v>31</v>
      </c>
      <c r="I632" s="149">
        <v>13200000</v>
      </c>
      <c r="J632" s="194">
        <v>15400000</v>
      </c>
      <c r="K632" s="194">
        <v>2200000</v>
      </c>
      <c r="L632" s="194">
        <v>0</v>
      </c>
      <c r="M632" s="190" t="s">
        <v>5541</v>
      </c>
      <c r="N632" s="191" t="s">
        <v>2846</v>
      </c>
      <c r="O632" t="s">
        <v>2847</v>
      </c>
      <c r="P632" s="187">
        <v>44589</v>
      </c>
      <c r="Q632" s="188">
        <v>44593</v>
      </c>
      <c r="R632" s="187">
        <v>44711</v>
      </c>
      <c r="S632" s="285">
        <v>15400000</v>
      </c>
      <c r="T632" s="285">
        <v>0</v>
      </c>
      <c r="U632" s="184">
        <v>85467461</v>
      </c>
      <c r="V632" s="191" t="s">
        <v>2258</v>
      </c>
      <c r="W632"/>
      <c r="X632"/>
      <c r="Y632" s="1"/>
    </row>
    <row r="633" spans="1:25">
      <c r="A633" s="182">
        <v>891780111</v>
      </c>
      <c r="B633" s="183" t="s">
        <v>25</v>
      </c>
      <c r="C633" s="184" t="s">
        <v>846</v>
      </c>
      <c r="D633" s="183" t="s">
        <v>27</v>
      </c>
      <c r="E633" s="185" t="s">
        <v>2848</v>
      </c>
      <c r="F633" s="183" t="s">
        <v>29</v>
      </c>
      <c r="G633" s="184" t="s">
        <v>848</v>
      </c>
      <c r="H633" s="184" t="s">
        <v>31</v>
      </c>
      <c r="I633" s="149">
        <v>4500000</v>
      </c>
      <c r="J633" s="194">
        <v>0</v>
      </c>
      <c r="K633" s="194">
        <v>0</v>
      </c>
      <c r="L633" s="194">
        <v>0</v>
      </c>
      <c r="M633" s="190" t="s">
        <v>5542</v>
      </c>
      <c r="N633" s="191" t="s">
        <v>2849</v>
      </c>
      <c r="O633" t="s">
        <v>2850</v>
      </c>
      <c r="P633" s="187">
        <v>44589</v>
      </c>
      <c r="Q633" s="188">
        <v>44589</v>
      </c>
      <c r="R633" s="187">
        <v>44604</v>
      </c>
      <c r="S633" s="285">
        <v>0</v>
      </c>
      <c r="T633" s="285">
        <v>4500000</v>
      </c>
      <c r="U633" s="184">
        <v>72005158</v>
      </c>
      <c r="V633" s="191" t="s">
        <v>2374</v>
      </c>
      <c r="W633"/>
      <c r="X633"/>
      <c r="Y633" s="1"/>
    </row>
    <row r="634" spans="1:25">
      <c r="A634" s="182">
        <v>891780111</v>
      </c>
      <c r="B634" s="183" t="s">
        <v>25</v>
      </c>
      <c r="C634" s="184" t="s">
        <v>846</v>
      </c>
      <c r="D634" s="183" t="s">
        <v>27</v>
      </c>
      <c r="E634" s="185" t="s">
        <v>2851</v>
      </c>
      <c r="F634" s="183" t="s">
        <v>29</v>
      </c>
      <c r="G634" s="184" t="s">
        <v>848</v>
      </c>
      <c r="H634" s="184" t="s">
        <v>31</v>
      </c>
      <c r="I634" s="149">
        <v>2300000</v>
      </c>
      <c r="J634" s="194">
        <v>0</v>
      </c>
      <c r="K634" s="194">
        <v>0</v>
      </c>
      <c r="L634" s="194">
        <v>0</v>
      </c>
      <c r="M634" s="190" t="s">
        <v>5543</v>
      </c>
      <c r="N634" s="191" t="s">
        <v>2852</v>
      </c>
      <c r="O634" t="s">
        <v>2853</v>
      </c>
      <c r="P634" s="187">
        <v>44589</v>
      </c>
      <c r="Q634" s="188">
        <v>44589</v>
      </c>
      <c r="R634" s="187">
        <v>44891</v>
      </c>
      <c r="S634" s="285">
        <v>0</v>
      </c>
      <c r="T634" s="285">
        <v>2300000</v>
      </c>
      <c r="U634" s="184">
        <v>12533448</v>
      </c>
      <c r="V634" s="184" t="s">
        <v>880</v>
      </c>
      <c r="W634"/>
      <c r="X634"/>
      <c r="Y634" s="1"/>
    </row>
    <row r="635" spans="1:25">
      <c r="A635" s="182">
        <v>891780111</v>
      </c>
      <c r="B635" s="183" t="s">
        <v>25</v>
      </c>
      <c r="C635" s="184" t="s">
        <v>846</v>
      </c>
      <c r="D635" s="183" t="s">
        <v>27</v>
      </c>
      <c r="E635" s="185" t="s">
        <v>2854</v>
      </c>
      <c r="F635" s="183" t="s">
        <v>29</v>
      </c>
      <c r="G635" s="184" t="s">
        <v>848</v>
      </c>
      <c r="H635" s="184" t="s">
        <v>31</v>
      </c>
      <c r="I635" s="149">
        <v>9240000</v>
      </c>
      <c r="J635" s="194" t="s">
        <v>5544</v>
      </c>
      <c r="K635" s="194">
        <v>3960000</v>
      </c>
      <c r="L635" s="194">
        <v>0</v>
      </c>
      <c r="M635" s="190" t="s">
        <v>5545</v>
      </c>
      <c r="N635" s="191" t="s">
        <v>2855</v>
      </c>
      <c r="O635" t="s">
        <v>5546</v>
      </c>
      <c r="P635" s="192">
        <v>44589</v>
      </c>
      <c r="Q635" s="188">
        <v>44595</v>
      </c>
      <c r="R635" s="187">
        <v>44681</v>
      </c>
      <c r="S635" s="285">
        <v>0</v>
      </c>
      <c r="T635" s="285">
        <v>13200000</v>
      </c>
      <c r="U635" s="184">
        <v>72005158</v>
      </c>
      <c r="V635" s="191" t="s">
        <v>2374</v>
      </c>
      <c r="W635"/>
      <c r="X635"/>
      <c r="Y635" s="1"/>
    </row>
    <row r="636" spans="1:25">
      <c r="A636" s="182">
        <v>891780111</v>
      </c>
      <c r="B636" s="183" t="s">
        <v>25</v>
      </c>
      <c r="C636" s="184" t="s">
        <v>846</v>
      </c>
      <c r="D636" s="183" t="s">
        <v>27</v>
      </c>
      <c r="E636" s="185" t="s">
        <v>2856</v>
      </c>
      <c r="F636" s="183" t="s">
        <v>29</v>
      </c>
      <c r="G636" s="184" t="s">
        <v>848</v>
      </c>
      <c r="H636" s="184" t="s">
        <v>31</v>
      </c>
      <c r="I636" s="149">
        <v>20790000</v>
      </c>
      <c r="J636" s="194" t="s">
        <v>5547</v>
      </c>
      <c r="K636" s="194">
        <v>8910000</v>
      </c>
      <c r="L636" s="194">
        <v>0</v>
      </c>
      <c r="M636" s="190" t="s">
        <v>5548</v>
      </c>
      <c r="N636" s="191" t="s">
        <v>2857</v>
      </c>
      <c r="O636" t="s">
        <v>5549</v>
      </c>
      <c r="P636" s="192">
        <v>44589</v>
      </c>
      <c r="Q636" s="188">
        <v>44595</v>
      </c>
      <c r="R636" s="187">
        <v>44681</v>
      </c>
      <c r="S636" s="285">
        <v>0</v>
      </c>
      <c r="T636" s="285">
        <v>29700000</v>
      </c>
      <c r="U636" s="184">
        <v>72005158</v>
      </c>
      <c r="V636" s="191" t="s">
        <v>2374</v>
      </c>
      <c r="W636"/>
      <c r="X636"/>
      <c r="Y636" s="1"/>
    </row>
    <row r="637" spans="1:25">
      <c r="A637" s="182">
        <v>891780111</v>
      </c>
      <c r="B637" s="183" t="s">
        <v>25</v>
      </c>
      <c r="C637" s="184" t="s">
        <v>846</v>
      </c>
      <c r="D637" s="183" t="s">
        <v>27</v>
      </c>
      <c r="E637" s="185" t="s">
        <v>2858</v>
      </c>
      <c r="F637" s="183" t="s">
        <v>29</v>
      </c>
      <c r="G637" s="184" t="s">
        <v>848</v>
      </c>
      <c r="H637" s="184" t="s">
        <v>31</v>
      </c>
      <c r="I637" s="149">
        <v>13860000</v>
      </c>
      <c r="J637" s="194" t="s">
        <v>5550</v>
      </c>
      <c r="K637" s="194">
        <v>5940000</v>
      </c>
      <c r="L637" s="194">
        <v>0</v>
      </c>
      <c r="M637" s="190" t="s">
        <v>5551</v>
      </c>
      <c r="N637" s="191" t="s">
        <v>2859</v>
      </c>
      <c r="O637" t="s">
        <v>2860</v>
      </c>
      <c r="P637" s="192">
        <v>44589</v>
      </c>
      <c r="Q637" s="188">
        <v>44595</v>
      </c>
      <c r="R637" s="187">
        <v>44681</v>
      </c>
      <c r="S637" s="285">
        <v>0</v>
      </c>
      <c r="T637" s="285">
        <v>19800000</v>
      </c>
      <c r="U637" s="184">
        <v>72005158</v>
      </c>
      <c r="V637" s="191" t="s">
        <v>2374</v>
      </c>
      <c r="W637"/>
      <c r="X637"/>
      <c r="Y637" s="1"/>
    </row>
    <row r="638" spans="1:25">
      <c r="A638" s="182">
        <v>891780111</v>
      </c>
      <c r="B638" s="183" t="s">
        <v>25</v>
      </c>
      <c r="C638" s="184" t="s">
        <v>846</v>
      </c>
      <c r="D638" s="183" t="s">
        <v>27</v>
      </c>
      <c r="E638" s="185" t="s">
        <v>2861</v>
      </c>
      <c r="F638" s="183" t="s">
        <v>29</v>
      </c>
      <c r="G638" s="184" t="s">
        <v>848</v>
      </c>
      <c r="H638" s="184" t="s">
        <v>31</v>
      </c>
      <c r="I638" s="149">
        <v>9240000</v>
      </c>
      <c r="J638" s="194" t="s">
        <v>5544</v>
      </c>
      <c r="K638" s="194">
        <v>3960000</v>
      </c>
      <c r="L638" s="194">
        <v>0</v>
      </c>
      <c r="M638" s="190">
        <v>64703092</v>
      </c>
      <c r="N638" s="191" t="s">
        <v>2862</v>
      </c>
      <c r="O638" t="s">
        <v>2863</v>
      </c>
      <c r="P638" s="192">
        <v>44589</v>
      </c>
      <c r="Q638" s="188">
        <v>44595</v>
      </c>
      <c r="R638" s="187">
        <v>44681</v>
      </c>
      <c r="S638" s="285">
        <v>0</v>
      </c>
      <c r="T638" s="285">
        <v>13200000</v>
      </c>
      <c r="U638" s="184">
        <v>72005158</v>
      </c>
      <c r="V638" s="191" t="s">
        <v>2374</v>
      </c>
      <c r="W638"/>
      <c r="X638"/>
      <c r="Y638" s="1"/>
    </row>
    <row r="639" spans="1:25">
      <c r="A639" s="182">
        <v>891780111</v>
      </c>
      <c r="B639" s="183" t="s">
        <v>25</v>
      </c>
      <c r="C639" s="184" t="s">
        <v>846</v>
      </c>
      <c r="D639" s="183" t="s">
        <v>27</v>
      </c>
      <c r="E639" s="185" t="s">
        <v>2864</v>
      </c>
      <c r="F639" s="183" t="s">
        <v>29</v>
      </c>
      <c r="G639" s="184" t="s">
        <v>848</v>
      </c>
      <c r="H639" s="184" t="s">
        <v>31</v>
      </c>
      <c r="I639" s="149">
        <v>13860000</v>
      </c>
      <c r="J639" s="194" t="s">
        <v>5550</v>
      </c>
      <c r="K639" s="194">
        <v>5940000</v>
      </c>
      <c r="L639" s="194">
        <v>0</v>
      </c>
      <c r="M639" s="190">
        <v>84451834</v>
      </c>
      <c r="N639" s="191" t="s">
        <v>2865</v>
      </c>
      <c r="O639" t="s">
        <v>2866</v>
      </c>
      <c r="P639" s="192">
        <v>44589</v>
      </c>
      <c r="Q639" s="188">
        <v>44595</v>
      </c>
      <c r="R639" s="187">
        <v>44681</v>
      </c>
      <c r="S639" s="285">
        <v>9900000</v>
      </c>
      <c r="T639" s="285">
        <v>9900000</v>
      </c>
      <c r="U639" s="184">
        <v>72005158</v>
      </c>
      <c r="V639" s="191" t="s">
        <v>2374</v>
      </c>
      <c r="W639"/>
      <c r="X639"/>
      <c r="Y639" s="1"/>
    </row>
    <row r="640" spans="1:25">
      <c r="A640" s="182">
        <v>891780111</v>
      </c>
      <c r="B640" s="183" t="s">
        <v>25</v>
      </c>
      <c r="C640" s="184" t="s">
        <v>846</v>
      </c>
      <c r="D640" s="183" t="s">
        <v>27</v>
      </c>
      <c r="E640" s="185" t="s">
        <v>2867</v>
      </c>
      <c r="F640" s="183" t="s">
        <v>29</v>
      </c>
      <c r="G640" s="184" t="s">
        <v>848</v>
      </c>
      <c r="H640" s="184" t="s">
        <v>31</v>
      </c>
      <c r="I640" s="149">
        <v>13860000</v>
      </c>
      <c r="J640" s="194" t="s">
        <v>5550</v>
      </c>
      <c r="K640" s="194">
        <v>5940000</v>
      </c>
      <c r="L640" s="194">
        <v>0</v>
      </c>
      <c r="M640" s="190">
        <v>1079912160</v>
      </c>
      <c r="N640" s="191" t="s">
        <v>2868</v>
      </c>
      <c r="O640" t="s">
        <v>2869</v>
      </c>
      <c r="P640" s="192">
        <v>44589</v>
      </c>
      <c r="Q640" s="188">
        <v>44595</v>
      </c>
      <c r="R640" s="187">
        <v>44681</v>
      </c>
      <c r="S640" s="285">
        <v>0</v>
      </c>
      <c r="T640" s="285">
        <v>19800000</v>
      </c>
      <c r="U640" s="184">
        <v>72005158</v>
      </c>
      <c r="V640" s="191" t="s">
        <v>2374</v>
      </c>
      <c r="W640"/>
      <c r="X640"/>
      <c r="Y640" s="1"/>
    </row>
    <row r="641" spans="1:25">
      <c r="A641" s="182">
        <v>891780111</v>
      </c>
      <c r="B641" s="183" t="s">
        <v>25</v>
      </c>
      <c r="C641" s="184" t="s">
        <v>846</v>
      </c>
      <c r="D641" s="183" t="s">
        <v>27</v>
      </c>
      <c r="E641" s="185" t="s">
        <v>2870</v>
      </c>
      <c r="F641" s="183" t="s">
        <v>29</v>
      </c>
      <c r="G641" s="184" t="s">
        <v>848</v>
      </c>
      <c r="H641" s="184" t="s">
        <v>31</v>
      </c>
      <c r="I641" s="149">
        <v>15600000</v>
      </c>
      <c r="J641" s="194">
        <v>0</v>
      </c>
      <c r="K641" s="194">
        <v>0</v>
      </c>
      <c r="L641" s="194">
        <v>0</v>
      </c>
      <c r="M641" s="190" t="s">
        <v>5552</v>
      </c>
      <c r="N641" s="191" t="s">
        <v>2871</v>
      </c>
      <c r="O641" t="s">
        <v>5553</v>
      </c>
      <c r="P641" s="187">
        <v>44589</v>
      </c>
      <c r="Q641" s="188">
        <v>44593</v>
      </c>
      <c r="R641" s="187">
        <v>44772</v>
      </c>
      <c r="S641" s="285">
        <v>2500000</v>
      </c>
      <c r="T641" s="285">
        <v>13100000</v>
      </c>
      <c r="U641" s="189">
        <v>7634899</v>
      </c>
      <c r="V641" s="191" t="s">
        <v>2872</v>
      </c>
      <c r="W641"/>
      <c r="X641"/>
      <c r="Y641" s="1"/>
    </row>
    <row r="642" spans="1:25">
      <c r="A642" s="182">
        <v>891780111</v>
      </c>
      <c r="B642" s="183" t="s">
        <v>25</v>
      </c>
      <c r="C642" s="184" t="s">
        <v>846</v>
      </c>
      <c r="D642" s="183" t="s">
        <v>27</v>
      </c>
      <c r="E642" s="185" t="s">
        <v>2873</v>
      </c>
      <c r="F642" s="183" t="s">
        <v>29</v>
      </c>
      <c r="G642" s="184" t="s">
        <v>848</v>
      </c>
      <c r="H642" s="184" t="s">
        <v>31</v>
      </c>
      <c r="I642" s="149">
        <v>6500000</v>
      </c>
      <c r="J642" s="194">
        <v>0</v>
      </c>
      <c r="K642" s="194">
        <v>0</v>
      </c>
      <c r="L642" s="194">
        <v>0</v>
      </c>
      <c r="M642" s="190" t="s">
        <v>5554</v>
      </c>
      <c r="N642" s="191" t="s">
        <v>2874</v>
      </c>
      <c r="O642" t="s">
        <v>5555</v>
      </c>
      <c r="P642" s="187">
        <v>44589</v>
      </c>
      <c r="Q642" s="188">
        <v>44593</v>
      </c>
      <c r="R642" s="187">
        <v>44691</v>
      </c>
      <c r="S642" s="285">
        <v>0</v>
      </c>
      <c r="T642" s="285">
        <v>6500000</v>
      </c>
      <c r="U642" s="189">
        <v>85476091</v>
      </c>
      <c r="V642" s="184" t="s">
        <v>860</v>
      </c>
      <c r="W642"/>
      <c r="X642"/>
      <c r="Y642" s="1"/>
    </row>
    <row r="643" spans="1:25">
      <c r="A643" s="182">
        <v>891780111</v>
      </c>
      <c r="B643" s="183" t="s">
        <v>25</v>
      </c>
      <c r="C643" s="184" t="s">
        <v>846</v>
      </c>
      <c r="D643" s="183" t="s">
        <v>27</v>
      </c>
      <c r="E643" s="185" t="s">
        <v>2875</v>
      </c>
      <c r="F643" s="183" t="s">
        <v>29</v>
      </c>
      <c r="G643" s="184" t="s">
        <v>848</v>
      </c>
      <c r="H643" s="184" t="s">
        <v>31</v>
      </c>
      <c r="I643" s="149">
        <v>4400000</v>
      </c>
      <c r="J643" s="194">
        <v>0</v>
      </c>
      <c r="K643" s="194">
        <v>0</v>
      </c>
      <c r="L643" s="194">
        <v>0</v>
      </c>
      <c r="M643" s="190" t="s">
        <v>2384</v>
      </c>
      <c r="N643" s="191" t="s">
        <v>2876</v>
      </c>
      <c r="O643" t="s">
        <v>5066</v>
      </c>
      <c r="P643" s="187">
        <v>44589</v>
      </c>
      <c r="Q643" s="188">
        <v>44588</v>
      </c>
      <c r="R643" s="187">
        <v>44648</v>
      </c>
      <c r="S643" s="285">
        <v>0</v>
      </c>
      <c r="T643" s="285">
        <v>4400000</v>
      </c>
      <c r="U643" s="189">
        <v>7634899</v>
      </c>
      <c r="V643" s="191" t="s">
        <v>874</v>
      </c>
      <c r="W643"/>
      <c r="X643"/>
      <c r="Y643" s="1"/>
    </row>
    <row r="644" spans="1:25">
      <c r="A644" s="182">
        <v>891780111</v>
      </c>
      <c r="B644" s="183" t="s">
        <v>25</v>
      </c>
      <c r="C644" s="184" t="s">
        <v>846</v>
      </c>
      <c r="D644" s="183" t="s">
        <v>27</v>
      </c>
      <c r="E644" s="185" t="s">
        <v>2877</v>
      </c>
      <c r="F644" s="183" t="s">
        <v>29</v>
      </c>
      <c r="G644" s="184" t="s">
        <v>848</v>
      </c>
      <c r="H644" s="184" t="s">
        <v>31</v>
      </c>
      <c r="I644" s="149">
        <v>6000000</v>
      </c>
      <c r="J644" s="194">
        <v>0</v>
      </c>
      <c r="K644" s="194">
        <v>0</v>
      </c>
      <c r="L644" s="194">
        <v>0</v>
      </c>
      <c r="M644" s="190" t="s">
        <v>2246</v>
      </c>
      <c r="N644" s="191" t="s">
        <v>2247</v>
      </c>
      <c r="O644" t="s">
        <v>2878</v>
      </c>
      <c r="P644" s="187">
        <v>44589</v>
      </c>
      <c r="Q644" s="188">
        <v>44589</v>
      </c>
      <c r="R644" s="187">
        <v>44668</v>
      </c>
      <c r="S644" s="285">
        <v>2000000</v>
      </c>
      <c r="T644" s="285">
        <v>4000000</v>
      </c>
      <c r="U644" s="189">
        <v>7634899</v>
      </c>
      <c r="V644" s="191" t="s">
        <v>874</v>
      </c>
      <c r="W644"/>
      <c r="X644"/>
      <c r="Y644" s="1"/>
    </row>
    <row r="645" spans="1:25">
      <c r="A645" s="182">
        <v>891780111</v>
      </c>
      <c r="B645" s="183" t="s">
        <v>25</v>
      </c>
      <c r="C645" s="184" t="s">
        <v>846</v>
      </c>
      <c r="D645" s="183" t="s">
        <v>27</v>
      </c>
      <c r="E645" s="185" t="s">
        <v>2879</v>
      </c>
      <c r="F645" s="183" t="s">
        <v>29</v>
      </c>
      <c r="G645" s="184" t="s">
        <v>848</v>
      </c>
      <c r="H645" s="184" t="s">
        <v>31</v>
      </c>
      <c r="I645" s="149">
        <v>165903952</v>
      </c>
      <c r="J645" s="194">
        <v>0</v>
      </c>
      <c r="K645" s="194">
        <v>0</v>
      </c>
      <c r="L645" s="194">
        <v>0</v>
      </c>
      <c r="M645" s="190" t="s">
        <v>945</v>
      </c>
      <c r="N645" s="191" t="s">
        <v>2880</v>
      </c>
      <c r="O645" t="s">
        <v>2881</v>
      </c>
      <c r="P645" s="187">
        <v>44589</v>
      </c>
      <c r="Q645" s="188">
        <v>44589</v>
      </c>
      <c r="R645" s="187">
        <v>44926</v>
      </c>
      <c r="S645" s="285">
        <v>123600464</v>
      </c>
      <c r="T645" s="285">
        <v>42303488</v>
      </c>
      <c r="U645" s="184">
        <v>72220242</v>
      </c>
      <c r="V645" s="191" t="s">
        <v>914</v>
      </c>
      <c r="W645"/>
      <c r="X645"/>
      <c r="Y645" s="1"/>
    </row>
    <row r="646" spans="1:25">
      <c r="A646" s="182">
        <v>891780111</v>
      </c>
      <c r="B646" s="183" t="s">
        <v>25</v>
      </c>
      <c r="C646" s="184" t="s">
        <v>846</v>
      </c>
      <c r="D646" s="183" t="s">
        <v>27</v>
      </c>
      <c r="E646" s="185" t="s">
        <v>2882</v>
      </c>
      <c r="F646" s="183" t="s">
        <v>29</v>
      </c>
      <c r="G646" s="184" t="s">
        <v>848</v>
      </c>
      <c r="H646" s="184" t="s">
        <v>31</v>
      </c>
      <c r="I646" s="149">
        <v>12000000</v>
      </c>
      <c r="J646" s="194">
        <v>14000000</v>
      </c>
      <c r="K646" s="194">
        <v>2000000</v>
      </c>
      <c r="L646" s="194">
        <v>0</v>
      </c>
      <c r="M646" s="190" t="s">
        <v>5556</v>
      </c>
      <c r="N646" s="191" t="s">
        <v>2883</v>
      </c>
      <c r="O646" t="s">
        <v>2884</v>
      </c>
      <c r="P646" s="187">
        <v>44589</v>
      </c>
      <c r="Q646" s="188">
        <v>44589</v>
      </c>
      <c r="R646" s="187">
        <v>44711</v>
      </c>
      <c r="S646" s="285">
        <v>0</v>
      </c>
      <c r="T646" s="285">
        <v>14000000</v>
      </c>
      <c r="U646" s="184">
        <v>16078654</v>
      </c>
      <c r="V646" s="191" t="s">
        <v>2209</v>
      </c>
      <c r="W646"/>
      <c r="X646"/>
      <c r="Y646" s="1"/>
    </row>
    <row r="647" spans="1:25">
      <c r="A647" s="182">
        <v>891780111</v>
      </c>
      <c r="B647" s="183" t="s">
        <v>25</v>
      </c>
      <c r="C647" s="184" t="s">
        <v>846</v>
      </c>
      <c r="D647" s="183" t="s">
        <v>27</v>
      </c>
      <c r="E647" s="185" t="s">
        <v>2885</v>
      </c>
      <c r="F647" s="183" t="s">
        <v>29</v>
      </c>
      <c r="G647" s="184" t="s">
        <v>848</v>
      </c>
      <c r="H647" s="184" t="s">
        <v>31</v>
      </c>
      <c r="I647" s="149">
        <v>33000000</v>
      </c>
      <c r="J647" s="194">
        <v>0</v>
      </c>
      <c r="K647" s="194">
        <v>0</v>
      </c>
      <c r="L647" s="194">
        <v>0</v>
      </c>
      <c r="M647" s="190" t="s">
        <v>5557</v>
      </c>
      <c r="N647" s="191" t="s">
        <v>2886</v>
      </c>
      <c r="O647" t="s">
        <v>2887</v>
      </c>
      <c r="P647" s="187">
        <v>44589</v>
      </c>
      <c r="Q647" s="188">
        <v>44589</v>
      </c>
      <c r="R647" s="187">
        <v>44925</v>
      </c>
      <c r="S647" s="285">
        <v>9000000</v>
      </c>
      <c r="T647" s="285">
        <v>24000000</v>
      </c>
      <c r="U647" s="184">
        <v>16078654</v>
      </c>
      <c r="V647" s="191" t="s">
        <v>2209</v>
      </c>
      <c r="W647"/>
      <c r="X647"/>
      <c r="Y647" s="1"/>
    </row>
    <row r="648" spans="1:25">
      <c r="A648" s="182">
        <v>891780111</v>
      </c>
      <c r="B648" s="183" t="s">
        <v>25</v>
      </c>
      <c r="C648" s="184" t="s">
        <v>846</v>
      </c>
      <c r="D648" s="183" t="s">
        <v>27</v>
      </c>
      <c r="E648" s="185" t="s">
        <v>2888</v>
      </c>
      <c r="F648" s="183" t="s">
        <v>29</v>
      </c>
      <c r="G648" s="184" t="s">
        <v>848</v>
      </c>
      <c r="H648" s="184" t="s">
        <v>31</v>
      </c>
      <c r="I648" s="149">
        <v>5000000</v>
      </c>
      <c r="J648" s="194">
        <v>0</v>
      </c>
      <c r="K648" s="194">
        <v>0</v>
      </c>
      <c r="L648" s="194">
        <v>0</v>
      </c>
      <c r="M648" s="190" t="s">
        <v>5558</v>
      </c>
      <c r="N648" s="191" t="s">
        <v>2889</v>
      </c>
      <c r="O648" t="s">
        <v>2890</v>
      </c>
      <c r="P648" s="187">
        <v>44589</v>
      </c>
      <c r="Q648" s="188">
        <v>44652</v>
      </c>
      <c r="R648" s="187">
        <v>44742</v>
      </c>
      <c r="S648" s="285">
        <v>0</v>
      </c>
      <c r="T648" s="285">
        <v>5000000</v>
      </c>
      <c r="U648" s="189">
        <v>7634899</v>
      </c>
      <c r="V648" s="191" t="s">
        <v>874</v>
      </c>
      <c r="W648"/>
      <c r="X648"/>
      <c r="Y648" s="94"/>
    </row>
    <row r="649" spans="1:25">
      <c r="A649" s="182">
        <v>891780111</v>
      </c>
      <c r="B649" s="183" t="s">
        <v>25</v>
      </c>
      <c r="C649" s="184" t="s">
        <v>846</v>
      </c>
      <c r="D649" s="183" t="s">
        <v>27</v>
      </c>
      <c r="E649" s="185" t="s">
        <v>2891</v>
      </c>
      <c r="F649" s="183" t="s">
        <v>29</v>
      </c>
      <c r="G649" s="184" t="s">
        <v>848</v>
      </c>
      <c r="H649" s="184" t="s">
        <v>31</v>
      </c>
      <c r="I649" s="149">
        <v>11700000</v>
      </c>
      <c r="J649" s="194">
        <v>0</v>
      </c>
      <c r="K649" s="194">
        <v>0</v>
      </c>
      <c r="L649" s="194">
        <v>0</v>
      </c>
      <c r="M649" s="190" t="s">
        <v>5559</v>
      </c>
      <c r="N649" s="191" t="s">
        <v>2892</v>
      </c>
      <c r="O649" t="s">
        <v>2893</v>
      </c>
      <c r="P649" s="187">
        <v>44589</v>
      </c>
      <c r="Q649" s="188">
        <v>44589</v>
      </c>
      <c r="R649" s="187">
        <v>44742</v>
      </c>
      <c r="S649" s="285">
        <v>7020000</v>
      </c>
      <c r="T649" s="285">
        <v>4680000</v>
      </c>
      <c r="U649" s="184">
        <v>16078654</v>
      </c>
      <c r="V649" s="191" t="s">
        <v>2209</v>
      </c>
      <c r="W649"/>
      <c r="X649"/>
      <c r="Y649" s="1"/>
    </row>
    <row r="650" spans="1:25">
      <c r="A650" s="182">
        <v>891780111</v>
      </c>
      <c r="B650" s="183" t="s">
        <v>25</v>
      </c>
      <c r="C650" s="184" t="s">
        <v>846</v>
      </c>
      <c r="D650" s="183" t="s">
        <v>27</v>
      </c>
      <c r="E650" s="185" t="s">
        <v>2894</v>
      </c>
      <c r="F650" s="183" t="s">
        <v>29</v>
      </c>
      <c r="G650" s="184" t="s">
        <v>848</v>
      </c>
      <c r="H650" s="184" t="s">
        <v>31</v>
      </c>
      <c r="I650" s="149">
        <v>17500000</v>
      </c>
      <c r="J650" s="194">
        <v>18700000</v>
      </c>
      <c r="K650" s="194">
        <v>1200000</v>
      </c>
      <c r="L650" s="194">
        <v>0</v>
      </c>
      <c r="M650" s="190" t="s">
        <v>5560</v>
      </c>
      <c r="N650" s="191" t="s">
        <v>2895</v>
      </c>
      <c r="O650" t="s">
        <v>2896</v>
      </c>
      <c r="P650" s="187">
        <v>44589</v>
      </c>
      <c r="Q650" s="188">
        <v>44589</v>
      </c>
      <c r="R650" s="187">
        <v>44740</v>
      </c>
      <c r="S650" s="285">
        <v>18700000</v>
      </c>
      <c r="T650" s="285">
        <v>0</v>
      </c>
      <c r="U650" s="184">
        <v>72220242</v>
      </c>
      <c r="V650" s="191" t="s">
        <v>914</v>
      </c>
      <c r="W650"/>
      <c r="X650"/>
      <c r="Y650" s="1"/>
    </row>
    <row r="651" spans="1:25">
      <c r="A651" s="182">
        <v>891780111</v>
      </c>
      <c r="B651" s="183" t="s">
        <v>25</v>
      </c>
      <c r="C651" s="184" t="s">
        <v>846</v>
      </c>
      <c r="D651" s="183" t="s">
        <v>27</v>
      </c>
      <c r="E651" s="185" t="s">
        <v>2897</v>
      </c>
      <c r="F651" s="183" t="s">
        <v>29</v>
      </c>
      <c r="G651" s="184" t="s">
        <v>848</v>
      </c>
      <c r="H651" s="184" t="s">
        <v>31</v>
      </c>
      <c r="I651" s="149">
        <v>11500000</v>
      </c>
      <c r="J651" s="194">
        <v>0</v>
      </c>
      <c r="K651" s="194">
        <v>0</v>
      </c>
      <c r="L651" s="194">
        <v>0</v>
      </c>
      <c r="M651" s="190" t="s">
        <v>5561</v>
      </c>
      <c r="N651" s="191" t="s">
        <v>2898</v>
      </c>
      <c r="O651" t="s">
        <v>5562</v>
      </c>
      <c r="P651" s="187">
        <v>44589</v>
      </c>
      <c r="Q651" s="188">
        <v>44621</v>
      </c>
      <c r="R651" s="187">
        <v>44742</v>
      </c>
      <c r="S651" s="285">
        <v>4600000</v>
      </c>
      <c r="T651" s="285">
        <v>6900000</v>
      </c>
      <c r="U651" s="184">
        <v>16078654</v>
      </c>
      <c r="V651" s="191" t="s">
        <v>2209</v>
      </c>
      <c r="W651"/>
      <c r="X651"/>
      <c r="Y651" s="1"/>
    </row>
    <row r="652" spans="1:25">
      <c r="A652" s="182">
        <v>891780111</v>
      </c>
      <c r="B652" s="183" t="s">
        <v>25</v>
      </c>
      <c r="C652" s="184" t="s">
        <v>846</v>
      </c>
      <c r="D652" s="183" t="s">
        <v>27</v>
      </c>
      <c r="E652" s="185" t="s">
        <v>2899</v>
      </c>
      <c r="F652" s="183" t="s">
        <v>29</v>
      </c>
      <c r="G652" s="184" t="s">
        <v>848</v>
      </c>
      <c r="H652" s="184" t="s">
        <v>31</v>
      </c>
      <c r="I652" s="149">
        <v>14280000</v>
      </c>
      <c r="J652" s="194">
        <v>0</v>
      </c>
      <c r="K652" s="194">
        <v>0</v>
      </c>
      <c r="L652" s="194">
        <v>0</v>
      </c>
      <c r="M652" s="190" t="s">
        <v>5563</v>
      </c>
      <c r="N652" s="191" t="s">
        <v>2900</v>
      </c>
      <c r="O652" t="s">
        <v>5564</v>
      </c>
      <c r="P652" s="187">
        <v>44589</v>
      </c>
      <c r="Q652" s="188">
        <v>44589</v>
      </c>
      <c r="R652" s="187">
        <v>44604</v>
      </c>
      <c r="S652" s="285">
        <v>0</v>
      </c>
      <c r="T652" s="285">
        <v>14280000</v>
      </c>
      <c r="U652" s="184">
        <v>72005158</v>
      </c>
      <c r="V652" s="191" t="s">
        <v>2901</v>
      </c>
      <c r="W652"/>
      <c r="X652"/>
      <c r="Y652" s="1"/>
    </row>
    <row r="653" spans="1:25">
      <c r="A653" s="182">
        <v>891780111</v>
      </c>
      <c r="B653" s="183" t="s">
        <v>25</v>
      </c>
      <c r="C653" s="184" t="s">
        <v>846</v>
      </c>
      <c r="D653" s="183" t="s">
        <v>27</v>
      </c>
      <c r="E653" s="185" t="s">
        <v>2902</v>
      </c>
      <c r="F653" s="183" t="s">
        <v>29</v>
      </c>
      <c r="G653" s="184" t="s">
        <v>848</v>
      </c>
      <c r="H653" s="184" t="s">
        <v>31</v>
      </c>
      <c r="I653" s="149">
        <v>5000000</v>
      </c>
      <c r="J653" s="194">
        <v>0</v>
      </c>
      <c r="K653" s="194">
        <v>0</v>
      </c>
      <c r="L653" s="194">
        <v>0</v>
      </c>
      <c r="M653" s="190" t="s">
        <v>5565</v>
      </c>
      <c r="N653" s="191" t="s">
        <v>5566</v>
      </c>
      <c r="O653" t="s">
        <v>5567</v>
      </c>
      <c r="P653" s="187">
        <v>44589</v>
      </c>
      <c r="Q653" s="188">
        <v>44593</v>
      </c>
      <c r="R653" s="187">
        <v>44620</v>
      </c>
      <c r="S653" s="285">
        <v>5000000</v>
      </c>
      <c r="T653" s="285">
        <v>0</v>
      </c>
      <c r="U653" s="184">
        <v>16078654</v>
      </c>
      <c r="V653" s="191" t="s">
        <v>2209</v>
      </c>
      <c r="W653"/>
      <c r="X653"/>
      <c r="Y653" s="1"/>
    </row>
    <row r="654" spans="1:25">
      <c r="A654" s="182">
        <v>891780111</v>
      </c>
      <c r="B654" s="183" t="s">
        <v>25</v>
      </c>
      <c r="C654" s="184" t="s">
        <v>846</v>
      </c>
      <c r="D654" s="183" t="s">
        <v>27</v>
      </c>
      <c r="E654" s="185" t="s">
        <v>2903</v>
      </c>
      <c r="F654" s="183" t="s">
        <v>29</v>
      </c>
      <c r="G654" s="184" t="s">
        <v>848</v>
      </c>
      <c r="H654" s="184" t="s">
        <v>31</v>
      </c>
      <c r="I654" s="149">
        <v>1700000</v>
      </c>
      <c r="J654" s="194">
        <v>0</v>
      </c>
      <c r="K654" s="194">
        <v>0</v>
      </c>
      <c r="L654" s="194">
        <v>0</v>
      </c>
      <c r="M654" s="190" t="s">
        <v>5568</v>
      </c>
      <c r="N654" s="191" t="s">
        <v>5569</v>
      </c>
      <c r="O654" t="s">
        <v>2904</v>
      </c>
      <c r="P654" s="187">
        <v>44589</v>
      </c>
      <c r="Q654" s="188">
        <v>44621</v>
      </c>
      <c r="R654" s="187">
        <v>44891</v>
      </c>
      <c r="S654" s="285">
        <v>0</v>
      </c>
      <c r="T654" s="285">
        <v>1700000</v>
      </c>
      <c r="U654" s="184">
        <v>12533448</v>
      </c>
      <c r="V654" s="184" t="s">
        <v>880</v>
      </c>
      <c r="W654"/>
      <c r="X654"/>
      <c r="Y654" s="1"/>
    </row>
    <row r="655" spans="1:25">
      <c r="A655" s="182">
        <v>891780111</v>
      </c>
      <c r="B655" s="183" t="s">
        <v>25</v>
      </c>
      <c r="C655" s="184" t="s">
        <v>846</v>
      </c>
      <c r="D655" s="183" t="s">
        <v>27</v>
      </c>
      <c r="E655" s="185" t="s">
        <v>2905</v>
      </c>
      <c r="F655" s="183" t="s">
        <v>29</v>
      </c>
      <c r="G655" s="184" t="s">
        <v>848</v>
      </c>
      <c r="H655" s="184" t="s">
        <v>31</v>
      </c>
      <c r="I655" s="149">
        <v>30000000</v>
      </c>
      <c r="J655" s="194">
        <v>0</v>
      </c>
      <c r="K655" s="194">
        <v>0</v>
      </c>
      <c r="L655" s="194">
        <v>0</v>
      </c>
      <c r="M655" s="190" t="s">
        <v>5570</v>
      </c>
      <c r="N655" s="191" t="s">
        <v>2865</v>
      </c>
      <c r="O655" t="s">
        <v>5571</v>
      </c>
      <c r="P655" s="187">
        <v>44589</v>
      </c>
      <c r="Q655" s="188">
        <v>44621</v>
      </c>
      <c r="R655" s="187">
        <v>44765</v>
      </c>
      <c r="S655" s="285">
        <v>0</v>
      </c>
      <c r="T655" s="285">
        <v>30000000</v>
      </c>
      <c r="U655" s="184">
        <v>72005158</v>
      </c>
      <c r="V655" s="191" t="s">
        <v>2374</v>
      </c>
      <c r="W655"/>
      <c r="X655"/>
      <c r="Y655" s="1"/>
    </row>
    <row r="656" spans="1:25">
      <c r="A656" s="182">
        <v>891780111</v>
      </c>
      <c r="B656" s="183" t="s">
        <v>25</v>
      </c>
      <c r="C656" s="184" t="s">
        <v>846</v>
      </c>
      <c r="D656" s="183" t="s">
        <v>27</v>
      </c>
      <c r="E656" s="185" t="s">
        <v>2906</v>
      </c>
      <c r="F656" s="183" t="s">
        <v>29</v>
      </c>
      <c r="G656" s="184" t="s">
        <v>848</v>
      </c>
      <c r="H656" s="184" t="s">
        <v>31</v>
      </c>
      <c r="I656" s="149">
        <v>4400000</v>
      </c>
      <c r="J656" s="194">
        <v>0</v>
      </c>
      <c r="K656" s="194">
        <v>0</v>
      </c>
      <c r="L656" s="194">
        <v>0</v>
      </c>
      <c r="M656" s="190" t="s">
        <v>5572</v>
      </c>
      <c r="N656" s="191" t="s">
        <v>2907</v>
      </c>
      <c r="O656" t="s">
        <v>2908</v>
      </c>
      <c r="P656" s="187">
        <v>44589</v>
      </c>
      <c r="Q656" s="188">
        <v>44589</v>
      </c>
      <c r="R656" s="187">
        <v>44648</v>
      </c>
      <c r="S656" s="285">
        <v>0</v>
      </c>
      <c r="T656" s="285">
        <v>4400000</v>
      </c>
      <c r="U656" s="189">
        <v>7634899</v>
      </c>
      <c r="V656" s="191" t="s">
        <v>874</v>
      </c>
      <c r="W656"/>
      <c r="X656"/>
      <c r="Y656" s="1"/>
    </row>
    <row r="657" spans="1:25">
      <c r="A657" s="182">
        <v>891780111</v>
      </c>
      <c r="B657" s="183" t="s">
        <v>25</v>
      </c>
      <c r="C657" s="184" t="s">
        <v>846</v>
      </c>
      <c r="D657" s="183" t="s">
        <v>27</v>
      </c>
      <c r="E657" s="185" t="s">
        <v>2909</v>
      </c>
      <c r="F657" s="183" t="s">
        <v>29</v>
      </c>
      <c r="G657" s="184" t="s">
        <v>848</v>
      </c>
      <c r="H657" s="184" t="s">
        <v>31</v>
      </c>
      <c r="I657" s="149">
        <v>2200000</v>
      </c>
      <c r="J657" s="194">
        <v>0</v>
      </c>
      <c r="K657" s="194">
        <v>0</v>
      </c>
      <c r="L657" s="194">
        <v>0</v>
      </c>
      <c r="M657" s="190" t="s">
        <v>5554</v>
      </c>
      <c r="N657" s="191" t="s">
        <v>2874</v>
      </c>
      <c r="O657" t="s">
        <v>2910</v>
      </c>
      <c r="P657" s="187">
        <v>44589</v>
      </c>
      <c r="Q657" s="188">
        <v>44589</v>
      </c>
      <c r="R657" s="187">
        <v>44620</v>
      </c>
      <c r="S657" s="285">
        <v>0</v>
      </c>
      <c r="T657" s="285">
        <v>2200000</v>
      </c>
      <c r="U657" s="189">
        <v>7634899</v>
      </c>
      <c r="V657" s="191" t="s">
        <v>874</v>
      </c>
      <c r="W657"/>
      <c r="X657"/>
      <c r="Y657" s="1"/>
    </row>
    <row r="658" spans="1:25">
      <c r="A658" s="182">
        <v>891780111</v>
      </c>
      <c r="B658" s="183" t="s">
        <v>25</v>
      </c>
      <c r="C658" s="184" t="s">
        <v>846</v>
      </c>
      <c r="D658" s="183" t="s">
        <v>27</v>
      </c>
      <c r="E658" s="185" t="s">
        <v>2911</v>
      </c>
      <c r="F658" s="183" t="s">
        <v>29</v>
      </c>
      <c r="G658" s="184" t="s">
        <v>848</v>
      </c>
      <c r="H658" s="184" t="s">
        <v>31</v>
      </c>
      <c r="I658" s="218">
        <v>20000000</v>
      </c>
      <c r="J658" s="194">
        <v>0</v>
      </c>
      <c r="K658" s="194">
        <v>0</v>
      </c>
      <c r="L658" s="194">
        <v>0</v>
      </c>
      <c r="M658" s="190" t="s">
        <v>5067</v>
      </c>
      <c r="N658" s="191" t="s">
        <v>2912</v>
      </c>
      <c r="O658" t="s">
        <v>5068</v>
      </c>
      <c r="P658" s="187">
        <v>44589</v>
      </c>
      <c r="Q658" s="188">
        <v>44589</v>
      </c>
      <c r="R658" s="187">
        <v>44895</v>
      </c>
      <c r="S658" s="285">
        <v>14269310</v>
      </c>
      <c r="T658" s="285">
        <v>5730690</v>
      </c>
      <c r="U658" s="184">
        <v>16078654</v>
      </c>
      <c r="V658" s="191" t="s">
        <v>2209</v>
      </c>
      <c r="W658"/>
      <c r="X658"/>
      <c r="Y658" s="1"/>
    </row>
    <row r="659" spans="1:25">
      <c r="A659" s="182">
        <v>891780111</v>
      </c>
      <c r="B659" s="183" t="s">
        <v>25</v>
      </c>
      <c r="C659" s="184" t="s">
        <v>846</v>
      </c>
      <c r="D659" s="183" t="s">
        <v>27</v>
      </c>
      <c r="E659" s="185" t="s">
        <v>2913</v>
      </c>
      <c r="F659" s="183" t="s">
        <v>29</v>
      </c>
      <c r="G659" s="184" t="s">
        <v>848</v>
      </c>
      <c r="H659" s="184" t="s">
        <v>31</v>
      </c>
      <c r="I659" s="149">
        <v>125432681.84999999</v>
      </c>
      <c r="J659" s="194" t="s">
        <v>5573</v>
      </c>
      <c r="K659" s="194" t="s">
        <v>5574</v>
      </c>
      <c r="L659" s="194">
        <v>0</v>
      </c>
      <c r="M659" s="190" t="s">
        <v>5563</v>
      </c>
      <c r="N659" s="191" t="s">
        <v>2900</v>
      </c>
      <c r="O659" t="s">
        <v>2914</v>
      </c>
      <c r="P659" s="187">
        <v>44589</v>
      </c>
      <c r="Q659" s="188">
        <v>44595</v>
      </c>
      <c r="R659" s="187">
        <v>44681</v>
      </c>
      <c r="S659" s="285">
        <v>0</v>
      </c>
      <c r="T659" s="285">
        <v>179189545.5</v>
      </c>
      <c r="U659" s="184">
        <v>72005158</v>
      </c>
      <c r="V659" s="191" t="s">
        <v>2374</v>
      </c>
      <c r="W659"/>
      <c r="X659"/>
      <c r="Y659" s="1"/>
    </row>
    <row r="660" spans="1:25">
      <c r="A660" s="182">
        <v>891780111</v>
      </c>
      <c r="B660" s="183" t="s">
        <v>25</v>
      </c>
      <c r="C660" s="184" t="s">
        <v>846</v>
      </c>
      <c r="D660" s="183" t="s">
        <v>27</v>
      </c>
      <c r="E660" s="185" t="s">
        <v>2915</v>
      </c>
      <c r="F660" s="183" t="s">
        <v>29</v>
      </c>
      <c r="G660" s="184" t="s">
        <v>848</v>
      </c>
      <c r="H660" s="184" t="s">
        <v>31</v>
      </c>
      <c r="I660" s="149">
        <v>18130000</v>
      </c>
      <c r="J660" s="194">
        <v>0</v>
      </c>
      <c r="K660" s="194">
        <v>0</v>
      </c>
      <c r="L660" s="194">
        <v>0</v>
      </c>
      <c r="M660" s="190" t="s">
        <v>5067</v>
      </c>
      <c r="N660" s="191" t="s">
        <v>2912</v>
      </c>
      <c r="O660" t="s">
        <v>5069</v>
      </c>
      <c r="P660" s="187">
        <v>44589</v>
      </c>
      <c r="Q660" s="188">
        <v>44589</v>
      </c>
      <c r="R660" s="187">
        <v>44895</v>
      </c>
      <c r="S660" s="285">
        <v>2374670</v>
      </c>
      <c r="T660" s="285">
        <v>15755330</v>
      </c>
      <c r="U660" s="184">
        <v>16078654</v>
      </c>
      <c r="V660" s="191" t="s">
        <v>2209</v>
      </c>
      <c r="W660"/>
      <c r="X660"/>
      <c r="Y660" s="1"/>
    </row>
    <row r="661" spans="1:25">
      <c r="A661" s="182">
        <v>891780111</v>
      </c>
      <c r="B661" s="183" t="s">
        <v>25</v>
      </c>
      <c r="C661" s="184" t="s">
        <v>846</v>
      </c>
      <c r="D661" s="183" t="s">
        <v>27</v>
      </c>
      <c r="E661" s="185" t="s">
        <v>2916</v>
      </c>
      <c r="F661" s="183" t="s">
        <v>29</v>
      </c>
      <c r="G661" s="184" t="s">
        <v>848</v>
      </c>
      <c r="H661" s="184" t="s">
        <v>31</v>
      </c>
      <c r="I661" s="149">
        <v>9995300</v>
      </c>
      <c r="J661" s="194">
        <v>0</v>
      </c>
      <c r="K661" s="194">
        <v>0</v>
      </c>
      <c r="L661" s="194">
        <v>0</v>
      </c>
      <c r="M661" s="190" t="s">
        <v>5575</v>
      </c>
      <c r="N661" s="191" t="s">
        <v>2917</v>
      </c>
      <c r="O661" t="s">
        <v>2918</v>
      </c>
      <c r="P661" s="187">
        <v>44589</v>
      </c>
      <c r="Q661" s="188">
        <v>44589</v>
      </c>
      <c r="R661" s="187">
        <v>44645</v>
      </c>
      <c r="S661" s="285">
        <v>0</v>
      </c>
      <c r="T661" s="285">
        <v>9995300</v>
      </c>
      <c r="U661" s="184">
        <v>85472020</v>
      </c>
      <c r="V661" s="191" t="s">
        <v>2315</v>
      </c>
      <c r="W661"/>
      <c r="X661"/>
      <c r="Y661" s="1"/>
    </row>
    <row r="662" spans="1:25">
      <c r="A662" s="182">
        <v>891780111</v>
      </c>
      <c r="B662" s="183" t="s">
        <v>25</v>
      </c>
      <c r="C662" s="184" t="s">
        <v>846</v>
      </c>
      <c r="D662" s="183" t="s">
        <v>27</v>
      </c>
      <c r="E662" s="185" t="s">
        <v>2919</v>
      </c>
      <c r="F662" s="183" t="s">
        <v>29</v>
      </c>
      <c r="G662" s="184" t="s">
        <v>848</v>
      </c>
      <c r="H662" s="184" t="s">
        <v>31</v>
      </c>
      <c r="I662" s="149">
        <v>5000000</v>
      </c>
      <c r="J662" s="194">
        <v>0</v>
      </c>
      <c r="K662" s="194">
        <v>0</v>
      </c>
      <c r="L662" s="194">
        <v>0</v>
      </c>
      <c r="M662" s="190" t="s">
        <v>2266</v>
      </c>
      <c r="N662" s="191" t="s">
        <v>2267</v>
      </c>
      <c r="O662" t="s">
        <v>2920</v>
      </c>
      <c r="P662" s="187">
        <v>44589</v>
      </c>
      <c r="Q662" s="188">
        <v>44589</v>
      </c>
      <c r="R662" s="187">
        <v>44648</v>
      </c>
      <c r="S662" s="285">
        <v>2500000</v>
      </c>
      <c r="T662" s="285">
        <v>2500000</v>
      </c>
      <c r="U662" s="184">
        <v>16078654</v>
      </c>
      <c r="V662" s="191" t="s">
        <v>2209</v>
      </c>
      <c r="W662"/>
      <c r="X662"/>
      <c r="Y662" s="1"/>
    </row>
    <row r="663" spans="1:25">
      <c r="A663" s="182">
        <v>891780111</v>
      </c>
      <c r="B663" s="183" t="s">
        <v>25</v>
      </c>
      <c r="C663" s="184" t="s">
        <v>846</v>
      </c>
      <c r="D663" s="183" t="s">
        <v>27</v>
      </c>
      <c r="E663" s="185" t="s">
        <v>2921</v>
      </c>
      <c r="F663" s="183" t="s">
        <v>29</v>
      </c>
      <c r="G663" s="184" t="s">
        <v>848</v>
      </c>
      <c r="H663" s="184" t="s">
        <v>31</v>
      </c>
      <c r="I663" s="149">
        <v>20012369.5</v>
      </c>
      <c r="J663" s="194">
        <v>14294550</v>
      </c>
      <c r="K663" s="194">
        <v>0</v>
      </c>
      <c r="L663" s="194">
        <v>5717819.5</v>
      </c>
      <c r="M663" s="190" t="s">
        <v>5576</v>
      </c>
      <c r="N663" s="191" t="s">
        <v>2922</v>
      </c>
      <c r="O663" t="s">
        <v>2923</v>
      </c>
      <c r="P663" s="187">
        <v>44589</v>
      </c>
      <c r="Q663" s="188">
        <v>44589</v>
      </c>
      <c r="R663" s="187">
        <v>44772</v>
      </c>
      <c r="S663" s="285">
        <v>14294550</v>
      </c>
      <c r="T663" s="285">
        <v>0</v>
      </c>
      <c r="U663" s="189">
        <v>7634899</v>
      </c>
      <c r="V663" s="191" t="s">
        <v>874</v>
      </c>
      <c r="W663"/>
      <c r="X663"/>
      <c r="Y663" s="1"/>
    </row>
    <row r="664" spans="1:25">
      <c r="A664" s="182">
        <v>891780111</v>
      </c>
      <c r="B664" s="183" t="s">
        <v>25</v>
      </c>
      <c r="C664" s="184" t="s">
        <v>846</v>
      </c>
      <c r="D664" s="183" t="s">
        <v>27</v>
      </c>
      <c r="E664" s="185" t="s">
        <v>2924</v>
      </c>
      <c r="F664" s="183" t="s">
        <v>29</v>
      </c>
      <c r="G664" s="184" t="s">
        <v>848</v>
      </c>
      <c r="H664" s="184" t="s">
        <v>31</v>
      </c>
      <c r="I664" s="149">
        <v>15844500</v>
      </c>
      <c r="J664" s="194">
        <v>0</v>
      </c>
      <c r="K664" s="194">
        <v>0</v>
      </c>
      <c r="L664" s="194">
        <v>0</v>
      </c>
      <c r="M664" s="190" t="s">
        <v>5577</v>
      </c>
      <c r="N664" s="191" t="s">
        <v>2925</v>
      </c>
      <c r="O664" t="s">
        <v>2926</v>
      </c>
      <c r="P664" s="187">
        <v>44589</v>
      </c>
      <c r="Q664" s="188">
        <v>44602</v>
      </c>
      <c r="R664" s="187">
        <v>44860</v>
      </c>
      <c r="S664" s="285">
        <v>4436460</v>
      </c>
      <c r="T664" s="285">
        <v>11408040</v>
      </c>
      <c r="U664" s="184">
        <v>12533448</v>
      </c>
      <c r="V664" s="184" t="s">
        <v>880</v>
      </c>
      <c r="W664"/>
      <c r="X664"/>
      <c r="Y664" s="1"/>
    </row>
    <row r="665" spans="1:25">
      <c r="A665" s="182">
        <v>891780111</v>
      </c>
      <c r="B665" s="183" t="s">
        <v>25</v>
      </c>
      <c r="C665" s="184" t="s">
        <v>846</v>
      </c>
      <c r="D665" s="183" t="s">
        <v>27</v>
      </c>
      <c r="E665" s="185" t="s">
        <v>2927</v>
      </c>
      <c r="F665" s="183" t="s">
        <v>29</v>
      </c>
      <c r="G665" s="184" t="s">
        <v>848</v>
      </c>
      <c r="H665" s="184" t="s">
        <v>31</v>
      </c>
      <c r="I665" s="149">
        <v>41998720</v>
      </c>
      <c r="J665" s="194">
        <v>0</v>
      </c>
      <c r="K665" s="194">
        <v>0</v>
      </c>
      <c r="L665" s="194">
        <v>0</v>
      </c>
      <c r="M665" s="190" t="s">
        <v>901</v>
      </c>
      <c r="N665" s="191" t="s">
        <v>902</v>
      </c>
      <c r="O665" t="s">
        <v>5578</v>
      </c>
      <c r="P665" s="187">
        <v>44589</v>
      </c>
      <c r="Q665" s="188">
        <v>44589</v>
      </c>
      <c r="R665" s="187">
        <v>44742</v>
      </c>
      <c r="S665" s="285">
        <v>0</v>
      </c>
      <c r="T665" s="285">
        <v>41998720</v>
      </c>
      <c r="U665" s="189">
        <v>85153989</v>
      </c>
      <c r="V665" s="184" t="s">
        <v>897</v>
      </c>
      <c r="W665"/>
      <c r="X665"/>
      <c r="Y665" s="1"/>
    </row>
    <row r="666" spans="1:25">
      <c r="A666" s="182">
        <v>891780111</v>
      </c>
      <c r="B666" s="183" t="s">
        <v>25</v>
      </c>
      <c r="C666" s="184" t="s">
        <v>846</v>
      </c>
      <c r="D666" s="183" t="s">
        <v>27</v>
      </c>
      <c r="E666" s="185" t="s">
        <v>2928</v>
      </c>
      <c r="F666" s="183" t="s">
        <v>29</v>
      </c>
      <c r="G666" s="184" t="s">
        <v>848</v>
      </c>
      <c r="H666" s="184" t="s">
        <v>31</v>
      </c>
      <c r="I666" s="149">
        <v>26998651</v>
      </c>
      <c r="J666" s="194">
        <v>0</v>
      </c>
      <c r="K666" s="194">
        <v>0</v>
      </c>
      <c r="L666" s="194">
        <v>0</v>
      </c>
      <c r="M666" s="190" t="s">
        <v>5579</v>
      </c>
      <c r="N666" s="191" t="s">
        <v>2929</v>
      </c>
      <c r="O666" t="s">
        <v>2930</v>
      </c>
      <c r="P666" s="187">
        <v>44589</v>
      </c>
      <c r="Q666" s="188">
        <v>44589</v>
      </c>
      <c r="R666" s="187">
        <v>44679</v>
      </c>
      <c r="S666" s="285">
        <v>26998651</v>
      </c>
      <c r="T666" s="285">
        <v>0</v>
      </c>
      <c r="U666" s="184">
        <v>72220242</v>
      </c>
      <c r="V666" s="191" t="s">
        <v>914</v>
      </c>
      <c r="W666"/>
      <c r="X666"/>
      <c r="Y666" s="1"/>
    </row>
    <row r="667" spans="1:25">
      <c r="A667" s="182">
        <v>891780111</v>
      </c>
      <c r="B667" s="183" t="s">
        <v>25</v>
      </c>
      <c r="C667" s="184" t="s">
        <v>846</v>
      </c>
      <c r="D667" s="183" t="s">
        <v>27</v>
      </c>
      <c r="E667" s="185" t="s">
        <v>2931</v>
      </c>
      <c r="F667" s="183" t="s">
        <v>29</v>
      </c>
      <c r="G667" s="184" t="s">
        <v>848</v>
      </c>
      <c r="H667" s="184" t="s">
        <v>31</v>
      </c>
      <c r="I667" s="149">
        <v>9062088</v>
      </c>
      <c r="J667" s="194">
        <v>0</v>
      </c>
      <c r="K667" s="194">
        <v>0</v>
      </c>
      <c r="L667" s="194">
        <v>0</v>
      </c>
      <c r="M667" s="190" t="s">
        <v>5580</v>
      </c>
      <c r="N667" s="191" t="s">
        <v>2932</v>
      </c>
      <c r="O667" t="s">
        <v>2933</v>
      </c>
      <c r="P667" s="187">
        <v>44589</v>
      </c>
      <c r="Q667" s="188">
        <v>44589</v>
      </c>
      <c r="R667" s="187">
        <v>44742</v>
      </c>
      <c r="S667" s="285">
        <v>0</v>
      </c>
      <c r="T667" s="285">
        <v>9062088</v>
      </c>
      <c r="U667" s="184">
        <v>57428039</v>
      </c>
      <c r="V667" s="184" t="s">
        <v>2411</v>
      </c>
      <c r="W667"/>
      <c r="X667"/>
      <c r="Y667" s="1"/>
    </row>
    <row r="668" spans="1:25">
      <c r="A668" s="182">
        <v>891780111</v>
      </c>
      <c r="B668" s="183" t="s">
        <v>25</v>
      </c>
      <c r="C668" s="184" t="s">
        <v>846</v>
      </c>
      <c r="D668" s="183" t="s">
        <v>27</v>
      </c>
      <c r="E668" s="185" t="s">
        <v>2934</v>
      </c>
      <c r="F668" s="183" t="s">
        <v>29</v>
      </c>
      <c r="G668" s="184" t="s">
        <v>848</v>
      </c>
      <c r="H668" s="184" t="s">
        <v>31</v>
      </c>
      <c r="I668" s="149">
        <v>105499956</v>
      </c>
      <c r="J668" s="194">
        <v>0</v>
      </c>
      <c r="K668" s="194">
        <v>0</v>
      </c>
      <c r="L668" s="194">
        <v>0</v>
      </c>
      <c r="M668" s="190" t="s">
        <v>5563</v>
      </c>
      <c r="N668" s="191" t="s">
        <v>2935</v>
      </c>
      <c r="O668" t="s">
        <v>2936</v>
      </c>
      <c r="P668" s="187">
        <v>44589</v>
      </c>
      <c r="Q668" s="188">
        <v>44589</v>
      </c>
      <c r="R668" s="187">
        <v>44740</v>
      </c>
      <c r="S668" s="285">
        <v>0</v>
      </c>
      <c r="T668" s="285">
        <v>105499956</v>
      </c>
      <c r="U668" s="184">
        <v>72005158</v>
      </c>
      <c r="V668" s="191" t="s">
        <v>2374</v>
      </c>
      <c r="W668"/>
      <c r="X668"/>
      <c r="Y668" s="1"/>
    </row>
    <row r="669" spans="1:25">
      <c r="A669" s="182">
        <v>891780111</v>
      </c>
      <c r="B669" s="183" t="s">
        <v>25</v>
      </c>
      <c r="C669" s="184" t="s">
        <v>846</v>
      </c>
      <c r="D669" s="183" t="s">
        <v>27</v>
      </c>
      <c r="E669" s="185" t="s">
        <v>2937</v>
      </c>
      <c r="F669" s="183" t="s">
        <v>29</v>
      </c>
      <c r="G669" s="184" t="s">
        <v>848</v>
      </c>
      <c r="H669" s="184" t="s">
        <v>31</v>
      </c>
      <c r="I669" s="149">
        <v>6000000</v>
      </c>
      <c r="J669" s="194">
        <v>0</v>
      </c>
      <c r="K669" s="194">
        <v>0</v>
      </c>
      <c r="L669" s="194">
        <v>0</v>
      </c>
      <c r="M669" s="190" t="s">
        <v>895</v>
      </c>
      <c r="N669" s="191" t="s">
        <v>2305</v>
      </c>
      <c r="O669" t="s">
        <v>2938</v>
      </c>
      <c r="P669" s="187">
        <v>44589</v>
      </c>
      <c r="Q669" s="188">
        <v>44589</v>
      </c>
      <c r="R669" s="187">
        <v>44742</v>
      </c>
      <c r="S669" s="285">
        <v>0</v>
      </c>
      <c r="T669" s="285">
        <v>6000000</v>
      </c>
      <c r="U669" s="184">
        <v>16078654</v>
      </c>
      <c r="V669" s="191" t="s">
        <v>2209</v>
      </c>
      <c r="W669"/>
      <c r="X669"/>
      <c r="Y669" s="1"/>
    </row>
    <row r="670" spans="1:25">
      <c r="A670" s="182">
        <v>891780111</v>
      </c>
      <c r="B670" s="183" t="s">
        <v>25</v>
      </c>
      <c r="C670" s="184" t="s">
        <v>846</v>
      </c>
      <c r="D670" s="183" t="s">
        <v>27</v>
      </c>
      <c r="E670" s="185" t="s">
        <v>2939</v>
      </c>
      <c r="F670" s="183" t="s">
        <v>29</v>
      </c>
      <c r="G670" s="184" t="s">
        <v>848</v>
      </c>
      <c r="H670" s="184" t="s">
        <v>31</v>
      </c>
      <c r="I670" s="149">
        <v>6000000</v>
      </c>
      <c r="J670" s="194">
        <v>0</v>
      </c>
      <c r="K670" s="194">
        <v>0</v>
      </c>
      <c r="L670" s="194">
        <v>0</v>
      </c>
      <c r="M670" s="190" t="s">
        <v>5496</v>
      </c>
      <c r="N670" s="191" t="s">
        <v>2940</v>
      </c>
      <c r="O670" t="s">
        <v>2941</v>
      </c>
      <c r="P670" s="187">
        <v>44589</v>
      </c>
      <c r="Q670" s="188">
        <v>44589</v>
      </c>
      <c r="R670" s="187">
        <v>44742</v>
      </c>
      <c r="S670" s="285">
        <v>3600000</v>
      </c>
      <c r="T670" s="285">
        <v>2400000</v>
      </c>
      <c r="U670" s="189">
        <v>85153989</v>
      </c>
      <c r="V670" s="184" t="s">
        <v>897</v>
      </c>
      <c r="W670"/>
      <c r="X670"/>
      <c r="Y670" s="1"/>
    </row>
    <row r="671" spans="1:25">
      <c r="A671" s="182">
        <v>891780111</v>
      </c>
      <c r="B671" s="183" t="s">
        <v>25</v>
      </c>
      <c r="C671" s="184" t="s">
        <v>846</v>
      </c>
      <c r="D671" s="183" t="s">
        <v>27</v>
      </c>
      <c r="E671" s="185" t="s">
        <v>2942</v>
      </c>
      <c r="F671" s="183" t="s">
        <v>29</v>
      </c>
      <c r="G671" s="184" t="s">
        <v>848</v>
      </c>
      <c r="H671" s="184" t="s">
        <v>31</v>
      </c>
      <c r="I671" s="218" t="s">
        <v>2943</v>
      </c>
      <c r="J671" s="194">
        <v>0</v>
      </c>
      <c r="K671" s="194">
        <v>0</v>
      </c>
      <c r="L671" s="194">
        <v>0</v>
      </c>
      <c r="M671" s="190" t="s">
        <v>5581</v>
      </c>
      <c r="N671" s="191" t="s">
        <v>2944</v>
      </c>
      <c r="O671" t="s">
        <v>5582</v>
      </c>
      <c r="P671" s="187">
        <v>44581</v>
      </c>
      <c r="Q671" s="188">
        <v>44581</v>
      </c>
      <c r="R671" s="187">
        <v>44773</v>
      </c>
      <c r="S671" s="285">
        <v>11514636</v>
      </c>
      <c r="T671" s="285">
        <v>1651823</v>
      </c>
      <c r="U671" s="184">
        <v>12545871</v>
      </c>
      <c r="V671" s="191" t="s">
        <v>865</v>
      </c>
      <c r="W671"/>
      <c r="X671"/>
      <c r="Y671" s="1"/>
    </row>
    <row r="672" spans="1:25">
      <c r="A672" s="182">
        <v>891780111</v>
      </c>
      <c r="B672" s="183" t="s">
        <v>25</v>
      </c>
      <c r="C672" s="184" t="s">
        <v>846</v>
      </c>
      <c r="D672" s="183" t="s">
        <v>27</v>
      </c>
      <c r="E672" s="185" t="s">
        <v>5971</v>
      </c>
      <c r="F672" s="183" t="s">
        <v>29</v>
      </c>
      <c r="G672" s="184" t="s">
        <v>848</v>
      </c>
      <c r="H672" s="184" t="s">
        <v>31</v>
      </c>
      <c r="I672" s="149" t="s">
        <v>5972</v>
      </c>
      <c r="J672" s="194">
        <v>0</v>
      </c>
      <c r="K672" s="194">
        <v>0</v>
      </c>
      <c r="L672" s="194">
        <v>0</v>
      </c>
      <c r="M672" s="190" t="s">
        <v>5581</v>
      </c>
      <c r="N672" s="191" t="s">
        <v>5973</v>
      </c>
      <c r="O672" t="s">
        <v>5974</v>
      </c>
      <c r="P672" s="187">
        <v>44722</v>
      </c>
      <c r="Q672" s="188" t="s">
        <v>5975</v>
      </c>
      <c r="R672" s="187" t="s">
        <v>5975</v>
      </c>
      <c r="S672" s="285">
        <v>0</v>
      </c>
      <c r="T672" s="285">
        <v>999969300</v>
      </c>
      <c r="U672" s="184">
        <v>12564670</v>
      </c>
      <c r="V672" s="191" t="s">
        <v>3506</v>
      </c>
      <c r="W672" s="191"/>
      <c r="X672" s="191"/>
      <c r="Y672" s="1"/>
    </row>
    <row r="673" spans="1:25" ht="15" thickBot="1">
      <c r="A673" s="182"/>
      <c r="B673" s="183"/>
      <c r="C673" s="184"/>
      <c r="D673" s="183"/>
      <c r="E673" s="185"/>
      <c r="F673" s="183"/>
      <c r="G673" s="184"/>
      <c r="H673" s="184"/>
      <c r="I673" s="149"/>
      <c r="J673" s="194"/>
      <c r="K673" s="194"/>
      <c r="L673" s="194"/>
      <c r="M673" s="190"/>
      <c r="N673" s="191"/>
      <c r="O673"/>
      <c r="P673" s="187"/>
      <c r="Q673" s="188"/>
      <c r="R673" s="187"/>
      <c r="S673" s="275"/>
      <c r="T673" s="284"/>
      <c r="U673" s="184"/>
      <c r="V673" s="191"/>
      <c r="W673" s="191"/>
      <c r="X673" s="191"/>
      <c r="Y673" s="1"/>
    </row>
    <row r="674" spans="1:25" ht="15" thickBot="1">
      <c r="A674" s="61"/>
      <c r="B674" s="28"/>
      <c r="C674" s="29"/>
      <c r="D674" s="196" t="s">
        <v>616</v>
      </c>
      <c r="E674" s="197">
        <v>671</v>
      </c>
      <c r="F674" s="28"/>
      <c r="G674" s="29"/>
      <c r="H674" s="195" t="s">
        <v>2945</v>
      </c>
      <c r="I674" s="198">
        <f>SUM(I2:I673)</f>
        <v>10553516854.35</v>
      </c>
      <c r="J674" s="35"/>
      <c r="K674" s="35"/>
      <c r="L674" s="35"/>
      <c r="M674" s="30"/>
      <c r="N674" s="31"/>
      <c r="O674" s="31"/>
      <c r="P674" s="153"/>
      <c r="Q674" s="153"/>
      <c r="R674" s="153"/>
      <c r="S674" s="35"/>
      <c r="T674" s="35"/>
      <c r="U674" s="29"/>
      <c r="V674" s="29"/>
      <c r="W674" s="1"/>
      <c r="X674" s="1"/>
      <c r="Y674" s="1"/>
    </row>
    <row r="675" spans="1:25">
      <c r="A675" s="61"/>
      <c r="B675" s="28"/>
      <c r="C675" s="29"/>
      <c r="D675" s="28"/>
      <c r="E675" s="27"/>
      <c r="F675" s="28"/>
      <c r="G675" s="29"/>
      <c r="H675" s="29"/>
      <c r="I675" s="35"/>
      <c r="J675" s="35"/>
      <c r="K675" s="35"/>
      <c r="L675" s="35"/>
      <c r="M675" s="30"/>
      <c r="N675" s="31"/>
      <c r="O675" s="31"/>
      <c r="P675" s="153"/>
      <c r="Q675" s="153"/>
      <c r="R675" s="153"/>
      <c r="S675" s="35"/>
      <c r="T675" s="35"/>
      <c r="U675" s="29"/>
      <c r="V675" s="29"/>
      <c r="W675" s="1"/>
      <c r="X675" s="1"/>
      <c r="Y675" s="1"/>
    </row>
    <row r="676" spans="1:25">
      <c r="A676" s="61"/>
      <c r="B676" s="28"/>
      <c r="C676" s="29"/>
      <c r="D676" s="28"/>
      <c r="E676" s="27"/>
      <c r="F676" s="28"/>
      <c r="G676" s="29"/>
      <c r="H676" s="29"/>
      <c r="I676" s="35"/>
      <c r="J676" s="35"/>
      <c r="K676" s="35"/>
      <c r="L676" s="35"/>
      <c r="M676" s="30"/>
      <c r="N676" s="31"/>
      <c r="O676" s="31"/>
      <c r="P676" s="153"/>
      <c r="Q676" s="153"/>
      <c r="R676" s="153"/>
      <c r="S676" s="35"/>
      <c r="T676" s="35"/>
      <c r="U676" s="29"/>
      <c r="V676" s="29"/>
      <c r="W676" s="1"/>
      <c r="X676" s="1"/>
      <c r="Y676" s="1"/>
    </row>
    <row r="677" spans="1:25">
      <c r="A677" s="61"/>
      <c r="B677" s="28"/>
      <c r="C677" s="29"/>
      <c r="D677" s="28"/>
      <c r="E677" s="27"/>
      <c r="F677" s="28"/>
      <c r="G677" s="29"/>
      <c r="H677" s="29"/>
      <c r="I677" s="35"/>
      <c r="J677" s="35"/>
      <c r="K677" s="35"/>
      <c r="L677" s="35"/>
      <c r="M677" s="30"/>
      <c r="N677" s="31"/>
      <c r="O677" s="31"/>
      <c r="P677" s="153"/>
      <c r="Q677" s="153"/>
      <c r="R677" s="153"/>
      <c r="S677" s="35"/>
      <c r="T677" s="35"/>
      <c r="U677" s="29"/>
      <c r="V677" s="29"/>
      <c r="W677" s="1"/>
      <c r="X677" s="1"/>
      <c r="Y677" s="1"/>
    </row>
    <row r="678" spans="1:25">
      <c r="A678" s="61"/>
      <c r="B678" s="28"/>
      <c r="C678" s="29"/>
      <c r="D678" s="28"/>
      <c r="E678" s="27"/>
      <c r="F678" s="28"/>
      <c r="G678" s="29"/>
      <c r="H678" s="29"/>
      <c r="I678" s="35"/>
      <c r="J678" s="35"/>
      <c r="K678" s="35"/>
      <c r="L678" s="35"/>
      <c r="M678" s="30"/>
      <c r="N678" s="31"/>
      <c r="O678" s="31"/>
      <c r="P678" s="153"/>
      <c r="Q678" s="153"/>
      <c r="R678" s="153"/>
      <c r="S678" s="35"/>
      <c r="T678" s="35"/>
      <c r="U678" s="29"/>
      <c r="V678" s="29"/>
      <c r="W678" s="1"/>
      <c r="X678" s="1"/>
      <c r="Y678" s="1"/>
    </row>
    <row r="679" spans="1:25">
      <c r="A679" s="61"/>
      <c r="B679" s="28"/>
      <c r="C679" s="29"/>
      <c r="D679" s="28"/>
      <c r="E679" s="27"/>
      <c r="F679" s="28"/>
      <c r="G679" s="29"/>
      <c r="H679" s="29"/>
      <c r="I679" s="35"/>
      <c r="J679" s="35"/>
      <c r="K679" s="35"/>
      <c r="L679" s="35"/>
      <c r="M679" s="30"/>
      <c r="N679" s="31"/>
      <c r="O679" s="31"/>
      <c r="P679" s="153"/>
      <c r="Q679" s="153"/>
      <c r="R679" s="153"/>
      <c r="S679" s="35"/>
      <c r="T679" s="35"/>
      <c r="U679" s="29"/>
      <c r="V679" s="29"/>
      <c r="W679" s="1"/>
      <c r="X679" s="1"/>
      <c r="Y679" s="1"/>
    </row>
    <row r="680" spans="1:25">
      <c r="A680" s="61"/>
      <c r="B680" s="28"/>
      <c r="C680" s="29"/>
      <c r="D680" s="28"/>
      <c r="E680" s="27"/>
      <c r="F680" s="28"/>
      <c r="G680" s="29"/>
      <c r="H680" s="29"/>
      <c r="I680" s="35"/>
      <c r="J680" s="35"/>
      <c r="K680" s="35"/>
      <c r="L680" s="35"/>
      <c r="M680" s="30"/>
      <c r="N680" s="31"/>
      <c r="O680" s="31"/>
      <c r="P680" s="153"/>
      <c r="Q680" s="153"/>
      <c r="R680" s="153"/>
      <c r="S680" s="35"/>
      <c r="T680" s="35"/>
      <c r="U680" s="29"/>
      <c r="V680" s="29"/>
      <c r="W680" s="1"/>
      <c r="X680" s="1"/>
      <c r="Y680" s="1"/>
    </row>
    <row r="681" spans="1:25">
      <c r="A681" s="61"/>
      <c r="B681" s="28"/>
      <c r="C681" s="29"/>
      <c r="D681" s="28"/>
      <c r="E681" s="27"/>
      <c r="F681" s="28"/>
      <c r="G681" s="29"/>
      <c r="H681" s="29"/>
      <c r="I681" s="35"/>
      <c r="J681" s="35"/>
      <c r="K681" s="35"/>
      <c r="L681" s="35"/>
      <c r="M681" s="30"/>
      <c r="N681" s="31"/>
      <c r="O681" s="31"/>
      <c r="P681" s="153"/>
      <c r="Q681" s="153"/>
      <c r="R681" s="153"/>
      <c r="S681" s="35"/>
      <c r="T681" s="35"/>
      <c r="U681" s="29"/>
      <c r="V681" s="29"/>
      <c r="W681" s="1"/>
      <c r="X681" s="1"/>
      <c r="Y681" s="1"/>
    </row>
    <row r="682" spans="1:25">
      <c r="A682" s="61"/>
      <c r="B682" s="28"/>
      <c r="C682" s="29"/>
      <c r="D682" s="28"/>
      <c r="E682" s="27"/>
      <c r="F682" s="28"/>
      <c r="G682" s="29"/>
      <c r="H682" s="29"/>
      <c r="I682" s="35"/>
      <c r="J682" s="35"/>
      <c r="K682" s="35"/>
      <c r="L682" s="35"/>
      <c r="M682" s="30"/>
      <c r="N682" s="31"/>
      <c r="O682" s="31"/>
      <c r="P682" s="153"/>
      <c r="Q682" s="153"/>
      <c r="R682" s="153"/>
      <c r="S682" s="35"/>
      <c r="T682" s="35"/>
      <c r="U682" s="29"/>
      <c r="V682" s="29"/>
      <c r="W682" s="1"/>
      <c r="X682" s="1"/>
      <c r="Y682" s="1"/>
    </row>
    <row r="683" spans="1:25">
      <c r="A683" s="61"/>
      <c r="B683" s="28"/>
      <c r="C683" s="29"/>
      <c r="D683" s="28"/>
      <c r="E683" s="27"/>
      <c r="F683" s="28"/>
      <c r="G683" s="29"/>
      <c r="H683" s="29"/>
      <c r="I683" s="35"/>
      <c r="J683" s="35"/>
      <c r="K683" s="35"/>
      <c r="L683" s="35"/>
      <c r="M683" s="30"/>
      <c r="N683" s="31"/>
      <c r="O683" s="31"/>
      <c r="P683" s="153"/>
      <c r="Q683" s="153"/>
      <c r="R683" s="153"/>
      <c r="S683" s="35"/>
      <c r="T683" s="35"/>
      <c r="U683" s="29"/>
      <c r="V683" s="29"/>
      <c r="W683" s="1"/>
      <c r="X683" s="1"/>
      <c r="Y683" s="1"/>
    </row>
    <row r="684" spans="1:25">
      <c r="A684" s="61"/>
      <c r="B684" s="28"/>
      <c r="C684" s="29"/>
      <c r="D684" s="28"/>
      <c r="E684" s="27"/>
      <c r="F684" s="28"/>
      <c r="G684" s="29"/>
      <c r="H684" s="29"/>
      <c r="I684" s="35"/>
      <c r="J684" s="35"/>
      <c r="K684" s="35"/>
      <c r="L684" s="35"/>
      <c r="M684" s="30"/>
      <c r="N684" s="31"/>
      <c r="O684" s="31"/>
      <c r="P684" s="153"/>
      <c r="Q684" s="153"/>
      <c r="R684" s="153"/>
      <c r="S684" s="35"/>
      <c r="T684" s="35"/>
      <c r="U684" s="29"/>
      <c r="V684" s="29"/>
      <c r="W684" s="1"/>
      <c r="X684" s="1"/>
      <c r="Y684" s="1"/>
    </row>
    <row r="685" spans="1:25">
      <c r="A685" s="61"/>
      <c r="B685" s="28"/>
      <c r="C685" s="29"/>
      <c r="D685" s="28"/>
      <c r="E685" s="27"/>
      <c r="F685" s="28"/>
      <c r="G685" s="29"/>
      <c r="H685" s="29"/>
      <c r="I685" s="35"/>
      <c r="J685" s="35"/>
      <c r="K685" s="35"/>
      <c r="L685" s="35"/>
      <c r="M685" s="30"/>
      <c r="N685" s="31"/>
      <c r="O685" s="31"/>
      <c r="P685" s="153"/>
      <c r="Q685" s="153"/>
      <c r="R685" s="153"/>
      <c r="S685" s="35"/>
      <c r="T685" s="35"/>
      <c r="U685" s="29"/>
      <c r="V685" s="29"/>
      <c r="W685" s="1"/>
      <c r="X685" s="1"/>
      <c r="Y685" s="1"/>
    </row>
    <row r="686" spans="1:25">
      <c r="A686" s="61"/>
      <c r="B686" s="28"/>
      <c r="C686" s="29"/>
      <c r="D686" s="28"/>
      <c r="E686" s="27"/>
      <c r="F686" s="28"/>
      <c r="G686" s="29"/>
      <c r="H686" s="29"/>
      <c r="I686" s="35"/>
      <c r="J686" s="35"/>
      <c r="K686" s="35"/>
      <c r="L686" s="35"/>
      <c r="M686" s="30"/>
      <c r="N686" s="31"/>
      <c r="O686" s="31"/>
      <c r="P686" s="153"/>
      <c r="Q686" s="153"/>
      <c r="R686" s="153"/>
      <c r="S686" s="35"/>
      <c r="T686" s="35"/>
      <c r="U686" s="29"/>
      <c r="V686" s="29"/>
      <c r="W686" s="1"/>
      <c r="X686" s="1"/>
      <c r="Y686" s="1"/>
    </row>
    <row r="687" spans="1:25">
      <c r="A687" s="61"/>
      <c r="B687" s="28"/>
      <c r="C687" s="29"/>
      <c r="D687" s="28"/>
      <c r="E687" s="27"/>
      <c r="F687" s="28"/>
      <c r="G687" s="29"/>
      <c r="H687" s="29"/>
      <c r="I687" s="35"/>
      <c r="J687" s="35"/>
      <c r="K687" s="35"/>
      <c r="L687" s="35"/>
      <c r="M687" s="30"/>
      <c r="N687" s="31"/>
      <c r="O687" s="31"/>
      <c r="P687" s="153"/>
      <c r="Q687" s="153"/>
      <c r="R687" s="153"/>
      <c r="S687" s="35"/>
      <c r="T687" s="35"/>
      <c r="U687" s="29"/>
      <c r="V687" s="29"/>
      <c r="W687" s="1"/>
      <c r="X687" s="1"/>
      <c r="Y687" s="1"/>
    </row>
    <row r="688" spans="1:25">
      <c r="A688" s="61"/>
      <c r="B688" s="28"/>
      <c r="C688" s="29"/>
      <c r="D688" s="28"/>
      <c r="E688" s="27"/>
      <c r="F688" s="28"/>
      <c r="G688" s="29"/>
      <c r="H688" s="29"/>
      <c r="I688" s="35"/>
      <c r="J688" s="35"/>
      <c r="K688" s="35"/>
      <c r="L688" s="35"/>
      <c r="M688" s="30"/>
      <c r="N688" s="31"/>
      <c r="O688" s="31"/>
      <c r="P688" s="153"/>
      <c r="Q688" s="153"/>
      <c r="R688" s="153"/>
      <c r="S688" s="35"/>
      <c r="T688" s="35"/>
      <c r="U688" s="29"/>
      <c r="V688" s="29"/>
      <c r="W688" s="1"/>
      <c r="X688" s="1"/>
      <c r="Y688" s="1"/>
    </row>
    <row r="689" spans="1:25">
      <c r="A689" s="61"/>
      <c r="B689" s="28"/>
      <c r="C689" s="29"/>
      <c r="D689" s="28"/>
      <c r="E689" s="27"/>
      <c r="F689" s="28"/>
      <c r="G689" s="29"/>
      <c r="H689" s="29"/>
      <c r="I689" s="35"/>
      <c r="J689" s="35"/>
      <c r="K689" s="35"/>
      <c r="L689" s="35"/>
      <c r="M689" s="30"/>
      <c r="N689" s="31"/>
      <c r="O689" s="31"/>
      <c r="P689" s="153"/>
      <c r="Q689" s="153"/>
      <c r="R689" s="153"/>
      <c r="S689" s="35"/>
      <c r="T689" s="35"/>
      <c r="U689" s="29"/>
      <c r="V689" s="29"/>
      <c r="W689" s="1"/>
      <c r="X689" s="1"/>
      <c r="Y689" s="1"/>
    </row>
    <row r="690" spans="1:25">
      <c r="A690" s="61"/>
      <c r="B690" s="28"/>
      <c r="C690" s="29"/>
      <c r="D690" s="28"/>
      <c r="E690" s="27"/>
      <c r="F690" s="28"/>
      <c r="G690" s="29"/>
      <c r="H690" s="29"/>
      <c r="I690" s="35"/>
      <c r="J690" s="35"/>
      <c r="K690" s="35"/>
      <c r="L690" s="35"/>
      <c r="M690" s="30"/>
      <c r="N690" s="31"/>
      <c r="O690" s="31"/>
      <c r="P690" s="153"/>
      <c r="Q690" s="153"/>
      <c r="R690" s="153"/>
      <c r="S690" s="35"/>
      <c r="T690" s="35"/>
      <c r="U690" s="29"/>
      <c r="V690" s="29"/>
      <c r="W690" s="1"/>
      <c r="X690" s="1"/>
      <c r="Y690" s="1"/>
    </row>
    <row r="691" spans="1:25">
      <c r="A691" s="61"/>
      <c r="B691" s="28"/>
      <c r="C691" s="29"/>
      <c r="D691" s="28"/>
      <c r="E691" s="27"/>
      <c r="F691" s="28"/>
      <c r="G691" s="29"/>
      <c r="H691" s="29"/>
      <c r="I691" s="35"/>
      <c r="J691" s="35"/>
      <c r="K691" s="35"/>
      <c r="L691" s="35"/>
      <c r="M691" s="30"/>
      <c r="N691" s="31"/>
      <c r="O691" s="31"/>
      <c r="P691" s="153"/>
      <c r="Q691" s="153"/>
      <c r="R691" s="153"/>
      <c r="S691" s="35"/>
      <c r="T691" s="35"/>
      <c r="U691" s="29"/>
      <c r="V691" s="29"/>
      <c r="W691" s="1"/>
      <c r="X691" s="1"/>
      <c r="Y691" s="1"/>
    </row>
    <row r="692" spans="1:25">
      <c r="A692" s="61"/>
      <c r="B692" s="28"/>
      <c r="C692" s="29"/>
      <c r="D692" s="28"/>
      <c r="E692" s="27"/>
      <c r="F692" s="28"/>
      <c r="G692" s="29"/>
      <c r="H692" s="29"/>
      <c r="I692" s="35"/>
      <c r="J692" s="35"/>
      <c r="K692" s="35"/>
      <c r="L692" s="35"/>
      <c r="M692" s="30"/>
      <c r="N692" s="31"/>
      <c r="O692" s="31"/>
      <c r="P692" s="153"/>
      <c r="Q692" s="153"/>
      <c r="R692" s="153"/>
      <c r="S692" s="35"/>
      <c r="T692" s="35"/>
      <c r="U692" s="29"/>
      <c r="V692" s="29"/>
      <c r="W692" s="1"/>
      <c r="X692" s="1"/>
      <c r="Y692" s="1"/>
    </row>
    <row r="693" spans="1:25">
      <c r="A693" s="61"/>
      <c r="B693" s="28"/>
      <c r="C693" s="29"/>
      <c r="D693" s="28"/>
      <c r="E693" s="27"/>
      <c r="F693" s="28"/>
      <c r="G693" s="29"/>
      <c r="H693" s="29"/>
      <c r="I693" s="35"/>
      <c r="J693" s="35"/>
      <c r="K693" s="35"/>
      <c r="L693" s="35"/>
      <c r="M693" s="30"/>
      <c r="N693" s="31"/>
      <c r="O693" s="31"/>
      <c r="P693" s="155"/>
      <c r="Q693" s="155"/>
      <c r="R693" s="155"/>
      <c r="S693" s="35"/>
      <c r="T693" s="35"/>
      <c r="U693" s="29"/>
      <c r="V693" s="29"/>
      <c r="W693" s="1"/>
      <c r="X693" s="1"/>
      <c r="Y693" s="1"/>
    </row>
    <row r="694" spans="1:25">
      <c r="A694" s="61"/>
      <c r="B694" s="28"/>
      <c r="C694" s="29"/>
      <c r="D694" s="28"/>
      <c r="E694" s="27"/>
      <c r="F694" s="28"/>
      <c r="G694" s="29"/>
      <c r="H694" s="29"/>
      <c r="I694" s="35"/>
      <c r="J694" s="35"/>
      <c r="K694" s="35"/>
      <c r="L694" s="35"/>
      <c r="M694" s="30"/>
      <c r="N694" s="31"/>
      <c r="O694" s="31"/>
      <c r="P694" s="155"/>
      <c r="Q694" s="155"/>
      <c r="R694" s="155"/>
      <c r="S694" s="35"/>
      <c r="T694" s="35"/>
      <c r="U694" s="29"/>
      <c r="V694" s="29"/>
      <c r="W694" s="1"/>
      <c r="X694" s="1"/>
      <c r="Y694" s="1"/>
    </row>
    <row r="695" spans="1:25">
      <c r="A695" s="61"/>
      <c r="B695" s="28"/>
      <c r="C695" s="29"/>
      <c r="D695" s="28"/>
      <c r="E695" s="27"/>
      <c r="F695" s="28"/>
      <c r="G695" s="29"/>
      <c r="H695" s="29"/>
      <c r="I695" s="35"/>
      <c r="J695" s="35"/>
      <c r="K695" s="35"/>
      <c r="L695" s="35"/>
      <c r="M695" s="30"/>
      <c r="N695" s="31"/>
      <c r="O695" s="31"/>
      <c r="P695" s="155"/>
      <c r="Q695" s="155"/>
      <c r="R695" s="155"/>
      <c r="S695" s="35"/>
      <c r="T695" s="35"/>
      <c r="U695" s="29"/>
      <c r="V695" s="29"/>
      <c r="W695" s="1"/>
      <c r="X695" s="1"/>
      <c r="Y695" s="1"/>
    </row>
    <row r="696" spans="1:25">
      <c r="A696" s="61"/>
      <c r="B696" s="28"/>
      <c r="C696" s="29"/>
      <c r="D696" s="28"/>
      <c r="E696" s="27"/>
      <c r="F696" s="28"/>
      <c r="G696" s="29"/>
      <c r="H696" s="29"/>
      <c r="I696" s="35"/>
      <c r="J696" s="35"/>
      <c r="K696" s="35"/>
      <c r="L696" s="35"/>
      <c r="M696" s="30"/>
      <c r="N696" s="31"/>
      <c r="O696" s="121"/>
      <c r="P696" s="155"/>
      <c r="Q696" s="155"/>
      <c r="R696" s="155"/>
      <c r="S696" s="35"/>
      <c r="T696" s="35"/>
      <c r="U696" s="29"/>
      <c r="V696" s="29"/>
      <c r="W696" s="1"/>
      <c r="X696" s="1"/>
      <c r="Y696" s="1"/>
    </row>
    <row r="697" spans="1:25">
      <c r="A697" s="61"/>
      <c r="B697" s="28"/>
      <c r="C697" s="29"/>
      <c r="D697" s="28"/>
      <c r="E697" s="27"/>
      <c r="F697" s="28"/>
      <c r="G697" s="29"/>
      <c r="H697" s="29"/>
      <c r="I697" s="35"/>
      <c r="J697" s="35"/>
      <c r="K697" s="35"/>
      <c r="L697" s="35"/>
      <c r="M697" s="30"/>
      <c r="N697" s="31"/>
      <c r="O697" s="121"/>
      <c r="P697" s="155"/>
      <c r="Q697" s="155"/>
      <c r="R697" s="155"/>
      <c r="S697" s="35"/>
      <c r="T697" s="35"/>
      <c r="U697" s="29"/>
      <c r="V697" s="29"/>
      <c r="W697" s="1"/>
      <c r="X697" s="1"/>
      <c r="Y697" s="1"/>
    </row>
    <row r="698" spans="1:25">
      <c r="A698" s="61"/>
      <c r="B698" s="28"/>
      <c r="C698" s="29"/>
      <c r="D698" s="28"/>
      <c r="E698" s="27"/>
      <c r="F698" s="28"/>
      <c r="G698" s="29"/>
      <c r="H698" s="29"/>
      <c r="I698" s="35"/>
      <c r="J698" s="35"/>
      <c r="K698" s="35"/>
      <c r="L698" s="35"/>
      <c r="M698" s="30"/>
      <c r="N698" s="31"/>
      <c r="O698" s="121"/>
      <c r="P698" s="155"/>
      <c r="Q698" s="155"/>
      <c r="R698" s="155"/>
      <c r="S698" s="35"/>
      <c r="T698" s="35"/>
      <c r="U698" s="29"/>
      <c r="V698" s="29"/>
      <c r="W698" s="1"/>
      <c r="X698" s="1"/>
      <c r="Y698" s="1"/>
    </row>
    <row r="699" spans="1:25">
      <c r="A699" s="61"/>
      <c r="B699" s="28"/>
      <c r="C699" s="29"/>
      <c r="D699" s="28"/>
      <c r="E699" s="27"/>
      <c r="F699" s="28"/>
      <c r="G699" s="29"/>
      <c r="H699" s="29"/>
      <c r="I699" s="35"/>
      <c r="J699" s="35"/>
      <c r="K699" s="35"/>
      <c r="L699" s="35"/>
      <c r="M699" s="30"/>
      <c r="N699" s="31"/>
      <c r="O699" s="121"/>
      <c r="P699" s="155"/>
      <c r="Q699" s="155"/>
      <c r="R699" s="155"/>
      <c r="S699" s="35"/>
      <c r="T699" s="35"/>
      <c r="U699" s="29"/>
      <c r="V699" s="29"/>
      <c r="W699" s="1"/>
      <c r="X699" s="1"/>
      <c r="Y699" s="1"/>
    </row>
    <row r="700" spans="1:25">
      <c r="A700" s="61"/>
      <c r="B700" s="28"/>
      <c r="C700" s="29"/>
      <c r="D700" s="28"/>
      <c r="E700" s="27"/>
      <c r="F700" s="28"/>
      <c r="G700" s="29"/>
      <c r="H700" s="29"/>
      <c r="I700" s="35"/>
      <c r="J700" s="35"/>
      <c r="K700" s="35"/>
      <c r="L700" s="35"/>
      <c r="M700" s="30"/>
      <c r="N700" s="31"/>
      <c r="O700" s="121"/>
      <c r="P700" s="155"/>
      <c r="Q700" s="155"/>
      <c r="R700" s="155"/>
      <c r="S700" s="35"/>
      <c r="T700" s="35"/>
      <c r="U700" s="29"/>
      <c r="V700" s="29"/>
      <c r="W700" s="1"/>
      <c r="X700" s="1"/>
      <c r="Y700" s="1"/>
    </row>
    <row r="701" spans="1:25">
      <c r="A701" s="61"/>
      <c r="B701" s="28"/>
      <c r="C701" s="29"/>
      <c r="D701" s="28"/>
      <c r="E701" s="27"/>
      <c r="F701" s="28"/>
      <c r="G701" s="29"/>
      <c r="H701" s="29"/>
      <c r="I701" s="35"/>
      <c r="J701" s="35"/>
      <c r="K701" s="35"/>
      <c r="L701" s="35"/>
      <c r="M701" s="30"/>
      <c r="N701" s="31"/>
      <c r="O701" s="121"/>
      <c r="P701" s="155"/>
      <c r="Q701" s="155"/>
      <c r="R701" s="155"/>
      <c r="S701" s="35"/>
      <c r="T701" s="35"/>
      <c r="U701" s="29"/>
      <c r="V701" s="29"/>
      <c r="W701" s="1"/>
      <c r="X701" s="1"/>
      <c r="Y701" s="1"/>
    </row>
    <row r="702" spans="1:25">
      <c r="A702" s="61"/>
      <c r="B702" s="28"/>
      <c r="C702" s="29"/>
      <c r="D702" s="28"/>
      <c r="E702" s="27"/>
      <c r="F702" s="28"/>
      <c r="G702" s="29"/>
      <c r="H702" s="29"/>
      <c r="I702" s="35"/>
      <c r="J702" s="35"/>
      <c r="K702" s="35"/>
      <c r="L702" s="35"/>
      <c r="M702" s="30"/>
      <c r="N702" s="31"/>
      <c r="O702" s="121"/>
      <c r="P702" s="155"/>
      <c r="Q702" s="155"/>
      <c r="R702" s="155"/>
      <c r="S702" s="35"/>
      <c r="T702" s="35"/>
      <c r="U702" s="29"/>
      <c r="V702" s="29"/>
      <c r="W702" s="1"/>
      <c r="X702" s="1"/>
      <c r="Y702" s="1"/>
    </row>
    <row r="703" spans="1:25">
      <c r="A703" s="61"/>
      <c r="B703" s="28"/>
      <c r="C703" s="29"/>
      <c r="D703" s="28"/>
      <c r="E703" s="27"/>
      <c r="F703" s="28"/>
      <c r="G703" s="29"/>
      <c r="H703" s="29"/>
      <c r="I703" s="35"/>
      <c r="J703" s="35"/>
      <c r="K703" s="35"/>
      <c r="L703" s="35"/>
      <c r="M703" s="30"/>
      <c r="N703" s="31"/>
      <c r="O703" s="121"/>
      <c r="P703" s="155"/>
      <c r="Q703" s="155"/>
      <c r="R703" s="155"/>
      <c r="S703" s="35"/>
      <c r="T703" s="35"/>
      <c r="U703" s="29"/>
      <c r="V703" s="29"/>
      <c r="W703" s="1"/>
      <c r="X703" s="1"/>
      <c r="Y703" s="1"/>
    </row>
    <row r="704" spans="1:25">
      <c r="A704" s="61"/>
      <c r="B704" s="28"/>
      <c r="C704" s="29"/>
      <c r="D704" s="28"/>
      <c r="E704" s="27"/>
      <c r="F704" s="28"/>
      <c r="G704" s="29"/>
      <c r="H704" s="29"/>
      <c r="I704" s="35"/>
      <c r="J704" s="35"/>
      <c r="K704" s="35"/>
      <c r="L704" s="35"/>
      <c r="M704" s="30"/>
      <c r="N704" s="31"/>
      <c r="O704" s="31"/>
      <c r="P704" s="155"/>
      <c r="Q704" s="155"/>
      <c r="R704" s="155"/>
      <c r="S704" s="35"/>
      <c r="T704" s="35"/>
      <c r="U704" s="29"/>
      <c r="V704" s="29"/>
      <c r="W704" s="1"/>
      <c r="X704" s="1"/>
      <c r="Y704" s="1"/>
    </row>
    <row r="705" spans="1:25">
      <c r="A705" s="61"/>
      <c r="B705" s="28"/>
      <c r="C705" s="29"/>
      <c r="D705" s="28"/>
      <c r="E705" s="27"/>
      <c r="F705" s="28"/>
      <c r="G705" s="29"/>
      <c r="H705" s="29"/>
      <c r="I705" s="35"/>
      <c r="J705" s="35"/>
      <c r="K705" s="35"/>
      <c r="L705" s="35"/>
      <c r="M705" s="30"/>
      <c r="N705" s="31"/>
      <c r="O705" s="31"/>
      <c r="P705" s="155"/>
      <c r="Q705" s="155"/>
      <c r="R705" s="155"/>
      <c r="S705" s="35"/>
      <c r="T705" s="35"/>
      <c r="U705" s="29"/>
      <c r="V705" s="29"/>
      <c r="W705" s="1"/>
      <c r="X705" s="1"/>
      <c r="Y705" s="1"/>
    </row>
    <row r="706" spans="1:25">
      <c r="A706" s="61"/>
      <c r="B706" s="28"/>
      <c r="C706" s="29"/>
      <c r="D706" s="28"/>
      <c r="E706" s="27"/>
      <c r="F706" s="28"/>
      <c r="G706" s="29"/>
      <c r="H706" s="29"/>
      <c r="I706" s="35"/>
      <c r="J706" s="35"/>
      <c r="K706" s="35"/>
      <c r="L706" s="35"/>
      <c r="M706" s="30"/>
      <c r="N706" s="31"/>
      <c r="O706" s="121"/>
      <c r="P706" s="155"/>
      <c r="Q706" s="155"/>
      <c r="R706" s="155"/>
      <c r="S706" s="35"/>
      <c r="T706" s="35"/>
      <c r="U706" s="29"/>
      <c r="V706" s="29"/>
      <c r="W706" s="1"/>
      <c r="X706" s="1"/>
      <c r="Y706" s="1"/>
    </row>
    <row r="707" spans="1:25">
      <c r="A707" s="61"/>
      <c r="B707" s="28"/>
      <c r="C707" s="29"/>
      <c r="D707" s="28"/>
      <c r="E707" s="27"/>
      <c r="F707" s="28"/>
      <c r="G707" s="29"/>
      <c r="H707" s="29"/>
      <c r="I707" s="35"/>
      <c r="J707" s="35"/>
      <c r="K707" s="35"/>
      <c r="L707" s="35"/>
      <c r="M707" s="30"/>
      <c r="N707" s="31"/>
      <c r="O707" s="121"/>
      <c r="P707" s="155"/>
      <c r="Q707" s="155"/>
      <c r="R707" s="155"/>
      <c r="S707" s="35"/>
      <c r="T707" s="35"/>
      <c r="U707" s="29"/>
      <c r="V707" s="29"/>
      <c r="W707" s="1"/>
      <c r="X707" s="1"/>
      <c r="Y707" s="1"/>
    </row>
    <row r="708" spans="1:25">
      <c r="A708" s="61"/>
      <c r="B708" s="28"/>
      <c r="C708" s="29"/>
      <c r="D708" s="28"/>
      <c r="E708" s="27"/>
      <c r="F708" s="28"/>
      <c r="G708" s="29"/>
      <c r="H708" s="29"/>
      <c r="I708" s="35"/>
      <c r="J708" s="35"/>
      <c r="K708" s="35"/>
      <c r="L708" s="35"/>
      <c r="M708" s="30"/>
      <c r="N708" s="31"/>
      <c r="O708" s="121"/>
      <c r="P708" s="155"/>
      <c r="Q708" s="155"/>
      <c r="R708" s="155"/>
      <c r="S708" s="35"/>
      <c r="T708" s="35"/>
      <c r="U708" s="29"/>
      <c r="V708" s="29"/>
      <c r="W708" s="1"/>
      <c r="X708" s="1"/>
      <c r="Y708" s="1"/>
    </row>
    <row r="709" spans="1:25">
      <c r="A709" s="61"/>
      <c r="B709" s="28"/>
      <c r="C709" s="29"/>
      <c r="D709" s="28"/>
      <c r="E709" s="27"/>
      <c r="F709" s="28"/>
      <c r="G709" s="29"/>
      <c r="H709" s="29"/>
      <c r="I709" s="35"/>
      <c r="J709" s="35"/>
      <c r="K709" s="35"/>
      <c r="L709" s="35"/>
      <c r="M709" s="30"/>
      <c r="N709" s="31"/>
      <c r="O709" s="121"/>
      <c r="P709" s="155"/>
      <c r="Q709" s="155"/>
      <c r="R709" s="155"/>
      <c r="S709" s="35"/>
      <c r="T709" s="35"/>
      <c r="U709" s="29"/>
      <c r="V709" s="29"/>
      <c r="W709" s="1"/>
      <c r="X709" s="1"/>
      <c r="Y709" s="1"/>
    </row>
    <row r="710" spans="1:25">
      <c r="A710" s="61"/>
      <c r="B710" s="28"/>
      <c r="C710" s="29"/>
      <c r="D710" s="28"/>
      <c r="E710" s="27"/>
      <c r="F710" s="28"/>
      <c r="G710" s="29"/>
      <c r="H710" s="29"/>
      <c r="I710" s="35"/>
      <c r="J710" s="35"/>
      <c r="K710" s="35"/>
      <c r="L710" s="35"/>
      <c r="M710" s="30"/>
      <c r="N710" s="31"/>
      <c r="O710" s="121"/>
      <c r="P710" s="155"/>
      <c r="Q710" s="155"/>
      <c r="R710" s="155"/>
      <c r="S710" s="35"/>
      <c r="T710" s="35"/>
      <c r="U710" s="29"/>
      <c r="V710" s="29"/>
      <c r="W710" s="1"/>
      <c r="X710" s="1"/>
      <c r="Y710" s="1"/>
    </row>
    <row r="711" spans="1:25">
      <c r="A711" s="61"/>
      <c r="B711" s="28"/>
      <c r="C711" s="29"/>
      <c r="D711" s="28"/>
      <c r="E711" s="27"/>
      <c r="F711" s="28"/>
      <c r="G711" s="29"/>
      <c r="H711" s="29"/>
      <c r="I711" s="35"/>
      <c r="J711" s="35"/>
      <c r="K711" s="35"/>
      <c r="L711" s="35"/>
      <c r="M711" s="30"/>
      <c r="N711" s="31"/>
      <c r="O711" s="121"/>
      <c r="P711" s="155"/>
      <c r="Q711" s="155"/>
      <c r="R711" s="155"/>
      <c r="S711" s="35"/>
      <c r="T711" s="35"/>
      <c r="U711" s="29"/>
      <c r="V711" s="29"/>
      <c r="W711" s="1"/>
      <c r="X711" s="1"/>
      <c r="Y711" s="1"/>
    </row>
    <row r="712" spans="1:25">
      <c r="A712" s="61"/>
      <c r="B712" s="28"/>
      <c r="C712" s="29"/>
      <c r="D712" s="28"/>
      <c r="E712" s="27"/>
      <c r="F712" s="28"/>
      <c r="G712" s="29"/>
      <c r="H712" s="29"/>
      <c r="I712" s="35"/>
      <c r="J712" s="35"/>
      <c r="K712" s="35"/>
      <c r="L712" s="35"/>
      <c r="M712" s="30"/>
      <c r="N712" s="31"/>
      <c r="O712" s="121"/>
      <c r="P712" s="155"/>
      <c r="Q712" s="155"/>
      <c r="R712" s="155"/>
      <c r="S712" s="35"/>
      <c r="T712" s="35"/>
      <c r="U712" s="29"/>
      <c r="V712" s="29"/>
      <c r="W712" s="1"/>
      <c r="X712" s="1"/>
      <c r="Y712" s="1"/>
    </row>
    <row r="713" spans="1:25">
      <c r="A713" s="61"/>
      <c r="B713" s="28"/>
      <c r="C713" s="29"/>
      <c r="D713" s="28"/>
      <c r="E713" s="27"/>
      <c r="F713" s="28"/>
      <c r="G713" s="29"/>
      <c r="H713" s="29"/>
      <c r="I713" s="35"/>
      <c r="J713" s="35"/>
      <c r="K713" s="35"/>
      <c r="L713" s="35"/>
      <c r="M713" s="30"/>
      <c r="N713" s="31"/>
      <c r="O713" s="121"/>
      <c r="P713" s="155"/>
      <c r="Q713" s="155"/>
      <c r="R713" s="155"/>
      <c r="S713" s="35"/>
      <c r="T713" s="35"/>
      <c r="U713" s="29"/>
      <c r="V713" s="29"/>
      <c r="W713" s="1"/>
      <c r="X713" s="1"/>
      <c r="Y713" s="1"/>
    </row>
    <row r="714" spans="1:25">
      <c r="A714" s="61"/>
      <c r="B714" s="28"/>
      <c r="C714" s="29"/>
      <c r="D714" s="28"/>
      <c r="E714" s="27"/>
      <c r="F714" s="28"/>
      <c r="G714" s="29"/>
      <c r="H714" s="29"/>
      <c r="I714" s="35"/>
      <c r="J714" s="35"/>
      <c r="K714" s="35"/>
      <c r="L714" s="35"/>
      <c r="M714" s="30"/>
      <c r="N714" s="31"/>
      <c r="O714" s="121"/>
      <c r="P714" s="155"/>
      <c r="Q714" s="155"/>
      <c r="R714" s="155"/>
      <c r="S714" s="35"/>
      <c r="T714" s="35"/>
      <c r="U714" s="29"/>
      <c r="V714" s="29"/>
      <c r="W714" s="1"/>
      <c r="X714" s="1"/>
      <c r="Y714" s="1"/>
    </row>
    <row r="715" spans="1:25">
      <c r="A715" s="61"/>
      <c r="B715" s="28"/>
      <c r="C715" s="29"/>
      <c r="D715" s="28"/>
      <c r="E715" s="27"/>
      <c r="F715" s="28"/>
      <c r="G715" s="29"/>
      <c r="H715" s="29"/>
      <c r="I715" s="35"/>
      <c r="J715" s="35"/>
      <c r="K715" s="35"/>
      <c r="L715" s="35"/>
      <c r="M715" s="30"/>
      <c r="N715" s="31"/>
      <c r="O715" s="121"/>
      <c r="P715" s="155"/>
      <c r="Q715" s="155"/>
      <c r="R715" s="155"/>
      <c r="S715" s="35"/>
      <c r="T715" s="35"/>
      <c r="U715" s="29"/>
      <c r="V715" s="29"/>
      <c r="W715" s="1"/>
      <c r="X715" s="1"/>
      <c r="Y715" s="1"/>
    </row>
    <row r="716" spans="1:25">
      <c r="A716" s="61"/>
      <c r="B716" s="28"/>
      <c r="C716" s="29"/>
      <c r="D716" s="28"/>
      <c r="E716" s="27"/>
      <c r="F716" s="28"/>
      <c r="G716" s="29"/>
      <c r="H716" s="29"/>
      <c r="I716" s="35"/>
      <c r="J716" s="35"/>
      <c r="K716" s="35"/>
      <c r="L716" s="35"/>
      <c r="M716" s="30"/>
      <c r="N716" s="31"/>
      <c r="O716" s="121"/>
      <c r="P716" s="155"/>
      <c r="Q716" s="155"/>
      <c r="R716" s="155"/>
      <c r="S716" s="35"/>
      <c r="T716" s="35"/>
      <c r="U716" s="29"/>
      <c r="V716" s="29"/>
      <c r="W716" s="1"/>
      <c r="X716" s="1"/>
      <c r="Y716" s="1"/>
    </row>
    <row r="717" spans="1:25">
      <c r="A717" s="61"/>
      <c r="B717" s="28"/>
      <c r="C717" s="29"/>
      <c r="D717" s="28"/>
      <c r="E717" s="27"/>
      <c r="F717" s="28"/>
      <c r="G717" s="29"/>
      <c r="H717" s="29"/>
      <c r="I717" s="35"/>
      <c r="J717" s="35"/>
      <c r="K717" s="35"/>
      <c r="L717" s="35"/>
      <c r="M717" s="30"/>
      <c r="N717" s="31"/>
      <c r="O717" s="121"/>
      <c r="P717" s="155"/>
      <c r="Q717" s="155"/>
      <c r="R717" s="155"/>
      <c r="S717" s="35"/>
      <c r="T717" s="35"/>
      <c r="U717" s="29"/>
      <c r="V717" s="29"/>
      <c r="W717" s="1"/>
      <c r="X717" s="1"/>
      <c r="Y717" s="1"/>
    </row>
    <row r="718" spans="1:25">
      <c r="A718" s="61"/>
      <c r="B718" s="28"/>
      <c r="C718" s="29"/>
      <c r="D718" s="28"/>
      <c r="E718" s="27"/>
      <c r="F718" s="28"/>
      <c r="G718" s="29"/>
      <c r="H718" s="29"/>
      <c r="I718" s="35"/>
      <c r="J718" s="35"/>
      <c r="K718" s="35"/>
      <c r="L718" s="35"/>
      <c r="M718" s="30"/>
      <c r="N718" s="31"/>
      <c r="O718" s="121"/>
      <c r="P718" s="155"/>
      <c r="Q718" s="155"/>
      <c r="R718" s="155"/>
      <c r="S718" s="35"/>
      <c r="T718" s="35"/>
      <c r="U718" s="29"/>
      <c r="V718" s="29"/>
      <c r="W718" s="1"/>
      <c r="X718" s="1"/>
      <c r="Y718" s="1"/>
    </row>
    <row r="719" spans="1:25">
      <c r="A719" s="61"/>
      <c r="B719" s="28"/>
      <c r="C719" s="29"/>
      <c r="D719" s="28"/>
      <c r="E719" s="27"/>
      <c r="F719" s="28"/>
      <c r="G719" s="29"/>
      <c r="H719" s="29"/>
      <c r="I719" s="35"/>
      <c r="J719" s="35"/>
      <c r="K719" s="35"/>
      <c r="L719" s="35"/>
      <c r="M719" s="30"/>
      <c r="N719" s="31"/>
      <c r="O719" s="121"/>
      <c r="P719" s="155"/>
      <c r="Q719" s="155"/>
      <c r="R719" s="155"/>
      <c r="S719" s="35"/>
      <c r="T719" s="35"/>
      <c r="U719" s="29"/>
      <c r="V719" s="29"/>
      <c r="W719" s="1"/>
      <c r="X719" s="1"/>
      <c r="Y719" s="1"/>
    </row>
    <row r="720" spans="1:25">
      <c r="A720" s="61"/>
      <c r="B720" s="28"/>
      <c r="C720" s="29"/>
      <c r="D720" s="28"/>
      <c r="E720" s="27"/>
      <c r="F720" s="28"/>
      <c r="G720" s="29"/>
      <c r="H720" s="29"/>
      <c r="I720" s="35"/>
      <c r="J720" s="35"/>
      <c r="K720" s="35"/>
      <c r="L720" s="35"/>
      <c r="M720" s="30"/>
      <c r="N720" s="31"/>
      <c r="O720" s="121"/>
      <c r="P720" s="155"/>
      <c r="Q720" s="155"/>
      <c r="R720" s="155"/>
      <c r="S720" s="35"/>
      <c r="T720" s="35"/>
      <c r="U720" s="29"/>
      <c r="V720" s="29"/>
      <c r="W720" s="1"/>
      <c r="X720" s="1"/>
      <c r="Y720" s="1"/>
    </row>
    <row r="721" spans="1:25">
      <c r="A721" s="61"/>
      <c r="B721" s="28"/>
      <c r="C721" s="29"/>
      <c r="D721" s="28"/>
      <c r="E721" s="27"/>
      <c r="F721" s="28"/>
      <c r="G721" s="29"/>
      <c r="H721" s="29"/>
      <c r="I721" s="35"/>
      <c r="J721" s="35"/>
      <c r="K721" s="35"/>
      <c r="L721" s="35"/>
      <c r="M721" s="30"/>
      <c r="N721" s="31"/>
      <c r="O721" s="121"/>
      <c r="P721" s="155"/>
      <c r="Q721" s="155"/>
      <c r="R721" s="155"/>
      <c r="S721" s="35"/>
      <c r="T721" s="35"/>
      <c r="U721" s="29"/>
      <c r="V721" s="29"/>
      <c r="W721" s="1"/>
      <c r="X721" s="1"/>
      <c r="Y721" s="1"/>
    </row>
    <row r="722" spans="1:25">
      <c r="A722" s="61"/>
      <c r="B722" s="28"/>
      <c r="C722" s="29"/>
      <c r="D722" s="28"/>
      <c r="E722" s="27"/>
      <c r="F722" s="28"/>
      <c r="G722" s="29"/>
      <c r="H722" s="29"/>
      <c r="I722" s="35"/>
      <c r="J722" s="35"/>
      <c r="K722" s="35"/>
      <c r="L722" s="35"/>
      <c r="M722" s="30"/>
      <c r="N722" s="31"/>
      <c r="O722" s="121"/>
      <c r="P722" s="155"/>
      <c r="Q722" s="155"/>
      <c r="R722" s="155"/>
      <c r="S722" s="35"/>
      <c r="T722" s="35"/>
      <c r="U722" s="29"/>
      <c r="V722" s="29"/>
      <c r="W722" s="1"/>
      <c r="X722" s="1"/>
      <c r="Y722" s="1"/>
    </row>
    <row r="723" spans="1:25">
      <c r="A723" s="61"/>
      <c r="B723" s="28"/>
      <c r="C723" s="29"/>
      <c r="D723" s="28"/>
      <c r="E723" s="27"/>
      <c r="F723" s="28"/>
      <c r="G723" s="29"/>
      <c r="H723" s="29"/>
      <c r="I723" s="35"/>
      <c r="J723" s="35"/>
      <c r="K723" s="35"/>
      <c r="L723" s="35"/>
      <c r="M723" s="30"/>
      <c r="N723" s="31"/>
      <c r="O723" s="121"/>
      <c r="P723" s="155"/>
      <c r="Q723" s="155"/>
      <c r="R723" s="155"/>
      <c r="S723" s="35"/>
      <c r="T723" s="35"/>
      <c r="U723" s="29"/>
      <c r="V723" s="29"/>
      <c r="W723" s="1"/>
      <c r="X723" s="1"/>
      <c r="Y723" s="1"/>
    </row>
    <row r="724" spans="1:25">
      <c r="A724" s="61"/>
      <c r="B724" s="28"/>
      <c r="C724" s="29"/>
      <c r="D724" s="28"/>
      <c r="E724" s="27"/>
      <c r="F724" s="28"/>
      <c r="G724" s="29"/>
      <c r="H724" s="29"/>
      <c r="I724" s="35"/>
      <c r="J724" s="35"/>
      <c r="K724" s="35"/>
      <c r="L724" s="35"/>
      <c r="M724" s="30"/>
      <c r="N724" s="31"/>
      <c r="O724" s="121"/>
      <c r="P724" s="155"/>
      <c r="Q724" s="155"/>
      <c r="R724" s="155"/>
      <c r="S724" s="35"/>
      <c r="T724" s="35"/>
      <c r="U724" s="29"/>
      <c r="V724" s="29"/>
      <c r="W724" s="1"/>
      <c r="X724" s="1"/>
      <c r="Y724" s="1"/>
    </row>
    <row r="725" spans="1:25">
      <c r="A725" s="61"/>
      <c r="B725" s="28"/>
      <c r="C725" s="29"/>
      <c r="D725" s="28"/>
      <c r="E725" s="27"/>
      <c r="F725" s="28"/>
      <c r="G725" s="29"/>
      <c r="H725" s="29"/>
      <c r="I725" s="35"/>
      <c r="J725" s="35"/>
      <c r="K725" s="35"/>
      <c r="L725" s="35"/>
      <c r="M725" s="30"/>
      <c r="N725" s="31"/>
      <c r="O725" s="121"/>
      <c r="P725" s="155"/>
      <c r="Q725" s="155"/>
      <c r="R725" s="155"/>
      <c r="S725" s="35"/>
      <c r="T725" s="35"/>
      <c r="U725" s="29"/>
      <c r="V725" s="29"/>
      <c r="W725" s="1"/>
      <c r="X725" s="1"/>
      <c r="Y725" s="1"/>
    </row>
    <row r="726" spans="1:25">
      <c r="A726" s="61"/>
      <c r="B726" s="28"/>
      <c r="C726" s="29"/>
      <c r="D726" s="28"/>
      <c r="E726" s="27"/>
      <c r="F726" s="28"/>
      <c r="G726" s="29"/>
      <c r="H726" s="29"/>
      <c r="I726" s="35"/>
      <c r="J726" s="35"/>
      <c r="K726" s="35"/>
      <c r="L726" s="35"/>
      <c r="M726" s="30"/>
      <c r="N726" s="31"/>
      <c r="O726" s="121"/>
      <c r="P726" s="155"/>
      <c r="Q726" s="155"/>
      <c r="R726" s="155"/>
      <c r="S726" s="35"/>
      <c r="T726" s="35"/>
      <c r="U726" s="29"/>
      <c r="V726" s="29"/>
      <c r="W726" s="1"/>
      <c r="X726" s="1"/>
      <c r="Y726" s="1"/>
    </row>
    <row r="727" spans="1:25">
      <c r="A727" s="61"/>
      <c r="B727" s="28"/>
      <c r="C727" s="29"/>
      <c r="D727" s="28"/>
      <c r="E727" s="27"/>
      <c r="F727" s="28"/>
      <c r="G727" s="29"/>
      <c r="H727" s="29"/>
      <c r="I727" s="35"/>
      <c r="J727" s="35"/>
      <c r="K727" s="35"/>
      <c r="L727" s="35"/>
      <c r="M727" s="30"/>
      <c r="N727" s="31"/>
      <c r="O727" s="121"/>
      <c r="P727" s="155"/>
      <c r="Q727" s="155"/>
      <c r="R727" s="155"/>
      <c r="S727" s="35"/>
      <c r="T727" s="35"/>
      <c r="U727" s="29"/>
      <c r="V727" s="29"/>
      <c r="W727" s="1"/>
      <c r="X727" s="1"/>
      <c r="Y727" s="1"/>
    </row>
    <row r="728" spans="1:25">
      <c r="A728" s="61"/>
      <c r="B728" s="28"/>
      <c r="C728" s="29"/>
      <c r="D728" s="28"/>
      <c r="E728" s="27"/>
      <c r="F728" s="28"/>
      <c r="G728" s="29"/>
      <c r="H728" s="29"/>
      <c r="I728" s="35"/>
      <c r="J728" s="35"/>
      <c r="K728" s="35"/>
      <c r="L728" s="35"/>
      <c r="M728" s="30"/>
      <c r="N728" s="31"/>
      <c r="O728" s="121"/>
      <c r="P728" s="155"/>
      <c r="Q728" s="155"/>
      <c r="R728" s="155"/>
      <c r="S728" s="35"/>
      <c r="T728" s="35"/>
      <c r="U728" s="29"/>
      <c r="V728" s="29"/>
      <c r="W728" s="1"/>
      <c r="X728" s="1"/>
      <c r="Y728" s="1"/>
    </row>
    <row r="729" spans="1:25">
      <c r="A729" s="61"/>
      <c r="B729" s="28"/>
      <c r="C729" s="29"/>
      <c r="D729" s="28"/>
      <c r="E729" s="27"/>
      <c r="F729" s="28"/>
      <c r="G729" s="29"/>
      <c r="H729" s="29"/>
      <c r="I729" s="35"/>
      <c r="J729" s="35"/>
      <c r="K729" s="35"/>
      <c r="L729" s="35"/>
      <c r="M729" s="30"/>
      <c r="N729" s="31"/>
      <c r="O729" s="121"/>
      <c r="P729" s="155"/>
      <c r="Q729" s="155"/>
      <c r="R729" s="155"/>
      <c r="S729" s="35"/>
      <c r="T729" s="35"/>
      <c r="U729" s="29"/>
      <c r="V729" s="29"/>
      <c r="W729" s="1"/>
      <c r="X729" s="1"/>
      <c r="Y729" s="1"/>
    </row>
    <row r="730" spans="1:25">
      <c r="A730" s="61"/>
      <c r="B730" s="28"/>
      <c r="C730" s="29"/>
      <c r="D730" s="28"/>
      <c r="E730" s="27"/>
      <c r="F730" s="28"/>
      <c r="G730" s="29"/>
      <c r="H730" s="29"/>
      <c r="I730" s="35"/>
      <c r="J730" s="35"/>
      <c r="K730" s="35"/>
      <c r="L730" s="35"/>
      <c r="M730" s="30"/>
      <c r="N730" s="31"/>
      <c r="O730" s="121"/>
      <c r="P730" s="155"/>
      <c r="Q730" s="155"/>
      <c r="R730" s="155"/>
      <c r="S730" s="35"/>
      <c r="T730" s="35"/>
      <c r="U730" s="29"/>
      <c r="V730" s="29"/>
      <c r="W730" s="1"/>
      <c r="X730" s="1"/>
      <c r="Y730" s="1"/>
    </row>
    <row r="731" spans="1:25">
      <c r="A731" s="61"/>
      <c r="B731" s="28"/>
      <c r="C731" s="29"/>
      <c r="D731" s="28"/>
      <c r="E731" s="27"/>
      <c r="F731" s="28"/>
      <c r="G731" s="29"/>
      <c r="H731" s="29"/>
      <c r="I731" s="35"/>
      <c r="J731" s="35"/>
      <c r="K731" s="35"/>
      <c r="L731" s="35"/>
      <c r="M731" s="30"/>
      <c r="N731" s="31"/>
      <c r="O731" s="121"/>
      <c r="P731" s="155"/>
      <c r="Q731" s="155"/>
      <c r="R731" s="155"/>
      <c r="S731" s="35"/>
      <c r="T731" s="35"/>
      <c r="U731" s="29"/>
      <c r="V731" s="29"/>
      <c r="W731" s="1"/>
      <c r="X731" s="1"/>
      <c r="Y731" s="1"/>
    </row>
    <row r="732" spans="1:25">
      <c r="A732" s="61"/>
      <c r="B732" s="28"/>
      <c r="C732" s="29"/>
      <c r="D732" s="28"/>
      <c r="E732" s="27"/>
      <c r="F732" s="28"/>
      <c r="G732" s="29"/>
      <c r="H732" s="29"/>
      <c r="I732" s="35"/>
      <c r="J732" s="35"/>
      <c r="K732" s="35"/>
      <c r="L732" s="35"/>
      <c r="M732" s="30"/>
      <c r="N732" s="31"/>
      <c r="O732" s="121"/>
      <c r="P732" s="155"/>
      <c r="Q732" s="155"/>
      <c r="R732" s="155"/>
      <c r="S732" s="35"/>
      <c r="T732" s="35"/>
      <c r="U732" s="29"/>
      <c r="V732" s="29"/>
      <c r="W732" s="1"/>
      <c r="X732" s="1"/>
      <c r="Y732" s="1"/>
    </row>
    <row r="733" spans="1:25">
      <c r="A733" s="61"/>
      <c r="B733" s="28"/>
      <c r="C733" s="29"/>
      <c r="D733" s="28"/>
      <c r="E733" s="27"/>
      <c r="F733" s="28"/>
      <c r="G733" s="29"/>
      <c r="H733" s="29"/>
      <c r="I733" s="35"/>
      <c r="J733" s="35"/>
      <c r="K733" s="35"/>
      <c r="L733" s="35"/>
      <c r="M733" s="30"/>
      <c r="N733" s="31"/>
      <c r="O733" s="121"/>
      <c r="P733" s="155"/>
      <c r="Q733" s="155"/>
      <c r="R733" s="155"/>
      <c r="S733" s="35"/>
      <c r="T733" s="35"/>
      <c r="U733" s="29"/>
      <c r="V733" s="29"/>
      <c r="W733" s="1"/>
      <c r="X733" s="1"/>
      <c r="Y733" s="1"/>
    </row>
    <row r="734" spans="1:25">
      <c r="A734" s="61"/>
      <c r="B734" s="28"/>
      <c r="C734" s="29"/>
      <c r="D734" s="28"/>
      <c r="E734" s="27"/>
      <c r="F734" s="28"/>
      <c r="G734" s="29"/>
      <c r="H734" s="29"/>
      <c r="I734" s="35"/>
      <c r="J734" s="35"/>
      <c r="K734" s="35"/>
      <c r="L734" s="35"/>
      <c r="M734" s="30"/>
      <c r="N734" s="31"/>
      <c r="O734" s="121"/>
      <c r="P734" s="155"/>
      <c r="Q734" s="155"/>
      <c r="R734" s="155"/>
      <c r="S734" s="35"/>
      <c r="T734" s="35"/>
      <c r="U734" s="29"/>
      <c r="V734" s="29"/>
      <c r="W734" s="1"/>
      <c r="X734" s="1"/>
      <c r="Y734" s="1"/>
    </row>
    <row r="735" spans="1:25">
      <c r="A735" s="61"/>
      <c r="B735" s="28"/>
      <c r="C735" s="29"/>
      <c r="D735" s="28"/>
      <c r="E735" s="27"/>
      <c r="F735" s="28"/>
      <c r="G735" s="29"/>
      <c r="H735" s="29"/>
      <c r="I735" s="35"/>
      <c r="J735" s="35"/>
      <c r="K735" s="35"/>
      <c r="L735" s="35"/>
      <c r="M735" s="30"/>
      <c r="N735" s="31"/>
      <c r="O735" s="121"/>
      <c r="P735" s="155"/>
      <c r="Q735" s="155"/>
      <c r="R735" s="155"/>
      <c r="S735" s="35"/>
      <c r="T735" s="35"/>
      <c r="U735" s="29"/>
      <c r="V735" s="29"/>
      <c r="W735" s="1"/>
      <c r="X735" s="1"/>
      <c r="Y735" s="1"/>
    </row>
    <row r="736" spans="1:25">
      <c r="A736" s="61"/>
      <c r="B736" s="28"/>
      <c r="C736" s="29"/>
      <c r="D736" s="28"/>
      <c r="E736" s="27"/>
      <c r="F736" s="28"/>
      <c r="G736" s="29"/>
      <c r="H736" s="29"/>
      <c r="I736" s="35"/>
      <c r="J736" s="35"/>
      <c r="K736" s="35"/>
      <c r="L736" s="35"/>
      <c r="M736" s="30"/>
      <c r="N736" s="31"/>
      <c r="O736" s="121"/>
      <c r="P736" s="155"/>
      <c r="Q736" s="155"/>
      <c r="R736" s="155"/>
      <c r="S736" s="35"/>
      <c r="T736" s="35"/>
      <c r="U736" s="30"/>
      <c r="V736" s="29"/>
      <c r="W736" s="1"/>
      <c r="X736" s="1"/>
      <c r="Y736" s="1"/>
    </row>
    <row r="737" spans="1:25">
      <c r="A737" s="61"/>
      <c r="B737" s="28"/>
      <c r="C737" s="29"/>
      <c r="D737" s="28"/>
      <c r="E737" s="27"/>
      <c r="F737" s="28"/>
      <c r="G737" s="29"/>
      <c r="H737" s="29"/>
      <c r="I737" s="35"/>
      <c r="J737" s="35"/>
      <c r="K737" s="35"/>
      <c r="L737" s="35"/>
      <c r="M737" s="30"/>
      <c r="N737" s="31"/>
      <c r="O737" s="121"/>
      <c r="P737" s="155"/>
      <c r="Q737" s="155"/>
      <c r="R737" s="155"/>
      <c r="S737" s="35"/>
      <c r="T737" s="35"/>
      <c r="U737" s="30"/>
      <c r="V737" s="29"/>
      <c r="W737" s="1"/>
      <c r="X737" s="1"/>
      <c r="Y737" s="1"/>
    </row>
    <row r="738" spans="1:25">
      <c r="A738" s="61"/>
      <c r="B738" s="28"/>
      <c r="C738" s="29"/>
      <c r="D738" s="28"/>
      <c r="E738" s="27"/>
      <c r="F738" s="28"/>
      <c r="G738" s="29"/>
      <c r="H738" s="29"/>
      <c r="I738" s="35"/>
      <c r="J738" s="35"/>
      <c r="K738" s="35"/>
      <c r="L738" s="35"/>
      <c r="M738" s="30"/>
      <c r="N738" s="31"/>
      <c r="O738" s="121"/>
      <c r="P738" s="155"/>
      <c r="Q738" s="155"/>
      <c r="R738" s="155"/>
      <c r="S738" s="35"/>
      <c r="T738" s="35"/>
      <c r="U738" s="29"/>
      <c r="V738" s="29"/>
      <c r="W738" s="1"/>
      <c r="X738" s="1"/>
      <c r="Y738" s="1"/>
    </row>
    <row r="739" spans="1:25">
      <c r="A739" s="61"/>
      <c r="B739" s="28"/>
      <c r="C739" s="29"/>
      <c r="D739" s="28"/>
      <c r="E739" s="27"/>
      <c r="F739" s="28"/>
      <c r="G739" s="29"/>
      <c r="H739" s="29"/>
      <c r="I739" s="35"/>
      <c r="J739" s="35"/>
      <c r="K739" s="35"/>
      <c r="L739" s="35"/>
      <c r="M739" s="30"/>
      <c r="N739" s="31"/>
      <c r="O739" s="121"/>
      <c r="P739" s="155"/>
      <c r="Q739" s="155"/>
      <c r="R739" s="155"/>
      <c r="S739" s="35"/>
      <c r="T739" s="35"/>
      <c r="U739" s="29"/>
      <c r="V739" s="29"/>
      <c r="W739" s="1"/>
      <c r="X739" s="1"/>
      <c r="Y739" s="1"/>
    </row>
    <row r="740" spans="1:25">
      <c r="A740" s="61"/>
      <c r="B740" s="28"/>
      <c r="C740" s="29"/>
      <c r="D740" s="28"/>
      <c r="E740" s="27"/>
      <c r="F740" s="28"/>
      <c r="G740" s="29"/>
      <c r="H740" s="29"/>
      <c r="I740" s="35"/>
      <c r="J740" s="35"/>
      <c r="K740" s="35"/>
      <c r="L740" s="35"/>
      <c r="M740" s="30"/>
      <c r="N740" s="31"/>
      <c r="O740" s="121"/>
      <c r="P740" s="155"/>
      <c r="Q740" s="155"/>
      <c r="R740" s="155"/>
      <c r="S740" s="35"/>
      <c r="T740" s="35"/>
      <c r="U740" s="30"/>
      <c r="V740" s="29"/>
      <c r="W740" s="1"/>
      <c r="X740" s="1"/>
      <c r="Y740" s="1"/>
    </row>
    <row r="741" spans="1:25">
      <c r="A741" s="61"/>
      <c r="B741" s="28"/>
      <c r="C741" s="29"/>
      <c r="D741" s="28"/>
      <c r="E741" s="27"/>
      <c r="F741" s="28"/>
      <c r="G741" s="29"/>
      <c r="H741" s="29"/>
      <c r="I741" s="35"/>
      <c r="J741" s="35"/>
      <c r="K741" s="35"/>
      <c r="L741" s="35"/>
      <c r="M741" s="30"/>
      <c r="N741" s="31"/>
      <c r="O741" s="121"/>
      <c r="P741" s="155"/>
      <c r="Q741" s="155"/>
      <c r="R741" s="155"/>
      <c r="S741" s="35"/>
      <c r="T741" s="35"/>
      <c r="U741" s="29"/>
      <c r="V741" s="29"/>
      <c r="W741" s="1"/>
      <c r="X741" s="1"/>
      <c r="Y741" s="1"/>
    </row>
    <row r="742" spans="1:25">
      <c r="A742" s="61"/>
      <c r="B742" s="28"/>
      <c r="C742" s="29"/>
      <c r="D742" s="28"/>
      <c r="E742" s="27"/>
      <c r="F742" s="28"/>
      <c r="G742" s="29"/>
      <c r="H742" s="29"/>
      <c r="I742" s="35"/>
      <c r="J742" s="35"/>
      <c r="K742" s="35"/>
      <c r="L742" s="35"/>
      <c r="M742" s="30"/>
      <c r="N742" s="31"/>
      <c r="O742" s="121"/>
      <c r="P742" s="155"/>
      <c r="Q742" s="155"/>
      <c r="R742" s="155"/>
      <c r="S742" s="35"/>
      <c r="T742" s="35"/>
      <c r="U742" s="29"/>
      <c r="V742" s="29"/>
      <c r="W742" s="1"/>
      <c r="X742" s="1"/>
      <c r="Y742" s="1"/>
    </row>
    <row r="743" spans="1:25">
      <c r="A743" s="61"/>
      <c r="B743" s="28"/>
      <c r="C743" s="29"/>
      <c r="D743" s="28"/>
      <c r="E743" s="27"/>
      <c r="F743" s="28"/>
      <c r="G743" s="29"/>
      <c r="H743" s="29"/>
      <c r="I743" s="35"/>
      <c r="J743" s="35"/>
      <c r="K743" s="35"/>
      <c r="L743" s="35"/>
      <c r="M743" s="30"/>
      <c r="N743" s="31"/>
      <c r="O743" s="121"/>
      <c r="P743" s="155"/>
      <c r="Q743" s="155"/>
      <c r="R743" s="155"/>
      <c r="S743" s="35"/>
      <c r="T743" s="35"/>
      <c r="U743" s="30"/>
      <c r="V743" s="29"/>
      <c r="W743" s="1"/>
      <c r="X743" s="1"/>
      <c r="Y743" s="1"/>
    </row>
    <row r="744" spans="1:25">
      <c r="A744" s="61"/>
      <c r="B744" s="28"/>
      <c r="C744" s="29"/>
      <c r="D744" s="28"/>
      <c r="E744" s="27"/>
      <c r="F744" s="28"/>
      <c r="G744" s="29"/>
      <c r="H744" s="29"/>
      <c r="I744" s="35"/>
      <c r="J744" s="35"/>
      <c r="K744" s="35"/>
      <c r="L744" s="35"/>
      <c r="M744" s="30"/>
      <c r="N744" s="31"/>
      <c r="O744" s="121"/>
      <c r="P744" s="155"/>
      <c r="Q744" s="155"/>
      <c r="R744" s="155"/>
      <c r="S744" s="35"/>
      <c r="T744" s="35"/>
      <c r="U744" s="30"/>
      <c r="V744" s="29"/>
      <c r="W744" s="1"/>
      <c r="X744" s="1"/>
      <c r="Y744" s="1"/>
    </row>
    <row r="745" spans="1:25">
      <c r="A745" s="61"/>
      <c r="B745" s="28"/>
      <c r="C745" s="29"/>
      <c r="D745" s="28"/>
      <c r="E745" s="27"/>
      <c r="F745" s="28"/>
      <c r="G745" s="29"/>
      <c r="H745" s="29"/>
      <c r="I745" s="35"/>
      <c r="J745" s="35"/>
      <c r="K745" s="35"/>
      <c r="L745" s="35"/>
      <c r="M745" s="30"/>
      <c r="N745" s="31"/>
      <c r="O745" s="121"/>
      <c r="P745" s="155"/>
      <c r="Q745" s="155"/>
      <c r="R745" s="155"/>
      <c r="S745" s="35"/>
      <c r="T745" s="35"/>
      <c r="U745" s="30"/>
      <c r="V745" s="29"/>
      <c r="W745" s="1"/>
      <c r="X745" s="1"/>
      <c r="Y745" s="1"/>
    </row>
    <row r="746" spans="1:25">
      <c r="A746" s="61"/>
      <c r="B746" s="28"/>
      <c r="C746" s="29"/>
      <c r="D746" s="28"/>
      <c r="E746" s="27"/>
      <c r="F746" s="28"/>
      <c r="G746" s="29"/>
      <c r="H746" s="29"/>
      <c r="I746" s="35"/>
      <c r="J746" s="35"/>
      <c r="K746" s="35"/>
      <c r="L746" s="35"/>
      <c r="M746" s="30"/>
      <c r="N746" s="31"/>
      <c r="O746" s="121"/>
      <c r="P746" s="155"/>
      <c r="Q746" s="155"/>
      <c r="R746" s="155"/>
      <c r="S746" s="35"/>
      <c r="T746" s="35"/>
      <c r="U746" s="29"/>
      <c r="V746" s="29"/>
      <c r="W746" s="1"/>
      <c r="X746" s="1"/>
      <c r="Y746" s="1"/>
    </row>
    <row r="747" spans="1:25">
      <c r="A747" s="61"/>
      <c r="B747" s="28"/>
      <c r="C747" s="29"/>
      <c r="D747" s="28"/>
      <c r="E747" s="27"/>
      <c r="F747" s="28"/>
      <c r="G747" s="29"/>
      <c r="H747" s="29"/>
      <c r="I747" s="35"/>
      <c r="J747" s="35"/>
      <c r="K747" s="35"/>
      <c r="L747" s="35"/>
      <c r="M747" s="30"/>
      <c r="N747" s="31"/>
      <c r="O747" s="121"/>
      <c r="P747" s="155"/>
      <c r="Q747" s="155"/>
      <c r="R747" s="155"/>
      <c r="S747" s="35"/>
      <c r="T747" s="35"/>
      <c r="U747" s="29"/>
      <c r="V747" s="29"/>
      <c r="W747" s="1"/>
      <c r="X747" s="1"/>
      <c r="Y747" s="1"/>
    </row>
    <row r="748" spans="1:25">
      <c r="A748" s="61"/>
      <c r="B748" s="28"/>
      <c r="C748" s="29"/>
      <c r="D748" s="28"/>
      <c r="E748" s="27"/>
      <c r="F748" s="28"/>
      <c r="G748" s="29"/>
      <c r="H748" s="29"/>
      <c r="I748" s="35"/>
      <c r="J748" s="35"/>
      <c r="K748" s="35"/>
      <c r="L748" s="35"/>
      <c r="M748" s="30"/>
      <c r="N748" s="31"/>
      <c r="O748" s="121"/>
      <c r="P748" s="155"/>
      <c r="Q748" s="155"/>
      <c r="R748" s="155"/>
      <c r="S748" s="35"/>
      <c r="T748" s="35"/>
      <c r="U748" s="30"/>
      <c r="V748" s="29"/>
      <c r="W748" s="1"/>
      <c r="X748" s="1"/>
      <c r="Y748" s="1"/>
    </row>
    <row r="749" spans="1:25">
      <c r="A749" s="61"/>
      <c r="B749" s="28"/>
      <c r="C749" s="29"/>
      <c r="D749" s="28"/>
      <c r="E749" s="27"/>
      <c r="F749" s="28"/>
      <c r="G749" s="29"/>
      <c r="H749" s="29"/>
      <c r="I749" s="35"/>
      <c r="J749" s="35"/>
      <c r="K749" s="35"/>
      <c r="L749" s="35"/>
      <c r="M749" s="30"/>
      <c r="N749" s="31"/>
      <c r="O749" s="121"/>
      <c r="P749" s="155"/>
      <c r="Q749" s="155"/>
      <c r="R749" s="155"/>
      <c r="S749" s="35"/>
      <c r="T749" s="35"/>
      <c r="U749" s="30"/>
      <c r="V749" s="29"/>
      <c r="W749" s="1"/>
      <c r="X749" s="1"/>
      <c r="Y749" s="1"/>
    </row>
    <row r="750" spans="1:25">
      <c r="A750" s="61"/>
      <c r="B750" s="28"/>
      <c r="C750" s="29"/>
      <c r="D750" s="28"/>
      <c r="E750" s="27"/>
      <c r="F750" s="28"/>
      <c r="G750" s="29"/>
      <c r="H750" s="29"/>
      <c r="I750" s="35"/>
      <c r="J750" s="35"/>
      <c r="K750" s="35"/>
      <c r="L750" s="35"/>
      <c r="M750" s="30"/>
      <c r="N750" s="31"/>
      <c r="O750" s="121"/>
      <c r="P750" s="155"/>
      <c r="Q750" s="155"/>
      <c r="R750" s="155"/>
      <c r="S750" s="35"/>
      <c r="T750" s="35"/>
      <c r="U750" s="30"/>
      <c r="V750" s="29"/>
      <c r="W750" s="1"/>
      <c r="X750" s="1"/>
      <c r="Y750" s="1"/>
    </row>
    <row r="751" spans="1:25">
      <c r="A751" s="61"/>
      <c r="B751" s="28"/>
      <c r="C751" s="29"/>
      <c r="D751" s="28"/>
      <c r="E751" s="27"/>
      <c r="F751" s="28"/>
      <c r="G751" s="29"/>
      <c r="H751" s="29"/>
      <c r="I751" s="35"/>
      <c r="J751" s="35"/>
      <c r="K751" s="35"/>
      <c r="L751" s="35"/>
      <c r="M751" s="30"/>
      <c r="N751" s="31"/>
      <c r="O751" s="121"/>
      <c r="P751" s="155"/>
      <c r="Q751" s="155"/>
      <c r="R751" s="155"/>
      <c r="S751" s="35"/>
      <c r="T751" s="35"/>
      <c r="U751" s="30"/>
      <c r="V751" s="29"/>
      <c r="W751" s="1"/>
      <c r="X751" s="1"/>
      <c r="Y751" s="1"/>
    </row>
    <row r="752" spans="1:25">
      <c r="A752" s="61"/>
      <c r="B752" s="28"/>
      <c r="C752" s="29"/>
      <c r="D752" s="28"/>
      <c r="E752" s="27"/>
      <c r="F752" s="28"/>
      <c r="G752" s="29"/>
      <c r="H752" s="29"/>
      <c r="I752" s="35"/>
      <c r="J752" s="35"/>
      <c r="K752" s="35"/>
      <c r="L752" s="35"/>
      <c r="M752" s="30"/>
      <c r="N752" s="31"/>
      <c r="O752" s="121"/>
      <c r="P752" s="155"/>
      <c r="Q752" s="155"/>
      <c r="R752" s="155"/>
      <c r="S752" s="35"/>
      <c r="T752" s="35"/>
      <c r="U752" s="30"/>
      <c r="V752" s="29"/>
      <c r="W752" s="1"/>
      <c r="X752" s="1"/>
      <c r="Y752" s="1"/>
    </row>
    <row r="753" spans="1:25">
      <c r="A753" s="61"/>
      <c r="B753" s="28"/>
      <c r="C753" s="29"/>
      <c r="D753" s="28"/>
      <c r="E753" s="27"/>
      <c r="F753" s="28"/>
      <c r="G753" s="29"/>
      <c r="H753" s="29"/>
      <c r="I753" s="35"/>
      <c r="J753" s="35"/>
      <c r="K753" s="35"/>
      <c r="L753" s="35"/>
      <c r="M753" s="30"/>
      <c r="N753" s="31"/>
      <c r="O753" s="121"/>
      <c r="P753" s="155"/>
      <c r="Q753" s="155"/>
      <c r="R753" s="155"/>
      <c r="S753" s="35"/>
      <c r="T753" s="35"/>
      <c r="U753" s="30"/>
      <c r="V753" s="29"/>
      <c r="W753" s="1"/>
      <c r="X753" s="1"/>
      <c r="Y753" s="1"/>
    </row>
    <row r="754" spans="1:25">
      <c r="A754" s="61"/>
      <c r="B754" s="28"/>
      <c r="C754" s="29"/>
      <c r="D754" s="28"/>
      <c r="E754" s="27"/>
      <c r="F754" s="28"/>
      <c r="G754" s="29"/>
      <c r="H754" s="29"/>
      <c r="I754" s="35"/>
      <c r="J754" s="35"/>
      <c r="K754" s="35"/>
      <c r="L754" s="35"/>
      <c r="M754" s="30"/>
      <c r="N754" s="31"/>
      <c r="O754" s="121"/>
      <c r="P754" s="155"/>
      <c r="Q754" s="155"/>
      <c r="R754" s="155"/>
      <c r="S754" s="35"/>
      <c r="T754" s="35"/>
      <c r="U754" s="30"/>
      <c r="V754" s="29"/>
      <c r="W754" s="1"/>
      <c r="X754" s="1"/>
      <c r="Y754" s="1"/>
    </row>
    <row r="755" spans="1:25">
      <c r="A755" s="61"/>
      <c r="B755" s="28"/>
      <c r="C755" s="29"/>
      <c r="D755" s="28"/>
      <c r="E755" s="27"/>
      <c r="F755" s="28"/>
      <c r="G755" s="29"/>
      <c r="H755" s="29"/>
      <c r="I755" s="35"/>
      <c r="J755" s="35"/>
      <c r="K755" s="35"/>
      <c r="L755" s="35"/>
      <c r="M755" s="30"/>
      <c r="N755" s="31"/>
      <c r="O755" s="121"/>
      <c r="P755" s="155"/>
      <c r="Q755" s="155"/>
      <c r="R755" s="155"/>
      <c r="S755" s="35"/>
      <c r="T755" s="35"/>
      <c r="U755" s="30"/>
      <c r="V755" s="29"/>
      <c r="W755" s="1"/>
      <c r="X755" s="1"/>
      <c r="Y755" s="1"/>
    </row>
    <row r="756" spans="1:25">
      <c r="A756" s="61"/>
      <c r="B756" s="28"/>
      <c r="C756" s="29"/>
      <c r="D756" s="28"/>
      <c r="E756" s="27"/>
      <c r="F756" s="28"/>
      <c r="G756" s="29"/>
      <c r="H756" s="29"/>
      <c r="I756" s="35"/>
      <c r="J756" s="35"/>
      <c r="K756" s="35"/>
      <c r="L756" s="35"/>
      <c r="M756" s="30"/>
      <c r="N756" s="31"/>
      <c r="O756" s="121"/>
      <c r="P756" s="155"/>
      <c r="Q756" s="155"/>
      <c r="R756" s="155"/>
      <c r="S756" s="35"/>
      <c r="T756" s="35"/>
      <c r="U756" s="30"/>
      <c r="V756" s="29"/>
      <c r="W756" s="1"/>
      <c r="X756" s="1"/>
      <c r="Y756" s="1"/>
    </row>
    <row r="757" spans="1:25">
      <c r="A757" s="61"/>
      <c r="B757" s="28"/>
      <c r="C757" s="29"/>
      <c r="D757" s="28"/>
      <c r="E757" s="27"/>
      <c r="F757" s="28"/>
      <c r="G757" s="29"/>
      <c r="H757" s="29"/>
      <c r="I757" s="35"/>
      <c r="J757" s="35"/>
      <c r="K757" s="35"/>
      <c r="L757" s="35"/>
      <c r="M757" s="30"/>
      <c r="N757" s="31"/>
      <c r="O757" s="121"/>
      <c r="P757" s="155"/>
      <c r="Q757" s="155"/>
      <c r="R757" s="155"/>
      <c r="S757" s="35"/>
      <c r="T757" s="35"/>
      <c r="U757" s="30"/>
      <c r="V757" s="29"/>
      <c r="W757" s="1"/>
      <c r="X757" s="1"/>
      <c r="Y757" s="1"/>
    </row>
    <row r="758" spans="1:25">
      <c r="A758" s="61"/>
      <c r="B758" s="28"/>
      <c r="C758" s="29"/>
      <c r="D758" s="28"/>
      <c r="E758" s="27"/>
      <c r="F758" s="28"/>
      <c r="G758" s="29"/>
      <c r="H758" s="29"/>
      <c r="I758" s="35"/>
      <c r="J758" s="35"/>
      <c r="K758" s="35"/>
      <c r="L758" s="35"/>
      <c r="M758" s="30"/>
      <c r="N758" s="31"/>
      <c r="O758" s="121"/>
      <c r="P758" s="155"/>
      <c r="Q758" s="155"/>
      <c r="R758" s="155"/>
      <c r="S758" s="35"/>
      <c r="T758" s="35"/>
      <c r="U758" s="30"/>
      <c r="V758" s="29"/>
      <c r="W758" s="1"/>
      <c r="X758" s="1"/>
      <c r="Y758" s="1"/>
    </row>
    <row r="759" spans="1:25">
      <c r="A759" s="61"/>
      <c r="B759" s="28"/>
      <c r="C759" s="29"/>
      <c r="D759" s="28"/>
      <c r="E759" s="27"/>
      <c r="F759" s="28"/>
      <c r="G759" s="29"/>
      <c r="H759" s="29"/>
      <c r="I759" s="35"/>
      <c r="J759" s="35"/>
      <c r="K759" s="35"/>
      <c r="L759" s="35"/>
      <c r="M759" s="30"/>
      <c r="N759" s="31"/>
      <c r="O759" s="121"/>
      <c r="P759" s="155"/>
      <c r="Q759" s="155"/>
      <c r="R759" s="155"/>
      <c r="S759" s="35"/>
      <c r="T759" s="35"/>
      <c r="U759" s="30"/>
      <c r="V759" s="29"/>
      <c r="W759" s="1"/>
      <c r="X759" s="1"/>
      <c r="Y759" s="1"/>
    </row>
    <row r="760" spans="1:25">
      <c r="A760" s="61"/>
      <c r="B760" s="28"/>
      <c r="C760" s="29"/>
      <c r="D760" s="28"/>
      <c r="E760" s="27"/>
      <c r="F760" s="28"/>
      <c r="G760" s="29"/>
      <c r="H760" s="29"/>
      <c r="I760" s="35"/>
      <c r="J760" s="35"/>
      <c r="K760" s="35"/>
      <c r="L760" s="35"/>
      <c r="M760" s="30"/>
      <c r="N760" s="31"/>
      <c r="O760" s="121"/>
      <c r="P760" s="155"/>
      <c r="Q760" s="155"/>
      <c r="R760" s="155"/>
      <c r="S760" s="35"/>
      <c r="T760" s="35"/>
      <c r="U760" s="30"/>
      <c r="V760" s="29"/>
      <c r="W760" s="1"/>
      <c r="X760" s="1"/>
      <c r="Y760" s="1"/>
    </row>
    <row r="761" spans="1:25">
      <c r="A761" s="61"/>
      <c r="B761" s="28"/>
      <c r="C761" s="29"/>
      <c r="D761" s="28"/>
      <c r="E761" s="27"/>
      <c r="F761" s="28"/>
      <c r="G761" s="29"/>
      <c r="H761" s="29"/>
      <c r="I761" s="35"/>
      <c r="J761" s="35"/>
      <c r="K761" s="35"/>
      <c r="L761" s="35"/>
      <c r="M761" s="30"/>
      <c r="N761" s="31"/>
      <c r="O761" s="121"/>
      <c r="P761" s="155"/>
      <c r="Q761" s="155"/>
      <c r="R761" s="155"/>
      <c r="S761" s="35"/>
      <c r="T761" s="35"/>
      <c r="U761" s="30"/>
      <c r="V761" s="29"/>
      <c r="W761" s="1"/>
      <c r="X761" s="1"/>
      <c r="Y761" s="1"/>
    </row>
    <row r="762" spans="1:25">
      <c r="A762" s="61"/>
      <c r="B762" s="28"/>
      <c r="C762" s="29"/>
      <c r="D762" s="28"/>
      <c r="E762" s="27"/>
      <c r="F762" s="28"/>
      <c r="G762" s="29"/>
      <c r="H762" s="29"/>
      <c r="I762" s="35"/>
      <c r="J762" s="35"/>
      <c r="K762" s="35"/>
      <c r="L762" s="35"/>
      <c r="M762" s="30"/>
      <c r="N762" s="31"/>
      <c r="O762" s="121"/>
      <c r="P762" s="155"/>
      <c r="Q762" s="155"/>
      <c r="R762" s="155"/>
      <c r="S762" s="35"/>
      <c r="T762" s="35"/>
      <c r="U762" s="30"/>
      <c r="V762" s="29"/>
      <c r="W762" s="1"/>
      <c r="X762" s="1"/>
      <c r="Y762" s="1"/>
    </row>
    <row r="763" spans="1:25">
      <c r="A763" s="61"/>
      <c r="B763" s="28"/>
      <c r="C763" s="29"/>
      <c r="D763" s="28"/>
      <c r="E763" s="27"/>
      <c r="F763" s="28"/>
      <c r="G763" s="29"/>
      <c r="H763" s="29"/>
      <c r="I763" s="35"/>
      <c r="J763" s="35"/>
      <c r="K763" s="35"/>
      <c r="L763" s="35"/>
      <c r="M763" s="30"/>
      <c r="N763" s="31"/>
      <c r="O763" s="121"/>
      <c r="P763" s="155"/>
      <c r="Q763" s="155"/>
      <c r="R763" s="155"/>
      <c r="S763" s="35"/>
      <c r="T763" s="35"/>
      <c r="U763" s="29"/>
      <c r="V763" s="29"/>
      <c r="W763" s="1"/>
      <c r="X763" s="1"/>
      <c r="Y763" s="1"/>
    </row>
    <row r="764" spans="1:25">
      <c r="A764" s="61"/>
      <c r="B764" s="28"/>
      <c r="C764" s="29"/>
      <c r="D764" s="28"/>
      <c r="E764" s="27"/>
      <c r="F764" s="28"/>
      <c r="G764" s="29"/>
      <c r="H764" s="29"/>
      <c r="I764" s="35"/>
      <c r="J764" s="35"/>
      <c r="K764" s="35"/>
      <c r="L764" s="35"/>
      <c r="M764" s="30"/>
      <c r="N764" s="31"/>
      <c r="O764" s="121"/>
      <c r="P764" s="155"/>
      <c r="Q764" s="155"/>
      <c r="R764" s="155"/>
      <c r="S764" s="35"/>
      <c r="T764" s="35"/>
      <c r="U764" s="29"/>
      <c r="V764" s="29"/>
      <c r="W764" s="1"/>
      <c r="X764" s="1"/>
      <c r="Y764" s="1"/>
    </row>
    <row r="765" spans="1:25">
      <c r="A765" s="61"/>
      <c r="B765" s="28"/>
      <c r="C765" s="29"/>
      <c r="D765" s="28"/>
      <c r="E765" s="27"/>
      <c r="F765" s="28"/>
      <c r="G765" s="29"/>
      <c r="H765" s="29"/>
      <c r="I765" s="35"/>
      <c r="J765" s="35"/>
      <c r="K765" s="35"/>
      <c r="L765" s="35"/>
      <c r="M765" s="30"/>
      <c r="N765" s="31"/>
      <c r="O765" s="121"/>
      <c r="P765" s="155"/>
      <c r="Q765" s="155"/>
      <c r="R765" s="155"/>
      <c r="S765" s="35"/>
      <c r="T765" s="35"/>
      <c r="U765" s="29"/>
      <c r="V765" s="29"/>
      <c r="W765" s="1"/>
      <c r="X765" s="1"/>
      <c r="Y765" s="1"/>
    </row>
    <row r="766" spans="1:25">
      <c r="A766" s="61"/>
      <c r="B766" s="28"/>
      <c r="C766" s="29"/>
      <c r="D766" s="28"/>
      <c r="E766" s="27"/>
      <c r="F766" s="28"/>
      <c r="G766" s="29"/>
      <c r="H766" s="29"/>
      <c r="I766" s="35"/>
      <c r="J766" s="35"/>
      <c r="K766" s="35"/>
      <c r="L766" s="35"/>
      <c r="M766" s="30"/>
      <c r="N766" s="31"/>
      <c r="O766" s="121"/>
      <c r="P766" s="155"/>
      <c r="Q766" s="155"/>
      <c r="R766" s="155"/>
      <c r="S766" s="35"/>
      <c r="T766" s="35"/>
      <c r="U766" s="29"/>
      <c r="V766" s="29"/>
      <c r="W766" s="1"/>
      <c r="X766" s="1"/>
      <c r="Y766" s="1"/>
    </row>
    <row r="767" spans="1:25">
      <c r="A767" s="61"/>
      <c r="B767" s="28"/>
      <c r="C767" s="29"/>
      <c r="D767" s="28"/>
      <c r="E767" s="27"/>
      <c r="F767" s="28"/>
      <c r="G767" s="29"/>
      <c r="H767" s="29"/>
      <c r="I767" s="35"/>
      <c r="J767" s="35"/>
      <c r="K767" s="35"/>
      <c r="L767" s="35"/>
      <c r="M767" s="30"/>
      <c r="N767" s="31"/>
      <c r="O767" s="121"/>
      <c r="P767" s="155"/>
      <c r="Q767" s="155"/>
      <c r="R767" s="155"/>
      <c r="S767" s="35"/>
      <c r="T767" s="35"/>
      <c r="U767" s="29"/>
      <c r="V767" s="29"/>
      <c r="W767" s="1"/>
      <c r="X767" s="1"/>
      <c r="Y767" s="1"/>
    </row>
    <row r="768" spans="1:25">
      <c r="A768" s="61"/>
      <c r="B768" s="28"/>
      <c r="C768" s="29"/>
      <c r="D768" s="28"/>
      <c r="E768" s="27"/>
      <c r="F768" s="28"/>
      <c r="G768" s="29"/>
      <c r="H768" s="29"/>
      <c r="I768" s="35"/>
      <c r="J768" s="35"/>
      <c r="K768" s="35"/>
      <c r="L768" s="35"/>
      <c r="M768" s="30"/>
      <c r="N768" s="31"/>
      <c r="O768" s="121"/>
      <c r="P768" s="155"/>
      <c r="Q768" s="155"/>
      <c r="R768" s="155"/>
      <c r="S768" s="35"/>
      <c r="T768" s="35"/>
      <c r="U768" s="29"/>
      <c r="V768" s="29"/>
      <c r="W768" s="1"/>
      <c r="X768" s="1"/>
      <c r="Y768" s="1"/>
    </row>
    <row r="769" spans="1:25">
      <c r="A769" s="61"/>
      <c r="B769" s="28"/>
      <c r="C769" s="29"/>
      <c r="D769" s="28"/>
      <c r="E769" s="27"/>
      <c r="F769" s="28"/>
      <c r="G769" s="29"/>
      <c r="H769" s="29"/>
      <c r="I769" s="35"/>
      <c r="J769" s="35"/>
      <c r="K769" s="35"/>
      <c r="L769" s="35"/>
      <c r="M769" s="30"/>
      <c r="N769" s="31"/>
      <c r="O769" s="121"/>
      <c r="P769" s="155"/>
      <c r="Q769" s="155"/>
      <c r="R769" s="155"/>
      <c r="S769" s="35"/>
      <c r="T769" s="35"/>
      <c r="U769" s="29"/>
      <c r="V769" s="29"/>
      <c r="W769" s="1"/>
      <c r="X769" s="1"/>
      <c r="Y769" s="1"/>
    </row>
    <row r="770" spans="1:25">
      <c r="A770" s="61"/>
      <c r="B770" s="28"/>
      <c r="C770" s="29"/>
      <c r="D770" s="28"/>
      <c r="E770" s="27"/>
      <c r="F770" s="28"/>
      <c r="G770" s="29"/>
      <c r="H770" s="29"/>
      <c r="I770" s="35"/>
      <c r="J770" s="35"/>
      <c r="K770" s="35"/>
      <c r="L770" s="35"/>
      <c r="M770" s="30"/>
      <c r="N770" s="31"/>
      <c r="O770" s="121"/>
      <c r="P770" s="155"/>
      <c r="Q770" s="155"/>
      <c r="R770" s="155"/>
      <c r="S770" s="35"/>
      <c r="T770" s="35"/>
      <c r="U770" s="29"/>
      <c r="V770" s="29"/>
      <c r="W770" s="1"/>
      <c r="X770" s="1"/>
      <c r="Y770" s="1"/>
    </row>
    <row r="771" spans="1:25">
      <c r="A771" s="61"/>
      <c r="B771" s="28"/>
      <c r="C771" s="29"/>
      <c r="D771" s="28"/>
      <c r="E771" s="27"/>
      <c r="F771" s="28"/>
      <c r="G771" s="29"/>
      <c r="H771" s="29"/>
      <c r="I771" s="35"/>
      <c r="J771" s="35"/>
      <c r="K771" s="35"/>
      <c r="L771" s="35"/>
      <c r="M771" s="30"/>
      <c r="N771" s="31"/>
      <c r="O771" s="121"/>
      <c r="P771" s="155"/>
      <c r="Q771" s="155"/>
      <c r="R771" s="155"/>
      <c r="S771" s="35"/>
      <c r="T771" s="35"/>
      <c r="U771" s="29"/>
      <c r="V771" s="29"/>
      <c r="W771" s="1"/>
      <c r="X771" s="1"/>
      <c r="Y771" s="1"/>
    </row>
    <row r="772" spans="1:25">
      <c r="A772" s="61"/>
      <c r="B772" s="28"/>
      <c r="C772" s="29"/>
      <c r="D772" s="28"/>
      <c r="E772" s="27"/>
      <c r="F772" s="28"/>
      <c r="G772" s="29"/>
      <c r="H772" s="29"/>
      <c r="I772" s="35"/>
      <c r="J772" s="35"/>
      <c r="K772" s="35"/>
      <c r="L772" s="35"/>
      <c r="M772" s="30"/>
      <c r="N772" s="31"/>
      <c r="O772" s="121"/>
      <c r="P772" s="155"/>
      <c r="Q772" s="155"/>
      <c r="R772" s="155"/>
      <c r="S772" s="35"/>
      <c r="T772" s="35"/>
      <c r="U772" s="29"/>
      <c r="V772" s="29"/>
      <c r="W772" s="1"/>
      <c r="X772" s="1"/>
      <c r="Y772" s="1"/>
    </row>
    <row r="773" spans="1:25">
      <c r="A773" s="61"/>
      <c r="B773" s="28"/>
      <c r="C773" s="29"/>
      <c r="D773" s="28"/>
      <c r="E773" s="27"/>
      <c r="F773" s="28"/>
      <c r="G773" s="29"/>
      <c r="H773" s="29"/>
      <c r="I773" s="35"/>
      <c r="J773" s="35"/>
      <c r="K773" s="35"/>
      <c r="L773" s="35"/>
      <c r="M773" s="30"/>
      <c r="N773" s="31"/>
      <c r="O773" s="121"/>
      <c r="P773" s="155"/>
      <c r="Q773" s="155"/>
      <c r="R773" s="155"/>
      <c r="S773" s="35"/>
      <c r="T773" s="35"/>
      <c r="U773" s="29"/>
      <c r="V773" s="29"/>
      <c r="W773" s="1"/>
      <c r="X773" s="1"/>
      <c r="Y773" s="1"/>
    </row>
    <row r="774" spans="1:25">
      <c r="A774" s="61"/>
      <c r="B774" s="28"/>
      <c r="C774" s="29"/>
      <c r="D774" s="28"/>
      <c r="E774" s="27"/>
      <c r="F774" s="28"/>
      <c r="G774" s="29"/>
      <c r="H774" s="29"/>
      <c r="I774" s="35"/>
      <c r="J774" s="35"/>
      <c r="K774" s="35"/>
      <c r="L774" s="35"/>
      <c r="M774" s="30"/>
      <c r="N774" s="31"/>
      <c r="O774" s="121"/>
      <c r="P774" s="155"/>
      <c r="Q774" s="155"/>
      <c r="R774" s="155"/>
      <c r="S774" s="35"/>
      <c r="T774" s="35"/>
      <c r="U774" s="29"/>
      <c r="V774" s="29"/>
      <c r="W774" s="1"/>
      <c r="X774" s="1"/>
      <c r="Y774" s="1"/>
    </row>
    <row r="775" spans="1:25">
      <c r="A775" s="61"/>
      <c r="B775" s="28"/>
      <c r="C775" s="29"/>
      <c r="D775" s="28"/>
      <c r="E775" s="27"/>
      <c r="F775" s="28"/>
      <c r="G775" s="29"/>
      <c r="H775" s="29"/>
      <c r="I775" s="35"/>
      <c r="J775" s="35"/>
      <c r="K775" s="35"/>
      <c r="L775" s="35"/>
      <c r="M775" s="30"/>
      <c r="N775" s="31"/>
      <c r="O775" s="121"/>
      <c r="P775" s="155"/>
      <c r="Q775" s="155"/>
      <c r="R775" s="155"/>
      <c r="S775" s="35"/>
      <c r="T775" s="35"/>
      <c r="U775" s="29"/>
      <c r="V775" s="29"/>
      <c r="W775" s="1"/>
      <c r="X775" s="1"/>
      <c r="Y775" s="1"/>
    </row>
    <row r="776" spans="1:25">
      <c r="A776" s="61"/>
      <c r="B776" s="28"/>
      <c r="C776" s="29"/>
      <c r="D776" s="28"/>
      <c r="E776" s="27"/>
      <c r="F776" s="28"/>
      <c r="G776" s="29"/>
      <c r="H776" s="29"/>
      <c r="I776" s="35"/>
      <c r="J776" s="35"/>
      <c r="K776" s="35"/>
      <c r="L776" s="35"/>
      <c r="M776" s="30"/>
      <c r="N776" s="31"/>
      <c r="O776" s="121"/>
      <c r="P776" s="155"/>
      <c r="Q776" s="155"/>
      <c r="R776" s="155"/>
      <c r="S776" s="35"/>
      <c r="T776" s="35"/>
      <c r="U776" s="29"/>
      <c r="V776" s="29"/>
      <c r="W776" s="1"/>
      <c r="X776" s="1"/>
      <c r="Y776" s="1"/>
    </row>
    <row r="777" spans="1:25">
      <c r="A777" s="61"/>
      <c r="B777" s="28"/>
      <c r="C777" s="29"/>
      <c r="D777" s="28"/>
      <c r="E777" s="27"/>
      <c r="F777" s="28"/>
      <c r="G777" s="29"/>
      <c r="H777" s="29"/>
      <c r="I777" s="35"/>
      <c r="J777" s="35"/>
      <c r="K777" s="35"/>
      <c r="L777" s="35"/>
      <c r="M777" s="30"/>
      <c r="N777" s="31"/>
      <c r="O777" s="121"/>
      <c r="P777" s="155"/>
      <c r="Q777" s="155"/>
      <c r="R777" s="155"/>
      <c r="S777" s="35"/>
      <c r="T777" s="35"/>
      <c r="U777" s="29"/>
      <c r="V777" s="29"/>
      <c r="W777" s="1"/>
      <c r="X777" s="1"/>
      <c r="Y777" s="1"/>
    </row>
    <row r="778" spans="1:25">
      <c r="A778" s="61"/>
      <c r="B778" s="28"/>
      <c r="C778" s="29"/>
      <c r="D778" s="28"/>
      <c r="E778" s="27"/>
      <c r="F778" s="28"/>
      <c r="G778" s="29"/>
      <c r="H778" s="29"/>
      <c r="I778" s="35"/>
      <c r="J778" s="35"/>
      <c r="K778" s="35"/>
      <c r="L778" s="35"/>
      <c r="M778" s="30"/>
      <c r="N778" s="31"/>
      <c r="O778" s="121"/>
      <c r="P778" s="155"/>
      <c r="Q778" s="155"/>
      <c r="R778" s="155"/>
      <c r="S778" s="35"/>
      <c r="T778" s="35"/>
      <c r="U778" s="29"/>
      <c r="V778" s="29"/>
      <c r="W778" s="1"/>
      <c r="X778" s="1"/>
      <c r="Y778" s="1"/>
    </row>
    <row r="779" spans="1:25">
      <c r="A779" s="61"/>
      <c r="B779" s="28"/>
      <c r="C779" s="29"/>
      <c r="D779" s="28"/>
      <c r="E779" s="27"/>
      <c r="F779" s="28"/>
      <c r="G779" s="29"/>
      <c r="H779" s="29"/>
      <c r="I779" s="35"/>
      <c r="J779" s="35"/>
      <c r="K779" s="35"/>
      <c r="L779" s="35"/>
      <c r="M779" s="30"/>
      <c r="N779" s="31"/>
      <c r="O779" s="121"/>
      <c r="P779" s="155"/>
      <c r="Q779" s="155"/>
      <c r="R779" s="155"/>
      <c r="S779" s="35"/>
      <c r="T779" s="35"/>
      <c r="U779" s="29"/>
      <c r="V779" s="29"/>
      <c r="W779" s="1"/>
      <c r="X779" s="1"/>
      <c r="Y779" s="1"/>
    </row>
    <row r="780" spans="1:25">
      <c r="A780" s="61"/>
      <c r="B780" s="28"/>
      <c r="C780" s="29"/>
      <c r="D780" s="28"/>
      <c r="E780" s="27"/>
      <c r="F780" s="28"/>
      <c r="G780" s="29"/>
      <c r="H780" s="29"/>
      <c r="I780" s="35"/>
      <c r="J780" s="35"/>
      <c r="K780" s="35"/>
      <c r="L780" s="35"/>
      <c r="M780" s="30"/>
      <c r="N780" s="31"/>
      <c r="O780" s="121"/>
      <c r="P780" s="155"/>
      <c r="Q780" s="155"/>
      <c r="R780" s="155"/>
      <c r="S780" s="35"/>
      <c r="T780" s="35"/>
      <c r="U780" s="29"/>
      <c r="V780" s="29"/>
      <c r="W780" s="1"/>
      <c r="X780" s="1"/>
      <c r="Y780" s="1"/>
    </row>
    <row r="781" spans="1:25">
      <c r="A781" s="61"/>
      <c r="B781" s="28"/>
      <c r="C781" s="29"/>
      <c r="D781" s="28"/>
      <c r="E781" s="27"/>
      <c r="F781" s="28"/>
      <c r="G781" s="29"/>
      <c r="H781" s="29"/>
      <c r="I781" s="35"/>
      <c r="J781" s="35"/>
      <c r="K781" s="35"/>
      <c r="L781" s="35"/>
      <c r="M781" s="30"/>
      <c r="N781" s="31"/>
      <c r="O781" s="121"/>
      <c r="P781" s="155"/>
      <c r="Q781" s="155"/>
      <c r="R781" s="155"/>
      <c r="S781" s="35"/>
      <c r="T781" s="35"/>
      <c r="U781" s="29"/>
      <c r="V781" s="29"/>
      <c r="W781" s="1"/>
      <c r="X781" s="1"/>
      <c r="Y781" s="1"/>
    </row>
    <row r="782" spans="1:25">
      <c r="A782" s="61"/>
      <c r="B782" s="28"/>
      <c r="C782" s="29"/>
      <c r="D782" s="28"/>
      <c r="E782" s="27"/>
      <c r="F782" s="28"/>
      <c r="G782" s="29"/>
      <c r="H782" s="29"/>
      <c r="I782" s="35"/>
      <c r="J782" s="35"/>
      <c r="K782" s="35"/>
      <c r="L782" s="35"/>
      <c r="M782" s="30"/>
      <c r="N782" s="31"/>
      <c r="O782" s="121"/>
      <c r="P782" s="155"/>
      <c r="Q782" s="155"/>
      <c r="R782" s="155"/>
      <c r="S782" s="35"/>
      <c r="T782" s="35"/>
      <c r="U782" s="29"/>
      <c r="V782" s="29"/>
      <c r="W782" s="1"/>
      <c r="X782" s="1"/>
      <c r="Y782" s="1"/>
    </row>
    <row r="783" spans="1:25">
      <c r="A783" s="61"/>
      <c r="B783" s="28"/>
      <c r="C783" s="29"/>
      <c r="D783" s="28"/>
      <c r="E783" s="27"/>
      <c r="F783" s="28"/>
      <c r="G783" s="29"/>
      <c r="H783" s="29"/>
      <c r="I783" s="35"/>
      <c r="J783" s="35"/>
      <c r="K783" s="35"/>
      <c r="L783" s="35"/>
      <c r="M783" s="30"/>
      <c r="N783" s="31"/>
      <c r="O783" s="121"/>
      <c r="P783" s="155"/>
      <c r="Q783" s="155"/>
      <c r="R783" s="155"/>
      <c r="S783" s="35"/>
      <c r="T783" s="35"/>
      <c r="U783" s="29"/>
      <c r="V783" s="29"/>
      <c r="W783" s="1"/>
      <c r="X783" s="1"/>
      <c r="Y783" s="1"/>
    </row>
    <row r="784" spans="1:25">
      <c r="A784" s="61"/>
      <c r="B784" s="28"/>
      <c r="C784" s="29"/>
      <c r="D784" s="28"/>
      <c r="E784" s="27"/>
      <c r="F784" s="28"/>
      <c r="G784" s="29"/>
      <c r="H784" s="29"/>
      <c r="I784" s="35"/>
      <c r="J784" s="35"/>
      <c r="K784" s="35"/>
      <c r="L784" s="35"/>
      <c r="M784" s="30"/>
      <c r="N784" s="31"/>
      <c r="O784" s="121"/>
      <c r="P784" s="155"/>
      <c r="Q784" s="155"/>
      <c r="R784" s="155"/>
      <c r="S784" s="35"/>
      <c r="T784" s="35"/>
      <c r="U784" s="29"/>
      <c r="V784" s="29"/>
      <c r="W784" s="1"/>
      <c r="X784" s="1"/>
      <c r="Y784" s="1"/>
    </row>
    <row r="785" spans="1:25">
      <c r="A785" s="61"/>
      <c r="B785" s="28"/>
      <c r="C785" s="29"/>
      <c r="D785" s="28"/>
      <c r="E785" s="27"/>
      <c r="F785" s="28"/>
      <c r="G785" s="29"/>
      <c r="H785" s="29"/>
      <c r="I785" s="35"/>
      <c r="J785" s="35"/>
      <c r="K785" s="35"/>
      <c r="L785" s="35"/>
      <c r="M785" s="30"/>
      <c r="N785" s="31"/>
      <c r="O785" s="121"/>
      <c r="P785" s="155"/>
      <c r="Q785" s="155"/>
      <c r="R785" s="155"/>
      <c r="S785" s="35"/>
      <c r="T785" s="35"/>
      <c r="U785" s="29"/>
      <c r="V785" s="29"/>
      <c r="W785" s="1"/>
      <c r="X785" s="1"/>
      <c r="Y785" s="1"/>
    </row>
    <row r="786" spans="1:25">
      <c r="A786" s="61"/>
      <c r="B786" s="28"/>
      <c r="C786" s="29"/>
      <c r="D786" s="28"/>
      <c r="E786" s="27"/>
      <c r="F786" s="28"/>
      <c r="G786" s="29"/>
      <c r="H786" s="29"/>
      <c r="I786" s="35"/>
      <c r="J786" s="35"/>
      <c r="K786" s="35"/>
      <c r="L786" s="35"/>
      <c r="M786" s="30"/>
      <c r="N786" s="31"/>
      <c r="O786" s="121"/>
      <c r="P786" s="155"/>
      <c r="Q786" s="155"/>
      <c r="R786" s="155"/>
      <c r="S786" s="35"/>
      <c r="T786" s="35"/>
      <c r="U786" s="29"/>
      <c r="V786" s="29"/>
      <c r="W786" s="1"/>
      <c r="X786" s="1"/>
      <c r="Y786" s="1"/>
    </row>
    <row r="787" spans="1:25">
      <c r="A787" s="61"/>
      <c r="B787" s="28"/>
      <c r="C787" s="29"/>
      <c r="D787" s="28"/>
      <c r="E787" s="27"/>
      <c r="F787" s="28"/>
      <c r="G787" s="29"/>
      <c r="H787" s="29"/>
      <c r="I787" s="35"/>
      <c r="J787" s="35"/>
      <c r="K787" s="35"/>
      <c r="L787" s="35"/>
      <c r="M787" s="30"/>
      <c r="N787" s="31"/>
      <c r="O787" s="121"/>
      <c r="P787" s="155"/>
      <c r="Q787" s="155"/>
      <c r="R787" s="155"/>
      <c r="S787" s="35"/>
      <c r="T787" s="35"/>
      <c r="U787" s="29"/>
      <c r="V787" s="29"/>
      <c r="W787" s="1"/>
      <c r="X787" s="1"/>
      <c r="Y787" s="1"/>
    </row>
    <row r="788" spans="1:25">
      <c r="A788" s="61"/>
      <c r="B788" s="28"/>
      <c r="C788" s="29"/>
      <c r="D788" s="28"/>
      <c r="E788" s="27"/>
      <c r="F788" s="28"/>
      <c r="G788" s="29"/>
      <c r="H788" s="29"/>
      <c r="I788" s="35"/>
      <c r="J788" s="35"/>
      <c r="K788" s="35"/>
      <c r="L788" s="35"/>
      <c r="M788" s="30"/>
      <c r="N788" s="31"/>
      <c r="O788" s="121"/>
      <c r="P788" s="155"/>
      <c r="Q788" s="155"/>
      <c r="R788" s="155"/>
      <c r="S788" s="35"/>
      <c r="T788" s="35"/>
      <c r="U788" s="29"/>
      <c r="V788" s="29"/>
      <c r="W788" s="1"/>
      <c r="X788" s="1"/>
      <c r="Y788" s="1"/>
    </row>
    <row r="789" spans="1:25">
      <c r="A789" s="61"/>
      <c r="B789" s="28"/>
      <c r="C789" s="29"/>
      <c r="D789" s="28"/>
      <c r="E789" s="27"/>
      <c r="F789" s="28"/>
      <c r="G789" s="29"/>
      <c r="H789" s="29"/>
      <c r="I789" s="35"/>
      <c r="J789" s="35"/>
      <c r="K789" s="35"/>
      <c r="L789" s="35"/>
      <c r="M789" s="30"/>
      <c r="N789" s="31"/>
      <c r="O789" s="121"/>
      <c r="P789" s="155"/>
      <c r="Q789" s="155"/>
      <c r="R789" s="155"/>
      <c r="S789" s="35"/>
      <c r="T789" s="35"/>
      <c r="U789" s="29"/>
      <c r="V789" s="29"/>
      <c r="W789" s="1"/>
      <c r="X789" s="1"/>
      <c r="Y789" s="1"/>
    </row>
    <row r="790" spans="1:25">
      <c r="A790" s="61"/>
      <c r="B790" s="28"/>
      <c r="C790" s="29"/>
      <c r="D790" s="28"/>
      <c r="E790" s="27"/>
      <c r="F790" s="28"/>
      <c r="G790" s="29"/>
      <c r="H790" s="29"/>
      <c r="I790" s="35"/>
      <c r="J790" s="35"/>
      <c r="K790" s="35"/>
      <c r="L790" s="35"/>
      <c r="M790" s="30"/>
      <c r="N790" s="31"/>
      <c r="O790" s="121"/>
      <c r="P790" s="155"/>
      <c r="Q790" s="155"/>
      <c r="R790" s="155"/>
      <c r="S790" s="35"/>
      <c r="T790" s="35"/>
      <c r="U790" s="29"/>
      <c r="V790" s="29"/>
      <c r="W790" s="1"/>
      <c r="X790" s="1"/>
      <c r="Y790" s="1"/>
    </row>
    <row r="791" spans="1:25">
      <c r="A791" s="61"/>
      <c r="B791" s="28"/>
      <c r="C791" s="29"/>
      <c r="D791" s="28"/>
      <c r="E791" s="27"/>
      <c r="F791" s="28"/>
      <c r="G791" s="29"/>
      <c r="H791" s="29"/>
      <c r="I791" s="35"/>
      <c r="J791" s="35"/>
      <c r="K791" s="35"/>
      <c r="L791" s="35"/>
      <c r="M791" s="30"/>
      <c r="N791" s="31"/>
      <c r="O791" s="121"/>
      <c r="P791" s="155"/>
      <c r="Q791" s="155"/>
      <c r="R791" s="155"/>
      <c r="S791" s="35"/>
      <c r="T791" s="35"/>
      <c r="U791" s="29"/>
      <c r="V791" s="29"/>
      <c r="W791" s="1"/>
      <c r="X791" s="1"/>
      <c r="Y791" s="1"/>
    </row>
    <row r="792" spans="1:25">
      <c r="A792" s="61"/>
      <c r="B792" s="28"/>
      <c r="C792" s="29"/>
      <c r="D792" s="28"/>
      <c r="E792" s="27"/>
      <c r="F792" s="28"/>
      <c r="G792" s="29"/>
      <c r="H792" s="29"/>
      <c r="I792" s="35"/>
      <c r="J792" s="35"/>
      <c r="K792" s="35"/>
      <c r="L792" s="35"/>
      <c r="M792" s="30"/>
      <c r="N792" s="31"/>
      <c r="O792" s="121"/>
      <c r="P792" s="155"/>
      <c r="Q792" s="155"/>
      <c r="R792" s="155"/>
      <c r="S792" s="35"/>
      <c r="T792" s="35"/>
      <c r="U792" s="29"/>
      <c r="V792" s="29"/>
      <c r="W792" s="1"/>
      <c r="X792" s="1"/>
      <c r="Y792" s="1"/>
    </row>
    <row r="793" spans="1:25">
      <c r="A793" s="61"/>
      <c r="B793" s="28"/>
      <c r="C793" s="29"/>
      <c r="D793" s="28"/>
      <c r="E793" s="27"/>
      <c r="F793" s="28"/>
      <c r="G793" s="29"/>
      <c r="H793" s="29"/>
      <c r="I793" s="35"/>
      <c r="J793" s="35"/>
      <c r="K793" s="35"/>
      <c r="L793" s="35"/>
      <c r="M793" s="30"/>
      <c r="N793" s="31"/>
      <c r="O793" s="121"/>
      <c r="P793" s="155"/>
      <c r="Q793" s="155"/>
      <c r="R793" s="155"/>
      <c r="S793" s="35"/>
      <c r="T793" s="35"/>
      <c r="U793" s="29"/>
      <c r="V793" s="29"/>
      <c r="W793" s="1"/>
      <c r="X793" s="1"/>
      <c r="Y793" s="1"/>
    </row>
    <row r="794" spans="1:25">
      <c r="A794" s="61"/>
      <c r="B794" s="28"/>
      <c r="C794" s="29"/>
      <c r="D794" s="28"/>
      <c r="E794" s="27"/>
      <c r="F794" s="28"/>
      <c r="G794" s="29"/>
      <c r="H794" s="29"/>
      <c r="I794" s="35"/>
      <c r="J794" s="35"/>
      <c r="K794" s="35"/>
      <c r="L794" s="35"/>
      <c r="M794" s="30"/>
      <c r="N794" s="31"/>
      <c r="O794" s="121"/>
      <c r="P794" s="155"/>
      <c r="Q794" s="155"/>
      <c r="R794" s="155"/>
      <c r="S794" s="35"/>
      <c r="T794" s="35"/>
      <c r="U794" s="29"/>
      <c r="V794" s="29"/>
      <c r="W794" s="1"/>
      <c r="X794" s="1"/>
      <c r="Y794" s="1"/>
    </row>
    <row r="795" spans="1:25">
      <c r="A795" s="61"/>
      <c r="B795" s="28"/>
      <c r="C795" s="29"/>
      <c r="D795" s="28"/>
      <c r="E795" s="27"/>
      <c r="F795" s="28"/>
      <c r="G795" s="29"/>
      <c r="H795" s="29"/>
      <c r="I795" s="35"/>
      <c r="J795" s="35"/>
      <c r="K795" s="35"/>
      <c r="L795" s="35"/>
      <c r="M795" s="30"/>
      <c r="N795" s="31"/>
      <c r="O795" s="121"/>
      <c r="P795" s="155"/>
      <c r="Q795" s="155"/>
      <c r="R795" s="155"/>
      <c r="S795" s="35"/>
      <c r="T795" s="35"/>
      <c r="U795" s="29"/>
      <c r="V795" s="29"/>
      <c r="W795" s="1"/>
      <c r="X795" s="1"/>
      <c r="Y795" s="1"/>
    </row>
    <row r="796" spans="1:25">
      <c r="A796" s="61"/>
      <c r="B796" s="28"/>
      <c r="C796" s="29"/>
      <c r="D796" s="28"/>
      <c r="E796" s="27"/>
      <c r="F796" s="28"/>
      <c r="G796" s="29"/>
      <c r="H796" s="29"/>
      <c r="I796" s="35"/>
      <c r="J796" s="35"/>
      <c r="K796" s="35"/>
      <c r="L796" s="35"/>
      <c r="M796" s="30"/>
      <c r="N796" s="31"/>
      <c r="O796" s="121"/>
      <c r="P796" s="155"/>
      <c r="Q796" s="155"/>
      <c r="R796" s="155"/>
      <c r="S796" s="35"/>
      <c r="T796" s="35"/>
      <c r="U796" s="29"/>
      <c r="V796" s="29"/>
      <c r="W796" s="1"/>
      <c r="X796" s="1"/>
      <c r="Y796" s="1"/>
    </row>
    <row r="797" spans="1:25">
      <c r="A797" s="61"/>
      <c r="B797" s="28"/>
      <c r="C797" s="29"/>
      <c r="D797" s="28"/>
      <c r="E797" s="27"/>
      <c r="F797" s="28"/>
      <c r="G797" s="29"/>
      <c r="H797" s="29"/>
      <c r="I797" s="35"/>
      <c r="J797" s="35"/>
      <c r="K797" s="35"/>
      <c r="L797" s="35"/>
      <c r="M797" s="30"/>
      <c r="N797" s="31"/>
      <c r="O797" s="121"/>
      <c r="P797" s="155"/>
      <c r="Q797" s="155"/>
      <c r="R797" s="155"/>
      <c r="S797" s="35"/>
      <c r="T797" s="35"/>
      <c r="U797" s="29"/>
      <c r="V797" s="29"/>
      <c r="W797" s="1"/>
      <c r="X797" s="1"/>
      <c r="Y797" s="1"/>
    </row>
    <row r="798" spans="1:25">
      <c r="A798" s="61"/>
      <c r="B798" s="28"/>
      <c r="C798" s="29"/>
      <c r="D798" s="28"/>
      <c r="E798" s="27"/>
      <c r="F798" s="28"/>
      <c r="G798" s="29"/>
      <c r="H798" s="29"/>
      <c r="I798" s="35"/>
      <c r="J798" s="35"/>
      <c r="K798" s="35"/>
      <c r="L798" s="35"/>
      <c r="M798" s="30"/>
      <c r="N798" s="31"/>
      <c r="O798" s="121"/>
      <c r="P798" s="155"/>
      <c r="Q798" s="155"/>
      <c r="R798" s="155"/>
      <c r="S798" s="35"/>
      <c r="T798" s="35"/>
      <c r="U798" s="29"/>
      <c r="V798" s="29"/>
      <c r="W798" s="1"/>
      <c r="X798" s="1"/>
      <c r="Y798" s="1"/>
    </row>
    <row r="799" spans="1:25">
      <c r="A799" s="61"/>
      <c r="B799" s="28"/>
      <c r="C799" s="29"/>
      <c r="D799" s="28"/>
      <c r="E799" s="27"/>
      <c r="F799" s="28"/>
      <c r="G799" s="29"/>
      <c r="H799" s="29"/>
      <c r="I799" s="35"/>
      <c r="J799" s="35"/>
      <c r="K799" s="35"/>
      <c r="L799" s="35"/>
      <c r="M799" s="30"/>
      <c r="N799" s="31"/>
      <c r="O799" s="121"/>
      <c r="P799" s="155"/>
      <c r="Q799" s="155"/>
      <c r="R799" s="155"/>
      <c r="S799" s="35"/>
      <c r="T799" s="35"/>
      <c r="U799" s="29"/>
      <c r="V799" s="29"/>
      <c r="W799" s="1"/>
      <c r="X799" s="1"/>
      <c r="Y799" s="1"/>
    </row>
    <row r="800" spans="1:25">
      <c r="A800" s="61"/>
      <c r="B800" s="28"/>
      <c r="C800" s="29"/>
      <c r="D800" s="28"/>
      <c r="E800" s="27"/>
      <c r="F800" s="28"/>
      <c r="G800" s="29"/>
      <c r="H800" s="29"/>
      <c r="I800" s="35"/>
      <c r="J800" s="35"/>
      <c r="K800" s="35"/>
      <c r="L800" s="35"/>
      <c r="M800" s="30"/>
      <c r="N800" s="31"/>
      <c r="O800" s="121"/>
      <c r="P800" s="155"/>
      <c r="Q800" s="155"/>
      <c r="R800" s="155"/>
      <c r="S800" s="35"/>
      <c r="T800" s="35"/>
      <c r="U800" s="29"/>
      <c r="V800" s="29"/>
      <c r="W800" s="1"/>
      <c r="X800" s="1"/>
      <c r="Y800" s="1"/>
    </row>
    <row r="801" spans="1:25">
      <c r="A801" s="61"/>
      <c r="B801" s="28"/>
      <c r="C801" s="29"/>
      <c r="D801" s="28"/>
      <c r="E801" s="27"/>
      <c r="F801" s="28"/>
      <c r="G801" s="29"/>
      <c r="H801" s="29"/>
      <c r="I801" s="35"/>
      <c r="J801" s="35"/>
      <c r="K801" s="35"/>
      <c r="L801" s="35"/>
      <c r="M801" s="30"/>
      <c r="N801" s="31"/>
      <c r="O801" s="121"/>
      <c r="P801" s="155"/>
      <c r="Q801" s="155"/>
      <c r="R801" s="155"/>
      <c r="S801" s="35"/>
      <c r="T801" s="35"/>
      <c r="U801" s="29"/>
      <c r="V801" s="29"/>
      <c r="W801" s="1"/>
      <c r="X801" s="1"/>
      <c r="Y801" s="1"/>
    </row>
    <row r="802" spans="1:25">
      <c r="A802" s="61"/>
      <c r="B802" s="28"/>
      <c r="C802" s="29"/>
      <c r="D802" s="28"/>
      <c r="E802" s="27"/>
      <c r="F802" s="28"/>
      <c r="G802" s="29"/>
      <c r="H802" s="29"/>
      <c r="I802" s="35"/>
      <c r="J802" s="35"/>
      <c r="K802" s="35"/>
      <c r="L802" s="35"/>
      <c r="M802" s="30"/>
      <c r="N802" s="31"/>
      <c r="O802" s="121"/>
      <c r="P802" s="155"/>
      <c r="Q802" s="155"/>
      <c r="R802" s="155"/>
      <c r="S802" s="35"/>
      <c r="T802" s="35"/>
      <c r="U802" s="29"/>
      <c r="V802" s="29"/>
      <c r="W802" s="1"/>
      <c r="X802" s="1"/>
      <c r="Y802" s="1"/>
    </row>
    <row r="803" spans="1:25">
      <c r="A803" s="61"/>
      <c r="B803" s="28"/>
      <c r="C803" s="29"/>
      <c r="D803" s="28"/>
      <c r="E803" s="27"/>
      <c r="F803" s="28"/>
      <c r="G803" s="29"/>
      <c r="H803" s="29"/>
      <c r="I803" s="35"/>
      <c r="J803" s="35"/>
      <c r="K803" s="35"/>
      <c r="L803" s="35"/>
      <c r="M803" s="30"/>
      <c r="N803" s="31"/>
      <c r="O803" s="121"/>
      <c r="P803" s="155"/>
      <c r="Q803" s="155"/>
      <c r="R803" s="155"/>
      <c r="S803" s="35"/>
      <c r="T803" s="35"/>
      <c r="U803" s="29"/>
      <c r="V803" s="29"/>
      <c r="W803" s="1"/>
      <c r="X803" s="1"/>
      <c r="Y803" s="1"/>
    </row>
    <row r="804" spans="1:25">
      <c r="A804" s="61"/>
      <c r="B804" s="28"/>
      <c r="C804" s="29"/>
      <c r="D804" s="28"/>
      <c r="E804" s="27"/>
      <c r="F804" s="28"/>
      <c r="G804" s="29"/>
      <c r="H804" s="29"/>
      <c r="I804" s="35"/>
      <c r="J804" s="35"/>
      <c r="K804" s="35"/>
      <c r="L804" s="35"/>
      <c r="M804" s="30"/>
      <c r="N804" s="31"/>
      <c r="O804" s="121"/>
      <c r="P804" s="155"/>
      <c r="Q804" s="155"/>
      <c r="R804" s="155"/>
      <c r="S804" s="35"/>
      <c r="T804" s="35"/>
      <c r="U804" s="29"/>
      <c r="V804" s="29"/>
      <c r="W804" s="1"/>
      <c r="X804" s="1"/>
      <c r="Y804" s="1"/>
    </row>
    <row r="805" spans="1:25">
      <c r="A805" s="61"/>
      <c r="B805" s="28"/>
      <c r="C805" s="29"/>
      <c r="D805" s="28"/>
      <c r="E805" s="27"/>
      <c r="F805" s="28"/>
      <c r="G805" s="29"/>
      <c r="H805" s="29"/>
      <c r="I805" s="35"/>
      <c r="J805" s="35"/>
      <c r="K805" s="35"/>
      <c r="L805" s="35"/>
      <c r="M805" s="30"/>
      <c r="N805" s="31"/>
      <c r="O805" s="121"/>
      <c r="P805" s="155"/>
      <c r="Q805" s="155"/>
      <c r="R805" s="155"/>
      <c r="S805" s="35"/>
      <c r="T805" s="35"/>
      <c r="U805" s="29"/>
      <c r="V805" s="29"/>
      <c r="W805" s="1"/>
      <c r="X805" s="1"/>
      <c r="Y805" s="1"/>
    </row>
    <row r="806" spans="1:25">
      <c r="A806" s="61"/>
      <c r="B806" s="28"/>
      <c r="C806" s="29"/>
      <c r="D806" s="28"/>
      <c r="E806" s="27"/>
      <c r="F806" s="28"/>
      <c r="G806" s="29"/>
      <c r="H806" s="29"/>
      <c r="I806" s="35"/>
      <c r="J806" s="35"/>
      <c r="K806" s="35"/>
      <c r="L806" s="35"/>
      <c r="M806" s="30"/>
      <c r="N806" s="31"/>
      <c r="O806" s="121"/>
      <c r="P806" s="155"/>
      <c r="Q806" s="155"/>
      <c r="R806" s="155"/>
      <c r="S806" s="35"/>
      <c r="T806" s="35"/>
      <c r="U806" s="29"/>
      <c r="V806" s="29"/>
      <c r="W806" s="1"/>
      <c r="X806" s="1"/>
      <c r="Y806" s="1"/>
    </row>
    <row r="807" spans="1:25">
      <c r="A807" s="61"/>
      <c r="B807" s="28"/>
      <c r="C807" s="29"/>
      <c r="D807" s="28"/>
      <c r="E807" s="27"/>
      <c r="F807" s="28"/>
      <c r="G807" s="29"/>
      <c r="H807" s="29"/>
      <c r="I807" s="35"/>
      <c r="J807" s="35"/>
      <c r="K807" s="35"/>
      <c r="L807" s="35"/>
      <c r="M807" s="30"/>
      <c r="N807" s="31"/>
      <c r="O807" s="121"/>
      <c r="P807" s="155"/>
      <c r="Q807" s="155"/>
      <c r="R807" s="155"/>
      <c r="S807" s="35"/>
      <c r="T807" s="35"/>
      <c r="U807" s="29"/>
      <c r="V807" s="29"/>
      <c r="W807" s="1"/>
      <c r="X807" s="1"/>
      <c r="Y807" s="1"/>
    </row>
    <row r="808" spans="1:25">
      <c r="A808" s="61"/>
      <c r="B808" s="28"/>
      <c r="C808" s="29"/>
      <c r="D808" s="28"/>
      <c r="E808" s="27"/>
      <c r="F808" s="28"/>
      <c r="G808" s="29"/>
      <c r="H808" s="29"/>
      <c r="I808" s="35"/>
      <c r="J808" s="35"/>
      <c r="K808" s="35"/>
      <c r="L808" s="35"/>
      <c r="M808" s="30"/>
      <c r="N808" s="31"/>
      <c r="O808" s="121"/>
      <c r="P808" s="155"/>
      <c r="Q808" s="155"/>
      <c r="R808" s="155"/>
      <c r="S808" s="35"/>
      <c r="T808" s="35"/>
      <c r="U808" s="29"/>
      <c r="V808" s="29"/>
      <c r="W808" s="1"/>
      <c r="X808" s="1"/>
      <c r="Y808" s="1"/>
    </row>
    <row r="809" spans="1:25">
      <c r="A809" s="61"/>
      <c r="B809" s="28"/>
      <c r="C809" s="29"/>
      <c r="D809" s="28"/>
      <c r="E809" s="27"/>
      <c r="F809" s="28"/>
      <c r="G809" s="29"/>
      <c r="H809" s="29"/>
      <c r="I809" s="35"/>
      <c r="J809" s="35"/>
      <c r="K809" s="35"/>
      <c r="L809" s="35"/>
      <c r="M809" s="30"/>
      <c r="N809" s="31"/>
      <c r="O809" s="121"/>
      <c r="P809" s="155"/>
      <c r="Q809" s="155"/>
      <c r="R809" s="155"/>
      <c r="S809" s="35"/>
      <c r="T809" s="35"/>
      <c r="U809" s="29"/>
      <c r="V809" s="29"/>
      <c r="W809" s="1"/>
      <c r="X809" s="1"/>
      <c r="Y809" s="1"/>
    </row>
    <row r="810" spans="1:25">
      <c r="A810" s="61"/>
      <c r="B810" s="28"/>
      <c r="C810" s="29"/>
      <c r="D810" s="28"/>
      <c r="E810" s="27"/>
      <c r="F810" s="28"/>
      <c r="G810" s="29"/>
      <c r="H810" s="29"/>
      <c r="I810" s="35"/>
      <c r="J810" s="35"/>
      <c r="K810" s="35"/>
      <c r="L810" s="35"/>
      <c r="M810" s="30"/>
      <c r="N810" s="31"/>
      <c r="O810" s="121"/>
      <c r="P810" s="155"/>
      <c r="Q810" s="155"/>
      <c r="R810" s="155"/>
      <c r="S810" s="35"/>
      <c r="T810" s="35"/>
      <c r="U810" s="29"/>
      <c r="V810" s="29"/>
      <c r="W810" s="1"/>
      <c r="X810" s="1"/>
      <c r="Y810" s="1"/>
    </row>
    <row r="811" spans="1:25">
      <c r="A811" s="61"/>
      <c r="B811" s="28"/>
      <c r="C811" s="29"/>
      <c r="D811" s="28"/>
      <c r="E811" s="27"/>
      <c r="F811" s="28"/>
      <c r="G811" s="29"/>
      <c r="H811" s="29"/>
      <c r="I811" s="35"/>
      <c r="J811" s="35"/>
      <c r="K811" s="35"/>
      <c r="L811" s="35"/>
      <c r="M811" s="30"/>
      <c r="N811" s="31"/>
      <c r="O811" s="121"/>
      <c r="P811" s="155"/>
      <c r="Q811" s="155"/>
      <c r="R811" s="155"/>
      <c r="S811" s="35"/>
      <c r="T811" s="35"/>
      <c r="U811" s="29"/>
      <c r="V811" s="29"/>
      <c r="W811" s="1"/>
      <c r="X811" s="1"/>
      <c r="Y811" s="1"/>
    </row>
    <row r="812" spans="1:25">
      <c r="A812" s="61"/>
      <c r="B812" s="28"/>
      <c r="C812" s="29"/>
      <c r="D812" s="28"/>
      <c r="E812" s="27"/>
      <c r="F812" s="28"/>
      <c r="G812" s="29"/>
      <c r="H812" s="29"/>
      <c r="I812" s="35"/>
      <c r="J812" s="35"/>
      <c r="K812" s="35"/>
      <c r="L812" s="35"/>
      <c r="M812" s="30"/>
      <c r="N812" s="31"/>
      <c r="O812" s="121"/>
      <c r="P812" s="155"/>
      <c r="Q812" s="155"/>
      <c r="R812" s="155"/>
      <c r="S812" s="35"/>
      <c r="T812" s="35"/>
      <c r="U812" s="29"/>
      <c r="V812" s="29"/>
      <c r="W812" s="1"/>
      <c r="X812" s="1"/>
      <c r="Y812" s="1"/>
    </row>
    <row r="813" spans="1:25">
      <c r="A813" s="61"/>
      <c r="B813" s="28"/>
      <c r="C813" s="29"/>
      <c r="D813" s="28"/>
      <c r="E813" s="27"/>
      <c r="F813" s="28"/>
      <c r="G813" s="29"/>
      <c r="H813" s="29"/>
      <c r="I813" s="35"/>
      <c r="J813" s="35"/>
      <c r="K813" s="35"/>
      <c r="L813" s="35"/>
      <c r="M813" s="30"/>
      <c r="N813" s="31"/>
      <c r="O813" s="121"/>
      <c r="P813" s="155"/>
      <c r="Q813" s="155"/>
      <c r="R813" s="155"/>
      <c r="S813" s="35"/>
      <c r="T813" s="35"/>
      <c r="U813" s="29"/>
      <c r="V813" s="29"/>
      <c r="W813" s="1"/>
      <c r="X813" s="1"/>
      <c r="Y813" s="1"/>
    </row>
    <row r="814" spans="1:25">
      <c r="A814" s="61"/>
      <c r="B814" s="28"/>
      <c r="C814" s="29"/>
      <c r="D814" s="28"/>
      <c r="E814" s="27"/>
      <c r="F814" s="28"/>
      <c r="G814" s="29"/>
      <c r="H814" s="29"/>
      <c r="I814" s="35"/>
      <c r="J814" s="35"/>
      <c r="K814" s="35"/>
      <c r="L814" s="35"/>
      <c r="M814" s="30"/>
      <c r="N814" s="31"/>
      <c r="O814" s="121"/>
      <c r="P814" s="155"/>
      <c r="Q814" s="155"/>
      <c r="R814" s="155"/>
      <c r="S814" s="35"/>
      <c r="T814" s="35"/>
      <c r="U814" s="29"/>
      <c r="V814" s="29"/>
      <c r="W814" s="1"/>
      <c r="X814" s="1"/>
      <c r="Y814" s="1"/>
    </row>
    <row r="815" spans="1:25">
      <c r="A815" s="61"/>
      <c r="B815" s="28"/>
      <c r="C815" s="29"/>
      <c r="D815" s="28"/>
      <c r="E815" s="27"/>
      <c r="F815" s="28"/>
      <c r="G815" s="29"/>
      <c r="H815" s="29"/>
      <c r="I815" s="35"/>
      <c r="J815" s="35"/>
      <c r="K815" s="35"/>
      <c r="L815" s="35"/>
      <c r="M815" s="30"/>
      <c r="N815" s="31"/>
      <c r="O815" s="121"/>
      <c r="P815" s="155"/>
      <c r="Q815" s="155"/>
      <c r="R815" s="155"/>
      <c r="S815" s="35"/>
      <c r="T815" s="35"/>
      <c r="U815" s="29"/>
      <c r="V815" s="29"/>
      <c r="W815" s="1"/>
      <c r="X815" s="1"/>
      <c r="Y815" s="1"/>
    </row>
    <row r="816" spans="1:25">
      <c r="A816" s="61"/>
      <c r="B816" s="28"/>
      <c r="C816" s="29"/>
      <c r="D816" s="28"/>
      <c r="E816" s="27"/>
      <c r="F816" s="28"/>
      <c r="G816" s="29"/>
      <c r="H816" s="29"/>
      <c r="I816" s="35"/>
      <c r="J816" s="35"/>
      <c r="K816" s="35"/>
      <c r="L816" s="35"/>
      <c r="M816" s="30"/>
      <c r="N816" s="31"/>
      <c r="O816" s="121"/>
      <c r="P816" s="155"/>
      <c r="Q816" s="155"/>
      <c r="R816" s="155"/>
      <c r="S816" s="35"/>
      <c r="T816" s="35"/>
      <c r="U816" s="29"/>
      <c r="V816" s="29"/>
      <c r="W816" s="1"/>
      <c r="X816" s="1"/>
      <c r="Y816" s="1"/>
    </row>
    <row r="817" spans="1:25">
      <c r="A817" s="61"/>
      <c r="B817" s="28"/>
      <c r="C817" s="29"/>
      <c r="D817" s="28"/>
      <c r="E817" s="27"/>
      <c r="F817" s="28"/>
      <c r="G817" s="29"/>
      <c r="H817" s="29"/>
      <c r="I817" s="35"/>
      <c r="J817" s="35"/>
      <c r="K817" s="35"/>
      <c r="L817" s="35"/>
      <c r="M817" s="30"/>
      <c r="N817" s="31"/>
      <c r="O817" s="121"/>
      <c r="P817" s="155"/>
      <c r="Q817" s="155"/>
      <c r="R817" s="155"/>
      <c r="S817" s="35"/>
      <c r="T817" s="35"/>
      <c r="U817" s="29"/>
      <c r="V817" s="29"/>
      <c r="W817" s="1"/>
      <c r="X817" s="1"/>
      <c r="Y817" s="1"/>
    </row>
    <row r="818" spans="1:25">
      <c r="A818" s="61"/>
      <c r="B818" s="28"/>
      <c r="C818" s="29"/>
      <c r="D818" s="28"/>
      <c r="E818" s="27"/>
      <c r="F818" s="28"/>
      <c r="G818" s="29"/>
      <c r="H818" s="29"/>
      <c r="I818" s="35"/>
      <c r="J818" s="35"/>
      <c r="K818" s="35"/>
      <c r="L818" s="35"/>
      <c r="M818" s="30"/>
      <c r="N818" s="31"/>
      <c r="O818" s="121"/>
      <c r="P818" s="155"/>
      <c r="Q818" s="155"/>
      <c r="R818" s="155"/>
      <c r="S818" s="35"/>
      <c r="T818" s="35"/>
      <c r="U818" s="29"/>
      <c r="V818" s="29"/>
      <c r="W818" s="1"/>
      <c r="X818" s="1"/>
      <c r="Y818" s="1"/>
    </row>
    <row r="819" spans="1:25">
      <c r="A819" s="61"/>
      <c r="B819" s="28"/>
      <c r="C819" s="29"/>
      <c r="D819" s="28"/>
      <c r="E819" s="27"/>
      <c r="F819" s="28"/>
      <c r="G819" s="29"/>
      <c r="H819" s="29"/>
      <c r="I819" s="35"/>
      <c r="J819" s="35"/>
      <c r="K819" s="35"/>
      <c r="L819" s="35"/>
      <c r="M819" s="30"/>
      <c r="N819" s="31"/>
      <c r="O819" s="121"/>
      <c r="P819" s="155"/>
      <c r="Q819" s="155"/>
      <c r="R819" s="155"/>
      <c r="S819" s="35"/>
      <c r="T819" s="35"/>
      <c r="U819" s="29"/>
      <c r="V819" s="29"/>
      <c r="W819" s="1"/>
      <c r="X819" s="1"/>
      <c r="Y819" s="1"/>
    </row>
    <row r="820" spans="1:25">
      <c r="A820" s="61"/>
      <c r="B820" s="28"/>
      <c r="C820" s="29"/>
      <c r="D820" s="28"/>
      <c r="E820" s="27"/>
      <c r="F820" s="28"/>
      <c r="G820" s="29"/>
      <c r="H820" s="29"/>
      <c r="I820" s="35"/>
      <c r="J820" s="35"/>
      <c r="K820" s="35"/>
      <c r="L820" s="35"/>
      <c r="M820" s="30"/>
      <c r="N820" s="31"/>
      <c r="O820" s="121"/>
      <c r="P820" s="155"/>
      <c r="Q820" s="155"/>
      <c r="R820" s="155"/>
      <c r="S820" s="35"/>
      <c r="T820" s="35"/>
      <c r="U820" s="29"/>
      <c r="V820" s="29"/>
      <c r="W820" s="1"/>
      <c r="X820" s="1"/>
      <c r="Y820" s="1"/>
    </row>
    <row r="821" spans="1:25">
      <c r="A821" s="61"/>
      <c r="B821" s="28"/>
      <c r="C821" s="29"/>
      <c r="D821" s="28"/>
      <c r="E821" s="27"/>
      <c r="F821" s="28"/>
      <c r="G821" s="29"/>
      <c r="H821" s="29"/>
      <c r="I821" s="35"/>
      <c r="J821" s="35"/>
      <c r="K821" s="35"/>
      <c r="L821" s="35"/>
      <c r="M821" s="30"/>
      <c r="N821" s="31"/>
      <c r="O821" s="121"/>
      <c r="P821" s="155"/>
      <c r="Q821" s="155"/>
      <c r="R821" s="155"/>
      <c r="S821" s="35"/>
      <c r="T821" s="35"/>
      <c r="U821" s="29"/>
      <c r="V821" s="29"/>
      <c r="W821" s="1"/>
      <c r="X821" s="1"/>
      <c r="Y821" s="1"/>
    </row>
    <row r="822" spans="1:25">
      <c r="A822" s="61"/>
      <c r="B822" s="28"/>
      <c r="C822" s="29"/>
      <c r="D822" s="28"/>
      <c r="E822" s="27"/>
      <c r="F822" s="28"/>
      <c r="G822" s="29"/>
      <c r="H822" s="29"/>
      <c r="I822" s="35"/>
      <c r="J822" s="35"/>
      <c r="K822" s="35"/>
      <c r="L822" s="35"/>
      <c r="M822" s="30"/>
      <c r="N822" s="31"/>
      <c r="O822" s="121"/>
      <c r="P822" s="155"/>
      <c r="Q822" s="155"/>
      <c r="R822" s="155"/>
      <c r="S822" s="35"/>
      <c r="T822" s="35"/>
      <c r="U822" s="29"/>
      <c r="V822" s="29"/>
      <c r="W822" s="1"/>
      <c r="X822" s="1"/>
      <c r="Y822" s="1"/>
    </row>
    <row r="823" spans="1:25">
      <c r="A823" s="61"/>
      <c r="B823" s="28"/>
      <c r="C823" s="29"/>
      <c r="D823" s="28"/>
      <c r="E823" s="27"/>
      <c r="F823" s="28"/>
      <c r="G823" s="29"/>
      <c r="H823" s="29"/>
      <c r="I823" s="35"/>
      <c r="J823" s="35"/>
      <c r="K823" s="35"/>
      <c r="L823" s="35"/>
      <c r="M823" s="30"/>
      <c r="N823" s="31"/>
      <c r="O823" s="121"/>
      <c r="P823" s="155"/>
      <c r="Q823" s="155"/>
      <c r="R823" s="155"/>
      <c r="S823" s="35"/>
      <c r="T823" s="35"/>
      <c r="U823" s="29"/>
      <c r="V823" s="29"/>
      <c r="W823" s="1"/>
      <c r="X823" s="1"/>
      <c r="Y823" s="1"/>
    </row>
    <row r="824" spans="1:25">
      <c r="A824" s="61"/>
      <c r="B824" s="28"/>
      <c r="C824" s="29"/>
      <c r="D824" s="28"/>
      <c r="E824" s="27"/>
      <c r="F824" s="28"/>
      <c r="G824" s="29"/>
      <c r="H824" s="29"/>
      <c r="I824" s="35"/>
      <c r="J824" s="35"/>
      <c r="K824" s="35"/>
      <c r="L824" s="35"/>
      <c r="M824" s="30"/>
      <c r="N824" s="31"/>
      <c r="O824" s="121"/>
      <c r="P824" s="155"/>
      <c r="Q824" s="155"/>
      <c r="R824" s="155"/>
      <c r="S824" s="35"/>
      <c r="T824" s="35"/>
      <c r="U824" s="29"/>
      <c r="V824" s="29"/>
      <c r="W824" s="1"/>
      <c r="X824" s="1"/>
      <c r="Y824" s="1"/>
    </row>
    <row r="825" spans="1:25">
      <c r="A825" s="61"/>
      <c r="B825" s="28"/>
      <c r="C825" s="29"/>
      <c r="D825" s="28"/>
      <c r="E825" s="27"/>
      <c r="F825" s="28"/>
      <c r="G825" s="29"/>
      <c r="H825" s="29"/>
      <c r="I825" s="35"/>
      <c r="J825" s="35"/>
      <c r="K825" s="35"/>
      <c r="L825" s="35"/>
      <c r="M825" s="30"/>
      <c r="N825" s="31"/>
      <c r="O825" s="121"/>
      <c r="P825" s="155"/>
      <c r="Q825" s="155"/>
      <c r="R825" s="155"/>
      <c r="S825" s="35"/>
      <c r="T825" s="35"/>
      <c r="U825" s="29"/>
      <c r="V825" s="29"/>
      <c r="W825" s="1"/>
      <c r="X825" s="1"/>
      <c r="Y825" s="1"/>
    </row>
    <row r="826" spans="1:25">
      <c r="A826" s="61"/>
      <c r="B826" s="28"/>
      <c r="C826" s="29"/>
      <c r="D826" s="28"/>
      <c r="E826" s="27"/>
      <c r="F826" s="28"/>
      <c r="G826" s="29"/>
      <c r="H826" s="29"/>
      <c r="I826" s="35"/>
      <c r="J826" s="35"/>
      <c r="K826" s="35"/>
      <c r="L826" s="35"/>
      <c r="M826" s="30"/>
      <c r="N826" s="31"/>
      <c r="O826" s="121"/>
      <c r="P826" s="155"/>
      <c r="Q826" s="155"/>
      <c r="R826" s="155"/>
      <c r="S826" s="35"/>
      <c r="T826" s="35"/>
      <c r="U826" s="29"/>
      <c r="V826" s="29"/>
      <c r="W826" s="1"/>
      <c r="X826" s="1"/>
      <c r="Y826" s="1"/>
    </row>
    <row r="827" spans="1:25">
      <c r="A827" s="61"/>
      <c r="B827" s="28"/>
      <c r="C827" s="29"/>
      <c r="D827" s="28"/>
      <c r="E827" s="27"/>
      <c r="F827" s="28"/>
      <c r="G827" s="29"/>
      <c r="H827" s="29"/>
      <c r="I827" s="35"/>
      <c r="J827" s="35"/>
      <c r="K827" s="35"/>
      <c r="L827" s="35"/>
      <c r="M827" s="30"/>
      <c r="N827" s="31"/>
      <c r="O827" s="121"/>
      <c r="P827" s="155"/>
      <c r="Q827" s="155"/>
      <c r="R827" s="155"/>
      <c r="S827" s="35"/>
      <c r="T827" s="35"/>
      <c r="U827" s="29"/>
      <c r="V827" s="29"/>
      <c r="W827" s="1"/>
      <c r="X827" s="1"/>
      <c r="Y827" s="1"/>
    </row>
    <row r="828" spans="1:25">
      <c r="A828" s="61"/>
      <c r="B828" s="28"/>
      <c r="C828" s="29"/>
      <c r="D828" s="28"/>
      <c r="E828" s="27"/>
      <c r="F828" s="28"/>
      <c r="G828" s="29"/>
      <c r="H828" s="29"/>
      <c r="I828" s="35"/>
      <c r="J828" s="35"/>
      <c r="K828" s="35"/>
      <c r="L828" s="35"/>
      <c r="M828" s="30"/>
      <c r="N828" s="31"/>
      <c r="O828" s="121"/>
      <c r="P828" s="155"/>
      <c r="Q828" s="155"/>
      <c r="R828" s="155"/>
      <c r="S828" s="35"/>
      <c r="T828" s="35"/>
      <c r="U828" s="29"/>
      <c r="V828" s="29"/>
      <c r="W828" s="1"/>
      <c r="X828" s="1"/>
      <c r="Y828" s="1"/>
    </row>
    <row r="829" spans="1:25">
      <c r="A829" s="61"/>
      <c r="B829" s="28"/>
      <c r="C829" s="29"/>
      <c r="D829" s="28"/>
      <c r="E829" s="27"/>
      <c r="F829" s="28"/>
      <c r="G829" s="29"/>
      <c r="H829" s="29"/>
      <c r="I829" s="35"/>
      <c r="J829" s="35"/>
      <c r="K829" s="35"/>
      <c r="L829" s="35"/>
      <c r="M829" s="30"/>
      <c r="N829" s="31"/>
      <c r="O829" s="121"/>
      <c r="P829" s="155"/>
      <c r="Q829" s="155"/>
      <c r="R829" s="155"/>
      <c r="S829" s="35"/>
      <c r="T829" s="35"/>
      <c r="U829" s="29"/>
      <c r="V829" s="29"/>
      <c r="W829" s="1"/>
      <c r="X829" s="1"/>
      <c r="Y829" s="1"/>
    </row>
    <row r="830" spans="1:25">
      <c r="A830" s="61"/>
      <c r="B830" s="28"/>
      <c r="C830" s="29"/>
      <c r="D830" s="28"/>
      <c r="E830" s="27"/>
      <c r="F830" s="28"/>
      <c r="G830" s="29"/>
      <c r="H830" s="29"/>
      <c r="I830" s="35"/>
      <c r="J830" s="35"/>
      <c r="K830" s="35"/>
      <c r="L830" s="35"/>
      <c r="M830" s="30"/>
      <c r="N830" s="31"/>
      <c r="O830" s="121"/>
      <c r="P830" s="155"/>
      <c r="Q830" s="155"/>
      <c r="R830" s="155"/>
      <c r="S830" s="35"/>
      <c r="T830" s="35"/>
      <c r="U830" s="29"/>
      <c r="V830" s="29"/>
      <c r="W830" s="1"/>
      <c r="X830" s="1"/>
      <c r="Y830" s="1"/>
    </row>
    <row r="831" spans="1:25">
      <c r="A831" s="61"/>
      <c r="B831" s="28"/>
      <c r="C831" s="29"/>
      <c r="D831" s="28"/>
      <c r="E831" s="27"/>
      <c r="F831" s="28"/>
      <c r="G831" s="29"/>
      <c r="H831" s="29"/>
      <c r="I831" s="35"/>
      <c r="J831" s="35"/>
      <c r="K831" s="35"/>
      <c r="L831" s="35"/>
      <c r="M831" s="30"/>
      <c r="N831" s="31"/>
      <c r="O831" s="121"/>
      <c r="P831" s="155"/>
      <c r="Q831" s="155"/>
      <c r="R831" s="155"/>
      <c r="S831" s="35"/>
      <c r="T831" s="35"/>
      <c r="U831" s="29"/>
      <c r="V831" s="29"/>
      <c r="W831" s="1"/>
      <c r="X831" s="1"/>
      <c r="Y831" s="1"/>
    </row>
    <row r="832" spans="1:25">
      <c r="A832" s="61"/>
      <c r="B832" s="28"/>
      <c r="C832" s="29"/>
      <c r="D832" s="28"/>
      <c r="E832" s="27"/>
      <c r="F832" s="28"/>
      <c r="G832" s="29"/>
      <c r="H832" s="29"/>
      <c r="I832" s="35"/>
      <c r="J832" s="35"/>
      <c r="K832" s="35"/>
      <c r="L832" s="35"/>
      <c r="M832" s="30"/>
      <c r="N832" s="31"/>
      <c r="O832" s="121"/>
      <c r="P832" s="155"/>
      <c r="Q832" s="155"/>
      <c r="R832" s="155"/>
      <c r="S832" s="35"/>
      <c r="T832" s="35"/>
      <c r="U832" s="29"/>
      <c r="V832" s="29"/>
      <c r="W832" s="1"/>
      <c r="X832" s="1"/>
      <c r="Y832" s="1"/>
    </row>
    <row r="833" spans="1:25">
      <c r="A833" s="61"/>
      <c r="B833" s="28"/>
      <c r="C833" s="29"/>
      <c r="D833" s="28"/>
      <c r="E833" s="27"/>
      <c r="F833" s="28"/>
      <c r="G833" s="29"/>
      <c r="H833" s="29"/>
      <c r="I833" s="35"/>
      <c r="J833" s="35"/>
      <c r="K833" s="35"/>
      <c r="L833" s="35"/>
      <c r="M833" s="30"/>
      <c r="N833" s="31"/>
      <c r="O833" s="121"/>
      <c r="P833" s="155"/>
      <c r="Q833" s="155"/>
      <c r="R833" s="155"/>
      <c r="S833" s="35"/>
      <c r="T833" s="35"/>
      <c r="U833" s="29"/>
      <c r="V833" s="29"/>
      <c r="W833" s="1"/>
      <c r="X833" s="1"/>
      <c r="Y833" s="1"/>
    </row>
    <row r="834" spans="1:25">
      <c r="A834" s="61"/>
      <c r="B834" s="28"/>
      <c r="C834" s="29"/>
      <c r="D834" s="28"/>
      <c r="E834" s="27"/>
      <c r="F834" s="28"/>
      <c r="G834" s="29"/>
      <c r="H834" s="29"/>
      <c r="I834" s="35"/>
      <c r="J834" s="35"/>
      <c r="K834" s="35"/>
      <c r="L834" s="35"/>
      <c r="M834" s="30"/>
      <c r="N834" s="31"/>
      <c r="O834" s="121"/>
      <c r="P834" s="155"/>
      <c r="Q834" s="155"/>
      <c r="R834" s="155"/>
      <c r="S834" s="35"/>
      <c r="T834" s="35"/>
      <c r="U834" s="29"/>
      <c r="V834" s="29"/>
      <c r="W834" s="1"/>
      <c r="X834" s="1"/>
      <c r="Y834" s="1"/>
    </row>
    <row r="835" spans="1:25">
      <c r="A835" s="61"/>
      <c r="B835" s="28"/>
      <c r="C835" s="29"/>
      <c r="D835" s="28"/>
      <c r="E835" s="27"/>
      <c r="F835" s="28"/>
      <c r="G835" s="29"/>
      <c r="H835" s="29"/>
      <c r="I835" s="35"/>
      <c r="J835" s="35"/>
      <c r="K835" s="35"/>
      <c r="L835" s="35"/>
      <c r="M835" s="30"/>
      <c r="N835" s="31"/>
      <c r="O835" s="121"/>
      <c r="P835" s="155"/>
      <c r="Q835" s="155"/>
      <c r="R835" s="155"/>
      <c r="S835" s="35"/>
      <c r="T835" s="35"/>
      <c r="U835" s="29"/>
      <c r="V835" s="29"/>
      <c r="W835" s="1"/>
      <c r="X835" s="1"/>
      <c r="Y835" s="1"/>
    </row>
    <row r="836" spans="1:25">
      <c r="A836" s="61"/>
      <c r="B836" s="28"/>
      <c r="C836" s="29"/>
      <c r="D836" s="28"/>
      <c r="E836" s="27"/>
      <c r="F836" s="28"/>
      <c r="G836" s="29"/>
      <c r="H836" s="29"/>
      <c r="I836" s="35"/>
      <c r="J836" s="35"/>
      <c r="K836" s="35"/>
      <c r="L836" s="35"/>
      <c r="M836" s="30"/>
      <c r="N836" s="31"/>
      <c r="O836" s="121"/>
      <c r="P836" s="155"/>
      <c r="Q836" s="155"/>
      <c r="R836" s="155"/>
      <c r="S836" s="35"/>
      <c r="T836" s="35"/>
      <c r="U836" s="29"/>
      <c r="V836" s="29"/>
      <c r="W836" s="1"/>
      <c r="X836" s="1"/>
      <c r="Y836" s="1"/>
    </row>
    <row r="837" spans="1:25">
      <c r="A837" s="61"/>
      <c r="B837" s="28"/>
      <c r="C837" s="29"/>
      <c r="D837" s="28"/>
      <c r="E837" s="27"/>
      <c r="F837" s="28"/>
      <c r="G837" s="29"/>
      <c r="H837" s="29"/>
      <c r="I837" s="35"/>
      <c r="J837" s="35"/>
      <c r="K837" s="35"/>
      <c r="L837" s="35"/>
      <c r="M837" s="30"/>
      <c r="N837" s="31"/>
      <c r="O837" s="121"/>
      <c r="P837" s="155"/>
      <c r="Q837" s="155"/>
      <c r="R837" s="155"/>
      <c r="S837" s="35"/>
      <c r="T837" s="35"/>
      <c r="U837" s="29"/>
      <c r="V837" s="29"/>
      <c r="W837" s="1"/>
      <c r="X837" s="1"/>
      <c r="Y837" s="1"/>
    </row>
    <row r="838" spans="1:25">
      <c r="A838" s="61"/>
      <c r="B838" s="28"/>
      <c r="C838" s="29"/>
      <c r="D838" s="28"/>
      <c r="E838" s="27"/>
      <c r="F838" s="28"/>
      <c r="G838" s="29"/>
      <c r="H838" s="29"/>
      <c r="I838" s="35"/>
      <c r="J838" s="35"/>
      <c r="K838" s="35"/>
      <c r="L838" s="35"/>
      <c r="M838" s="30"/>
      <c r="N838" s="31"/>
      <c r="O838" s="121"/>
      <c r="P838" s="155"/>
      <c r="Q838" s="155"/>
      <c r="R838" s="155"/>
      <c r="S838" s="35"/>
      <c r="T838" s="35"/>
      <c r="U838" s="29"/>
      <c r="V838" s="29"/>
      <c r="W838" s="1"/>
      <c r="X838" s="1"/>
      <c r="Y838" s="1"/>
    </row>
    <row r="839" spans="1:25">
      <c r="A839" s="61"/>
      <c r="B839" s="28"/>
      <c r="C839" s="29"/>
      <c r="D839" s="28"/>
      <c r="E839" s="27"/>
      <c r="F839" s="28"/>
      <c r="G839" s="29"/>
      <c r="H839" s="29"/>
      <c r="I839" s="35"/>
      <c r="J839" s="35"/>
      <c r="K839" s="35"/>
      <c r="L839" s="35"/>
      <c r="M839" s="30"/>
      <c r="N839" s="31"/>
      <c r="O839" s="121"/>
      <c r="P839" s="155"/>
      <c r="Q839" s="155"/>
      <c r="R839" s="155"/>
      <c r="S839" s="35"/>
      <c r="T839" s="35"/>
      <c r="U839" s="29"/>
      <c r="V839" s="29"/>
      <c r="W839" s="1"/>
      <c r="X839" s="1"/>
      <c r="Y839" s="1"/>
    </row>
    <row r="840" spans="1:25">
      <c r="A840" s="61"/>
      <c r="B840" s="28"/>
      <c r="C840" s="29"/>
      <c r="D840" s="28"/>
      <c r="E840" s="27"/>
      <c r="F840" s="28"/>
      <c r="G840" s="29"/>
      <c r="H840" s="29"/>
      <c r="I840" s="35"/>
      <c r="J840" s="35"/>
      <c r="K840" s="35"/>
      <c r="L840" s="35"/>
      <c r="M840" s="30"/>
      <c r="N840" s="31"/>
      <c r="O840" s="121"/>
      <c r="P840" s="155"/>
      <c r="Q840" s="155"/>
      <c r="R840" s="155"/>
      <c r="S840" s="35"/>
      <c r="T840" s="35"/>
      <c r="U840" s="29"/>
      <c r="V840" s="29"/>
      <c r="W840" s="1"/>
      <c r="X840" s="1"/>
      <c r="Y840" s="1"/>
    </row>
    <row r="841" spans="1:25">
      <c r="A841" s="61"/>
      <c r="B841" s="28"/>
      <c r="C841" s="29"/>
      <c r="D841" s="28"/>
      <c r="E841" s="27"/>
      <c r="F841" s="28"/>
      <c r="G841" s="29"/>
      <c r="H841" s="29"/>
      <c r="I841" s="35"/>
      <c r="J841" s="35"/>
      <c r="K841" s="35"/>
      <c r="L841" s="35"/>
      <c r="M841" s="30"/>
      <c r="N841" s="31"/>
      <c r="O841" s="121"/>
      <c r="P841" s="155"/>
      <c r="Q841" s="155"/>
      <c r="R841" s="155"/>
      <c r="S841" s="35"/>
      <c r="T841" s="35"/>
      <c r="U841" s="29"/>
      <c r="V841" s="29"/>
      <c r="W841" s="1"/>
      <c r="X841" s="1"/>
      <c r="Y841" s="1"/>
    </row>
    <row r="842" spans="1:25">
      <c r="A842" s="61"/>
      <c r="B842" s="28"/>
      <c r="C842" s="29"/>
      <c r="D842" s="28"/>
      <c r="E842" s="27"/>
      <c r="F842" s="28"/>
      <c r="G842" s="29"/>
      <c r="H842" s="29"/>
      <c r="I842" s="35"/>
      <c r="J842" s="35"/>
      <c r="K842" s="35"/>
      <c r="L842" s="35"/>
      <c r="M842" s="30"/>
      <c r="N842" s="31"/>
      <c r="O842" s="121"/>
      <c r="P842" s="155"/>
      <c r="Q842" s="155"/>
      <c r="R842" s="155"/>
      <c r="S842" s="35"/>
      <c r="T842" s="35"/>
      <c r="U842" s="29"/>
      <c r="V842" s="29"/>
      <c r="W842" s="1"/>
      <c r="X842" s="1"/>
      <c r="Y842" s="1"/>
    </row>
    <row r="843" spans="1:25">
      <c r="A843" s="61"/>
      <c r="B843" s="28"/>
      <c r="C843" s="29"/>
      <c r="D843" s="28"/>
      <c r="E843" s="27"/>
      <c r="F843" s="28"/>
      <c r="G843" s="29"/>
      <c r="H843" s="29"/>
      <c r="I843" s="35"/>
      <c r="J843" s="35"/>
      <c r="K843" s="35"/>
      <c r="L843" s="35"/>
      <c r="M843" s="30"/>
      <c r="N843" s="31"/>
      <c r="O843" s="121"/>
      <c r="P843" s="155"/>
      <c r="Q843" s="155"/>
      <c r="R843" s="155"/>
      <c r="S843" s="35"/>
      <c r="T843" s="35"/>
      <c r="U843" s="29"/>
      <c r="V843" s="29"/>
      <c r="W843" s="1"/>
      <c r="X843" s="1"/>
      <c r="Y843" s="1"/>
    </row>
    <row r="844" spans="1:25">
      <c r="A844" s="61"/>
      <c r="B844" s="28"/>
      <c r="C844" s="29"/>
      <c r="D844" s="28"/>
      <c r="E844" s="27"/>
      <c r="F844" s="28"/>
      <c r="G844" s="29"/>
      <c r="H844" s="29"/>
      <c r="I844" s="35"/>
      <c r="J844" s="35"/>
      <c r="K844" s="35"/>
      <c r="L844" s="35"/>
      <c r="M844" s="30"/>
      <c r="N844" s="31"/>
      <c r="O844" s="121"/>
      <c r="P844" s="155"/>
      <c r="Q844" s="155"/>
      <c r="R844" s="155"/>
      <c r="S844" s="35"/>
      <c r="T844" s="35"/>
      <c r="U844" s="29"/>
      <c r="V844" s="29"/>
      <c r="W844" s="1"/>
      <c r="X844" s="1"/>
      <c r="Y844" s="1"/>
    </row>
    <row r="845" spans="1:25">
      <c r="A845" s="61"/>
      <c r="B845" s="28"/>
      <c r="C845" s="29"/>
      <c r="D845" s="28"/>
      <c r="E845" s="27"/>
      <c r="F845" s="28"/>
      <c r="G845" s="29"/>
      <c r="H845" s="29"/>
      <c r="I845" s="35"/>
      <c r="J845" s="35"/>
      <c r="K845" s="35"/>
      <c r="L845" s="35"/>
      <c r="M845" s="30"/>
      <c r="N845" s="31"/>
      <c r="O845" s="121"/>
      <c r="P845" s="155"/>
      <c r="Q845" s="155"/>
      <c r="R845" s="155"/>
      <c r="S845" s="35"/>
      <c r="T845" s="35"/>
      <c r="U845" s="29"/>
      <c r="V845" s="29"/>
      <c r="W845" s="1"/>
      <c r="X845" s="1"/>
      <c r="Y845" s="1"/>
    </row>
    <row r="846" spans="1:25">
      <c r="A846" s="61"/>
      <c r="B846" s="28"/>
      <c r="C846" s="29"/>
      <c r="D846" s="28"/>
      <c r="E846" s="27"/>
      <c r="F846" s="28"/>
      <c r="G846" s="29"/>
      <c r="H846" s="29"/>
      <c r="I846" s="35"/>
      <c r="J846" s="35"/>
      <c r="K846" s="35"/>
      <c r="L846" s="35"/>
      <c r="M846" s="30"/>
      <c r="N846" s="31"/>
      <c r="O846" s="121"/>
      <c r="P846" s="155"/>
      <c r="Q846" s="155"/>
      <c r="R846" s="155"/>
      <c r="S846" s="35"/>
      <c r="T846" s="35"/>
      <c r="U846" s="29"/>
      <c r="V846" s="29"/>
      <c r="W846" s="1"/>
      <c r="X846" s="1"/>
      <c r="Y846" s="1"/>
    </row>
    <row r="847" spans="1:25">
      <c r="A847" s="61"/>
      <c r="B847" s="28"/>
      <c r="C847" s="29"/>
      <c r="D847" s="28"/>
      <c r="E847" s="27"/>
      <c r="F847" s="28"/>
      <c r="G847" s="29"/>
      <c r="H847" s="29"/>
      <c r="I847" s="35"/>
      <c r="J847" s="35"/>
      <c r="K847" s="35"/>
      <c r="L847" s="35"/>
      <c r="M847" s="30"/>
      <c r="N847" s="31"/>
      <c r="O847" s="121"/>
      <c r="P847" s="155"/>
      <c r="Q847" s="155"/>
      <c r="R847" s="155"/>
      <c r="S847" s="35"/>
      <c r="T847" s="35"/>
      <c r="U847" s="29"/>
      <c r="V847" s="29"/>
      <c r="W847" s="1"/>
      <c r="X847" s="1"/>
      <c r="Y847" s="1"/>
    </row>
    <row r="848" spans="1:25">
      <c r="A848" s="61"/>
      <c r="B848" s="28"/>
      <c r="C848" s="29"/>
      <c r="D848" s="28"/>
      <c r="E848" s="27"/>
      <c r="F848" s="28"/>
      <c r="G848" s="29"/>
      <c r="H848" s="29"/>
      <c r="I848" s="35"/>
      <c r="J848" s="35"/>
      <c r="K848" s="35"/>
      <c r="L848" s="35"/>
      <c r="M848" s="30"/>
      <c r="N848" s="31"/>
      <c r="O848" s="121"/>
      <c r="P848" s="155"/>
      <c r="Q848" s="155"/>
      <c r="R848" s="155"/>
      <c r="S848" s="35"/>
      <c r="T848" s="35"/>
      <c r="U848" s="29"/>
      <c r="V848" s="29"/>
      <c r="W848" s="1"/>
      <c r="X848" s="1"/>
      <c r="Y848" s="1"/>
    </row>
    <row r="849" spans="1:25">
      <c r="A849" s="61"/>
      <c r="B849" s="28"/>
      <c r="C849" s="29"/>
      <c r="D849" s="28"/>
      <c r="E849" s="27"/>
      <c r="F849" s="28"/>
      <c r="G849" s="29"/>
      <c r="H849" s="29"/>
      <c r="I849" s="35"/>
      <c r="J849" s="35"/>
      <c r="K849" s="35"/>
      <c r="L849" s="35"/>
      <c r="M849" s="30"/>
      <c r="N849" s="31"/>
      <c r="O849" s="121"/>
      <c r="P849" s="155"/>
      <c r="Q849" s="155"/>
      <c r="R849" s="155"/>
      <c r="S849" s="35"/>
      <c r="T849" s="35"/>
      <c r="U849" s="29"/>
      <c r="V849" s="29"/>
      <c r="W849" s="1"/>
      <c r="X849" s="1"/>
      <c r="Y849" s="1"/>
    </row>
    <row r="850" spans="1:25">
      <c r="A850" s="61"/>
      <c r="B850" s="28"/>
      <c r="C850" s="29"/>
      <c r="D850" s="28"/>
      <c r="E850" s="27"/>
      <c r="F850" s="28"/>
      <c r="G850" s="29"/>
      <c r="H850" s="29"/>
      <c r="I850" s="35"/>
      <c r="J850" s="35"/>
      <c r="K850" s="35"/>
      <c r="L850" s="35"/>
      <c r="M850" s="30"/>
      <c r="N850" s="31"/>
      <c r="O850" s="121"/>
      <c r="P850" s="155"/>
      <c r="Q850" s="155"/>
      <c r="R850" s="155"/>
      <c r="S850" s="35"/>
      <c r="T850" s="35"/>
      <c r="U850" s="29"/>
      <c r="V850" s="29"/>
      <c r="W850" s="1"/>
      <c r="X850" s="1"/>
      <c r="Y850" s="1"/>
    </row>
    <row r="851" spans="1:25">
      <c r="A851" s="61"/>
      <c r="B851" s="28"/>
      <c r="C851" s="29"/>
      <c r="D851" s="28"/>
      <c r="E851" s="27"/>
      <c r="F851" s="28"/>
      <c r="G851" s="29"/>
      <c r="H851" s="29"/>
      <c r="I851" s="35"/>
      <c r="J851" s="35"/>
      <c r="K851" s="35"/>
      <c r="L851" s="35"/>
      <c r="M851" s="30"/>
      <c r="N851" s="31"/>
      <c r="O851" s="121"/>
      <c r="P851" s="155"/>
      <c r="Q851" s="155"/>
      <c r="R851" s="155"/>
      <c r="S851" s="35"/>
      <c r="T851" s="35"/>
      <c r="U851" s="29"/>
      <c r="V851" s="29"/>
      <c r="W851" s="1"/>
      <c r="X851" s="1"/>
      <c r="Y851" s="1"/>
    </row>
    <row r="852" spans="1:25">
      <c r="A852" s="61"/>
      <c r="B852" s="28"/>
      <c r="C852" s="29"/>
      <c r="D852" s="28"/>
      <c r="E852" s="27"/>
      <c r="F852" s="28"/>
      <c r="G852" s="29"/>
      <c r="H852" s="29"/>
      <c r="I852" s="35"/>
      <c r="J852" s="35"/>
      <c r="K852" s="35"/>
      <c r="L852" s="35"/>
      <c r="M852" s="30"/>
      <c r="N852" s="31"/>
      <c r="O852" s="121"/>
      <c r="P852" s="155"/>
      <c r="Q852" s="155"/>
      <c r="R852" s="155"/>
      <c r="S852" s="35"/>
      <c r="T852" s="35"/>
      <c r="U852" s="29"/>
      <c r="V852" s="29"/>
      <c r="W852" s="1"/>
      <c r="X852" s="1"/>
      <c r="Y852" s="1"/>
    </row>
    <row r="853" spans="1:25">
      <c r="A853" s="61"/>
      <c r="B853" s="28"/>
      <c r="C853" s="29"/>
      <c r="D853" s="28"/>
      <c r="E853" s="27"/>
      <c r="F853" s="28"/>
      <c r="G853" s="29"/>
      <c r="H853" s="29"/>
      <c r="I853" s="35"/>
      <c r="J853" s="35"/>
      <c r="K853" s="35"/>
      <c r="L853" s="35"/>
      <c r="M853" s="30"/>
      <c r="N853" s="31"/>
      <c r="O853" s="121"/>
      <c r="P853" s="155"/>
      <c r="Q853" s="155"/>
      <c r="R853" s="155"/>
      <c r="S853" s="35"/>
      <c r="T853" s="35"/>
      <c r="U853" s="29"/>
      <c r="V853" s="29"/>
      <c r="W853" s="1"/>
      <c r="X853" s="1"/>
      <c r="Y853" s="1"/>
    </row>
    <row r="854" spans="1:25">
      <c r="A854" s="61"/>
      <c r="B854" s="28"/>
      <c r="C854" s="29"/>
      <c r="D854" s="28"/>
      <c r="E854" s="27"/>
      <c r="F854" s="28"/>
      <c r="G854" s="29"/>
      <c r="H854" s="29"/>
      <c r="I854" s="35"/>
      <c r="J854" s="35"/>
      <c r="K854" s="35"/>
      <c r="L854" s="35"/>
      <c r="M854" s="30"/>
      <c r="N854" s="31"/>
      <c r="O854" s="121"/>
      <c r="P854" s="155"/>
      <c r="Q854" s="155"/>
      <c r="R854" s="155"/>
      <c r="S854" s="35"/>
      <c r="T854" s="35"/>
      <c r="U854" s="29"/>
      <c r="V854" s="29"/>
      <c r="W854" s="1"/>
      <c r="X854" s="1"/>
      <c r="Y854" s="1"/>
    </row>
    <row r="855" spans="1:25">
      <c r="A855" s="61"/>
      <c r="B855" s="28"/>
      <c r="C855" s="29"/>
      <c r="D855" s="28"/>
      <c r="E855" s="27"/>
      <c r="F855" s="28"/>
      <c r="G855" s="29"/>
      <c r="H855" s="29"/>
      <c r="I855" s="35"/>
      <c r="J855" s="35"/>
      <c r="K855" s="35"/>
      <c r="L855" s="35"/>
      <c r="M855" s="30"/>
      <c r="N855" s="31"/>
      <c r="O855" s="121"/>
      <c r="P855" s="155"/>
      <c r="Q855" s="155"/>
      <c r="R855" s="155"/>
      <c r="S855" s="35"/>
      <c r="T855" s="35"/>
      <c r="U855" s="29"/>
      <c r="V855" s="29"/>
      <c r="W855" s="1"/>
      <c r="X855" s="1"/>
      <c r="Y855" s="1"/>
    </row>
    <row r="856" spans="1:25">
      <c r="A856" s="61"/>
      <c r="B856" s="28"/>
      <c r="C856" s="29"/>
      <c r="D856" s="28"/>
      <c r="E856" s="27"/>
      <c r="F856" s="28"/>
      <c r="G856" s="29"/>
      <c r="H856" s="29"/>
      <c r="I856" s="35"/>
      <c r="J856" s="35"/>
      <c r="K856" s="35"/>
      <c r="L856" s="35"/>
      <c r="M856" s="30"/>
      <c r="N856" s="31"/>
      <c r="O856" s="121"/>
      <c r="P856" s="155"/>
      <c r="Q856" s="155"/>
      <c r="R856" s="155"/>
      <c r="S856" s="35"/>
      <c r="T856" s="35"/>
      <c r="U856" s="29"/>
      <c r="V856" s="29"/>
      <c r="W856" s="1"/>
      <c r="X856" s="1"/>
      <c r="Y856" s="94"/>
    </row>
    <row r="857" spans="1:25">
      <c r="A857" s="61"/>
      <c r="B857" s="28"/>
      <c r="C857" s="29"/>
      <c r="D857" s="28"/>
      <c r="E857" s="27"/>
      <c r="F857" s="28"/>
      <c r="G857" s="29"/>
      <c r="H857" s="29"/>
      <c r="I857" s="35"/>
      <c r="J857" s="35"/>
      <c r="K857" s="35"/>
      <c r="L857" s="35"/>
      <c r="M857" s="30"/>
      <c r="N857" s="31"/>
      <c r="O857" s="121"/>
      <c r="P857" s="155"/>
      <c r="Q857" s="155"/>
      <c r="R857" s="155"/>
      <c r="S857" s="35"/>
      <c r="T857" s="35"/>
      <c r="U857" s="29"/>
      <c r="V857" s="29"/>
      <c r="W857" s="1"/>
      <c r="X857" s="1"/>
      <c r="Y857" s="1"/>
    </row>
    <row r="858" spans="1:25">
      <c r="A858" s="61"/>
      <c r="B858" s="28"/>
      <c r="C858" s="29"/>
      <c r="D858" s="28"/>
      <c r="E858" s="27"/>
      <c r="F858" s="28"/>
      <c r="G858" s="29"/>
      <c r="H858" s="29"/>
      <c r="I858" s="35"/>
      <c r="J858" s="35"/>
      <c r="K858" s="35"/>
      <c r="L858" s="35"/>
      <c r="M858" s="30"/>
      <c r="N858" s="31"/>
      <c r="O858" s="121"/>
      <c r="P858" s="155"/>
      <c r="Q858" s="155"/>
      <c r="R858" s="155"/>
      <c r="S858" s="35"/>
      <c r="T858" s="35"/>
      <c r="U858" s="29"/>
      <c r="V858" s="29"/>
      <c r="W858" s="1"/>
      <c r="X858" s="1"/>
      <c r="Y858" s="1"/>
    </row>
    <row r="859" spans="1:25">
      <c r="A859" s="61"/>
      <c r="B859" s="28"/>
      <c r="C859" s="29"/>
      <c r="D859" s="28"/>
      <c r="E859" s="27"/>
      <c r="F859" s="28"/>
      <c r="G859" s="29"/>
      <c r="H859" s="29"/>
      <c r="I859" s="35"/>
      <c r="J859" s="35"/>
      <c r="K859" s="35"/>
      <c r="L859" s="35"/>
      <c r="M859" s="30"/>
      <c r="N859" s="31"/>
      <c r="O859" s="121"/>
      <c r="P859" s="155"/>
      <c r="Q859" s="155"/>
      <c r="R859" s="155"/>
      <c r="S859" s="35"/>
      <c r="T859" s="35"/>
      <c r="U859" s="29"/>
      <c r="V859" s="29"/>
      <c r="W859" s="1"/>
      <c r="X859" s="1"/>
      <c r="Y859" s="1"/>
    </row>
    <row r="860" spans="1:25">
      <c r="A860" s="61"/>
      <c r="B860" s="28"/>
      <c r="C860" s="29"/>
      <c r="D860" s="28"/>
      <c r="E860" s="27"/>
      <c r="F860" s="28"/>
      <c r="G860" s="29"/>
      <c r="H860" s="29"/>
      <c r="I860" s="35"/>
      <c r="J860" s="35"/>
      <c r="K860" s="35"/>
      <c r="L860" s="35"/>
      <c r="M860" s="30"/>
      <c r="N860" s="31"/>
      <c r="O860" s="121"/>
      <c r="P860" s="155"/>
      <c r="Q860" s="155"/>
      <c r="R860" s="155"/>
      <c r="S860" s="35"/>
      <c r="T860" s="35"/>
      <c r="U860" s="29"/>
      <c r="V860" s="29"/>
      <c r="W860" s="1"/>
      <c r="X860" s="1"/>
      <c r="Y860" s="1"/>
    </row>
    <row r="861" spans="1:25">
      <c r="A861" s="61"/>
      <c r="B861" s="28"/>
      <c r="C861" s="29"/>
      <c r="D861" s="28"/>
      <c r="E861" s="27"/>
      <c r="F861" s="28"/>
      <c r="G861" s="29"/>
      <c r="H861" s="29"/>
      <c r="I861" s="35"/>
      <c r="J861" s="35"/>
      <c r="K861" s="35"/>
      <c r="L861" s="35"/>
      <c r="M861" s="30"/>
      <c r="N861" s="31"/>
      <c r="O861" s="121"/>
      <c r="P861" s="155"/>
      <c r="Q861" s="155"/>
      <c r="R861" s="155"/>
      <c r="S861" s="35"/>
      <c r="T861" s="35"/>
      <c r="U861" s="29"/>
      <c r="V861" s="29"/>
      <c r="W861" s="1"/>
      <c r="X861" s="1"/>
      <c r="Y861" s="1"/>
    </row>
    <row r="862" spans="1:25">
      <c r="A862" s="61"/>
      <c r="B862" s="28"/>
      <c r="C862" s="29"/>
      <c r="D862" s="28"/>
      <c r="E862" s="27"/>
      <c r="F862" s="28"/>
      <c r="G862" s="29"/>
      <c r="H862" s="29"/>
      <c r="I862" s="35"/>
      <c r="J862" s="35"/>
      <c r="K862" s="35"/>
      <c r="L862" s="35"/>
      <c r="M862" s="30"/>
      <c r="N862" s="31"/>
      <c r="O862" s="121"/>
      <c r="P862" s="155"/>
      <c r="Q862" s="155"/>
      <c r="R862" s="155"/>
      <c r="S862" s="35"/>
      <c r="T862" s="35"/>
      <c r="U862" s="29"/>
      <c r="V862" s="29"/>
      <c r="W862" s="1"/>
      <c r="X862" s="1"/>
      <c r="Y862" s="1"/>
    </row>
    <row r="863" spans="1:25">
      <c r="A863" s="61"/>
      <c r="B863" s="28"/>
      <c r="C863" s="29"/>
      <c r="D863" s="28"/>
      <c r="E863" s="27"/>
      <c r="F863" s="28"/>
      <c r="G863" s="29"/>
      <c r="H863" s="29"/>
      <c r="I863" s="35"/>
      <c r="J863" s="35"/>
      <c r="K863" s="35"/>
      <c r="L863" s="35"/>
      <c r="M863" s="30"/>
      <c r="N863" s="31"/>
      <c r="O863" s="121"/>
      <c r="P863" s="155"/>
      <c r="Q863" s="155"/>
      <c r="R863" s="155"/>
      <c r="S863" s="35"/>
      <c r="T863" s="35"/>
      <c r="U863" s="29"/>
      <c r="V863" s="29"/>
      <c r="W863" s="1"/>
      <c r="X863" s="1"/>
      <c r="Y863" s="1"/>
    </row>
    <row r="864" spans="1:25">
      <c r="A864" s="61"/>
      <c r="B864" s="28"/>
      <c r="C864" s="29"/>
      <c r="D864" s="28"/>
      <c r="E864" s="27"/>
      <c r="F864" s="28"/>
      <c r="G864" s="29"/>
      <c r="H864" s="29"/>
      <c r="I864" s="35"/>
      <c r="J864" s="35"/>
      <c r="K864" s="35"/>
      <c r="L864" s="35"/>
      <c r="M864" s="30"/>
      <c r="N864" s="31"/>
      <c r="O864" s="121"/>
      <c r="P864" s="155"/>
      <c r="Q864" s="155"/>
      <c r="R864" s="155"/>
      <c r="S864" s="35"/>
      <c r="T864" s="35"/>
      <c r="U864" s="29"/>
      <c r="V864" s="29"/>
      <c r="W864" s="1"/>
      <c r="X864" s="1"/>
      <c r="Y864" s="1"/>
    </row>
    <row r="865" spans="1:25">
      <c r="A865" s="61"/>
      <c r="B865" s="28"/>
      <c r="C865" s="29"/>
      <c r="D865" s="28"/>
      <c r="E865" s="27"/>
      <c r="F865" s="28"/>
      <c r="G865" s="29"/>
      <c r="H865" s="29"/>
      <c r="I865" s="35"/>
      <c r="J865" s="35"/>
      <c r="K865" s="35"/>
      <c r="L865" s="35"/>
      <c r="M865" s="30"/>
      <c r="N865" s="31"/>
      <c r="O865" s="121"/>
      <c r="P865" s="155"/>
      <c r="Q865" s="155"/>
      <c r="R865" s="155"/>
      <c r="S865" s="35"/>
      <c r="T865" s="35"/>
      <c r="U865" s="30"/>
      <c r="V865" s="29"/>
      <c r="W865" s="1"/>
      <c r="X865" s="1"/>
      <c r="Y865" s="1"/>
    </row>
    <row r="866" spans="1:25">
      <c r="A866" s="61"/>
      <c r="B866" s="28"/>
      <c r="C866" s="29"/>
      <c r="D866" s="28"/>
      <c r="E866" s="27"/>
      <c r="F866" s="28"/>
      <c r="G866" s="29"/>
      <c r="H866" s="29"/>
      <c r="I866" s="35"/>
      <c r="J866" s="35"/>
      <c r="K866" s="35"/>
      <c r="L866" s="35"/>
      <c r="M866" s="30"/>
      <c r="N866" s="31"/>
      <c r="O866" s="121"/>
      <c r="P866" s="155"/>
      <c r="Q866" s="155"/>
      <c r="R866" s="155"/>
      <c r="S866" s="35"/>
      <c r="T866" s="35"/>
      <c r="U866" s="29"/>
      <c r="V866" s="29"/>
      <c r="W866" s="1"/>
      <c r="X866" s="1"/>
      <c r="Y866" s="1"/>
    </row>
    <row r="867" spans="1:25">
      <c r="A867" s="61"/>
      <c r="B867" s="28"/>
      <c r="C867" s="29"/>
      <c r="D867" s="28"/>
      <c r="E867" s="27"/>
      <c r="F867" s="28"/>
      <c r="G867" s="29"/>
      <c r="H867" s="29"/>
      <c r="I867" s="35"/>
      <c r="J867" s="35"/>
      <c r="K867" s="35"/>
      <c r="L867" s="35"/>
      <c r="M867" s="30"/>
      <c r="N867" s="31"/>
      <c r="O867" s="121"/>
      <c r="P867" s="155"/>
      <c r="Q867" s="155"/>
      <c r="R867" s="155"/>
      <c r="S867" s="35"/>
      <c r="T867" s="35"/>
      <c r="U867" s="30"/>
      <c r="V867" s="29"/>
      <c r="W867" s="1"/>
      <c r="X867" s="1"/>
      <c r="Y867" s="1"/>
    </row>
    <row r="868" spans="1:25">
      <c r="A868" s="61"/>
      <c r="B868" s="28"/>
      <c r="C868" s="29"/>
      <c r="D868" s="28"/>
      <c r="E868" s="27"/>
      <c r="F868" s="28"/>
      <c r="G868" s="29"/>
      <c r="H868" s="29"/>
      <c r="I868" s="35"/>
      <c r="J868" s="35"/>
      <c r="K868" s="35"/>
      <c r="L868" s="35"/>
      <c r="M868" s="30"/>
      <c r="N868" s="31"/>
      <c r="O868" s="121"/>
      <c r="P868" s="155"/>
      <c r="Q868" s="155"/>
      <c r="R868" s="155"/>
      <c r="S868" s="35"/>
      <c r="T868" s="35"/>
      <c r="U868" s="30"/>
      <c r="V868" s="29"/>
      <c r="W868" s="1"/>
      <c r="X868" s="1"/>
      <c r="Y868" s="1"/>
    </row>
    <row r="869" spans="1:25">
      <c r="A869" s="61"/>
      <c r="B869" s="28"/>
      <c r="C869" s="29"/>
      <c r="D869" s="28"/>
      <c r="E869" s="27"/>
      <c r="F869" s="28"/>
      <c r="G869" s="29"/>
      <c r="H869" s="29"/>
      <c r="I869" s="35"/>
      <c r="J869" s="35"/>
      <c r="K869" s="35"/>
      <c r="L869" s="35"/>
      <c r="M869" s="30"/>
      <c r="N869" s="31"/>
      <c r="O869" s="121"/>
      <c r="P869" s="155"/>
      <c r="Q869" s="155"/>
      <c r="R869" s="155"/>
      <c r="S869" s="35"/>
      <c r="T869" s="35"/>
      <c r="U869" s="30"/>
      <c r="V869" s="29"/>
      <c r="W869" s="1"/>
      <c r="X869" s="1"/>
      <c r="Y869" s="1"/>
    </row>
    <row r="870" spans="1:25">
      <c r="A870" s="61"/>
      <c r="B870" s="28"/>
      <c r="C870" s="29"/>
      <c r="D870" s="28"/>
      <c r="E870" s="27"/>
      <c r="F870" s="28"/>
      <c r="G870" s="29"/>
      <c r="H870" s="29"/>
      <c r="I870" s="35"/>
      <c r="J870" s="35"/>
      <c r="K870" s="35"/>
      <c r="L870" s="35"/>
      <c r="M870" s="30"/>
      <c r="N870" s="31"/>
      <c r="O870" s="121"/>
      <c r="P870" s="155"/>
      <c r="Q870" s="155"/>
      <c r="R870" s="155"/>
      <c r="S870" s="35"/>
      <c r="T870" s="35"/>
      <c r="U870" s="30"/>
      <c r="V870" s="29"/>
      <c r="W870" s="1"/>
      <c r="X870" s="1"/>
      <c r="Y870" s="1"/>
    </row>
    <row r="871" spans="1:25">
      <c r="A871" s="61"/>
      <c r="B871" s="28"/>
      <c r="C871" s="29"/>
      <c r="D871" s="28"/>
      <c r="E871" s="27"/>
      <c r="F871" s="28"/>
      <c r="G871" s="29"/>
      <c r="H871" s="29"/>
      <c r="I871" s="35"/>
      <c r="J871" s="35"/>
      <c r="K871" s="35"/>
      <c r="L871" s="35"/>
      <c r="M871" s="30"/>
      <c r="N871" s="31"/>
      <c r="O871" s="121"/>
      <c r="P871" s="155"/>
      <c r="Q871" s="155"/>
      <c r="R871" s="155"/>
      <c r="S871" s="35"/>
      <c r="T871" s="35"/>
      <c r="U871" s="30"/>
      <c r="V871" s="29"/>
      <c r="W871" s="1"/>
      <c r="X871" s="1"/>
      <c r="Y871" s="1"/>
    </row>
    <row r="872" spans="1:25">
      <c r="A872" s="61"/>
      <c r="B872" s="28"/>
      <c r="C872" s="29"/>
      <c r="D872" s="28"/>
      <c r="E872" s="27"/>
      <c r="F872" s="28"/>
      <c r="G872" s="29"/>
      <c r="H872" s="29"/>
      <c r="I872" s="35"/>
      <c r="J872" s="35"/>
      <c r="K872" s="35"/>
      <c r="L872" s="35"/>
      <c r="M872" s="30"/>
      <c r="N872" s="31"/>
      <c r="O872" s="121"/>
      <c r="P872" s="155"/>
      <c r="Q872" s="155"/>
      <c r="R872" s="155"/>
      <c r="S872" s="35"/>
      <c r="T872" s="35"/>
      <c r="U872" s="30"/>
      <c r="V872" s="29"/>
      <c r="W872" s="1"/>
      <c r="X872" s="1"/>
      <c r="Y872" s="1"/>
    </row>
    <row r="873" spans="1:25">
      <c r="A873" s="61"/>
      <c r="B873" s="28"/>
      <c r="C873" s="29"/>
      <c r="D873" s="28"/>
      <c r="E873" s="27"/>
      <c r="F873" s="28"/>
      <c r="G873" s="29"/>
      <c r="H873" s="29"/>
      <c r="I873" s="35"/>
      <c r="J873" s="35"/>
      <c r="K873" s="35"/>
      <c r="L873" s="35"/>
      <c r="M873" s="30"/>
      <c r="N873" s="31"/>
      <c r="O873" s="121"/>
      <c r="P873" s="155"/>
      <c r="Q873" s="155"/>
      <c r="R873" s="155"/>
      <c r="S873" s="35"/>
      <c r="T873" s="35"/>
      <c r="U873" s="30"/>
      <c r="V873" s="29"/>
      <c r="W873" s="1"/>
      <c r="X873" s="1"/>
      <c r="Y873" s="1"/>
    </row>
    <row r="874" spans="1:25">
      <c r="A874" s="61"/>
      <c r="B874" s="28"/>
      <c r="C874" s="29"/>
      <c r="D874" s="28"/>
      <c r="E874" s="27"/>
      <c r="F874" s="28"/>
      <c r="G874" s="29"/>
      <c r="H874" s="29"/>
      <c r="I874" s="35"/>
      <c r="J874" s="35"/>
      <c r="K874" s="35"/>
      <c r="L874" s="35"/>
      <c r="M874" s="30"/>
      <c r="N874" s="31"/>
      <c r="O874" s="121"/>
      <c r="P874" s="155"/>
      <c r="Q874" s="155"/>
      <c r="R874" s="155"/>
      <c r="S874" s="35"/>
      <c r="T874" s="35"/>
      <c r="U874" s="30"/>
      <c r="V874" s="29"/>
      <c r="W874" s="1"/>
      <c r="X874" s="1"/>
      <c r="Y874" s="1"/>
    </row>
    <row r="875" spans="1:25">
      <c r="A875" s="61"/>
      <c r="B875" s="28"/>
      <c r="C875" s="29"/>
      <c r="D875" s="28"/>
      <c r="E875" s="27"/>
      <c r="F875" s="28"/>
      <c r="G875" s="29"/>
      <c r="H875" s="29"/>
      <c r="I875" s="35"/>
      <c r="J875" s="35"/>
      <c r="K875" s="35"/>
      <c r="L875" s="35"/>
      <c r="M875" s="30"/>
      <c r="N875" s="31"/>
      <c r="O875" s="121"/>
      <c r="P875" s="155"/>
      <c r="Q875" s="155"/>
      <c r="R875" s="155"/>
      <c r="S875" s="35"/>
      <c r="T875" s="35"/>
      <c r="U875" s="30"/>
      <c r="V875" s="29"/>
      <c r="W875" s="1"/>
      <c r="X875" s="1"/>
      <c r="Y875" s="1"/>
    </row>
    <row r="876" spans="1:25">
      <c r="A876" s="61"/>
      <c r="B876" s="28"/>
      <c r="C876" s="29"/>
      <c r="D876" s="28"/>
      <c r="E876" s="27"/>
      <c r="F876" s="28"/>
      <c r="G876" s="29"/>
      <c r="H876" s="29"/>
      <c r="I876" s="35"/>
      <c r="J876" s="35"/>
      <c r="K876" s="35"/>
      <c r="L876" s="35"/>
      <c r="M876" s="30"/>
      <c r="N876" s="31"/>
      <c r="O876" s="121"/>
      <c r="P876" s="155"/>
      <c r="Q876" s="155"/>
      <c r="R876" s="155"/>
      <c r="S876" s="35"/>
      <c r="T876" s="35"/>
      <c r="U876" s="30"/>
      <c r="V876" s="29"/>
      <c r="W876" s="1"/>
      <c r="X876" s="1"/>
      <c r="Y876" s="1"/>
    </row>
    <row r="877" spans="1:25">
      <c r="A877" s="61"/>
      <c r="B877" s="28"/>
      <c r="C877" s="29"/>
      <c r="D877" s="28"/>
      <c r="E877" s="27"/>
      <c r="F877" s="28"/>
      <c r="G877" s="29"/>
      <c r="H877" s="29"/>
      <c r="I877" s="35"/>
      <c r="J877" s="35"/>
      <c r="K877" s="35"/>
      <c r="L877" s="35"/>
      <c r="M877" s="30"/>
      <c r="N877" s="31"/>
      <c r="O877" s="121"/>
      <c r="P877" s="155"/>
      <c r="Q877" s="155"/>
      <c r="R877" s="155"/>
      <c r="S877" s="35"/>
      <c r="T877" s="35"/>
      <c r="U877" s="29"/>
      <c r="V877" s="29"/>
      <c r="W877" s="1"/>
      <c r="X877" s="1"/>
      <c r="Y877" s="1"/>
    </row>
    <row r="878" spans="1:25">
      <c r="A878" s="61"/>
      <c r="B878" s="28"/>
      <c r="C878" s="29"/>
      <c r="D878" s="28"/>
      <c r="E878" s="27"/>
      <c r="F878" s="28"/>
      <c r="G878" s="29"/>
      <c r="H878" s="29"/>
      <c r="I878" s="35"/>
      <c r="J878" s="35"/>
      <c r="K878" s="35"/>
      <c r="L878" s="35"/>
      <c r="M878" s="30"/>
      <c r="N878" s="31"/>
      <c r="O878" s="121"/>
      <c r="P878" s="155"/>
      <c r="Q878" s="155"/>
      <c r="R878" s="155"/>
      <c r="S878" s="35"/>
      <c r="T878" s="35"/>
      <c r="U878" s="29"/>
      <c r="V878" s="29"/>
      <c r="W878" s="1"/>
      <c r="X878" s="1"/>
      <c r="Y878" s="1"/>
    </row>
    <row r="879" spans="1:25">
      <c r="A879" s="61"/>
      <c r="B879" s="28"/>
      <c r="C879" s="29"/>
      <c r="D879" s="28"/>
      <c r="E879" s="27"/>
      <c r="F879" s="28"/>
      <c r="G879" s="29"/>
      <c r="H879" s="29"/>
      <c r="I879" s="35"/>
      <c r="J879" s="35"/>
      <c r="K879" s="35"/>
      <c r="L879" s="35"/>
      <c r="M879" s="30"/>
      <c r="N879" s="31"/>
      <c r="O879" s="121"/>
      <c r="P879" s="155"/>
      <c r="Q879" s="155"/>
      <c r="R879" s="155"/>
      <c r="S879" s="35"/>
      <c r="T879" s="35"/>
      <c r="U879" s="30"/>
      <c r="V879" s="29"/>
      <c r="W879" s="1"/>
      <c r="X879" s="1"/>
      <c r="Y879" s="1"/>
    </row>
    <row r="880" spans="1:25">
      <c r="A880" s="61"/>
      <c r="B880" s="28"/>
      <c r="C880" s="29"/>
      <c r="D880" s="28"/>
      <c r="E880" s="27"/>
      <c r="F880" s="28"/>
      <c r="G880" s="29"/>
      <c r="H880" s="29"/>
      <c r="I880" s="35"/>
      <c r="J880" s="35"/>
      <c r="K880" s="35"/>
      <c r="L880" s="35"/>
      <c r="M880" s="30"/>
      <c r="N880" s="31"/>
      <c r="O880" s="121"/>
      <c r="P880" s="155"/>
      <c r="Q880" s="155"/>
      <c r="R880" s="155"/>
      <c r="S880" s="35"/>
      <c r="T880" s="35"/>
      <c r="U880" s="30"/>
      <c r="V880" s="29"/>
      <c r="W880" s="1"/>
      <c r="X880" s="1"/>
      <c r="Y880" s="1"/>
    </row>
    <row r="881" spans="1:25">
      <c r="A881" s="61"/>
      <c r="B881" s="28"/>
      <c r="C881" s="29"/>
      <c r="D881" s="28"/>
      <c r="E881" s="27"/>
      <c r="F881" s="28"/>
      <c r="G881" s="29"/>
      <c r="H881" s="29"/>
      <c r="I881" s="35"/>
      <c r="J881" s="35"/>
      <c r="K881" s="35"/>
      <c r="L881" s="35"/>
      <c r="M881" s="30"/>
      <c r="N881" s="31"/>
      <c r="O881" s="121"/>
      <c r="P881" s="155"/>
      <c r="Q881" s="155"/>
      <c r="R881" s="155"/>
      <c r="S881" s="35"/>
      <c r="T881" s="35"/>
      <c r="U881" s="30"/>
      <c r="V881" s="29"/>
      <c r="W881" s="1"/>
      <c r="X881" s="1"/>
      <c r="Y881" s="1"/>
    </row>
    <row r="882" spans="1:25">
      <c r="A882" s="61"/>
      <c r="B882" s="28"/>
      <c r="C882" s="29"/>
      <c r="D882" s="28"/>
      <c r="E882" s="27"/>
      <c r="F882" s="28"/>
      <c r="G882" s="29"/>
      <c r="H882" s="29"/>
      <c r="I882" s="35"/>
      <c r="J882" s="35"/>
      <c r="K882" s="35"/>
      <c r="L882" s="35"/>
      <c r="M882" s="30"/>
      <c r="N882" s="31"/>
      <c r="O882" s="121"/>
      <c r="P882" s="155"/>
      <c r="Q882" s="155"/>
      <c r="R882" s="155"/>
      <c r="S882" s="35"/>
      <c r="T882" s="35"/>
      <c r="U882" s="30"/>
      <c r="V882" s="29"/>
      <c r="W882" s="1"/>
      <c r="X882" s="1"/>
      <c r="Y882" s="1"/>
    </row>
    <row r="883" spans="1:25">
      <c r="A883" s="61"/>
      <c r="B883" s="28"/>
      <c r="C883" s="29"/>
      <c r="D883" s="28"/>
      <c r="E883" s="27"/>
      <c r="F883" s="28"/>
      <c r="G883" s="29"/>
      <c r="H883" s="29"/>
      <c r="I883" s="35"/>
      <c r="J883" s="35"/>
      <c r="K883" s="35"/>
      <c r="L883" s="35"/>
      <c r="M883" s="30"/>
      <c r="N883" s="31"/>
      <c r="O883" s="121"/>
      <c r="P883" s="155"/>
      <c r="Q883" s="155"/>
      <c r="R883" s="155"/>
      <c r="S883" s="35"/>
      <c r="T883" s="35"/>
      <c r="U883" s="30"/>
      <c r="V883" s="29"/>
      <c r="W883" s="1"/>
      <c r="X883" s="1"/>
      <c r="Y883" s="1"/>
    </row>
    <row r="884" spans="1:25">
      <c r="A884" s="61"/>
      <c r="B884" s="28"/>
      <c r="C884" s="29"/>
      <c r="D884" s="28"/>
      <c r="E884" s="27"/>
      <c r="F884" s="28"/>
      <c r="G884" s="29"/>
      <c r="H884" s="29"/>
      <c r="I884" s="35"/>
      <c r="J884" s="35"/>
      <c r="K884" s="35"/>
      <c r="L884" s="35"/>
      <c r="M884" s="30"/>
      <c r="N884" s="31"/>
      <c r="O884" s="121"/>
      <c r="P884" s="155"/>
      <c r="Q884" s="155"/>
      <c r="R884" s="155"/>
      <c r="S884" s="35"/>
      <c r="T884" s="35"/>
      <c r="U884" s="30"/>
      <c r="V884" s="29"/>
      <c r="W884" s="1"/>
      <c r="X884" s="1"/>
      <c r="Y884" s="1"/>
    </row>
    <row r="885" spans="1:25">
      <c r="A885" s="61"/>
      <c r="B885" s="28"/>
      <c r="C885" s="29"/>
      <c r="D885" s="28"/>
      <c r="E885" s="27"/>
      <c r="F885" s="28"/>
      <c r="G885" s="29"/>
      <c r="H885" s="29"/>
      <c r="I885" s="35"/>
      <c r="J885" s="35"/>
      <c r="K885" s="35"/>
      <c r="L885" s="35"/>
      <c r="M885" s="30"/>
      <c r="N885" s="31"/>
      <c r="O885" s="121"/>
      <c r="P885" s="155"/>
      <c r="Q885" s="155"/>
      <c r="R885" s="155"/>
      <c r="S885" s="35"/>
      <c r="T885" s="35"/>
      <c r="U885" s="30"/>
      <c r="V885" s="29"/>
      <c r="W885" s="1"/>
      <c r="X885" s="1"/>
      <c r="Y885" s="1"/>
    </row>
    <row r="886" spans="1:25">
      <c r="A886" s="61"/>
      <c r="B886" s="28"/>
      <c r="C886" s="29"/>
      <c r="D886" s="28"/>
      <c r="E886" s="27"/>
      <c r="F886" s="28"/>
      <c r="G886" s="29"/>
      <c r="H886" s="29"/>
      <c r="I886" s="35"/>
      <c r="J886" s="35"/>
      <c r="K886" s="35"/>
      <c r="L886" s="35"/>
      <c r="M886" s="30"/>
      <c r="N886" s="31"/>
      <c r="O886" s="121"/>
      <c r="P886" s="155"/>
      <c r="Q886" s="155"/>
      <c r="R886" s="155"/>
      <c r="S886" s="35"/>
      <c r="T886" s="35"/>
      <c r="U886" s="30"/>
      <c r="V886" s="29"/>
      <c r="W886" s="1"/>
      <c r="X886" s="1"/>
      <c r="Y886" s="1"/>
    </row>
    <row r="887" spans="1:25">
      <c r="A887" s="61"/>
      <c r="B887" s="28"/>
      <c r="C887" s="29"/>
      <c r="D887" s="28"/>
      <c r="E887" s="27"/>
      <c r="F887" s="28"/>
      <c r="G887" s="29"/>
      <c r="H887" s="29"/>
      <c r="I887" s="35"/>
      <c r="J887" s="35"/>
      <c r="K887" s="35"/>
      <c r="L887" s="35"/>
      <c r="M887" s="30"/>
      <c r="N887" s="31"/>
      <c r="O887" s="121"/>
      <c r="P887" s="155"/>
      <c r="Q887" s="155"/>
      <c r="R887" s="155"/>
      <c r="S887" s="35"/>
      <c r="T887" s="35"/>
      <c r="U887" s="30"/>
      <c r="V887" s="29"/>
      <c r="W887" s="1"/>
      <c r="X887" s="1"/>
      <c r="Y887" s="1"/>
    </row>
    <row r="888" spans="1:25">
      <c r="A888" s="61"/>
      <c r="B888" s="28"/>
      <c r="C888" s="29"/>
      <c r="D888" s="28"/>
      <c r="E888" s="27"/>
      <c r="F888" s="28"/>
      <c r="G888" s="29"/>
      <c r="H888" s="29"/>
      <c r="I888" s="35"/>
      <c r="J888" s="35"/>
      <c r="K888" s="35"/>
      <c r="L888" s="35"/>
      <c r="M888" s="30"/>
      <c r="N888" s="31"/>
      <c r="O888" s="121"/>
      <c r="P888" s="155"/>
      <c r="Q888" s="155"/>
      <c r="R888" s="155"/>
      <c r="S888" s="35"/>
      <c r="T888" s="35"/>
      <c r="U888" s="30"/>
      <c r="V888" s="29"/>
      <c r="W888" s="1"/>
      <c r="X888" s="1"/>
      <c r="Y888" s="1"/>
    </row>
    <row r="889" spans="1:25">
      <c r="A889" s="61"/>
      <c r="B889" s="28"/>
      <c r="C889" s="29"/>
      <c r="D889" s="28"/>
      <c r="E889" s="27"/>
      <c r="F889" s="28"/>
      <c r="G889" s="29"/>
      <c r="H889" s="29"/>
      <c r="I889" s="35"/>
      <c r="J889" s="35"/>
      <c r="K889" s="35"/>
      <c r="L889" s="35"/>
      <c r="M889" s="30"/>
      <c r="N889" s="31"/>
      <c r="O889" s="121"/>
      <c r="P889" s="155"/>
      <c r="Q889" s="155"/>
      <c r="R889" s="155"/>
      <c r="S889" s="35"/>
      <c r="T889" s="35"/>
      <c r="U889" s="30"/>
      <c r="V889" s="29"/>
      <c r="W889" s="1"/>
      <c r="X889" s="1"/>
      <c r="Y889" s="1"/>
    </row>
    <row r="890" spans="1:25">
      <c r="A890" s="61"/>
      <c r="B890" s="28"/>
      <c r="C890" s="29"/>
      <c r="D890" s="28"/>
      <c r="E890" s="27"/>
      <c r="F890" s="28"/>
      <c r="G890" s="29"/>
      <c r="H890" s="29"/>
      <c r="I890" s="35"/>
      <c r="J890" s="35"/>
      <c r="K890" s="35"/>
      <c r="L890" s="35"/>
      <c r="M890" s="30"/>
      <c r="N890" s="31"/>
      <c r="O890" s="121"/>
      <c r="P890" s="155"/>
      <c r="Q890" s="155"/>
      <c r="R890" s="155"/>
      <c r="S890" s="35"/>
      <c r="T890" s="35"/>
      <c r="U890" s="30"/>
      <c r="V890" s="29"/>
      <c r="W890" s="1"/>
      <c r="X890" s="1"/>
      <c r="Y890" s="1"/>
    </row>
    <row r="891" spans="1:25">
      <c r="A891" s="61"/>
      <c r="B891" s="28"/>
      <c r="C891" s="29"/>
      <c r="D891" s="28"/>
      <c r="E891" s="27"/>
      <c r="F891" s="28"/>
      <c r="G891" s="29"/>
      <c r="H891" s="29"/>
      <c r="I891" s="35"/>
      <c r="J891" s="35"/>
      <c r="K891" s="35"/>
      <c r="L891" s="35"/>
      <c r="M891" s="30"/>
      <c r="N891" s="31"/>
      <c r="O891" s="121"/>
      <c r="P891" s="155"/>
      <c r="Q891" s="155"/>
      <c r="R891" s="155"/>
      <c r="S891" s="35"/>
      <c r="T891" s="35"/>
      <c r="U891" s="30"/>
      <c r="V891" s="29"/>
      <c r="W891" s="1"/>
      <c r="X891" s="1"/>
      <c r="Y891" s="1"/>
    </row>
    <row r="892" spans="1:25">
      <c r="A892" s="61"/>
      <c r="B892" s="28"/>
      <c r="C892" s="29"/>
      <c r="D892" s="28"/>
      <c r="E892" s="27"/>
      <c r="F892" s="28"/>
      <c r="G892" s="29"/>
      <c r="H892" s="29"/>
      <c r="I892" s="35"/>
      <c r="J892" s="35"/>
      <c r="K892" s="35"/>
      <c r="L892" s="35"/>
      <c r="M892" s="30"/>
      <c r="N892" s="31"/>
      <c r="O892" s="121"/>
      <c r="P892" s="155"/>
      <c r="Q892" s="155"/>
      <c r="R892" s="155"/>
      <c r="S892" s="35"/>
      <c r="T892" s="35"/>
      <c r="U892" s="30"/>
      <c r="V892" s="29"/>
      <c r="W892" s="1"/>
      <c r="X892" s="1"/>
      <c r="Y892" s="1"/>
    </row>
    <row r="893" spans="1:25">
      <c r="A893" s="61"/>
      <c r="B893" s="28"/>
      <c r="C893" s="29"/>
      <c r="D893" s="28"/>
      <c r="E893" s="27"/>
      <c r="F893" s="28"/>
      <c r="G893" s="29"/>
      <c r="H893" s="29"/>
      <c r="I893" s="35"/>
      <c r="J893" s="35"/>
      <c r="K893" s="35"/>
      <c r="L893" s="35"/>
      <c r="M893" s="30"/>
      <c r="N893" s="31"/>
      <c r="O893" s="121"/>
      <c r="P893" s="155"/>
      <c r="Q893" s="155"/>
      <c r="R893" s="155"/>
      <c r="S893" s="35"/>
      <c r="T893" s="35"/>
      <c r="U893" s="30"/>
      <c r="V893" s="29"/>
      <c r="W893" s="1"/>
      <c r="X893" s="1"/>
      <c r="Y893" s="1"/>
    </row>
    <row r="894" spans="1:25">
      <c r="A894" s="61"/>
      <c r="B894" s="28"/>
      <c r="C894" s="29"/>
      <c r="D894" s="28"/>
      <c r="E894" s="27"/>
      <c r="F894" s="28"/>
      <c r="G894" s="29"/>
      <c r="H894" s="29"/>
      <c r="I894" s="35"/>
      <c r="J894" s="35"/>
      <c r="K894" s="35"/>
      <c r="L894" s="35"/>
      <c r="M894" s="30"/>
      <c r="N894" s="31"/>
      <c r="O894" s="121"/>
      <c r="P894" s="155"/>
      <c r="Q894" s="155"/>
      <c r="R894" s="155"/>
      <c r="S894" s="35"/>
      <c r="T894" s="35"/>
      <c r="U894" s="30"/>
      <c r="V894" s="29"/>
      <c r="W894" s="1"/>
      <c r="X894" s="1"/>
      <c r="Y894" s="1"/>
    </row>
    <row r="895" spans="1:25">
      <c r="A895" s="61"/>
      <c r="B895" s="28"/>
      <c r="C895" s="29"/>
      <c r="D895" s="28"/>
      <c r="E895" s="27"/>
      <c r="F895" s="28"/>
      <c r="G895" s="29"/>
      <c r="H895" s="29"/>
      <c r="I895" s="35"/>
      <c r="J895" s="35"/>
      <c r="K895" s="35"/>
      <c r="L895" s="35"/>
      <c r="M895" s="30"/>
      <c r="N895" s="31"/>
      <c r="O895" s="121"/>
      <c r="P895" s="155"/>
      <c r="Q895" s="155"/>
      <c r="R895" s="155"/>
      <c r="S895" s="35"/>
      <c r="T895" s="35"/>
      <c r="U895" s="30"/>
      <c r="V895" s="29"/>
      <c r="W895" s="1"/>
      <c r="X895" s="1"/>
      <c r="Y895" s="1"/>
    </row>
    <row r="896" spans="1:25">
      <c r="A896" s="61"/>
      <c r="B896" s="28"/>
      <c r="C896" s="29"/>
      <c r="D896" s="28"/>
      <c r="E896" s="27"/>
      <c r="F896" s="28"/>
      <c r="G896" s="29"/>
      <c r="H896" s="29"/>
      <c r="I896" s="35"/>
      <c r="J896" s="35"/>
      <c r="K896" s="35"/>
      <c r="L896" s="35"/>
      <c r="M896" s="30"/>
      <c r="N896" s="31"/>
      <c r="O896" s="121"/>
      <c r="P896" s="155"/>
      <c r="Q896" s="155"/>
      <c r="R896" s="155"/>
      <c r="S896" s="35"/>
      <c r="T896" s="35"/>
      <c r="U896" s="30"/>
      <c r="V896" s="29"/>
      <c r="W896" s="1"/>
      <c r="X896" s="1"/>
      <c r="Y896" s="1"/>
    </row>
    <row r="897" spans="1:25">
      <c r="A897" s="61"/>
      <c r="B897" s="28"/>
      <c r="C897" s="29"/>
      <c r="D897" s="28"/>
      <c r="E897" s="27"/>
      <c r="F897" s="28"/>
      <c r="G897" s="29"/>
      <c r="H897" s="29"/>
      <c r="I897" s="35"/>
      <c r="J897" s="35"/>
      <c r="K897" s="35"/>
      <c r="L897" s="35"/>
      <c r="M897" s="30"/>
      <c r="N897" s="31"/>
      <c r="O897" s="121"/>
      <c r="P897" s="155"/>
      <c r="Q897" s="155"/>
      <c r="R897" s="155"/>
      <c r="S897" s="35"/>
      <c r="T897" s="35"/>
      <c r="U897" s="30"/>
      <c r="V897" s="29"/>
      <c r="W897" s="1"/>
      <c r="X897" s="1"/>
      <c r="Y897" s="1"/>
    </row>
    <row r="898" spans="1:25">
      <c r="A898" s="61"/>
      <c r="B898" s="28"/>
      <c r="C898" s="29"/>
      <c r="D898" s="28"/>
      <c r="E898" s="27"/>
      <c r="F898" s="28"/>
      <c r="G898" s="29"/>
      <c r="H898" s="29"/>
      <c r="I898" s="35"/>
      <c r="J898" s="35"/>
      <c r="K898" s="35"/>
      <c r="L898" s="35"/>
      <c r="M898" s="30"/>
      <c r="N898" s="31"/>
      <c r="O898" s="121"/>
      <c r="P898" s="155"/>
      <c r="Q898" s="155"/>
      <c r="R898" s="155"/>
      <c r="S898" s="35"/>
      <c r="T898" s="35"/>
      <c r="U898" s="30"/>
      <c r="V898" s="29"/>
      <c r="W898" s="1"/>
      <c r="X898" s="1"/>
      <c r="Y898" s="1"/>
    </row>
    <row r="899" spans="1:25">
      <c r="A899" s="61"/>
      <c r="B899" s="28"/>
      <c r="C899" s="29"/>
      <c r="D899" s="28"/>
      <c r="E899" s="27"/>
      <c r="F899" s="28"/>
      <c r="G899" s="29"/>
      <c r="H899" s="29"/>
      <c r="I899" s="35"/>
      <c r="J899" s="35"/>
      <c r="K899" s="35"/>
      <c r="L899" s="35"/>
      <c r="M899" s="30"/>
      <c r="N899" s="31"/>
      <c r="O899" s="121"/>
      <c r="P899" s="155"/>
      <c r="Q899" s="155"/>
      <c r="R899" s="155"/>
      <c r="S899" s="35"/>
      <c r="T899" s="35"/>
      <c r="U899" s="30"/>
      <c r="V899" s="29"/>
      <c r="W899" s="1"/>
      <c r="X899" s="1"/>
      <c r="Y899" s="1"/>
    </row>
    <row r="900" spans="1:25">
      <c r="A900" s="61"/>
      <c r="B900" s="28"/>
      <c r="C900" s="29"/>
      <c r="D900" s="28"/>
      <c r="E900" s="27"/>
      <c r="F900" s="28"/>
      <c r="G900" s="29"/>
      <c r="H900" s="29"/>
      <c r="I900" s="35"/>
      <c r="J900" s="35"/>
      <c r="K900" s="35"/>
      <c r="L900" s="35"/>
      <c r="M900" s="30"/>
      <c r="N900" s="31"/>
      <c r="O900" s="121"/>
      <c r="P900" s="156"/>
      <c r="Q900" s="156"/>
      <c r="R900" s="155"/>
      <c r="S900" s="35"/>
      <c r="T900" s="35"/>
      <c r="U900" s="30"/>
      <c r="V900" s="29"/>
      <c r="W900" s="1"/>
      <c r="X900" s="1"/>
      <c r="Y900" s="1"/>
    </row>
    <row r="901" spans="1:25">
      <c r="A901" s="61"/>
      <c r="B901" s="28"/>
      <c r="C901" s="29"/>
      <c r="D901" s="28"/>
      <c r="E901" s="27"/>
      <c r="F901" s="28"/>
      <c r="G901" s="29"/>
      <c r="H901" s="29"/>
      <c r="I901" s="35"/>
      <c r="J901" s="35"/>
      <c r="K901" s="35"/>
      <c r="L901" s="35"/>
      <c r="M901" s="30"/>
      <c r="N901" s="31"/>
      <c r="O901" s="121"/>
      <c r="P901" s="156"/>
      <c r="Q901" s="155"/>
      <c r="R901" s="155"/>
      <c r="S901" s="35"/>
      <c r="T901" s="35"/>
      <c r="U901" s="30"/>
      <c r="V901" s="29"/>
      <c r="W901" s="1"/>
      <c r="X901" s="1"/>
      <c r="Y901" s="1"/>
    </row>
    <row r="902" spans="1:25">
      <c r="A902" s="61"/>
      <c r="B902" s="28"/>
      <c r="C902" s="29"/>
      <c r="D902" s="28"/>
      <c r="E902" s="27"/>
      <c r="F902" s="28"/>
      <c r="G902" s="29"/>
      <c r="H902" s="29"/>
      <c r="I902" s="35"/>
      <c r="J902" s="35"/>
      <c r="K902" s="35"/>
      <c r="L902" s="35"/>
      <c r="M902" s="30"/>
      <c r="N902" s="31"/>
      <c r="O902" s="121"/>
      <c r="P902" s="156"/>
      <c r="Q902" s="155"/>
      <c r="R902" s="155"/>
      <c r="S902" s="35"/>
      <c r="T902" s="35"/>
      <c r="U902" s="30"/>
      <c r="V902" s="29"/>
      <c r="W902" s="1"/>
      <c r="X902" s="1"/>
      <c r="Y902" s="1"/>
    </row>
    <row r="903" spans="1:25">
      <c r="A903" s="61"/>
      <c r="B903" s="28"/>
      <c r="C903" s="29"/>
      <c r="D903" s="28"/>
      <c r="E903" s="27"/>
      <c r="F903" s="28"/>
      <c r="G903" s="29"/>
      <c r="H903" s="29"/>
      <c r="I903" s="35"/>
      <c r="J903" s="35"/>
      <c r="K903" s="35"/>
      <c r="L903" s="35"/>
      <c r="M903" s="30"/>
      <c r="N903" s="31"/>
      <c r="O903" s="121"/>
      <c r="P903" s="156"/>
      <c r="Q903" s="155"/>
      <c r="R903" s="155"/>
      <c r="S903" s="35"/>
      <c r="T903" s="35"/>
      <c r="U903" s="30"/>
      <c r="V903" s="29"/>
      <c r="W903" s="1"/>
      <c r="X903" s="1"/>
      <c r="Y903" s="1"/>
    </row>
    <row r="904" spans="1:25">
      <c r="A904" s="61"/>
      <c r="B904" s="28"/>
      <c r="C904" s="29"/>
      <c r="D904" s="28"/>
      <c r="E904" s="27"/>
      <c r="F904" s="28"/>
      <c r="G904" s="29"/>
      <c r="H904" s="29"/>
      <c r="I904" s="35"/>
      <c r="J904" s="35"/>
      <c r="K904" s="35"/>
      <c r="L904" s="35"/>
      <c r="M904" s="30"/>
      <c r="N904" s="31"/>
      <c r="O904" s="121"/>
      <c r="P904" s="156"/>
      <c r="Q904" s="155"/>
      <c r="R904" s="155"/>
      <c r="S904" s="35"/>
      <c r="T904" s="35"/>
      <c r="U904" s="30"/>
      <c r="V904" s="29"/>
      <c r="W904" s="1"/>
      <c r="X904" s="1"/>
      <c r="Y904" s="1"/>
    </row>
    <row r="905" spans="1:25">
      <c r="A905" s="61"/>
      <c r="B905" s="28"/>
      <c r="C905" s="29"/>
      <c r="D905" s="28"/>
      <c r="E905" s="27"/>
      <c r="F905" s="28"/>
      <c r="G905" s="29"/>
      <c r="H905" s="29"/>
      <c r="I905" s="35"/>
      <c r="J905" s="35"/>
      <c r="K905" s="35"/>
      <c r="L905" s="35"/>
      <c r="M905" s="30"/>
      <c r="N905" s="31"/>
      <c r="O905" s="121"/>
      <c r="P905" s="156"/>
      <c r="Q905" s="155"/>
      <c r="R905" s="155"/>
      <c r="S905" s="35"/>
      <c r="T905" s="35"/>
      <c r="U905" s="30"/>
      <c r="V905" s="29"/>
      <c r="W905" s="1"/>
      <c r="X905" s="1"/>
      <c r="Y905" s="1"/>
    </row>
    <row r="906" spans="1:25">
      <c r="A906" s="61"/>
      <c r="B906" s="28"/>
      <c r="C906" s="29"/>
      <c r="D906" s="28"/>
      <c r="E906" s="27"/>
      <c r="F906" s="28"/>
      <c r="G906" s="29"/>
      <c r="H906" s="29"/>
      <c r="I906" s="35"/>
      <c r="J906" s="35"/>
      <c r="K906" s="35"/>
      <c r="L906" s="35"/>
      <c r="M906" s="30"/>
      <c r="N906" s="31"/>
      <c r="O906" s="121"/>
      <c r="P906" s="156"/>
      <c r="Q906" s="155"/>
      <c r="R906" s="155"/>
      <c r="S906" s="35"/>
      <c r="T906" s="35"/>
      <c r="U906" s="30"/>
      <c r="V906" s="29"/>
      <c r="W906" s="1"/>
      <c r="X906" s="1"/>
      <c r="Y906" s="1"/>
    </row>
    <row r="907" spans="1:25">
      <c r="A907" s="61"/>
      <c r="B907" s="28"/>
      <c r="C907" s="29"/>
      <c r="D907" s="28"/>
      <c r="E907" s="27"/>
      <c r="F907" s="28"/>
      <c r="G907" s="29"/>
      <c r="H907" s="29"/>
      <c r="I907" s="35"/>
      <c r="J907" s="35"/>
      <c r="K907" s="35"/>
      <c r="L907" s="35"/>
      <c r="M907" s="30"/>
      <c r="N907" s="31"/>
      <c r="O907" s="121"/>
      <c r="P907" s="156"/>
      <c r="Q907" s="155"/>
      <c r="R907" s="155"/>
      <c r="S907" s="35"/>
      <c r="T907" s="35"/>
      <c r="U907" s="30"/>
      <c r="V907" s="29"/>
      <c r="W907" s="1"/>
      <c r="X907" s="1"/>
      <c r="Y907" s="1"/>
    </row>
    <row r="908" spans="1:25">
      <c r="A908" s="61"/>
      <c r="B908" s="28"/>
      <c r="C908" s="29"/>
      <c r="D908" s="28"/>
      <c r="E908" s="27"/>
      <c r="F908" s="28"/>
      <c r="G908" s="29"/>
      <c r="H908" s="29"/>
      <c r="I908" s="35"/>
      <c r="J908" s="35"/>
      <c r="K908" s="35"/>
      <c r="L908" s="35"/>
      <c r="M908" s="30"/>
      <c r="N908" s="31"/>
      <c r="O908" s="121"/>
      <c r="P908" s="156"/>
      <c r="Q908" s="155"/>
      <c r="R908" s="155"/>
      <c r="S908" s="35"/>
      <c r="T908" s="35"/>
      <c r="U908" s="30"/>
      <c r="V908" s="29"/>
      <c r="W908" s="1"/>
      <c r="X908" s="1"/>
      <c r="Y908" s="1"/>
    </row>
    <row r="909" spans="1:25">
      <c r="A909" s="61"/>
      <c r="B909" s="28"/>
      <c r="C909" s="29"/>
      <c r="D909" s="28"/>
      <c r="E909" s="27"/>
      <c r="F909" s="28"/>
      <c r="G909" s="29"/>
      <c r="H909" s="29"/>
      <c r="I909" s="35"/>
      <c r="J909" s="35"/>
      <c r="K909" s="35"/>
      <c r="L909" s="35"/>
      <c r="M909" s="30"/>
      <c r="N909" s="31"/>
      <c r="O909" s="121"/>
      <c r="P909" s="156"/>
      <c r="Q909" s="155"/>
      <c r="R909" s="155"/>
      <c r="S909" s="35"/>
      <c r="T909" s="35"/>
      <c r="U909" s="30"/>
      <c r="V909" s="29"/>
      <c r="W909" s="1"/>
      <c r="X909" s="1"/>
      <c r="Y909" s="1"/>
    </row>
    <row r="910" spans="1:25">
      <c r="A910" s="61"/>
      <c r="B910" s="28"/>
      <c r="C910" s="29"/>
      <c r="D910" s="28"/>
      <c r="E910" s="27"/>
      <c r="F910" s="28"/>
      <c r="G910" s="29"/>
      <c r="H910" s="29"/>
      <c r="I910" s="35"/>
      <c r="J910" s="35"/>
      <c r="K910" s="35"/>
      <c r="L910" s="35"/>
      <c r="M910" s="30"/>
      <c r="N910" s="31"/>
      <c r="O910" s="121"/>
      <c r="P910" s="156"/>
      <c r="Q910" s="155"/>
      <c r="R910" s="155"/>
      <c r="S910" s="35"/>
      <c r="T910" s="35"/>
      <c r="U910" s="30"/>
      <c r="V910" s="29"/>
      <c r="W910" s="1"/>
      <c r="X910" s="1"/>
      <c r="Y910" s="1"/>
    </row>
    <row r="911" spans="1:25">
      <c r="A911" s="61"/>
      <c r="B911" s="28"/>
      <c r="C911" s="29"/>
      <c r="D911" s="28"/>
      <c r="E911" s="27"/>
      <c r="F911" s="28"/>
      <c r="G911" s="29"/>
      <c r="H911" s="29"/>
      <c r="I911" s="35"/>
      <c r="J911" s="35"/>
      <c r="K911" s="35"/>
      <c r="L911" s="35"/>
      <c r="M911" s="30"/>
      <c r="N911" s="31"/>
      <c r="O911" s="121"/>
      <c r="P911" s="156"/>
      <c r="Q911" s="155"/>
      <c r="R911" s="155"/>
      <c r="S911" s="35"/>
      <c r="T911" s="35"/>
      <c r="U911" s="29"/>
      <c r="V911" s="29"/>
      <c r="W911" s="1"/>
      <c r="X911" s="1"/>
      <c r="Y911" s="1"/>
    </row>
    <row r="912" spans="1:25">
      <c r="A912" s="61"/>
      <c r="B912" s="28"/>
      <c r="C912" s="29"/>
      <c r="D912" s="28"/>
      <c r="E912" s="27"/>
      <c r="F912" s="28"/>
      <c r="G912" s="29"/>
      <c r="H912" s="29"/>
      <c r="I912" s="35"/>
      <c r="J912" s="35"/>
      <c r="K912" s="35"/>
      <c r="L912" s="35"/>
      <c r="M912" s="30"/>
      <c r="N912" s="31"/>
      <c r="O912" s="121"/>
      <c r="P912" s="156"/>
      <c r="Q912" s="155"/>
      <c r="R912" s="155"/>
      <c r="S912" s="35"/>
      <c r="T912" s="35"/>
      <c r="U912" s="29"/>
      <c r="V912" s="29"/>
      <c r="W912" s="1"/>
      <c r="X912" s="1"/>
      <c r="Y912" s="1"/>
    </row>
    <row r="913" spans="1:25">
      <c r="A913" s="61"/>
      <c r="B913" s="28"/>
      <c r="C913" s="29"/>
      <c r="D913" s="28"/>
      <c r="E913" s="27"/>
      <c r="F913" s="28"/>
      <c r="G913" s="29"/>
      <c r="H913" s="29"/>
      <c r="I913" s="35"/>
      <c r="J913" s="35"/>
      <c r="K913" s="35"/>
      <c r="L913" s="35"/>
      <c r="M913" s="30"/>
      <c r="N913" s="31"/>
      <c r="O913" s="121"/>
      <c r="P913" s="156"/>
      <c r="Q913" s="155"/>
      <c r="R913" s="155"/>
      <c r="S913" s="35"/>
      <c r="T913" s="35"/>
      <c r="U913" s="29"/>
      <c r="V913" s="29"/>
      <c r="W913" s="1"/>
      <c r="X913" s="1"/>
      <c r="Y913" s="1"/>
    </row>
    <row r="914" spans="1:25">
      <c r="A914" s="61"/>
      <c r="B914" s="28"/>
      <c r="C914" s="29"/>
      <c r="D914" s="28"/>
      <c r="E914" s="27"/>
      <c r="F914" s="28"/>
      <c r="G914" s="29"/>
      <c r="H914" s="29"/>
      <c r="I914" s="35"/>
      <c r="J914" s="35"/>
      <c r="K914" s="35"/>
      <c r="L914" s="35"/>
      <c r="M914" s="30"/>
      <c r="N914" s="31"/>
      <c r="O914" s="121"/>
      <c r="P914" s="156"/>
      <c r="Q914" s="155"/>
      <c r="R914" s="155"/>
      <c r="S914" s="35"/>
      <c r="T914" s="35"/>
      <c r="U914" s="29"/>
      <c r="V914" s="29"/>
      <c r="W914" s="1"/>
      <c r="X914" s="1"/>
      <c r="Y914" s="1"/>
    </row>
    <row r="915" spans="1:25">
      <c r="A915" s="61"/>
      <c r="B915" s="28"/>
      <c r="C915" s="29"/>
      <c r="D915" s="28"/>
      <c r="E915" s="27"/>
      <c r="F915" s="28"/>
      <c r="G915" s="29"/>
      <c r="H915" s="29"/>
      <c r="I915" s="35"/>
      <c r="J915" s="35"/>
      <c r="K915" s="35"/>
      <c r="L915" s="35"/>
      <c r="M915" s="30"/>
      <c r="N915" s="31"/>
      <c r="O915" s="121"/>
      <c r="P915" s="156"/>
      <c r="Q915" s="155"/>
      <c r="R915" s="155"/>
      <c r="S915" s="35"/>
      <c r="T915" s="35"/>
      <c r="U915" s="29"/>
      <c r="V915" s="29"/>
      <c r="W915" s="1"/>
      <c r="X915" s="1"/>
      <c r="Y915" s="1"/>
    </row>
    <row r="916" spans="1:25">
      <c r="A916" s="61"/>
      <c r="B916" s="28"/>
      <c r="C916" s="29"/>
      <c r="D916" s="28"/>
      <c r="E916" s="27"/>
      <c r="F916" s="28"/>
      <c r="G916" s="29"/>
      <c r="H916" s="29"/>
      <c r="I916" s="35"/>
      <c r="J916" s="35"/>
      <c r="K916" s="35"/>
      <c r="L916" s="35"/>
      <c r="M916" s="30"/>
      <c r="N916" s="31"/>
      <c r="O916" s="121"/>
      <c r="P916" s="156"/>
      <c r="Q916" s="155"/>
      <c r="R916" s="155"/>
      <c r="S916" s="35"/>
      <c r="T916" s="35"/>
      <c r="U916" s="29"/>
      <c r="V916" s="29"/>
      <c r="W916" s="1"/>
      <c r="X916" s="1"/>
      <c r="Y916" s="1"/>
    </row>
    <row r="917" spans="1:25">
      <c r="A917" s="61"/>
      <c r="B917" s="28"/>
      <c r="C917" s="29"/>
      <c r="D917" s="28"/>
      <c r="E917" s="27"/>
      <c r="F917" s="28"/>
      <c r="G917" s="29"/>
      <c r="H917" s="29"/>
      <c r="I917" s="35"/>
      <c r="J917" s="35"/>
      <c r="K917" s="35"/>
      <c r="L917" s="35"/>
      <c r="M917" s="30"/>
      <c r="N917" s="31"/>
      <c r="O917" s="121"/>
      <c r="P917" s="156"/>
      <c r="Q917" s="155"/>
      <c r="R917" s="155"/>
      <c r="S917" s="35"/>
      <c r="T917" s="35"/>
      <c r="U917" s="29"/>
      <c r="V917" s="29"/>
      <c r="W917" s="1"/>
      <c r="X917" s="1"/>
      <c r="Y917" s="1"/>
    </row>
    <row r="918" spans="1:25">
      <c r="A918" s="61"/>
      <c r="B918" s="28"/>
      <c r="C918" s="29"/>
      <c r="D918" s="28"/>
      <c r="E918" s="27"/>
      <c r="F918" s="28"/>
      <c r="G918" s="29"/>
      <c r="H918" s="29"/>
      <c r="I918" s="35"/>
      <c r="J918" s="35"/>
      <c r="K918" s="35"/>
      <c r="L918" s="35"/>
      <c r="M918" s="30"/>
      <c r="N918" s="31"/>
      <c r="O918" s="121"/>
      <c r="P918" s="156"/>
      <c r="Q918" s="155"/>
      <c r="R918" s="155"/>
      <c r="S918" s="35"/>
      <c r="T918" s="35"/>
      <c r="U918" s="29"/>
      <c r="V918" s="29"/>
      <c r="W918" s="1"/>
      <c r="X918" s="1"/>
      <c r="Y918" s="94"/>
    </row>
    <row r="919" spans="1:25">
      <c r="A919" s="61"/>
      <c r="B919" s="28"/>
      <c r="C919" s="29"/>
      <c r="D919" s="28"/>
      <c r="E919" s="27"/>
      <c r="F919" s="28"/>
      <c r="G919" s="29"/>
      <c r="H919" s="29"/>
      <c r="I919" s="35"/>
      <c r="J919" s="35"/>
      <c r="K919" s="35"/>
      <c r="L919" s="35"/>
      <c r="M919" s="30"/>
      <c r="N919" s="31"/>
      <c r="O919" s="121"/>
      <c r="P919" s="156"/>
      <c r="Q919" s="155"/>
      <c r="R919" s="155"/>
      <c r="S919" s="35"/>
      <c r="T919" s="35"/>
      <c r="U919" s="29"/>
      <c r="V919" s="29"/>
      <c r="W919" s="1"/>
      <c r="X919" s="1"/>
      <c r="Y919" s="1"/>
    </row>
    <row r="920" spans="1:25">
      <c r="A920" s="61"/>
      <c r="B920" s="28"/>
      <c r="C920" s="29"/>
      <c r="D920" s="28"/>
      <c r="E920" s="27"/>
      <c r="F920" s="28"/>
      <c r="G920" s="29"/>
      <c r="H920" s="29"/>
      <c r="I920" s="35"/>
      <c r="J920" s="35"/>
      <c r="K920" s="35"/>
      <c r="L920" s="35"/>
      <c r="M920" s="30"/>
      <c r="N920" s="31"/>
      <c r="O920" s="121"/>
      <c r="P920" s="155"/>
      <c r="Q920" s="155"/>
      <c r="R920" s="155"/>
      <c r="S920" s="35"/>
      <c r="T920" s="35"/>
      <c r="U920" s="29"/>
      <c r="V920" s="29"/>
      <c r="W920" s="1"/>
      <c r="X920" s="1"/>
      <c r="Y920" s="1"/>
    </row>
    <row r="921" spans="1:25">
      <c r="A921" s="61"/>
      <c r="B921" s="28"/>
      <c r="C921" s="29"/>
      <c r="D921" s="28"/>
      <c r="E921" s="27"/>
      <c r="F921" s="28"/>
      <c r="G921" s="29"/>
      <c r="H921" s="29"/>
      <c r="I921" s="35"/>
      <c r="J921" s="35"/>
      <c r="K921" s="35"/>
      <c r="L921" s="35"/>
      <c r="M921" s="30"/>
      <c r="N921" s="31"/>
      <c r="O921" s="121"/>
      <c r="P921" s="155"/>
      <c r="Q921" s="155"/>
      <c r="R921" s="155"/>
      <c r="S921" s="35"/>
      <c r="T921" s="35"/>
      <c r="U921" s="29"/>
      <c r="V921" s="29"/>
      <c r="W921" s="1"/>
      <c r="X921" s="1"/>
      <c r="Y921" s="1"/>
    </row>
    <row r="922" spans="1:25">
      <c r="A922" s="61"/>
      <c r="B922" s="28"/>
      <c r="C922" s="29"/>
      <c r="D922" s="28"/>
      <c r="E922" s="27"/>
      <c r="F922" s="28"/>
      <c r="G922" s="29"/>
      <c r="H922" s="29"/>
      <c r="I922" s="35"/>
      <c r="J922" s="35"/>
      <c r="K922" s="35"/>
      <c r="L922" s="35"/>
      <c r="M922" s="30"/>
      <c r="N922" s="31"/>
      <c r="O922" s="121"/>
      <c r="P922" s="155"/>
      <c r="Q922" s="155"/>
      <c r="R922" s="155"/>
      <c r="S922" s="35"/>
      <c r="T922" s="35"/>
      <c r="U922" s="29"/>
      <c r="V922" s="29"/>
      <c r="W922" s="1"/>
      <c r="X922" s="1"/>
      <c r="Y922" s="1"/>
    </row>
    <row r="923" spans="1:25">
      <c r="A923" s="61"/>
      <c r="B923" s="28"/>
      <c r="C923" s="29"/>
      <c r="D923" s="28"/>
      <c r="E923" s="27"/>
      <c r="F923" s="28"/>
      <c r="G923" s="29"/>
      <c r="H923" s="29"/>
      <c r="I923" s="35"/>
      <c r="J923" s="35"/>
      <c r="K923" s="35"/>
      <c r="L923" s="35"/>
      <c r="M923" s="30"/>
      <c r="N923" s="31"/>
      <c r="O923" s="121"/>
      <c r="P923" s="155"/>
      <c r="Q923" s="155"/>
      <c r="R923" s="155"/>
      <c r="S923" s="35"/>
      <c r="T923" s="35"/>
      <c r="U923" s="29"/>
      <c r="V923" s="29"/>
      <c r="W923" s="1"/>
      <c r="X923" s="1"/>
      <c r="Y923" s="1"/>
    </row>
    <row r="924" spans="1:25">
      <c r="A924" s="61"/>
      <c r="B924" s="28"/>
      <c r="C924" s="29"/>
      <c r="D924" s="28"/>
      <c r="E924" s="27"/>
      <c r="F924" s="28"/>
      <c r="G924" s="29"/>
      <c r="H924" s="29"/>
      <c r="I924" s="35"/>
      <c r="J924" s="35"/>
      <c r="K924" s="35"/>
      <c r="L924" s="35"/>
      <c r="M924" s="30"/>
      <c r="N924" s="31"/>
      <c r="O924" s="121"/>
      <c r="P924" s="155"/>
      <c r="Q924" s="155"/>
      <c r="R924" s="155"/>
      <c r="S924" s="35"/>
      <c r="T924" s="35"/>
      <c r="U924" s="29"/>
      <c r="V924" s="29"/>
      <c r="W924" s="1"/>
      <c r="X924" s="1"/>
      <c r="Y924" s="1"/>
    </row>
    <row r="925" spans="1:25">
      <c r="A925" s="61"/>
      <c r="B925" s="28"/>
      <c r="C925" s="29"/>
      <c r="D925" s="28"/>
      <c r="E925" s="27"/>
      <c r="F925" s="28"/>
      <c r="G925" s="29"/>
      <c r="H925" s="29"/>
      <c r="I925" s="35"/>
      <c r="J925" s="35"/>
      <c r="K925" s="35"/>
      <c r="L925" s="35"/>
      <c r="M925" s="30"/>
      <c r="N925" s="31"/>
      <c r="O925" s="121"/>
      <c r="P925" s="155"/>
      <c r="Q925" s="155"/>
      <c r="R925" s="155"/>
      <c r="S925" s="35"/>
      <c r="T925" s="35"/>
      <c r="U925" s="29"/>
      <c r="V925" s="29"/>
      <c r="W925" s="1"/>
      <c r="X925" s="1"/>
      <c r="Y925" s="1"/>
    </row>
    <row r="926" spans="1:25">
      <c r="A926" s="61"/>
      <c r="B926" s="28"/>
      <c r="C926" s="29"/>
      <c r="D926" s="28"/>
      <c r="E926" s="27"/>
      <c r="F926" s="28"/>
      <c r="G926" s="29"/>
      <c r="H926" s="29"/>
      <c r="I926" s="35"/>
      <c r="J926" s="35"/>
      <c r="K926" s="35"/>
      <c r="L926" s="35"/>
      <c r="M926" s="30"/>
      <c r="N926" s="31"/>
      <c r="O926" s="121"/>
      <c r="P926" s="155"/>
      <c r="Q926" s="155"/>
      <c r="R926" s="155"/>
      <c r="S926" s="35"/>
      <c r="T926" s="35"/>
      <c r="U926" s="29"/>
      <c r="V926" s="29"/>
      <c r="W926" s="1"/>
      <c r="X926" s="1"/>
      <c r="Y926" s="1"/>
    </row>
    <row r="927" spans="1:25">
      <c r="A927" s="61"/>
      <c r="B927" s="28"/>
      <c r="C927" s="29"/>
      <c r="D927" s="28"/>
      <c r="E927" s="27"/>
      <c r="F927" s="28"/>
      <c r="G927" s="29"/>
      <c r="H927" s="29"/>
      <c r="I927" s="35"/>
      <c r="J927" s="35"/>
      <c r="K927" s="35"/>
      <c r="L927" s="35"/>
      <c r="M927" s="30"/>
      <c r="N927" s="31"/>
      <c r="O927" s="121"/>
      <c r="P927" s="155"/>
      <c r="Q927" s="155"/>
      <c r="R927" s="155"/>
      <c r="S927" s="35"/>
      <c r="T927" s="35"/>
      <c r="U927" s="29"/>
      <c r="V927" s="29"/>
      <c r="W927" s="1"/>
      <c r="X927" s="1"/>
      <c r="Y927" s="1"/>
    </row>
    <row r="928" spans="1:25">
      <c r="A928" s="61"/>
      <c r="B928" s="28"/>
      <c r="C928" s="29"/>
      <c r="D928" s="28"/>
      <c r="E928" s="27"/>
      <c r="F928" s="28"/>
      <c r="G928" s="29"/>
      <c r="H928" s="29"/>
      <c r="I928" s="35"/>
      <c r="J928" s="35"/>
      <c r="K928" s="35"/>
      <c r="L928" s="35"/>
      <c r="M928" s="30"/>
      <c r="N928" s="31"/>
      <c r="O928" s="121"/>
      <c r="P928" s="155"/>
      <c r="Q928" s="155"/>
      <c r="R928" s="155"/>
      <c r="S928" s="35"/>
      <c r="T928" s="35"/>
      <c r="U928" s="29"/>
      <c r="V928" s="29"/>
      <c r="W928" s="1"/>
      <c r="X928" s="1"/>
      <c r="Y928" s="1"/>
    </row>
    <row r="929" spans="1:25">
      <c r="A929" s="61"/>
      <c r="B929" s="28"/>
      <c r="C929" s="29"/>
      <c r="D929" s="28"/>
      <c r="E929" s="27"/>
      <c r="F929" s="28"/>
      <c r="G929" s="29"/>
      <c r="H929" s="29"/>
      <c r="I929" s="35"/>
      <c r="J929" s="35"/>
      <c r="K929" s="35"/>
      <c r="L929" s="35"/>
      <c r="M929" s="30"/>
      <c r="N929" s="31"/>
      <c r="O929" s="121"/>
      <c r="P929" s="155"/>
      <c r="Q929" s="155"/>
      <c r="R929" s="155"/>
      <c r="S929" s="35"/>
      <c r="T929" s="35"/>
      <c r="U929" s="29"/>
      <c r="V929" s="29"/>
      <c r="W929" s="1"/>
      <c r="X929" s="1"/>
      <c r="Y929" s="1"/>
    </row>
    <row r="930" spans="1:25">
      <c r="A930" s="61"/>
      <c r="B930" s="28"/>
      <c r="C930" s="29"/>
      <c r="D930" s="28"/>
      <c r="E930" s="27"/>
      <c r="F930" s="28"/>
      <c r="G930" s="29"/>
      <c r="H930" s="29"/>
      <c r="I930" s="35"/>
      <c r="J930" s="35"/>
      <c r="K930" s="35"/>
      <c r="L930" s="35"/>
      <c r="M930" s="30"/>
      <c r="N930" s="31"/>
      <c r="O930" s="121"/>
      <c r="P930" s="155"/>
      <c r="Q930" s="155"/>
      <c r="R930" s="155"/>
      <c r="S930" s="35"/>
      <c r="T930" s="35"/>
      <c r="U930" s="29"/>
      <c r="V930" s="29"/>
      <c r="W930" s="1"/>
      <c r="X930" s="1"/>
      <c r="Y930" s="1"/>
    </row>
    <row r="931" spans="1:25">
      <c r="A931" s="61"/>
      <c r="B931" s="28"/>
      <c r="C931" s="29"/>
      <c r="D931" s="28"/>
      <c r="E931" s="27"/>
      <c r="F931" s="28"/>
      <c r="G931" s="29"/>
      <c r="H931" s="29"/>
      <c r="I931" s="35"/>
      <c r="J931" s="35"/>
      <c r="K931" s="35"/>
      <c r="L931" s="35"/>
      <c r="M931" s="30"/>
      <c r="N931" s="31"/>
      <c r="O931" s="121"/>
      <c r="P931" s="155"/>
      <c r="Q931" s="155"/>
      <c r="R931" s="155"/>
      <c r="S931" s="35"/>
      <c r="T931" s="35"/>
      <c r="U931" s="29"/>
      <c r="V931" s="29"/>
      <c r="W931" s="1"/>
      <c r="X931" s="1"/>
      <c r="Y931" s="1"/>
    </row>
    <row r="932" spans="1:25">
      <c r="A932" s="61"/>
      <c r="B932" s="28"/>
      <c r="C932" s="29"/>
      <c r="D932" s="28"/>
      <c r="E932" s="27"/>
      <c r="F932" s="28"/>
      <c r="G932" s="29"/>
      <c r="H932" s="29"/>
      <c r="I932" s="35"/>
      <c r="J932" s="35"/>
      <c r="K932" s="35"/>
      <c r="L932" s="35"/>
      <c r="M932" s="30"/>
      <c r="N932" s="31"/>
      <c r="O932" s="121"/>
      <c r="P932" s="155"/>
      <c r="Q932" s="155"/>
      <c r="R932" s="155"/>
      <c r="S932" s="35"/>
      <c r="T932" s="35"/>
      <c r="U932" s="29"/>
      <c r="V932" s="29"/>
      <c r="W932" s="1"/>
      <c r="X932" s="1"/>
      <c r="Y932" s="1"/>
    </row>
    <row r="933" spans="1:25">
      <c r="A933" s="61"/>
      <c r="B933" s="28"/>
      <c r="C933" s="29"/>
      <c r="D933" s="28"/>
      <c r="E933" s="27"/>
      <c r="F933" s="28"/>
      <c r="G933" s="29"/>
      <c r="H933" s="29"/>
      <c r="I933" s="35"/>
      <c r="J933" s="35"/>
      <c r="K933" s="35"/>
      <c r="L933" s="35"/>
      <c r="M933" s="30"/>
      <c r="N933" s="31"/>
      <c r="O933" s="121"/>
      <c r="P933" s="155"/>
      <c r="Q933" s="155"/>
      <c r="R933" s="155"/>
      <c r="S933" s="35"/>
      <c r="T933" s="35"/>
      <c r="U933" s="29"/>
      <c r="V933" s="29"/>
      <c r="W933" s="1"/>
      <c r="X933" s="1"/>
      <c r="Y933" s="1"/>
    </row>
    <row r="934" spans="1:25">
      <c r="A934" s="61"/>
      <c r="B934" s="28"/>
      <c r="C934" s="29"/>
      <c r="D934" s="28"/>
      <c r="E934" s="27"/>
      <c r="F934" s="28"/>
      <c r="G934" s="29"/>
      <c r="H934" s="29"/>
      <c r="I934" s="35"/>
      <c r="J934" s="35"/>
      <c r="K934" s="35"/>
      <c r="L934" s="35"/>
      <c r="M934" s="30"/>
      <c r="N934" s="31"/>
      <c r="O934" s="121"/>
      <c r="P934" s="155"/>
      <c r="Q934" s="155"/>
      <c r="R934" s="155"/>
      <c r="S934" s="35"/>
      <c r="T934" s="35"/>
      <c r="U934" s="29"/>
      <c r="V934" s="29"/>
      <c r="W934" s="1"/>
      <c r="X934" s="1"/>
      <c r="Y934" s="1"/>
    </row>
    <row r="935" spans="1:25">
      <c r="A935" s="61"/>
      <c r="B935" s="28"/>
      <c r="C935" s="29"/>
      <c r="D935" s="28"/>
      <c r="E935" s="27"/>
      <c r="F935" s="28"/>
      <c r="G935" s="29"/>
      <c r="H935" s="29"/>
      <c r="I935" s="35"/>
      <c r="J935" s="35"/>
      <c r="K935" s="35"/>
      <c r="L935" s="35"/>
      <c r="M935" s="30"/>
      <c r="N935" s="31"/>
      <c r="O935" s="121"/>
      <c r="P935" s="155"/>
      <c r="Q935" s="155"/>
      <c r="R935" s="155"/>
      <c r="S935" s="35"/>
      <c r="T935" s="35"/>
      <c r="U935" s="29"/>
      <c r="V935" s="29"/>
      <c r="W935" s="1"/>
      <c r="X935" s="1"/>
      <c r="Y935" s="1"/>
    </row>
    <row r="936" spans="1:25">
      <c r="A936" s="61"/>
      <c r="B936" s="28"/>
      <c r="C936" s="29"/>
      <c r="D936" s="28"/>
      <c r="E936" s="27"/>
      <c r="F936" s="28"/>
      <c r="G936" s="29"/>
      <c r="H936" s="29"/>
      <c r="I936" s="35"/>
      <c r="J936" s="35"/>
      <c r="K936" s="35"/>
      <c r="L936" s="35"/>
      <c r="M936" s="30"/>
      <c r="N936" s="31"/>
      <c r="O936" s="121"/>
      <c r="P936" s="155"/>
      <c r="Q936" s="155"/>
      <c r="R936" s="155"/>
      <c r="S936" s="35"/>
      <c r="T936" s="35"/>
      <c r="U936" s="29"/>
      <c r="V936" s="29"/>
      <c r="W936" s="1"/>
      <c r="X936" s="1"/>
      <c r="Y936" s="1"/>
    </row>
    <row r="937" spans="1:25">
      <c r="A937" s="61"/>
      <c r="B937" s="28"/>
      <c r="C937" s="29"/>
      <c r="D937" s="28"/>
      <c r="E937" s="27"/>
      <c r="F937" s="28"/>
      <c r="G937" s="29"/>
      <c r="H937" s="29"/>
      <c r="I937" s="35"/>
      <c r="J937" s="35"/>
      <c r="K937" s="35"/>
      <c r="L937" s="35"/>
      <c r="M937" s="30"/>
      <c r="N937" s="31"/>
      <c r="O937" s="31"/>
      <c r="P937" s="155"/>
      <c r="Q937" s="155"/>
      <c r="R937" s="155"/>
      <c r="S937" s="35"/>
      <c r="T937" s="35"/>
      <c r="U937" s="29"/>
      <c r="V937" s="29"/>
      <c r="W937" s="1"/>
      <c r="X937" s="1"/>
      <c r="Y937" s="1"/>
    </row>
    <row r="938" spans="1:25">
      <c r="A938" s="61"/>
      <c r="B938" s="28"/>
      <c r="C938" s="29"/>
      <c r="D938" s="28"/>
      <c r="E938" s="27"/>
      <c r="F938" s="28"/>
      <c r="G938" s="29"/>
      <c r="H938" s="29"/>
      <c r="I938" s="35"/>
      <c r="J938" s="35"/>
      <c r="K938" s="35"/>
      <c r="L938" s="35"/>
      <c r="M938" s="30"/>
      <c r="N938" s="31"/>
      <c r="O938" s="121"/>
      <c r="P938" s="155"/>
      <c r="Q938" s="155"/>
      <c r="R938" s="155"/>
      <c r="S938" s="35"/>
      <c r="T938" s="35"/>
      <c r="U938" s="29"/>
      <c r="V938" s="29"/>
      <c r="W938" s="1"/>
      <c r="X938" s="1"/>
      <c r="Y938" s="1"/>
    </row>
    <row r="939" spans="1:25">
      <c r="A939" s="61"/>
      <c r="B939" s="28"/>
      <c r="C939" s="29"/>
      <c r="D939" s="28"/>
      <c r="E939" s="27"/>
      <c r="F939" s="28"/>
      <c r="G939" s="29"/>
      <c r="H939" s="29"/>
      <c r="I939" s="35"/>
      <c r="J939" s="35"/>
      <c r="K939" s="35"/>
      <c r="L939" s="35"/>
      <c r="M939" s="30"/>
      <c r="N939" s="31"/>
      <c r="O939" s="121"/>
      <c r="P939" s="155"/>
      <c r="Q939" s="155"/>
      <c r="R939" s="155"/>
      <c r="S939" s="35"/>
      <c r="T939" s="35"/>
      <c r="U939" s="29"/>
      <c r="V939" s="29"/>
      <c r="W939" s="1"/>
      <c r="X939" s="1"/>
      <c r="Y939" s="1"/>
    </row>
    <row r="940" spans="1:25">
      <c r="A940" s="61"/>
      <c r="B940" s="28"/>
      <c r="C940" s="29"/>
      <c r="D940" s="28"/>
      <c r="E940" s="27"/>
      <c r="F940" s="28"/>
      <c r="G940" s="29"/>
      <c r="H940" s="29"/>
      <c r="I940" s="35"/>
      <c r="J940" s="35"/>
      <c r="K940" s="35"/>
      <c r="L940" s="35"/>
      <c r="M940" s="30"/>
      <c r="N940" s="31"/>
      <c r="O940" s="121"/>
      <c r="P940" s="155"/>
      <c r="Q940" s="155"/>
      <c r="R940" s="155"/>
      <c r="S940" s="35"/>
      <c r="T940" s="35"/>
      <c r="U940" s="29"/>
      <c r="V940" s="29"/>
      <c r="W940" s="1"/>
      <c r="X940" s="1"/>
      <c r="Y940" s="1"/>
    </row>
    <row r="941" spans="1:25">
      <c r="A941" s="61"/>
      <c r="B941" s="28"/>
      <c r="C941" s="29"/>
      <c r="D941" s="28"/>
      <c r="E941" s="27"/>
      <c r="F941" s="28"/>
      <c r="G941" s="29"/>
      <c r="H941" s="29"/>
      <c r="I941" s="35"/>
      <c r="J941" s="35"/>
      <c r="K941" s="35"/>
      <c r="L941" s="35"/>
      <c r="M941" s="30"/>
      <c r="N941" s="31"/>
      <c r="O941" s="121"/>
      <c r="P941" s="155"/>
      <c r="Q941" s="155"/>
      <c r="R941" s="155"/>
      <c r="S941" s="35"/>
      <c r="T941" s="35"/>
      <c r="U941" s="29"/>
      <c r="V941" s="29"/>
      <c r="W941" s="1"/>
      <c r="X941" s="1"/>
      <c r="Y941" s="1"/>
    </row>
    <row r="942" spans="1:25">
      <c r="A942" s="61"/>
      <c r="B942" s="28"/>
      <c r="C942" s="29"/>
      <c r="D942" s="28"/>
      <c r="E942" s="27"/>
      <c r="F942" s="28"/>
      <c r="G942" s="29"/>
      <c r="H942" s="29"/>
      <c r="I942" s="35"/>
      <c r="J942" s="35"/>
      <c r="K942" s="35"/>
      <c r="L942" s="35"/>
      <c r="M942" s="30"/>
      <c r="N942" s="31"/>
      <c r="O942" s="121"/>
      <c r="P942" s="155"/>
      <c r="Q942" s="155"/>
      <c r="R942" s="155"/>
      <c r="S942" s="35"/>
      <c r="T942" s="35"/>
      <c r="U942" s="29"/>
      <c r="V942" s="29"/>
      <c r="W942" s="1"/>
      <c r="X942" s="1"/>
      <c r="Y942" s="1"/>
    </row>
    <row r="943" spans="1:25">
      <c r="A943" s="61"/>
      <c r="B943" s="28"/>
      <c r="C943" s="29"/>
      <c r="D943" s="28"/>
      <c r="E943" s="27"/>
      <c r="F943" s="28"/>
      <c r="G943" s="29"/>
      <c r="H943" s="29"/>
      <c r="I943" s="35"/>
      <c r="J943" s="35"/>
      <c r="K943" s="35"/>
      <c r="L943" s="35"/>
      <c r="M943" s="30"/>
      <c r="N943" s="31"/>
      <c r="O943" s="121"/>
      <c r="P943" s="155"/>
      <c r="Q943" s="155"/>
      <c r="R943" s="155"/>
      <c r="S943" s="35"/>
      <c r="T943" s="35"/>
      <c r="U943" s="29"/>
      <c r="V943" s="29"/>
      <c r="W943" s="1"/>
      <c r="X943" s="1"/>
      <c r="Y943" s="1"/>
    </row>
    <row r="944" spans="1:25">
      <c r="A944" s="61"/>
      <c r="B944" s="28"/>
      <c r="C944" s="29"/>
      <c r="D944" s="28"/>
      <c r="E944" s="27"/>
      <c r="F944" s="28"/>
      <c r="G944" s="29"/>
      <c r="H944" s="29"/>
      <c r="I944" s="35"/>
      <c r="J944" s="35"/>
      <c r="K944" s="35"/>
      <c r="L944" s="35"/>
      <c r="M944" s="30"/>
      <c r="N944" s="31"/>
      <c r="O944" s="121"/>
      <c r="P944" s="155"/>
      <c r="Q944" s="155"/>
      <c r="R944" s="155"/>
      <c r="S944" s="35"/>
      <c r="T944" s="35"/>
      <c r="U944" s="29"/>
      <c r="V944" s="29"/>
      <c r="W944" s="1"/>
      <c r="X944" s="1"/>
      <c r="Y944" s="1"/>
    </row>
    <row r="945" spans="1:25">
      <c r="A945" s="61"/>
      <c r="B945" s="28"/>
      <c r="C945" s="29"/>
      <c r="D945" s="28"/>
      <c r="E945" s="27"/>
      <c r="F945" s="28"/>
      <c r="G945" s="29"/>
      <c r="H945" s="29"/>
      <c r="I945" s="35"/>
      <c r="J945" s="35"/>
      <c r="K945" s="35"/>
      <c r="L945" s="35"/>
      <c r="M945" s="30"/>
      <c r="N945" s="31"/>
      <c r="O945" s="121"/>
      <c r="P945" s="155"/>
      <c r="Q945" s="155"/>
      <c r="R945" s="155"/>
      <c r="S945" s="35"/>
      <c r="T945" s="35"/>
      <c r="U945" s="29"/>
      <c r="V945" s="29"/>
      <c r="W945" s="1"/>
      <c r="X945" s="1"/>
      <c r="Y945" s="1"/>
    </row>
    <row r="946" spans="1:25">
      <c r="A946" s="61"/>
      <c r="B946" s="28"/>
      <c r="C946" s="29"/>
      <c r="D946" s="28"/>
      <c r="E946" s="27"/>
      <c r="F946" s="28"/>
      <c r="G946" s="29"/>
      <c r="H946" s="29"/>
      <c r="I946" s="35"/>
      <c r="J946" s="35"/>
      <c r="K946" s="35"/>
      <c r="L946" s="35"/>
      <c r="M946" s="30"/>
      <c r="N946" s="31"/>
      <c r="O946" s="121"/>
      <c r="P946" s="155"/>
      <c r="Q946" s="155"/>
      <c r="R946" s="155"/>
      <c r="S946" s="35"/>
      <c r="T946" s="35"/>
      <c r="U946" s="29"/>
      <c r="V946" s="29"/>
      <c r="W946" s="1"/>
      <c r="X946" s="1"/>
      <c r="Y946" s="1"/>
    </row>
    <row r="947" spans="1:25">
      <c r="A947" s="61"/>
      <c r="B947" s="28"/>
      <c r="C947" s="29"/>
      <c r="D947" s="28"/>
      <c r="E947" s="27"/>
      <c r="F947" s="28"/>
      <c r="G947" s="29"/>
      <c r="H947" s="29"/>
      <c r="I947" s="35"/>
      <c r="J947" s="35"/>
      <c r="K947" s="35"/>
      <c r="L947" s="35"/>
      <c r="M947" s="30"/>
      <c r="N947" s="31"/>
      <c r="O947" s="121"/>
      <c r="P947" s="155"/>
      <c r="Q947" s="155"/>
      <c r="R947" s="155"/>
      <c r="S947" s="35"/>
      <c r="T947" s="35"/>
      <c r="U947" s="29"/>
      <c r="V947" s="29"/>
      <c r="W947" s="1"/>
      <c r="X947" s="1"/>
      <c r="Y947" s="1"/>
    </row>
    <row r="948" spans="1:25">
      <c r="A948" s="61"/>
      <c r="B948" s="28"/>
      <c r="C948" s="29"/>
      <c r="D948" s="28"/>
      <c r="E948" s="27"/>
      <c r="F948" s="28"/>
      <c r="G948" s="29"/>
      <c r="H948" s="29"/>
      <c r="I948" s="35"/>
      <c r="J948" s="35"/>
      <c r="K948" s="35"/>
      <c r="L948" s="35"/>
      <c r="M948" s="30"/>
      <c r="N948" s="31"/>
      <c r="O948" s="121"/>
      <c r="P948" s="155"/>
      <c r="Q948" s="155"/>
      <c r="R948" s="155"/>
      <c r="S948" s="35"/>
      <c r="T948" s="35"/>
      <c r="U948" s="29"/>
      <c r="V948" s="29"/>
      <c r="W948" s="1"/>
      <c r="X948" s="1"/>
      <c r="Y948" s="1"/>
    </row>
    <row r="949" spans="1:25">
      <c r="A949" s="61"/>
      <c r="B949" s="28"/>
      <c r="C949" s="29"/>
      <c r="D949" s="28"/>
      <c r="E949" s="27"/>
      <c r="F949" s="28"/>
      <c r="G949" s="29"/>
      <c r="H949" s="29"/>
      <c r="I949" s="35"/>
      <c r="J949" s="35"/>
      <c r="K949" s="35"/>
      <c r="L949" s="35"/>
      <c r="M949" s="30"/>
      <c r="N949" s="31"/>
      <c r="O949" s="121"/>
      <c r="P949" s="155"/>
      <c r="Q949" s="155"/>
      <c r="R949" s="155"/>
      <c r="S949" s="35"/>
      <c r="T949" s="35"/>
      <c r="U949" s="29"/>
      <c r="V949" s="29"/>
      <c r="W949" s="1"/>
      <c r="X949" s="1"/>
      <c r="Y949" s="1"/>
    </row>
    <row r="950" spans="1:25">
      <c r="A950" s="61"/>
      <c r="B950" s="28"/>
      <c r="C950" s="29"/>
      <c r="D950" s="28"/>
      <c r="E950" s="27"/>
      <c r="F950" s="28"/>
      <c r="G950" s="29"/>
      <c r="H950" s="29"/>
      <c r="I950" s="35"/>
      <c r="J950" s="35"/>
      <c r="K950" s="35"/>
      <c r="L950" s="35"/>
      <c r="M950" s="30"/>
      <c r="N950" s="31"/>
      <c r="O950" s="121"/>
      <c r="P950" s="155"/>
      <c r="Q950" s="155"/>
      <c r="R950" s="155"/>
      <c r="S950" s="35"/>
      <c r="T950" s="35"/>
      <c r="U950" s="29"/>
      <c r="V950" s="29"/>
      <c r="W950" s="1"/>
      <c r="X950" s="1"/>
      <c r="Y950" s="1"/>
    </row>
    <row r="951" spans="1:25">
      <c r="A951" s="61"/>
      <c r="B951" s="28"/>
      <c r="C951" s="29"/>
      <c r="D951" s="28"/>
      <c r="E951" s="27"/>
      <c r="F951" s="28"/>
      <c r="G951" s="29"/>
      <c r="H951" s="29"/>
      <c r="I951" s="35"/>
      <c r="J951" s="35"/>
      <c r="K951" s="35"/>
      <c r="L951" s="35"/>
      <c r="M951" s="30"/>
      <c r="N951" s="31"/>
      <c r="O951" s="121"/>
      <c r="P951" s="155"/>
      <c r="Q951" s="155"/>
      <c r="R951" s="155"/>
      <c r="S951" s="35"/>
      <c r="T951" s="35"/>
      <c r="U951" s="29"/>
      <c r="V951" s="29"/>
      <c r="W951" s="1"/>
      <c r="X951" s="1"/>
      <c r="Y951" s="1"/>
    </row>
    <row r="952" spans="1:25">
      <c r="A952" s="61"/>
      <c r="B952" s="28"/>
      <c r="C952" s="29"/>
      <c r="D952" s="28"/>
      <c r="E952" s="27"/>
      <c r="F952" s="28"/>
      <c r="G952" s="29"/>
      <c r="H952" s="29"/>
      <c r="I952" s="35"/>
      <c r="J952" s="35"/>
      <c r="K952" s="35"/>
      <c r="L952" s="35"/>
      <c r="M952" s="30"/>
      <c r="N952" s="31"/>
      <c r="O952" s="121"/>
      <c r="P952" s="155"/>
      <c r="Q952" s="155"/>
      <c r="R952" s="155"/>
      <c r="S952" s="35"/>
      <c r="T952" s="35"/>
      <c r="U952" s="29"/>
      <c r="V952" s="29"/>
      <c r="W952" s="1"/>
      <c r="X952" s="1"/>
      <c r="Y952" s="1"/>
    </row>
    <row r="953" spans="1:25">
      <c r="A953" s="61"/>
      <c r="B953" s="28"/>
      <c r="C953" s="29"/>
      <c r="D953" s="28"/>
      <c r="E953" s="27"/>
      <c r="F953" s="28"/>
      <c r="G953" s="29"/>
      <c r="H953" s="29"/>
      <c r="I953" s="35"/>
      <c r="J953" s="35"/>
      <c r="K953" s="35"/>
      <c r="L953" s="35"/>
      <c r="M953" s="30"/>
      <c r="N953" s="31"/>
      <c r="O953" s="121"/>
      <c r="P953" s="155"/>
      <c r="Q953" s="155"/>
      <c r="R953" s="155"/>
      <c r="S953" s="35"/>
      <c r="T953" s="35"/>
      <c r="U953" s="30"/>
      <c r="V953" s="29"/>
      <c r="W953" s="1"/>
      <c r="X953" s="1"/>
      <c r="Y953" s="1"/>
    </row>
    <row r="954" spans="1:25">
      <c r="A954" s="61"/>
      <c r="B954" s="28"/>
      <c r="C954" s="29"/>
      <c r="D954" s="28"/>
      <c r="E954" s="27"/>
      <c r="F954" s="28"/>
      <c r="G954" s="29"/>
      <c r="H954" s="29"/>
      <c r="I954" s="35"/>
      <c r="J954" s="35"/>
      <c r="K954" s="35"/>
      <c r="L954" s="35"/>
      <c r="M954" s="30"/>
      <c r="N954" s="31"/>
      <c r="O954" s="121"/>
      <c r="P954" s="155"/>
      <c r="Q954" s="155"/>
      <c r="R954" s="155"/>
      <c r="S954" s="35"/>
      <c r="T954" s="35"/>
      <c r="U954" s="30"/>
      <c r="V954" s="29"/>
      <c r="W954" s="1"/>
      <c r="X954" s="1"/>
      <c r="Y954" s="1"/>
    </row>
    <row r="955" spans="1:25">
      <c r="A955" s="61"/>
      <c r="B955" s="28"/>
      <c r="C955" s="29"/>
      <c r="D955" s="28"/>
      <c r="E955" s="27"/>
      <c r="F955" s="28"/>
      <c r="G955" s="29"/>
      <c r="H955" s="29"/>
      <c r="I955" s="35"/>
      <c r="J955" s="35"/>
      <c r="K955" s="35"/>
      <c r="L955" s="35"/>
      <c r="M955" s="30"/>
      <c r="N955" s="31"/>
      <c r="O955" s="121"/>
      <c r="P955" s="155"/>
      <c r="Q955" s="155"/>
      <c r="R955" s="155"/>
      <c r="S955" s="35"/>
      <c r="T955" s="35"/>
      <c r="U955" s="29"/>
      <c r="V955" s="29"/>
      <c r="W955" s="1"/>
      <c r="X955" s="1"/>
      <c r="Y955" s="1"/>
    </row>
    <row r="956" spans="1:25">
      <c r="A956" s="61"/>
      <c r="B956" s="28"/>
      <c r="C956" s="29"/>
      <c r="D956" s="122"/>
      <c r="E956" s="27"/>
      <c r="F956" s="28"/>
      <c r="G956" s="29"/>
      <c r="H956" s="29"/>
      <c r="I956" s="35"/>
      <c r="J956" s="35"/>
      <c r="K956" s="35"/>
      <c r="L956" s="35"/>
      <c r="M956" s="30"/>
      <c r="N956" s="31"/>
      <c r="O956" s="121"/>
      <c r="P956" s="155"/>
      <c r="Q956" s="155"/>
      <c r="R956" s="155"/>
      <c r="S956" s="35"/>
      <c r="T956" s="35"/>
      <c r="U956" s="29"/>
      <c r="V956" s="29"/>
      <c r="W956" s="1"/>
      <c r="X956" s="1"/>
      <c r="Y956" s="1"/>
    </row>
    <row r="957" spans="1:25">
      <c r="A957" s="61"/>
      <c r="B957" s="28"/>
      <c r="C957" s="29"/>
      <c r="D957" s="122"/>
      <c r="E957" s="27"/>
      <c r="F957" s="28"/>
      <c r="G957" s="29"/>
      <c r="H957" s="29"/>
      <c r="I957" s="35"/>
      <c r="J957" s="35"/>
      <c r="K957" s="35"/>
      <c r="L957" s="35"/>
      <c r="M957" s="30"/>
      <c r="N957" s="31"/>
      <c r="O957" s="121"/>
      <c r="P957" s="155"/>
      <c r="Q957" s="155"/>
      <c r="R957" s="155"/>
      <c r="S957" s="35"/>
      <c r="T957" s="35"/>
      <c r="U957" s="29"/>
      <c r="V957" s="29"/>
      <c r="W957" s="1"/>
      <c r="X957" s="1"/>
      <c r="Y957" s="1"/>
    </row>
    <row r="958" spans="1:25">
      <c r="A958" s="61"/>
      <c r="B958" s="28"/>
      <c r="C958" s="29"/>
      <c r="D958" s="122"/>
      <c r="E958" s="27"/>
      <c r="F958" s="28"/>
      <c r="G958" s="29"/>
      <c r="H958" s="29"/>
      <c r="I958" s="35"/>
      <c r="J958" s="35"/>
      <c r="K958" s="35"/>
      <c r="L958" s="35"/>
      <c r="M958" s="30"/>
      <c r="N958" s="31"/>
      <c r="O958" s="121"/>
      <c r="P958" s="155"/>
      <c r="Q958" s="155"/>
      <c r="R958" s="155"/>
      <c r="S958" s="35"/>
      <c r="T958" s="35"/>
      <c r="U958" s="29"/>
      <c r="V958" s="29"/>
      <c r="W958" s="1"/>
      <c r="X958" s="1"/>
      <c r="Y958" s="1"/>
    </row>
    <row r="959" spans="1:25">
      <c r="A959" s="61"/>
      <c r="B959" s="28"/>
      <c r="C959" s="29"/>
      <c r="D959" s="122"/>
      <c r="E959" s="27"/>
      <c r="F959" s="28"/>
      <c r="G959" s="29"/>
      <c r="H959" s="29"/>
      <c r="I959" s="35"/>
      <c r="J959" s="35"/>
      <c r="K959" s="35"/>
      <c r="L959" s="35"/>
      <c r="M959" s="30"/>
      <c r="N959" s="31"/>
      <c r="O959" s="121"/>
      <c r="P959" s="155"/>
      <c r="Q959" s="155"/>
      <c r="R959" s="155"/>
      <c r="S959" s="35"/>
      <c r="T959" s="35"/>
      <c r="U959" s="29"/>
      <c r="V959" s="29"/>
      <c r="W959" s="1"/>
      <c r="X959" s="1"/>
      <c r="Y959" s="1"/>
    </row>
    <row r="960" spans="1:25">
      <c r="A960" s="61"/>
      <c r="B960" s="28"/>
      <c r="C960" s="29"/>
      <c r="D960" s="122"/>
      <c r="E960" s="27"/>
      <c r="F960" s="28"/>
      <c r="G960" s="29"/>
      <c r="H960" s="29"/>
      <c r="I960" s="35"/>
      <c r="J960" s="35"/>
      <c r="K960" s="35"/>
      <c r="L960" s="35"/>
      <c r="M960" s="30"/>
      <c r="N960" s="31"/>
      <c r="O960" s="121"/>
      <c r="P960" s="155"/>
      <c r="Q960" s="155"/>
      <c r="R960" s="155"/>
      <c r="S960" s="35"/>
      <c r="T960" s="35"/>
      <c r="U960" s="29"/>
      <c r="V960" s="29"/>
      <c r="W960" s="1"/>
      <c r="X960" s="1"/>
      <c r="Y960" s="1"/>
    </row>
    <row r="961" spans="1:25">
      <c r="A961" s="61"/>
      <c r="B961" s="28"/>
      <c r="C961" s="29"/>
      <c r="D961" s="122"/>
      <c r="E961" s="27"/>
      <c r="F961" s="28"/>
      <c r="G961" s="29"/>
      <c r="H961" s="29"/>
      <c r="I961" s="35"/>
      <c r="J961" s="35"/>
      <c r="K961" s="35"/>
      <c r="L961" s="35"/>
      <c r="M961" s="30"/>
      <c r="N961" s="31"/>
      <c r="O961" s="121"/>
      <c r="P961" s="155"/>
      <c r="Q961" s="155"/>
      <c r="R961" s="155"/>
      <c r="S961" s="35"/>
      <c r="T961" s="35"/>
      <c r="U961" s="29"/>
      <c r="V961" s="29"/>
      <c r="W961" s="1"/>
      <c r="X961" s="1"/>
      <c r="Y961" s="1"/>
    </row>
    <row r="962" spans="1:25">
      <c r="A962" s="61"/>
      <c r="B962" s="28"/>
      <c r="C962" s="29"/>
      <c r="D962" s="122"/>
      <c r="E962" s="27"/>
      <c r="F962" s="28"/>
      <c r="G962" s="29"/>
      <c r="H962" s="29"/>
      <c r="I962" s="35"/>
      <c r="J962" s="35"/>
      <c r="K962" s="35"/>
      <c r="L962" s="35"/>
      <c r="M962" s="30"/>
      <c r="N962" s="31"/>
      <c r="O962" s="121"/>
      <c r="P962" s="155"/>
      <c r="Q962" s="155"/>
      <c r="R962" s="155"/>
      <c r="S962" s="35"/>
      <c r="T962" s="35"/>
      <c r="U962" s="29"/>
      <c r="V962" s="29"/>
      <c r="W962" s="1"/>
      <c r="X962" s="1"/>
      <c r="Y962" s="1"/>
    </row>
    <row r="963" spans="1:25">
      <c r="A963" s="61"/>
      <c r="B963" s="28"/>
      <c r="C963" s="29"/>
      <c r="D963" s="122"/>
      <c r="E963" s="27"/>
      <c r="F963" s="28"/>
      <c r="G963" s="29"/>
      <c r="H963" s="29"/>
      <c r="I963" s="35"/>
      <c r="J963" s="35"/>
      <c r="K963" s="35"/>
      <c r="L963" s="35"/>
      <c r="M963" s="30"/>
      <c r="N963" s="31"/>
      <c r="O963" s="121"/>
      <c r="P963" s="155"/>
      <c r="Q963" s="155"/>
      <c r="R963" s="155"/>
      <c r="S963" s="35"/>
      <c r="T963" s="35"/>
      <c r="U963" s="29"/>
      <c r="V963" s="29"/>
      <c r="W963" s="1"/>
      <c r="X963" s="1"/>
      <c r="Y963" s="1"/>
    </row>
    <row r="964" spans="1:25">
      <c r="A964" s="61"/>
      <c r="B964" s="28"/>
      <c r="C964" s="29"/>
      <c r="D964" s="122"/>
      <c r="E964" s="27"/>
      <c r="F964" s="28"/>
      <c r="G964" s="29"/>
      <c r="H964" s="29"/>
      <c r="I964" s="35"/>
      <c r="J964" s="35"/>
      <c r="K964" s="35"/>
      <c r="L964" s="35"/>
      <c r="M964" s="30"/>
      <c r="N964" s="31"/>
      <c r="O964" s="121"/>
      <c r="P964" s="155"/>
      <c r="Q964" s="155"/>
      <c r="R964" s="155"/>
      <c r="S964" s="35"/>
      <c r="T964" s="35"/>
      <c r="U964" s="29"/>
      <c r="V964" s="29"/>
      <c r="W964" s="1"/>
      <c r="X964" s="1"/>
      <c r="Y964" s="1"/>
    </row>
    <row r="965" spans="1:25">
      <c r="A965" s="61"/>
      <c r="B965" s="28"/>
      <c r="C965" s="29"/>
      <c r="D965" s="122"/>
      <c r="E965" s="27"/>
      <c r="F965" s="28"/>
      <c r="G965" s="29"/>
      <c r="H965" s="29"/>
      <c r="I965" s="35"/>
      <c r="J965" s="35"/>
      <c r="K965" s="35"/>
      <c r="L965" s="35"/>
      <c r="M965" s="30"/>
      <c r="N965" s="31"/>
      <c r="O965" s="121"/>
      <c r="P965" s="155"/>
      <c r="Q965" s="155"/>
      <c r="R965" s="155"/>
      <c r="S965" s="35"/>
      <c r="T965" s="35"/>
      <c r="U965" s="29"/>
      <c r="V965" s="29"/>
      <c r="W965" s="1"/>
      <c r="X965" s="1"/>
      <c r="Y965" s="1"/>
    </row>
    <row r="966" spans="1:25">
      <c r="A966" s="61"/>
      <c r="B966" s="28"/>
      <c r="C966" s="29"/>
      <c r="D966" s="122"/>
      <c r="E966" s="27"/>
      <c r="F966" s="28"/>
      <c r="G966" s="29"/>
      <c r="H966" s="29"/>
      <c r="I966" s="35"/>
      <c r="J966" s="35"/>
      <c r="K966" s="35"/>
      <c r="L966" s="35"/>
      <c r="M966" s="30"/>
      <c r="N966" s="31"/>
      <c r="O966" s="121"/>
      <c r="P966" s="155"/>
      <c r="Q966" s="155"/>
      <c r="R966" s="155"/>
      <c r="S966" s="35"/>
      <c r="T966" s="35"/>
      <c r="U966" s="29"/>
      <c r="V966" s="29"/>
      <c r="W966" s="1"/>
      <c r="X966" s="1"/>
      <c r="Y966" s="1"/>
    </row>
    <row r="967" spans="1:25">
      <c r="A967" s="61"/>
      <c r="B967" s="28"/>
      <c r="C967" s="29"/>
      <c r="D967" s="122"/>
      <c r="E967" s="27"/>
      <c r="F967" s="28"/>
      <c r="G967" s="29"/>
      <c r="H967" s="29"/>
      <c r="I967" s="35"/>
      <c r="J967" s="35"/>
      <c r="K967" s="35"/>
      <c r="L967" s="35"/>
      <c r="M967" s="30"/>
      <c r="N967" s="31"/>
      <c r="O967" s="121"/>
      <c r="P967" s="155"/>
      <c r="Q967" s="155"/>
      <c r="R967" s="155"/>
      <c r="S967" s="35"/>
      <c r="T967" s="35"/>
      <c r="U967" s="29"/>
      <c r="V967" s="29"/>
      <c r="W967" s="1"/>
      <c r="X967" s="1"/>
      <c r="Y967" s="1"/>
    </row>
    <row r="968" spans="1:25">
      <c r="A968" s="61"/>
      <c r="B968" s="28"/>
      <c r="C968" s="29"/>
      <c r="D968" s="122"/>
      <c r="E968" s="27"/>
      <c r="F968" s="28"/>
      <c r="G968" s="29"/>
      <c r="H968" s="29"/>
      <c r="I968" s="35"/>
      <c r="J968" s="35"/>
      <c r="K968" s="35"/>
      <c r="L968" s="35"/>
      <c r="M968" s="30"/>
      <c r="N968" s="31"/>
      <c r="O968" s="121"/>
      <c r="P968" s="155"/>
      <c r="Q968" s="155"/>
      <c r="R968" s="155"/>
      <c r="S968" s="35"/>
      <c r="T968" s="35"/>
      <c r="U968" s="29"/>
      <c r="V968" s="29"/>
      <c r="W968" s="1"/>
      <c r="X968" s="1"/>
      <c r="Y968" s="1"/>
    </row>
    <row r="969" spans="1:25">
      <c r="A969" s="61"/>
      <c r="B969" s="28"/>
      <c r="C969" s="29"/>
      <c r="D969" s="122"/>
      <c r="E969" s="27"/>
      <c r="F969" s="28"/>
      <c r="G969" s="29"/>
      <c r="H969" s="29"/>
      <c r="I969" s="35"/>
      <c r="J969" s="35"/>
      <c r="K969" s="35"/>
      <c r="L969" s="35"/>
      <c r="M969" s="30"/>
      <c r="N969" s="31"/>
      <c r="O969" s="121"/>
      <c r="P969" s="155"/>
      <c r="Q969" s="155"/>
      <c r="R969" s="155"/>
      <c r="S969" s="35"/>
      <c r="T969" s="35"/>
      <c r="U969" s="29"/>
      <c r="V969" s="29"/>
      <c r="W969" s="1"/>
      <c r="X969" s="1"/>
      <c r="Y969" s="1"/>
    </row>
    <row r="970" spans="1:25">
      <c r="A970" s="61"/>
      <c r="B970" s="28"/>
      <c r="C970" s="29"/>
      <c r="D970" s="122"/>
      <c r="E970" s="27"/>
      <c r="F970" s="28"/>
      <c r="G970" s="29"/>
      <c r="H970" s="29"/>
      <c r="I970" s="35"/>
      <c r="J970" s="35"/>
      <c r="K970" s="35"/>
      <c r="L970" s="35"/>
      <c r="M970" s="30"/>
      <c r="N970" s="31"/>
      <c r="O970" s="121"/>
      <c r="P970" s="155"/>
      <c r="Q970" s="155"/>
      <c r="R970" s="155"/>
      <c r="S970" s="35"/>
      <c r="T970" s="35"/>
      <c r="U970" s="29"/>
      <c r="V970" s="29"/>
      <c r="W970" s="1"/>
      <c r="X970" s="1"/>
      <c r="Y970" s="1"/>
    </row>
    <row r="971" spans="1:25">
      <c r="A971" s="61"/>
      <c r="B971" s="28"/>
      <c r="C971" s="29"/>
      <c r="D971" s="122"/>
      <c r="E971" s="27"/>
      <c r="F971" s="28"/>
      <c r="G971" s="29"/>
      <c r="H971" s="29"/>
      <c r="I971" s="35"/>
      <c r="J971" s="35"/>
      <c r="K971" s="35"/>
      <c r="L971" s="35"/>
      <c r="M971" s="30"/>
      <c r="N971" s="31"/>
      <c r="O971" s="121"/>
      <c r="P971" s="155"/>
      <c r="Q971" s="155"/>
      <c r="R971" s="155"/>
      <c r="S971" s="35"/>
      <c r="T971" s="35"/>
      <c r="U971" s="29"/>
      <c r="V971" s="29"/>
      <c r="W971" s="1"/>
      <c r="X971" s="1"/>
      <c r="Y971" s="1"/>
    </row>
    <row r="972" spans="1:25">
      <c r="A972" s="61"/>
      <c r="B972" s="28"/>
      <c r="C972" s="29"/>
      <c r="D972" s="122"/>
      <c r="E972" s="27"/>
      <c r="F972" s="28"/>
      <c r="G972" s="29"/>
      <c r="H972" s="29"/>
      <c r="I972" s="35"/>
      <c r="J972" s="35"/>
      <c r="K972" s="35"/>
      <c r="L972" s="35"/>
      <c r="M972" s="30"/>
      <c r="N972" s="31"/>
      <c r="O972" s="121"/>
      <c r="P972" s="155"/>
      <c r="Q972" s="155"/>
      <c r="R972" s="155"/>
      <c r="S972" s="35"/>
      <c r="T972" s="35"/>
      <c r="U972" s="29"/>
      <c r="V972" s="29"/>
      <c r="W972" s="1"/>
      <c r="X972" s="1"/>
      <c r="Y972" s="1"/>
    </row>
    <row r="973" spans="1:25">
      <c r="A973" s="61"/>
      <c r="B973" s="28"/>
      <c r="C973" s="29"/>
      <c r="D973" s="122"/>
      <c r="E973" s="27"/>
      <c r="F973" s="28"/>
      <c r="G973" s="29"/>
      <c r="H973" s="29"/>
      <c r="I973" s="35"/>
      <c r="J973" s="35"/>
      <c r="K973" s="35"/>
      <c r="L973" s="35"/>
      <c r="M973" s="30"/>
      <c r="N973" s="31"/>
      <c r="O973" s="121"/>
      <c r="P973" s="155"/>
      <c r="Q973" s="155"/>
      <c r="R973" s="155"/>
      <c r="S973" s="35"/>
      <c r="T973" s="35"/>
      <c r="U973" s="29"/>
      <c r="V973" s="29"/>
      <c r="W973" s="1"/>
      <c r="X973" s="1"/>
      <c r="Y973" s="1"/>
    </row>
    <row r="974" spans="1:25">
      <c r="A974" s="61"/>
      <c r="B974" s="28"/>
      <c r="C974" s="29"/>
      <c r="D974" s="122"/>
      <c r="E974" s="27"/>
      <c r="F974" s="28"/>
      <c r="G974" s="29"/>
      <c r="H974" s="29"/>
      <c r="I974" s="35"/>
      <c r="J974" s="35"/>
      <c r="K974" s="35"/>
      <c r="L974" s="35"/>
      <c r="M974" s="30"/>
      <c r="N974" s="31"/>
      <c r="O974" s="121"/>
      <c r="P974" s="155"/>
      <c r="Q974" s="155"/>
      <c r="R974" s="155"/>
      <c r="S974" s="35"/>
      <c r="T974" s="35"/>
      <c r="U974" s="29"/>
      <c r="V974" s="29"/>
      <c r="W974" s="1"/>
      <c r="X974" s="1"/>
      <c r="Y974" s="1"/>
    </row>
    <row r="975" spans="1:25">
      <c r="A975" s="61"/>
      <c r="B975" s="28"/>
      <c r="C975" s="29"/>
      <c r="D975" s="122"/>
      <c r="E975" s="27"/>
      <c r="F975" s="28"/>
      <c r="G975" s="29"/>
      <c r="H975" s="29"/>
      <c r="I975" s="35"/>
      <c r="J975" s="35"/>
      <c r="K975" s="35"/>
      <c r="L975" s="35"/>
      <c r="M975" s="30"/>
      <c r="N975" s="31"/>
      <c r="O975" s="121"/>
      <c r="P975" s="155"/>
      <c r="Q975" s="155"/>
      <c r="R975" s="155"/>
      <c r="S975" s="35"/>
      <c r="T975" s="35"/>
      <c r="U975" s="29"/>
      <c r="V975" s="29"/>
      <c r="W975" s="1"/>
      <c r="X975" s="1"/>
      <c r="Y975" s="1"/>
    </row>
    <row r="976" spans="1:25">
      <c r="A976" s="61"/>
      <c r="B976" s="28"/>
      <c r="C976" s="29"/>
      <c r="D976" s="122"/>
      <c r="E976" s="27"/>
      <c r="F976" s="28"/>
      <c r="G976" s="29"/>
      <c r="H976" s="29"/>
      <c r="I976" s="35"/>
      <c r="J976" s="35"/>
      <c r="K976" s="35"/>
      <c r="L976" s="35"/>
      <c r="M976" s="30"/>
      <c r="N976" s="31"/>
      <c r="O976" s="121"/>
      <c r="P976" s="155"/>
      <c r="Q976" s="155"/>
      <c r="R976" s="155"/>
      <c r="S976" s="35"/>
      <c r="T976" s="35"/>
      <c r="U976" s="29"/>
      <c r="V976" s="29"/>
      <c r="W976" s="1"/>
      <c r="X976" s="1"/>
      <c r="Y976" s="1"/>
    </row>
    <row r="977" spans="1:25">
      <c r="A977" s="61"/>
      <c r="B977" s="28"/>
      <c r="C977" s="29"/>
      <c r="D977" s="122"/>
      <c r="E977" s="27"/>
      <c r="F977" s="28"/>
      <c r="G977" s="29"/>
      <c r="H977" s="29"/>
      <c r="I977" s="35"/>
      <c r="J977" s="35"/>
      <c r="K977" s="35"/>
      <c r="L977" s="35"/>
      <c r="M977" s="30"/>
      <c r="N977" s="31"/>
      <c r="O977" s="121"/>
      <c r="P977" s="155"/>
      <c r="Q977" s="155"/>
      <c r="R977" s="155"/>
      <c r="S977" s="35"/>
      <c r="T977" s="35"/>
      <c r="U977" s="29"/>
      <c r="V977" s="29"/>
      <c r="W977" s="1"/>
      <c r="X977" s="1"/>
      <c r="Y977" s="1"/>
    </row>
    <row r="978" spans="1:25">
      <c r="A978" s="61"/>
      <c r="B978" s="28"/>
      <c r="C978" s="29"/>
      <c r="D978" s="122"/>
      <c r="E978" s="27"/>
      <c r="F978" s="28"/>
      <c r="G978" s="29"/>
      <c r="H978" s="29"/>
      <c r="I978" s="35"/>
      <c r="J978" s="35"/>
      <c r="K978" s="35"/>
      <c r="L978" s="35"/>
      <c r="M978" s="30"/>
      <c r="N978" s="31"/>
      <c r="O978" s="121"/>
      <c r="P978" s="155"/>
      <c r="Q978" s="155"/>
      <c r="R978" s="155"/>
      <c r="S978" s="35"/>
      <c r="T978" s="35"/>
      <c r="U978" s="29"/>
      <c r="V978" s="29"/>
      <c r="W978" s="1"/>
      <c r="X978" s="1"/>
      <c r="Y978" s="1"/>
    </row>
    <row r="979" spans="1:25">
      <c r="A979" s="61"/>
      <c r="B979" s="28"/>
      <c r="C979" s="29"/>
      <c r="D979" s="122"/>
      <c r="E979" s="27"/>
      <c r="F979" s="28"/>
      <c r="G979" s="29"/>
      <c r="H979" s="29"/>
      <c r="I979" s="35"/>
      <c r="J979" s="35"/>
      <c r="K979" s="35"/>
      <c r="L979" s="35"/>
      <c r="M979" s="30"/>
      <c r="N979" s="31"/>
      <c r="O979" s="121"/>
      <c r="P979" s="155"/>
      <c r="Q979" s="155"/>
      <c r="R979" s="155"/>
      <c r="S979" s="35"/>
      <c r="T979" s="35"/>
      <c r="U979" s="29"/>
      <c r="V979" s="29"/>
      <c r="W979" s="1"/>
      <c r="X979" s="1"/>
      <c r="Y979" s="1"/>
    </row>
    <row r="980" spans="1:25">
      <c r="A980" s="61"/>
      <c r="B980" s="28"/>
      <c r="C980" s="29"/>
      <c r="D980" s="122"/>
      <c r="E980" s="27"/>
      <c r="F980" s="28"/>
      <c r="G980" s="29"/>
      <c r="H980" s="29"/>
      <c r="I980" s="35"/>
      <c r="J980" s="35"/>
      <c r="K980" s="35"/>
      <c r="L980" s="35"/>
      <c r="M980" s="30"/>
      <c r="N980" s="31"/>
      <c r="O980" s="121"/>
      <c r="P980" s="155"/>
      <c r="Q980" s="155"/>
      <c r="R980" s="155"/>
      <c r="S980" s="35"/>
      <c r="T980" s="35"/>
      <c r="U980" s="30"/>
      <c r="V980" s="29"/>
      <c r="W980" s="1"/>
      <c r="X980" s="1"/>
      <c r="Y980" s="1"/>
    </row>
    <row r="981" spans="1:25">
      <c r="A981" s="61"/>
      <c r="B981" s="28"/>
      <c r="C981" s="29"/>
      <c r="D981" s="122"/>
      <c r="E981" s="27"/>
      <c r="F981" s="28"/>
      <c r="G981" s="29"/>
      <c r="H981" s="29"/>
      <c r="I981" s="35"/>
      <c r="J981" s="35"/>
      <c r="K981" s="35"/>
      <c r="L981" s="35"/>
      <c r="M981" s="30"/>
      <c r="N981" s="31"/>
      <c r="O981" s="121"/>
      <c r="P981" s="155"/>
      <c r="Q981" s="155"/>
      <c r="R981" s="155"/>
      <c r="S981" s="35"/>
      <c r="T981" s="35"/>
      <c r="U981" s="30"/>
      <c r="V981" s="29"/>
      <c r="W981" s="1"/>
      <c r="X981" s="1"/>
      <c r="Y981" s="1"/>
    </row>
    <row r="982" spans="1:25">
      <c r="A982" s="61"/>
      <c r="B982" s="28"/>
      <c r="C982" s="29"/>
      <c r="D982" s="122"/>
      <c r="E982" s="27"/>
      <c r="F982" s="28"/>
      <c r="G982" s="29"/>
      <c r="H982" s="29"/>
      <c r="I982" s="35"/>
      <c r="J982" s="35"/>
      <c r="K982" s="35"/>
      <c r="L982" s="35"/>
      <c r="M982" s="30"/>
      <c r="N982" s="31"/>
      <c r="O982" s="121"/>
      <c r="P982" s="155"/>
      <c r="Q982" s="155"/>
      <c r="R982" s="155"/>
      <c r="S982" s="35"/>
      <c r="T982" s="35"/>
      <c r="U982" s="30"/>
      <c r="V982" s="29"/>
      <c r="W982" s="1"/>
      <c r="X982" s="1"/>
      <c r="Y982" s="1"/>
    </row>
    <row r="983" spans="1:25">
      <c r="A983" s="61"/>
      <c r="B983" s="28"/>
      <c r="C983" s="29"/>
      <c r="D983" s="122"/>
      <c r="E983" s="27"/>
      <c r="F983" s="28"/>
      <c r="G983" s="29"/>
      <c r="H983" s="29"/>
      <c r="I983" s="35"/>
      <c r="J983" s="35"/>
      <c r="K983" s="35"/>
      <c r="L983" s="35"/>
      <c r="M983" s="30"/>
      <c r="N983" s="31"/>
      <c r="O983" s="121"/>
      <c r="P983" s="155"/>
      <c r="Q983" s="155"/>
      <c r="R983" s="155"/>
      <c r="S983" s="35"/>
      <c r="T983" s="35"/>
      <c r="U983" s="30"/>
      <c r="V983" s="29"/>
      <c r="W983" s="1"/>
      <c r="X983" s="1"/>
      <c r="Y983" s="1"/>
    </row>
    <row r="984" spans="1:25">
      <c r="A984" s="61"/>
      <c r="B984" s="28"/>
      <c r="C984" s="29"/>
      <c r="D984" s="122"/>
      <c r="E984" s="27"/>
      <c r="F984" s="28"/>
      <c r="G984" s="29"/>
      <c r="H984" s="29"/>
      <c r="I984" s="35"/>
      <c r="J984" s="35"/>
      <c r="K984" s="35"/>
      <c r="L984" s="35"/>
      <c r="M984" s="30"/>
      <c r="N984" s="31"/>
      <c r="O984" s="121"/>
      <c r="P984" s="155"/>
      <c r="Q984" s="155"/>
      <c r="R984" s="155"/>
      <c r="S984" s="35"/>
      <c r="T984" s="35"/>
      <c r="U984" s="29"/>
      <c r="V984" s="29"/>
      <c r="W984" s="1"/>
      <c r="X984" s="1"/>
      <c r="Y984" s="1"/>
    </row>
    <row r="985" spans="1:25">
      <c r="A985" s="61"/>
      <c r="B985" s="28"/>
      <c r="C985" s="29"/>
      <c r="D985" s="122"/>
      <c r="E985" s="27"/>
      <c r="F985" s="28"/>
      <c r="G985" s="29"/>
      <c r="H985" s="29"/>
      <c r="I985" s="35"/>
      <c r="J985" s="35"/>
      <c r="K985" s="35"/>
      <c r="L985" s="35"/>
      <c r="M985" s="30"/>
      <c r="N985" s="31"/>
      <c r="O985" s="121"/>
      <c r="P985" s="155"/>
      <c r="Q985" s="155"/>
      <c r="R985" s="155"/>
      <c r="S985" s="35"/>
      <c r="T985" s="35"/>
      <c r="U985" s="29"/>
      <c r="V985" s="29"/>
      <c r="W985" s="1"/>
      <c r="X985" s="1"/>
      <c r="Y985" s="1"/>
    </row>
    <row r="986" spans="1:25">
      <c r="A986" s="61"/>
      <c r="B986" s="28"/>
      <c r="C986" s="29"/>
      <c r="D986" s="122"/>
      <c r="E986" s="27"/>
      <c r="F986" s="28"/>
      <c r="G986" s="29"/>
      <c r="H986" s="29"/>
      <c r="I986" s="35"/>
      <c r="J986" s="35"/>
      <c r="K986" s="35"/>
      <c r="L986" s="35"/>
      <c r="M986" s="30"/>
      <c r="N986" s="31"/>
      <c r="O986" s="121"/>
      <c r="P986" s="155"/>
      <c r="Q986" s="155"/>
      <c r="R986" s="155"/>
      <c r="S986" s="35"/>
      <c r="T986" s="35"/>
      <c r="U986" s="30"/>
      <c r="V986" s="29"/>
      <c r="W986" s="1"/>
      <c r="X986" s="1"/>
      <c r="Y986" s="1"/>
    </row>
    <row r="987" spans="1:25">
      <c r="A987" s="61"/>
      <c r="B987" s="28"/>
      <c r="C987" s="29"/>
      <c r="D987" s="122"/>
      <c r="E987" s="27"/>
      <c r="F987" s="28"/>
      <c r="G987" s="29"/>
      <c r="H987" s="29"/>
      <c r="I987" s="35"/>
      <c r="J987" s="35"/>
      <c r="K987" s="35"/>
      <c r="L987" s="35"/>
      <c r="M987" s="30"/>
      <c r="N987" s="31"/>
      <c r="O987" s="121"/>
      <c r="P987" s="155"/>
      <c r="Q987" s="155"/>
      <c r="R987" s="155"/>
      <c r="S987" s="35"/>
      <c r="T987" s="35"/>
      <c r="U987" s="30"/>
      <c r="V987" s="29"/>
      <c r="W987" s="1"/>
      <c r="X987" s="1"/>
      <c r="Y987" s="1"/>
    </row>
    <row r="988" spans="1:25">
      <c r="A988" s="61"/>
      <c r="B988" s="28"/>
      <c r="C988" s="29"/>
      <c r="D988" s="122"/>
      <c r="E988" s="27"/>
      <c r="F988" s="28"/>
      <c r="G988" s="29"/>
      <c r="H988" s="29"/>
      <c r="I988" s="35"/>
      <c r="J988" s="35"/>
      <c r="K988" s="35"/>
      <c r="L988" s="35"/>
      <c r="M988" s="30"/>
      <c r="N988" s="31"/>
      <c r="O988" s="121"/>
      <c r="P988" s="155"/>
      <c r="Q988" s="155"/>
      <c r="R988" s="155"/>
      <c r="S988" s="35"/>
      <c r="T988" s="35"/>
      <c r="U988" s="30"/>
      <c r="V988" s="29"/>
      <c r="W988" s="1"/>
      <c r="X988" s="1"/>
      <c r="Y988" s="1"/>
    </row>
    <row r="989" spans="1:25">
      <c r="A989" s="61"/>
      <c r="B989" s="28"/>
      <c r="C989" s="29"/>
      <c r="D989" s="122"/>
      <c r="E989" s="27"/>
      <c r="F989" s="28"/>
      <c r="G989" s="29"/>
      <c r="H989" s="29"/>
      <c r="I989" s="35"/>
      <c r="J989" s="35"/>
      <c r="K989" s="35"/>
      <c r="L989" s="35"/>
      <c r="M989" s="30"/>
      <c r="N989" s="31"/>
      <c r="O989" s="121"/>
      <c r="P989" s="155"/>
      <c r="Q989" s="155"/>
      <c r="R989" s="155"/>
      <c r="S989" s="35"/>
      <c r="T989" s="35"/>
      <c r="U989" s="30"/>
      <c r="V989" s="29"/>
      <c r="W989" s="1"/>
      <c r="X989" s="1"/>
      <c r="Y989" s="1"/>
    </row>
    <row r="990" spans="1:25">
      <c r="A990" s="61"/>
      <c r="B990" s="28"/>
      <c r="C990" s="29"/>
      <c r="D990" s="122"/>
      <c r="E990" s="27"/>
      <c r="F990" s="28"/>
      <c r="G990" s="29"/>
      <c r="H990" s="29"/>
      <c r="I990" s="35"/>
      <c r="J990" s="35"/>
      <c r="K990" s="35"/>
      <c r="L990" s="35"/>
      <c r="M990" s="30"/>
      <c r="N990" s="31"/>
      <c r="O990" s="121"/>
      <c r="P990" s="155"/>
      <c r="Q990" s="155"/>
      <c r="R990" s="155"/>
      <c r="S990" s="35"/>
      <c r="T990" s="35"/>
      <c r="U990" s="30"/>
      <c r="V990" s="29"/>
      <c r="W990" s="1"/>
      <c r="X990" s="1"/>
      <c r="Y990" s="1"/>
    </row>
    <row r="991" spans="1:25">
      <c r="A991" s="61"/>
      <c r="B991" s="28"/>
      <c r="C991" s="29"/>
      <c r="D991" s="122"/>
      <c r="E991" s="27"/>
      <c r="F991" s="28"/>
      <c r="G991" s="29"/>
      <c r="H991" s="29"/>
      <c r="I991" s="35"/>
      <c r="J991" s="35"/>
      <c r="K991" s="35"/>
      <c r="L991" s="35"/>
      <c r="M991" s="30"/>
      <c r="N991" s="31"/>
      <c r="O991" s="121"/>
      <c r="P991" s="155"/>
      <c r="Q991" s="155"/>
      <c r="R991" s="155"/>
      <c r="S991" s="35"/>
      <c r="T991" s="35"/>
      <c r="U991" s="30"/>
      <c r="V991" s="29"/>
      <c r="W991" s="1"/>
      <c r="X991" s="1"/>
      <c r="Y991" s="1"/>
    </row>
    <row r="992" spans="1:25">
      <c r="A992" s="61"/>
      <c r="B992" s="28"/>
      <c r="C992" s="29"/>
      <c r="D992" s="122"/>
      <c r="E992" s="27"/>
      <c r="F992" s="28"/>
      <c r="G992" s="29"/>
      <c r="H992" s="29"/>
      <c r="I992" s="35"/>
      <c r="J992" s="35"/>
      <c r="K992" s="35"/>
      <c r="L992" s="35"/>
      <c r="M992" s="30"/>
      <c r="N992" s="31"/>
      <c r="O992" s="121"/>
      <c r="P992" s="155"/>
      <c r="Q992" s="155"/>
      <c r="R992" s="155"/>
      <c r="S992" s="35"/>
      <c r="T992" s="35"/>
      <c r="U992" s="29"/>
      <c r="V992" s="29"/>
      <c r="W992" s="1"/>
      <c r="X992" s="1"/>
      <c r="Y992" s="1"/>
    </row>
    <row r="993" spans="1:25">
      <c r="A993" s="61"/>
      <c r="B993" s="28"/>
      <c r="C993" s="29"/>
      <c r="D993" s="122"/>
      <c r="E993" s="27"/>
      <c r="F993" s="28"/>
      <c r="G993" s="29"/>
      <c r="H993" s="29"/>
      <c r="I993" s="35"/>
      <c r="J993" s="35"/>
      <c r="K993" s="35"/>
      <c r="L993" s="35"/>
      <c r="M993" s="30"/>
      <c r="N993" s="31"/>
      <c r="O993" s="121"/>
      <c r="P993" s="155"/>
      <c r="Q993" s="155"/>
      <c r="R993" s="155"/>
      <c r="S993" s="35"/>
      <c r="T993" s="35"/>
      <c r="U993" s="30"/>
      <c r="V993" s="29"/>
      <c r="W993" s="1"/>
      <c r="X993" s="1"/>
      <c r="Y993" s="1"/>
    </row>
    <row r="994" spans="1:25">
      <c r="A994" s="61"/>
      <c r="B994" s="28"/>
      <c r="C994" s="29"/>
      <c r="D994" s="122"/>
      <c r="E994" s="27"/>
      <c r="F994" s="28"/>
      <c r="G994" s="29"/>
      <c r="H994" s="29"/>
      <c r="I994" s="35"/>
      <c r="J994" s="35"/>
      <c r="K994" s="35"/>
      <c r="L994" s="35"/>
      <c r="M994" s="30"/>
      <c r="N994" s="31"/>
      <c r="O994" s="31"/>
      <c r="P994" s="155"/>
      <c r="Q994" s="155"/>
      <c r="R994" s="155"/>
      <c r="S994" s="35"/>
      <c r="T994" s="35"/>
      <c r="U994" s="29"/>
      <c r="V994" s="29"/>
      <c r="W994" s="1"/>
      <c r="X994" s="1"/>
      <c r="Y994" s="1"/>
    </row>
    <row r="995" spans="1:25">
      <c r="A995" s="61"/>
      <c r="B995" s="28"/>
      <c r="C995" s="29"/>
      <c r="D995" s="122"/>
      <c r="E995" s="27"/>
      <c r="F995" s="28"/>
      <c r="G995" s="29"/>
      <c r="H995" s="29"/>
      <c r="I995" s="35"/>
      <c r="J995" s="35"/>
      <c r="K995" s="35"/>
      <c r="L995" s="35"/>
      <c r="M995" s="30"/>
      <c r="N995" s="31"/>
      <c r="O995" s="121"/>
      <c r="P995" s="155"/>
      <c r="Q995" s="155"/>
      <c r="R995" s="155"/>
      <c r="S995" s="35"/>
      <c r="T995" s="35"/>
      <c r="U995" s="29"/>
      <c r="V995" s="29"/>
      <c r="W995" s="1"/>
      <c r="X995" s="1"/>
      <c r="Y995" s="1"/>
    </row>
    <row r="996" spans="1:25">
      <c r="A996" s="61"/>
      <c r="B996" s="28"/>
      <c r="C996" s="29"/>
      <c r="D996" s="122"/>
      <c r="E996" s="27"/>
      <c r="F996" s="28"/>
      <c r="G996" s="29"/>
      <c r="H996" s="29"/>
      <c r="I996" s="35"/>
      <c r="J996" s="35"/>
      <c r="K996" s="35"/>
      <c r="L996" s="35"/>
      <c r="M996" s="30"/>
      <c r="N996" s="31"/>
      <c r="O996" s="121"/>
      <c r="P996" s="155"/>
      <c r="Q996" s="155"/>
      <c r="R996" s="155"/>
      <c r="S996" s="35"/>
      <c r="T996" s="35"/>
      <c r="U996" s="29"/>
      <c r="V996" s="29"/>
      <c r="W996" s="1"/>
      <c r="X996" s="1"/>
      <c r="Y996" s="1"/>
    </row>
    <row r="997" spans="1:25">
      <c r="A997" s="61"/>
      <c r="B997" s="28"/>
      <c r="C997" s="29"/>
      <c r="D997" s="122"/>
      <c r="E997" s="27"/>
      <c r="F997" s="28"/>
      <c r="G997" s="29"/>
      <c r="H997" s="29"/>
      <c r="I997" s="35"/>
      <c r="J997" s="35"/>
      <c r="K997" s="35"/>
      <c r="L997" s="35"/>
      <c r="M997" s="30"/>
      <c r="N997" s="31"/>
      <c r="O997" s="121"/>
      <c r="P997" s="155"/>
      <c r="Q997" s="155"/>
      <c r="R997" s="155"/>
      <c r="S997" s="35"/>
      <c r="T997" s="35"/>
      <c r="U997" s="29"/>
      <c r="V997" s="29"/>
      <c r="W997" s="1"/>
      <c r="X997" s="1"/>
      <c r="Y997" s="1"/>
    </row>
    <row r="998" spans="1:25">
      <c r="A998" s="61"/>
      <c r="B998" s="28"/>
      <c r="C998" s="29"/>
      <c r="D998" s="122"/>
      <c r="E998" s="27"/>
      <c r="F998" s="28"/>
      <c r="G998" s="29"/>
      <c r="H998" s="29"/>
      <c r="I998" s="35"/>
      <c r="J998" s="35"/>
      <c r="K998" s="35"/>
      <c r="L998" s="35"/>
      <c r="M998" s="30"/>
      <c r="N998" s="31"/>
      <c r="O998" s="121"/>
      <c r="P998" s="155"/>
      <c r="Q998" s="155"/>
      <c r="R998" s="155"/>
      <c r="S998" s="35"/>
      <c r="T998" s="35"/>
      <c r="U998" s="29"/>
      <c r="V998" s="29"/>
      <c r="W998" s="1"/>
      <c r="X998" s="1"/>
      <c r="Y998" s="1"/>
    </row>
    <row r="999" spans="1:25">
      <c r="A999" s="61"/>
      <c r="B999" s="28"/>
      <c r="C999" s="29"/>
      <c r="D999" s="122"/>
      <c r="E999" s="27"/>
      <c r="F999" s="28"/>
      <c r="G999" s="29"/>
      <c r="H999" s="29"/>
      <c r="I999" s="35"/>
      <c r="J999" s="35"/>
      <c r="K999" s="35"/>
      <c r="L999" s="35"/>
      <c r="M999" s="30"/>
      <c r="N999" s="31"/>
      <c r="O999" s="121"/>
      <c r="P999" s="155"/>
      <c r="Q999" s="155"/>
      <c r="R999" s="155"/>
      <c r="S999" s="35"/>
      <c r="T999" s="35"/>
      <c r="U999" s="29"/>
      <c r="V999" s="29"/>
      <c r="W999" s="1"/>
      <c r="X999" s="1"/>
      <c r="Y999" s="1"/>
    </row>
    <row r="1000" spans="1:25">
      <c r="A1000" s="61"/>
      <c r="B1000" s="28"/>
      <c r="C1000" s="29"/>
      <c r="D1000" s="122"/>
      <c r="E1000" s="27"/>
      <c r="F1000" s="28"/>
      <c r="G1000" s="29"/>
      <c r="H1000" s="29"/>
      <c r="I1000" s="35"/>
      <c r="J1000" s="35"/>
      <c r="K1000" s="35"/>
      <c r="L1000" s="35"/>
      <c r="M1000" s="30"/>
      <c r="N1000" s="31"/>
      <c r="O1000" s="121"/>
      <c r="P1000" s="155"/>
      <c r="Q1000" s="155"/>
      <c r="R1000" s="155"/>
      <c r="S1000" s="35"/>
      <c r="T1000" s="35"/>
      <c r="U1000" s="29"/>
      <c r="V1000" s="29"/>
      <c r="W1000" s="1"/>
      <c r="X1000" s="1"/>
      <c r="Y1000" s="1"/>
    </row>
    <row r="1001" spans="1:25">
      <c r="A1001" s="61"/>
      <c r="B1001" s="28"/>
      <c r="C1001" s="29"/>
      <c r="D1001" s="122"/>
      <c r="E1001" s="27"/>
      <c r="F1001" s="28"/>
      <c r="G1001" s="29"/>
      <c r="H1001" s="29"/>
      <c r="I1001" s="35"/>
      <c r="J1001" s="35"/>
      <c r="K1001" s="35"/>
      <c r="L1001" s="35"/>
      <c r="M1001" s="30"/>
      <c r="N1001" s="31"/>
      <c r="O1001" s="121"/>
      <c r="P1001" s="155"/>
      <c r="Q1001" s="155"/>
      <c r="R1001" s="155"/>
      <c r="S1001" s="35"/>
      <c r="T1001" s="35"/>
      <c r="U1001" s="29"/>
      <c r="V1001" s="29"/>
      <c r="W1001" s="1"/>
      <c r="X1001" s="1"/>
      <c r="Y1001" s="1"/>
    </row>
    <row r="1002" spans="1:25">
      <c r="A1002" s="61"/>
      <c r="B1002" s="28"/>
      <c r="C1002" s="29"/>
      <c r="D1002" s="122"/>
      <c r="E1002" s="27"/>
      <c r="F1002" s="28"/>
      <c r="G1002" s="29"/>
      <c r="H1002" s="29"/>
      <c r="I1002" s="35"/>
      <c r="J1002" s="35"/>
      <c r="K1002" s="35"/>
      <c r="L1002" s="35"/>
      <c r="M1002" s="30"/>
      <c r="N1002" s="31"/>
      <c r="O1002" s="121"/>
      <c r="P1002" s="155"/>
      <c r="Q1002" s="155"/>
      <c r="R1002" s="155"/>
      <c r="S1002" s="35"/>
      <c r="T1002" s="35"/>
      <c r="U1002" s="29"/>
      <c r="V1002" s="29"/>
      <c r="W1002" s="1"/>
      <c r="X1002" s="1"/>
      <c r="Y1002" s="1"/>
    </row>
    <row r="1003" spans="1:25">
      <c r="A1003" s="61"/>
      <c r="B1003" s="28"/>
      <c r="C1003" s="29"/>
      <c r="D1003" s="122"/>
      <c r="E1003" s="27"/>
      <c r="F1003" s="28"/>
      <c r="G1003" s="29"/>
      <c r="H1003" s="29"/>
      <c r="I1003" s="35"/>
      <c r="J1003" s="35"/>
      <c r="K1003" s="35"/>
      <c r="L1003" s="35"/>
      <c r="M1003" s="30"/>
      <c r="N1003" s="31"/>
      <c r="O1003" s="121"/>
      <c r="P1003" s="155"/>
      <c r="Q1003" s="155"/>
      <c r="R1003" s="155"/>
      <c r="S1003" s="35"/>
      <c r="T1003" s="35"/>
      <c r="U1003" s="29"/>
      <c r="V1003" s="29"/>
      <c r="W1003" s="1"/>
      <c r="X1003" s="1"/>
      <c r="Y1003" s="1"/>
    </row>
    <row r="1004" spans="1:25">
      <c r="A1004" s="61"/>
      <c r="B1004" s="28"/>
      <c r="C1004" s="29"/>
      <c r="D1004" s="122"/>
      <c r="E1004" s="27"/>
      <c r="F1004" s="28"/>
      <c r="G1004" s="29"/>
      <c r="H1004" s="29"/>
      <c r="I1004" s="35"/>
      <c r="J1004" s="35"/>
      <c r="K1004" s="35"/>
      <c r="L1004" s="35"/>
      <c r="M1004" s="30"/>
      <c r="N1004" s="31"/>
      <c r="O1004" s="121"/>
      <c r="P1004" s="155"/>
      <c r="Q1004" s="155"/>
      <c r="R1004" s="155"/>
      <c r="S1004" s="35"/>
      <c r="T1004" s="35"/>
      <c r="U1004" s="29"/>
      <c r="V1004" s="29"/>
      <c r="W1004" s="1"/>
      <c r="X1004" s="1"/>
      <c r="Y1004" s="1"/>
    </row>
    <row r="1005" spans="1:25">
      <c r="A1005" s="61"/>
      <c r="B1005" s="28"/>
      <c r="C1005" s="29"/>
      <c r="D1005" s="122"/>
      <c r="E1005" s="27"/>
      <c r="F1005" s="28"/>
      <c r="G1005" s="29"/>
      <c r="H1005" s="29"/>
      <c r="I1005" s="35"/>
      <c r="J1005" s="35"/>
      <c r="K1005" s="35"/>
      <c r="L1005" s="35"/>
      <c r="M1005" s="30"/>
      <c r="N1005" s="31"/>
      <c r="O1005" s="121"/>
      <c r="P1005" s="155"/>
      <c r="Q1005" s="155"/>
      <c r="R1005" s="155"/>
      <c r="S1005" s="35"/>
      <c r="T1005" s="35"/>
      <c r="U1005" s="30"/>
      <c r="V1005" s="29"/>
      <c r="W1005" s="1"/>
      <c r="X1005" s="1"/>
      <c r="Y1005" s="1"/>
    </row>
    <row r="1006" spans="1:25">
      <c r="A1006" s="61"/>
      <c r="B1006" s="28"/>
      <c r="C1006" s="29"/>
      <c r="D1006" s="122"/>
      <c r="E1006" s="27"/>
      <c r="F1006" s="28"/>
      <c r="G1006" s="29"/>
      <c r="H1006" s="29"/>
      <c r="I1006" s="35"/>
      <c r="J1006" s="35"/>
      <c r="K1006" s="35"/>
      <c r="L1006" s="35"/>
      <c r="M1006" s="30"/>
      <c r="N1006" s="31"/>
      <c r="O1006" s="121"/>
      <c r="P1006" s="155"/>
      <c r="Q1006" s="155"/>
      <c r="R1006" s="155"/>
      <c r="S1006" s="35"/>
      <c r="T1006" s="35"/>
      <c r="U1006" s="30"/>
      <c r="V1006" s="29"/>
      <c r="W1006" s="1"/>
      <c r="X1006" s="1"/>
      <c r="Y1006" s="1"/>
    </row>
    <row r="1007" spans="1:25">
      <c r="A1007" s="61"/>
      <c r="B1007" s="28"/>
      <c r="C1007" s="29"/>
      <c r="D1007" s="122"/>
      <c r="E1007" s="27"/>
      <c r="F1007" s="28"/>
      <c r="G1007" s="29"/>
      <c r="H1007" s="29"/>
      <c r="I1007" s="35"/>
      <c r="J1007" s="35"/>
      <c r="K1007" s="35"/>
      <c r="L1007" s="35"/>
      <c r="M1007" s="30"/>
      <c r="N1007" s="31"/>
      <c r="O1007" s="121"/>
      <c r="P1007" s="155"/>
      <c r="Q1007" s="155"/>
      <c r="R1007" s="155"/>
      <c r="S1007" s="35"/>
      <c r="T1007" s="35"/>
      <c r="U1007" s="30"/>
      <c r="V1007" s="29"/>
      <c r="W1007" s="1"/>
      <c r="X1007" s="1"/>
      <c r="Y1007" s="1"/>
    </row>
    <row r="1008" spans="1:25">
      <c r="A1008" s="61"/>
      <c r="B1008" s="28"/>
      <c r="C1008" s="29"/>
      <c r="D1008" s="122"/>
      <c r="E1008" s="27"/>
      <c r="F1008" s="28"/>
      <c r="G1008" s="29"/>
      <c r="H1008" s="29"/>
      <c r="I1008" s="35"/>
      <c r="J1008" s="35"/>
      <c r="K1008" s="35"/>
      <c r="L1008" s="35"/>
      <c r="M1008" s="30"/>
      <c r="N1008" s="31"/>
      <c r="O1008" s="121"/>
      <c r="P1008" s="155"/>
      <c r="Q1008" s="155"/>
      <c r="R1008" s="155"/>
      <c r="S1008" s="35"/>
      <c r="T1008" s="35"/>
      <c r="U1008" s="30"/>
      <c r="V1008" s="29"/>
      <c r="W1008" s="1"/>
      <c r="X1008" s="1"/>
      <c r="Y1008" s="1"/>
    </row>
    <row r="1009" spans="1:25">
      <c r="A1009" s="61"/>
      <c r="B1009" s="28"/>
      <c r="C1009" s="29"/>
      <c r="D1009" s="122"/>
      <c r="E1009" s="27"/>
      <c r="F1009" s="28"/>
      <c r="G1009" s="29"/>
      <c r="H1009" s="29"/>
      <c r="I1009" s="35"/>
      <c r="J1009" s="35"/>
      <c r="K1009" s="35"/>
      <c r="L1009" s="35"/>
      <c r="M1009" s="30"/>
      <c r="N1009" s="31"/>
      <c r="O1009" s="121"/>
      <c r="P1009" s="155"/>
      <c r="Q1009" s="155"/>
      <c r="R1009" s="155"/>
      <c r="S1009" s="35"/>
      <c r="T1009" s="35"/>
      <c r="U1009" s="29"/>
      <c r="V1009" s="29"/>
      <c r="W1009" s="1"/>
      <c r="X1009" s="1"/>
      <c r="Y1009" s="1"/>
    </row>
    <row r="1010" spans="1:25">
      <c r="A1010" s="61"/>
      <c r="B1010" s="28"/>
      <c r="C1010" s="29"/>
      <c r="D1010" s="122"/>
      <c r="E1010" s="27"/>
      <c r="F1010" s="28"/>
      <c r="G1010" s="29"/>
      <c r="H1010" s="29"/>
      <c r="I1010" s="35"/>
      <c r="J1010" s="35"/>
      <c r="K1010" s="35"/>
      <c r="L1010" s="35"/>
      <c r="M1010" s="30"/>
      <c r="N1010" s="31"/>
      <c r="O1010" s="121"/>
      <c r="P1010" s="155"/>
      <c r="Q1010" s="155"/>
      <c r="R1010" s="155"/>
      <c r="S1010" s="35"/>
      <c r="T1010" s="35"/>
      <c r="U1010" s="29"/>
      <c r="V1010" s="29"/>
      <c r="W1010" s="1"/>
      <c r="X1010" s="1"/>
      <c r="Y1010" s="1"/>
    </row>
    <row r="1011" spans="1:25">
      <c r="A1011" s="61"/>
      <c r="B1011" s="28"/>
      <c r="C1011" s="29"/>
      <c r="D1011" s="122"/>
      <c r="E1011" s="27"/>
      <c r="F1011" s="28"/>
      <c r="G1011" s="29"/>
      <c r="H1011" s="29"/>
      <c r="I1011" s="35"/>
      <c r="J1011" s="35"/>
      <c r="K1011" s="35"/>
      <c r="L1011" s="35"/>
      <c r="M1011" s="30"/>
      <c r="N1011" s="31"/>
      <c r="O1011" s="121"/>
      <c r="P1011" s="155"/>
      <c r="Q1011" s="155"/>
      <c r="R1011" s="155"/>
      <c r="S1011" s="35"/>
      <c r="T1011" s="35"/>
      <c r="U1011" s="29"/>
      <c r="V1011" s="29"/>
      <c r="W1011" s="1"/>
      <c r="X1011" s="1"/>
      <c r="Y1011" s="1"/>
    </row>
    <row r="1012" spans="1:25">
      <c r="A1012" s="61"/>
      <c r="B1012" s="28"/>
      <c r="C1012" s="29"/>
      <c r="D1012" s="122"/>
      <c r="E1012" s="27"/>
      <c r="F1012" s="28"/>
      <c r="G1012" s="29"/>
      <c r="H1012" s="29"/>
      <c r="I1012" s="35"/>
      <c r="J1012" s="35"/>
      <c r="K1012" s="35"/>
      <c r="L1012" s="35"/>
      <c r="M1012" s="30"/>
      <c r="N1012" s="31"/>
      <c r="O1012" s="121"/>
      <c r="P1012" s="155"/>
      <c r="Q1012" s="155"/>
      <c r="R1012" s="155"/>
      <c r="S1012" s="35"/>
      <c r="T1012" s="35"/>
      <c r="U1012" s="29"/>
      <c r="V1012" s="29"/>
      <c r="W1012" s="1"/>
      <c r="X1012" s="1"/>
      <c r="Y1012" s="1"/>
    </row>
    <row r="1013" spans="1:25">
      <c r="A1013" s="61"/>
      <c r="B1013" s="28"/>
      <c r="C1013" s="29"/>
      <c r="D1013" s="122"/>
      <c r="E1013" s="27"/>
      <c r="F1013" s="28"/>
      <c r="G1013" s="29"/>
      <c r="H1013" s="29"/>
      <c r="I1013" s="35"/>
      <c r="J1013" s="35"/>
      <c r="K1013" s="35"/>
      <c r="L1013" s="35"/>
      <c r="M1013" s="30"/>
      <c r="N1013" s="31"/>
      <c r="O1013" s="121"/>
      <c r="P1013" s="155"/>
      <c r="Q1013" s="155"/>
      <c r="R1013" s="155"/>
      <c r="S1013" s="35"/>
      <c r="T1013" s="35"/>
      <c r="U1013" s="30"/>
      <c r="V1013" s="29"/>
      <c r="W1013" s="1"/>
      <c r="X1013" s="1"/>
      <c r="Y1013" s="1"/>
    </row>
    <row r="1014" spans="1:25">
      <c r="A1014" s="61"/>
      <c r="B1014" s="28"/>
      <c r="C1014" s="29"/>
      <c r="D1014" s="122"/>
      <c r="E1014" s="27"/>
      <c r="F1014" s="28"/>
      <c r="G1014" s="29"/>
      <c r="H1014" s="29"/>
      <c r="I1014" s="35"/>
      <c r="J1014" s="35"/>
      <c r="K1014" s="35"/>
      <c r="L1014" s="35"/>
      <c r="M1014" s="30"/>
      <c r="N1014" s="31"/>
      <c r="O1014" s="121"/>
      <c r="P1014" s="155"/>
      <c r="Q1014" s="155"/>
      <c r="R1014" s="155"/>
      <c r="S1014" s="35"/>
      <c r="T1014" s="35"/>
      <c r="U1014" s="30"/>
      <c r="V1014" s="29"/>
      <c r="W1014" s="1"/>
      <c r="X1014" s="1"/>
      <c r="Y1014" s="1"/>
    </row>
    <row r="1015" spans="1:25">
      <c r="A1015" s="61"/>
      <c r="B1015" s="28"/>
      <c r="C1015" s="29"/>
      <c r="D1015" s="122"/>
      <c r="E1015" s="27"/>
      <c r="F1015" s="28"/>
      <c r="G1015" s="29"/>
      <c r="H1015" s="29"/>
      <c r="I1015" s="35"/>
      <c r="J1015" s="35"/>
      <c r="K1015" s="35"/>
      <c r="L1015" s="35"/>
      <c r="M1015" s="30"/>
      <c r="N1015" s="31"/>
      <c r="O1015" s="121"/>
      <c r="P1015" s="155"/>
      <c r="Q1015" s="155"/>
      <c r="R1015" s="155"/>
      <c r="S1015" s="35"/>
      <c r="T1015" s="35"/>
      <c r="U1015" s="30"/>
      <c r="V1015" s="29"/>
      <c r="W1015" s="1"/>
      <c r="X1015" s="1"/>
      <c r="Y1015" s="1"/>
    </row>
    <row r="1016" spans="1:25">
      <c r="A1016" s="61"/>
      <c r="B1016" s="28"/>
      <c r="C1016" s="29"/>
      <c r="D1016" s="122"/>
      <c r="E1016" s="27"/>
      <c r="F1016" s="28"/>
      <c r="G1016" s="29"/>
      <c r="H1016" s="29"/>
      <c r="I1016" s="35"/>
      <c r="J1016" s="35"/>
      <c r="K1016" s="35"/>
      <c r="L1016" s="35"/>
      <c r="M1016" s="30"/>
      <c r="N1016" s="31"/>
      <c r="O1016" s="121"/>
      <c r="P1016" s="155"/>
      <c r="Q1016" s="155"/>
      <c r="R1016" s="155"/>
      <c r="S1016" s="35"/>
      <c r="T1016" s="35"/>
      <c r="U1016" s="30"/>
      <c r="V1016" s="29"/>
      <c r="W1016" s="1"/>
      <c r="X1016" s="1"/>
      <c r="Y1016" s="1"/>
    </row>
    <row r="1017" spans="1:25">
      <c r="A1017" s="61"/>
      <c r="B1017" s="28"/>
      <c r="C1017" s="29"/>
      <c r="D1017" s="122"/>
      <c r="E1017" s="27"/>
      <c r="F1017" s="28"/>
      <c r="G1017" s="29"/>
      <c r="H1017" s="29"/>
      <c r="I1017" s="35"/>
      <c r="J1017" s="35"/>
      <c r="K1017" s="35"/>
      <c r="L1017" s="35"/>
      <c r="M1017" s="30"/>
      <c r="N1017" s="31"/>
      <c r="O1017" s="121"/>
      <c r="P1017" s="155"/>
      <c r="Q1017" s="155"/>
      <c r="R1017" s="155"/>
      <c r="S1017" s="35"/>
      <c r="T1017" s="35"/>
      <c r="U1017" s="29"/>
      <c r="V1017" s="29"/>
      <c r="W1017" s="1"/>
      <c r="X1017" s="1"/>
      <c r="Y1017" s="1"/>
    </row>
    <row r="1018" spans="1:25">
      <c r="A1018" s="61"/>
      <c r="B1018" s="28"/>
      <c r="C1018" s="29"/>
      <c r="D1018" s="122"/>
      <c r="E1018" s="27"/>
      <c r="F1018" s="28"/>
      <c r="G1018" s="29"/>
      <c r="H1018" s="29"/>
      <c r="I1018" s="35"/>
      <c r="J1018" s="35"/>
      <c r="K1018" s="35"/>
      <c r="L1018" s="35"/>
      <c r="M1018" s="30"/>
      <c r="N1018" s="31"/>
      <c r="O1018" s="121"/>
      <c r="P1018" s="155"/>
      <c r="Q1018" s="155"/>
      <c r="R1018" s="155"/>
      <c r="S1018" s="35"/>
      <c r="T1018" s="35"/>
      <c r="U1018" s="29"/>
      <c r="V1018" s="29"/>
      <c r="W1018" s="1"/>
      <c r="X1018" s="1"/>
      <c r="Y1018" s="1"/>
    </row>
    <row r="1019" spans="1:25">
      <c r="A1019" s="61"/>
      <c r="B1019" s="28"/>
      <c r="C1019" s="29"/>
      <c r="D1019" s="122"/>
      <c r="E1019" s="27"/>
      <c r="F1019" s="28"/>
      <c r="G1019" s="29"/>
      <c r="H1019" s="29"/>
      <c r="I1019" s="35"/>
      <c r="J1019" s="35"/>
      <c r="K1019" s="35"/>
      <c r="L1019" s="35"/>
      <c r="M1019" s="30"/>
      <c r="N1019" s="31"/>
      <c r="O1019" s="121"/>
      <c r="P1019" s="155"/>
      <c r="Q1019" s="155"/>
      <c r="R1019" s="155"/>
      <c r="S1019" s="35"/>
      <c r="T1019" s="35"/>
      <c r="U1019" s="29"/>
      <c r="V1019" s="29"/>
      <c r="W1019" s="1"/>
      <c r="X1019" s="1"/>
      <c r="Y1019" s="1"/>
    </row>
    <row r="1020" spans="1:25">
      <c r="A1020" s="61"/>
      <c r="B1020" s="28"/>
      <c r="C1020" s="29"/>
      <c r="D1020" s="122"/>
      <c r="E1020" s="27"/>
      <c r="F1020" s="28"/>
      <c r="G1020" s="29"/>
      <c r="H1020" s="29"/>
      <c r="I1020" s="35"/>
      <c r="J1020" s="35"/>
      <c r="K1020" s="35"/>
      <c r="L1020" s="35"/>
      <c r="M1020" s="30"/>
      <c r="N1020" s="31"/>
      <c r="O1020" s="121"/>
      <c r="P1020" s="155"/>
      <c r="Q1020" s="155"/>
      <c r="R1020" s="155"/>
      <c r="S1020" s="35"/>
      <c r="T1020" s="35"/>
      <c r="U1020" s="29"/>
      <c r="V1020" s="29"/>
      <c r="W1020" s="1"/>
      <c r="X1020" s="1"/>
      <c r="Y1020" s="1"/>
    </row>
    <row r="1021" spans="1:25">
      <c r="A1021" s="61"/>
      <c r="B1021" s="28"/>
      <c r="C1021" s="29"/>
      <c r="D1021" s="122"/>
      <c r="E1021" s="27"/>
      <c r="F1021" s="28"/>
      <c r="G1021" s="29"/>
      <c r="H1021" s="29"/>
      <c r="I1021" s="35"/>
      <c r="J1021" s="35"/>
      <c r="K1021" s="35"/>
      <c r="L1021" s="35"/>
      <c r="M1021" s="30"/>
      <c r="N1021" s="31"/>
      <c r="O1021" s="121"/>
      <c r="P1021" s="155"/>
      <c r="Q1021" s="155"/>
      <c r="R1021" s="155"/>
      <c r="S1021" s="35"/>
      <c r="T1021" s="35"/>
      <c r="U1021" s="30"/>
      <c r="V1021" s="29"/>
      <c r="W1021" s="1"/>
      <c r="X1021" s="1"/>
      <c r="Y1021" s="1"/>
    </row>
    <row r="1022" spans="1:25">
      <c r="A1022" s="61"/>
      <c r="B1022" s="28"/>
      <c r="C1022" s="29"/>
      <c r="D1022" s="122"/>
      <c r="E1022" s="27"/>
      <c r="F1022" s="28"/>
      <c r="G1022" s="29"/>
      <c r="H1022" s="29"/>
      <c r="I1022" s="35"/>
      <c r="J1022" s="35"/>
      <c r="K1022" s="35"/>
      <c r="L1022" s="35"/>
      <c r="M1022" s="30"/>
      <c r="N1022" s="31"/>
      <c r="O1022" s="121"/>
      <c r="P1022" s="155"/>
      <c r="Q1022" s="155"/>
      <c r="R1022" s="155"/>
      <c r="S1022" s="35"/>
      <c r="T1022" s="35"/>
      <c r="U1022" s="29"/>
      <c r="V1022" s="29"/>
      <c r="W1022" s="1"/>
      <c r="X1022" s="1"/>
      <c r="Y1022" s="1"/>
    </row>
    <row r="1023" spans="1:25">
      <c r="A1023" s="61"/>
      <c r="B1023" s="28"/>
      <c r="C1023" s="29"/>
      <c r="D1023" s="122"/>
      <c r="E1023" s="27"/>
      <c r="F1023" s="28"/>
      <c r="G1023" s="29"/>
      <c r="H1023" s="29"/>
      <c r="I1023" s="35"/>
      <c r="J1023" s="35"/>
      <c r="K1023" s="35"/>
      <c r="L1023" s="35"/>
      <c r="M1023" s="30"/>
      <c r="N1023" s="31"/>
      <c r="O1023" s="121"/>
      <c r="P1023" s="155"/>
      <c r="Q1023" s="155"/>
      <c r="R1023" s="155"/>
      <c r="S1023" s="35"/>
      <c r="T1023" s="35"/>
      <c r="U1023" s="29"/>
      <c r="V1023" s="29"/>
      <c r="W1023" s="1"/>
      <c r="X1023" s="1"/>
      <c r="Y1023" s="1"/>
    </row>
    <row r="1024" spans="1:25">
      <c r="A1024" s="61"/>
      <c r="B1024" s="28"/>
      <c r="C1024" s="29"/>
      <c r="D1024" s="122"/>
      <c r="E1024" s="27"/>
      <c r="F1024" s="28"/>
      <c r="G1024" s="29"/>
      <c r="H1024" s="29"/>
      <c r="I1024" s="35"/>
      <c r="J1024" s="35"/>
      <c r="K1024" s="35"/>
      <c r="L1024" s="35"/>
      <c r="M1024" s="30"/>
      <c r="N1024" s="31"/>
      <c r="O1024" s="121"/>
      <c r="P1024" s="155"/>
      <c r="Q1024" s="155"/>
      <c r="R1024" s="155"/>
      <c r="S1024" s="35"/>
      <c r="T1024" s="35"/>
      <c r="U1024" s="29"/>
      <c r="V1024" s="29"/>
      <c r="W1024" s="1"/>
      <c r="X1024" s="1"/>
      <c r="Y1024" s="1"/>
    </row>
    <row r="1025" spans="1:25">
      <c r="A1025" s="61"/>
      <c r="B1025" s="28"/>
      <c r="C1025" s="29"/>
      <c r="D1025" s="122"/>
      <c r="E1025" s="27"/>
      <c r="F1025" s="28"/>
      <c r="G1025" s="29"/>
      <c r="H1025" s="29"/>
      <c r="I1025" s="35"/>
      <c r="J1025" s="35"/>
      <c r="K1025" s="35"/>
      <c r="L1025" s="35"/>
      <c r="M1025" s="30"/>
      <c r="N1025" s="31"/>
      <c r="O1025" s="121"/>
      <c r="P1025" s="155"/>
      <c r="Q1025" s="155"/>
      <c r="R1025" s="155"/>
      <c r="S1025" s="35"/>
      <c r="T1025" s="35"/>
      <c r="U1025" s="29"/>
      <c r="V1025" s="29"/>
      <c r="W1025" s="1"/>
      <c r="X1025" s="1"/>
      <c r="Y1025" s="1"/>
    </row>
    <row r="1026" spans="1:25">
      <c r="A1026" s="61"/>
      <c r="B1026" s="28"/>
      <c r="C1026" s="29"/>
      <c r="D1026" s="122"/>
      <c r="E1026" s="27"/>
      <c r="F1026" s="28"/>
      <c r="G1026" s="29"/>
      <c r="H1026" s="29"/>
      <c r="I1026" s="35"/>
      <c r="J1026" s="35"/>
      <c r="K1026" s="35"/>
      <c r="L1026" s="35"/>
      <c r="M1026" s="30"/>
      <c r="N1026" s="31"/>
      <c r="O1026" s="121"/>
      <c r="P1026" s="155"/>
      <c r="Q1026" s="155"/>
      <c r="R1026" s="155"/>
      <c r="S1026" s="35"/>
      <c r="T1026" s="35"/>
      <c r="U1026" s="29"/>
      <c r="V1026" s="29"/>
      <c r="W1026" s="1"/>
      <c r="X1026" s="1"/>
      <c r="Y1026" s="1"/>
    </row>
    <row r="1027" spans="1:25">
      <c r="A1027" s="61"/>
      <c r="B1027" s="28"/>
      <c r="C1027" s="29"/>
      <c r="D1027" s="122"/>
      <c r="E1027" s="27"/>
      <c r="F1027" s="28"/>
      <c r="G1027" s="29"/>
      <c r="H1027" s="29"/>
      <c r="I1027" s="35"/>
      <c r="J1027" s="35"/>
      <c r="K1027" s="35"/>
      <c r="L1027" s="35"/>
      <c r="M1027" s="30"/>
      <c r="N1027" s="31"/>
      <c r="O1027" s="121"/>
      <c r="P1027" s="155"/>
      <c r="Q1027" s="155"/>
      <c r="R1027" s="155"/>
      <c r="S1027" s="35"/>
      <c r="T1027" s="35"/>
      <c r="U1027" s="29"/>
      <c r="V1027" s="29"/>
      <c r="W1027" s="1"/>
      <c r="X1027" s="1"/>
      <c r="Y1027" s="1"/>
    </row>
    <row r="1028" spans="1:25">
      <c r="A1028" s="61"/>
      <c r="B1028" s="28"/>
      <c r="C1028" s="29"/>
      <c r="D1028" s="122"/>
      <c r="E1028" s="27"/>
      <c r="F1028" s="28"/>
      <c r="G1028" s="29"/>
      <c r="H1028" s="29"/>
      <c r="I1028" s="35"/>
      <c r="J1028" s="35"/>
      <c r="K1028" s="35"/>
      <c r="L1028" s="35"/>
      <c r="M1028" s="30"/>
      <c r="N1028" s="31"/>
      <c r="O1028" s="121"/>
      <c r="P1028" s="155"/>
      <c r="Q1028" s="155"/>
      <c r="R1028" s="155"/>
      <c r="S1028" s="35"/>
      <c r="T1028" s="35"/>
      <c r="U1028" s="29"/>
      <c r="V1028" s="29"/>
      <c r="W1028" s="1"/>
      <c r="X1028" s="1"/>
      <c r="Y1028" s="1"/>
    </row>
    <row r="1029" spans="1:25">
      <c r="A1029" s="61"/>
      <c r="B1029" s="28"/>
      <c r="C1029" s="29"/>
      <c r="D1029" s="122"/>
      <c r="E1029" s="27"/>
      <c r="F1029" s="28"/>
      <c r="G1029" s="29"/>
      <c r="H1029" s="29"/>
      <c r="I1029" s="35"/>
      <c r="J1029" s="35"/>
      <c r="K1029" s="35"/>
      <c r="L1029" s="35"/>
      <c r="M1029" s="30"/>
      <c r="N1029" s="31"/>
      <c r="O1029" s="121"/>
      <c r="P1029" s="155"/>
      <c r="Q1029" s="155"/>
      <c r="R1029" s="155"/>
      <c r="S1029" s="35"/>
      <c r="T1029" s="35"/>
      <c r="U1029" s="29"/>
      <c r="V1029" s="29"/>
      <c r="W1029" s="1"/>
      <c r="X1029" s="1"/>
      <c r="Y1029" s="1"/>
    </row>
    <row r="1030" spans="1:25">
      <c r="A1030" s="61"/>
      <c r="B1030" s="28"/>
      <c r="C1030" s="29"/>
      <c r="D1030" s="122"/>
      <c r="E1030" s="27"/>
      <c r="F1030" s="28"/>
      <c r="G1030" s="29"/>
      <c r="H1030" s="29"/>
      <c r="I1030" s="35"/>
      <c r="J1030" s="35"/>
      <c r="K1030" s="35"/>
      <c r="L1030" s="35"/>
      <c r="M1030" s="30"/>
      <c r="N1030" s="31"/>
      <c r="O1030" s="121"/>
      <c r="P1030" s="155"/>
      <c r="Q1030" s="155"/>
      <c r="R1030" s="155"/>
      <c r="S1030" s="35"/>
      <c r="T1030" s="35"/>
      <c r="U1030" s="29"/>
      <c r="V1030" s="29"/>
      <c r="W1030" s="1"/>
      <c r="X1030" s="1"/>
      <c r="Y1030" s="1"/>
    </row>
    <row r="1031" spans="1:25">
      <c r="A1031" s="61"/>
      <c r="B1031" s="28"/>
      <c r="C1031" s="29"/>
      <c r="D1031" s="122"/>
      <c r="E1031" s="27"/>
      <c r="F1031" s="28"/>
      <c r="G1031" s="29"/>
      <c r="H1031" s="29"/>
      <c r="I1031" s="35"/>
      <c r="J1031" s="35"/>
      <c r="K1031" s="35"/>
      <c r="L1031" s="35"/>
      <c r="M1031" s="30"/>
      <c r="N1031" s="31"/>
      <c r="O1031" s="121"/>
      <c r="P1031" s="155"/>
      <c r="Q1031" s="155"/>
      <c r="R1031" s="155"/>
      <c r="S1031" s="35"/>
      <c r="T1031" s="35"/>
      <c r="U1031" s="29"/>
      <c r="V1031" s="29"/>
      <c r="W1031" s="1"/>
      <c r="X1031" s="1"/>
      <c r="Y1031" s="1"/>
    </row>
    <row r="1032" spans="1:25">
      <c r="A1032" s="61"/>
      <c r="B1032" s="28"/>
      <c r="C1032" s="29"/>
      <c r="D1032" s="122"/>
      <c r="E1032" s="27"/>
      <c r="F1032" s="28"/>
      <c r="G1032" s="29"/>
      <c r="H1032" s="29"/>
      <c r="I1032" s="35"/>
      <c r="J1032" s="35"/>
      <c r="K1032" s="35"/>
      <c r="L1032" s="35"/>
      <c r="M1032" s="30"/>
      <c r="N1032" s="31"/>
      <c r="O1032" s="121"/>
      <c r="P1032" s="155"/>
      <c r="Q1032" s="155"/>
      <c r="R1032" s="155"/>
      <c r="S1032" s="35"/>
      <c r="T1032" s="35"/>
      <c r="U1032" s="29"/>
      <c r="V1032" s="29"/>
      <c r="W1032" s="1"/>
      <c r="X1032" s="1"/>
      <c r="Y1032" s="1"/>
    </row>
    <row r="1033" spans="1:25">
      <c r="A1033" s="61"/>
      <c r="B1033" s="28"/>
      <c r="C1033" s="29"/>
      <c r="D1033" s="122"/>
      <c r="E1033" s="27"/>
      <c r="F1033" s="28"/>
      <c r="G1033" s="29"/>
      <c r="H1033" s="29"/>
      <c r="I1033" s="35"/>
      <c r="J1033" s="35"/>
      <c r="K1033" s="35"/>
      <c r="L1033" s="35"/>
      <c r="M1033" s="30"/>
      <c r="N1033" s="31"/>
      <c r="O1033" s="121"/>
      <c r="P1033" s="155"/>
      <c r="Q1033" s="155"/>
      <c r="R1033" s="155"/>
      <c r="S1033" s="35"/>
      <c r="T1033" s="35"/>
      <c r="U1033" s="29"/>
      <c r="V1033" s="29"/>
      <c r="W1033" s="1"/>
      <c r="X1033" s="1"/>
      <c r="Y1033" s="1"/>
    </row>
    <row r="1034" spans="1:25">
      <c r="A1034" s="61"/>
      <c r="B1034" s="28"/>
      <c r="C1034" s="29"/>
      <c r="D1034" s="122"/>
      <c r="E1034" s="27"/>
      <c r="F1034" s="28"/>
      <c r="G1034" s="29"/>
      <c r="H1034" s="29"/>
      <c r="I1034" s="35"/>
      <c r="J1034" s="35"/>
      <c r="K1034" s="35"/>
      <c r="L1034" s="35"/>
      <c r="M1034" s="30"/>
      <c r="N1034" s="31"/>
      <c r="O1034" s="121"/>
      <c r="P1034" s="155"/>
      <c r="Q1034" s="155"/>
      <c r="R1034" s="155"/>
      <c r="S1034" s="35"/>
      <c r="T1034" s="35"/>
      <c r="U1034" s="29"/>
      <c r="V1034" s="29"/>
      <c r="W1034" s="1"/>
      <c r="X1034" s="1"/>
      <c r="Y1034" s="1"/>
    </row>
    <row r="1035" spans="1:25">
      <c r="A1035" s="61"/>
      <c r="B1035" s="28"/>
      <c r="C1035" s="29"/>
      <c r="D1035" s="122"/>
      <c r="E1035" s="27"/>
      <c r="F1035" s="28"/>
      <c r="G1035" s="29"/>
      <c r="H1035" s="29"/>
      <c r="I1035" s="35"/>
      <c r="J1035" s="35"/>
      <c r="K1035" s="35"/>
      <c r="L1035" s="35"/>
      <c r="M1035" s="30"/>
      <c r="N1035" s="31"/>
      <c r="O1035" s="121"/>
      <c r="P1035" s="155"/>
      <c r="Q1035" s="155"/>
      <c r="R1035" s="155"/>
      <c r="S1035" s="35"/>
      <c r="T1035" s="35"/>
      <c r="U1035" s="29"/>
      <c r="V1035" s="29"/>
      <c r="W1035" s="1"/>
      <c r="X1035" s="1"/>
      <c r="Y1035" s="1"/>
    </row>
    <row r="1036" spans="1:25">
      <c r="A1036" s="61"/>
      <c r="B1036" s="28"/>
      <c r="C1036" s="29"/>
      <c r="D1036" s="122"/>
      <c r="E1036" s="27"/>
      <c r="F1036" s="28"/>
      <c r="G1036" s="29"/>
      <c r="H1036" s="29"/>
      <c r="I1036" s="35"/>
      <c r="J1036" s="35"/>
      <c r="K1036" s="35"/>
      <c r="L1036" s="35"/>
      <c r="M1036" s="30"/>
      <c r="N1036" s="31"/>
      <c r="O1036" s="121"/>
      <c r="P1036" s="155"/>
      <c r="Q1036" s="155"/>
      <c r="R1036" s="155"/>
      <c r="S1036" s="35"/>
      <c r="T1036" s="35"/>
      <c r="U1036" s="29"/>
      <c r="V1036" s="29"/>
      <c r="W1036" s="1"/>
      <c r="X1036" s="1"/>
      <c r="Y1036" s="1"/>
    </row>
    <row r="1037" spans="1:25">
      <c r="A1037" s="61"/>
      <c r="B1037" s="28"/>
      <c r="C1037" s="29"/>
      <c r="D1037" s="122"/>
      <c r="E1037" s="27"/>
      <c r="F1037" s="28"/>
      <c r="G1037" s="29"/>
      <c r="H1037" s="29"/>
      <c r="I1037" s="35"/>
      <c r="J1037" s="35"/>
      <c r="K1037" s="35"/>
      <c r="L1037" s="35"/>
      <c r="M1037" s="30"/>
      <c r="N1037" s="31"/>
      <c r="O1037" s="121"/>
      <c r="P1037" s="155"/>
      <c r="Q1037" s="155"/>
      <c r="R1037" s="155"/>
      <c r="S1037" s="35"/>
      <c r="T1037" s="35"/>
      <c r="U1037" s="29"/>
      <c r="V1037" s="29"/>
      <c r="W1037" s="1"/>
      <c r="X1037" s="1"/>
      <c r="Y1037" s="1"/>
    </row>
    <row r="1038" spans="1:25">
      <c r="A1038" s="61"/>
      <c r="B1038" s="28"/>
      <c r="C1038" s="29"/>
      <c r="D1038" s="122"/>
      <c r="E1038" s="27"/>
      <c r="F1038" s="28"/>
      <c r="G1038" s="29"/>
      <c r="H1038" s="29"/>
      <c r="I1038" s="35"/>
      <c r="J1038" s="35"/>
      <c r="K1038" s="35"/>
      <c r="L1038" s="35"/>
      <c r="M1038" s="30"/>
      <c r="N1038" s="31"/>
      <c r="O1038" s="121"/>
      <c r="P1038" s="155"/>
      <c r="Q1038" s="155"/>
      <c r="R1038" s="155"/>
      <c r="S1038" s="35"/>
      <c r="T1038" s="35"/>
      <c r="U1038" s="29"/>
      <c r="V1038" s="29"/>
      <c r="W1038" s="1"/>
      <c r="X1038" s="1"/>
      <c r="Y1038" s="1"/>
    </row>
    <row r="1039" spans="1:25">
      <c r="A1039" s="61"/>
      <c r="B1039" s="28"/>
      <c r="C1039" s="29"/>
      <c r="D1039" s="122"/>
      <c r="E1039" s="27"/>
      <c r="F1039" s="28"/>
      <c r="G1039" s="29"/>
      <c r="H1039" s="29"/>
      <c r="I1039" s="35"/>
      <c r="J1039" s="35"/>
      <c r="K1039" s="35"/>
      <c r="L1039" s="35"/>
      <c r="M1039" s="30"/>
      <c r="N1039" s="31"/>
      <c r="O1039" s="121"/>
      <c r="P1039" s="155"/>
      <c r="Q1039" s="155"/>
      <c r="R1039" s="155"/>
      <c r="S1039" s="35"/>
      <c r="T1039" s="35"/>
      <c r="U1039" s="29"/>
      <c r="V1039" s="29"/>
      <c r="W1039" s="1"/>
      <c r="X1039" s="1"/>
      <c r="Y1039" s="1"/>
    </row>
    <row r="1040" spans="1:25">
      <c r="A1040" s="61"/>
      <c r="B1040" s="28"/>
      <c r="C1040" s="29"/>
      <c r="D1040" s="122"/>
      <c r="E1040" s="27"/>
      <c r="F1040" s="28"/>
      <c r="G1040" s="29"/>
      <c r="H1040" s="29"/>
      <c r="I1040" s="35"/>
      <c r="J1040" s="35"/>
      <c r="K1040" s="35"/>
      <c r="L1040" s="35"/>
      <c r="M1040" s="30"/>
      <c r="N1040" s="31"/>
      <c r="O1040" s="121"/>
      <c r="P1040" s="155"/>
      <c r="Q1040" s="155"/>
      <c r="R1040" s="155"/>
      <c r="S1040" s="35"/>
      <c r="T1040" s="35"/>
      <c r="U1040" s="29"/>
      <c r="V1040" s="29"/>
      <c r="W1040" s="1"/>
      <c r="X1040" s="1"/>
      <c r="Y1040" s="1"/>
    </row>
    <row r="1041" spans="1:25">
      <c r="A1041" s="61"/>
      <c r="B1041" s="28"/>
      <c r="C1041" s="29"/>
      <c r="D1041" s="122"/>
      <c r="E1041" s="27"/>
      <c r="F1041" s="28"/>
      <c r="G1041" s="29"/>
      <c r="H1041" s="29"/>
      <c r="I1041" s="35"/>
      <c r="J1041" s="35"/>
      <c r="K1041" s="35"/>
      <c r="L1041" s="35"/>
      <c r="M1041" s="30"/>
      <c r="N1041" s="31"/>
      <c r="O1041" s="121"/>
      <c r="P1041" s="155"/>
      <c r="Q1041" s="155"/>
      <c r="R1041" s="155"/>
      <c r="S1041" s="35"/>
      <c r="T1041" s="35"/>
      <c r="U1041" s="29"/>
      <c r="V1041" s="29"/>
      <c r="W1041" s="1"/>
      <c r="X1041" s="1"/>
      <c r="Y1041" s="1"/>
    </row>
    <row r="1042" spans="1:25">
      <c r="A1042" s="61"/>
      <c r="B1042" s="28"/>
      <c r="C1042" s="29"/>
      <c r="D1042" s="122"/>
      <c r="E1042" s="27"/>
      <c r="F1042" s="28"/>
      <c r="G1042" s="29"/>
      <c r="H1042" s="29"/>
      <c r="I1042" s="35"/>
      <c r="J1042" s="35"/>
      <c r="K1042" s="35"/>
      <c r="L1042" s="35"/>
      <c r="M1042" s="30"/>
      <c r="N1042" s="31"/>
      <c r="O1042" s="121"/>
      <c r="P1042" s="155"/>
      <c r="Q1042" s="155"/>
      <c r="R1042" s="155"/>
      <c r="S1042" s="35"/>
      <c r="T1042" s="35"/>
      <c r="U1042" s="29"/>
      <c r="V1042" s="29"/>
      <c r="W1042" s="1"/>
      <c r="X1042" s="1"/>
      <c r="Y1042" s="1"/>
    </row>
    <row r="1043" spans="1:25">
      <c r="A1043" s="61"/>
      <c r="B1043" s="28"/>
      <c r="C1043" s="29"/>
      <c r="D1043" s="122"/>
      <c r="E1043" s="27"/>
      <c r="F1043" s="28"/>
      <c r="G1043" s="29"/>
      <c r="H1043" s="29"/>
      <c r="I1043" s="35"/>
      <c r="J1043" s="35"/>
      <c r="K1043" s="35"/>
      <c r="L1043" s="35"/>
      <c r="M1043" s="30"/>
      <c r="N1043" s="31"/>
      <c r="O1043" s="121"/>
      <c r="P1043" s="155"/>
      <c r="Q1043" s="155"/>
      <c r="R1043" s="155"/>
      <c r="S1043" s="35"/>
      <c r="T1043" s="35"/>
      <c r="U1043" s="29"/>
      <c r="V1043" s="29"/>
      <c r="W1043" s="1"/>
      <c r="X1043" s="1"/>
      <c r="Y1043" s="1"/>
    </row>
    <row r="1044" spans="1:25">
      <c r="A1044" s="61"/>
      <c r="B1044" s="28"/>
      <c r="C1044" s="29"/>
      <c r="D1044" s="122"/>
      <c r="E1044" s="27"/>
      <c r="F1044" s="28"/>
      <c r="G1044" s="29"/>
      <c r="H1044" s="29"/>
      <c r="I1044" s="35"/>
      <c r="J1044" s="35"/>
      <c r="K1044" s="35"/>
      <c r="L1044" s="35"/>
      <c r="M1044" s="30"/>
      <c r="N1044" s="31"/>
      <c r="O1044" s="121"/>
      <c r="P1044" s="155"/>
      <c r="Q1044" s="155"/>
      <c r="R1044" s="155"/>
      <c r="S1044" s="35"/>
      <c r="T1044" s="35"/>
      <c r="U1044" s="29"/>
      <c r="V1044" s="29"/>
      <c r="W1044" s="1"/>
      <c r="X1044" s="1"/>
      <c r="Y1044" s="1"/>
    </row>
    <row r="1045" spans="1:25">
      <c r="A1045" s="61"/>
      <c r="B1045" s="28"/>
      <c r="C1045" s="29"/>
      <c r="D1045" s="122"/>
      <c r="E1045" s="27"/>
      <c r="F1045" s="28"/>
      <c r="G1045" s="29"/>
      <c r="H1045" s="29"/>
      <c r="I1045" s="35"/>
      <c r="J1045" s="35"/>
      <c r="K1045" s="35"/>
      <c r="L1045" s="35"/>
      <c r="M1045" s="30"/>
      <c r="N1045" s="31"/>
      <c r="O1045" s="121"/>
      <c r="P1045" s="155"/>
      <c r="Q1045" s="155"/>
      <c r="R1045" s="155"/>
      <c r="S1045" s="35"/>
      <c r="T1045" s="35"/>
      <c r="U1045" s="29"/>
      <c r="V1045" s="29"/>
      <c r="W1045" s="1"/>
      <c r="X1045" s="1"/>
      <c r="Y1045" s="1"/>
    </row>
    <row r="1046" spans="1:25">
      <c r="A1046" s="61"/>
      <c r="B1046" s="28"/>
      <c r="C1046" s="29"/>
      <c r="D1046" s="122"/>
      <c r="E1046" s="27"/>
      <c r="F1046" s="28"/>
      <c r="G1046" s="29"/>
      <c r="H1046" s="29"/>
      <c r="I1046" s="35"/>
      <c r="J1046" s="35"/>
      <c r="K1046" s="35"/>
      <c r="L1046" s="35"/>
      <c r="M1046" s="30"/>
      <c r="N1046" s="31"/>
      <c r="O1046" s="121"/>
      <c r="P1046" s="156"/>
      <c r="Q1046" s="155"/>
      <c r="R1046" s="155"/>
      <c r="S1046" s="35"/>
      <c r="T1046" s="35"/>
      <c r="U1046" s="30"/>
      <c r="V1046" s="29"/>
      <c r="W1046" s="1"/>
      <c r="X1046" s="1"/>
      <c r="Y1046" s="1"/>
    </row>
    <row r="1047" spans="1:25">
      <c r="A1047" s="61"/>
      <c r="B1047" s="28"/>
      <c r="C1047" s="29"/>
      <c r="D1047" s="122"/>
      <c r="E1047" s="27"/>
      <c r="F1047" s="28"/>
      <c r="G1047" s="29"/>
      <c r="H1047" s="29"/>
      <c r="I1047" s="35"/>
      <c r="J1047" s="35"/>
      <c r="K1047" s="35"/>
      <c r="L1047" s="35"/>
      <c r="M1047" s="30"/>
      <c r="N1047" s="31"/>
      <c r="O1047" s="121"/>
      <c r="P1047" s="155"/>
      <c r="Q1047" s="155"/>
      <c r="R1047" s="155"/>
      <c r="S1047" s="35"/>
      <c r="T1047" s="35"/>
      <c r="U1047" s="29"/>
      <c r="V1047" s="29"/>
      <c r="W1047" s="1"/>
      <c r="X1047" s="1"/>
    </row>
    <row r="1048" spans="1:25">
      <c r="A1048" s="61"/>
      <c r="B1048" s="28"/>
      <c r="C1048" s="29"/>
      <c r="D1048" s="122"/>
      <c r="E1048" s="27"/>
      <c r="F1048" s="28"/>
      <c r="G1048" s="29"/>
      <c r="H1048" s="29"/>
      <c r="I1048" s="35"/>
      <c r="J1048" s="35"/>
      <c r="K1048" s="35"/>
      <c r="L1048" s="35"/>
      <c r="M1048" s="30"/>
      <c r="N1048" s="31"/>
      <c r="O1048" s="121"/>
      <c r="P1048" s="155"/>
      <c r="Q1048" s="155"/>
      <c r="R1048" s="155"/>
      <c r="S1048" s="35"/>
      <c r="T1048" s="35"/>
      <c r="U1048" s="30"/>
      <c r="V1048" s="29"/>
      <c r="W1048" s="1"/>
      <c r="X1048" s="1"/>
    </row>
    <row r="1049" spans="1:25">
      <c r="A1049" s="61"/>
      <c r="B1049" s="28"/>
      <c r="C1049" s="29"/>
      <c r="D1049" s="122"/>
      <c r="E1049" s="27"/>
      <c r="F1049" s="28"/>
      <c r="G1049" s="29"/>
      <c r="H1049" s="29"/>
      <c r="I1049" s="35"/>
      <c r="J1049" s="35"/>
      <c r="K1049" s="35"/>
      <c r="L1049" s="35"/>
      <c r="M1049" s="30"/>
      <c r="N1049" s="31"/>
      <c r="O1049" s="121"/>
      <c r="P1049" s="155"/>
      <c r="Q1049" s="155"/>
      <c r="R1049" s="155"/>
      <c r="S1049" s="35"/>
      <c r="T1049" s="35"/>
      <c r="U1049" s="29"/>
      <c r="V1049" s="29"/>
      <c r="W1049" s="1"/>
      <c r="X1049" s="1"/>
    </row>
    <row r="1050" spans="1:25">
      <c r="A1050" s="61"/>
      <c r="B1050" s="28"/>
      <c r="C1050" s="29"/>
      <c r="D1050" s="122"/>
      <c r="E1050" s="27"/>
      <c r="F1050" s="28"/>
      <c r="G1050" s="29"/>
      <c r="H1050" s="29"/>
      <c r="I1050" s="35"/>
      <c r="J1050" s="35"/>
      <c r="K1050" s="35"/>
      <c r="L1050" s="35"/>
      <c r="M1050" s="30"/>
      <c r="N1050" s="31"/>
      <c r="O1050" s="121"/>
      <c r="P1050" s="155"/>
      <c r="Q1050" s="155"/>
      <c r="R1050" s="155"/>
      <c r="S1050" s="35"/>
      <c r="T1050" s="35"/>
      <c r="U1050" s="29"/>
      <c r="V1050" s="29"/>
      <c r="W1050" s="1"/>
      <c r="X1050" s="1"/>
    </row>
    <row r="1051" spans="1:25">
      <c r="A1051" s="61"/>
      <c r="B1051" s="28"/>
      <c r="C1051" s="29"/>
      <c r="D1051" s="122"/>
      <c r="E1051" s="27"/>
      <c r="F1051" s="28"/>
      <c r="G1051" s="29"/>
      <c r="H1051" s="29"/>
      <c r="I1051" s="35"/>
      <c r="J1051" s="35"/>
      <c r="K1051" s="35"/>
      <c r="L1051" s="35"/>
      <c r="M1051" s="30"/>
      <c r="N1051" s="31"/>
      <c r="O1051" s="121"/>
      <c r="P1051" s="155"/>
      <c r="Q1051" s="155"/>
      <c r="R1051" s="155"/>
      <c r="S1051" s="35"/>
      <c r="T1051" s="35"/>
      <c r="U1051" s="29"/>
      <c r="V1051" s="29"/>
      <c r="W1051" s="1"/>
      <c r="X1051" s="1"/>
    </row>
    <row r="1052" spans="1:25">
      <c r="A1052" s="61"/>
      <c r="B1052" s="28"/>
      <c r="C1052" s="29"/>
      <c r="D1052" s="122"/>
      <c r="E1052" s="27"/>
      <c r="F1052" s="28"/>
      <c r="G1052" s="29"/>
      <c r="H1052" s="29"/>
      <c r="I1052" s="35"/>
      <c r="J1052" s="35"/>
      <c r="K1052" s="35"/>
      <c r="L1052" s="35"/>
      <c r="M1052" s="30"/>
      <c r="N1052" s="31"/>
      <c r="O1052" s="121"/>
      <c r="P1052" s="155"/>
      <c r="Q1052" s="155"/>
      <c r="R1052" s="155"/>
      <c r="S1052" s="35"/>
      <c r="T1052" s="35"/>
      <c r="U1052" s="29"/>
      <c r="V1052" s="29"/>
      <c r="W1052" s="1"/>
      <c r="X1052" s="1"/>
    </row>
    <row r="1053" spans="1:25">
      <c r="A1053" s="61"/>
      <c r="B1053" s="28"/>
      <c r="C1053" s="29"/>
      <c r="D1053" s="122"/>
      <c r="E1053" s="27"/>
      <c r="F1053" s="28"/>
      <c r="G1053" s="29"/>
      <c r="H1053" s="29"/>
      <c r="I1053" s="35"/>
      <c r="J1053" s="35"/>
      <c r="K1053" s="35"/>
      <c r="L1053" s="35"/>
      <c r="M1053" s="30"/>
      <c r="N1053" s="31"/>
      <c r="O1053" s="121"/>
      <c r="P1053" s="155"/>
      <c r="Q1053" s="155"/>
      <c r="R1053" s="155"/>
      <c r="S1053" s="35"/>
      <c r="T1053" s="35"/>
      <c r="U1053" s="29"/>
      <c r="V1053" s="29"/>
      <c r="W1053" s="1"/>
      <c r="X1053" s="1"/>
    </row>
    <row r="1054" spans="1:25">
      <c r="A1054" s="61"/>
      <c r="B1054" s="28"/>
      <c r="C1054" s="29"/>
      <c r="D1054" s="122"/>
      <c r="E1054" s="27"/>
      <c r="F1054" s="28"/>
      <c r="G1054" s="29"/>
      <c r="H1054" s="29"/>
      <c r="I1054" s="35"/>
      <c r="J1054" s="35"/>
      <c r="K1054" s="35"/>
      <c r="L1054" s="35"/>
      <c r="M1054" s="30"/>
      <c r="N1054" s="31"/>
      <c r="O1054" s="121"/>
      <c r="P1054" s="155"/>
      <c r="Q1054" s="155"/>
      <c r="R1054" s="155"/>
      <c r="S1054" s="35"/>
      <c r="T1054" s="35"/>
      <c r="U1054" s="30"/>
      <c r="V1054" s="29"/>
      <c r="W1054" s="1"/>
      <c r="X1054" s="1"/>
    </row>
    <row r="1055" spans="1:25">
      <c r="A1055" s="61"/>
      <c r="B1055" s="28"/>
      <c r="C1055" s="29"/>
      <c r="D1055" s="122"/>
      <c r="E1055" s="27"/>
      <c r="F1055" s="28"/>
      <c r="G1055" s="29"/>
      <c r="H1055" s="29"/>
      <c r="I1055" s="35"/>
      <c r="J1055" s="35"/>
      <c r="K1055" s="35"/>
      <c r="L1055" s="35"/>
      <c r="M1055" s="30"/>
      <c r="N1055" s="31"/>
      <c r="O1055" s="121"/>
      <c r="P1055" s="155"/>
      <c r="Q1055" s="155"/>
      <c r="R1055" s="155"/>
      <c r="S1055" s="35"/>
      <c r="T1055" s="35"/>
      <c r="U1055" s="29"/>
      <c r="V1055" s="29"/>
      <c r="W1055" s="1"/>
      <c r="X1055" s="1"/>
    </row>
    <row r="1056" spans="1:25">
      <c r="A1056" s="61"/>
      <c r="B1056" s="28"/>
      <c r="C1056" s="29"/>
      <c r="D1056" s="122"/>
      <c r="E1056" s="27"/>
      <c r="F1056" s="28"/>
      <c r="G1056" s="29"/>
      <c r="H1056" s="29"/>
      <c r="I1056" s="35"/>
      <c r="J1056" s="35"/>
      <c r="K1056" s="35"/>
      <c r="L1056" s="35"/>
      <c r="M1056" s="30"/>
      <c r="N1056" s="31"/>
      <c r="O1056" s="121"/>
      <c r="P1056" s="155"/>
      <c r="Q1056" s="155"/>
      <c r="R1056" s="155"/>
      <c r="S1056" s="35"/>
      <c r="T1056" s="35"/>
      <c r="U1056" s="122"/>
      <c r="V1056" s="29"/>
      <c r="W1056" s="1"/>
      <c r="X1056" s="1"/>
    </row>
    <row r="1057" spans="1:24">
      <c r="A1057" s="61"/>
      <c r="B1057" s="28"/>
      <c r="C1057" s="29"/>
      <c r="D1057" s="122"/>
      <c r="E1057" s="27"/>
      <c r="F1057" s="28"/>
      <c r="G1057" s="29"/>
      <c r="H1057" s="29"/>
      <c r="I1057" s="35"/>
      <c r="J1057" s="35"/>
      <c r="K1057" s="35"/>
      <c r="L1057" s="35"/>
      <c r="M1057" s="30"/>
      <c r="N1057" s="31"/>
      <c r="O1057" s="121"/>
      <c r="P1057" s="155"/>
      <c r="Q1057" s="155"/>
      <c r="R1057" s="155"/>
      <c r="S1057" s="35"/>
      <c r="T1057" s="35"/>
      <c r="U1057" s="29"/>
      <c r="V1057" s="29"/>
      <c r="W1057" s="1"/>
      <c r="X1057" s="1"/>
    </row>
    <row r="1058" spans="1:24">
      <c r="A1058" s="61"/>
      <c r="B1058" s="28"/>
      <c r="C1058" s="29"/>
      <c r="D1058" s="122"/>
      <c r="E1058" s="27"/>
      <c r="F1058" s="28"/>
      <c r="G1058" s="29"/>
      <c r="H1058" s="29"/>
      <c r="I1058" s="35"/>
      <c r="J1058" s="35"/>
      <c r="K1058" s="35"/>
      <c r="L1058" s="35"/>
      <c r="M1058" s="30"/>
      <c r="N1058" s="31"/>
      <c r="O1058" s="121"/>
      <c r="P1058" s="155"/>
      <c r="Q1058" s="155"/>
      <c r="R1058" s="155"/>
      <c r="S1058" s="35"/>
      <c r="T1058" s="35"/>
      <c r="U1058" s="29"/>
      <c r="V1058" s="29"/>
      <c r="W1058" s="1"/>
      <c r="X1058" s="1"/>
    </row>
    <row r="1059" spans="1:24">
      <c r="A1059" s="61"/>
      <c r="B1059" s="28"/>
      <c r="C1059" s="29"/>
      <c r="D1059" s="122"/>
      <c r="E1059" s="27"/>
      <c r="F1059" s="28"/>
      <c r="G1059" s="29"/>
      <c r="H1059" s="29"/>
      <c r="I1059" s="35"/>
      <c r="J1059" s="35"/>
      <c r="K1059" s="35"/>
      <c r="L1059" s="35"/>
      <c r="M1059" s="30"/>
      <c r="N1059" s="31"/>
      <c r="O1059" s="121"/>
      <c r="P1059" s="155"/>
      <c r="Q1059" s="155"/>
      <c r="R1059" s="155"/>
      <c r="S1059" s="35"/>
      <c r="T1059" s="35"/>
      <c r="U1059" s="29"/>
      <c r="V1059" s="29"/>
      <c r="W1059" s="1"/>
      <c r="X1059" s="1"/>
    </row>
    <row r="1060" spans="1:24">
      <c r="A1060" s="61"/>
      <c r="B1060" s="28"/>
      <c r="C1060" s="29"/>
      <c r="D1060" s="122"/>
      <c r="E1060" s="27"/>
      <c r="F1060" s="28"/>
      <c r="G1060" s="29"/>
      <c r="H1060" s="29"/>
      <c r="I1060" s="35"/>
      <c r="J1060" s="35"/>
      <c r="K1060" s="35"/>
      <c r="L1060" s="35"/>
      <c r="M1060" s="30"/>
      <c r="N1060" s="31"/>
      <c r="O1060" s="121"/>
      <c r="P1060" s="155"/>
      <c r="Q1060" s="155"/>
      <c r="R1060" s="155"/>
      <c r="S1060" s="35"/>
      <c r="T1060" s="35"/>
      <c r="U1060" s="29"/>
      <c r="V1060" s="29"/>
      <c r="W1060" s="1"/>
      <c r="X1060" s="1"/>
    </row>
    <row r="1061" spans="1:24">
      <c r="A1061" s="61"/>
      <c r="B1061" s="28"/>
      <c r="C1061" s="29"/>
      <c r="D1061" s="122"/>
      <c r="E1061" s="27"/>
      <c r="F1061" s="28"/>
      <c r="G1061" s="29"/>
      <c r="H1061" s="29"/>
      <c r="I1061" s="35"/>
      <c r="J1061" s="35"/>
      <c r="K1061" s="35"/>
      <c r="L1061" s="35"/>
      <c r="M1061" s="30"/>
      <c r="N1061" s="31"/>
      <c r="O1061" s="121"/>
      <c r="P1061" s="155"/>
      <c r="Q1061" s="155"/>
      <c r="R1061" s="155"/>
      <c r="S1061" s="35"/>
      <c r="T1061" s="35"/>
      <c r="U1061" s="29"/>
      <c r="V1061" s="29"/>
      <c r="W1061" s="1"/>
      <c r="X1061" s="1"/>
    </row>
    <row r="1062" spans="1:24">
      <c r="A1062" s="61"/>
      <c r="B1062" s="28"/>
      <c r="C1062" s="29"/>
      <c r="D1062" s="122"/>
      <c r="E1062" s="27"/>
      <c r="F1062" s="28"/>
      <c r="G1062" s="29"/>
      <c r="H1062" s="29"/>
      <c r="I1062" s="35"/>
      <c r="J1062" s="35"/>
      <c r="K1062" s="35"/>
      <c r="L1062" s="35"/>
      <c r="M1062" s="30"/>
      <c r="N1062" s="31"/>
      <c r="O1062" s="121"/>
      <c r="P1062" s="155"/>
      <c r="Q1062" s="155"/>
      <c r="R1062" s="155"/>
      <c r="S1062" s="35"/>
      <c r="T1062" s="35"/>
      <c r="U1062" s="29"/>
      <c r="V1062" s="29"/>
      <c r="W1062" s="1"/>
      <c r="X1062" s="1"/>
    </row>
    <row r="1063" spans="1:24">
      <c r="A1063" s="61"/>
      <c r="B1063" s="28"/>
      <c r="C1063" s="29"/>
      <c r="D1063" s="122"/>
      <c r="E1063" s="27"/>
      <c r="F1063" s="28"/>
      <c r="G1063" s="29"/>
      <c r="H1063" s="29"/>
      <c r="I1063" s="35"/>
      <c r="J1063" s="35"/>
      <c r="K1063" s="35"/>
      <c r="L1063" s="35"/>
      <c r="M1063" s="30"/>
      <c r="N1063" s="31"/>
      <c r="O1063" s="121"/>
      <c r="P1063" s="155"/>
      <c r="Q1063" s="155"/>
      <c r="R1063" s="155"/>
      <c r="S1063" s="35"/>
      <c r="T1063" s="35"/>
      <c r="U1063" s="29"/>
      <c r="V1063" s="29"/>
      <c r="W1063" s="1"/>
      <c r="X1063" s="1"/>
    </row>
    <row r="1064" spans="1:24">
      <c r="A1064" s="61"/>
      <c r="B1064" s="28"/>
      <c r="C1064" s="29"/>
      <c r="D1064" s="122"/>
      <c r="E1064" s="27"/>
      <c r="F1064" s="28"/>
      <c r="G1064" s="29"/>
      <c r="H1064" s="29"/>
      <c r="I1064" s="35"/>
      <c r="J1064" s="35"/>
      <c r="K1064" s="35"/>
      <c r="L1064" s="35"/>
      <c r="M1064" s="30"/>
      <c r="N1064" s="31"/>
      <c r="O1064" s="121"/>
      <c r="P1064" s="155"/>
      <c r="Q1064" s="155"/>
      <c r="R1064" s="155"/>
      <c r="S1064" s="35"/>
      <c r="T1064" s="35"/>
      <c r="U1064" s="29"/>
      <c r="V1064" s="29"/>
      <c r="W1064" s="1"/>
      <c r="X1064" s="1"/>
    </row>
    <row r="1065" spans="1:24">
      <c r="A1065" s="61"/>
      <c r="B1065" s="28"/>
      <c r="C1065" s="29"/>
      <c r="D1065" s="122"/>
      <c r="E1065" s="27"/>
      <c r="F1065" s="28"/>
      <c r="G1065" s="29"/>
      <c r="H1065" s="29"/>
      <c r="I1065" s="35"/>
      <c r="J1065" s="35"/>
      <c r="K1065" s="35"/>
      <c r="L1065" s="35"/>
      <c r="M1065" s="30"/>
      <c r="N1065" s="31"/>
      <c r="O1065" s="121"/>
      <c r="P1065" s="155"/>
      <c r="Q1065" s="155"/>
      <c r="R1065" s="155"/>
      <c r="S1065" s="35"/>
      <c r="T1065" s="35"/>
      <c r="U1065" s="30"/>
      <c r="V1065" s="29"/>
      <c r="W1065" s="1"/>
      <c r="X1065" s="1"/>
    </row>
    <row r="1066" spans="1:24">
      <c r="A1066" s="61"/>
      <c r="B1066" s="28"/>
      <c r="C1066" s="29"/>
      <c r="D1066" s="122"/>
      <c r="E1066" s="27"/>
      <c r="F1066" s="28"/>
      <c r="G1066" s="29"/>
      <c r="H1066" s="29"/>
      <c r="I1066" s="35"/>
      <c r="J1066" s="35"/>
      <c r="K1066" s="35"/>
      <c r="L1066" s="35"/>
      <c r="M1066" s="30"/>
      <c r="N1066" s="31"/>
      <c r="O1066" s="121"/>
      <c r="P1066" s="155"/>
      <c r="Q1066" s="155"/>
      <c r="R1066" s="155"/>
      <c r="S1066" s="35"/>
      <c r="T1066" s="35"/>
      <c r="U1066" s="122"/>
      <c r="V1066" s="29"/>
      <c r="W1066" s="1"/>
      <c r="X1066" s="1"/>
    </row>
    <row r="1067" spans="1:24">
      <c r="A1067" s="61"/>
      <c r="B1067" s="28"/>
      <c r="C1067" s="29"/>
      <c r="D1067" s="122"/>
      <c r="E1067" s="27"/>
      <c r="F1067" s="28"/>
      <c r="G1067" s="29"/>
      <c r="H1067" s="29"/>
      <c r="I1067" s="35"/>
      <c r="J1067" s="35"/>
      <c r="K1067" s="35"/>
      <c r="L1067" s="35"/>
      <c r="M1067" s="30"/>
      <c r="N1067" s="31"/>
      <c r="O1067" s="121"/>
      <c r="P1067" s="155"/>
      <c r="Q1067" s="155"/>
      <c r="R1067" s="155"/>
      <c r="S1067" s="35"/>
      <c r="T1067" s="35"/>
      <c r="U1067" s="29"/>
      <c r="V1067" s="29"/>
      <c r="W1067" s="1"/>
      <c r="X1067" s="1"/>
    </row>
    <row r="1068" spans="1:24">
      <c r="A1068" s="61"/>
      <c r="B1068" s="28"/>
      <c r="C1068" s="29"/>
      <c r="D1068" s="122"/>
      <c r="E1068" s="27"/>
      <c r="F1068" s="28"/>
      <c r="G1068" s="29"/>
      <c r="H1068" s="29"/>
      <c r="I1068" s="35"/>
      <c r="J1068" s="35"/>
      <c r="K1068" s="35"/>
      <c r="L1068" s="35"/>
      <c r="M1068" s="30"/>
      <c r="N1068" s="31"/>
      <c r="O1068" s="121"/>
      <c r="P1068" s="155"/>
      <c r="Q1068" s="155"/>
      <c r="R1068" s="155"/>
      <c r="S1068" s="35"/>
      <c r="T1068" s="35"/>
      <c r="U1068" s="29"/>
      <c r="V1068" s="29"/>
      <c r="W1068" s="1"/>
      <c r="X1068" s="1"/>
    </row>
    <row r="1069" spans="1:24">
      <c r="A1069" s="61"/>
      <c r="B1069" s="28"/>
      <c r="C1069" s="29"/>
      <c r="D1069" s="122"/>
      <c r="E1069" s="27"/>
      <c r="F1069" s="28"/>
      <c r="G1069" s="29"/>
      <c r="H1069" s="29"/>
      <c r="I1069" s="35"/>
      <c r="J1069" s="35"/>
      <c r="K1069" s="35"/>
      <c r="L1069" s="35"/>
      <c r="M1069" s="30"/>
      <c r="N1069" s="31"/>
      <c r="O1069" s="121"/>
      <c r="P1069" s="155"/>
      <c r="Q1069" s="155"/>
      <c r="R1069" s="155"/>
      <c r="S1069" s="35"/>
      <c r="T1069" s="35"/>
      <c r="U1069" s="29"/>
      <c r="V1069" s="29"/>
      <c r="W1069" s="1"/>
      <c r="X1069" s="1"/>
    </row>
    <row r="1070" spans="1:24">
      <c r="A1070" s="61"/>
      <c r="B1070" s="28"/>
      <c r="C1070" s="29"/>
      <c r="D1070" s="122"/>
      <c r="E1070" s="27"/>
      <c r="F1070" s="28"/>
      <c r="G1070" s="29"/>
      <c r="H1070" s="29"/>
      <c r="I1070" s="35"/>
      <c r="J1070" s="35"/>
      <c r="K1070" s="35"/>
      <c r="L1070" s="35"/>
      <c r="M1070" s="30"/>
      <c r="N1070" s="31"/>
      <c r="O1070" s="121"/>
      <c r="P1070" s="155"/>
      <c r="Q1070" s="155"/>
      <c r="R1070" s="155"/>
      <c r="S1070" s="35"/>
      <c r="T1070" s="35"/>
      <c r="U1070" s="122"/>
      <c r="V1070" s="29"/>
      <c r="W1070" s="1"/>
      <c r="X1070" s="1"/>
    </row>
    <row r="1071" spans="1:24">
      <c r="A1071" s="61"/>
      <c r="B1071" s="28"/>
      <c r="C1071" s="29"/>
      <c r="D1071" s="122"/>
      <c r="E1071" s="27"/>
      <c r="F1071" s="28"/>
      <c r="G1071" s="29"/>
      <c r="H1071" s="29"/>
      <c r="I1071" s="35"/>
      <c r="J1071" s="35"/>
      <c r="K1071" s="35"/>
      <c r="L1071" s="35"/>
      <c r="M1071" s="30"/>
      <c r="N1071" s="31"/>
      <c r="O1071" s="121"/>
      <c r="P1071" s="155"/>
      <c r="Q1071" s="155"/>
      <c r="R1071" s="155"/>
      <c r="S1071" s="35"/>
      <c r="T1071" s="35"/>
      <c r="U1071" s="29"/>
      <c r="V1071" s="29"/>
      <c r="W1071" s="1"/>
      <c r="X1071" s="1"/>
    </row>
    <row r="1072" spans="1:24">
      <c r="A1072" s="61"/>
      <c r="B1072" s="28"/>
      <c r="C1072" s="29"/>
      <c r="D1072" s="122"/>
      <c r="E1072" s="27"/>
      <c r="F1072" s="28"/>
      <c r="G1072" s="29"/>
      <c r="H1072" s="29"/>
      <c r="I1072" s="35"/>
      <c r="J1072" s="35"/>
      <c r="K1072" s="35"/>
      <c r="L1072" s="35"/>
      <c r="M1072" s="30"/>
      <c r="N1072" s="31"/>
      <c r="O1072" s="121"/>
      <c r="P1072" s="155"/>
      <c r="Q1072" s="155"/>
      <c r="R1072" s="155"/>
      <c r="S1072" s="35"/>
      <c r="T1072" s="35"/>
      <c r="U1072" s="29"/>
      <c r="V1072" s="29"/>
      <c r="W1072" s="1"/>
      <c r="X1072" s="1"/>
    </row>
    <row r="1073" spans="1:24">
      <c r="A1073" s="61"/>
      <c r="B1073" s="28"/>
      <c r="C1073" s="29"/>
      <c r="D1073" s="122"/>
      <c r="E1073" s="27"/>
      <c r="F1073" s="28"/>
      <c r="G1073" s="29"/>
      <c r="H1073" s="29"/>
      <c r="I1073" s="35"/>
      <c r="J1073" s="35"/>
      <c r="K1073" s="35"/>
      <c r="L1073" s="35"/>
      <c r="M1073" s="30"/>
      <c r="N1073" s="31"/>
      <c r="O1073" s="121"/>
      <c r="P1073" s="155"/>
      <c r="Q1073" s="155"/>
      <c r="R1073" s="155"/>
      <c r="S1073" s="35"/>
      <c r="T1073" s="35"/>
      <c r="U1073" s="29"/>
      <c r="V1073" s="29"/>
      <c r="W1073" s="1"/>
      <c r="X1073" s="1"/>
    </row>
    <row r="1074" spans="1:24">
      <c r="A1074" s="61"/>
      <c r="B1074" s="28"/>
      <c r="C1074" s="29"/>
      <c r="D1074" s="122"/>
      <c r="E1074" s="27"/>
      <c r="F1074" s="28"/>
      <c r="G1074" s="29"/>
      <c r="H1074" s="29"/>
      <c r="I1074" s="35"/>
      <c r="J1074" s="35"/>
      <c r="K1074" s="35"/>
      <c r="L1074" s="35"/>
      <c r="M1074" s="30"/>
      <c r="N1074" s="31"/>
      <c r="O1074" s="121"/>
      <c r="P1074" s="155"/>
      <c r="Q1074" s="155"/>
      <c r="R1074" s="155"/>
      <c r="S1074" s="35"/>
      <c r="T1074" s="35"/>
      <c r="U1074" s="29"/>
      <c r="V1074" s="29"/>
      <c r="W1074" s="1"/>
      <c r="X1074" s="1"/>
    </row>
    <row r="1075" spans="1:24">
      <c r="A1075" s="61"/>
      <c r="B1075" s="28"/>
      <c r="C1075" s="29"/>
      <c r="D1075" s="122"/>
      <c r="E1075" s="27"/>
      <c r="F1075" s="28"/>
      <c r="G1075" s="29"/>
      <c r="H1075" s="29"/>
      <c r="I1075" s="35"/>
      <c r="J1075" s="35"/>
      <c r="K1075" s="35"/>
      <c r="L1075" s="35"/>
      <c r="M1075" s="30"/>
      <c r="N1075" s="31"/>
      <c r="O1075" s="121"/>
      <c r="P1075" s="155"/>
      <c r="Q1075" s="155"/>
      <c r="R1075" s="155"/>
      <c r="S1075" s="35"/>
      <c r="T1075" s="35"/>
      <c r="U1075" s="29"/>
      <c r="V1075" s="29"/>
      <c r="W1075" s="1"/>
      <c r="X1075" s="1"/>
    </row>
    <row r="1076" spans="1:24">
      <c r="A1076" s="61"/>
      <c r="B1076" s="28"/>
      <c r="C1076" s="29"/>
      <c r="D1076" s="122"/>
      <c r="E1076" s="27"/>
      <c r="F1076" s="28"/>
      <c r="G1076" s="29"/>
      <c r="H1076" s="29"/>
      <c r="I1076" s="35"/>
      <c r="J1076" s="35"/>
      <c r="K1076" s="35"/>
      <c r="L1076" s="35"/>
      <c r="M1076" s="30"/>
      <c r="N1076" s="31"/>
      <c r="O1076" s="121"/>
      <c r="P1076" s="155"/>
      <c r="Q1076" s="155"/>
      <c r="R1076" s="155"/>
      <c r="S1076" s="35"/>
      <c r="T1076" s="35"/>
      <c r="U1076" s="29"/>
      <c r="V1076" s="29"/>
      <c r="W1076" s="1"/>
      <c r="X1076" s="1"/>
    </row>
    <row r="1077" spans="1:24">
      <c r="A1077" s="61"/>
      <c r="B1077" s="28"/>
      <c r="C1077" s="29"/>
      <c r="D1077" s="122"/>
      <c r="E1077" s="27"/>
      <c r="F1077" s="28"/>
      <c r="G1077" s="29"/>
      <c r="H1077" s="29"/>
      <c r="I1077" s="35"/>
      <c r="J1077" s="35"/>
      <c r="K1077" s="35"/>
      <c r="L1077" s="35"/>
      <c r="M1077" s="30"/>
      <c r="N1077" s="31"/>
      <c r="O1077" s="121"/>
      <c r="P1077" s="155"/>
      <c r="Q1077" s="155"/>
      <c r="R1077" s="155"/>
      <c r="S1077" s="35"/>
      <c r="T1077" s="35"/>
      <c r="U1077" s="29"/>
      <c r="V1077" s="29"/>
      <c r="W1077" s="1"/>
      <c r="X1077" s="1"/>
    </row>
    <row r="1078" spans="1:24">
      <c r="A1078" s="61"/>
      <c r="B1078" s="28"/>
      <c r="C1078" s="29"/>
      <c r="D1078" s="122"/>
      <c r="E1078" s="27"/>
      <c r="F1078" s="28"/>
      <c r="G1078" s="29"/>
      <c r="H1078" s="29"/>
      <c r="I1078" s="35"/>
      <c r="J1078" s="35"/>
      <c r="K1078" s="35"/>
      <c r="L1078" s="35"/>
      <c r="M1078" s="30"/>
      <c r="N1078" s="31"/>
      <c r="O1078" s="121"/>
      <c r="P1078" s="155"/>
      <c r="Q1078" s="155"/>
      <c r="R1078" s="155"/>
      <c r="S1078" s="35"/>
      <c r="T1078" s="35"/>
      <c r="U1078" s="29"/>
      <c r="V1078" s="29"/>
      <c r="W1078" s="1"/>
      <c r="X1078" s="1"/>
    </row>
    <row r="1079" spans="1:24">
      <c r="A1079" s="61"/>
      <c r="B1079" s="28"/>
      <c r="C1079" s="29"/>
      <c r="D1079" s="122"/>
      <c r="E1079" s="27"/>
      <c r="F1079" s="28"/>
      <c r="G1079" s="29"/>
      <c r="H1079" s="29"/>
      <c r="I1079" s="35"/>
      <c r="J1079" s="35"/>
      <c r="K1079" s="35"/>
      <c r="L1079" s="35"/>
      <c r="M1079" s="30"/>
      <c r="N1079" s="31"/>
      <c r="O1079" s="121"/>
      <c r="P1079" s="155"/>
      <c r="Q1079" s="155"/>
      <c r="R1079" s="155"/>
      <c r="S1079" s="35"/>
      <c r="T1079" s="35"/>
      <c r="U1079" s="122"/>
      <c r="V1079" s="29"/>
      <c r="W1079" s="1"/>
      <c r="X1079" s="1"/>
    </row>
    <row r="1080" spans="1:24">
      <c r="A1080" s="61"/>
      <c r="B1080" s="28"/>
      <c r="C1080" s="29"/>
      <c r="D1080" s="122"/>
      <c r="E1080" s="27"/>
      <c r="F1080" s="28"/>
      <c r="G1080" s="29"/>
      <c r="H1080" s="29"/>
      <c r="I1080" s="35"/>
      <c r="J1080" s="35"/>
      <c r="K1080" s="35"/>
      <c r="L1080" s="35"/>
      <c r="M1080" s="30"/>
      <c r="N1080" s="31"/>
      <c r="O1080" s="121"/>
      <c r="P1080" s="155"/>
      <c r="Q1080" s="155"/>
      <c r="R1080" s="155"/>
      <c r="S1080" s="35"/>
      <c r="T1080" s="35"/>
      <c r="U1080" s="122"/>
      <c r="V1080" s="29"/>
      <c r="W1080" s="1"/>
      <c r="X1080" s="1"/>
    </row>
    <row r="1081" spans="1:24">
      <c r="A1081" s="61"/>
      <c r="B1081" s="28"/>
      <c r="C1081" s="29"/>
      <c r="D1081" s="122"/>
      <c r="E1081" s="27"/>
      <c r="F1081" s="28"/>
      <c r="G1081" s="29"/>
      <c r="H1081" s="29"/>
      <c r="I1081" s="35"/>
      <c r="J1081" s="35"/>
      <c r="K1081" s="35"/>
      <c r="L1081" s="35"/>
      <c r="M1081" s="30"/>
      <c r="N1081" s="31"/>
      <c r="O1081" s="121"/>
      <c r="P1081" s="155"/>
      <c r="Q1081" s="155"/>
      <c r="R1081" s="155"/>
      <c r="S1081" s="35"/>
      <c r="T1081" s="35"/>
      <c r="U1081" s="122"/>
      <c r="V1081" s="29"/>
      <c r="W1081" s="1"/>
      <c r="X1081" s="1"/>
    </row>
    <row r="1082" spans="1:24">
      <c r="A1082" s="61"/>
      <c r="B1082" s="28"/>
      <c r="C1082" s="29"/>
      <c r="D1082" s="122"/>
      <c r="E1082" s="27"/>
      <c r="F1082" s="28"/>
      <c r="G1082" s="29"/>
      <c r="H1082" s="29"/>
      <c r="I1082" s="35"/>
      <c r="J1082" s="35"/>
      <c r="K1082" s="35"/>
      <c r="L1082" s="35"/>
      <c r="M1082" s="30"/>
      <c r="N1082" s="31"/>
      <c r="O1082" s="121"/>
      <c r="P1082" s="155"/>
      <c r="Q1082" s="155"/>
      <c r="R1082" s="155"/>
      <c r="S1082" s="35"/>
      <c r="T1082" s="35"/>
      <c r="U1082" s="122"/>
      <c r="V1082" s="29"/>
      <c r="W1082" s="1"/>
      <c r="X1082" s="1"/>
    </row>
    <row r="1083" spans="1:24">
      <c r="A1083" s="61"/>
      <c r="B1083" s="28"/>
      <c r="C1083" s="29"/>
      <c r="D1083" s="122"/>
      <c r="E1083" s="27"/>
      <c r="F1083" s="28"/>
      <c r="G1083" s="29"/>
      <c r="H1083" s="29"/>
      <c r="I1083" s="35"/>
      <c r="J1083" s="35"/>
      <c r="K1083" s="35"/>
      <c r="L1083" s="35"/>
      <c r="M1083" s="30"/>
      <c r="N1083" s="31"/>
      <c r="O1083" s="121"/>
      <c r="P1083" s="155"/>
      <c r="Q1083" s="155"/>
      <c r="R1083" s="155"/>
      <c r="S1083" s="35"/>
      <c r="T1083" s="35"/>
      <c r="U1083" s="122"/>
      <c r="V1083" s="29"/>
      <c r="W1083" s="1"/>
      <c r="X1083" s="1"/>
    </row>
    <row r="1084" spans="1:24">
      <c r="A1084" s="61"/>
      <c r="B1084" s="28"/>
      <c r="C1084" s="29"/>
      <c r="D1084" s="122"/>
      <c r="E1084" s="27"/>
      <c r="F1084" s="28"/>
      <c r="G1084" s="29"/>
      <c r="H1084" s="29"/>
      <c r="I1084" s="35"/>
      <c r="J1084" s="35"/>
      <c r="K1084" s="35"/>
      <c r="L1084" s="35"/>
      <c r="M1084" s="30"/>
      <c r="N1084" s="31"/>
      <c r="O1084" s="121"/>
      <c r="P1084" s="155"/>
      <c r="Q1084" s="155"/>
      <c r="R1084" s="155"/>
      <c r="S1084" s="35"/>
      <c r="T1084" s="35"/>
      <c r="U1084" s="29"/>
      <c r="V1084" s="29"/>
      <c r="W1084" s="1"/>
      <c r="X1084" s="1"/>
    </row>
    <row r="1085" spans="1:24">
      <c r="A1085" s="61"/>
      <c r="B1085" s="28"/>
      <c r="C1085" s="29"/>
      <c r="D1085" s="122"/>
      <c r="E1085" s="27"/>
      <c r="F1085" s="28"/>
      <c r="G1085" s="29"/>
      <c r="H1085" s="29"/>
      <c r="I1085" s="35"/>
      <c r="J1085" s="35"/>
      <c r="K1085" s="35"/>
      <c r="L1085" s="35"/>
      <c r="M1085" s="30"/>
      <c r="N1085" s="31"/>
      <c r="O1085" s="121"/>
      <c r="P1085" s="155"/>
      <c r="Q1085" s="155"/>
      <c r="R1085" s="155"/>
      <c r="S1085" s="35"/>
      <c r="T1085" s="35"/>
      <c r="U1085" s="29"/>
      <c r="V1085" s="29"/>
      <c r="W1085" s="1"/>
      <c r="X1085" s="1"/>
    </row>
    <row r="1086" spans="1:24">
      <c r="A1086" s="61"/>
      <c r="B1086" s="28"/>
      <c r="C1086" s="29"/>
      <c r="D1086" s="122"/>
      <c r="E1086" s="27"/>
      <c r="F1086" s="28"/>
      <c r="G1086" s="29"/>
      <c r="H1086" s="29"/>
      <c r="I1086" s="35"/>
      <c r="J1086" s="35"/>
      <c r="K1086" s="35"/>
      <c r="L1086" s="35"/>
      <c r="M1086" s="30"/>
      <c r="N1086" s="31"/>
      <c r="O1086" s="121"/>
      <c r="P1086" s="155"/>
      <c r="Q1086" s="155"/>
      <c r="R1086" s="155"/>
      <c r="S1086" s="35"/>
      <c r="T1086" s="35"/>
      <c r="U1086" s="30"/>
      <c r="V1086" s="29"/>
      <c r="W1086" s="1"/>
      <c r="X1086" s="1"/>
    </row>
    <row r="1087" spans="1:24">
      <c r="A1087" s="61"/>
      <c r="B1087" s="28"/>
      <c r="C1087" s="29"/>
      <c r="D1087" s="122"/>
      <c r="E1087" s="27"/>
      <c r="F1087" s="28"/>
      <c r="G1087" s="29"/>
      <c r="H1087" s="29"/>
      <c r="I1087" s="35"/>
      <c r="J1087" s="35"/>
      <c r="K1087" s="35"/>
      <c r="L1087" s="35"/>
      <c r="M1087" s="30"/>
      <c r="N1087" s="31"/>
      <c r="O1087" s="121"/>
      <c r="P1087" s="155"/>
      <c r="Q1087" s="155"/>
      <c r="R1087" s="155"/>
      <c r="S1087" s="35"/>
      <c r="T1087" s="35"/>
      <c r="U1087" s="122"/>
      <c r="V1087" s="29"/>
      <c r="W1087" s="1"/>
      <c r="X1087" s="1"/>
    </row>
    <row r="1088" spans="1:24">
      <c r="A1088" s="61"/>
      <c r="B1088" s="28"/>
      <c r="C1088" s="29"/>
      <c r="D1088" s="122"/>
      <c r="E1088" s="27"/>
      <c r="F1088" s="28"/>
      <c r="G1088" s="29"/>
      <c r="H1088" s="29"/>
      <c r="I1088" s="35"/>
      <c r="J1088" s="35"/>
      <c r="K1088" s="35"/>
      <c r="L1088" s="35"/>
      <c r="M1088" s="30"/>
      <c r="N1088" s="31"/>
      <c r="O1088" s="121"/>
      <c r="P1088" s="155"/>
      <c r="Q1088" s="155"/>
      <c r="R1088" s="155"/>
      <c r="S1088" s="35"/>
      <c r="T1088" s="35"/>
      <c r="U1088" s="122"/>
      <c r="V1088" s="29"/>
      <c r="W1088" s="1"/>
      <c r="X1088" s="1"/>
    </row>
    <row r="1089" spans="1:24">
      <c r="A1089" s="61"/>
      <c r="B1089" s="28"/>
      <c r="C1089" s="29"/>
      <c r="D1089" s="122"/>
      <c r="E1089" s="27"/>
      <c r="F1089" s="28"/>
      <c r="G1089" s="29"/>
      <c r="H1089" s="29"/>
      <c r="I1089" s="35"/>
      <c r="J1089" s="35"/>
      <c r="K1089" s="35"/>
      <c r="L1089" s="35"/>
      <c r="M1089" s="30"/>
      <c r="N1089" s="31"/>
      <c r="O1089" s="121"/>
      <c r="P1089" s="155"/>
      <c r="Q1089" s="155"/>
      <c r="R1089" s="155"/>
      <c r="S1089" s="35"/>
      <c r="T1089" s="35"/>
      <c r="U1089" s="122"/>
      <c r="V1089" s="29"/>
      <c r="W1089" s="1"/>
      <c r="X1089" s="1"/>
    </row>
    <row r="1090" spans="1:24">
      <c r="A1090" s="61"/>
      <c r="B1090" s="28"/>
      <c r="C1090" s="29"/>
      <c r="D1090" s="122"/>
      <c r="E1090" s="27"/>
      <c r="F1090" s="28"/>
      <c r="G1090" s="29"/>
      <c r="H1090" s="29"/>
      <c r="I1090" s="35"/>
      <c r="J1090" s="35"/>
      <c r="K1090" s="35"/>
      <c r="L1090" s="35"/>
      <c r="M1090" s="30"/>
      <c r="N1090" s="31"/>
      <c r="O1090" s="121"/>
      <c r="P1090" s="155"/>
      <c r="Q1090" s="155"/>
      <c r="R1090" s="155"/>
      <c r="S1090" s="35"/>
      <c r="T1090" s="35"/>
      <c r="U1090" s="122"/>
      <c r="V1090" s="29"/>
      <c r="W1090" s="1"/>
      <c r="X1090" s="1"/>
    </row>
    <row r="1091" spans="1:24">
      <c r="A1091" s="61"/>
      <c r="B1091" s="28"/>
      <c r="C1091" s="29"/>
      <c r="D1091" s="122"/>
      <c r="E1091" s="27"/>
      <c r="F1091" s="28"/>
      <c r="G1091" s="29"/>
      <c r="H1091" s="29"/>
      <c r="I1091" s="35"/>
      <c r="J1091" s="35"/>
      <c r="K1091" s="35"/>
      <c r="L1091" s="35"/>
      <c r="M1091" s="30"/>
      <c r="N1091" s="31"/>
      <c r="O1091" s="121"/>
      <c r="P1091" s="155"/>
      <c r="Q1091" s="155"/>
      <c r="R1091" s="155"/>
      <c r="S1091" s="35"/>
      <c r="T1091" s="35"/>
      <c r="U1091" s="122"/>
      <c r="V1091" s="29"/>
      <c r="W1091" s="1"/>
      <c r="X1091" s="1"/>
    </row>
    <row r="1092" spans="1:24">
      <c r="A1092" s="61"/>
      <c r="B1092" s="28"/>
      <c r="C1092" s="29"/>
      <c r="D1092" s="122"/>
      <c r="E1092" s="27"/>
      <c r="F1092" s="28"/>
      <c r="G1092" s="29"/>
      <c r="H1092" s="29"/>
      <c r="I1092" s="35"/>
      <c r="J1092" s="35"/>
      <c r="K1092" s="35"/>
      <c r="L1092" s="35"/>
      <c r="M1092" s="30"/>
      <c r="N1092" s="31"/>
      <c r="O1092" s="121"/>
      <c r="P1092" s="155"/>
      <c r="Q1092" s="155"/>
      <c r="R1092" s="155"/>
      <c r="S1092" s="35"/>
      <c r="T1092" s="35"/>
      <c r="U1092" s="122"/>
      <c r="V1092" s="29"/>
      <c r="W1092" s="1"/>
      <c r="X1092" s="1"/>
    </row>
    <row r="1093" spans="1:24">
      <c r="A1093" s="61"/>
      <c r="B1093" s="28"/>
      <c r="C1093" s="29"/>
      <c r="D1093" s="122"/>
      <c r="E1093" s="27"/>
      <c r="F1093" s="28"/>
      <c r="G1093" s="29"/>
      <c r="H1093" s="29"/>
      <c r="I1093" s="35"/>
      <c r="J1093" s="35"/>
      <c r="K1093" s="35"/>
      <c r="L1093" s="35"/>
      <c r="M1093" s="30"/>
      <c r="N1093" s="31"/>
      <c r="O1093" s="121"/>
      <c r="P1093" s="155"/>
      <c r="Q1093" s="155"/>
      <c r="R1093" s="155"/>
      <c r="S1093" s="35"/>
      <c r="T1093" s="35"/>
      <c r="U1093" s="122"/>
      <c r="V1093" s="29"/>
      <c r="W1093" s="1"/>
      <c r="X1093" s="1"/>
    </row>
    <row r="1094" spans="1:24">
      <c r="A1094" s="61"/>
      <c r="B1094" s="28"/>
      <c r="C1094" s="29"/>
      <c r="D1094" s="122"/>
      <c r="E1094" s="27"/>
      <c r="F1094" s="28"/>
      <c r="G1094" s="29"/>
      <c r="H1094" s="29"/>
      <c r="I1094" s="35"/>
      <c r="J1094" s="35"/>
      <c r="K1094" s="35"/>
      <c r="L1094" s="35"/>
      <c r="M1094" s="30"/>
      <c r="N1094" s="31"/>
      <c r="O1094" s="121"/>
      <c r="P1094" s="155"/>
      <c r="Q1094" s="155"/>
      <c r="R1094" s="155"/>
      <c r="S1094" s="35"/>
      <c r="T1094" s="35"/>
      <c r="U1094" s="122"/>
      <c r="V1094" s="29"/>
      <c r="W1094" s="1"/>
      <c r="X1094" s="1"/>
    </row>
    <row r="1095" spans="1:24">
      <c r="A1095" s="61"/>
      <c r="B1095" s="28"/>
      <c r="C1095" s="29"/>
      <c r="D1095" s="122"/>
      <c r="E1095" s="27"/>
      <c r="F1095" s="28"/>
      <c r="G1095" s="29"/>
      <c r="H1095" s="29"/>
      <c r="I1095" s="35"/>
      <c r="J1095" s="35"/>
      <c r="K1095" s="35"/>
      <c r="L1095" s="35"/>
      <c r="M1095" s="30"/>
      <c r="N1095" s="31"/>
      <c r="O1095" s="31"/>
      <c r="P1095" s="155"/>
      <c r="Q1095" s="155"/>
      <c r="R1095" s="155"/>
      <c r="S1095" s="35"/>
      <c r="T1095" s="35"/>
      <c r="U1095" s="122"/>
      <c r="V1095" s="29"/>
      <c r="W1095" s="1"/>
      <c r="X1095" s="1"/>
    </row>
    <row r="1096" spans="1:24">
      <c r="A1096" s="61"/>
      <c r="B1096" s="28"/>
      <c r="C1096" s="29"/>
      <c r="D1096" s="122"/>
      <c r="E1096" s="27"/>
      <c r="F1096" s="28"/>
      <c r="G1096" s="29"/>
      <c r="H1096" s="29"/>
      <c r="I1096" s="35"/>
      <c r="J1096" s="35"/>
      <c r="K1096" s="35"/>
      <c r="L1096" s="35"/>
      <c r="M1096" s="30"/>
      <c r="N1096" s="31"/>
      <c r="O1096" s="121"/>
      <c r="P1096" s="155"/>
      <c r="Q1096" s="155"/>
      <c r="R1096" s="155"/>
      <c r="S1096" s="35"/>
      <c r="T1096" s="35"/>
      <c r="U1096" s="122"/>
      <c r="V1096" s="29"/>
      <c r="W1096" s="1"/>
      <c r="X1096" s="1"/>
    </row>
    <row r="1097" spans="1:24">
      <c r="A1097" s="61"/>
      <c r="B1097" s="28"/>
      <c r="C1097" s="29"/>
      <c r="D1097" s="122"/>
      <c r="E1097" s="27"/>
      <c r="F1097" s="28"/>
      <c r="G1097" s="29"/>
      <c r="H1097" s="29"/>
      <c r="I1097" s="35"/>
      <c r="J1097" s="35"/>
      <c r="K1097" s="35"/>
      <c r="L1097" s="35"/>
      <c r="M1097" s="30"/>
      <c r="N1097" s="31"/>
      <c r="O1097" s="121"/>
      <c r="P1097" s="155"/>
      <c r="Q1097" s="155"/>
      <c r="R1097" s="155"/>
      <c r="S1097" s="35"/>
      <c r="T1097" s="35"/>
      <c r="U1097" s="122"/>
      <c r="V1097" s="29"/>
      <c r="W1097" s="1"/>
      <c r="X1097" s="1"/>
    </row>
    <row r="1098" spans="1:24">
      <c r="A1098" s="61"/>
      <c r="B1098" s="28"/>
      <c r="C1098" s="29"/>
      <c r="D1098" s="122"/>
      <c r="E1098" s="27"/>
      <c r="F1098" s="28"/>
      <c r="G1098" s="29"/>
      <c r="H1098" s="29"/>
      <c r="I1098" s="35"/>
      <c r="J1098" s="35"/>
      <c r="K1098" s="35"/>
      <c r="L1098" s="35"/>
      <c r="M1098" s="30"/>
      <c r="N1098" s="31"/>
      <c r="O1098" s="121"/>
      <c r="P1098" s="155"/>
      <c r="Q1098" s="155"/>
      <c r="R1098" s="155"/>
      <c r="S1098" s="35"/>
      <c r="T1098" s="35"/>
      <c r="U1098" s="122"/>
      <c r="V1098" s="29"/>
      <c r="W1098" s="1"/>
      <c r="X1098" s="1"/>
    </row>
    <row r="1099" spans="1:24">
      <c r="A1099" s="61"/>
      <c r="B1099" s="28"/>
      <c r="C1099" s="29"/>
      <c r="D1099" s="122"/>
      <c r="E1099" s="27"/>
      <c r="F1099" s="28"/>
      <c r="G1099" s="29"/>
      <c r="H1099" s="29"/>
      <c r="I1099" s="35"/>
      <c r="J1099" s="35"/>
      <c r="K1099" s="35"/>
      <c r="L1099" s="35"/>
      <c r="M1099" s="30"/>
      <c r="N1099" s="31"/>
      <c r="O1099" s="121"/>
      <c r="P1099" s="155"/>
      <c r="Q1099" s="155"/>
      <c r="R1099" s="155"/>
      <c r="S1099" s="35"/>
      <c r="T1099" s="35"/>
      <c r="U1099" s="122"/>
      <c r="V1099" s="29"/>
      <c r="W1099" s="1"/>
      <c r="X1099" s="1"/>
    </row>
    <row r="1100" spans="1:24">
      <c r="A1100" s="61"/>
      <c r="B1100" s="28"/>
      <c r="C1100" s="29"/>
      <c r="D1100" s="122"/>
      <c r="E1100" s="27"/>
      <c r="F1100" s="28"/>
      <c r="G1100" s="29"/>
      <c r="H1100" s="29"/>
      <c r="I1100" s="35"/>
      <c r="J1100" s="35"/>
      <c r="K1100" s="35"/>
      <c r="L1100" s="35"/>
      <c r="M1100" s="30"/>
      <c r="N1100" s="31"/>
      <c r="O1100" s="121"/>
      <c r="P1100" s="155"/>
      <c r="Q1100" s="155"/>
      <c r="R1100" s="155"/>
      <c r="S1100" s="35"/>
      <c r="T1100" s="35"/>
      <c r="U1100" s="122"/>
      <c r="V1100" s="29"/>
      <c r="W1100" s="1"/>
      <c r="X1100" s="1"/>
    </row>
    <row r="1101" spans="1:24">
      <c r="A1101" s="61"/>
      <c r="B1101" s="28"/>
      <c r="C1101" s="29"/>
      <c r="D1101" s="122"/>
      <c r="E1101" s="27"/>
      <c r="F1101" s="28"/>
      <c r="G1101" s="29"/>
      <c r="H1101" s="29"/>
      <c r="I1101" s="35"/>
      <c r="J1101" s="35"/>
      <c r="K1101" s="35"/>
      <c r="L1101" s="35"/>
      <c r="M1101" s="30"/>
      <c r="N1101" s="31"/>
      <c r="O1101" s="121"/>
      <c r="P1101" s="155"/>
      <c r="Q1101" s="155"/>
      <c r="R1101" s="155"/>
      <c r="S1101" s="35"/>
      <c r="T1101" s="35"/>
      <c r="U1101" s="122"/>
      <c r="V1101" s="29"/>
      <c r="W1101" s="1"/>
      <c r="X1101" s="1"/>
    </row>
    <row r="1102" spans="1:24">
      <c r="A1102" s="61"/>
      <c r="B1102" s="28"/>
      <c r="C1102" s="29"/>
      <c r="D1102" s="122"/>
      <c r="E1102" s="27"/>
      <c r="F1102" s="28"/>
      <c r="G1102" s="29"/>
      <c r="H1102" s="29"/>
      <c r="I1102" s="35"/>
      <c r="J1102" s="35"/>
      <c r="K1102" s="35"/>
      <c r="L1102" s="35"/>
      <c r="M1102" s="30"/>
      <c r="N1102" s="31"/>
      <c r="O1102" s="121"/>
      <c r="P1102" s="155"/>
      <c r="Q1102" s="155"/>
      <c r="R1102" s="155"/>
      <c r="S1102" s="35"/>
      <c r="T1102" s="35"/>
      <c r="U1102" s="122"/>
      <c r="V1102" s="29"/>
      <c r="W1102" s="1"/>
      <c r="X1102" s="1"/>
    </row>
    <row r="1103" spans="1:24">
      <c r="A1103" s="61"/>
      <c r="B1103" s="28"/>
      <c r="C1103" s="29"/>
      <c r="D1103" s="122"/>
      <c r="E1103" s="27"/>
      <c r="F1103" s="28"/>
      <c r="G1103" s="29"/>
      <c r="H1103" s="29"/>
      <c r="I1103" s="35"/>
      <c r="J1103" s="35"/>
      <c r="K1103" s="35"/>
      <c r="L1103" s="35"/>
      <c r="M1103" s="30"/>
      <c r="N1103" s="31"/>
      <c r="O1103" s="121"/>
      <c r="P1103" s="155"/>
      <c r="Q1103" s="155"/>
      <c r="R1103" s="155"/>
      <c r="S1103" s="35"/>
      <c r="T1103" s="35"/>
      <c r="U1103" s="122"/>
      <c r="V1103" s="29"/>
      <c r="W1103" s="1"/>
      <c r="X1103" s="1"/>
    </row>
    <row r="1104" spans="1:24">
      <c r="A1104" s="61"/>
      <c r="B1104" s="28"/>
      <c r="C1104" s="29"/>
      <c r="D1104" s="122"/>
      <c r="E1104" s="27"/>
      <c r="F1104" s="28"/>
      <c r="G1104" s="29"/>
      <c r="H1104" s="29"/>
      <c r="I1104" s="35"/>
      <c r="J1104" s="35"/>
      <c r="K1104" s="35"/>
      <c r="L1104" s="35"/>
      <c r="M1104" s="30"/>
      <c r="N1104" s="31"/>
      <c r="O1104" s="121"/>
      <c r="P1104" s="155"/>
      <c r="Q1104" s="155"/>
      <c r="R1104" s="155"/>
      <c r="S1104" s="35"/>
      <c r="T1104" s="35"/>
      <c r="U1104" s="122"/>
      <c r="V1104" s="29"/>
      <c r="W1104" s="1"/>
      <c r="X1104" s="1"/>
    </row>
    <row r="1105" spans="1:24">
      <c r="A1105" s="61"/>
      <c r="B1105" s="28"/>
      <c r="C1105" s="29"/>
      <c r="D1105" s="122"/>
      <c r="E1105" s="27"/>
      <c r="F1105" s="28"/>
      <c r="G1105" s="29"/>
      <c r="H1105" s="29"/>
      <c r="I1105" s="35"/>
      <c r="J1105" s="35"/>
      <c r="K1105" s="35"/>
      <c r="L1105" s="35"/>
      <c r="M1105" s="30"/>
      <c r="N1105" s="31"/>
      <c r="O1105" s="121"/>
      <c r="P1105" s="155"/>
      <c r="Q1105" s="155"/>
      <c r="R1105" s="155"/>
      <c r="S1105" s="35"/>
      <c r="T1105" s="35"/>
      <c r="U1105" s="122"/>
      <c r="V1105" s="29"/>
      <c r="W1105" s="1"/>
      <c r="X1105" s="1"/>
    </row>
    <row r="1106" spans="1:24">
      <c r="A1106" s="61"/>
      <c r="B1106" s="28"/>
      <c r="C1106" s="29"/>
      <c r="D1106" s="122"/>
      <c r="E1106" s="27"/>
      <c r="F1106" s="28"/>
      <c r="G1106" s="29"/>
      <c r="H1106" s="29"/>
      <c r="I1106" s="35"/>
      <c r="J1106" s="35"/>
      <c r="K1106" s="35"/>
      <c r="L1106" s="35"/>
      <c r="M1106" s="30"/>
      <c r="N1106" s="31"/>
      <c r="O1106" s="121"/>
      <c r="P1106" s="155"/>
      <c r="Q1106" s="155"/>
      <c r="R1106" s="155"/>
      <c r="S1106" s="35"/>
      <c r="T1106" s="35"/>
      <c r="U1106" s="29"/>
      <c r="V1106" s="29"/>
      <c r="W1106" s="1"/>
      <c r="X1106" s="1"/>
    </row>
    <row r="1107" spans="1:24">
      <c r="A1107" s="61"/>
      <c r="B1107" s="28"/>
      <c r="C1107" s="29"/>
      <c r="D1107" s="122"/>
      <c r="E1107" s="27"/>
      <c r="F1107" s="28"/>
      <c r="G1107" s="29"/>
      <c r="H1107" s="29"/>
      <c r="I1107" s="35"/>
      <c r="J1107" s="35"/>
      <c r="K1107" s="35"/>
      <c r="L1107" s="35"/>
      <c r="M1107" s="30"/>
      <c r="N1107" s="31"/>
      <c r="O1107" s="121"/>
      <c r="P1107" s="155"/>
      <c r="Q1107" s="155"/>
      <c r="R1107" s="155"/>
      <c r="S1107" s="35"/>
      <c r="T1107" s="35"/>
      <c r="U1107" s="30"/>
      <c r="V1107" s="29"/>
      <c r="W1107" s="1"/>
      <c r="X1107" s="1"/>
    </row>
    <row r="1108" spans="1:24">
      <c r="A1108" s="61"/>
      <c r="B1108" s="28"/>
      <c r="C1108" s="29"/>
      <c r="D1108" s="122"/>
      <c r="E1108" s="27"/>
      <c r="F1108" s="28"/>
      <c r="G1108" s="29"/>
      <c r="H1108" s="29"/>
      <c r="I1108" s="35"/>
      <c r="J1108" s="35"/>
      <c r="K1108" s="35"/>
      <c r="L1108" s="35"/>
      <c r="M1108" s="30"/>
      <c r="N1108" s="31"/>
      <c r="O1108" s="121"/>
      <c r="P1108" s="155"/>
      <c r="Q1108" s="155"/>
      <c r="R1108" s="155"/>
      <c r="S1108" s="35"/>
      <c r="T1108" s="35"/>
      <c r="U1108" s="30"/>
      <c r="V1108" s="29"/>
      <c r="W1108" s="1"/>
      <c r="X1108" s="1"/>
    </row>
    <row r="1109" spans="1:24">
      <c r="A1109" s="61"/>
      <c r="B1109" s="28"/>
      <c r="C1109" s="29"/>
      <c r="D1109" s="122"/>
      <c r="E1109" s="27"/>
      <c r="F1109" s="28"/>
      <c r="G1109" s="29"/>
      <c r="H1109" s="29"/>
      <c r="I1109" s="35"/>
      <c r="J1109" s="35"/>
      <c r="K1109" s="35"/>
      <c r="L1109" s="35"/>
      <c r="M1109" s="30"/>
      <c r="N1109" s="31"/>
      <c r="O1109" s="121"/>
      <c r="P1109" s="155"/>
      <c r="Q1109" s="155"/>
      <c r="R1109" s="155"/>
      <c r="S1109" s="35"/>
      <c r="T1109" s="35"/>
      <c r="U1109" s="30"/>
      <c r="V1109" s="29"/>
      <c r="W1109" s="1"/>
      <c r="X1109" s="1"/>
    </row>
    <row r="1110" spans="1:24">
      <c r="A1110" s="61"/>
      <c r="B1110" s="28"/>
      <c r="C1110" s="29"/>
      <c r="D1110" s="122"/>
      <c r="E1110" s="27"/>
      <c r="F1110" s="28"/>
      <c r="G1110" s="29"/>
      <c r="H1110" s="29"/>
      <c r="I1110" s="35"/>
      <c r="J1110" s="35"/>
      <c r="K1110" s="35"/>
      <c r="L1110" s="35"/>
      <c r="M1110" s="30"/>
      <c r="N1110" s="31"/>
      <c r="O1110" s="121"/>
      <c r="P1110" s="155"/>
      <c r="Q1110" s="155"/>
      <c r="R1110" s="155"/>
      <c r="S1110" s="35"/>
      <c r="T1110" s="35"/>
      <c r="U1110" s="30"/>
      <c r="V1110" s="29"/>
      <c r="W1110" s="1"/>
      <c r="X1110" s="1"/>
    </row>
    <row r="1111" spans="1:24">
      <c r="A1111" s="61"/>
      <c r="B1111" s="28"/>
      <c r="C1111" s="29"/>
      <c r="D1111" s="122"/>
      <c r="E1111" s="27"/>
      <c r="F1111" s="28"/>
      <c r="G1111" s="29"/>
      <c r="H1111" s="29"/>
      <c r="I1111" s="35"/>
      <c r="J1111" s="35"/>
      <c r="K1111" s="35"/>
      <c r="L1111" s="35"/>
      <c r="M1111" s="30"/>
      <c r="N1111" s="31"/>
      <c r="O1111" s="121"/>
      <c r="P1111" s="155"/>
      <c r="Q1111" s="155"/>
      <c r="R1111" s="155"/>
      <c r="S1111" s="35"/>
      <c r="T1111" s="35"/>
      <c r="U1111" s="30"/>
      <c r="V1111" s="29"/>
      <c r="W1111" s="1"/>
      <c r="X1111" s="1"/>
    </row>
    <row r="1112" spans="1:24">
      <c r="A1112" s="61"/>
      <c r="B1112" s="28"/>
      <c r="C1112" s="29"/>
      <c r="D1112" s="122"/>
      <c r="E1112" s="27"/>
      <c r="F1112" s="28"/>
      <c r="G1112" s="29"/>
      <c r="H1112" s="29"/>
      <c r="I1112" s="35"/>
      <c r="J1112" s="35"/>
      <c r="K1112" s="35"/>
      <c r="L1112" s="35"/>
      <c r="M1112" s="30"/>
      <c r="N1112" s="31"/>
      <c r="O1112" s="121"/>
      <c r="P1112" s="155"/>
      <c r="Q1112" s="155"/>
      <c r="R1112" s="155"/>
      <c r="S1112" s="35"/>
      <c r="T1112" s="35"/>
      <c r="U1112" s="30"/>
      <c r="V1112" s="29"/>
      <c r="W1112" s="1"/>
      <c r="X1112" s="1"/>
    </row>
    <row r="1113" spans="1:24">
      <c r="A1113" s="61"/>
      <c r="B1113" s="28"/>
      <c r="C1113" s="29"/>
      <c r="D1113" s="122"/>
      <c r="E1113" s="27"/>
      <c r="F1113" s="28"/>
      <c r="G1113" s="29"/>
      <c r="H1113" s="29"/>
      <c r="I1113" s="35"/>
      <c r="J1113" s="35"/>
      <c r="K1113" s="35"/>
      <c r="L1113" s="35"/>
      <c r="M1113" s="30"/>
      <c r="N1113" s="31"/>
      <c r="O1113" s="121"/>
      <c r="P1113" s="155"/>
      <c r="Q1113" s="155"/>
      <c r="R1113" s="155"/>
      <c r="S1113" s="35"/>
      <c r="T1113" s="35"/>
      <c r="U1113" s="30"/>
      <c r="V1113" s="29"/>
      <c r="W1113" s="1"/>
      <c r="X1113" s="1"/>
    </row>
    <row r="1114" spans="1:24">
      <c r="A1114" s="61"/>
      <c r="B1114" s="28"/>
      <c r="C1114" s="29"/>
      <c r="D1114" s="122"/>
      <c r="E1114" s="27"/>
      <c r="F1114" s="28"/>
      <c r="G1114" s="29"/>
      <c r="H1114" s="29"/>
      <c r="I1114" s="35"/>
      <c r="J1114" s="35"/>
      <c r="K1114" s="35"/>
      <c r="L1114" s="35"/>
      <c r="M1114" s="30"/>
      <c r="N1114" s="31"/>
      <c r="O1114" s="121"/>
      <c r="P1114" s="155"/>
      <c r="Q1114" s="155"/>
      <c r="R1114" s="155"/>
      <c r="S1114" s="35"/>
      <c r="T1114" s="35"/>
      <c r="U1114" s="30"/>
      <c r="V1114" s="29"/>
      <c r="W1114" s="1"/>
      <c r="X1114" s="1"/>
    </row>
    <row r="1115" spans="1:24">
      <c r="A1115" s="61"/>
      <c r="B1115" s="28"/>
      <c r="C1115" s="29"/>
      <c r="D1115" s="122"/>
      <c r="E1115" s="27"/>
      <c r="F1115" s="28"/>
      <c r="G1115" s="29"/>
      <c r="H1115" s="29"/>
      <c r="I1115" s="35"/>
      <c r="J1115" s="35"/>
      <c r="K1115" s="35"/>
      <c r="L1115" s="35"/>
      <c r="M1115" s="30"/>
      <c r="N1115" s="31"/>
      <c r="O1115" s="121"/>
      <c r="P1115" s="155"/>
      <c r="Q1115" s="155"/>
      <c r="R1115" s="155"/>
      <c r="S1115" s="35"/>
      <c r="T1115" s="35"/>
      <c r="U1115" s="30"/>
      <c r="V1115" s="29"/>
      <c r="W1115" s="1"/>
      <c r="X1115" s="1"/>
    </row>
    <row r="1116" spans="1:24">
      <c r="A1116" s="61"/>
      <c r="B1116" s="28"/>
      <c r="C1116" s="29"/>
      <c r="D1116" s="122"/>
      <c r="E1116" s="27"/>
      <c r="F1116" s="28"/>
      <c r="G1116" s="29"/>
      <c r="H1116" s="29"/>
      <c r="I1116" s="35"/>
      <c r="J1116" s="35"/>
      <c r="K1116" s="35"/>
      <c r="L1116" s="35"/>
      <c r="M1116" s="30"/>
      <c r="N1116" s="31"/>
      <c r="O1116" s="121"/>
      <c r="P1116" s="155"/>
      <c r="Q1116" s="155"/>
      <c r="R1116" s="155"/>
      <c r="S1116" s="35"/>
      <c r="T1116" s="35"/>
      <c r="U1116" s="30"/>
      <c r="V1116" s="29"/>
      <c r="W1116" s="1"/>
      <c r="X1116" s="1"/>
    </row>
    <row r="1117" spans="1:24">
      <c r="A1117" s="61"/>
      <c r="B1117" s="28"/>
      <c r="C1117" s="29"/>
      <c r="D1117" s="122"/>
      <c r="E1117" s="27"/>
      <c r="F1117" s="28"/>
      <c r="G1117" s="29"/>
      <c r="H1117" s="29"/>
      <c r="I1117" s="35"/>
      <c r="J1117" s="35"/>
      <c r="K1117" s="35"/>
      <c r="L1117" s="35"/>
      <c r="M1117" s="30"/>
      <c r="N1117" s="31"/>
      <c r="O1117" s="121"/>
      <c r="P1117" s="155"/>
      <c r="Q1117" s="155"/>
      <c r="R1117" s="155"/>
      <c r="S1117" s="35"/>
      <c r="T1117" s="35"/>
      <c r="U1117" s="30"/>
      <c r="V1117" s="29"/>
      <c r="W1117" s="1"/>
      <c r="X1117" s="1"/>
    </row>
    <row r="1118" spans="1:24">
      <c r="A1118" s="61"/>
      <c r="B1118" s="28"/>
      <c r="C1118" s="29"/>
      <c r="D1118" s="122"/>
      <c r="E1118" s="27"/>
      <c r="F1118" s="28"/>
      <c r="G1118" s="29"/>
      <c r="H1118" s="29"/>
      <c r="I1118" s="35"/>
      <c r="J1118" s="35"/>
      <c r="K1118" s="35"/>
      <c r="L1118" s="35"/>
      <c r="M1118" s="30"/>
      <c r="N1118" s="31"/>
      <c r="O1118" s="121"/>
      <c r="P1118" s="155"/>
      <c r="Q1118" s="155"/>
      <c r="R1118" s="155"/>
      <c r="S1118" s="35"/>
      <c r="T1118" s="35"/>
      <c r="U1118" s="30"/>
      <c r="V1118" s="29"/>
      <c r="W1118" s="1"/>
      <c r="X1118" s="1"/>
    </row>
    <row r="1119" spans="1:24">
      <c r="A1119" s="61"/>
      <c r="B1119" s="28"/>
      <c r="C1119" s="29"/>
      <c r="D1119" s="122"/>
      <c r="E1119" s="27"/>
      <c r="F1119" s="28"/>
      <c r="G1119" s="29"/>
      <c r="H1119" s="29"/>
      <c r="I1119" s="35"/>
      <c r="J1119" s="35"/>
      <c r="K1119" s="35"/>
      <c r="L1119" s="35"/>
      <c r="M1119" s="30"/>
      <c r="N1119" s="31"/>
      <c r="O1119" s="121"/>
      <c r="P1119" s="155"/>
      <c r="Q1119" s="155"/>
      <c r="R1119" s="155"/>
      <c r="S1119" s="35"/>
      <c r="T1119" s="35"/>
      <c r="U1119" s="30"/>
      <c r="V1119" s="29"/>
      <c r="W1119" s="1"/>
      <c r="X1119" s="1"/>
    </row>
    <row r="1120" spans="1:24">
      <c r="A1120" s="61"/>
      <c r="B1120" s="28"/>
      <c r="C1120" s="29"/>
      <c r="D1120" s="122"/>
      <c r="E1120" s="27"/>
      <c r="F1120" s="28"/>
      <c r="G1120" s="29"/>
      <c r="H1120" s="29"/>
      <c r="I1120" s="35"/>
      <c r="J1120" s="35"/>
      <c r="K1120" s="35"/>
      <c r="L1120" s="35"/>
      <c r="M1120" s="30"/>
      <c r="N1120" s="31"/>
      <c r="O1120" s="121"/>
      <c r="P1120" s="155"/>
      <c r="Q1120" s="155"/>
      <c r="R1120" s="155"/>
      <c r="S1120" s="35"/>
      <c r="T1120" s="35"/>
      <c r="U1120" s="30"/>
      <c r="V1120" s="29"/>
      <c r="W1120" s="1"/>
      <c r="X1120" s="1"/>
    </row>
    <row r="1121" spans="1:24">
      <c r="A1121" s="61"/>
      <c r="B1121" s="28"/>
      <c r="C1121" s="29"/>
      <c r="D1121" s="122"/>
      <c r="E1121" s="27"/>
      <c r="F1121" s="28"/>
      <c r="G1121" s="29"/>
      <c r="H1121" s="29"/>
      <c r="I1121" s="35"/>
      <c r="J1121" s="35"/>
      <c r="K1121" s="35"/>
      <c r="L1121" s="35"/>
      <c r="M1121" s="30"/>
      <c r="N1121" s="31"/>
      <c r="O1121" s="121"/>
      <c r="P1121" s="155"/>
      <c r="Q1121" s="155"/>
      <c r="R1121" s="155"/>
      <c r="S1121" s="35"/>
      <c r="T1121" s="35"/>
      <c r="U1121" s="30"/>
      <c r="V1121" s="29"/>
      <c r="W1121" s="1"/>
      <c r="X1121" s="1"/>
    </row>
    <row r="1122" spans="1:24">
      <c r="A1122" s="61"/>
      <c r="B1122" s="28"/>
      <c r="C1122" s="29"/>
      <c r="D1122" s="122"/>
      <c r="E1122" s="27"/>
      <c r="F1122" s="28"/>
      <c r="G1122" s="29"/>
      <c r="H1122" s="29"/>
      <c r="I1122" s="35"/>
      <c r="J1122" s="35"/>
      <c r="K1122" s="35"/>
      <c r="L1122" s="35"/>
      <c r="M1122" s="30"/>
      <c r="N1122" s="31"/>
      <c r="O1122" s="121"/>
      <c r="P1122" s="155"/>
      <c r="Q1122" s="155"/>
      <c r="R1122" s="155"/>
      <c r="S1122" s="35"/>
      <c r="T1122" s="35"/>
      <c r="U1122" s="30"/>
      <c r="V1122" s="29"/>
      <c r="W1122" s="1"/>
      <c r="X1122" s="1"/>
    </row>
    <row r="1123" spans="1:24">
      <c r="A1123" s="61"/>
      <c r="B1123" s="28"/>
      <c r="C1123" s="29"/>
      <c r="D1123" s="122"/>
      <c r="E1123" s="27"/>
      <c r="F1123" s="28"/>
      <c r="G1123" s="29"/>
      <c r="H1123" s="29"/>
      <c r="I1123" s="35"/>
      <c r="J1123" s="35"/>
      <c r="K1123" s="35"/>
      <c r="L1123" s="35"/>
      <c r="M1123" s="30"/>
      <c r="N1123" s="31"/>
      <c r="O1123" s="121"/>
      <c r="P1123" s="155"/>
      <c r="Q1123" s="155"/>
      <c r="R1123" s="155"/>
      <c r="S1123" s="35"/>
      <c r="T1123" s="35"/>
      <c r="U1123" s="30"/>
      <c r="V1123" s="29"/>
      <c r="W1123" s="1"/>
      <c r="X1123" s="1"/>
    </row>
    <row r="1124" spans="1:24">
      <c r="A1124" s="61"/>
      <c r="B1124" s="28"/>
      <c r="C1124" s="29"/>
      <c r="D1124" s="122"/>
      <c r="E1124" s="27"/>
      <c r="F1124" s="28"/>
      <c r="G1124" s="29"/>
      <c r="H1124" s="29"/>
      <c r="I1124" s="35"/>
      <c r="J1124" s="35"/>
      <c r="K1124" s="35"/>
      <c r="L1124" s="35"/>
      <c r="M1124" s="30"/>
      <c r="N1124" s="31"/>
      <c r="O1124" s="121"/>
      <c r="P1124" s="155"/>
      <c r="Q1124" s="155"/>
      <c r="R1124" s="155"/>
      <c r="S1124" s="35"/>
      <c r="T1124" s="35"/>
      <c r="U1124" s="30"/>
      <c r="V1124" s="29"/>
      <c r="W1124" s="1"/>
      <c r="X1124" s="1"/>
    </row>
    <row r="1125" spans="1:24">
      <c r="A1125" s="61"/>
      <c r="B1125" s="28"/>
      <c r="C1125" s="29"/>
      <c r="D1125" s="122"/>
      <c r="E1125" s="27"/>
      <c r="F1125" s="28"/>
      <c r="G1125" s="29"/>
      <c r="H1125" s="29"/>
      <c r="I1125" s="35"/>
      <c r="J1125" s="35"/>
      <c r="K1125" s="35"/>
      <c r="L1125" s="35"/>
      <c r="M1125" s="30"/>
      <c r="N1125" s="31"/>
      <c r="O1125" s="121"/>
      <c r="P1125" s="155"/>
      <c r="Q1125" s="155"/>
      <c r="R1125" s="155"/>
      <c r="S1125" s="35"/>
      <c r="T1125" s="35"/>
      <c r="U1125" s="30"/>
      <c r="V1125" s="29"/>
      <c r="W1125" s="1"/>
      <c r="X1125" s="1"/>
    </row>
    <row r="1126" spans="1:24">
      <c r="A1126" s="61"/>
      <c r="B1126" s="28"/>
      <c r="C1126" s="29"/>
      <c r="D1126" s="122"/>
      <c r="E1126" s="27"/>
      <c r="F1126" s="28"/>
      <c r="G1126" s="29"/>
      <c r="H1126" s="29"/>
      <c r="I1126" s="35"/>
      <c r="J1126" s="35"/>
      <c r="K1126" s="35"/>
      <c r="L1126" s="35"/>
      <c r="M1126" s="30"/>
      <c r="N1126" s="31"/>
      <c r="O1126" s="121"/>
      <c r="P1126" s="155"/>
      <c r="Q1126" s="155"/>
      <c r="R1126" s="155"/>
      <c r="S1126" s="35"/>
      <c r="T1126" s="35"/>
      <c r="U1126" s="30"/>
      <c r="V1126" s="29"/>
      <c r="W1126" s="1"/>
      <c r="X1126" s="1"/>
    </row>
    <row r="1127" spans="1:24">
      <c r="A1127" s="61"/>
      <c r="B1127" s="28"/>
      <c r="C1127" s="29"/>
      <c r="D1127" s="122"/>
      <c r="E1127" s="27"/>
      <c r="F1127" s="28"/>
      <c r="G1127" s="29"/>
      <c r="H1127" s="29"/>
      <c r="I1127" s="35"/>
      <c r="J1127" s="35"/>
      <c r="K1127" s="35"/>
      <c r="L1127" s="35"/>
      <c r="M1127" s="30"/>
      <c r="N1127" s="31"/>
      <c r="O1127" s="121"/>
      <c r="P1127" s="155"/>
      <c r="Q1127" s="155"/>
      <c r="R1127" s="155"/>
      <c r="S1127" s="35"/>
      <c r="T1127" s="35"/>
      <c r="U1127" s="30"/>
      <c r="V1127" s="29"/>
      <c r="W1127" s="1"/>
      <c r="X1127" s="1"/>
    </row>
    <row r="1128" spans="1:24">
      <c r="A1128" s="61"/>
      <c r="B1128" s="28"/>
      <c r="C1128" s="29"/>
      <c r="D1128" s="122"/>
      <c r="E1128" s="27"/>
      <c r="F1128" s="28"/>
      <c r="G1128" s="29"/>
      <c r="H1128" s="29"/>
      <c r="I1128" s="35"/>
      <c r="J1128" s="35"/>
      <c r="K1128" s="35"/>
      <c r="L1128" s="35"/>
      <c r="M1128" s="30"/>
      <c r="N1128" s="31"/>
      <c r="O1128" s="121"/>
      <c r="P1128" s="155"/>
      <c r="Q1128" s="155"/>
      <c r="R1128" s="155"/>
      <c r="S1128" s="35"/>
      <c r="T1128" s="35"/>
      <c r="U1128" s="30"/>
      <c r="V1128" s="29"/>
      <c r="W1128" s="1"/>
      <c r="X1128" s="1"/>
    </row>
    <row r="1129" spans="1:24">
      <c r="A1129" s="61"/>
      <c r="B1129" s="28"/>
      <c r="C1129" s="29"/>
      <c r="D1129" s="122"/>
      <c r="E1129" s="27"/>
      <c r="F1129" s="28"/>
      <c r="G1129" s="29"/>
      <c r="H1129" s="29"/>
      <c r="I1129" s="35"/>
      <c r="J1129" s="35"/>
      <c r="K1129" s="35"/>
      <c r="L1129" s="35"/>
      <c r="M1129" s="30"/>
      <c r="N1129" s="31"/>
      <c r="O1129" s="121"/>
      <c r="P1129" s="155"/>
      <c r="Q1129" s="155"/>
      <c r="R1129" s="155"/>
      <c r="S1129" s="35"/>
      <c r="T1129" s="35"/>
      <c r="U1129" s="30"/>
      <c r="V1129" s="29"/>
      <c r="W1129" s="1"/>
      <c r="X1129" s="1"/>
    </row>
    <row r="1130" spans="1:24">
      <c r="A1130" s="61"/>
      <c r="B1130" s="28"/>
      <c r="C1130" s="29"/>
      <c r="D1130" s="122"/>
      <c r="E1130" s="27"/>
      <c r="F1130" s="28"/>
      <c r="G1130" s="29"/>
      <c r="H1130" s="29"/>
      <c r="I1130" s="35"/>
      <c r="J1130" s="35"/>
      <c r="K1130" s="35"/>
      <c r="L1130" s="35"/>
      <c r="M1130" s="30"/>
      <c r="N1130" s="31"/>
      <c r="O1130" s="121"/>
      <c r="P1130" s="155"/>
      <c r="Q1130" s="155"/>
      <c r="R1130" s="155"/>
      <c r="S1130" s="35"/>
      <c r="T1130" s="35"/>
      <c r="U1130" s="30"/>
      <c r="V1130" s="29"/>
      <c r="W1130" s="1"/>
      <c r="X1130" s="1"/>
    </row>
    <row r="1131" spans="1:24">
      <c r="A1131" s="61"/>
      <c r="B1131" s="28"/>
      <c r="C1131" s="29"/>
      <c r="D1131" s="122"/>
      <c r="E1131" s="27"/>
      <c r="F1131" s="28"/>
      <c r="G1131" s="29"/>
      <c r="H1131" s="29"/>
      <c r="I1131" s="35"/>
      <c r="J1131" s="35"/>
      <c r="K1131" s="35"/>
      <c r="L1131" s="35"/>
      <c r="M1131" s="30"/>
      <c r="N1131" s="31"/>
      <c r="O1131" s="121"/>
      <c r="P1131" s="155"/>
      <c r="Q1131" s="155"/>
      <c r="R1131" s="155"/>
      <c r="S1131" s="35"/>
      <c r="T1131" s="35"/>
      <c r="U1131" s="30"/>
      <c r="V1131" s="29"/>
      <c r="W1131" s="1"/>
      <c r="X1131" s="1"/>
    </row>
    <row r="1132" spans="1:24">
      <c r="A1132" s="61"/>
      <c r="B1132" s="28"/>
      <c r="C1132" s="29"/>
      <c r="D1132" s="122"/>
      <c r="E1132" s="27"/>
      <c r="F1132" s="28"/>
      <c r="G1132" s="29"/>
      <c r="H1132" s="29"/>
      <c r="I1132" s="35"/>
      <c r="J1132" s="35"/>
      <c r="K1132" s="35"/>
      <c r="L1132" s="35"/>
      <c r="M1132" s="30"/>
      <c r="N1132" s="31"/>
      <c r="O1132" s="121"/>
      <c r="P1132" s="155"/>
      <c r="Q1132" s="155"/>
      <c r="R1132" s="155"/>
      <c r="S1132" s="35"/>
      <c r="T1132" s="35"/>
      <c r="U1132" s="30"/>
      <c r="V1132" s="29"/>
      <c r="W1132" s="1"/>
      <c r="X1132" s="1"/>
    </row>
    <row r="1133" spans="1:24">
      <c r="A1133" s="61"/>
      <c r="B1133" s="28"/>
      <c r="C1133" s="29"/>
      <c r="D1133" s="122"/>
      <c r="E1133" s="27"/>
      <c r="F1133" s="28"/>
      <c r="G1133" s="29"/>
      <c r="H1133" s="29"/>
      <c r="I1133" s="35"/>
      <c r="J1133" s="35"/>
      <c r="K1133" s="35"/>
      <c r="L1133" s="35"/>
      <c r="M1133" s="30"/>
      <c r="N1133" s="31"/>
      <c r="O1133" s="121"/>
      <c r="P1133" s="155"/>
      <c r="Q1133" s="155"/>
      <c r="R1133" s="155"/>
      <c r="S1133" s="35"/>
      <c r="T1133" s="35"/>
      <c r="U1133" s="30"/>
      <c r="V1133" s="29"/>
      <c r="W1133" s="1"/>
      <c r="X1133" s="1"/>
    </row>
    <row r="1134" spans="1:24">
      <c r="A1134" s="61"/>
      <c r="B1134" s="28"/>
      <c r="C1134" s="29"/>
      <c r="D1134" s="122"/>
      <c r="E1134" s="27"/>
      <c r="F1134" s="28"/>
      <c r="G1134" s="29"/>
      <c r="H1134" s="29"/>
      <c r="I1134" s="35"/>
      <c r="J1134" s="35"/>
      <c r="K1134" s="35"/>
      <c r="L1134" s="35"/>
      <c r="M1134" s="30"/>
      <c r="N1134" s="31"/>
      <c r="O1134" s="121"/>
      <c r="P1134" s="155"/>
      <c r="Q1134" s="155"/>
      <c r="R1134" s="155"/>
      <c r="S1134" s="35"/>
      <c r="T1134" s="35"/>
      <c r="U1134" s="30"/>
      <c r="V1134" s="29"/>
      <c r="W1134" s="1"/>
      <c r="X1134" s="1"/>
    </row>
    <row r="1135" spans="1:24">
      <c r="A1135" s="61"/>
      <c r="B1135" s="28"/>
      <c r="C1135" s="29"/>
      <c r="D1135" s="122"/>
      <c r="E1135" s="27"/>
      <c r="F1135" s="28"/>
      <c r="G1135" s="29"/>
      <c r="H1135" s="29"/>
      <c r="I1135" s="35"/>
      <c r="J1135" s="35"/>
      <c r="K1135" s="35"/>
      <c r="L1135" s="35"/>
      <c r="M1135" s="30"/>
      <c r="N1135" s="31"/>
      <c r="O1135" s="121"/>
      <c r="P1135" s="155"/>
      <c r="Q1135" s="155"/>
      <c r="R1135" s="155"/>
      <c r="S1135" s="35"/>
      <c r="T1135" s="35"/>
      <c r="U1135" s="30"/>
      <c r="V1135" s="29"/>
      <c r="W1135" s="1"/>
      <c r="X1135" s="1"/>
    </row>
    <row r="1136" spans="1:24">
      <c r="A1136" s="61"/>
      <c r="B1136" s="28"/>
      <c r="C1136" s="29"/>
      <c r="D1136" s="122"/>
      <c r="E1136" s="27"/>
      <c r="F1136" s="28"/>
      <c r="G1136" s="29"/>
      <c r="H1136" s="29"/>
      <c r="I1136" s="35"/>
      <c r="J1136" s="35"/>
      <c r="K1136" s="35"/>
      <c r="L1136" s="35"/>
      <c r="M1136" s="30"/>
      <c r="N1136" s="31"/>
      <c r="O1136" s="121"/>
      <c r="P1136" s="155"/>
      <c r="Q1136" s="155"/>
      <c r="R1136" s="155"/>
      <c r="S1136" s="35"/>
      <c r="T1136" s="35"/>
      <c r="U1136" s="30"/>
      <c r="V1136" s="29"/>
      <c r="W1136" s="1"/>
      <c r="X1136" s="1"/>
    </row>
    <row r="1137" spans="1:24">
      <c r="A1137" s="61"/>
      <c r="B1137" s="28"/>
      <c r="C1137" s="29"/>
      <c r="D1137" s="122"/>
      <c r="E1137" s="27"/>
      <c r="F1137" s="28"/>
      <c r="G1137" s="29"/>
      <c r="H1137" s="29"/>
      <c r="I1137" s="35"/>
      <c r="J1137" s="35"/>
      <c r="K1137" s="35"/>
      <c r="L1137" s="35"/>
      <c r="M1137" s="30"/>
      <c r="N1137" s="31"/>
      <c r="O1137" s="121"/>
      <c r="P1137" s="155"/>
      <c r="Q1137" s="155"/>
      <c r="R1137" s="155"/>
      <c r="S1137" s="35"/>
      <c r="T1137" s="35"/>
      <c r="U1137" s="30"/>
      <c r="V1137" s="29"/>
      <c r="W1137" s="1"/>
      <c r="X1137" s="1"/>
    </row>
    <row r="1138" spans="1:24">
      <c r="A1138" s="61"/>
      <c r="B1138" s="28"/>
      <c r="C1138" s="29"/>
      <c r="D1138" s="122"/>
      <c r="E1138" s="27"/>
      <c r="F1138" s="28"/>
      <c r="G1138" s="29"/>
      <c r="H1138" s="29"/>
      <c r="I1138" s="35"/>
      <c r="J1138" s="35"/>
      <c r="K1138" s="35"/>
      <c r="L1138" s="35"/>
      <c r="M1138" s="30"/>
      <c r="N1138" s="31"/>
      <c r="O1138" s="121"/>
      <c r="P1138" s="155"/>
      <c r="Q1138" s="155"/>
      <c r="R1138" s="155"/>
      <c r="S1138" s="35"/>
      <c r="T1138" s="35"/>
      <c r="U1138" s="30"/>
      <c r="V1138" s="29"/>
      <c r="W1138" s="1"/>
      <c r="X1138" s="1"/>
    </row>
    <row r="1139" spans="1:24">
      <c r="A1139" s="61"/>
      <c r="B1139" s="28"/>
      <c r="C1139" s="29"/>
      <c r="D1139" s="122"/>
      <c r="E1139" s="27"/>
      <c r="F1139" s="28"/>
      <c r="G1139" s="29"/>
      <c r="H1139" s="29"/>
      <c r="I1139" s="35"/>
      <c r="J1139" s="35"/>
      <c r="K1139" s="35"/>
      <c r="L1139" s="35"/>
      <c r="M1139" s="30"/>
      <c r="N1139" s="31"/>
      <c r="O1139" s="121"/>
      <c r="P1139" s="155"/>
      <c r="Q1139" s="155"/>
      <c r="R1139" s="155"/>
      <c r="S1139" s="35"/>
      <c r="T1139" s="35"/>
      <c r="U1139" s="30"/>
      <c r="V1139" s="29"/>
      <c r="W1139" s="1"/>
      <c r="X1139" s="1"/>
    </row>
    <row r="1140" spans="1:24">
      <c r="A1140" s="61"/>
      <c r="B1140" s="28"/>
      <c r="C1140" s="29"/>
      <c r="D1140" s="122"/>
      <c r="E1140" s="27"/>
      <c r="F1140" s="28"/>
      <c r="G1140" s="29"/>
      <c r="H1140" s="29"/>
      <c r="I1140" s="35"/>
      <c r="J1140" s="35"/>
      <c r="K1140" s="35"/>
      <c r="L1140" s="35"/>
      <c r="M1140" s="30"/>
      <c r="N1140" s="31"/>
      <c r="O1140" s="121"/>
      <c r="P1140" s="155"/>
      <c r="Q1140" s="155"/>
      <c r="R1140" s="155"/>
      <c r="S1140" s="35"/>
      <c r="T1140" s="35"/>
      <c r="U1140" s="30"/>
      <c r="V1140" s="29"/>
      <c r="W1140" s="1"/>
      <c r="X1140" s="1"/>
    </row>
    <row r="1141" spans="1:24">
      <c r="A1141" s="61"/>
      <c r="B1141" s="28"/>
      <c r="C1141" s="29"/>
      <c r="D1141" s="122"/>
      <c r="E1141" s="27"/>
      <c r="F1141" s="28"/>
      <c r="G1141" s="29"/>
      <c r="H1141" s="29"/>
      <c r="I1141" s="35"/>
      <c r="J1141" s="35"/>
      <c r="K1141" s="35"/>
      <c r="L1141" s="35"/>
      <c r="M1141" s="30"/>
      <c r="N1141" s="31"/>
      <c r="O1141" s="121"/>
      <c r="P1141" s="155"/>
      <c r="Q1141" s="155"/>
      <c r="R1141" s="155"/>
      <c r="S1141" s="35"/>
      <c r="T1141" s="35"/>
      <c r="U1141" s="30"/>
      <c r="V1141" s="29"/>
      <c r="W1141" s="1"/>
      <c r="X1141" s="1"/>
    </row>
    <row r="1142" spans="1:24">
      <c r="A1142" s="61"/>
      <c r="B1142" s="28"/>
      <c r="C1142" s="29"/>
      <c r="D1142" s="122"/>
      <c r="E1142" s="27"/>
      <c r="F1142" s="28"/>
      <c r="G1142" s="29"/>
      <c r="H1142" s="29"/>
      <c r="I1142" s="35"/>
      <c r="J1142" s="35"/>
      <c r="K1142" s="35"/>
      <c r="L1142" s="35"/>
      <c r="M1142" s="30"/>
      <c r="N1142" s="31"/>
      <c r="O1142" s="121"/>
      <c r="P1142" s="155"/>
      <c r="Q1142" s="155"/>
      <c r="R1142" s="155"/>
      <c r="S1142" s="35"/>
      <c r="T1142" s="35"/>
      <c r="U1142" s="30"/>
      <c r="V1142" s="29"/>
      <c r="W1142" s="1"/>
      <c r="X1142" s="1"/>
    </row>
    <row r="1143" spans="1:24">
      <c r="A1143" s="61"/>
      <c r="B1143" s="28"/>
      <c r="C1143" s="29"/>
      <c r="D1143" s="122"/>
      <c r="E1143" s="27"/>
      <c r="F1143" s="28"/>
      <c r="G1143" s="29"/>
      <c r="H1143" s="29"/>
      <c r="I1143" s="35"/>
      <c r="J1143" s="35"/>
      <c r="K1143" s="35"/>
      <c r="L1143" s="35"/>
      <c r="M1143" s="30"/>
      <c r="N1143" s="31"/>
      <c r="O1143" s="121"/>
      <c r="P1143" s="155"/>
      <c r="Q1143" s="155"/>
      <c r="R1143" s="155"/>
      <c r="S1143" s="35"/>
      <c r="T1143" s="35"/>
      <c r="U1143" s="30"/>
      <c r="V1143" s="29"/>
      <c r="W1143" s="1"/>
      <c r="X1143" s="1"/>
    </row>
    <row r="1144" spans="1:24">
      <c r="A1144" s="61"/>
      <c r="B1144" s="28"/>
      <c r="C1144" s="29"/>
      <c r="D1144" s="122"/>
      <c r="E1144" s="27"/>
      <c r="F1144" s="28"/>
      <c r="G1144" s="29"/>
      <c r="H1144" s="29"/>
      <c r="I1144" s="35"/>
      <c r="J1144" s="35"/>
      <c r="K1144" s="35"/>
      <c r="L1144" s="35"/>
      <c r="M1144" s="30"/>
      <c r="N1144" s="31"/>
      <c r="O1144" s="121"/>
      <c r="P1144" s="155"/>
      <c r="Q1144" s="155"/>
      <c r="R1144" s="155"/>
      <c r="S1144" s="35"/>
      <c r="T1144" s="35"/>
      <c r="U1144" s="30"/>
      <c r="V1144" s="29"/>
      <c r="W1144" s="1"/>
      <c r="X1144" s="1"/>
    </row>
    <row r="1145" spans="1:24">
      <c r="A1145" s="61"/>
      <c r="B1145" s="28"/>
      <c r="C1145" s="29"/>
      <c r="D1145" s="122"/>
      <c r="E1145" s="27"/>
      <c r="F1145" s="28"/>
      <c r="G1145" s="29"/>
      <c r="H1145" s="29"/>
      <c r="I1145" s="35"/>
      <c r="J1145" s="35"/>
      <c r="K1145" s="35"/>
      <c r="L1145" s="35"/>
      <c r="M1145" s="30"/>
      <c r="N1145" s="31"/>
      <c r="O1145" s="121"/>
      <c r="P1145" s="155"/>
      <c r="Q1145" s="155"/>
      <c r="R1145" s="155"/>
      <c r="S1145" s="35"/>
      <c r="T1145" s="35"/>
      <c r="U1145" s="30"/>
      <c r="V1145" s="29"/>
      <c r="W1145" s="1"/>
      <c r="X1145" s="1"/>
    </row>
    <row r="1146" spans="1:24">
      <c r="A1146" s="61"/>
      <c r="B1146" s="28"/>
      <c r="C1146" s="29"/>
      <c r="D1146" s="122"/>
      <c r="E1146" s="27"/>
      <c r="F1146" s="28"/>
      <c r="G1146" s="29"/>
      <c r="H1146" s="29"/>
      <c r="I1146" s="35"/>
      <c r="J1146" s="35"/>
      <c r="K1146" s="35"/>
      <c r="L1146" s="35"/>
      <c r="M1146" s="30"/>
      <c r="N1146" s="31"/>
      <c r="O1146" s="121"/>
      <c r="P1146" s="155"/>
      <c r="Q1146" s="155"/>
      <c r="R1146" s="155"/>
      <c r="S1146" s="35"/>
      <c r="T1146" s="35"/>
      <c r="U1146" s="30"/>
      <c r="V1146" s="29"/>
      <c r="W1146" s="1"/>
      <c r="X1146" s="1"/>
    </row>
    <row r="1147" spans="1:24">
      <c r="A1147" s="61"/>
      <c r="B1147" s="28"/>
      <c r="C1147" s="29"/>
      <c r="D1147" s="122"/>
      <c r="E1147" s="27"/>
      <c r="F1147" s="28"/>
      <c r="G1147" s="29"/>
      <c r="H1147" s="29"/>
      <c r="I1147" s="35"/>
      <c r="J1147" s="35"/>
      <c r="K1147" s="35"/>
      <c r="L1147" s="35"/>
      <c r="M1147" s="30"/>
      <c r="N1147" s="31"/>
      <c r="O1147" s="121"/>
      <c r="P1147" s="155"/>
      <c r="Q1147" s="155"/>
      <c r="R1147" s="155"/>
      <c r="S1147" s="35"/>
      <c r="T1147" s="35"/>
      <c r="U1147" s="30"/>
      <c r="V1147" s="29"/>
      <c r="W1147" s="1"/>
      <c r="X1147" s="1"/>
    </row>
    <row r="1148" spans="1:24">
      <c r="A1148" s="61"/>
      <c r="B1148" s="28"/>
      <c r="C1148" s="29"/>
      <c r="D1148" s="122"/>
      <c r="E1148" s="27"/>
      <c r="F1148" s="28"/>
      <c r="G1148" s="29"/>
      <c r="H1148" s="29"/>
      <c r="I1148" s="35"/>
      <c r="J1148" s="35"/>
      <c r="K1148" s="35"/>
      <c r="L1148" s="35"/>
      <c r="M1148" s="30"/>
      <c r="N1148" s="31"/>
      <c r="O1148" s="121"/>
      <c r="P1148" s="155"/>
      <c r="Q1148" s="155"/>
      <c r="R1148" s="155"/>
      <c r="S1148" s="35"/>
      <c r="T1148" s="35"/>
      <c r="U1148" s="30"/>
      <c r="V1148" s="29"/>
      <c r="W1148" s="1"/>
      <c r="X1148" s="1"/>
    </row>
    <row r="1149" spans="1:24">
      <c r="A1149" s="61"/>
      <c r="B1149" s="28"/>
      <c r="C1149" s="29"/>
      <c r="D1149" s="122"/>
      <c r="E1149" s="27"/>
      <c r="F1149" s="28"/>
      <c r="G1149" s="29"/>
      <c r="H1149" s="29"/>
      <c r="I1149" s="35"/>
      <c r="J1149" s="35"/>
      <c r="K1149" s="35"/>
      <c r="L1149" s="35"/>
      <c r="M1149" s="30"/>
      <c r="N1149" s="31"/>
      <c r="O1149" s="121"/>
      <c r="P1149" s="155"/>
      <c r="Q1149" s="155"/>
      <c r="R1149" s="155"/>
      <c r="S1149" s="35"/>
      <c r="T1149" s="35"/>
      <c r="U1149" s="30"/>
      <c r="V1149" s="29"/>
      <c r="W1149" s="1"/>
      <c r="X1149" s="1"/>
    </row>
    <row r="1150" spans="1:24">
      <c r="A1150" s="61"/>
      <c r="B1150" s="28"/>
      <c r="C1150" s="29"/>
      <c r="D1150" s="122"/>
      <c r="E1150" s="27"/>
      <c r="F1150" s="28"/>
      <c r="G1150" s="29"/>
      <c r="H1150" s="29"/>
      <c r="I1150" s="35"/>
      <c r="J1150" s="35"/>
      <c r="K1150" s="35"/>
      <c r="L1150" s="35"/>
      <c r="M1150" s="30"/>
      <c r="N1150" s="31"/>
      <c r="O1150" s="121"/>
      <c r="P1150" s="155"/>
      <c r="Q1150" s="155"/>
      <c r="R1150" s="155"/>
      <c r="S1150" s="35"/>
      <c r="T1150" s="35"/>
      <c r="U1150" s="30"/>
      <c r="V1150" s="29"/>
      <c r="W1150" s="1"/>
      <c r="X1150" s="1"/>
    </row>
    <row r="1151" spans="1:24">
      <c r="A1151" s="61"/>
      <c r="B1151" s="28"/>
      <c r="C1151" s="29"/>
      <c r="D1151" s="122"/>
      <c r="E1151" s="27"/>
      <c r="F1151" s="28"/>
      <c r="G1151" s="29"/>
      <c r="H1151" s="29"/>
      <c r="I1151" s="35"/>
      <c r="J1151" s="35"/>
      <c r="K1151" s="35"/>
      <c r="L1151" s="35"/>
      <c r="M1151" s="30"/>
      <c r="N1151" s="31"/>
      <c r="O1151" s="121"/>
      <c r="P1151" s="155"/>
      <c r="Q1151" s="155"/>
      <c r="R1151" s="155"/>
      <c r="S1151" s="35"/>
      <c r="T1151" s="35"/>
      <c r="U1151" s="30"/>
      <c r="V1151" s="29"/>
      <c r="W1151" s="1"/>
      <c r="X1151" s="1"/>
    </row>
    <row r="1152" spans="1:24">
      <c r="A1152" s="61"/>
      <c r="B1152" s="28"/>
      <c r="C1152" s="29"/>
      <c r="D1152" s="122"/>
      <c r="E1152" s="27"/>
      <c r="F1152" s="28"/>
      <c r="G1152" s="29"/>
      <c r="H1152" s="29"/>
      <c r="I1152" s="35"/>
      <c r="J1152" s="35"/>
      <c r="K1152" s="35"/>
      <c r="L1152" s="35"/>
      <c r="M1152" s="30"/>
      <c r="N1152" s="31"/>
      <c r="O1152" s="121"/>
      <c r="P1152" s="155"/>
      <c r="Q1152" s="155"/>
      <c r="R1152" s="155"/>
      <c r="S1152" s="35"/>
      <c r="T1152" s="35"/>
      <c r="U1152" s="30"/>
      <c r="V1152" s="29"/>
      <c r="W1152" s="1"/>
      <c r="X1152" s="1"/>
    </row>
    <row r="1153" spans="1:24">
      <c r="A1153" s="61"/>
      <c r="B1153" s="28"/>
      <c r="C1153" s="29"/>
      <c r="D1153" s="122"/>
      <c r="E1153" s="27"/>
      <c r="F1153" s="28"/>
      <c r="G1153" s="29"/>
      <c r="H1153" s="29"/>
      <c r="I1153" s="35"/>
      <c r="J1153" s="35"/>
      <c r="K1153" s="35"/>
      <c r="L1153" s="35"/>
      <c r="M1153" s="30"/>
      <c r="N1153" s="31"/>
      <c r="O1153" s="121"/>
      <c r="P1153" s="155"/>
      <c r="Q1153" s="155"/>
      <c r="R1153" s="155"/>
      <c r="S1153" s="35"/>
      <c r="T1153" s="35"/>
      <c r="U1153" s="30"/>
      <c r="V1153" s="29"/>
      <c r="W1153" s="1"/>
      <c r="X1153" s="1"/>
    </row>
    <row r="1154" spans="1:24">
      <c r="A1154" s="61"/>
      <c r="B1154" s="28"/>
      <c r="C1154" s="29"/>
      <c r="D1154" s="122"/>
      <c r="E1154" s="27"/>
      <c r="F1154" s="28"/>
      <c r="G1154" s="29"/>
      <c r="H1154" s="29"/>
      <c r="I1154" s="35"/>
      <c r="J1154" s="35"/>
      <c r="K1154" s="35"/>
      <c r="L1154" s="35"/>
      <c r="M1154" s="30"/>
      <c r="N1154" s="31"/>
      <c r="O1154" s="121"/>
      <c r="P1154" s="155"/>
      <c r="Q1154" s="155"/>
      <c r="R1154" s="155"/>
      <c r="S1154" s="35"/>
      <c r="T1154" s="35"/>
      <c r="U1154" s="30"/>
      <c r="V1154" s="29"/>
      <c r="W1154" s="1"/>
      <c r="X1154" s="1"/>
    </row>
    <row r="1155" spans="1:24">
      <c r="A1155" s="61"/>
      <c r="B1155" s="28"/>
      <c r="C1155" s="29"/>
      <c r="D1155" s="122"/>
      <c r="E1155" s="27"/>
      <c r="F1155" s="28"/>
      <c r="G1155" s="29"/>
      <c r="H1155" s="29"/>
      <c r="I1155" s="35"/>
      <c r="J1155" s="35"/>
      <c r="K1155" s="35"/>
      <c r="L1155" s="35"/>
      <c r="M1155" s="30"/>
      <c r="N1155" s="31"/>
      <c r="O1155" s="121"/>
      <c r="P1155" s="155"/>
      <c r="Q1155" s="155"/>
      <c r="R1155" s="155"/>
      <c r="S1155" s="35"/>
      <c r="T1155" s="35"/>
      <c r="U1155" s="30"/>
      <c r="V1155" s="29"/>
      <c r="W1155" s="1"/>
      <c r="X1155" s="1"/>
    </row>
    <row r="1156" spans="1:24">
      <c r="A1156" s="61"/>
      <c r="B1156" s="28"/>
      <c r="C1156" s="29"/>
      <c r="D1156" s="122"/>
      <c r="E1156" s="27"/>
      <c r="F1156" s="28"/>
      <c r="G1156" s="29"/>
      <c r="H1156" s="29"/>
      <c r="I1156" s="35"/>
      <c r="J1156" s="35"/>
      <c r="K1156" s="35"/>
      <c r="L1156" s="35"/>
      <c r="M1156" s="30"/>
      <c r="N1156" s="31"/>
      <c r="O1156" s="121"/>
      <c r="P1156" s="155"/>
      <c r="Q1156" s="155"/>
      <c r="R1156" s="155"/>
      <c r="S1156" s="35"/>
      <c r="T1156" s="35"/>
      <c r="U1156" s="30"/>
      <c r="V1156" s="29"/>
      <c r="W1156" s="1"/>
      <c r="X1156" s="1"/>
    </row>
    <row r="1157" spans="1:24">
      <c r="A1157" s="61"/>
      <c r="B1157" s="28"/>
      <c r="C1157" s="29"/>
      <c r="D1157" s="122"/>
      <c r="E1157" s="27"/>
      <c r="F1157" s="28"/>
      <c r="G1157" s="29"/>
      <c r="H1157" s="29"/>
      <c r="I1157" s="35"/>
      <c r="J1157" s="35"/>
      <c r="K1157" s="35"/>
      <c r="L1157" s="35"/>
      <c r="M1157" s="30"/>
      <c r="N1157" s="31"/>
      <c r="O1157" s="121"/>
      <c r="P1157" s="155"/>
      <c r="Q1157" s="155"/>
      <c r="R1157" s="155"/>
      <c r="S1157" s="35"/>
      <c r="T1157" s="35"/>
      <c r="U1157" s="30"/>
      <c r="V1157" s="29"/>
      <c r="W1157" s="1"/>
      <c r="X1157" s="1"/>
    </row>
    <row r="1158" spans="1:24">
      <c r="A1158" s="61"/>
      <c r="B1158" s="28"/>
      <c r="C1158" s="29"/>
      <c r="D1158" s="122"/>
      <c r="E1158" s="27"/>
      <c r="F1158" s="28"/>
      <c r="G1158" s="29"/>
      <c r="H1158" s="29"/>
      <c r="I1158" s="35"/>
      <c r="J1158" s="35"/>
      <c r="K1158" s="35"/>
      <c r="L1158" s="35"/>
      <c r="M1158" s="30"/>
      <c r="N1158" s="31"/>
      <c r="O1158" s="121"/>
      <c r="P1158" s="155"/>
      <c r="Q1158" s="155"/>
      <c r="R1158" s="155"/>
      <c r="S1158" s="35"/>
      <c r="T1158" s="35"/>
      <c r="U1158" s="30"/>
      <c r="V1158" s="29"/>
      <c r="W1158" s="1"/>
      <c r="X1158" s="1"/>
    </row>
    <row r="1159" spans="1:24">
      <c r="A1159" s="61"/>
      <c r="B1159" s="28"/>
      <c r="C1159" s="29"/>
      <c r="D1159" s="122"/>
      <c r="E1159" s="27"/>
      <c r="F1159" s="28"/>
      <c r="G1159" s="29"/>
      <c r="H1159" s="29"/>
      <c r="I1159" s="35"/>
      <c r="J1159" s="35"/>
      <c r="K1159" s="35"/>
      <c r="L1159" s="35"/>
      <c r="M1159" s="30"/>
      <c r="N1159" s="31"/>
      <c r="O1159" s="121"/>
      <c r="P1159" s="155"/>
      <c r="Q1159" s="155"/>
      <c r="R1159" s="155"/>
      <c r="S1159" s="35"/>
      <c r="T1159" s="35"/>
      <c r="U1159" s="30"/>
      <c r="V1159" s="29"/>
      <c r="W1159" s="1"/>
      <c r="X1159" s="1"/>
    </row>
    <row r="1160" spans="1:24">
      <c r="A1160" s="61"/>
      <c r="B1160" s="28"/>
      <c r="C1160" s="29"/>
      <c r="D1160" s="122"/>
      <c r="E1160" s="27"/>
      <c r="F1160" s="28"/>
      <c r="G1160" s="29"/>
      <c r="H1160" s="29"/>
      <c r="I1160" s="35"/>
      <c r="J1160" s="35"/>
      <c r="K1160" s="35"/>
      <c r="L1160" s="35"/>
      <c r="M1160" s="30"/>
      <c r="N1160" s="31"/>
      <c r="O1160" s="121"/>
      <c r="P1160" s="155"/>
      <c r="Q1160" s="155"/>
      <c r="R1160" s="155"/>
      <c r="S1160" s="35"/>
      <c r="T1160" s="35"/>
      <c r="U1160" s="30"/>
      <c r="V1160" s="29"/>
      <c r="W1160" s="1"/>
      <c r="X1160" s="1"/>
    </row>
    <row r="1161" spans="1:24">
      <c r="A1161" s="61"/>
      <c r="B1161" s="28"/>
      <c r="C1161" s="29"/>
      <c r="D1161" s="122"/>
      <c r="E1161" s="27"/>
      <c r="F1161" s="28"/>
      <c r="G1161" s="29"/>
      <c r="H1161" s="29"/>
      <c r="I1161" s="35"/>
      <c r="J1161" s="35"/>
      <c r="K1161" s="35"/>
      <c r="L1161" s="35"/>
      <c r="M1161" s="30"/>
      <c r="N1161" s="31"/>
      <c r="O1161" s="121"/>
      <c r="P1161" s="155"/>
      <c r="Q1161" s="155"/>
      <c r="R1161" s="155"/>
      <c r="S1161" s="35"/>
      <c r="T1161" s="35"/>
      <c r="U1161" s="30"/>
      <c r="V1161" s="29"/>
      <c r="W1161" s="1"/>
      <c r="X1161" s="1"/>
    </row>
    <row r="1162" spans="1:24">
      <c r="A1162" s="61"/>
      <c r="B1162" s="28"/>
      <c r="C1162" s="29"/>
      <c r="D1162" s="122"/>
      <c r="E1162" s="27"/>
      <c r="F1162" s="28"/>
      <c r="G1162" s="29"/>
      <c r="H1162" s="29"/>
      <c r="I1162" s="35"/>
      <c r="J1162" s="35"/>
      <c r="K1162" s="35"/>
      <c r="L1162" s="35"/>
      <c r="M1162" s="30"/>
      <c r="N1162" s="31"/>
      <c r="O1162" s="121"/>
      <c r="P1162" s="155"/>
      <c r="Q1162" s="155"/>
      <c r="R1162" s="155"/>
      <c r="S1162" s="35"/>
      <c r="T1162" s="35"/>
      <c r="U1162" s="30"/>
      <c r="V1162" s="29"/>
      <c r="W1162" s="1"/>
      <c r="X1162" s="1"/>
    </row>
    <row r="1163" spans="1:24">
      <c r="A1163" s="61"/>
      <c r="B1163" s="28"/>
      <c r="C1163" s="29"/>
      <c r="D1163" s="122"/>
      <c r="E1163" s="27"/>
      <c r="F1163" s="28"/>
      <c r="G1163" s="29"/>
      <c r="H1163" s="29"/>
      <c r="I1163" s="35"/>
      <c r="J1163" s="35"/>
      <c r="K1163" s="35"/>
      <c r="L1163" s="35"/>
      <c r="M1163" s="30"/>
      <c r="N1163" s="31"/>
      <c r="O1163" s="121"/>
      <c r="P1163" s="155"/>
      <c r="Q1163" s="155"/>
      <c r="R1163" s="155"/>
      <c r="S1163" s="35"/>
      <c r="T1163" s="35"/>
      <c r="U1163" s="122"/>
      <c r="V1163" s="29"/>
      <c r="W1163" s="1"/>
      <c r="X1163" s="1"/>
    </row>
    <row r="1164" spans="1:24">
      <c r="A1164" s="61"/>
      <c r="B1164" s="28"/>
      <c r="C1164" s="29"/>
      <c r="D1164" s="122"/>
      <c r="E1164" s="27"/>
      <c r="F1164" s="28"/>
      <c r="G1164" s="29"/>
      <c r="H1164" s="29"/>
      <c r="I1164" s="35"/>
      <c r="J1164" s="35"/>
      <c r="K1164" s="35"/>
      <c r="L1164" s="35"/>
      <c r="M1164" s="30"/>
      <c r="N1164" s="31"/>
      <c r="O1164" s="121"/>
      <c r="P1164" s="155"/>
      <c r="Q1164" s="155"/>
      <c r="R1164" s="155"/>
      <c r="S1164" s="35"/>
      <c r="T1164" s="35"/>
      <c r="U1164" s="30"/>
      <c r="V1164" s="29"/>
      <c r="W1164" s="1"/>
      <c r="X1164" s="1"/>
    </row>
    <row r="1165" spans="1:24">
      <c r="A1165" s="61"/>
      <c r="B1165" s="28"/>
      <c r="C1165" s="29"/>
      <c r="D1165" s="122"/>
      <c r="E1165" s="27"/>
      <c r="F1165" s="28"/>
      <c r="G1165" s="29"/>
      <c r="H1165" s="29"/>
      <c r="I1165" s="35"/>
      <c r="J1165" s="35"/>
      <c r="K1165" s="35"/>
      <c r="L1165" s="35"/>
      <c r="M1165" s="30"/>
      <c r="N1165" s="31"/>
      <c r="O1165" s="121"/>
      <c r="P1165" s="155"/>
      <c r="Q1165" s="155"/>
      <c r="R1165" s="155"/>
      <c r="S1165" s="35"/>
      <c r="T1165" s="35"/>
      <c r="U1165" s="30"/>
      <c r="V1165" s="29"/>
      <c r="W1165" s="1"/>
      <c r="X1165" s="1"/>
    </row>
    <row r="1166" spans="1:24">
      <c r="A1166" s="61"/>
      <c r="B1166" s="28"/>
      <c r="C1166" s="29"/>
      <c r="D1166" s="122"/>
      <c r="E1166" s="27"/>
      <c r="F1166" s="28"/>
      <c r="G1166" s="29"/>
      <c r="H1166" s="29"/>
      <c r="I1166" s="35"/>
      <c r="J1166" s="35"/>
      <c r="K1166" s="35"/>
      <c r="L1166" s="35"/>
      <c r="M1166" s="30"/>
      <c r="N1166" s="31"/>
      <c r="O1166" s="121"/>
      <c r="P1166" s="155"/>
      <c r="Q1166" s="155"/>
      <c r="R1166" s="155"/>
      <c r="S1166" s="35"/>
      <c r="T1166" s="35"/>
      <c r="U1166" s="30"/>
      <c r="V1166" s="29"/>
      <c r="W1166" s="1"/>
      <c r="X1166" s="1"/>
    </row>
    <row r="1167" spans="1:24">
      <c r="A1167" s="61"/>
      <c r="B1167" s="28"/>
      <c r="C1167" s="29"/>
      <c r="D1167" s="122"/>
      <c r="E1167" s="27"/>
      <c r="F1167" s="28"/>
      <c r="G1167" s="29"/>
      <c r="H1167" s="29"/>
      <c r="I1167" s="35"/>
      <c r="J1167" s="35"/>
      <c r="K1167" s="35"/>
      <c r="L1167" s="35"/>
      <c r="M1167" s="30"/>
      <c r="N1167" s="31"/>
      <c r="O1167" s="121"/>
      <c r="P1167" s="155"/>
      <c r="Q1167" s="155"/>
      <c r="R1167" s="155"/>
      <c r="S1167" s="35"/>
      <c r="T1167" s="35"/>
      <c r="U1167" s="30"/>
      <c r="V1167" s="29"/>
      <c r="W1167" s="1"/>
      <c r="X1167" s="1"/>
    </row>
    <row r="1168" spans="1:24">
      <c r="A1168" s="61"/>
      <c r="B1168" s="28"/>
      <c r="C1168" s="29"/>
      <c r="D1168" s="122"/>
      <c r="E1168" s="27"/>
      <c r="F1168" s="28"/>
      <c r="G1168" s="29"/>
      <c r="H1168" s="29"/>
      <c r="I1168" s="35"/>
      <c r="J1168" s="35"/>
      <c r="K1168" s="35"/>
      <c r="L1168" s="35"/>
      <c r="M1168" s="30"/>
      <c r="N1168" s="31"/>
      <c r="O1168" s="121"/>
      <c r="P1168" s="155"/>
      <c r="Q1168" s="155"/>
      <c r="R1168" s="155"/>
      <c r="S1168" s="35"/>
      <c r="T1168" s="35"/>
      <c r="U1168" s="30"/>
      <c r="V1168" s="29"/>
      <c r="W1168" s="1"/>
      <c r="X1168" s="1"/>
    </row>
    <row r="1169" spans="1:24">
      <c r="A1169" s="61"/>
      <c r="B1169" s="28"/>
      <c r="C1169" s="29"/>
      <c r="D1169" s="122"/>
      <c r="E1169" s="27"/>
      <c r="F1169" s="28"/>
      <c r="G1169" s="29"/>
      <c r="H1169" s="29"/>
      <c r="I1169" s="35"/>
      <c r="J1169" s="35"/>
      <c r="K1169" s="35"/>
      <c r="L1169" s="35"/>
      <c r="M1169" s="30"/>
      <c r="N1169" s="31"/>
      <c r="O1169" s="121"/>
      <c r="P1169" s="155"/>
      <c r="Q1169" s="155"/>
      <c r="R1169" s="155"/>
      <c r="S1169" s="35"/>
      <c r="T1169" s="35"/>
      <c r="U1169" s="30"/>
      <c r="V1169" s="29"/>
      <c r="W1169" s="1"/>
      <c r="X1169" s="1"/>
    </row>
    <row r="1170" spans="1:24">
      <c r="A1170" s="61"/>
      <c r="B1170" s="28"/>
      <c r="C1170" s="29"/>
      <c r="D1170" s="122"/>
      <c r="E1170" s="27"/>
      <c r="F1170" s="28"/>
      <c r="G1170" s="29"/>
      <c r="H1170" s="29"/>
      <c r="I1170" s="35"/>
      <c r="J1170" s="35"/>
      <c r="K1170" s="35"/>
      <c r="L1170" s="35"/>
      <c r="M1170" s="30"/>
      <c r="N1170" s="31"/>
      <c r="O1170" s="121"/>
      <c r="P1170" s="155"/>
      <c r="Q1170" s="155"/>
      <c r="R1170" s="155"/>
      <c r="S1170" s="35"/>
      <c r="T1170" s="35"/>
      <c r="U1170" s="30"/>
      <c r="V1170" s="29"/>
      <c r="W1170" s="1"/>
      <c r="X1170" s="1"/>
    </row>
    <row r="1171" spans="1:24">
      <c r="A1171" s="61"/>
      <c r="B1171" s="28"/>
      <c r="C1171" s="29"/>
      <c r="D1171" s="122"/>
      <c r="E1171" s="27"/>
      <c r="F1171" s="28"/>
      <c r="G1171" s="29"/>
      <c r="H1171" s="29"/>
      <c r="I1171" s="35"/>
      <c r="J1171" s="35"/>
      <c r="K1171" s="35"/>
      <c r="L1171" s="35"/>
      <c r="M1171" s="30"/>
      <c r="N1171" s="31"/>
      <c r="O1171" s="121"/>
      <c r="P1171" s="155"/>
      <c r="Q1171" s="155"/>
      <c r="R1171" s="155"/>
      <c r="S1171" s="35"/>
      <c r="T1171" s="35"/>
      <c r="U1171" s="30"/>
      <c r="V1171" s="29"/>
      <c r="W1171" s="1"/>
      <c r="X1171" s="1"/>
    </row>
    <row r="1172" spans="1:24">
      <c r="A1172" s="61"/>
      <c r="B1172" s="28"/>
      <c r="C1172" s="29"/>
      <c r="D1172" s="122"/>
      <c r="E1172" s="27"/>
      <c r="F1172" s="28"/>
      <c r="G1172" s="29"/>
      <c r="H1172" s="29"/>
      <c r="I1172" s="35"/>
      <c r="J1172" s="35"/>
      <c r="K1172" s="35"/>
      <c r="L1172" s="35"/>
      <c r="M1172" s="30"/>
      <c r="N1172" s="31"/>
      <c r="O1172" s="121"/>
      <c r="P1172" s="155"/>
      <c r="Q1172" s="155"/>
      <c r="R1172" s="155"/>
      <c r="S1172" s="35"/>
      <c r="T1172" s="35"/>
      <c r="U1172" s="30"/>
      <c r="V1172" s="29"/>
      <c r="W1172" s="1"/>
      <c r="X1172" s="1"/>
    </row>
    <row r="1173" spans="1:24">
      <c r="A1173" s="61"/>
      <c r="B1173" s="28"/>
      <c r="C1173" s="29"/>
      <c r="D1173" s="122"/>
      <c r="E1173" s="27"/>
      <c r="F1173" s="28"/>
      <c r="G1173" s="29"/>
      <c r="H1173" s="29"/>
      <c r="I1173" s="35"/>
      <c r="J1173" s="35"/>
      <c r="K1173" s="35"/>
      <c r="L1173" s="35"/>
      <c r="M1173" s="30"/>
      <c r="N1173" s="31"/>
      <c r="O1173" s="121"/>
      <c r="P1173" s="155"/>
      <c r="Q1173" s="155"/>
      <c r="R1173" s="155"/>
      <c r="S1173" s="35"/>
      <c r="T1173" s="35"/>
      <c r="U1173" s="30"/>
      <c r="V1173" s="29"/>
      <c r="W1173" s="1"/>
      <c r="X1173" s="1"/>
    </row>
    <row r="1174" spans="1:24">
      <c r="A1174" s="61"/>
      <c r="B1174" s="28"/>
      <c r="C1174" s="29"/>
      <c r="D1174" s="122"/>
      <c r="E1174" s="27"/>
      <c r="F1174" s="28"/>
      <c r="G1174" s="29"/>
      <c r="H1174" s="29"/>
      <c r="I1174" s="35"/>
      <c r="J1174" s="35"/>
      <c r="K1174" s="35"/>
      <c r="L1174" s="35"/>
      <c r="M1174" s="30"/>
      <c r="N1174" s="31"/>
      <c r="O1174" s="121"/>
      <c r="P1174" s="155"/>
      <c r="Q1174" s="155"/>
      <c r="R1174" s="155"/>
      <c r="S1174" s="35"/>
      <c r="T1174" s="35"/>
      <c r="U1174" s="30"/>
      <c r="V1174" s="29"/>
      <c r="W1174" s="1"/>
      <c r="X1174" s="1"/>
    </row>
    <row r="1175" spans="1:24">
      <c r="A1175" s="61"/>
      <c r="B1175" s="28"/>
      <c r="C1175" s="29"/>
      <c r="D1175" s="122"/>
      <c r="E1175" s="27"/>
      <c r="F1175" s="28"/>
      <c r="G1175" s="29"/>
      <c r="H1175" s="29"/>
      <c r="I1175" s="35"/>
      <c r="J1175" s="35"/>
      <c r="K1175" s="35"/>
      <c r="L1175" s="35"/>
      <c r="M1175" s="30"/>
      <c r="N1175" s="31"/>
      <c r="O1175" s="121"/>
      <c r="P1175" s="155"/>
      <c r="Q1175" s="155"/>
      <c r="R1175" s="155"/>
      <c r="S1175" s="35"/>
      <c r="T1175" s="35"/>
      <c r="U1175" s="30"/>
      <c r="V1175" s="29"/>
      <c r="W1175" s="1"/>
      <c r="X1175" s="1"/>
    </row>
    <row r="1176" spans="1:24">
      <c r="A1176" s="61"/>
      <c r="B1176" s="28"/>
      <c r="C1176" s="29"/>
      <c r="D1176" s="122"/>
      <c r="E1176" s="27"/>
      <c r="F1176" s="28"/>
      <c r="G1176" s="29"/>
      <c r="H1176" s="29"/>
      <c r="I1176" s="35"/>
      <c r="J1176" s="35"/>
      <c r="K1176" s="35"/>
      <c r="L1176" s="35"/>
      <c r="M1176" s="30"/>
      <c r="N1176" s="31"/>
      <c r="O1176" s="121"/>
      <c r="P1176" s="155"/>
      <c r="Q1176" s="155"/>
      <c r="R1176" s="155"/>
      <c r="S1176" s="35"/>
      <c r="T1176" s="35"/>
      <c r="U1176" s="30"/>
      <c r="V1176" s="29"/>
      <c r="W1176" s="1"/>
      <c r="X1176" s="1"/>
    </row>
    <row r="1177" spans="1:24">
      <c r="A1177" s="61"/>
      <c r="B1177" s="28"/>
      <c r="C1177" s="29"/>
      <c r="D1177" s="122"/>
      <c r="E1177" s="27"/>
      <c r="F1177" s="28"/>
      <c r="G1177" s="29"/>
      <c r="H1177" s="29"/>
      <c r="I1177" s="35"/>
      <c r="J1177" s="35"/>
      <c r="K1177" s="35"/>
      <c r="L1177" s="35"/>
      <c r="M1177" s="30"/>
      <c r="N1177" s="31"/>
      <c r="O1177" s="121"/>
      <c r="P1177" s="155"/>
      <c r="Q1177" s="155"/>
      <c r="R1177" s="155"/>
      <c r="S1177" s="35"/>
      <c r="T1177" s="35"/>
      <c r="U1177" s="30"/>
      <c r="V1177" s="29"/>
      <c r="W1177" s="1"/>
      <c r="X1177" s="1"/>
    </row>
    <row r="1178" spans="1:24">
      <c r="A1178" s="61"/>
      <c r="B1178" s="28"/>
      <c r="C1178" s="29"/>
      <c r="D1178" s="122"/>
      <c r="E1178" s="27"/>
      <c r="F1178" s="28"/>
      <c r="G1178" s="29"/>
      <c r="H1178" s="29"/>
      <c r="I1178" s="35"/>
      <c r="J1178" s="35"/>
      <c r="K1178" s="35"/>
      <c r="L1178" s="35"/>
      <c r="M1178" s="30"/>
      <c r="N1178" s="31"/>
      <c r="O1178" s="121"/>
      <c r="P1178" s="155"/>
      <c r="Q1178" s="155"/>
      <c r="R1178" s="155"/>
      <c r="S1178" s="35"/>
      <c r="T1178" s="35"/>
      <c r="U1178" s="30"/>
      <c r="V1178" s="29"/>
      <c r="W1178" s="1"/>
      <c r="X1178" s="1"/>
    </row>
    <row r="1179" spans="1:24">
      <c r="A1179" s="61"/>
      <c r="B1179" s="28"/>
      <c r="C1179" s="29"/>
      <c r="D1179" s="122"/>
      <c r="E1179" s="27"/>
      <c r="F1179" s="28"/>
      <c r="G1179" s="29"/>
      <c r="H1179" s="29"/>
      <c r="I1179" s="35"/>
      <c r="J1179" s="35"/>
      <c r="K1179" s="35"/>
      <c r="L1179" s="35"/>
      <c r="M1179" s="30"/>
      <c r="N1179" s="31"/>
      <c r="O1179" s="121"/>
      <c r="P1179" s="155"/>
      <c r="Q1179" s="155"/>
      <c r="R1179" s="155"/>
      <c r="S1179" s="35"/>
      <c r="T1179" s="35"/>
      <c r="U1179" s="30"/>
      <c r="V1179" s="29"/>
      <c r="W1179" s="1"/>
      <c r="X1179" s="1"/>
    </row>
    <row r="1180" spans="1:24">
      <c r="A1180" s="61"/>
      <c r="B1180" s="28"/>
      <c r="C1180" s="29"/>
      <c r="D1180" s="122"/>
      <c r="E1180" s="27"/>
      <c r="F1180" s="28"/>
      <c r="G1180" s="29"/>
      <c r="H1180" s="29"/>
      <c r="I1180" s="35"/>
      <c r="J1180" s="35"/>
      <c r="K1180" s="35"/>
      <c r="L1180" s="35"/>
      <c r="M1180" s="30"/>
      <c r="N1180" s="31"/>
      <c r="O1180" s="121"/>
      <c r="P1180" s="155"/>
      <c r="Q1180" s="155"/>
      <c r="R1180" s="155"/>
      <c r="S1180" s="35"/>
      <c r="T1180" s="35"/>
      <c r="U1180" s="30"/>
      <c r="V1180" s="29"/>
      <c r="W1180" s="1"/>
      <c r="X1180" s="1"/>
    </row>
    <row r="1181" spans="1:24">
      <c r="A1181" s="61"/>
      <c r="B1181" s="28"/>
      <c r="C1181" s="29"/>
      <c r="D1181" s="122"/>
      <c r="E1181" s="27"/>
      <c r="F1181" s="28"/>
      <c r="G1181" s="29"/>
      <c r="H1181" s="29"/>
      <c r="I1181" s="35"/>
      <c r="J1181" s="35"/>
      <c r="K1181" s="35"/>
      <c r="L1181" s="35"/>
      <c r="M1181" s="30"/>
      <c r="N1181" s="31"/>
      <c r="O1181" s="121"/>
      <c r="P1181" s="155"/>
      <c r="Q1181" s="155"/>
      <c r="R1181" s="155"/>
      <c r="S1181" s="35"/>
      <c r="T1181" s="35"/>
      <c r="U1181" s="30"/>
      <c r="V1181" s="29"/>
      <c r="W1181" s="1"/>
      <c r="X1181" s="1"/>
    </row>
    <row r="1182" spans="1:24">
      <c r="A1182" s="61"/>
      <c r="B1182" s="28"/>
      <c r="C1182" s="29"/>
      <c r="D1182" s="122"/>
      <c r="E1182" s="27"/>
      <c r="F1182" s="28"/>
      <c r="G1182" s="29"/>
      <c r="H1182" s="29"/>
      <c r="I1182" s="35"/>
      <c r="J1182" s="35"/>
      <c r="K1182" s="35"/>
      <c r="L1182" s="35"/>
      <c r="M1182" s="30"/>
      <c r="N1182" s="31"/>
      <c r="O1182" s="121"/>
      <c r="P1182" s="155"/>
      <c r="Q1182" s="155"/>
      <c r="R1182" s="155"/>
      <c r="S1182" s="35"/>
      <c r="T1182" s="35"/>
      <c r="U1182" s="30"/>
      <c r="V1182" s="29"/>
      <c r="W1182" s="1"/>
      <c r="X1182" s="1"/>
    </row>
    <row r="1183" spans="1:24">
      <c r="A1183" s="61"/>
      <c r="B1183" s="28"/>
      <c r="C1183" s="29"/>
      <c r="D1183" s="122"/>
      <c r="E1183" s="27"/>
      <c r="F1183" s="28"/>
      <c r="G1183" s="29"/>
      <c r="H1183" s="29"/>
      <c r="I1183" s="35"/>
      <c r="J1183" s="35"/>
      <c r="K1183" s="35"/>
      <c r="L1183" s="35"/>
      <c r="M1183" s="30"/>
      <c r="N1183" s="31"/>
      <c r="O1183" s="121"/>
      <c r="P1183" s="155"/>
      <c r="Q1183" s="155"/>
      <c r="R1183" s="155"/>
      <c r="S1183" s="35"/>
      <c r="T1183" s="35"/>
      <c r="U1183" s="30"/>
      <c r="V1183" s="29"/>
      <c r="W1183" s="1"/>
      <c r="X1183" s="1"/>
    </row>
    <row r="1184" spans="1:24">
      <c r="A1184" s="61"/>
      <c r="B1184" s="28"/>
      <c r="C1184" s="29"/>
      <c r="D1184" s="122"/>
      <c r="E1184" s="27"/>
      <c r="F1184" s="28"/>
      <c r="G1184" s="29"/>
      <c r="H1184" s="29"/>
      <c r="I1184" s="35"/>
      <c r="J1184" s="35"/>
      <c r="K1184" s="35"/>
      <c r="L1184" s="35"/>
      <c r="M1184" s="30"/>
      <c r="N1184" s="31"/>
      <c r="O1184" s="121"/>
      <c r="P1184" s="155"/>
      <c r="Q1184" s="155"/>
      <c r="R1184" s="155"/>
      <c r="S1184" s="35"/>
      <c r="T1184" s="35"/>
      <c r="U1184" s="30"/>
      <c r="V1184" s="29"/>
      <c r="W1184" s="1"/>
      <c r="X1184" s="1"/>
    </row>
    <row r="1185" spans="1:24">
      <c r="A1185" s="61"/>
      <c r="B1185" s="28"/>
      <c r="C1185" s="29"/>
      <c r="D1185" s="122"/>
      <c r="E1185" s="27"/>
      <c r="F1185" s="28"/>
      <c r="G1185" s="29"/>
      <c r="H1185" s="29"/>
      <c r="I1185" s="35"/>
      <c r="J1185" s="35"/>
      <c r="K1185" s="35"/>
      <c r="L1185" s="35"/>
      <c r="M1185" s="30"/>
      <c r="N1185" s="31"/>
      <c r="O1185" s="121"/>
      <c r="P1185" s="155"/>
      <c r="Q1185" s="155"/>
      <c r="R1185" s="155"/>
      <c r="S1185" s="35"/>
      <c r="T1185" s="35"/>
      <c r="U1185" s="30"/>
      <c r="V1185" s="29"/>
      <c r="W1185" s="1"/>
      <c r="X1185" s="1"/>
    </row>
    <row r="1186" spans="1:24">
      <c r="A1186" s="61"/>
      <c r="B1186" s="28"/>
      <c r="C1186" s="29"/>
      <c r="D1186" s="122"/>
      <c r="E1186" s="27"/>
      <c r="F1186" s="28"/>
      <c r="G1186" s="29"/>
      <c r="H1186" s="29"/>
      <c r="I1186" s="35"/>
      <c r="J1186" s="35"/>
      <c r="K1186" s="35"/>
      <c r="L1186" s="35"/>
      <c r="M1186" s="30"/>
      <c r="N1186" s="31"/>
      <c r="O1186" s="121"/>
      <c r="P1186" s="155"/>
      <c r="Q1186" s="155"/>
      <c r="R1186" s="155"/>
      <c r="S1186" s="35"/>
      <c r="T1186" s="35"/>
      <c r="U1186" s="30"/>
      <c r="V1186" s="29"/>
      <c r="W1186" s="1"/>
      <c r="X1186" s="1"/>
    </row>
    <row r="1187" spans="1:24">
      <c r="A1187" s="61"/>
      <c r="B1187" s="28"/>
      <c r="C1187" s="29"/>
      <c r="D1187" s="122"/>
      <c r="E1187" s="27"/>
      <c r="F1187" s="28"/>
      <c r="G1187" s="29"/>
      <c r="H1187" s="29"/>
      <c r="I1187" s="35"/>
      <c r="J1187" s="35"/>
      <c r="K1187" s="35"/>
      <c r="L1187" s="35"/>
      <c r="M1187" s="30"/>
      <c r="N1187" s="31"/>
      <c r="O1187" s="121"/>
      <c r="P1187" s="155"/>
      <c r="Q1187" s="155"/>
      <c r="R1187" s="155"/>
      <c r="S1187" s="35"/>
      <c r="T1187" s="35"/>
      <c r="U1187" s="30"/>
      <c r="V1187" s="29"/>
      <c r="W1187" s="1"/>
      <c r="X1187" s="1"/>
    </row>
    <row r="1188" spans="1:24">
      <c r="A1188" s="61"/>
      <c r="B1188" s="28"/>
      <c r="C1188" s="29"/>
      <c r="D1188" s="122"/>
      <c r="E1188" s="27"/>
      <c r="F1188" s="28"/>
      <c r="G1188" s="29"/>
      <c r="H1188" s="29"/>
      <c r="I1188" s="35"/>
      <c r="J1188" s="35"/>
      <c r="K1188" s="35"/>
      <c r="L1188" s="35"/>
      <c r="M1188" s="30"/>
      <c r="N1188" s="31"/>
      <c r="O1188" s="121"/>
      <c r="P1188" s="155"/>
      <c r="Q1188" s="155"/>
      <c r="R1188" s="155"/>
      <c r="S1188" s="35"/>
      <c r="T1188" s="35"/>
      <c r="U1188" s="30"/>
      <c r="V1188" s="29"/>
      <c r="W1188" s="1"/>
      <c r="X1188" s="1"/>
    </row>
    <row r="1189" spans="1:24">
      <c r="A1189" s="61"/>
      <c r="B1189" s="28"/>
      <c r="C1189" s="29"/>
      <c r="D1189" s="122"/>
      <c r="E1189" s="27"/>
      <c r="F1189" s="28"/>
      <c r="G1189" s="29"/>
      <c r="H1189" s="29"/>
      <c r="I1189" s="35"/>
      <c r="J1189" s="35"/>
      <c r="K1189" s="35"/>
      <c r="L1189" s="35"/>
      <c r="M1189" s="30"/>
      <c r="N1189" s="31"/>
      <c r="O1189" s="121"/>
      <c r="P1189" s="155"/>
      <c r="Q1189" s="155"/>
      <c r="R1189" s="155"/>
      <c r="S1189" s="35"/>
      <c r="T1189" s="35"/>
      <c r="U1189" s="30"/>
      <c r="V1189" s="29"/>
      <c r="W1189" s="1"/>
      <c r="X1189" s="1"/>
    </row>
    <row r="1190" spans="1:24">
      <c r="A1190" s="61"/>
      <c r="B1190" s="28"/>
      <c r="C1190" s="29"/>
      <c r="D1190" s="122"/>
      <c r="E1190" s="27"/>
      <c r="F1190" s="28"/>
      <c r="G1190" s="29"/>
      <c r="H1190" s="29"/>
      <c r="I1190" s="35"/>
      <c r="J1190" s="35"/>
      <c r="K1190" s="35"/>
      <c r="L1190" s="35"/>
      <c r="M1190" s="30"/>
      <c r="N1190" s="31"/>
      <c r="O1190" s="121"/>
      <c r="P1190" s="155"/>
      <c r="Q1190" s="155"/>
      <c r="R1190" s="155"/>
      <c r="S1190" s="35"/>
      <c r="T1190" s="35"/>
      <c r="U1190" s="30"/>
      <c r="V1190" s="29"/>
      <c r="W1190" s="1"/>
      <c r="X1190" s="1"/>
    </row>
    <row r="1191" spans="1:24">
      <c r="A1191" s="61"/>
      <c r="B1191" s="28"/>
      <c r="C1191" s="29"/>
      <c r="D1191" s="122"/>
      <c r="E1191" s="27"/>
      <c r="F1191" s="28"/>
      <c r="G1191" s="29"/>
      <c r="H1191" s="29"/>
      <c r="I1191" s="35"/>
      <c r="J1191" s="35"/>
      <c r="K1191" s="35"/>
      <c r="L1191" s="35"/>
      <c r="M1191" s="30"/>
      <c r="N1191" s="31"/>
      <c r="O1191" s="121"/>
      <c r="P1191" s="155"/>
      <c r="Q1191" s="155"/>
      <c r="R1191" s="155"/>
      <c r="S1191" s="35"/>
      <c r="T1191" s="35"/>
      <c r="U1191" s="30"/>
      <c r="V1191" s="29"/>
      <c r="W1191" s="1"/>
      <c r="X1191" s="1"/>
    </row>
    <row r="1192" spans="1:24">
      <c r="A1192" s="61"/>
      <c r="B1192" s="28"/>
      <c r="C1192" s="29"/>
      <c r="D1192" s="122"/>
      <c r="E1192" s="27"/>
      <c r="F1192" s="28"/>
      <c r="G1192" s="29"/>
      <c r="H1192" s="29"/>
      <c r="I1192" s="35"/>
      <c r="J1192" s="35"/>
      <c r="K1192" s="35"/>
      <c r="L1192" s="35"/>
      <c r="M1192" s="30"/>
      <c r="N1192" s="31"/>
      <c r="O1192" s="121"/>
      <c r="P1192" s="155"/>
      <c r="Q1192" s="155"/>
      <c r="R1192" s="155"/>
      <c r="S1192" s="35"/>
      <c r="T1192" s="35"/>
      <c r="U1192" s="30"/>
      <c r="V1192" s="29"/>
      <c r="W1192" s="1"/>
      <c r="X1192" s="1"/>
    </row>
    <row r="1193" spans="1:24">
      <c r="A1193" s="61"/>
      <c r="B1193" s="28"/>
      <c r="C1193" s="29"/>
      <c r="D1193" s="122"/>
      <c r="E1193" s="27"/>
      <c r="F1193" s="28"/>
      <c r="G1193" s="29"/>
      <c r="H1193" s="29"/>
      <c r="I1193" s="35"/>
      <c r="J1193" s="35"/>
      <c r="K1193" s="35"/>
      <c r="L1193" s="35"/>
      <c r="M1193" s="30"/>
      <c r="N1193" s="31"/>
      <c r="O1193" s="121"/>
      <c r="P1193" s="155"/>
      <c r="Q1193" s="155"/>
      <c r="R1193" s="155"/>
      <c r="S1193" s="35"/>
      <c r="T1193" s="35"/>
      <c r="U1193" s="30"/>
      <c r="V1193" s="29"/>
      <c r="W1193" s="1"/>
      <c r="X1193" s="1"/>
    </row>
    <row r="1194" spans="1:24">
      <c r="A1194" s="61"/>
      <c r="B1194" s="28"/>
      <c r="C1194" s="29"/>
      <c r="D1194" s="122"/>
      <c r="E1194" s="27"/>
      <c r="F1194" s="28"/>
      <c r="G1194" s="29"/>
      <c r="H1194" s="29"/>
      <c r="I1194" s="35"/>
      <c r="J1194" s="35"/>
      <c r="K1194" s="35"/>
      <c r="L1194" s="35"/>
      <c r="M1194" s="30"/>
      <c r="N1194" s="31"/>
      <c r="O1194" s="121"/>
      <c r="P1194" s="155"/>
      <c r="Q1194" s="155"/>
      <c r="R1194" s="155"/>
      <c r="S1194" s="35"/>
      <c r="T1194" s="35"/>
      <c r="U1194" s="30"/>
      <c r="V1194" s="29"/>
      <c r="W1194" s="1"/>
      <c r="X1194" s="1"/>
    </row>
    <row r="1195" spans="1:24">
      <c r="A1195" s="61"/>
      <c r="B1195" s="28"/>
      <c r="C1195" s="29"/>
      <c r="D1195" s="122"/>
      <c r="E1195" s="27"/>
      <c r="F1195" s="28"/>
      <c r="G1195" s="29"/>
      <c r="H1195" s="29"/>
      <c r="I1195" s="35"/>
      <c r="J1195" s="35"/>
      <c r="K1195" s="35"/>
      <c r="L1195" s="35"/>
      <c r="M1195" s="30"/>
      <c r="N1195" s="31"/>
      <c r="O1195" s="121"/>
      <c r="P1195" s="155"/>
      <c r="Q1195" s="155"/>
      <c r="R1195" s="155"/>
      <c r="S1195" s="35"/>
      <c r="T1195" s="35"/>
      <c r="U1195" s="30"/>
      <c r="V1195" s="29"/>
      <c r="W1195" s="1"/>
      <c r="X1195" s="1"/>
    </row>
    <row r="1196" spans="1:24">
      <c r="A1196" s="61"/>
      <c r="B1196" s="28"/>
      <c r="C1196" s="29"/>
      <c r="D1196" s="122"/>
      <c r="E1196" s="27"/>
      <c r="F1196" s="28"/>
      <c r="G1196" s="29"/>
      <c r="H1196" s="29"/>
      <c r="I1196" s="35"/>
      <c r="J1196" s="35"/>
      <c r="K1196" s="35"/>
      <c r="L1196" s="35"/>
      <c r="M1196" s="30"/>
      <c r="N1196" s="31"/>
      <c r="O1196" s="121"/>
      <c r="P1196" s="155"/>
      <c r="Q1196" s="155"/>
      <c r="R1196" s="155"/>
      <c r="S1196" s="35"/>
      <c r="T1196" s="35"/>
      <c r="U1196" s="30"/>
      <c r="V1196" s="29"/>
      <c r="W1196" s="1"/>
      <c r="X1196" s="1"/>
    </row>
    <row r="1197" spans="1:24">
      <c r="A1197" s="61"/>
      <c r="B1197" s="28"/>
      <c r="C1197" s="29"/>
      <c r="D1197" s="122"/>
      <c r="E1197" s="27"/>
      <c r="F1197" s="28"/>
      <c r="G1197" s="29"/>
      <c r="H1197" s="29"/>
      <c r="I1197" s="35"/>
      <c r="J1197" s="35"/>
      <c r="K1197" s="35"/>
      <c r="L1197" s="35"/>
      <c r="M1197" s="30"/>
      <c r="N1197" s="31"/>
      <c r="O1197" s="121"/>
      <c r="P1197" s="155"/>
      <c r="Q1197" s="155"/>
      <c r="R1197" s="155"/>
      <c r="S1197" s="35"/>
      <c r="T1197" s="35"/>
      <c r="U1197" s="30"/>
      <c r="V1197" s="29"/>
      <c r="W1197" s="1"/>
      <c r="X1197" s="1"/>
    </row>
    <row r="1198" spans="1:24">
      <c r="A1198" s="61"/>
      <c r="B1198" s="28"/>
      <c r="C1198" s="29"/>
      <c r="D1198" s="122"/>
      <c r="E1198" s="27"/>
      <c r="F1198" s="28"/>
      <c r="G1198" s="29"/>
      <c r="H1198" s="29"/>
      <c r="I1198" s="35"/>
      <c r="J1198" s="35"/>
      <c r="K1198" s="35"/>
      <c r="L1198" s="35"/>
      <c r="M1198" s="30"/>
      <c r="N1198" s="31"/>
      <c r="O1198" s="121"/>
      <c r="P1198" s="155"/>
      <c r="Q1198" s="155"/>
      <c r="R1198" s="155"/>
      <c r="S1198" s="35"/>
      <c r="T1198" s="35"/>
      <c r="U1198" s="30"/>
      <c r="V1198" s="29"/>
      <c r="W1198" s="1"/>
      <c r="X1198" s="1"/>
    </row>
    <row r="1199" spans="1:24">
      <c r="A1199" s="61"/>
      <c r="B1199" s="28"/>
      <c r="C1199" s="29"/>
      <c r="D1199" s="122"/>
      <c r="E1199" s="27"/>
      <c r="F1199" s="28"/>
      <c r="G1199" s="29"/>
      <c r="H1199" s="29"/>
      <c r="I1199" s="35"/>
      <c r="J1199" s="35"/>
      <c r="K1199" s="35"/>
      <c r="L1199" s="35"/>
      <c r="M1199" s="30"/>
      <c r="N1199" s="31"/>
      <c r="O1199" s="121"/>
      <c r="P1199" s="155"/>
      <c r="Q1199" s="155"/>
      <c r="R1199" s="155"/>
      <c r="S1199" s="35"/>
      <c r="T1199" s="35"/>
      <c r="U1199" s="30"/>
      <c r="V1199" s="29"/>
      <c r="W1199" s="1"/>
      <c r="X1199" s="1"/>
    </row>
    <row r="1200" spans="1:24">
      <c r="A1200" s="61"/>
      <c r="B1200" s="28"/>
      <c r="C1200" s="29"/>
      <c r="D1200" s="122"/>
      <c r="E1200" s="27"/>
      <c r="F1200" s="28"/>
      <c r="G1200" s="29"/>
      <c r="H1200" s="29"/>
      <c r="I1200" s="35"/>
      <c r="J1200" s="35"/>
      <c r="K1200" s="35"/>
      <c r="L1200" s="35"/>
      <c r="M1200" s="30"/>
      <c r="N1200" s="31"/>
      <c r="O1200" s="121"/>
      <c r="P1200" s="155"/>
      <c r="Q1200" s="155"/>
      <c r="R1200" s="155"/>
      <c r="S1200" s="35"/>
      <c r="T1200" s="35"/>
      <c r="U1200" s="30"/>
      <c r="V1200" s="29"/>
      <c r="W1200" s="1"/>
      <c r="X1200" s="1"/>
    </row>
    <row r="1201" spans="1:24">
      <c r="A1201" s="61"/>
      <c r="B1201" s="28"/>
      <c r="C1201" s="29"/>
      <c r="D1201" s="122"/>
      <c r="E1201" s="27"/>
      <c r="F1201" s="28"/>
      <c r="G1201" s="29"/>
      <c r="H1201" s="29"/>
      <c r="I1201" s="35"/>
      <c r="J1201" s="35"/>
      <c r="K1201" s="35"/>
      <c r="L1201" s="35"/>
      <c r="M1201" s="30"/>
      <c r="N1201" s="31"/>
      <c r="O1201" s="121"/>
      <c r="P1201" s="155"/>
      <c r="Q1201" s="155"/>
      <c r="R1201" s="155"/>
      <c r="S1201" s="35"/>
      <c r="T1201" s="35"/>
      <c r="U1201" s="30"/>
      <c r="V1201" s="29"/>
      <c r="W1201" s="1"/>
      <c r="X1201" s="1"/>
    </row>
    <row r="1202" spans="1:24">
      <c r="A1202" s="61"/>
      <c r="B1202" s="28"/>
      <c r="C1202" s="29"/>
      <c r="D1202" s="122"/>
      <c r="E1202" s="27"/>
      <c r="F1202" s="28"/>
      <c r="G1202" s="29"/>
      <c r="H1202" s="29"/>
      <c r="I1202" s="35"/>
      <c r="J1202" s="35"/>
      <c r="K1202" s="35"/>
      <c r="L1202" s="35"/>
      <c r="M1202" s="30"/>
      <c r="N1202" s="31"/>
      <c r="O1202" s="121"/>
      <c r="P1202" s="155"/>
      <c r="Q1202" s="155"/>
      <c r="R1202" s="155"/>
      <c r="S1202" s="35"/>
      <c r="T1202" s="35"/>
      <c r="U1202" s="30"/>
      <c r="V1202" s="29"/>
      <c r="W1202" s="1"/>
      <c r="X1202" s="1"/>
    </row>
    <row r="1203" spans="1:24">
      <c r="A1203" s="61"/>
      <c r="B1203" s="28"/>
      <c r="C1203" s="29"/>
      <c r="D1203" s="122"/>
      <c r="E1203" s="27"/>
      <c r="F1203" s="28"/>
      <c r="G1203" s="29"/>
      <c r="H1203" s="29"/>
      <c r="I1203" s="35"/>
      <c r="J1203" s="35"/>
      <c r="K1203" s="35"/>
      <c r="L1203" s="35"/>
      <c r="M1203" s="30"/>
      <c r="N1203" s="31"/>
      <c r="O1203" s="121"/>
      <c r="P1203" s="155"/>
      <c r="Q1203" s="155"/>
      <c r="R1203" s="155"/>
      <c r="S1203" s="35"/>
      <c r="T1203" s="35"/>
      <c r="U1203" s="30"/>
      <c r="V1203" s="29"/>
      <c r="W1203" s="1"/>
      <c r="X1203" s="1"/>
    </row>
    <row r="1204" spans="1:24">
      <c r="A1204" s="61"/>
      <c r="B1204" s="28"/>
      <c r="C1204" s="29"/>
      <c r="D1204" s="122"/>
      <c r="E1204" s="27"/>
      <c r="F1204" s="28"/>
      <c r="G1204" s="29"/>
      <c r="H1204" s="29"/>
      <c r="I1204" s="35"/>
      <c r="J1204" s="35"/>
      <c r="K1204" s="35"/>
      <c r="L1204" s="35"/>
      <c r="M1204" s="30"/>
      <c r="N1204" s="31"/>
      <c r="O1204" s="121"/>
      <c r="P1204" s="155"/>
      <c r="Q1204" s="155"/>
      <c r="R1204" s="155"/>
      <c r="S1204" s="35"/>
      <c r="T1204" s="35"/>
      <c r="U1204" s="30"/>
      <c r="V1204" s="29"/>
      <c r="W1204" s="1"/>
      <c r="X1204" s="1"/>
    </row>
    <row r="1205" spans="1:24">
      <c r="A1205" s="61"/>
      <c r="B1205" s="28"/>
      <c r="C1205" s="29"/>
      <c r="D1205" s="122"/>
      <c r="E1205" s="27"/>
      <c r="F1205" s="28"/>
      <c r="G1205" s="29"/>
      <c r="H1205" s="29"/>
      <c r="I1205" s="35"/>
      <c r="J1205" s="35"/>
      <c r="K1205" s="35"/>
      <c r="L1205" s="35"/>
      <c r="M1205" s="30"/>
      <c r="N1205" s="31"/>
      <c r="O1205" s="121"/>
      <c r="P1205" s="155"/>
      <c r="Q1205" s="155"/>
      <c r="R1205" s="155"/>
      <c r="S1205" s="35"/>
      <c r="T1205" s="35"/>
      <c r="U1205" s="30"/>
      <c r="V1205" s="29"/>
      <c r="W1205" s="1"/>
      <c r="X1205" s="1"/>
    </row>
    <row r="1206" spans="1:24">
      <c r="A1206" s="61"/>
      <c r="B1206" s="28"/>
      <c r="C1206" s="29"/>
      <c r="D1206" s="122"/>
      <c r="E1206" s="27"/>
      <c r="F1206" s="28"/>
      <c r="G1206" s="29"/>
      <c r="H1206" s="29"/>
      <c r="I1206" s="35"/>
      <c r="J1206" s="35"/>
      <c r="K1206" s="35"/>
      <c r="L1206" s="35"/>
      <c r="M1206" s="30"/>
      <c r="N1206" s="31"/>
      <c r="O1206" s="121"/>
      <c r="P1206" s="155"/>
      <c r="Q1206" s="155"/>
      <c r="R1206" s="155"/>
      <c r="S1206" s="35"/>
      <c r="T1206" s="35"/>
      <c r="U1206" s="30"/>
      <c r="V1206" s="29"/>
      <c r="W1206" s="1"/>
      <c r="X1206" s="1"/>
    </row>
    <row r="1207" spans="1:24">
      <c r="A1207" s="61"/>
      <c r="B1207" s="28"/>
      <c r="C1207" s="29"/>
      <c r="D1207" s="122"/>
      <c r="E1207" s="27"/>
      <c r="F1207" s="28"/>
      <c r="G1207" s="29"/>
      <c r="H1207" s="29"/>
      <c r="I1207" s="35"/>
      <c r="J1207" s="35"/>
      <c r="K1207" s="35"/>
      <c r="L1207" s="35"/>
      <c r="M1207" s="30"/>
      <c r="N1207" s="31"/>
      <c r="O1207" s="121"/>
      <c r="P1207" s="155"/>
      <c r="Q1207" s="155"/>
      <c r="R1207" s="155"/>
      <c r="S1207" s="35"/>
      <c r="T1207" s="35"/>
      <c r="U1207" s="30"/>
      <c r="V1207" s="29"/>
      <c r="W1207" s="1"/>
      <c r="X1207" s="1"/>
    </row>
    <row r="1208" spans="1:24">
      <c r="A1208" s="61"/>
      <c r="B1208" s="28"/>
      <c r="C1208" s="29"/>
      <c r="D1208" s="122"/>
      <c r="E1208" s="27"/>
      <c r="F1208" s="28"/>
      <c r="G1208" s="29"/>
      <c r="H1208" s="29"/>
      <c r="I1208" s="35"/>
      <c r="J1208" s="35"/>
      <c r="K1208" s="35"/>
      <c r="L1208" s="35"/>
      <c r="M1208" s="30"/>
      <c r="N1208" s="31"/>
      <c r="O1208" s="121"/>
      <c r="P1208" s="155"/>
      <c r="Q1208" s="155"/>
      <c r="R1208" s="155"/>
      <c r="S1208" s="35"/>
      <c r="T1208" s="35"/>
      <c r="U1208" s="30"/>
      <c r="V1208" s="29"/>
      <c r="W1208" s="1"/>
      <c r="X1208" s="1"/>
    </row>
    <row r="1209" spans="1:24">
      <c r="A1209" s="61"/>
      <c r="B1209" s="28"/>
      <c r="C1209" s="29"/>
      <c r="D1209" s="122"/>
      <c r="E1209" s="27"/>
      <c r="F1209" s="28"/>
      <c r="G1209" s="29"/>
      <c r="H1209" s="29"/>
      <c r="I1209" s="35"/>
      <c r="J1209" s="35"/>
      <c r="K1209" s="35"/>
      <c r="L1209" s="35"/>
      <c r="M1209" s="30"/>
      <c r="N1209" s="31"/>
      <c r="O1209" s="121"/>
      <c r="P1209" s="155"/>
      <c r="Q1209" s="155"/>
      <c r="R1209" s="155"/>
      <c r="S1209" s="35"/>
      <c r="T1209" s="35"/>
      <c r="U1209" s="30"/>
      <c r="V1209" s="29"/>
      <c r="W1209" s="1"/>
      <c r="X1209" s="1"/>
    </row>
    <row r="1210" spans="1:24">
      <c r="A1210" s="61"/>
      <c r="B1210" s="28"/>
      <c r="C1210" s="29"/>
      <c r="D1210" s="122"/>
      <c r="E1210" s="27"/>
      <c r="F1210" s="28"/>
      <c r="G1210" s="29"/>
      <c r="H1210" s="29"/>
      <c r="I1210" s="35"/>
      <c r="J1210" s="35"/>
      <c r="K1210" s="35"/>
      <c r="L1210" s="35"/>
      <c r="M1210" s="30"/>
      <c r="N1210" s="31"/>
      <c r="O1210" s="121"/>
      <c r="P1210" s="155"/>
      <c r="Q1210" s="155"/>
      <c r="R1210" s="155"/>
      <c r="S1210" s="35"/>
      <c r="T1210" s="35"/>
      <c r="U1210" s="30"/>
      <c r="V1210" s="29"/>
      <c r="W1210" s="1"/>
      <c r="X1210" s="1"/>
    </row>
    <row r="1211" spans="1:24">
      <c r="A1211" s="61"/>
      <c r="B1211" s="28"/>
      <c r="C1211" s="29"/>
      <c r="D1211" s="122"/>
      <c r="E1211" s="27"/>
      <c r="F1211" s="28"/>
      <c r="G1211" s="29"/>
      <c r="H1211" s="29"/>
      <c r="I1211" s="35"/>
      <c r="J1211" s="35"/>
      <c r="K1211" s="35"/>
      <c r="L1211" s="35"/>
      <c r="M1211" s="30"/>
      <c r="N1211" s="31"/>
      <c r="O1211" s="121"/>
      <c r="P1211" s="155"/>
      <c r="Q1211" s="155"/>
      <c r="R1211" s="155"/>
      <c r="S1211" s="35"/>
      <c r="T1211" s="35"/>
      <c r="U1211" s="30"/>
      <c r="V1211" s="29"/>
      <c r="W1211" s="1"/>
      <c r="X1211" s="1"/>
    </row>
    <row r="1212" spans="1:24">
      <c r="A1212" s="61"/>
      <c r="B1212" s="28"/>
      <c r="C1212" s="29"/>
      <c r="D1212" s="122"/>
      <c r="E1212" s="27"/>
      <c r="F1212" s="28"/>
      <c r="G1212" s="29"/>
      <c r="H1212" s="29"/>
      <c r="I1212" s="35"/>
      <c r="J1212" s="35"/>
      <c r="K1212" s="35"/>
      <c r="L1212" s="35"/>
      <c r="M1212" s="30"/>
      <c r="N1212" s="31"/>
      <c r="O1212" s="121"/>
      <c r="P1212" s="155"/>
      <c r="Q1212" s="155"/>
      <c r="R1212" s="155"/>
      <c r="S1212" s="35"/>
      <c r="T1212" s="35"/>
      <c r="U1212" s="30"/>
      <c r="V1212" s="29"/>
      <c r="W1212" s="1"/>
      <c r="X1212" s="1"/>
    </row>
    <row r="1213" spans="1:24">
      <c r="A1213" s="61"/>
      <c r="B1213" s="28"/>
      <c r="C1213" s="29"/>
      <c r="D1213" s="122"/>
      <c r="E1213" s="27"/>
      <c r="F1213" s="28"/>
      <c r="G1213" s="29"/>
      <c r="H1213" s="29"/>
      <c r="I1213" s="35"/>
      <c r="J1213" s="35"/>
      <c r="K1213" s="35"/>
      <c r="L1213" s="35"/>
      <c r="M1213" s="30"/>
      <c r="N1213" s="31"/>
      <c r="O1213" s="18"/>
      <c r="P1213" s="157"/>
      <c r="Q1213" s="157"/>
      <c r="R1213" s="157"/>
      <c r="S1213" s="35"/>
      <c r="T1213" s="35"/>
      <c r="U1213" s="30"/>
      <c r="V1213" s="29"/>
      <c r="W1213" s="1"/>
      <c r="X1213" s="1"/>
    </row>
    <row r="1214" spans="1:24">
      <c r="A1214" s="61"/>
      <c r="B1214" s="28"/>
      <c r="C1214" s="29"/>
      <c r="D1214" s="122"/>
      <c r="E1214" s="27"/>
      <c r="F1214" s="28"/>
      <c r="G1214" s="29"/>
      <c r="H1214" s="29"/>
      <c r="I1214" s="35"/>
      <c r="J1214" s="35"/>
      <c r="K1214" s="35"/>
      <c r="L1214" s="35"/>
      <c r="M1214" s="30"/>
      <c r="N1214" s="31"/>
      <c r="O1214" s="18"/>
      <c r="P1214" s="157"/>
      <c r="Q1214" s="157"/>
      <c r="R1214" s="157"/>
      <c r="S1214" s="35"/>
      <c r="T1214" s="35"/>
      <c r="U1214" s="30"/>
      <c r="V1214" s="29"/>
      <c r="W1214" s="1"/>
      <c r="X1214" s="1"/>
    </row>
    <row r="1215" spans="1:24">
      <c r="A1215" s="61"/>
      <c r="B1215" s="28"/>
      <c r="C1215" s="29"/>
      <c r="D1215" s="122"/>
      <c r="E1215" s="27"/>
      <c r="F1215" s="28"/>
      <c r="G1215" s="29"/>
      <c r="H1215" s="29"/>
      <c r="I1215" s="35"/>
      <c r="J1215" s="35"/>
      <c r="K1215" s="35"/>
      <c r="L1215" s="35"/>
      <c r="M1215" s="30"/>
      <c r="N1215" s="31"/>
      <c r="O1215" s="18"/>
      <c r="P1215" s="157"/>
      <c r="Q1215" s="157"/>
      <c r="R1215" s="157"/>
      <c r="S1215" s="35"/>
      <c r="T1215" s="35"/>
      <c r="U1215" s="30"/>
      <c r="V1215" s="29"/>
      <c r="W1215" s="1"/>
      <c r="X1215" s="1"/>
    </row>
    <row r="1216" spans="1:24">
      <c r="A1216" s="61"/>
      <c r="B1216" s="28"/>
      <c r="C1216" s="29"/>
      <c r="D1216" s="122"/>
      <c r="E1216" s="27"/>
      <c r="F1216" s="28"/>
      <c r="G1216" s="29"/>
      <c r="H1216" s="29"/>
      <c r="I1216" s="35"/>
      <c r="J1216" s="35"/>
      <c r="K1216" s="35"/>
      <c r="L1216" s="35"/>
      <c r="M1216" s="30"/>
      <c r="N1216" s="31"/>
      <c r="O1216" s="18"/>
      <c r="P1216" s="157"/>
      <c r="Q1216" s="157"/>
      <c r="R1216" s="157"/>
      <c r="S1216" s="35"/>
      <c r="T1216" s="35"/>
      <c r="U1216" s="30"/>
      <c r="V1216" s="29"/>
      <c r="W1216" s="1"/>
      <c r="X1216" s="1"/>
    </row>
    <row r="1217" spans="1:24">
      <c r="A1217" s="61"/>
      <c r="B1217" s="28"/>
      <c r="C1217" s="29"/>
      <c r="D1217" s="122"/>
      <c r="E1217" s="27"/>
      <c r="F1217" s="28"/>
      <c r="G1217" s="29"/>
      <c r="H1217" s="29"/>
      <c r="I1217" s="35"/>
      <c r="J1217" s="35"/>
      <c r="K1217" s="35"/>
      <c r="L1217" s="35"/>
      <c r="M1217" s="30"/>
      <c r="N1217" s="31"/>
      <c r="O1217" s="18"/>
      <c r="P1217" s="157"/>
      <c r="Q1217" s="157"/>
      <c r="R1217" s="157"/>
      <c r="S1217" s="35"/>
      <c r="T1217" s="35"/>
      <c r="U1217" s="30"/>
      <c r="V1217" s="29"/>
      <c r="W1217" s="1"/>
      <c r="X1217" s="1"/>
    </row>
    <row r="1218" spans="1:24">
      <c r="A1218" s="61"/>
      <c r="B1218" s="28"/>
      <c r="C1218" s="29"/>
      <c r="D1218" s="122"/>
      <c r="E1218" s="27"/>
      <c r="F1218" s="28"/>
      <c r="G1218" s="29"/>
      <c r="H1218" s="29"/>
      <c r="I1218" s="35"/>
      <c r="J1218" s="35"/>
      <c r="K1218" s="35"/>
      <c r="L1218" s="35"/>
      <c r="M1218" s="30"/>
      <c r="N1218" s="31"/>
      <c r="O1218" s="18"/>
      <c r="P1218" s="157"/>
      <c r="Q1218" s="157"/>
      <c r="R1218" s="157"/>
      <c r="S1218" s="35"/>
      <c r="T1218" s="35"/>
      <c r="U1218" s="30"/>
      <c r="V1218" s="29"/>
      <c r="W1218" s="1"/>
      <c r="X1218" s="1"/>
    </row>
    <row r="1219" spans="1:24">
      <c r="A1219" s="61"/>
      <c r="B1219" s="28"/>
      <c r="C1219" s="29"/>
      <c r="D1219" s="122"/>
      <c r="E1219" s="27"/>
      <c r="F1219" s="28"/>
      <c r="G1219" s="29"/>
      <c r="H1219" s="29"/>
      <c r="I1219" s="35"/>
      <c r="J1219" s="35"/>
      <c r="K1219" s="35"/>
      <c r="L1219" s="35"/>
      <c r="M1219" s="30"/>
      <c r="N1219" s="31"/>
      <c r="O1219" s="18"/>
      <c r="P1219" s="157"/>
      <c r="Q1219" s="157"/>
      <c r="R1219" s="157"/>
      <c r="S1219" s="35"/>
      <c r="T1219" s="35"/>
      <c r="U1219" s="30"/>
      <c r="V1219" s="29"/>
      <c r="W1219" s="1"/>
      <c r="X1219" s="1"/>
    </row>
    <row r="1220" spans="1:24">
      <c r="A1220" s="61"/>
      <c r="B1220" s="28"/>
      <c r="C1220" s="29"/>
      <c r="D1220" s="122"/>
      <c r="E1220" s="27"/>
      <c r="F1220" s="28"/>
      <c r="G1220" s="29"/>
      <c r="H1220" s="29"/>
      <c r="I1220" s="35"/>
      <c r="J1220" s="35"/>
      <c r="K1220" s="35"/>
      <c r="L1220" s="35"/>
      <c r="M1220" s="30"/>
      <c r="N1220" s="31"/>
      <c r="O1220" s="18"/>
      <c r="P1220" s="157"/>
      <c r="Q1220" s="157"/>
      <c r="R1220" s="157"/>
      <c r="S1220" s="35"/>
      <c r="T1220" s="35"/>
      <c r="U1220" s="30"/>
      <c r="V1220" s="29"/>
      <c r="W1220" s="1"/>
      <c r="X1220" s="1"/>
    </row>
    <row r="1221" spans="1:24">
      <c r="A1221" s="61"/>
      <c r="B1221" s="28"/>
      <c r="C1221" s="29"/>
      <c r="D1221" s="122"/>
      <c r="E1221" s="27"/>
      <c r="F1221" s="28"/>
      <c r="G1221" s="29"/>
      <c r="H1221" s="29"/>
      <c r="I1221" s="35"/>
      <c r="J1221" s="35"/>
      <c r="K1221" s="35"/>
      <c r="L1221" s="35"/>
      <c r="M1221" s="30"/>
      <c r="N1221" s="31"/>
      <c r="O1221" s="18"/>
      <c r="P1221" s="157"/>
      <c r="Q1221" s="157"/>
      <c r="R1221" s="157"/>
      <c r="S1221" s="35"/>
      <c r="T1221" s="35"/>
      <c r="U1221" s="30"/>
      <c r="V1221" s="29"/>
      <c r="W1221" s="1"/>
      <c r="X1221" s="1"/>
    </row>
    <row r="1222" spans="1:24">
      <c r="A1222" s="61"/>
      <c r="B1222" s="28"/>
      <c r="C1222" s="29"/>
      <c r="D1222" s="122"/>
      <c r="E1222" s="27"/>
      <c r="F1222" s="28"/>
      <c r="G1222" s="29"/>
      <c r="H1222" s="29"/>
      <c r="I1222" s="35"/>
      <c r="J1222" s="35"/>
      <c r="K1222" s="35"/>
      <c r="L1222" s="35"/>
      <c r="M1222" s="30"/>
      <c r="N1222" s="31"/>
      <c r="O1222" s="18"/>
      <c r="P1222" s="157"/>
      <c r="Q1222" s="157"/>
      <c r="R1222" s="157"/>
      <c r="S1222" s="35"/>
      <c r="T1222" s="35"/>
      <c r="U1222" s="30"/>
      <c r="V1222" s="29"/>
      <c r="W1222" s="1"/>
      <c r="X1222" s="1"/>
    </row>
    <row r="1223" spans="1:24">
      <c r="A1223" s="61"/>
      <c r="B1223" s="28"/>
      <c r="C1223" s="29"/>
      <c r="D1223" s="122"/>
      <c r="E1223" s="27"/>
      <c r="F1223" s="28"/>
      <c r="G1223" s="29"/>
      <c r="H1223" s="29"/>
      <c r="I1223" s="35"/>
      <c r="J1223" s="35"/>
      <c r="K1223" s="35"/>
      <c r="L1223" s="35"/>
      <c r="M1223" s="30"/>
      <c r="N1223" s="31"/>
      <c r="O1223" s="18"/>
      <c r="P1223" s="157"/>
      <c r="Q1223" s="157"/>
      <c r="R1223" s="157"/>
      <c r="S1223" s="35"/>
      <c r="T1223" s="35"/>
      <c r="U1223" s="30"/>
      <c r="V1223" s="29"/>
      <c r="W1223" s="1"/>
      <c r="X1223" s="1"/>
    </row>
    <row r="1224" spans="1:24">
      <c r="A1224" s="61"/>
      <c r="B1224" s="28"/>
      <c r="C1224" s="29"/>
      <c r="D1224" s="122"/>
      <c r="E1224" s="27"/>
      <c r="F1224" s="28"/>
      <c r="G1224" s="29"/>
      <c r="H1224" s="29"/>
      <c r="I1224" s="35"/>
      <c r="J1224" s="35"/>
      <c r="K1224" s="35"/>
      <c r="L1224" s="35"/>
      <c r="M1224" s="30"/>
      <c r="N1224" s="31"/>
      <c r="O1224" s="18"/>
      <c r="P1224" s="157"/>
      <c r="Q1224" s="157"/>
      <c r="R1224" s="157"/>
      <c r="S1224" s="35"/>
      <c r="T1224" s="35"/>
      <c r="U1224" s="30"/>
      <c r="V1224" s="29"/>
      <c r="W1224" s="1"/>
      <c r="X1224" s="1"/>
    </row>
    <row r="1225" spans="1:24">
      <c r="A1225" s="61"/>
      <c r="B1225" s="28"/>
      <c r="C1225" s="29"/>
      <c r="D1225" s="122"/>
      <c r="E1225" s="27"/>
      <c r="F1225" s="28"/>
      <c r="G1225" s="29"/>
      <c r="H1225" s="29"/>
      <c r="I1225" s="35"/>
      <c r="J1225" s="35"/>
      <c r="K1225" s="35"/>
      <c r="L1225" s="35"/>
      <c r="M1225" s="30"/>
      <c r="N1225" s="31"/>
      <c r="O1225" s="18"/>
      <c r="P1225" s="157"/>
      <c r="Q1225" s="157"/>
      <c r="R1225" s="157"/>
      <c r="S1225" s="35"/>
      <c r="T1225" s="35"/>
      <c r="U1225" s="30"/>
      <c r="V1225" s="29"/>
      <c r="W1225" s="1"/>
      <c r="X1225" s="1"/>
    </row>
    <row r="1226" spans="1:24">
      <c r="A1226" s="61"/>
      <c r="B1226" s="28"/>
      <c r="C1226" s="29"/>
      <c r="D1226" s="122"/>
      <c r="E1226" s="27"/>
      <c r="F1226" s="28"/>
      <c r="G1226" s="29"/>
      <c r="H1226" s="29"/>
      <c r="I1226" s="35"/>
      <c r="J1226" s="35"/>
      <c r="K1226" s="35"/>
      <c r="L1226" s="35"/>
      <c r="M1226" s="30"/>
      <c r="N1226" s="31"/>
      <c r="O1226" s="18"/>
      <c r="P1226" s="157"/>
      <c r="Q1226" s="157"/>
      <c r="R1226" s="157"/>
      <c r="S1226" s="35"/>
      <c r="T1226" s="35"/>
      <c r="U1226" s="30"/>
      <c r="V1226" s="29"/>
      <c r="W1226" s="1"/>
      <c r="X1226" s="1"/>
    </row>
    <row r="1227" spans="1:24">
      <c r="A1227" s="61"/>
      <c r="B1227" s="28"/>
      <c r="C1227" s="29"/>
      <c r="D1227" s="122"/>
      <c r="E1227" s="27"/>
      <c r="F1227" s="28"/>
      <c r="G1227" s="29"/>
      <c r="H1227" s="29"/>
      <c r="I1227" s="35"/>
      <c r="J1227" s="35"/>
      <c r="K1227" s="35"/>
      <c r="L1227" s="35"/>
      <c r="M1227" s="30"/>
      <c r="N1227" s="31"/>
      <c r="O1227" s="18"/>
      <c r="P1227" s="157"/>
      <c r="Q1227" s="157"/>
      <c r="R1227" s="157"/>
      <c r="S1227" s="35"/>
      <c r="T1227" s="35"/>
      <c r="U1227" s="30"/>
      <c r="V1227" s="29"/>
      <c r="W1227" s="1"/>
      <c r="X1227" s="1"/>
    </row>
    <row r="1228" spans="1:24">
      <c r="A1228" s="61"/>
      <c r="B1228" s="28"/>
      <c r="C1228" s="29"/>
      <c r="D1228" s="122"/>
      <c r="E1228" s="27"/>
      <c r="F1228" s="28"/>
      <c r="G1228" s="29"/>
      <c r="H1228" s="29"/>
      <c r="I1228" s="35"/>
      <c r="J1228" s="35"/>
      <c r="K1228" s="35"/>
      <c r="L1228" s="35"/>
      <c r="M1228" s="30"/>
      <c r="N1228" s="31"/>
      <c r="O1228" s="18"/>
      <c r="P1228" s="157"/>
      <c r="Q1228" s="157"/>
      <c r="R1228" s="157"/>
      <c r="S1228" s="35"/>
      <c r="T1228" s="35"/>
      <c r="U1228" s="30"/>
      <c r="V1228" s="29"/>
      <c r="W1228" s="1"/>
      <c r="X1228" s="1"/>
    </row>
    <row r="1229" spans="1:24">
      <c r="A1229" s="61"/>
      <c r="B1229" s="28"/>
      <c r="C1229" s="29"/>
      <c r="D1229" s="122"/>
      <c r="E1229" s="27"/>
      <c r="F1229" s="28"/>
      <c r="G1229" s="29"/>
      <c r="H1229" s="29"/>
      <c r="I1229" s="35"/>
      <c r="J1229" s="35"/>
      <c r="K1229" s="35"/>
      <c r="L1229" s="35"/>
      <c r="M1229" s="30"/>
      <c r="N1229" s="31"/>
      <c r="O1229" s="18"/>
      <c r="P1229" s="157"/>
      <c r="Q1229" s="157"/>
      <c r="R1229" s="157"/>
      <c r="S1229" s="35"/>
      <c r="T1229" s="35"/>
      <c r="U1229" s="30"/>
      <c r="V1229" s="29"/>
      <c r="W1229" s="1"/>
      <c r="X1229" s="1"/>
    </row>
    <row r="1230" spans="1:24">
      <c r="A1230" s="61"/>
      <c r="B1230" s="28"/>
      <c r="C1230" s="29"/>
      <c r="D1230" s="122"/>
      <c r="E1230" s="27"/>
      <c r="F1230" s="28"/>
      <c r="G1230" s="29"/>
      <c r="H1230" s="29"/>
      <c r="I1230" s="35"/>
      <c r="J1230" s="35"/>
      <c r="K1230" s="35"/>
      <c r="L1230" s="35"/>
      <c r="M1230" s="30"/>
      <c r="N1230" s="31"/>
      <c r="O1230" s="18"/>
      <c r="P1230" s="157"/>
      <c r="Q1230" s="157"/>
      <c r="R1230" s="157"/>
      <c r="S1230" s="35"/>
      <c r="T1230" s="35"/>
      <c r="U1230" s="30"/>
      <c r="V1230" s="29"/>
      <c r="W1230" s="1"/>
      <c r="X1230" s="1"/>
    </row>
    <row r="1231" spans="1:24">
      <c r="A1231" s="61"/>
      <c r="B1231" s="28"/>
      <c r="C1231" s="29"/>
      <c r="D1231" s="122"/>
      <c r="E1231" s="27"/>
      <c r="F1231" s="28"/>
      <c r="G1231" s="29"/>
      <c r="H1231" s="29"/>
      <c r="I1231" s="35"/>
      <c r="J1231" s="35"/>
      <c r="K1231" s="35"/>
      <c r="L1231" s="35"/>
      <c r="M1231" s="30"/>
      <c r="N1231" s="31"/>
      <c r="O1231" s="18"/>
      <c r="P1231" s="157"/>
      <c r="Q1231" s="157"/>
      <c r="R1231" s="157"/>
      <c r="S1231" s="35"/>
      <c r="T1231" s="35"/>
      <c r="U1231" s="30"/>
      <c r="V1231" s="29"/>
      <c r="W1231" s="1"/>
      <c r="X1231" s="1"/>
    </row>
    <row r="1232" spans="1:24">
      <c r="A1232" s="61"/>
      <c r="B1232" s="28"/>
      <c r="C1232" s="29"/>
      <c r="D1232" s="122"/>
      <c r="E1232" s="27"/>
      <c r="F1232" s="28"/>
      <c r="G1232" s="29"/>
      <c r="H1232" s="29"/>
      <c r="I1232" s="35"/>
      <c r="J1232" s="35"/>
      <c r="K1232" s="35"/>
      <c r="L1232" s="35"/>
      <c r="M1232" s="30"/>
      <c r="N1232" s="31"/>
      <c r="O1232" s="18"/>
      <c r="P1232" s="157"/>
      <c r="Q1232" s="157"/>
      <c r="R1232" s="157"/>
      <c r="S1232" s="35"/>
      <c r="T1232" s="35"/>
      <c r="U1232" s="30"/>
      <c r="V1232" s="29"/>
      <c r="W1232" s="1"/>
      <c r="X1232" s="1"/>
    </row>
    <row r="1233" spans="1:24">
      <c r="A1233" s="61"/>
      <c r="B1233" s="28"/>
      <c r="C1233" s="29"/>
      <c r="D1233" s="122"/>
      <c r="E1233" s="27"/>
      <c r="F1233" s="28"/>
      <c r="G1233" s="29"/>
      <c r="H1233" s="29"/>
      <c r="I1233" s="35"/>
      <c r="J1233" s="35"/>
      <c r="K1233" s="35"/>
      <c r="L1233" s="35"/>
      <c r="M1233" s="30"/>
      <c r="N1233" s="31"/>
      <c r="O1233" s="18"/>
      <c r="P1233" s="157"/>
      <c r="Q1233" s="157"/>
      <c r="R1233" s="157"/>
      <c r="S1233" s="35"/>
      <c r="T1233" s="35"/>
      <c r="U1233" s="29"/>
      <c r="V1233" s="29"/>
      <c r="W1233" s="1"/>
      <c r="X1233" s="1"/>
    </row>
    <row r="1234" spans="1:24">
      <c r="A1234" s="61"/>
      <c r="B1234" s="28"/>
      <c r="C1234" s="29"/>
      <c r="D1234" s="122"/>
      <c r="E1234" s="27"/>
      <c r="F1234" s="28"/>
      <c r="G1234" s="29"/>
      <c r="H1234" s="29"/>
      <c r="I1234" s="35"/>
      <c r="J1234" s="35"/>
      <c r="K1234" s="35"/>
      <c r="L1234" s="35"/>
      <c r="M1234" s="30"/>
      <c r="N1234" s="31"/>
      <c r="O1234" s="18"/>
      <c r="P1234" s="157"/>
      <c r="Q1234" s="157"/>
      <c r="R1234" s="157"/>
      <c r="S1234" s="35"/>
      <c r="T1234" s="35"/>
      <c r="U1234" s="30"/>
      <c r="V1234" s="29"/>
      <c r="W1234" s="1"/>
      <c r="X1234" s="1"/>
    </row>
    <row r="1235" spans="1:24">
      <c r="A1235" s="61"/>
      <c r="B1235" s="28"/>
      <c r="C1235" s="29"/>
      <c r="D1235" s="122"/>
      <c r="E1235" s="27"/>
      <c r="F1235" s="28"/>
      <c r="G1235" s="29"/>
      <c r="H1235" s="29"/>
      <c r="I1235" s="35"/>
      <c r="J1235" s="35"/>
      <c r="K1235" s="35"/>
      <c r="L1235" s="35"/>
      <c r="M1235" s="30"/>
      <c r="N1235" s="31"/>
      <c r="O1235" s="18"/>
      <c r="P1235" s="157"/>
      <c r="Q1235" s="157"/>
      <c r="R1235" s="157"/>
      <c r="S1235" s="35"/>
      <c r="T1235" s="35"/>
      <c r="U1235" s="30"/>
      <c r="V1235" s="29"/>
      <c r="W1235" s="1"/>
      <c r="X1235" s="1"/>
    </row>
    <row r="1236" spans="1:24">
      <c r="A1236" s="61"/>
      <c r="B1236" s="28"/>
      <c r="C1236" s="29"/>
      <c r="D1236" s="122"/>
      <c r="E1236" s="27"/>
      <c r="F1236" s="28"/>
      <c r="G1236" s="29"/>
      <c r="H1236" s="29"/>
      <c r="I1236" s="35"/>
      <c r="J1236" s="35"/>
      <c r="K1236" s="35"/>
      <c r="L1236" s="35"/>
      <c r="M1236" s="30"/>
      <c r="N1236" s="31"/>
      <c r="O1236" s="18"/>
      <c r="P1236" s="157"/>
      <c r="Q1236" s="157"/>
      <c r="R1236" s="157"/>
      <c r="S1236" s="35"/>
      <c r="T1236" s="35"/>
      <c r="U1236" s="29"/>
      <c r="V1236" s="29"/>
      <c r="W1236" s="1"/>
      <c r="X1236" s="1"/>
    </row>
    <row r="1237" spans="1:24">
      <c r="A1237" s="61"/>
      <c r="B1237" s="28"/>
      <c r="C1237" s="29"/>
      <c r="D1237" s="122"/>
      <c r="E1237" s="27"/>
      <c r="F1237" s="28"/>
      <c r="G1237" s="29"/>
      <c r="H1237" s="29"/>
      <c r="I1237" s="35"/>
      <c r="J1237" s="35"/>
      <c r="K1237" s="35"/>
      <c r="L1237" s="35"/>
      <c r="M1237" s="30"/>
      <c r="N1237" s="31"/>
      <c r="O1237" s="18"/>
      <c r="P1237" s="157"/>
      <c r="Q1237" s="157"/>
      <c r="R1237" s="157"/>
      <c r="S1237" s="35"/>
      <c r="T1237" s="35"/>
      <c r="U1237" s="29"/>
      <c r="V1237" s="29"/>
      <c r="W1237" s="1"/>
      <c r="X1237" s="1"/>
    </row>
    <row r="1238" spans="1:24">
      <c r="A1238" s="61"/>
      <c r="B1238" s="28"/>
      <c r="C1238" s="29"/>
      <c r="D1238" s="122"/>
      <c r="E1238" s="27"/>
      <c r="F1238" s="28"/>
      <c r="G1238" s="29"/>
      <c r="H1238" s="29"/>
      <c r="I1238" s="35"/>
      <c r="J1238" s="35"/>
      <c r="K1238" s="35"/>
      <c r="L1238" s="35"/>
      <c r="M1238" s="30"/>
      <c r="N1238" s="31"/>
      <c r="O1238" s="18"/>
      <c r="P1238" s="157"/>
      <c r="Q1238" s="157"/>
      <c r="R1238" s="157"/>
      <c r="S1238" s="35"/>
      <c r="T1238" s="35"/>
      <c r="U1238" s="30"/>
      <c r="V1238" s="29"/>
      <c r="W1238" s="1"/>
      <c r="X1238" s="1"/>
    </row>
    <row r="1239" spans="1:24">
      <c r="A1239" s="61"/>
      <c r="B1239" s="28"/>
      <c r="C1239" s="29"/>
      <c r="D1239" s="122"/>
      <c r="E1239" s="27"/>
      <c r="F1239" s="28"/>
      <c r="G1239" s="29"/>
      <c r="H1239" s="29"/>
      <c r="I1239" s="35"/>
      <c r="J1239" s="35"/>
      <c r="K1239" s="35"/>
      <c r="L1239" s="35"/>
      <c r="M1239" s="30"/>
      <c r="N1239" s="31"/>
      <c r="O1239" s="18"/>
      <c r="P1239" s="157"/>
      <c r="Q1239" s="157"/>
      <c r="R1239" s="157"/>
      <c r="S1239" s="35"/>
      <c r="T1239" s="35"/>
      <c r="U1239" s="30"/>
      <c r="V1239" s="29"/>
      <c r="W1239" s="1"/>
      <c r="X1239" s="1"/>
    </row>
    <row r="1240" spans="1:24">
      <c r="A1240" s="61"/>
      <c r="B1240" s="28"/>
      <c r="C1240" s="29"/>
      <c r="D1240" s="122"/>
      <c r="E1240" s="27"/>
      <c r="F1240" s="28"/>
      <c r="G1240" s="29"/>
      <c r="H1240" s="29"/>
      <c r="I1240" s="35"/>
      <c r="J1240" s="35"/>
      <c r="K1240" s="35"/>
      <c r="L1240" s="35"/>
      <c r="M1240" s="30"/>
      <c r="N1240" s="31"/>
      <c r="O1240" s="18"/>
      <c r="P1240" s="157"/>
      <c r="Q1240" s="157"/>
      <c r="R1240" s="157"/>
      <c r="S1240" s="35"/>
      <c r="T1240" s="35"/>
      <c r="U1240" s="30"/>
      <c r="V1240" s="29"/>
      <c r="W1240" s="1"/>
      <c r="X1240" s="1"/>
    </row>
    <row r="1241" spans="1:24">
      <c r="A1241" s="61"/>
      <c r="B1241" s="28"/>
      <c r="C1241" s="29"/>
      <c r="D1241" s="122"/>
      <c r="E1241" s="27"/>
      <c r="F1241" s="28"/>
      <c r="G1241" s="29"/>
      <c r="H1241" s="29"/>
      <c r="I1241" s="35"/>
      <c r="J1241" s="35"/>
      <c r="K1241" s="35"/>
      <c r="L1241" s="35"/>
      <c r="M1241" s="30"/>
      <c r="N1241" s="31"/>
      <c r="O1241" s="18"/>
      <c r="P1241" s="157"/>
      <c r="Q1241" s="157"/>
      <c r="R1241" s="157"/>
      <c r="S1241" s="35"/>
      <c r="T1241" s="35"/>
      <c r="U1241" s="29"/>
      <c r="V1241" s="29"/>
      <c r="W1241" s="1"/>
      <c r="X1241" s="1"/>
    </row>
    <row r="1242" spans="1:24">
      <c r="A1242" s="61"/>
      <c r="B1242" s="28"/>
      <c r="C1242" s="29"/>
      <c r="D1242" s="122"/>
      <c r="E1242" s="27"/>
      <c r="F1242" s="28"/>
      <c r="G1242" s="29"/>
      <c r="H1242" s="29"/>
      <c r="I1242" s="35"/>
      <c r="J1242" s="35"/>
      <c r="K1242" s="35"/>
      <c r="L1242" s="35"/>
      <c r="M1242" s="30"/>
      <c r="N1242" s="31"/>
      <c r="O1242" s="18"/>
      <c r="P1242" s="157"/>
      <c r="Q1242" s="157"/>
      <c r="R1242" s="157"/>
      <c r="S1242" s="35"/>
      <c r="T1242" s="35"/>
      <c r="U1242" s="30"/>
      <c r="V1242" s="29"/>
      <c r="W1242" s="1"/>
      <c r="X1242" s="1"/>
    </row>
    <row r="1243" spans="1:24">
      <c r="A1243" s="61"/>
      <c r="B1243" s="28"/>
      <c r="C1243" s="29"/>
      <c r="D1243" s="122"/>
      <c r="E1243" s="27"/>
      <c r="F1243" s="28"/>
      <c r="G1243" s="29"/>
      <c r="H1243" s="29"/>
      <c r="I1243" s="35"/>
      <c r="J1243" s="35"/>
      <c r="K1243" s="35"/>
      <c r="L1243" s="35"/>
      <c r="M1243" s="30"/>
      <c r="N1243" s="31"/>
      <c r="O1243" s="18"/>
      <c r="P1243" s="157"/>
      <c r="Q1243" s="157"/>
      <c r="R1243" s="157"/>
      <c r="S1243" s="35"/>
      <c r="T1243" s="35"/>
      <c r="U1243" s="30"/>
      <c r="V1243" s="29"/>
      <c r="W1243" s="1"/>
      <c r="X1243" s="1"/>
    </row>
    <row r="1244" spans="1:24">
      <c r="A1244" s="61"/>
      <c r="B1244" s="28"/>
      <c r="C1244" s="29"/>
      <c r="D1244" s="122"/>
      <c r="E1244" s="27"/>
      <c r="F1244" s="28"/>
      <c r="G1244" s="29"/>
      <c r="H1244" s="29"/>
      <c r="I1244" s="35"/>
      <c r="J1244" s="35"/>
      <c r="K1244" s="35"/>
      <c r="L1244" s="35"/>
      <c r="M1244" s="30"/>
      <c r="N1244" s="31"/>
      <c r="O1244" s="18"/>
      <c r="P1244" s="157"/>
      <c r="Q1244" s="157"/>
      <c r="R1244" s="157"/>
      <c r="S1244" s="35"/>
      <c r="T1244" s="35"/>
      <c r="U1244" s="29"/>
      <c r="V1244" s="29"/>
      <c r="W1244" s="1"/>
      <c r="X1244" s="1"/>
    </row>
    <row r="1245" spans="1:24">
      <c r="A1245" s="61"/>
      <c r="B1245" s="28"/>
      <c r="C1245" s="29"/>
      <c r="D1245" s="122"/>
      <c r="E1245" s="27"/>
      <c r="F1245" s="28"/>
      <c r="G1245" s="29"/>
      <c r="H1245" s="29"/>
      <c r="I1245" s="35"/>
      <c r="J1245" s="35"/>
      <c r="K1245" s="35"/>
      <c r="L1245" s="35"/>
      <c r="M1245" s="30"/>
      <c r="N1245" s="31"/>
      <c r="O1245" s="18"/>
      <c r="P1245" s="157"/>
      <c r="Q1245" s="157"/>
      <c r="R1245" s="157"/>
      <c r="S1245" s="35"/>
      <c r="T1245" s="35"/>
      <c r="U1245" s="29"/>
      <c r="V1245" s="29"/>
      <c r="W1245" s="1"/>
      <c r="X1245" s="1"/>
    </row>
    <row r="1246" spans="1:24">
      <c r="A1246" s="61"/>
      <c r="B1246" s="28"/>
      <c r="C1246" s="29"/>
      <c r="D1246" s="122"/>
      <c r="E1246" s="27"/>
      <c r="F1246" s="28"/>
      <c r="G1246" s="29"/>
      <c r="H1246" s="29"/>
      <c r="I1246" s="35"/>
      <c r="J1246" s="35"/>
      <c r="K1246" s="35"/>
      <c r="L1246" s="35"/>
      <c r="M1246" s="30"/>
      <c r="N1246" s="31"/>
      <c r="O1246" s="18"/>
      <c r="P1246" s="157"/>
      <c r="Q1246" s="157"/>
      <c r="R1246" s="157"/>
      <c r="S1246" s="35"/>
      <c r="T1246" s="35"/>
      <c r="U1246" s="30"/>
      <c r="V1246" s="29"/>
      <c r="W1246" s="1"/>
      <c r="X1246" s="1"/>
    </row>
    <row r="1247" spans="1:24">
      <c r="A1247" s="61"/>
      <c r="B1247" s="28"/>
      <c r="C1247" s="29"/>
      <c r="D1247" s="122"/>
      <c r="E1247" s="27"/>
      <c r="F1247" s="28"/>
      <c r="G1247" s="29"/>
      <c r="H1247" s="29"/>
      <c r="I1247" s="35"/>
      <c r="J1247" s="35"/>
      <c r="K1247" s="35"/>
      <c r="L1247" s="35"/>
      <c r="M1247" s="30"/>
      <c r="N1247" s="31"/>
      <c r="O1247" s="18"/>
      <c r="P1247" s="157"/>
      <c r="Q1247" s="157"/>
      <c r="R1247" s="157"/>
      <c r="S1247" s="35"/>
      <c r="T1247" s="35"/>
      <c r="U1247" s="30"/>
      <c r="V1247" s="29"/>
      <c r="W1247" s="1"/>
      <c r="X1247" s="1"/>
    </row>
    <row r="1248" spans="1:24">
      <c r="A1248" s="61"/>
      <c r="B1248" s="28"/>
      <c r="C1248" s="29"/>
      <c r="D1248" s="122"/>
      <c r="E1248" s="27"/>
      <c r="F1248" s="28"/>
      <c r="G1248" s="29"/>
      <c r="H1248" s="29"/>
      <c r="I1248" s="35"/>
      <c r="J1248" s="35"/>
      <c r="K1248" s="35"/>
      <c r="L1248" s="35"/>
      <c r="M1248" s="30"/>
      <c r="N1248" s="31"/>
      <c r="O1248" s="18"/>
      <c r="P1248" s="157"/>
      <c r="Q1248" s="157"/>
      <c r="R1248" s="157"/>
      <c r="S1248" s="35"/>
      <c r="T1248" s="35"/>
      <c r="U1248" s="30"/>
      <c r="V1248" s="29"/>
      <c r="W1248" s="1"/>
      <c r="X1248" s="1"/>
    </row>
    <row r="1249" spans="1:24">
      <c r="A1249" s="61"/>
      <c r="B1249" s="28"/>
      <c r="C1249" s="29"/>
      <c r="D1249" s="122"/>
      <c r="E1249" s="27"/>
      <c r="F1249" s="28"/>
      <c r="G1249" s="29"/>
      <c r="H1249" s="29"/>
      <c r="I1249" s="35"/>
      <c r="J1249" s="35"/>
      <c r="K1249" s="35"/>
      <c r="L1249" s="35"/>
      <c r="M1249" s="30"/>
      <c r="N1249" s="31"/>
      <c r="O1249" s="18"/>
      <c r="P1249" s="157"/>
      <c r="Q1249" s="157"/>
      <c r="R1249" s="157"/>
      <c r="S1249" s="35"/>
      <c r="T1249" s="35"/>
      <c r="U1249" s="29"/>
      <c r="V1249" s="29"/>
      <c r="W1249" s="1"/>
      <c r="X1249" s="1"/>
    </row>
    <row r="1250" spans="1:24">
      <c r="A1250" s="61"/>
      <c r="B1250" s="28"/>
      <c r="C1250" s="29"/>
      <c r="D1250" s="122"/>
      <c r="E1250" s="27"/>
      <c r="F1250" s="28"/>
      <c r="G1250" s="29"/>
      <c r="H1250" s="29"/>
      <c r="I1250" s="35"/>
      <c r="J1250" s="35"/>
      <c r="K1250" s="35"/>
      <c r="L1250" s="35"/>
      <c r="M1250" s="30"/>
      <c r="N1250" s="31"/>
      <c r="O1250" s="18"/>
      <c r="P1250" s="157"/>
      <c r="Q1250" s="157"/>
      <c r="R1250" s="157"/>
      <c r="S1250" s="35"/>
      <c r="T1250" s="35"/>
      <c r="U1250" s="30"/>
      <c r="V1250" s="29"/>
      <c r="W1250" s="1"/>
      <c r="X1250" s="1"/>
    </row>
    <row r="1251" spans="1:24">
      <c r="A1251" s="61"/>
      <c r="B1251" s="28"/>
      <c r="C1251" s="29"/>
      <c r="D1251" s="122"/>
      <c r="E1251" s="27"/>
      <c r="F1251" s="28"/>
      <c r="G1251" s="29"/>
      <c r="H1251" s="29"/>
      <c r="I1251" s="35"/>
      <c r="J1251" s="35"/>
      <c r="K1251" s="35"/>
      <c r="L1251" s="35"/>
      <c r="M1251" s="30"/>
      <c r="N1251" s="31"/>
      <c r="O1251" s="18"/>
      <c r="P1251" s="157"/>
      <c r="Q1251" s="157"/>
      <c r="R1251" s="157"/>
      <c r="S1251" s="35"/>
      <c r="T1251" s="35"/>
      <c r="U1251" s="29"/>
      <c r="V1251" s="29"/>
      <c r="W1251" s="1"/>
      <c r="X1251" s="1"/>
    </row>
    <row r="1252" spans="1:24">
      <c r="A1252" s="61"/>
      <c r="B1252" s="28"/>
      <c r="C1252" s="29"/>
      <c r="D1252" s="122"/>
      <c r="E1252" s="27"/>
      <c r="F1252" s="28"/>
      <c r="G1252" s="29"/>
      <c r="H1252" s="29"/>
      <c r="I1252" s="35"/>
      <c r="J1252" s="35"/>
      <c r="K1252" s="35"/>
      <c r="L1252" s="35"/>
      <c r="M1252" s="30"/>
      <c r="N1252" s="31"/>
      <c r="O1252" s="18"/>
      <c r="P1252" s="157"/>
      <c r="Q1252" s="157"/>
      <c r="R1252" s="157"/>
      <c r="S1252" s="35"/>
      <c r="T1252" s="35"/>
      <c r="U1252" s="30"/>
      <c r="V1252" s="29"/>
      <c r="W1252" s="1"/>
      <c r="X1252" s="1"/>
    </row>
    <row r="1253" spans="1:24">
      <c r="A1253" s="61"/>
      <c r="B1253" s="28"/>
      <c r="C1253" s="29"/>
      <c r="D1253" s="122"/>
      <c r="E1253" s="27"/>
      <c r="F1253" s="28"/>
      <c r="G1253" s="29"/>
      <c r="H1253" s="29"/>
      <c r="I1253" s="35"/>
      <c r="J1253" s="35"/>
      <c r="K1253" s="35"/>
      <c r="L1253" s="35"/>
      <c r="M1253" s="30"/>
      <c r="N1253" s="31"/>
      <c r="O1253" s="18"/>
      <c r="P1253" s="157"/>
      <c r="Q1253" s="157"/>
      <c r="R1253" s="157"/>
      <c r="S1253" s="35"/>
      <c r="T1253" s="35"/>
      <c r="U1253" s="30"/>
      <c r="V1253" s="29"/>
      <c r="W1253" s="1"/>
      <c r="X1253" s="1"/>
    </row>
    <row r="1254" spans="1:24">
      <c r="A1254" s="61"/>
      <c r="B1254" s="28"/>
      <c r="C1254" s="29"/>
      <c r="D1254" s="122"/>
      <c r="E1254" s="27"/>
      <c r="F1254" s="28"/>
      <c r="G1254" s="29"/>
      <c r="H1254" s="29"/>
      <c r="I1254" s="35"/>
      <c r="J1254" s="35"/>
      <c r="K1254" s="35"/>
      <c r="L1254" s="35"/>
      <c r="M1254" s="30"/>
      <c r="N1254" s="31"/>
      <c r="O1254" s="18"/>
      <c r="P1254" s="157"/>
      <c r="Q1254" s="157"/>
      <c r="R1254" s="157"/>
      <c r="S1254" s="35"/>
      <c r="T1254" s="35"/>
      <c r="U1254" s="30"/>
      <c r="V1254" s="29"/>
      <c r="W1254" s="1"/>
      <c r="X1254" s="1"/>
    </row>
    <row r="1255" spans="1:24">
      <c r="A1255" s="61"/>
      <c r="B1255" s="28"/>
      <c r="C1255" s="29"/>
      <c r="D1255" s="122"/>
      <c r="E1255" s="27"/>
      <c r="F1255" s="28"/>
      <c r="G1255" s="29"/>
      <c r="H1255" s="29"/>
      <c r="I1255" s="35"/>
      <c r="J1255" s="35"/>
      <c r="K1255" s="35"/>
      <c r="L1255" s="35"/>
      <c r="M1255" s="30"/>
      <c r="N1255" s="31"/>
      <c r="O1255" s="18"/>
      <c r="P1255" s="157"/>
      <c r="Q1255" s="157"/>
      <c r="R1255" s="157"/>
      <c r="S1255" s="35"/>
      <c r="T1255" s="35"/>
      <c r="U1255" s="30"/>
      <c r="V1255" s="29"/>
      <c r="W1255" s="1"/>
      <c r="X1255" s="1"/>
    </row>
    <row r="1256" spans="1:24">
      <c r="A1256" s="61"/>
      <c r="B1256" s="28"/>
      <c r="C1256" s="29"/>
      <c r="D1256" s="122"/>
      <c r="E1256" s="27"/>
      <c r="F1256" s="28"/>
      <c r="G1256" s="29"/>
      <c r="H1256" s="29"/>
      <c r="I1256" s="35"/>
      <c r="J1256" s="35"/>
      <c r="K1256" s="35"/>
      <c r="L1256" s="35"/>
      <c r="M1256" s="30"/>
      <c r="N1256" s="31"/>
      <c r="O1256" s="18"/>
      <c r="P1256" s="157"/>
      <c r="Q1256" s="157"/>
      <c r="R1256" s="157"/>
      <c r="S1256" s="35"/>
      <c r="T1256" s="35"/>
      <c r="U1256" s="30"/>
      <c r="V1256" s="29"/>
      <c r="W1256" s="1"/>
      <c r="X1256" s="1"/>
    </row>
    <row r="1257" spans="1:24">
      <c r="A1257" s="61"/>
      <c r="B1257" s="28"/>
      <c r="C1257" s="29"/>
      <c r="D1257" s="122"/>
      <c r="E1257" s="27"/>
      <c r="F1257" s="28"/>
      <c r="G1257" s="29"/>
      <c r="H1257" s="29"/>
      <c r="I1257" s="35"/>
      <c r="J1257" s="35"/>
      <c r="K1257" s="35"/>
      <c r="L1257" s="35"/>
      <c r="M1257" s="30"/>
      <c r="N1257" s="31"/>
      <c r="O1257" s="18"/>
      <c r="P1257" s="157"/>
      <c r="Q1257" s="157"/>
      <c r="R1257" s="157"/>
      <c r="S1257" s="35"/>
      <c r="T1257" s="35"/>
      <c r="U1257" s="30"/>
      <c r="V1257" s="29"/>
      <c r="W1257" s="1"/>
      <c r="X1257" s="1"/>
    </row>
    <row r="1258" spans="1:24">
      <c r="A1258" s="61"/>
      <c r="B1258" s="28"/>
      <c r="C1258" s="29"/>
      <c r="D1258" s="122"/>
      <c r="E1258" s="27"/>
      <c r="F1258" s="28"/>
      <c r="G1258" s="29"/>
      <c r="H1258" s="29"/>
      <c r="I1258" s="35"/>
      <c r="J1258" s="35"/>
      <c r="K1258" s="35"/>
      <c r="L1258" s="35"/>
      <c r="M1258" s="30"/>
      <c r="N1258" s="31"/>
      <c r="O1258" s="18"/>
      <c r="P1258" s="157"/>
      <c r="Q1258" s="157"/>
      <c r="R1258" s="157"/>
      <c r="S1258" s="35"/>
      <c r="T1258" s="35"/>
      <c r="U1258" s="122"/>
      <c r="V1258" s="29"/>
      <c r="W1258" s="1"/>
      <c r="X1258" s="1"/>
    </row>
    <row r="1259" spans="1:24">
      <c r="A1259" s="61"/>
      <c r="B1259" s="28"/>
      <c r="C1259" s="29"/>
      <c r="D1259" s="122"/>
      <c r="E1259" s="27"/>
      <c r="F1259" s="28"/>
      <c r="G1259" s="29"/>
      <c r="H1259" s="29"/>
      <c r="I1259" s="35"/>
      <c r="J1259" s="35"/>
      <c r="K1259" s="35"/>
      <c r="L1259" s="35"/>
      <c r="M1259" s="30"/>
      <c r="N1259" s="31"/>
      <c r="O1259" s="18"/>
      <c r="P1259" s="157"/>
      <c r="Q1259" s="157"/>
      <c r="R1259" s="157"/>
      <c r="S1259" s="35"/>
      <c r="T1259" s="35"/>
      <c r="U1259" s="122"/>
      <c r="V1259" s="29"/>
      <c r="W1259" s="1"/>
      <c r="X1259" s="1"/>
    </row>
    <row r="1260" spans="1:24">
      <c r="A1260" s="61"/>
      <c r="B1260" s="28"/>
      <c r="C1260" s="29"/>
      <c r="D1260" s="122"/>
      <c r="E1260" s="27"/>
      <c r="F1260" s="28"/>
      <c r="G1260" s="29"/>
      <c r="H1260" s="29"/>
      <c r="I1260" s="35"/>
      <c r="J1260" s="35"/>
      <c r="K1260" s="35"/>
      <c r="L1260" s="35"/>
      <c r="M1260" s="30"/>
      <c r="N1260" s="31"/>
      <c r="O1260" s="18"/>
      <c r="P1260" s="157"/>
      <c r="Q1260" s="157"/>
      <c r="R1260" s="157"/>
      <c r="S1260" s="35"/>
      <c r="T1260" s="35"/>
      <c r="U1260" s="122"/>
      <c r="V1260" s="29"/>
      <c r="W1260" s="1"/>
      <c r="X1260" s="1"/>
    </row>
    <row r="1261" spans="1:24">
      <c r="A1261" s="61"/>
      <c r="B1261" s="28"/>
      <c r="C1261" s="29"/>
      <c r="D1261" s="122"/>
      <c r="E1261" s="27"/>
      <c r="F1261" s="28"/>
      <c r="G1261" s="29"/>
      <c r="H1261" s="29"/>
      <c r="I1261" s="35"/>
      <c r="J1261" s="35"/>
      <c r="K1261" s="35"/>
      <c r="L1261" s="35"/>
      <c r="M1261" s="30"/>
      <c r="N1261" s="31"/>
      <c r="O1261" s="18"/>
      <c r="P1261" s="157"/>
      <c r="Q1261" s="157"/>
      <c r="R1261" s="157"/>
      <c r="S1261" s="35"/>
      <c r="T1261" s="35"/>
      <c r="U1261" s="122"/>
      <c r="V1261" s="29"/>
      <c r="W1261" s="1"/>
      <c r="X1261" s="1"/>
    </row>
    <row r="1262" spans="1:24">
      <c r="A1262" s="61"/>
      <c r="B1262" s="28"/>
      <c r="C1262" s="29"/>
      <c r="D1262" s="122"/>
      <c r="E1262" s="27"/>
      <c r="F1262" s="28"/>
      <c r="G1262" s="29"/>
      <c r="H1262" s="29"/>
      <c r="I1262" s="35"/>
      <c r="J1262" s="35"/>
      <c r="K1262" s="35"/>
      <c r="L1262" s="35"/>
      <c r="M1262" s="30"/>
      <c r="N1262" s="31"/>
      <c r="O1262" s="18"/>
      <c r="P1262" s="157"/>
      <c r="Q1262" s="157"/>
      <c r="R1262" s="157"/>
      <c r="S1262" s="35"/>
      <c r="T1262" s="35"/>
      <c r="U1262" s="122"/>
      <c r="V1262" s="29"/>
      <c r="W1262" s="1"/>
      <c r="X1262" s="1"/>
    </row>
    <row r="1263" spans="1:24">
      <c r="A1263" s="61"/>
      <c r="B1263" s="28"/>
      <c r="C1263" s="29"/>
      <c r="D1263" s="122"/>
      <c r="E1263" s="27"/>
      <c r="F1263" s="28"/>
      <c r="G1263" s="29"/>
      <c r="H1263" s="29"/>
      <c r="I1263" s="35"/>
      <c r="J1263" s="35"/>
      <c r="K1263" s="35"/>
      <c r="L1263" s="35"/>
      <c r="M1263" s="30"/>
      <c r="N1263" s="31"/>
      <c r="O1263" s="18"/>
      <c r="P1263" s="157"/>
      <c r="Q1263" s="157"/>
      <c r="R1263" s="157"/>
      <c r="S1263" s="35"/>
      <c r="T1263" s="35"/>
      <c r="U1263" s="122"/>
      <c r="V1263" s="29"/>
      <c r="W1263" s="1"/>
      <c r="X1263" s="1"/>
    </row>
    <row r="1264" spans="1:24">
      <c r="A1264" s="61"/>
      <c r="B1264" s="28"/>
      <c r="C1264" s="29"/>
      <c r="D1264" s="122"/>
      <c r="E1264" s="27"/>
      <c r="F1264" s="28"/>
      <c r="G1264" s="29"/>
      <c r="H1264" s="29"/>
      <c r="I1264" s="35"/>
      <c r="J1264" s="35"/>
      <c r="K1264" s="35"/>
      <c r="L1264" s="35"/>
      <c r="M1264" s="30"/>
      <c r="N1264" s="31"/>
      <c r="O1264" s="18"/>
      <c r="P1264" s="157"/>
      <c r="Q1264" s="157"/>
      <c r="R1264" s="157"/>
      <c r="S1264" s="35"/>
      <c r="T1264" s="35"/>
      <c r="U1264" s="122"/>
      <c r="V1264" s="29"/>
      <c r="W1264" s="1"/>
      <c r="X1264" s="1"/>
    </row>
    <row r="1265" spans="1:24">
      <c r="A1265" s="61"/>
      <c r="B1265" s="28"/>
      <c r="C1265" s="29"/>
      <c r="D1265" s="122"/>
      <c r="E1265" s="27"/>
      <c r="F1265" s="28"/>
      <c r="G1265" s="29"/>
      <c r="H1265" s="29"/>
      <c r="I1265" s="35"/>
      <c r="J1265" s="35"/>
      <c r="K1265" s="35"/>
      <c r="L1265" s="35"/>
      <c r="M1265" s="30"/>
      <c r="N1265" s="31"/>
      <c r="O1265" s="18"/>
      <c r="P1265" s="157"/>
      <c r="Q1265" s="157"/>
      <c r="R1265" s="157"/>
      <c r="S1265" s="35"/>
      <c r="T1265" s="35"/>
      <c r="U1265" s="122"/>
      <c r="V1265" s="29"/>
      <c r="W1265" s="1"/>
      <c r="X1265" s="1"/>
    </row>
    <row r="1266" spans="1:24">
      <c r="A1266" s="61"/>
      <c r="B1266" s="28"/>
      <c r="C1266" s="29"/>
      <c r="D1266" s="122"/>
      <c r="E1266" s="27"/>
      <c r="F1266" s="28"/>
      <c r="G1266" s="29"/>
      <c r="H1266" s="29"/>
      <c r="I1266" s="35"/>
      <c r="J1266" s="35"/>
      <c r="K1266" s="35"/>
      <c r="L1266" s="35"/>
      <c r="M1266" s="30"/>
      <c r="N1266" s="31"/>
      <c r="O1266" s="18"/>
      <c r="P1266" s="157"/>
      <c r="Q1266" s="157"/>
      <c r="R1266" s="157"/>
      <c r="S1266" s="35"/>
      <c r="T1266" s="35"/>
      <c r="U1266" s="122"/>
      <c r="V1266" s="29"/>
      <c r="W1266" s="1"/>
      <c r="X1266" s="1"/>
    </row>
    <row r="1267" spans="1:24">
      <c r="A1267" s="61"/>
      <c r="B1267" s="28"/>
      <c r="C1267" s="29"/>
      <c r="D1267" s="122"/>
      <c r="E1267" s="27"/>
      <c r="F1267" s="28"/>
      <c r="G1267" s="29"/>
      <c r="H1267" s="29"/>
      <c r="I1267" s="35"/>
      <c r="J1267" s="35"/>
      <c r="K1267" s="35"/>
      <c r="L1267" s="35"/>
      <c r="M1267" s="30"/>
      <c r="N1267" s="31"/>
      <c r="O1267" s="18"/>
      <c r="P1267" s="157"/>
      <c r="Q1267" s="157"/>
      <c r="R1267" s="157"/>
      <c r="S1267" s="35"/>
      <c r="T1267" s="35"/>
      <c r="U1267" s="122"/>
      <c r="V1267" s="29"/>
      <c r="W1267" s="1"/>
      <c r="X1267" s="1"/>
    </row>
    <row r="1268" spans="1:24">
      <c r="A1268" s="61"/>
      <c r="B1268" s="28"/>
      <c r="C1268" s="29"/>
      <c r="D1268" s="122"/>
      <c r="E1268" s="27"/>
      <c r="F1268" s="28"/>
      <c r="G1268" s="29"/>
      <c r="H1268" s="29"/>
      <c r="I1268" s="35"/>
      <c r="J1268" s="35"/>
      <c r="K1268" s="35"/>
      <c r="L1268" s="35"/>
      <c r="M1268" s="30"/>
      <c r="N1268" s="31"/>
      <c r="O1268" s="18"/>
      <c r="P1268" s="157"/>
      <c r="Q1268" s="157"/>
      <c r="R1268" s="157"/>
      <c r="S1268" s="35"/>
      <c r="T1268" s="35"/>
      <c r="U1268" s="122"/>
      <c r="V1268" s="29"/>
      <c r="W1268" s="1"/>
      <c r="X1268" s="1"/>
    </row>
    <row r="1269" spans="1:24">
      <c r="A1269" s="61"/>
      <c r="B1269" s="28"/>
      <c r="C1269" s="29"/>
      <c r="D1269" s="122"/>
      <c r="E1269" s="27"/>
      <c r="F1269" s="28"/>
      <c r="G1269" s="29"/>
      <c r="H1269" s="29"/>
      <c r="I1269" s="35"/>
      <c r="J1269" s="35"/>
      <c r="K1269" s="35"/>
      <c r="L1269" s="35"/>
      <c r="M1269" s="30"/>
      <c r="N1269" s="31"/>
      <c r="O1269" s="18"/>
      <c r="P1269" s="157"/>
      <c r="Q1269" s="157"/>
      <c r="R1269" s="157"/>
      <c r="S1269" s="35"/>
      <c r="T1269" s="35"/>
      <c r="U1269" s="122"/>
      <c r="V1269" s="29"/>
      <c r="W1269" s="1"/>
      <c r="X1269" s="1"/>
    </row>
    <row r="1270" spans="1:24">
      <c r="A1270" s="61"/>
      <c r="B1270" s="28"/>
      <c r="C1270" s="29"/>
      <c r="D1270" s="122"/>
      <c r="E1270" s="27"/>
      <c r="F1270" s="28"/>
      <c r="G1270" s="29"/>
      <c r="H1270" s="29"/>
      <c r="I1270" s="35"/>
      <c r="J1270" s="35"/>
      <c r="K1270" s="35"/>
      <c r="L1270" s="35"/>
      <c r="M1270" s="30"/>
      <c r="N1270" s="31"/>
      <c r="O1270" s="18"/>
      <c r="P1270" s="157"/>
      <c r="Q1270" s="157"/>
      <c r="R1270" s="157"/>
      <c r="S1270" s="35"/>
      <c r="T1270" s="35"/>
      <c r="U1270" s="122"/>
      <c r="V1270" s="29"/>
      <c r="W1270" s="1"/>
      <c r="X1270" s="1"/>
    </row>
    <row r="1271" spans="1:24">
      <c r="A1271" s="61"/>
      <c r="B1271" s="28"/>
      <c r="C1271" s="29"/>
      <c r="D1271" s="122"/>
      <c r="E1271" s="27"/>
      <c r="F1271" s="28"/>
      <c r="G1271" s="29"/>
      <c r="H1271" s="29"/>
      <c r="I1271" s="35"/>
      <c r="J1271" s="35"/>
      <c r="K1271" s="35"/>
      <c r="L1271" s="35"/>
      <c r="M1271" s="30"/>
      <c r="N1271" s="31"/>
      <c r="O1271" s="18"/>
      <c r="P1271" s="157"/>
      <c r="Q1271" s="157"/>
      <c r="R1271" s="157"/>
      <c r="S1271" s="35"/>
      <c r="T1271" s="35"/>
      <c r="U1271" s="30"/>
      <c r="V1271" s="29"/>
      <c r="W1271" s="1"/>
      <c r="X1271" s="1"/>
    </row>
    <row r="1272" spans="1:24">
      <c r="A1272" s="61"/>
      <c r="B1272" s="28"/>
      <c r="C1272" s="29"/>
      <c r="D1272" s="122"/>
      <c r="E1272" s="27"/>
      <c r="F1272" s="28"/>
      <c r="G1272" s="29"/>
      <c r="H1272" s="29"/>
      <c r="I1272" s="35"/>
      <c r="J1272" s="35"/>
      <c r="K1272" s="35"/>
      <c r="L1272" s="35"/>
      <c r="M1272" s="30"/>
      <c r="N1272" s="31"/>
      <c r="O1272" s="18"/>
      <c r="P1272" s="157"/>
      <c r="Q1272" s="157"/>
      <c r="R1272" s="157"/>
      <c r="S1272" s="35"/>
      <c r="T1272" s="35"/>
      <c r="U1272" s="30"/>
      <c r="V1272" s="29"/>
      <c r="W1272" s="1"/>
      <c r="X1272" s="1"/>
    </row>
    <row r="1273" spans="1:24">
      <c r="A1273" s="61"/>
      <c r="B1273" s="28"/>
      <c r="C1273" s="29"/>
      <c r="D1273" s="122"/>
      <c r="E1273" s="27"/>
      <c r="F1273" s="28"/>
      <c r="G1273" s="29"/>
      <c r="H1273" s="29"/>
      <c r="I1273" s="35"/>
      <c r="J1273" s="35"/>
      <c r="K1273" s="35"/>
      <c r="L1273" s="35"/>
      <c r="M1273" s="30"/>
      <c r="N1273" s="31"/>
      <c r="O1273" s="18"/>
      <c r="P1273" s="157"/>
      <c r="Q1273" s="157"/>
      <c r="R1273" s="157"/>
      <c r="S1273" s="35"/>
      <c r="T1273" s="35"/>
      <c r="U1273" s="30"/>
      <c r="V1273" s="29"/>
      <c r="W1273" s="1"/>
      <c r="X1273" s="1"/>
    </row>
    <row r="1274" spans="1:24">
      <c r="A1274" s="61"/>
      <c r="B1274" s="28"/>
      <c r="C1274" s="29"/>
      <c r="D1274" s="122"/>
      <c r="E1274" s="27"/>
      <c r="F1274" s="28"/>
      <c r="G1274" s="29"/>
      <c r="H1274" s="29"/>
      <c r="I1274" s="35"/>
      <c r="J1274" s="35"/>
      <c r="K1274" s="35"/>
      <c r="L1274" s="35"/>
      <c r="M1274" s="30"/>
      <c r="N1274" s="31"/>
      <c r="O1274" s="18"/>
      <c r="P1274" s="157"/>
      <c r="Q1274" s="157"/>
      <c r="R1274" s="157"/>
      <c r="S1274" s="35"/>
      <c r="T1274" s="35"/>
      <c r="U1274" s="30"/>
      <c r="V1274" s="29"/>
      <c r="W1274" s="1"/>
      <c r="X1274" s="1"/>
    </row>
    <row r="1275" spans="1:24">
      <c r="A1275" s="61"/>
      <c r="B1275" s="28"/>
      <c r="C1275" s="29"/>
      <c r="D1275" s="122"/>
      <c r="E1275" s="27"/>
      <c r="F1275" s="28"/>
      <c r="G1275" s="29"/>
      <c r="H1275" s="29"/>
      <c r="I1275" s="35"/>
      <c r="J1275" s="35"/>
      <c r="K1275" s="35"/>
      <c r="L1275" s="35"/>
      <c r="M1275" s="30"/>
      <c r="N1275" s="31"/>
      <c r="O1275" s="18"/>
      <c r="P1275" s="157"/>
      <c r="Q1275" s="157"/>
      <c r="R1275" s="157"/>
      <c r="S1275" s="35"/>
      <c r="T1275" s="35"/>
      <c r="U1275" s="30"/>
      <c r="V1275" s="29"/>
      <c r="W1275" s="1"/>
      <c r="X1275" s="1"/>
    </row>
    <row r="1276" spans="1:24">
      <c r="A1276" s="61"/>
      <c r="B1276" s="28"/>
      <c r="C1276" s="29"/>
      <c r="D1276" s="122"/>
      <c r="E1276" s="27"/>
      <c r="F1276" s="28"/>
      <c r="G1276" s="29"/>
      <c r="H1276" s="29"/>
      <c r="I1276" s="35"/>
      <c r="J1276" s="35"/>
      <c r="K1276" s="35"/>
      <c r="L1276" s="35"/>
      <c r="M1276" s="30"/>
      <c r="N1276" s="31"/>
      <c r="O1276" s="18"/>
      <c r="P1276" s="157"/>
      <c r="Q1276" s="157"/>
      <c r="R1276" s="157"/>
      <c r="S1276" s="35"/>
      <c r="T1276" s="35"/>
      <c r="U1276" s="30"/>
      <c r="V1276" s="29"/>
      <c r="W1276" s="1"/>
      <c r="X1276" s="1"/>
    </row>
    <row r="1277" spans="1:24">
      <c r="A1277" s="61"/>
      <c r="B1277" s="28"/>
      <c r="C1277" s="29"/>
      <c r="D1277" s="122"/>
      <c r="E1277" s="27"/>
      <c r="F1277" s="28"/>
      <c r="G1277" s="29"/>
      <c r="H1277" s="29"/>
      <c r="I1277" s="35"/>
      <c r="J1277" s="35"/>
      <c r="K1277" s="35"/>
      <c r="L1277" s="35"/>
      <c r="M1277" s="30"/>
      <c r="N1277" s="31"/>
      <c r="O1277" s="18"/>
      <c r="P1277" s="157"/>
      <c r="Q1277" s="157"/>
      <c r="R1277" s="157"/>
      <c r="S1277" s="35"/>
      <c r="T1277" s="35"/>
      <c r="U1277" s="30"/>
      <c r="V1277" s="29"/>
      <c r="W1277" s="1"/>
      <c r="X1277" s="1"/>
    </row>
    <row r="1278" spans="1:24">
      <c r="A1278" s="61"/>
      <c r="B1278" s="28"/>
      <c r="C1278" s="29"/>
      <c r="D1278" s="122"/>
      <c r="E1278" s="27"/>
      <c r="F1278" s="28"/>
      <c r="G1278" s="29"/>
      <c r="H1278" s="29"/>
      <c r="I1278" s="35"/>
      <c r="J1278" s="35"/>
      <c r="K1278" s="35"/>
      <c r="L1278" s="35"/>
      <c r="M1278" s="30"/>
      <c r="N1278" s="31"/>
      <c r="O1278" s="18"/>
      <c r="P1278" s="157"/>
      <c r="Q1278" s="157"/>
      <c r="R1278" s="157"/>
      <c r="S1278" s="35"/>
      <c r="T1278" s="35"/>
      <c r="U1278" s="30"/>
      <c r="V1278" s="29"/>
      <c r="W1278" s="1"/>
      <c r="X1278" s="1"/>
    </row>
    <row r="1279" spans="1:24">
      <c r="A1279" s="61"/>
      <c r="B1279" s="28"/>
      <c r="C1279" s="29"/>
      <c r="D1279" s="122"/>
      <c r="E1279" s="27"/>
      <c r="F1279" s="28"/>
      <c r="G1279" s="29"/>
      <c r="H1279" s="29"/>
      <c r="I1279" s="35"/>
      <c r="J1279" s="35"/>
      <c r="K1279" s="35"/>
      <c r="L1279" s="35"/>
      <c r="M1279" s="30"/>
      <c r="N1279" s="31"/>
      <c r="O1279" s="18"/>
      <c r="P1279" s="157"/>
      <c r="Q1279" s="157"/>
      <c r="R1279" s="157"/>
      <c r="S1279" s="35"/>
      <c r="T1279" s="35"/>
      <c r="U1279" s="30"/>
      <c r="V1279" s="29"/>
      <c r="W1279" s="1"/>
      <c r="X1279" s="1"/>
    </row>
    <row r="1280" spans="1:24">
      <c r="A1280" s="61"/>
      <c r="B1280" s="28"/>
      <c r="C1280" s="29"/>
      <c r="D1280" s="122"/>
      <c r="E1280" s="27"/>
      <c r="F1280" s="28"/>
      <c r="G1280" s="29"/>
      <c r="H1280" s="29"/>
      <c r="I1280" s="35"/>
      <c r="J1280" s="35"/>
      <c r="K1280" s="35"/>
      <c r="L1280" s="35"/>
      <c r="M1280" s="30"/>
      <c r="N1280" s="31"/>
      <c r="O1280" s="18"/>
      <c r="P1280" s="157"/>
      <c r="Q1280" s="157"/>
      <c r="R1280" s="157"/>
      <c r="S1280" s="35"/>
      <c r="T1280" s="35"/>
      <c r="U1280" s="30"/>
      <c r="V1280" s="29"/>
      <c r="W1280" s="1"/>
      <c r="X1280" s="1"/>
    </row>
    <row r="1281" spans="1:24">
      <c r="A1281" s="61"/>
      <c r="B1281" s="28"/>
      <c r="C1281" s="29"/>
      <c r="D1281" s="122"/>
      <c r="E1281" s="27"/>
      <c r="F1281" s="28"/>
      <c r="G1281" s="29"/>
      <c r="H1281" s="29"/>
      <c r="I1281" s="35"/>
      <c r="J1281" s="35"/>
      <c r="K1281" s="35"/>
      <c r="L1281" s="35"/>
      <c r="M1281" s="30"/>
      <c r="N1281" s="31"/>
      <c r="O1281" s="18"/>
      <c r="P1281" s="157"/>
      <c r="Q1281" s="157"/>
      <c r="R1281" s="157"/>
      <c r="S1281" s="35"/>
      <c r="T1281" s="35"/>
      <c r="U1281" s="30"/>
      <c r="V1281" s="29"/>
      <c r="W1281" s="1"/>
      <c r="X1281" s="1"/>
    </row>
    <row r="1282" spans="1:24">
      <c r="A1282" s="61"/>
      <c r="B1282" s="28"/>
      <c r="C1282" s="29"/>
      <c r="D1282" s="122"/>
      <c r="E1282" s="27"/>
      <c r="F1282" s="28"/>
      <c r="G1282" s="29"/>
      <c r="H1282" s="29"/>
      <c r="I1282" s="35"/>
      <c r="J1282" s="35"/>
      <c r="K1282" s="35"/>
      <c r="L1282" s="35"/>
      <c r="M1282" s="30"/>
      <c r="N1282" s="31"/>
      <c r="O1282" s="18"/>
      <c r="P1282" s="157"/>
      <c r="Q1282" s="157"/>
      <c r="R1282" s="157"/>
      <c r="S1282" s="35"/>
      <c r="T1282" s="35"/>
      <c r="U1282" s="30"/>
      <c r="V1282" s="29"/>
      <c r="W1282" s="1"/>
      <c r="X1282" s="1"/>
    </row>
    <row r="1283" spans="1:24">
      <c r="A1283" s="61"/>
      <c r="B1283" s="28"/>
      <c r="C1283" s="29"/>
      <c r="D1283" s="122"/>
      <c r="E1283" s="27"/>
      <c r="F1283" s="28"/>
      <c r="G1283" s="29"/>
      <c r="H1283" s="29"/>
      <c r="I1283" s="35"/>
      <c r="J1283" s="35"/>
      <c r="K1283" s="35"/>
      <c r="L1283" s="35"/>
      <c r="M1283" s="30"/>
      <c r="N1283" s="31"/>
      <c r="O1283" s="18"/>
      <c r="P1283" s="157"/>
      <c r="Q1283" s="157"/>
      <c r="R1283" s="157"/>
      <c r="S1283" s="35"/>
      <c r="T1283" s="35"/>
      <c r="U1283" s="30"/>
      <c r="V1283" s="29"/>
      <c r="W1283" s="1"/>
      <c r="X1283" s="1"/>
    </row>
    <row r="1284" spans="1:24">
      <c r="A1284" s="61"/>
      <c r="B1284" s="28"/>
      <c r="C1284" s="29"/>
      <c r="D1284" s="122"/>
      <c r="E1284" s="27"/>
      <c r="F1284" s="28"/>
      <c r="G1284" s="29"/>
      <c r="H1284" s="29"/>
      <c r="I1284" s="35"/>
      <c r="J1284" s="35"/>
      <c r="K1284" s="35"/>
      <c r="L1284" s="35"/>
      <c r="M1284" s="30"/>
      <c r="N1284" s="31"/>
      <c r="O1284" s="18"/>
      <c r="P1284" s="157"/>
      <c r="Q1284" s="157"/>
      <c r="R1284" s="157"/>
      <c r="S1284" s="35"/>
      <c r="T1284" s="35"/>
      <c r="U1284" s="30"/>
      <c r="V1284" s="29"/>
      <c r="W1284" s="1"/>
      <c r="X1284" s="1"/>
    </row>
    <row r="1285" spans="1:24">
      <c r="A1285" s="61"/>
      <c r="B1285" s="28"/>
      <c r="C1285" s="29"/>
      <c r="D1285" s="122"/>
      <c r="E1285" s="27"/>
      <c r="F1285" s="28"/>
      <c r="G1285" s="29"/>
      <c r="H1285" s="29"/>
      <c r="I1285" s="35"/>
      <c r="J1285" s="35"/>
      <c r="K1285" s="35"/>
      <c r="L1285" s="35"/>
      <c r="M1285" s="30"/>
      <c r="N1285" s="31"/>
      <c r="O1285" s="18"/>
      <c r="P1285" s="157"/>
      <c r="Q1285" s="157"/>
      <c r="R1285" s="157"/>
      <c r="S1285" s="35"/>
      <c r="T1285" s="35"/>
      <c r="U1285" s="30"/>
      <c r="V1285" s="29"/>
      <c r="W1285" s="1"/>
      <c r="X1285" s="1"/>
    </row>
    <row r="1286" spans="1:24">
      <c r="A1286" s="61"/>
      <c r="B1286" s="28"/>
      <c r="C1286" s="29"/>
      <c r="D1286" s="122"/>
      <c r="E1286" s="27"/>
      <c r="F1286" s="28"/>
      <c r="G1286" s="29"/>
      <c r="H1286" s="29"/>
      <c r="I1286" s="35"/>
      <c r="J1286" s="35"/>
      <c r="K1286" s="35"/>
      <c r="L1286" s="35"/>
      <c r="M1286" s="30"/>
      <c r="N1286" s="31"/>
      <c r="O1286" s="18"/>
      <c r="P1286" s="157"/>
      <c r="Q1286" s="157"/>
      <c r="R1286" s="157"/>
      <c r="S1286" s="35"/>
      <c r="T1286" s="35"/>
      <c r="U1286" s="29"/>
      <c r="V1286" s="29"/>
      <c r="W1286" s="1"/>
      <c r="X1286" s="1"/>
    </row>
    <row r="1287" spans="1:24">
      <c r="A1287" s="61"/>
      <c r="B1287" s="28"/>
      <c r="C1287" s="29"/>
      <c r="D1287" s="122"/>
      <c r="E1287" s="27"/>
      <c r="F1287" s="28"/>
      <c r="G1287" s="29"/>
      <c r="H1287" s="29"/>
      <c r="I1287" s="35"/>
      <c r="J1287" s="35"/>
      <c r="K1287" s="35"/>
      <c r="L1287" s="35"/>
      <c r="M1287" s="30"/>
      <c r="N1287" s="31"/>
      <c r="O1287" s="18"/>
      <c r="P1287" s="157"/>
      <c r="Q1287" s="157"/>
      <c r="R1287" s="157"/>
      <c r="S1287" s="35"/>
      <c r="T1287" s="35"/>
      <c r="U1287" s="29"/>
      <c r="V1287" s="29"/>
      <c r="W1287" s="1"/>
      <c r="X1287" s="1"/>
    </row>
    <row r="1288" spans="1:24">
      <c r="A1288" s="61"/>
      <c r="B1288" s="28"/>
      <c r="C1288" s="29"/>
      <c r="D1288" s="122"/>
      <c r="E1288" s="27"/>
      <c r="F1288" s="28"/>
      <c r="G1288" s="29"/>
      <c r="H1288" s="29"/>
      <c r="I1288" s="35"/>
      <c r="J1288" s="35"/>
      <c r="K1288" s="35"/>
      <c r="L1288" s="35"/>
      <c r="M1288" s="30"/>
      <c r="N1288" s="31"/>
      <c r="O1288" s="18"/>
      <c r="P1288" s="157"/>
      <c r="Q1288" s="157"/>
      <c r="R1288" s="157"/>
      <c r="S1288" s="35"/>
      <c r="T1288" s="35"/>
      <c r="U1288" s="29"/>
      <c r="V1288" s="29"/>
      <c r="W1288" s="1"/>
      <c r="X1288" s="1"/>
    </row>
    <row r="1289" spans="1:24">
      <c r="A1289" s="61"/>
      <c r="B1289" s="28"/>
      <c r="C1289" s="29"/>
      <c r="D1289" s="122"/>
      <c r="E1289" s="27"/>
      <c r="F1289" s="28"/>
      <c r="G1289" s="29"/>
      <c r="H1289" s="29"/>
      <c r="I1289" s="35"/>
      <c r="J1289" s="35"/>
      <c r="K1289" s="35"/>
      <c r="L1289" s="35"/>
      <c r="M1289" s="30"/>
      <c r="N1289" s="31"/>
      <c r="O1289" s="18"/>
      <c r="P1289" s="157"/>
      <c r="Q1289" s="157"/>
      <c r="R1289" s="157"/>
      <c r="S1289" s="35"/>
      <c r="T1289" s="35"/>
      <c r="U1289" s="29"/>
      <c r="V1289" s="29"/>
      <c r="W1289" s="1"/>
      <c r="X1289" s="1"/>
    </row>
    <row r="1290" spans="1:24">
      <c r="A1290" s="61"/>
      <c r="B1290" s="28"/>
      <c r="C1290" s="29"/>
      <c r="D1290" s="122"/>
      <c r="E1290" s="27"/>
      <c r="F1290" s="28"/>
      <c r="G1290" s="29"/>
      <c r="H1290" s="29"/>
      <c r="I1290" s="35"/>
      <c r="J1290" s="35"/>
      <c r="K1290" s="35"/>
      <c r="L1290" s="35"/>
      <c r="M1290" s="30"/>
      <c r="N1290" s="31"/>
      <c r="O1290" s="18"/>
      <c r="P1290" s="157"/>
      <c r="Q1290" s="157"/>
      <c r="R1290" s="157"/>
      <c r="S1290" s="35"/>
      <c r="T1290" s="35"/>
      <c r="U1290" s="29"/>
      <c r="V1290" s="29"/>
      <c r="W1290" s="1"/>
      <c r="X1290" s="1"/>
    </row>
    <row r="1291" spans="1:24">
      <c r="A1291" s="61"/>
      <c r="B1291" s="28"/>
      <c r="C1291" s="29"/>
      <c r="D1291" s="122"/>
      <c r="E1291" s="27"/>
      <c r="F1291" s="28"/>
      <c r="G1291" s="29"/>
      <c r="H1291" s="29"/>
      <c r="I1291" s="35"/>
      <c r="J1291" s="35"/>
      <c r="K1291" s="35"/>
      <c r="L1291" s="35"/>
      <c r="M1291" s="30"/>
      <c r="N1291" s="31"/>
      <c r="O1291" s="18"/>
      <c r="P1291" s="157"/>
      <c r="Q1291" s="157"/>
      <c r="R1291" s="157"/>
      <c r="S1291" s="35"/>
      <c r="T1291" s="35"/>
      <c r="U1291" s="29"/>
      <c r="V1291" s="29"/>
      <c r="W1291" s="1"/>
      <c r="X1291" s="1"/>
    </row>
    <row r="1292" spans="1:24">
      <c r="A1292" s="61"/>
      <c r="B1292" s="28"/>
      <c r="C1292" s="29"/>
      <c r="D1292" s="122"/>
      <c r="E1292" s="27"/>
      <c r="F1292" s="28"/>
      <c r="G1292" s="29"/>
      <c r="H1292" s="29"/>
      <c r="I1292" s="35"/>
      <c r="J1292" s="35"/>
      <c r="K1292" s="35"/>
      <c r="L1292" s="35"/>
      <c r="M1292" s="30"/>
      <c r="N1292" s="31"/>
      <c r="O1292" s="18"/>
      <c r="P1292" s="157"/>
      <c r="Q1292" s="157"/>
      <c r="R1292" s="157"/>
      <c r="S1292" s="35"/>
      <c r="T1292" s="35"/>
      <c r="U1292" s="30"/>
      <c r="V1292" s="29"/>
      <c r="W1292" s="1"/>
      <c r="X1292" s="1"/>
    </row>
    <row r="1293" spans="1:24">
      <c r="A1293" s="61"/>
      <c r="B1293" s="28"/>
      <c r="C1293" s="29"/>
      <c r="D1293" s="122"/>
      <c r="E1293" s="27"/>
      <c r="F1293" s="28"/>
      <c r="G1293" s="29"/>
      <c r="H1293" s="29"/>
      <c r="I1293" s="35"/>
      <c r="J1293" s="35"/>
      <c r="K1293" s="35"/>
      <c r="L1293" s="35"/>
      <c r="M1293" s="30"/>
      <c r="N1293" s="31"/>
      <c r="O1293" s="18"/>
      <c r="P1293" s="157"/>
      <c r="Q1293" s="157"/>
      <c r="R1293" s="157"/>
      <c r="S1293" s="35"/>
      <c r="T1293" s="35"/>
      <c r="U1293" s="29"/>
      <c r="V1293" s="29"/>
      <c r="W1293" s="1"/>
      <c r="X1293" s="1"/>
    </row>
    <row r="1294" spans="1:24">
      <c r="A1294" s="61"/>
      <c r="B1294" s="28"/>
      <c r="C1294" s="29"/>
      <c r="D1294" s="122"/>
      <c r="E1294" s="27"/>
      <c r="F1294" s="28"/>
      <c r="G1294" s="29"/>
      <c r="H1294" s="29"/>
      <c r="I1294" s="35"/>
      <c r="J1294" s="35"/>
      <c r="K1294" s="35"/>
      <c r="L1294" s="35"/>
      <c r="M1294" s="30"/>
      <c r="N1294" s="31"/>
      <c r="O1294" s="18"/>
      <c r="P1294" s="157"/>
      <c r="Q1294" s="157"/>
      <c r="R1294" s="157"/>
      <c r="S1294" s="35"/>
      <c r="T1294" s="35"/>
      <c r="U1294" s="29"/>
      <c r="V1294" s="29"/>
      <c r="W1294" s="1"/>
      <c r="X1294" s="1"/>
    </row>
    <row r="1295" spans="1:24">
      <c r="A1295" s="61"/>
      <c r="B1295" s="28"/>
      <c r="C1295" s="29"/>
      <c r="D1295" s="122"/>
      <c r="E1295" s="27"/>
      <c r="F1295" s="28"/>
      <c r="G1295" s="29"/>
      <c r="H1295" s="29"/>
      <c r="I1295" s="35"/>
      <c r="J1295" s="35"/>
      <c r="K1295" s="35"/>
      <c r="L1295" s="35"/>
      <c r="M1295" s="30"/>
      <c r="N1295" s="31"/>
      <c r="O1295" s="18"/>
      <c r="P1295" s="157"/>
      <c r="Q1295" s="157"/>
      <c r="R1295" s="157"/>
      <c r="S1295" s="35"/>
      <c r="T1295" s="35"/>
      <c r="U1295" s="29"/>
      <c r="V1295" s="29"/>
      <c r="W1295" s="1"/>
      <c r="X1295" s="1"/>
    </row>
    <row r="1296" spans="1:24">
      <c r="A1296" s="61"/>
      <c r="B1296" s="28"/>
      <c r="C1296" s="29"/>
      <c r="D1296" s="122"/>
      <c r="E1296" s="27"/>
      <c r="F1296" s="28"/>
      <c r="G1296" s="29"/>
      <c r="H1296" s="29"/>
      <c r="I1296" s="35"/>
      <c r="J1296" s="35"/>
      <c r="K1296" s="35"/>
      <c r="L1296" s="35"/>
      <c r="M1296" s="30"/>
      <c r="N1296" s="31"/>
      <c r="O1296" s="18"/>
      <c r="P1296" s="157"/>
      <c r="Q1296" s="157"/>
      <c r="R1296" s="157"/>
      <c r="S1296" s="35"/>
      <c r="T1296" s="35"/>
      <c r="U1296" s="29"/>
      <c r="V1296" s="29"/>
      <c r="W1296" s="1"/>
      <c r="X1296" s="1"/>
    </row>
    <row r="1297" spans="1:24">
      <c r="A1297" s="61"/>
      <c r="B1297" s="28"/>
      <c r="C1297" s="29"/>
      <c r="D1297" s="122"/>
      <c r="E1297" s="27"/>
      <c r="F1297" s="28"/>
      <c r="G1297" s="29"/>
      <c r="H1297" s="29"/>
      <c r="I1297" s="35"/>
      <c r="J1297" s="35"/>
      <c r="K1297" s="35"/>
      <c r="L1297" s="35"/>
      <c r="M1297" s="30"/>
      <c r="N1297" s="31"/>
      <c r="O1297" s="18"/>
      <c r="P1297" s="157"/>
      <c r="Q1297" s="157"/>
      <c r="R1297" s="157"/>
      <c r="S1297" s="35"/>
      <c r="T1297" s="35"/>
      <c r="U1297" s="29"/>
      <c r="V1297" s="29"/>
      <c r="W1297" s="1"/>
      <c r="X1297" s="1"/>
    </row>
    <row r="1298" spans="1:24">
      <c r="A1298" s="61"/>
      <c r="B1298" s="28"/>
      <c r="C1298" s="29"/>
      <c r="D1298" s="122"/>
      <c r="E1298" s="27"/>
      <c r="F1298" s="28"/>
      <c r="G1298" s="29"/>
      <c r="H1298" s="29"/>
      <c r="I1298" s="35"/>
      <c r="J1298" s="35"/>
      <c r="K1298" s="35"/>
      <c r="L1298" s="35"/>
      <c r="M1298" s="30"/>
      <c r="N1298" s="31"/>
      <c r="O1298" s="18"/>
      <c r="P1298" s="157"/>
      <c r="Q1298" s="157"/>
      <c r="R1298" s="157"/>
      <c r="S1298" s="35"/>
      <c r="T1298" s="35"/>
      <c r="U1298" s="29"/>
      <c r="V1298" s="29"/>
      <c r="W1298" s="1"/>
      <c r="X1298" s="1"/>
    </row>
    <row r="1299" spans="1:24">
      <c r="A1299" s="61"/>
      <c r="B1299" s="28"/>
      <c r="C1299" s="29"/>
      <c r="D1299" s="122"/>
      <c r="E1299" s="27"/>
      <c r="F1299" s="28"/>
      <c r="G1299" s="29"/>
      <c r="H1299" s="29"/>
      <c r="I1299" s="35"/>
      <c r="J1299" s="35"/>
      <c r="K1299" s="35"/>
      <c r="L1299" s="35"/>
      <c r="M1299" s="30"/>
      <c r="N1299" s="31"/>
      <c r="O1299" s="18"/>
      <c r="P1299" s="157"/>
      <c r="Q1299" s="157"/>
      <c r="R1299" s="157"/>
      <c r="S1299" s="35"/>
      <c r="T1299" s="35"/>
      <c r="U1299" s="29"/>
      <c r="V1299" s="29"/>
      <c r="W1299" s="1"/>
      <c r="X1299" s="1"/>
    </row>
    <row r="1300" spans="1:24">
      <c r="A1300" s="61"/>
      <c r="B1300" s="28"/>
      <c r="C1300" s="29"/>
      <c r="D1300" s="122"/>
      <c r="E1300" s="27"/>
      <c r="F1300" s="28"/>
      <c r="G1300" s="29"/>
      <c r="H1300" s="29"/>
      <c r="I1300" s="35"/>
      <c r="J1300" s="35"/>
      <c r="K1300" s="35"/>
      <c r="L1300" s="35"/>
      <c r="M1300" s="30"/>
      <c r="N1300" s="31"/>
      <c r="O1300" s="18"/>
      <c r="P1300" s="157"/>
      <c r="Q1300" s="157"/>
      <c r="R1300" s="157"/>
      <c r="S1300" s="35"/>
      <c r="T1300" s="35"/>
      <c r="U1300" s="29"/>
      <c r="V1300" s="29"/>
      <c r="W1300" s="1"/>
      <c r="X1300" s="1"/>
    </row>
    <row r="1301" spans="1:24">
      <c r="A1301" s="61"/>
      <c r="B1301" s="28"/>
      <c r="C1301" s="29"/>
      <c r="D1301" s="122"/>
      <c r="E1301" s="27"/>
      <c r="F1301" s="28"/>
      <c r="G1301" s="29"/>
      <c r="H1301" s="29"/>
      <c r="I1301" s="35"/>
      <c r="J1301" s="35"/>
      <c r="K1301" s="35"/>
      <c r="L1301" s="35"/>
      <c r="M1301" s="30"/>
      <c r="N1301" s="31"/>
      <c r="O1301" s="18"/>
      <c r="P1301" s="157"/>
      <c r="Q1301" s="157"/>
      <c r="R1301" s="157"/>
      <c r="S1301" s="35"/>
      <c r="T1301" s="35"/>
      <c r="U1301" s="29"/>
      <c r="V1301" s="29"/>
      <c r="W1301" s="1"/>
      <c r="X1301" s="1"/>
    </row>
    <row r="1302" spans="1:24">
      <c r="A1302" s="61"/>
      <c r="B1302" s="28"/>
      <c r="C1302" s="29"/>
      <c r="D1302" s="122"/>
      <c r="E1302" s="27"/>
      <c r="F1302" s="28"/>
      <c r="G1302" s="29"/>
      <c r="H1302" s="29"/>
      <c r="I1302" s="35"/>
      <c r="J1302" s="35"/>
      <c r="K1302" s="35"/>
      <c r="L1302" s="35"/>
      <c r="M1302" s="30"/>
      <c r="N1302" s="31"/>
      <c r="O1302" s="18"/>
      <c r="P1302" s="157"/>
      <c r="Q1302" s="157"/>
      <c r="R1302" s="157"/>
      <c r="S1302" s="35"/>
      <c r="T1302" s="35"/>
      <c r="U1302" s="29"/>
      <c r="V1302" s="29"/>
      <c r="W1302" s="1"/>
      <c r="X1302" s="1"/>
    </row>
    <row r="1303" spans="1:24">
      <c r="A1303" s="61"/>
      <c r="B1303" s="28"/>
      <c r="C1303" s="29"/>
      <c r="D1303" s="122"/>
      <c r="E1303" s="27"/>
      <c r="F1303" s="28"/>
      <c r="G1303" s="29"/>
      <c r="H1303" s="29"/>
      <c r="I1303" s="35"/>
      <c r="J1303" s="35"/>
      <c r="K1303" s="35"/>
      <c r="L1303" s="35"/>
      <c r="M1303" s="30"/>
      <c r="N1303" s="31"/>
      <c r="O1303" s="18"/>
      <c r="P1303" s="157"/>
      <c r="Q1303" s="157"/>
      <c r="R1303" s="157"/>
      <c r="S1303" s="35"/>
      <c r="T1303" s="35"/>
      <c r="U1303" s="29"/>
      <c r="V1303" s="29"/>
      <c r="W1303" s="1"/>
      <c r="X1303" s="1"/>
    </row>
    <row r="1304" spans="1:24">
      <c r="A1304" s="61"/>
      <c r="B1304" s="28"/>
      <c r="C1304" s="29"/>
      <c r="D1304" s="122"/>
      <c r="E1304" s="27"/>
      <c r="F1304" s="28"/>
      <c r="G1304" s="29"/>
      <c r="H1304" s="29"/>
      <c r="I1304" s="35"/>
      <c r="J1304" s="35"/>
      <c r="K1304" s="35"/>
      <c r="L1304" s="35"/>
      <c r="M1304" s="30"/>
      <c r="N1304" s="31"/>
      <c r="O1304" s="18"/>
      <c r="P1304" s="157"/>
      <c r="Q1304" s="157"/>
      <c r="R1304" s="157"/>
      <c r="S1304" s="35"/>
      <c r="T1304" s="35"/>
      <c r="U1304" s="29"/>
      <c r="V1304" s="29"/>
      <c r="W1304" s="1"/>
      <c r="X1304" s="1"/>
    </row>
    <row r="1305" spans="1:24">
      <c r="A1305" s="61"/>
      <c r="B1305" s="28"/>
      <c r="C1305" s="29"/>
      <c r="D1305" s="122"/>
      <c r="E1305" s="27"/>
      <c r="F1305" s="28"/>
      <c r="G1305" s="29"/>
      <c r="H1305" s="29"/>
      <c r="I1305" s="35"/>
      <c r="J1305" s="35"/>
      <c r="K1305" s="35"/>
      <c r="L1305" s="35"/>
      <c r="M1305" s="30"/>
      <c r="N1305" s="31"/>
      <c r="O1305" s="18"/>
      <c r="P1305" s="157"/>
      <c r="Q1305" s="157"/>
      <c r="R1305" s="157"/>
      <c r="S1305" s="35"/>
      <c r="T1305" s="35"/>
      <c r="U1305" s="29"/>
      <c r="V1305" s="29"/>
      <c r="W1305" s="1"/>
      <c r="X1305" s="1"/>
    </row>
    <row r="1306" spans="1:24">
      <c r="A1306" s="61"/>
      <c r="B1306" s="28"/>
      <c r="C1306" s="29"/>
      <c r="D1306" s="122"/>
      <c r="E1306" s="27"/>
      <c r="F1306" s="28"/>
      <c r="G1306" s="29"/>
      <c r="H1306" s="29"/>
      <c r="I1306" s="35"/>
      <c r="J1306" s="35"/>
      <c r="K1306" s="35"/>
      <c r="L1306" s="35"/>
      <c r="M1306" s="30"/>
      <c r="N1306" s="31"/>
      <c r="O1306" s="18"/>
      <c r="P1306" s="157"/>
      <c r="Q1306" s="157"/>
      <c r="R1306" s="157"/>
      <c r="S1306" s="35"/>
      <c r="T1306" s="35"/>
      <c r="U1306" s="29"/>
      <c r="V1306" s="29"/>
      <c r="W1306" s="1"/>
      <c r="X1306" s="1"/>
    </row>
    <row r="1307" spans="1:24">
      <c r="A1307" s="61"/>
      <c r="B1307" s="28"/>
      <c r="C1307" s="29"/>
      <c r="D1307" s="122"/>
      <c r="E1307" s="27"/>
      <c r="F1307" s="28"/>
      <c r="G1307" s="29"/>
      <c r="H1307" s="29"/>
      <c r="I1307" s="35"/>
      <c r="J1307" s="35"/>
      <c r="K1307" s="35"/>
      <c r="L1307" s="35"/>
      <c r="M1307" s="30"/>
      <c r="N1307" s="31"/>
      <c r="O1307" s="18"/>
      <c r="P1307" s="157"/>
      <c r="Q1307" s="157"/>
      <c r="R1307" s="157"/>
      <c r="S1307" s="35"/>
      <c r="T1307" s="35"/>
      <c r="U1307" s="30"/>
      <c r="V1307" s="29"/>
      <c r="W1307" s="1"/>
      <c r="X1307" s="1"/>
    </row>
    <row r="1308" spans="1:24">
      <c r="A1308" s="61"/>
      <c r="B1308" s="28"/>
      <c r="C1308" s="29"/>
      <c r="D1308" s="122"/>
      <c r="E1308" s="27"/>
      <c r="F1308" s="28"/>
      <c r="G1308" s="29"/>
      <c r="H1308" s="29"/>
      <c r="I1308" s="35"/>
      <c r="J1308" s="35"/>
      <c r="K1308" s="35"/>
      <c r="L1308" s="35"/>
      <c r="M1308" s="30"/>
      <c r="N1308" s="31"/>
      <c r="O1308" s="18"/>
      <c r="P1308" s="157"/>
      <c r="Q1308" s="157"/>
      <c r="R1308" s="157"/>
      <c r="S1308" s="35"/>
      <c r="T1308" s="35"/>
      <c r="U1308" s="30"/>
      <c r="V1308" s="29"/>
      <c r="W1308" s="1"/>
      <c r="X1308" s="1"/>
    </row>
    <row r="1309" spans="1:24">
      <c r="A1309" s="61"/>
      <c r="B1309" s="28"/>
      <c r="C1309" s="29"/>
      <c r="D1309" s="122"/>
      <c r="E1309" s="27"/>
      <c r="F1309" s="28"/>
      <c r="G1309" s="29"/>
      <c r="H1309" s="29"/>
      <c r="I1309" s="35"/>
      <c r="J1309" s="35"/>
      <c r="K1309" s="35"/>
      <c r="L1309" s="35"/>
      <c r="M1309" s="30"/>
      <c r="N1309" s="31"/>
      <c r="O1309" s="18"/>
      <c r="P1309" s="157"/>
      <c r="Q1309" s="157"/>
      <c r="R1309" s="157"/>
      <c r="S1309" s="35"/>
      <c r="T1309" s="35"/>
      <c r="U1309" s="30"/>
      <c r="V1309" s="29"/>
      <c r="W1309" s="1"/>
      <c r="X1309" s="1"/>
    </row>
    <row r="1310" spans="1:24">
      <c r="A1310" s="61"/>
      <c r="B1310" s="28"/>
      <c r="C1310" s="29"/>
      <c r="D1310" s="122"/>
      <c r="E1310" s="27"/>
      <c r="F1310" s="28"/>
      <c r="G1310" s="29"/>
      <c r="H1310" s="29"/>
      <c r="I1310" s="35"/>
      <c r="J1310" s="35"/>
      <c r="K1310" s="35"/>
      <c r="L1310" s="35"/>
      <c r="M1310" s="30"/>
      <c r="N1310" s="31"/>
      <c r="O1310" s="18"/>
      <c r="P1310" s="157"/>
      <c r="Q1310" s="157"/>
      <c r="R1310" s="157"/>
      <c r="S1310" s="35"/>
      <c r="T1310" s="35"/>
      <c r="U1310" s="30"/>
      <c r="V1310" s="29"/>
      <c r="W1310" s="1"/>
      <c r="X1310" s="1"/>
    </row>
    <row r="1311" spans="1:24">
      <c r="A1311" s="61"/>
      <c r="B1311" s="28"/>
      <c r="C1311" s="29"/>
      <c r="D1311" s="122"/>
      <c r="E1311" s="27"/>
      <c r="F1311" s="28"/>
      <c r="G1311" s="29"/>
      <c r="H1311" s="29"/>
      <c r="I1311" s="35"/>
      <c r="J1311" s="35"/>
      <c r="K1311" s="35"/>
      <c r="L1311" s="35"/>
      <c r="M1311" s="30"/>
      <c r="N1311" s="31"/>
      <c r="O1311" s="18"/>
      <c r="P1311" s="157"/>
      <c r="Q1311" s="157"/>
      <c r="R1311" s="157"/>
      <c r="S1311" s="35"/>
      <c r="T1311" s="35"/>
      <c r="U1311" s="30"/>
      <c r="V1311" s="29"/>
      <c r="W1311" s="1"/>
      <c r="X1311" s="1"/>
    </row>
    <row r="1312" spans="1:24">
      <c r="A1312" s="61"/>
      <c r="B1312" s="28"/>
      <c r="C1312" s="29"/>
      <c r="D1312" s="122"/>
      <c r="E1312" s="27"/>
      <c r="F1312" s="28"/>
      <c r="G1312" s="29"/>
      <c r="H1312" s="29"/>
      <c r="I1312" s="35"/>
      <c r="J1312" s="35"/>
      <c r="K1312" s="35"/>
      <c r="L1312" s="35"/>
      <c r="M1312" s="30"/>
      <c r="N1312" s="31"/>
      <c r="O1312" s="18"/>
      <c r="P1312" s="157"/>
      <c r="Q1312" s="157"/>
      <c r="R1312" s="157"/>
      <c r="S1312" s="35"/>
      <c r="T1312" s="35"/>
      <c r="U1312" s="30"/>
      <c r="V1312" s="29"/>
      <c r="W1312" s="1"/>
      <c r="X1312" s="1"/>
    </row>
    <row r="1313" spans="1:24">
      <c r="A1313" s="61"/>
      <c r="B1313" s="28"/>
      <c r="C1313" s="29"/>
      <c r="D1313" s="122"/>
      <c r="E1313" s="27"/>
      <c r="F1313" s="28"/>
      <c r="G1313" s="29"/>
      <c r="H1313" s="29"/>
      <c r="I1313" s="35"/>
      <c r="J1313" s="35"/>
      <c r="K1313" s="35"/>
      <c r="L1313" s="35"/>
      <c r="M1313" s="30"/>
      <c r="N1313" s="31"/>
      <c r="O1313" s="18"/>
      <c r="P1313" s="157"/>
      <c r="Q1313" s="157"/>
      <c r="R1313" s="157"/>
      <c r="S1313" s="35"/>
      <c r="T1313" s="35"/>
      <c r="U1313" s="30"/>
      <c r="V1313" s="29"/>
      <c r="W1313" s="1"/>
      <c r="X1313" s="1"/>
    </row>
    <row r="1314" spans="1:24">
      <c r="A1314" s="61"/>
      <c r="B1314" s="28"/>
      <c r="C1314" s="29"/>
      <c r="D1314" s="122"/>
      <c r="E1314" s="27"/>
      <c r="F1314" s="28"/>
      <c r="G1314" s="29"/>
      <c r="H1314" s="29"/>
      <c r="I1314" s="35"/>
      <c r="J1314" s="35"/>
      <c r="K1314" s="35"/>
      <c r="L1314" s="35"/>
      <c r="M1314" s="30"/>
      <c r="N1314" s="31"/>
      <c r="O1314" s="18"/>
      <c r="P1314" s="157"/>
      <c r="Q1314" s="157"/>
      <c r="R1314" s="157"/>
      <c r="S1314" s="35"/>
      <c r="T1314" s="35"/>
      <c r="U1314" s="30"/>
      <c r="V1314" s="29"/>
      <c r="W1314" s="1"/>
      <c r="X1314" s="1"/>
    </row>
    <row r="1315" spans="1:24">
      <c r="A1315" s="61"/>
      <c r="B1315" s="28"/>
      <c r="C1315" s="29"/>
      <c r="D1315" s="122"/>
      <c r="E1315" s="27"/>
      <c r="F1315" s="28"/>
      <c r="G1315" s="29"/>
      <c r="H1315" s="29"/>
      <c r="I1315" s="35"/>
      <c r="J1315" s="35"/>
      <c r="K1315" s="35"/>
      <c r="L1315" s="35"/>
      <c r="M1315" s="30"/>
      <c r="N1315" s="31"/>
      <c r="O1315" s="18"/>
      <c r="P1315" s="157"/>
      <c r="Q1315" s="157"/>
      <c r="R1315" s="157"/>
      <c r="S1315" s="35"/>
      <c r="T1315" s="35"/>
      <c r="U1315" s="122"/>
      <c r="V1315" s="29"/>
      <c r="W1315" s="1"/>
      <c r="X1315" s="1"/>
    </row>
    <row r="1316" spans="1:24">
      <c r="A1316" s="61"/>
      <c r="B1316" s="28"/>
      <c r="C1316" s="29"/>
      <c r="D1316" s="122"/>
      <c r="E1316" s="27"/>
      <c r="F1316" s="28"/>
      <c r="G1316" s="29"/>
      <c r="H1316" s="29"/>
      <c r="I1316" s="35"/>
      <c r="J1316" s="35"/>
      <c r="K1316" s="35"/>
      <c r="L1316" s="35"/>
      <c r="M1316" s="30"/>
      <c r="N1316" s="31"/>
      <c r="O1316" s="18"/>
      <c r="P1316" s="157"/>
      <c r="Q1316" s="157"/>
      <c r="R1316" s="157"/>
      <c r="S1316" s="35"/>
      <c r="T1316" s="35"/>
      <c r="U1316" s="30"/>
      <c r="V1316" s="29"/>
      <c r="W1316" s="1"/>
      <c r="X1316" s="1"/>
    </row>
    <row r="1317" spans="1:24">
      <c r="A1317" s="61"/>
      <c r="B1317" s="28"/>
      <c r="C1317" s="29"/>
      <c r="D1317" s="122"/>
      <c r="E1317" s="27"/>
      <c r="F1317" s="28"/>
      <c r="G1317" s="29"/>
      <c r="H1317" s="29"/>
      <c r="I1317" s="35"/>
      <c r="J1317" s="35"/>
      <c r="K1317" s="35"/>
      <c r="L1317" s="35"/>
      <c r="M1317" s="30"/>
      <c r="N1317" s="31"/>
      <c r="O1317" s="18"/>
      <c r="P1317" s="157"/>
      <c r="Q1317" s="157"/>
      <c r="R1317" s="157"/>
      <c r="S1317" s="35"/>
      <c r="T1317" s="35"/>
      <c r="U1317" s="30"/>
      <c r="V1317" s="29"/>
      <c r="W1317" s="1"/>
      <c r="X1317" s="1"/>
    </row>
    <row r="1318" spans="1:24">
      <c r="A1318" s="61"/>
      <c r="B1318" s="28"/>
      <c r="C1318" s="29"/>
      <c r="D1318" s="122"/>
      <c r="E1318" s="27"/>
      <c r="F1318" s="28"/>
      <c r="G1318" s="29"/>
      <c r="H1318" s="29"/>
      <c r="I1318" s="35"/>
      <c r="J1318" s="35"/>
      <c r="K1318" s="35"/>
      <c r="L1318" s="35"/>
      <c r="M1318" s="30"/>
      <c r="N1318" s="31"/>
      <c r="O1318" s="18"/>
      <c r="P1318" s="157"/>
      <c r="Q1318" s="157"/>
      <c r="R1318" s="157"/>
      <c r="S1318" s="35"/>
      <c r="T1318" s="35"/>
      <c r="U1318" s="30"/>
      <c r="V1318" s="29"/>
      <c r="W1318" s="1"/>
      <c r="X1318" s="1"/>
    </row>
    <row r="1319" spans="1:24">
      <c r="A1319" s="61"/>
      <c r="B1319" s="28"/>
      <c r="C1319" s="29"/>
      <c r="D1319" s="122"/>
      <c r="E1319" s="27"/>
      <c r="F1319" s="28"/>
      <c r="G1319" s="29"/>
      <c r="H1319" s="29"/>
      <c r="I1319" s="35"/>
      <c r="J1319" s="35"/>
      <c r="K1319" s="35"/>
      <c r="L1319" s="35"/>
      <c r="M1319" s="30"/>
      <c r="N1319" s="31"/>
      <c r="O1319" s="18"/>
      <c r="P1319" s="157"/>
      <c r="Q1319" s="157"/>
      <c r="R1319" s="157"/>
      <c r="S1319" s="35"/>
      <c r="T1319" s="35"/>
      <c r="U1319" s="30"/>
      <c r="V1319" s="29"/>
      <c r="W1319" s="1"/>
      <c r="X1319" s="1"/>
    </row>
    <row r="1320" spans="1:24">
      <c r="A1320" s="61"/>
      <c r="B1320" s="28"/>
      <c r="C1320" s="29"/>
      <c r="D1320" s="122"/>
      <c r="E1320" s="27"/>
      <c r="F1320" s="28"/>
      <c r="G1320" s="29"/>
      <c r="H1320" s="29"/>
      <c r="I1320" s="35"/>
      <c r="J1320" s="35"/>
      <c r="K1320" s="35"/>
      <c r="L1320" s="35"/>
      <c r="M1320" s="30"/>
      <c r="N1320" s="31"/>
      <c r="O1320" s="18"/>
      <c r="P1320" s="157"/>
      <c r="Q1320" s="157"/>
      <c r="R1320" s="157"/>
      <c r="S1320" s="35"/>
      <c r="T1320" s="35"/>
      <c r="U1320" s="30"/>
      <c r="V1320" s="29"/>
      <c r="W1320" s="1"/>
      <c r="X1320" s="1"/>
    </row>
    <row r="1321" spans="1:24">
      <c r="A1321" s="61"/>
      <c r="B1321" s="28"/>
      <c r="C1321" s="29"/>
      <c r="D1321" s="122"/>
      <c r="E1321" s="27"/>
      <c r="F1321" s="28"/>
      <c r="G1321" s="29"/>
      <c r="H1321" s="29"/>
      <c r="I1321" s="35"/>
      <c r="J1321" s="35"/>
      <c r="K1321" s="35"/>
      <c r="L1321" s="35"/>
      <c r="M1321" s="30"/>
      <c r="N1321" s="31"/>
      <c r="O1321" s="18"/>
      <c r="P1321" s="157"/>
      <c r="Q1321" s="157"/>
      <c r="R1321" s="157"/>
      <c r="S1321" s="35"/>
      <c r="T1321" s="35"/>
      <c r="U1321" s="30"/>
      <c r="V1321" s="29"/>
      <c r="W1321" s="1"/>
      <c r="X1321" s="1"/>
    </row>
    <row r="1322" spans="1:24">
      <c r="A1322" s="61"/>
      <c r="B1322" s="28"/>
      <c r="C1322" s="29"/>
      <c r="D1322" s="122"/>
      <c r="E1322" s="27"/>
      <c r="F1322" s="28"/>
      <c r="G1322" s="29"/>
      <c r="H1322" s="29"/>
      <c r="I1322" s="35"/>
      <c r="J1322" s="35"/>
      <c r="K1322" s="35"/>
      <c r="L1322" s="35"/>
      <c r="M1322" s="30"/>
      <c r="N1322" s="31"/>
      <c r="O1322" s="18"/>
      <c r="P1322" s="157"/>
      <c r="Q1322" s="157"/>
      <c r="R1322" s="157"/>
      <c r="S1322" s="35"/>
      <c r="T1322" s="35"/>
      <c r="U1322" s="30"/>
      <c r="V1322" s="29"/>
      <c r="W1322" s="1"/>
      <c r="X1322" s="1"/>
    </row>
    <row r="1323" spans="1:24">
      <c r="A1323" s="61"/>
      <c r="B1323" s="28"/>
      <c r="C1323" s="29"/>
      <c r="D1323" s="122"/>
      <c r="E1323" s="27"/>
      <c r="F1323" s="28"/>
      <c r="G1323" s="29"/>
      <c r="H1323" s="29"/>
      <c r="I1323" s="35"/>
      <c r="J1323" s="35"/>
      <c r="K1323" s="35"/>
      <c r="L1323" s="35"/>
      <c r="M1323" s="30"/>
      <c r="N1323" s="31"/>
      <c r="O1323" s="18"/>
      <c r="P1323" s="157"/>
      <c r="Q1323" s="157"/>
      <c r="R1323" s="157"/>
      <c r="S1323" s="35"/>
      <c r="T1323" s="35"/>
      <c r="U1323" s="30"/>
      <c r="V1323" s="29"/>
      <c r="W1323" s="1"/>
      <c r="X1323" s="1"/>
    </row>
    <row r="1324" spans="1:24">
      <c r="A1324" s="61"/>
      <c r="B1324" s="28"/>
      <c r="C1324" s="29"/>
      <c r="D1324" s="122"/>
      <c r="E1324" s="27"/>
      <c r="F1324" s="28"/>
      <c r="G1324" s="29"/>
      <c r="H1324" s="29"/>
      <c r="I1324" s="35"/>
      <c r="J1324" s="35"/>
      <c r="K1324" s="35"/>
      <c r="L1324" s="35"/>
      <c r="M1324" s="30"/>
      <c r="N1324" s="31"/>
      <c r="O1324" s="18"/>
      <c r="P1324" s="157"/>
      <c r="Q1324" s="157"/>
      <c r="R1324" s="157"/>
      <c r="S1324" s="35"/>
      <c r="T1324" s="35"/>
      <c r="U1324" s="30"/>
      <c r="V1324" s="29"/>
      <c r="W1324" s="1"/>
      <c r="X1324" s="1"/>
    </row>
    <row r="1325" spans="1:24">
      <c r="A1325" s="61"/>
      <c r="B1325" s="28"/>
      <c r="C1325" s="29"/>
      <c r="D1325" s="122"/>
      <c r="E1325" s="27"/>
      <c r="F1325" s="28"/>
      <c r="G1325" s="29"/>
      <c r="H1325" s="29"/>
      <c r="I1325" s="35"/>
      <c r="J1325" s="35"/>
      <c r="K1325" s="35"/>
      <c r="L1325" s="35"/>
      <c r="M1325" s="30"/>
      <c r="N1325" s="31"/>
      <c r="O1325" s="18"/>
      <c r="P1325" s="157"/>
      <c r="Q1325" s="157"/>
      <c r="R1325" s="157"/>
      <c r="S1325" s="35"/>
      <c r="T1325" s="35"/>
      <c r="U1325" s="30"/>
      <c r="V1325" s="29"/>
      <c r="W1325" s="1"/>
      <c r="X1325" s="1"/>
    </row>
    <row r="1326" spans="1:24">
      <c r="A1326" s="61"/>
      <c r="B1326" s="28"/>
      <c r="C1326" s="29"/>
      <c r="D1326" s="122"/>
      <c r="E1326" s="27"/>
      <c r="F1326" s="28"/>
      <c r="G1326" s="29"/>
      <c r="H1326" s="29"/>
      <c r="I1326" s="35"/>
      <c r="J1326" s="35"/>
      <c r="K1326" s="35"/>
      <c r="L1326" s="35"/>
      <c r="M1326" s="30"/>
      <c r="N1326" s="31"/>
      <c r="O1326" s="18"/>
      <c r="P1326" s="157"/>
      <c r="Q1326" s="157"/>
      <c r="R1326" s="157"/>
      <c r="S1326" s="35"/>
      <c r="T1326" s="35"/>
      <c r="U1326" s="30"/>
      <c r="V1326" s="29"/>
      <c r="W1326" s="1"/>
      <c r="X1326" s="1"/>
    </row>
    <row r="1327" spans="1:24">
      <c r="A1327" s="61"/>
      <c r="B1327" s="28"/>
      <c r="C1327" s="29"/>
      <c r="D1327" s="122"/>
      <c r="E1327" s="27"/>
      <c r="F1327" s="28"/>
      <c r="G1327" s="29"/>
      <c r="H1327" s="29"/>
      <c r="I1327" s="35"/>
      <c r="J1327" s="35"/>
      <c r="K1327" s="35"/>
      <c r="L1327" s="35"/>
      <c r="M1327" s="30"/>
      <c r="N1327" s="31"/>
      <c r="O1327" s="18"/>
      <c r="P1327" s="157"/>
      <c r="Q1327" s="157"/>
      <c r="R1327" s="157"/>
      <c r="S1327" s="35"/>
      <c r="T1327" s="35"/>
      <c r="U1327" s="30"/>
      <c r="V1327" s="29"/>
      <c r="W1327" s="1"/>
      <c r="X1327" s="1"/>
    </row>
    <row r="1328" spans="1:24">
      <c r="A1328" s="61"/>
      <c r="B1328" s="28"/>
      <c r="C1328" s="29"/>
      <c r="D1328" s="122"/>
      <c r="E1328" s="27"/>
      <c r="F1328" s="28"/>
      <c r="G1328" s="29"/>
      <c r="H1328" s="29"/>
      <c r="I1328" s="35"/>
      <c r="J1328" s="35"/>
      <c r="K1328" s="35"/>
      <c r="L1328" s="35"/>
      <c r="M1328" s="30"/>
      <c r="N1328" s="31"/>
      <c r="O1328" s="18"/>
      <c r="P1328" s="157"/>
      <c r="Q1328" s="157"/>
      <c r="R1328" s="157"/>
      <c r="S1328" s="35"/>
      <c r="T1328" s="35"/>
      <c r="U1328" s="30"/>
      <c r="V1328" s="29"/>
      <c r="W1328" s="1"/>
      <c r="X1328" s="1"/>
    </row>
    <row r="1329" spans="1:24">
      <c r="A1329" s="61"/>
      <c r="B1329" s="28"/>
      <c r="C1329" s="29"/>
      <c r="D1329" s="122"/>
      <c r="E1329" s="27"/>
      <c r="F1329" s="28"/>
      <c r="G1329" s="29"/>
      <c r="H1329" s="29"/>
      <c r="I1329" s="35"/>
      <c r="J1329" s="35"/>
      <c r="K1329" s="35"/>
      <c r="L1329" s="35"/>
      <c r="M1329" s="30"/>
      <c r="N1329" s="31"/>
      <c r="O1329" s="18"/>
      <c r="P1329" s="157"/>
      <c r="Q1329" s="157"/>
      <c r="R1329" s="157"/>
      <c r="S1329" s="35"/>
      <c r="T1329" s="35"/>
      <c r="U1329" s="30"/>
      <c r="V1329" s="29"/>
      <c r="W1329" s="1"/>
      <c r="X1329" s="1"/>
    </row>
    <row r="1330" spans="1:24">
      <c r="A1330" s="61"/>
      <c r="B1330" s="28"/>
      <c r="C1330" s="29"/>
      <c r="D1330" s="122"/>
      <c r="E1330" s="27"/>
      <c r="F1330" s="28"/>
      <c r="G1330" s="29"/>
      <c r="H1330" s="29"/>
      <c r="I1330" s="35"/>
      <c r="J1330" s="35"/>
      <c r="K1330" s="35"/>
      <c r="L1330" s="35"/>
      <c r="M1330" s="30"/>
      <c r="N1330" s="31"/>
      <c r="O1330" s="18"/>
      <c r="P1330" s="157"/>
      <c r="Q1330" s="157"/>
      <c r="R1330" s="157"/>
      <c r="S1330" s="35"/>
      <c r="T1330" s="35"/>
      <c r="U1330" s="30"/>
      <c r="V1330" s="29"/>
      <c r="W1330" s="1"/>
      <c r="X1330" s="1"/>
    </row>
    <row r="1331" spans="1:24">
      <c r="A1331" s="61"/>
      <c r="B1331" s="28"/>
      <c r="C1331" s="29"/>
      <c r="D1331" s="122"/>
      <c r="E1331" s="27"/>
      <c r="F1331" s="28"/>
      <c r="G1331" s="29"/>
      <c r="H1331" s="29"/>
      <c r="I1331" s="35"/>
      <c r="J1331" s="35"/>
      <c r="K1331" s="35"/>
      <c r="L1331" s="35"/>
      <c r="M1331" s="30"/>
      <c r="N1331" s="31"/>
      <c r="O1331" s="18"/>
      <c r="P1331" s="157"/>
      <c r="Q1331" s="157"/>
      <c r="R1331" s="157"/>
      <c r="S1331" s="35"/>
      <c r="T1331" s="35"/>
      <c r="U1331" s="30"/>
      <c r="V1331" s="29"/>
      <c r="W1331" s="1"/>
      <c r="X1331" s="1"/>
    </row>
    <row r="1332" spans="1:24">
      <c r="A1332" s="61"/>
      <c r="B1332" s="28"/>
      <c r="C1332" s="29"/>
      <c r="D1332" s="122"/>
      <c r="E1332" s="27"/>
      <c r="F1332" s="28"/>
      <c r="G1332" s="29"/>
      <c r="H1332" s="29"/>
      <c r="I1332" s="35"/>
      <c r="J1332" s="35"/>
      <c r="K1332" s="35"/>
      <c r="L1332" s="35"/>
      <c r="M1332" s="30"/>
      <c r="N1332" s="31"/>
      <c r="O1332" s="18"/>
      <c r="P1332" s="157"/>
      <c r="Q1332" s="157"/>
      <c r="R1332" s="157"/>
      <c r="S1332" s="35"/>
      <c r="T1332" s="35"/>
      <c r="U1332" s="30"/>
      <c r="V1332" s="29"/>
      <c r="W1332" s="1"/>
      <c r="X1332" s="1"/>
    </row>
    <row r="1333" spans="1:24">
      <c r="A1333" s="61"/>
      <c r="B1333" s="28"/>
      <c r="C1333" s="29"/>
      <c r="D1333" s="122"/>
      <c r="E1333" s="27"/>
      <c r="F1333" s="28"/>
      <c r="G1333" s="29"/>
      <c r="H1333" s="29"/>
      <c r="I1333" s="35"/>
      <c r="J1333" s="35"/>
      <c r="K1333" s="35"/>
      <c r="L1333" s="35"/>
      <c r="M1333" s="30"/>
      <c r="N1333" s="31"/>
      <c r="O1333" s="18"/>
      <c r="P1333" s="157"/>
      <c r="Q1333" s="157"/>
      <c r="R1333" s="157"/>
      <c r="S1333" s="35"/>
      <c r="T1333" s="35"/>
      <c r="U1333" s="30"/>
      <c r="V1333" s="29"/>
      <c r="W1333" s="1"/>
      <c r="X1333" s="1"/>
    </row>
    <row r="1334" spans="1:24">
      <c r="A1334" s="61"/>
      <c r="B1334" s="28"/>
      <c r="C1334" s="29"/>
      <c r="D1334" s="122"/>
      <c r="E1334" s="27"/>
      <c r="F1334" s="28"/>
      <c r="G1334" s="29"/>
      <c r="H1334" s="29"/>
      <c r="I1334" s="35"/>
      <c r="J1334" s="35"/>
      <c r="K1334" s="35"/>
      <c r="L1334" s="35"/>
      <c r="M1334" s="30"/>
      <c r="N1334" s="31"/>
      <c r="O1334" s="18"/>
      <c r="P1334" s="157"/>
      <c r="Q1334" s="157"/>
      <c r="R1334" s="157"/>
      <c r="S1334" s="35"/>
      <c r="T1334" s="35"/>
      <c r="U1334" s="30"/>
      <c r="V1334" s="29"/>
      <c r="W1334" s="1"/>
      <c r="X1334" s="1"/>
    </row>
    <row r="1335" spans="1:24">
      <c r="A1335" s="61"/>
      <c r="B1335" s="28"/>
      <c r="C1335" s="29"/>
      <c r="D1335" s="122"/>
      <c r="E1335" s="27"/>
      <c r="F1335" s="28"/>
      <c r="G1335" s="29"/>
      <c r="H1335" s="29"/>
      <c r="I1335" s="35"/>
      <c r="J1335" s="35"/>
      <c r="K1335" s="35"/>
      <c r="L1335" s="35"/>
      <c r="M1335" s="30"/>
      <c r="N1335" s="31"/>
      <c r="O1335" s="18"/>
      <c r="P1335" s="157"/>
      <c r="Q1335" s="157"/>
      <c r="R1335" s="157"/>
      <c r="S1335" s="35"/>
      <c r="T1335" s="35"/>
      <c r="U1335" s="30"/>
      <c r="V1335" s="29"/>
      <c r="W1335" s="1"/>
      <c r="X1335" s="1"/>
    </row>
    <row r="1336" spans="1:24">
      <c r="A1336" s="61"/>
      <c r="B1336" s="28"/>
      <c r="C1336" s="29"/>
      <c r="D1336" s="122"/>
      <c r="E1336" s="27"/>
      <c r="F1336" s="28"/>
      <c r="G1336" s="29"/>
      <c r="H1336" s="29"/>
      <c r="I1336" s="35"/>
      <c r="J1336" s="35"/>
      <c r="K1336" s="35"/>
      <c r="L1336" s="35"/>
      <c r="M1336" s="30"/>
      <c r="N1336" s="31"/>
      <c r="O1336" s="18"/>
      <c r="P1336" s="157"/>
      <c r="Q1336" s="157"/>
      <c r="R1336" s="157"/>
      <c r="S1336" s="35"/>
      <c r="T1336" s="35"/>
      <c r="U1336" s="30"/>
      <c r="V1336" s="29"/>
      <c r="W1336" s="1"/>
      <c r="X1336" s="1"/>
    </row>
    <row r="1337" spans="1:24">
      <c r="A1337" s="61"/>
      <c r="B1337" s="28"/>
      <c r="C1337" s="29"/>
      <c r="D1337" s="122"/>
      <c r="E1337" s="27"/>
      <c r="F1337" s="28"/>
      <c r="G1337" s="29"/>
      <c r="H1337" s="29"/>
      <c r="I1337" s="35"/>
      <c r="J1337" s="35"/>
      <c r="K1337" s="35"/>
      <c r="L1337" s="35"/>
      <c r="M1337" s="30"/>
      <c r="N1337" s="31"/>
      <c r="O1337" s="18"/>
      <c r="P1337" s="157"/>
      <c r="Q1337" s="157"/>
      <c r="R1337" s="157"/>
      <c r="S1337" s="35"/>
      <c r="T1337" s="35"/>
      <c r="U1337" s="30"/>
      <c r="V1337" s="29"/>
      <c r="W1337" s="1"/>
      <c r="X1337" s="1"/>
    </row>
    <row r="1338" spans="1:24">
      <c r="A1338" s="61"/>
      <c r="B1338" s="28"/>
      <c r="C1338" s="29"/>
      <c r="D1338" s="122"/>
      <c r="E1338" s="27"/>
      <c r="F1338" s="28"/>
      <c r="G1338" s="29"/>
      <c r="H1338" s="29"/>
      <c r="I1338" s="35"/>
      <c r="J1338" s="35"/>
      <c r="K1338" s="35"/>
      <c r="L1338" s="35"/>
      <c r="M1338" s="30"/>
      <c r="N1338" s="31"/>
      <c r="O1338" s="18"/>
      <c r="P1338" s="157"/>
      <c r="Q1338" s="157"/>
      <c r="R1338" s="157"/>
      <c r="S1338" s="35"/>
      <c r="T1338" s="35"/>
      <c r="U1338" s="30"/>
      <c r="V1338" s="29"/>
      <c r="W1338" s="1"/>
      <c r="X1338" s="1"/>
    </row>
    <row r="1339" spans="1:24">
      <c r="A1339" s="61"/>
      <c r="B1339" s="28"/>
      <c r="C1339" s="29"/>
      <c r="D1339" s="122"/>
      <c r="E1339" s="27"/>
      <c r="F1339" s="28"/>
      <c r="G1339" s="29"/>
      <c r="H1339" s="29"/>
      <c r="I1339" s="35"/>
      <c r="J1339" s="35"/>
      <c r="K1339" s="35"/>
      <c r="L1339" s="35"/>
      <c r="M1339" s="30"/>
      <c r="N1339" s="31"/>
      <c r="O1339" s="18"/>
      <c r="P1339" s="157"/>
      <c r="Q1339" s="157"/>
      <c r="R1339" s="157"/>
      <c r="S1339" s="35"/>
      <c r="T1339" s="35"/>
      <c r="U1339" s="30"/>
      <c r="V1339" s="29"/>
      <c r="W1339" s="1"/>
      <c r="X1339" s="1"/>
    </row>
    <row r="1340" spans="1:24">
      <c r="A1340" s="61"/>
      <c r="B1340" s="28"/>
      <c r="C1340" s="29"/>
      <c r="D1340" s="122"/>
      <c r="E1340" s="27"/>
      <c r="F1340" s="28"/>
      <c r="G1340" s="29"/>
      <c r="H1340" s="29"/>
      <c r="I1340" s="35"/>
      <c r="J1340" s="35"/>
      <c r="K1340" s="35"/>
      <c r="L1340" s="35"/>
      <c r="M1340" s="30"/>
      <c r="N1340" s="31"/>
      <c r="O1340" s="18"/>
      <c r="P1340" s="157"/>
      <c r="Q1340" s="157"/>
      <c r="R1340" s="157"/>
      <c r="S1340" s="35"/>
      <c r="T1340" s="35"/>
      <c r="U1340" s="30"/>
      <c r="V1340" s="29"/>
      <c r="W1340" s="1"/>
      <c r="X1340" s="1"/>
    </row>
    <row r="1341" spans="1:24">
      <c r="A1341" s="61"/>
      <c r="B1341" s="28"/>
      <c r="C1341" s="29"/>
      <c r="D1341" s="122"/>
      <c r="E1341" s="27"/>
      <c r="F1341" s="28"/>
      <c r="G1341" s="29"/>
      <c r="H1341" s="29"/>
      <c r="I1341" s="35"/>
      <c r="J1341" s="35"/>
      <c r="K1341" s="35"/>
      <c r="L1341" s="35"/>
      <c r="M1341" s="30"/>
      <c r="N1341" s="31"/>
      <c r="O1341" s="18"/>
      <c r="P1341" s="157"/>
      <c r="Q1341" s="157"/>
      <c r="R1341" s="157"/>
      <c r="S1341" s="35"/>
      <c r="T1341" s="35"/>
      <c r="U1341" s="30"/>
      <c r="V1341" s="29"/>
      <c r="W1341" s="1"/>
      <c r="X1341" s="1"/>
    </row>
    <row r="1342" spans="1:24">
      <c r="A1342" s="61"/>
      <c r="B1342" s="28"/>
      <c r="C1342" s="29"/>
      <c r="D1342" s="122"/>
      <c r="E1342" s="27"/>
      <c r="F1342" s="28"/>
      <c r="G1342" s="29"/>
      <c r="H1342" s="29"/>
      <c r="I1342" s="35"/>
      <c r="J1342" s="35"/>
      <c r="K1342" s="35"/>
      <c r="L1342" s="35"/>
      <c r="M1342" s="30"/>
      <c r="N1342" s="31"/>
      <c r="O1342" s="18"/>
      <c r="P1342" s="157"/>
      <c r="Q1342" s="157"/>
      <c r="R1342" s="157"/>
      <c r="S1342" s="35"/>
      <c r="T1342" s="35"/>
      <c r="U1342" s="30"/>
      <c r="V1342" s="29"/>
      <c r="W1342" s="1"/>
      <c r="X1342" s="1"/>
    </row>
    <row r="1343" spans="1:24">
      <c r="A1343" s="61"/>
      <c r="B1343" s="28"/>
      <c r="C1343" s="29"/>
      <c r="D1343" s="122"/>
      <c r="E1343" s="27"/>
      <c r="F1343" s="28"/>
      <c r="G1343" s="29"/>
      <c r="H1343" s="29"/>
      <c r="I1343" s="35"/>
      <c r="J1343" s="35"/>
      <c r="K1343" s="35"/>
      <c r="L1343" s="35"/>
      <c r="M1343" s="30"/>
      <c r="N1343" s="31"/>
      <c r="O1343" s="18"/>
      <c r="P1343" s="157"/>
      <c r="Q1343" s="157"/>
      <c r="R1343" s="157"/>
      <c r="S1343" s="35"/>
      <c r="T1343" s="35"/>
      <c r="U1343" s="30"/>
      <c r="V1343" s="29"/>
      <c r="W1343" s="1"/>
      <c r="X1343" s="1"/>
    </row>
    <row r="1344" spans="1:24">
      <c r="A1344" s="61"/>
      <c r="B1344" s="28"/>
      <c r="C1344" s="29"/>
      <c r="D1344" s="122"/>
      <c r="E1344" s="27"/>
      <c r="F1344" s="28"/>
      <c r="G1344" s="29"/>
      <c r="H1344" s="29"/>
      <c r="I1344" s="35"/>
      <c r="J1344" s="35"/>
      <c r="K1344" s="35"/>
      <c r="L1344" s="35"/>
      <c r="M1344" s="30"/>
      <c r="N1344" s="31"/>
      <c r="O1344" s="18"/>
      <c r="P1344" s="157"/>
      <c r="Q1344" s="157"/>
      <c r="R1344" s="157"/>
      <c r="S1344" s="35"/>
      <c r="T1344" s="35"/>
      <c r="U1344" s="30"/>
      <c r="V1344" s="29"/>
      <c r="W1344" s="1"/>
      <c r="X1344" s="1"/>
    </row>
    <row r="1345" spans="1:24">
      <c r="A1345" s="61"/>
      <c r="B1345" s="28"/>
      <c r="C1345" s="29"/>
      <c r="D1345" s="122"/>
      <c r="E1345" s="27"/>
      <c r="F1345" s="28"/>
      <c r="G1345" s="29"/>
      <c r="H1345" s="29"/>
      <c r="I1345" s="35"/>
      <c r="J1345" s="35"/>
      <c r="K1345" s="35"/>
      <c r="L1345" s="35"/>
      <c r="M1345" s="30"/>
      <c r="N1345" s="31"/>
      <c r="O1345" s="18"/>
      <c r="P1345" s="157"/>
      <c r="Q1345" s="157"/>
      <c r="R1345" s="157"/>
      <c r="S1345" s="35"/>
      <c r="T1345" s="35"/>
      <c r="U1345" s="30"/>
      <c r="V1345" s="29"/>
      <c r="W1345" s="1"/>
      <c r="X1345" s="1"/>
    </row>
    <row r="1346" spans="1:24">
      <c r="A1346" s="61"/>
      <c r="B1346" s="28"/>
      <c r="C1346" s="29"/>
      <c r="D1346" s="122"/>
      <c r="E1346" s="27"/>
      <c r="F1346" s="28"/>
      <c r="G1346" s="29"/>
      <c r="H1346" s="29"/>
      <c r="I1346" s="35"/>
      <c r="J1346" s="35"/>
      <c r="K1346" s="35"/>
      <c r="L1346" s="35"/>
      <c r="M1346" s="30"/>
      <c r="N1346" s="31"/>
      <c r="O1346" s="18"/>
      <c r="P1346" s="157"/>
      <c r="Q1346" s="157"/>
      <c r="R1346" s="157"/>
      <c r="S1346" s="35"/>
      <c r="T1346" s="35"/>
      <c r="U1346" s="30"/>
      <c r="V1346" s="29"/>
      <c r="W1346" s="1"/>
      <c r="X1346" s="1"/>
    </row>
    <row r="1347" spans="1:24">
      <c r="A1347" s="61"/>
      <c r="B1347" s="28"/>
      <c r="C1347" s="29"/>
      <c r="D1347" s="122"/>
      <c r="E1347" s="27"/>
      <c r="F1347" s="28"/>
      <c r="G1347" s="29"/>
      <c r="H1347" s="29"/>
      <c r="I1347" s="35"/>
      <c r="J1347" s="35"/>
      <c r="K1347" s="35"/>
      <c r="L1347" s="35"/>
      <c r="M1347" s="30"/>
      <c r="N1347" s="31"/>
      <c r="O1347" s="18"/>
      <c r="P1347" s="157"/>
      <c r="Q1347" s="157"/>
      <c r="R1347" s="157"/>
      <c r="S1347" s="35"/>
      <c r="T1347" s="35"/>
      <c r="U1347" s="30"/>
      <c r="V1347" s="29"/>
      <c r="W1347" s="1"/>
      <c r="X1347" s="1"/>
    </row>
    <row r="1348" spans="1:24">
      <c r="A1348" s="61"/>
      <c r="B1348" s="28"/>
      <c r="C1348" s="29"/>
      <c r="D1348" s="122"/>
      <c r="E1348" s="27"/>
      <c r="F1348" s="28"/>
      <c r="G1348" s="29"/>
      <c r="H1348" s="29"/>
      <c r="I1348" s="35"/>
      <c r="J1348" s="35"/>
      <c r="K1348" s="35"/>
      <c r="L1348" s="35"/>
      <c r="M1348" s="30"/>
      <c r="N1348" s="31"/>
      <c r="O1348" s="18"/>
      <c r="P1348" s="157"/>
      <c r="Q1348" s="157"/>
      <c r="R1348" s="157"/>
      <c r="S1348" s="35"/>
      <c r="T1348" s="35"/>
      <c r="U1348" s="30"/>
      <c r="V1348" s="29"/>
      <c r="W1348" s="1"/>
      <c r="X1348" s="1"/>
    </row>
    <row r="1349" spans="1:24">
      <c r="A1349" s="61"/>
      <c r="B1349" s="28"/>
      <c r="C1349" s="29"/>
      <c r="D1349" s="122"/>
      <c r="E1349" s="27"/>
      <c r="F1349" s="28"/>
      <c r="G1349" s="29"/>
      <c r="H1349" s="29"/>
      <c r="I1349" s="35"/>
      <c r="J1349" s="35"/>
      <c r="K1349" s="35"/>
      <c r="L1349" s="35"/>
      <c r="M1349" s="30"/>
      <c r="N1349" s="31"/>
      <c r="O1349" s="18"/>
      <c r="P1349" s="157"/>
      <c r="Q1349" s="157"/>
      <c r="R1349" s="157"/>
      <c r="S1349" s="35"/>
      <c r="T1349" s="35"/>
      <c r="U1349" s="30"/>
      <c r="V1349" s="29"/>
      <c r="W1349" s="1"/>
      <c r="X1349" s="1"/>
    </row>
    <row r="1350" spans="1:24">
      <c r="A1350" s="61"/>
      <c r="B1350" s="28"/>
      <c r="C1350" s="29"/>
      <c r="D1350" s="122"/>
      <c r="E1350" s="27"/>
      <c r="F1350" s="28"/>
      <c r="G1350" s="29"/>
      <c r="H1350" s="29"/>
      <c r="I1350" s="35"/>
      <c r="J1350" s="35"/>
      <c r="K1350" s="35"/>
      <c r="L1350" s="35"/>
      <c r="M1350" s="30"/>
      <c r="N1350" s="31"/>
      <c r="O1350" s="18"/>
      <c r="P1350" s="157"/>
      <c r="Q1350" s="157"/>
      <c r="R1350" s="157"/>
      <c r="S1350" s="35"/>
      <c r="T1350" s="35"/>
      <c r="U1350" s="30"/>
      <c r="V1350" s="29"/>
      <c r="W1350" s="1"/>
      <c r="X1350" s="1"/>
    </row>
    <row r="1351" spans="1:24">
      <c r="A1351" s="61"/>
      <c r="B1351" s="28"/>
      <c r="C1351" s="29"/>
      <c r="D1351" s="122"/>
      <c r="E1351" s="27"/>
      <c r="F1351" s="28"/>
      <c r="G1351" s="29"/>
      <c r="H1351" s="29"/>
      <c r="I1351" s="35"/>
      <c r="J1351" s="35"/>
      <c r="K1351" s="35"/>
      <c r="L1351" s="35"/>
      <c r="M1351" s="30"/>
      <c r="N1351" s="31"/>
      <c r="O1351" s="18"/>
      <c r="P1351" s="157"/>
      <c r="Q1351" s="157"/>
      <c r="R1351" s="157"/>
      <c r="S1351" s="35"/>
      <c r="T1351" s="35"/>
      <c r="U1351" s="30"/>
      <c r="V1351" s="29"/>
      <c r="W1351" s="1"/>
      <c r="X1351" s="1"/>
    </row>
    <row r="1352" spans="1:24">
      <c r="A1352" s="61"/>
      <c r="B1352" s="28"/>
      <c r="C1352" s="29"/>
      <c r="D1352" s="122"/>
      <c r="E1352" s="27"/>
      <c r="F1352" s="28"/>
      <c r="G1352" s="29"/>
      <c r="H1352" s="29"/>
      <c r="I1352" s="35"/>
      <c r="J1352" s="35"/>
      <c r="K1352" s="35"/>
      <c r="L1352" s="35"/>
      <c r="M1352" s="30"/>
      <c r="N1352" s="31"/>
      <c r="O1352" s="18"/>
      <c r="P1352" s="157"/>
      <c r="Q1352" s="157"/>
      <c r="R1352" s="157"/>
      <c r="S1352" s="35"/>
      <c r="T1352" s="35"/>
      <c r="U1352" s="30"/>
      <c r="V1352" s="29"/>
      <c r="W1352" s="1"/>
      <c r="X1352" s="1"/>
    </row>
    <row r="1353" spans="1:24">
      <c r="A1353" s="61"/>
      <c r="B1353" s="28"/>
      <c r="C1353" s="29"/>
      <c r="D1353" s="122"/>
      <c r="E1353" s="27"/>
      <c r="F1353" s="28"/>
      <c r="G1353" s="29"/>
      <c r="H1353" s="29"/>
      <c r="I1353" s="35"/>
      <c r="J1353" s="35"/>
      <c r="K1353" s="35"/>
      <c r="L1353" s="35"/>
      <c r="M1353" s="30"/>
      <c r="N1353" s="31"/>
      <c r="O1353" s="18"/>
      <c r="P1353" s="157"/>
      <c r="Q1353" s="157"/>
      <c r="R1353" s="157"/>
      <c r="S1353" s="35"/>
      <c r="T1353" s="35"/>
      <c r="U1353" s="30"/>
      <c r="V1353" s="29"/>
      <c r="W1353" s="1"/>
      <c r="X1353" s="1"/>
    </row>
    <row r="1354" spans="1:24">
      <c r="A1354" s="61"/>
      <c r="B1354" s="28"/>
      <c r="C1354" s="29"/>
      <c r="D1354" s="122"/>
      <c r="E1354" s="27"/>
      <c r="F1354" s="28"/>
      <c r="G1354" s="29"/>
      <c r="H1354" s="29"/>
      <c r="I1354" s="35"/>
      <c r="J1354" s="35"/>
      <c r="K1354" s="35"/>
      <c r="L1354" s="35"/>
      <c r="M1354" s="30"/>
      <c r="N1354" s="31"/>
      <c r="O1354" s="18"/>
      <c r="P1354" s="157"/>
      <c r="Q1354" s="157"/>
      <c r="R1354" s="157"/>
      <c r="S1354" s="35"/>
      <c r="T1354" s="35"/>
      <c r="U1354" s="30"/>
      <c r="V1354" s="29"/>
      <c r="W1354" s="1"/>
      <c r="X1354" s="1"/>
    </row>
    <row r="1355" spans="1:24">
      <c r="A1355" s="61"/>
      <c r="B1355" s="28"/>
      <c r="C1355" s="29"/>
      <c r="D1355" s="122"/>
      <c r="E1355" s="27"/>
      <c r="F1355" s="28"/>
      <c r="G1355" s="29"/>
      <c r="H1355" s="29"/>
      <c r="I1355" s="35"/>
      <c r="J1355" s="35"/>
      <c r="K1355" s="35"/>
      <c r="L1355" s="35"/>
      <c r="M1355" s="30"/>
      <c r="N1355" s="31"/>
      <c r="O1355" s="18"/>
      <c r="P1355" s="157"/>
      <c r="Q1355" s="157"/>
      <c r="R1355" s="157"/>
      <c r="S1355" s="35"/>
      <c r="T1355" s="35"/>
      <c r="U1355" s="30"/>
      <c r="V1355" s="29"/>
      <c r="W1355" s="1"/>
      <c r="X1355" s="1"/>
    </row>
    <row r="1356" spans="1:24">
      <c r="A1356" s="61"/>
      <c r="B1356" s="28"/>
      <c r="C1356" s="29"/>
      <c r="D1356" s="122"/>
      <c r="E1356" s="27"/>
      <c r="F1356" s="28"/>
      <c r="G1356" s="29"/>
      <c r="H1356" s="29"/>
      <c r="I1356" s="35"/>
      <c r="J1356" s="35"/>
      <c r="K1356" s="35"/>
      <c r="L1356" s="35"/>
      <c r="M1356" s="30"/>
      <c r="N1356" s="31"/>
      <c r="O1356" s="18"/>
      <c r="P1356" s="157"/>
      <c r="Q1356" s="157"/>
      <c r="R1356" s="157"/>
      <c r="S1356" s="35"/>
      <c r="T1356" s="35"/>
      <c r="U1356" s="30"/>
      <c r="V1356" s="29"/>
      <c r="W1356" s="1"/>
      <c r="X1356" s="1"/>
    </row>
    <row r="1357" spans="1:24">
      <c r="A1357" s="61"/>
      <c r="B1357" s="28"/>
      <c r="C1357" s="29"/>
      <c r="D1357" s="122"/>
      <c r="E1357" s="27"/>
      <c r="F1357" s="28"/>
      <c r="G1357" s="29"/>
      <c r="H1357" s="29"/>
      <c r="I1357" s="35"/>
      <c r="J1357" s="35"/>
      <c r="K1357" s="35"/>
      <c r="L1357" s="35"/>
      <c r="M1357" s="30"/>
      <c r="N1357" s="31"/>
      <c r="O1357" s="18"/>
      <c r="P1357" s="157"/>
      <c r="Q1357" s="157"/>
      <c r="R1357" s="157"/>
      <c r="S1357" s="35"/>
      <c r="T1357" s="35"/>
      <c r="U1357" s="30"/>
      <c r="V1357" s="29"/>
      <c r="W1357" s="1"/>
      <c r="X1357" s="1"/>
    </row>
    <row r="1358" spans="1:24">
      <c r="A1358" s="61"/>
      <c r="B1358" s="28"/>
      <c r="C1358" s="29"/>
      <c r="D1358" s="122"/>
      <c r="E1358" s="27"/>
      <c r="F1358" s="28"/>
      <c r="G1358" s="29"/>
      <c r="H1358" s="29"/>
      <c r="I1358" s="35"/>
      <c r="J1358" s="35"/>
      <c r="K1358" s="35"/>
      <c r="L1358" s="35"/>
      <c r="M1358" s="30"/>
      <c r="N1358" s="31"/>
      <c r="O1358" s="18"/>
      <c r="P1358" s="157"/>
      <c r="Q1358" s="157"/>
      <c r="R1358" s="157"/>
      <c r="S1358" s="35"/>
      <c r="T1358" s="35"/>
      <c r="U1358" s="30"/>
      <c r="V1358" s="29"/>
      <c r="W1358" s="1"/>
      <c r="X1358" s="1"/>
    </row>
    <row r="1359" spans="1:24">
      <c r="A1359" s="61"/>
      <c r="B1359" s="28"/>
      <c r="C1359" s="29"/>
      <c r="D1359" s="122"/>
      <c r="E1359" s="27"/>
      <c r="F1359" s="28"/>
      <c r="G1359" s="29"/>
      <c r="H1359" s="29"/>
      <c r="I1359" s="35"/>
      <c r="J1359" s="35"/>
      <c r="K1359" s="35"/>
      <c r="L1359" s="35"/>
      <c r="M1359" s="30"/>
      <c r="N1359" s="31"/>
      <c r="O1359" s="18"/>
      <c r="P1359" s="157"/>
      <c r="Q1359" s="157"/>
      <c r="R1359" s="157"/>
      <c r="S1359" s="35"/>
      <c r="T1359" s="35"/>
      <c r="U1359" s="30"/>
      <c r="V1359" s="29"/>
      <c r="W1359" s="1"/>
      <c r="X1359" s="1"/>
    </row>
    <row r="1360" spans="1:24">
      <c r="A1360" s="61"/>
      <c r="B1360" s="28"/>
      <c r="C1360" s="29"/>
      <c r="D1360" s="122"/>
      <c r="E1360" s="27"/>
      <c r="F1360" s="28"/>
      <c r="G1360" s="29"/>
      <c r="H1360" s="29"/>
      <c r="I1360" s="35"/>
      <c r="J1360" s="35"/>
      <c r="K1360" s="35"/>
      <c r="L1360" s="35"/>
      <c r="M1360" s="30"/>
      <c r="N1360" s="31"/>
      <c r="O1360" s="18"/>
      <c r="P1360" s="157"/>
      <c r="Q1360" s="157"/>
      <c r="R1360" s="157"/>
      <c r="S1360" s="35"/>
      <c r="T1360" s="35"/>
      <c r="U1360" s="30"/>
      <c r="V1360" s="29"/>
      <c r="W1360" s="1"/>
      <c r="X1360" s="1"/>
    </row>
    <row r="1361" spans="1:24">
      <c r="A1361" s="61"/>
      <c r="B1361" s="28"/>
      <c r="C1361" s="29"/>
      <c r="D1361" s="122"/>
      <c r="E1361" s="27"/>
      <c r="F1361" s="28"/>
      <c r="G1361" s="29"/>
      <c r="H1361" s="29"/>
      <c r="I1361" s="35"/>
      <c r="J1361" s="35"/>
      <c r="K1361" s="35"/>
      <c r="L1361" s="35"/>
      <c r="M1361" s="30"/>
      <c r="N1361" s="31"/>
      <c r="O1361" s="18"/>
      <c r="P1361" s="157"/>
      <c r="Q1361" s="157"/>
      <c r="R1361" s="157"/>
      <c r="S1361" s="35"/>
      <c r="T1361" s="35"/>
      <c r="U1361" s="30"/>
      <c r="V1361" s="29"/>
      <c r="W1361" s="1"/>
      <c r="X1361" s="1"/>
    </row>
    <row r="1362" spans="1:24">
      <c r="A1362" s="61"/>
      <c r="B1362" s="28"/>
      <c r="C1362" s="29"/>
      <c r="D1362" s="122"/>
      <c r="E1362" s="27"/>
      <c r="F1362" s="28"/>
      <c r="G1362" s="29"/>
      <c r="H1362" s="29"/>
      <c r="I1362" s="35"/>
      <c r="J1362" s="35"/>
      <c r="K1362" s="35"/>
      <c r="L1362" s="35"/>
      <c r="M1362" s="30"/>
      <c r="N1362" s="31"/>
      <c r="O1362" s="18"/>
      <c r="P1362" s="157"/>
      <c r="Q1362" s="157"/>
      <c r="R1362" s="157"/>
      <c r="S1362" s="35"/>
      <c r="T1362" s="35"/>
      <c r="U1362" s="30"/>
      <c r="V1362" s="29"/>
      <c r="W1362" s="1"/>
      <c r="X1362" s="1"/>
    </row>
    <row r="1363" spans="1:24">
      <c r="A1363" s="61"/>
      <c r="B1363" s="28"/>
      <c r="C1363" s="29"/>
      <c r="D1363" s="122"/>
      <c r="E1363" s="27"/>
      <c r="F1363" s="28"/>
      <c r="G1363" s="29"/>
      <c r="H1363" s="29"/>
      <c r="I1363" s="35"/>
      <c r="J1363" s="35"/>
      <c r="K1363" s="35"/>
      <c r="L1363" s="35"/>
      <c r="M1363" s="30"/>
      <c r="N1363" s="31"/>
      <c r="O1363" s="18"/>
      <c r="P1363" s="157"/>
      <c r="Q1363" s="157"/>
      <c r="R1363" s="157"/>
      <c r="S1363" s="35"/>
      <c r="T1363" s="35"/>
      <c r="U1363" s="30"/>
      <c r="V1363" s="29"/>
      <c r="W1363" s="1"/>
      <c r="X1363" s="1"/>
    </row>
    <row r="1364" spans="1:24">
      <c r="A1364" s="61"/>
      <c r="B1364" s="28"/>
      <c r="C1364" s="29"/>
      <c r="D1364" s="122"/>
      <c r="E1364" s="27"/>
      <c r="F1364" s="28"/>
      <c r="G1364" s="29"/>
      <c r="H1364" s="29"/>
      <c r="I1364" s="35"/>
      <c r="J1364" s="35"/>
      <c r="K1364" s="35"/>
      <c r="L1364" s="35"/>
      <c r="M1364" s="30"/>
      <c r="N1364" s="31"/>
      <c r="O1364" s="18"/>
      <c r="P1364" s="157"/>
      <c r="Q1364" s="157"/>
      <c r="R1364" s="157"/>
      <c r="S1364" s="35"/>
      <c r="T1364" s="35"/>
      <c r="U1364" s="30"/>
      <c r="V1364" s="29"/>
      <c r="W1364" s="1"/>
      <c r="X1364" s="1"/>
    </row>
    <row r="1365" spans="1:24">
      <c r="A1365" s="61"/>
      <c r="B1365" s="28"/>
      <c r="C1365" s="29"/>
      <c r="D1365" s="122"/>
      <c r="E1365" s="27"/>
      <c r="F1365" s="28"/>
      <c r="G1365" s="29"/>
      <c r="H1365" s="29"/>
      <c r="I1365" s="35"/>
      <c r="J1365" s="35"/>
      <c r="K1365" s="35"/>
      <c r="L1365" s="35"/>
      <c r="M1365" s="30"/>
      <c r="N1365" s="31"/>
      <c r="O1365" s="18"/>
      <c r="P1365" s="157"/>
      <c r="Q1365" s="157"/>
      <c r="R1365" s="157"/>
      <c r="S1365" s="35"/>
      <c r="T1365" s="35"/>
      <c r="U1365" s="30"/>
      <c r="V1365" s="29"/>
      <c r="W1365" s="1"/>
      <c r="X1365" s="1"/>
    </row>
    <row r="1366" spans="1:24">
      <c r="A1366" s="61"/>
      <c r="B1366" s="28"/>
      <c r="C1366" s="29"/>
      <c r="D1366" s="122"/>
      <c r="E1366" s="27"/>
      <c r="F1366" s="28"/>
      <c r="G1366" s="29"/>
      <c r="H1366" s="29"/>
      <c r="I1366" s="35"/>
      <c r="J1366" s="35"/>
      <c r="K1366" s="35"/>
      <c r="L1366" s="35"/>
      <c r="M1366" s="30"/>
      <c r="N1366" s="31"/>
      <c r="O1366" s="18"/>
      <c r="P1366" s="157"/>
      <c r="Q1366" s="157"/>
      <c r="R1366" s="157"/>
      <c r="S1366" s="35"/>
      <c r="T1366" s="35"/>
      <c r="U1366" s="30"/>
      <c r="V1366" s="29"/>
      <c r="W1366" s="1"/>
      <c r="X1366" s="1"/>
    </row>
    <row r="1367" spans="1:24">
      <c r="A1367" s="61"/>
      <c r="B1367" s="28"/>
      <c r="C1367" s="29"/>
      <c r="D1367" s="122"/>
      <c r="E1367" s="27"/>
      <c r="F1367" s="28"/>
      <c r="G1367" s="29"/>
      <c r="H1367" s="29"/>
      <c r="I1367" s="35"/>
      <c r="J1367" s="35"/>
      <c r="K1367" s="35"/>
      <c r="L1367" s="35"/>
      <c r="M1367" s="30"/>
      <c r="N1367" s="31"/>
      <c r="O1367" s="18"/>
      <c r="P1367" s="157"/>
      <c r="Q1367" s="157"/>
      <c r="R1367" s="157"/>
      <c r="S1367" s="35"/>
      <c r="T1367" s="35"/>
      <c r="U1367" s="30"/>
      <c r="V1367" s="29"/>
      <c r="W1367" s="1"/>
      <c r="X1367" s="1"/>
    </row>
    <row r="1368" spans="1:24">
      <c r="A1368" s="61"/>
      <c r="B1368" s="28"/>
      <c r="C1368" s="29"/>
      <c r="D1368" s="122"/>
      <c r="E1368" s="27"/>
      <c r="F1368" s="28"/>
      <c r="G1368" s="29"/>
      <c r="H1368" s="29"/>
      <c r="I1368" s="35"/>
      <c r="J1368" s="35"/>
      <c r="K1368" s="35"/>
      <c r="L1368" s="35"/>
      <c r="M1368" s="30"/>
      <c r="N1368" s="31"/>
      <c r="O1368" s="18"/>
      <c r="P1368" s="157"/>
      <c r="Q1368" s="157"/>
      <c r="R1368" s="157"/>
      <c r="S1368" s="35"/>
      <c r="T1368" s="35"/>
      <c r="U1368" s="30"/>
      <c r="V1368" s="29"/>
      <c r="W1368" s="1"/>
      <c r="X1368" s="1"/>
    </row>
    <row r="1369" spans="1:24">
      <c r="A1369" s="61"/>
      <c r="B1369" s="28"/>
      <c r="C1369" s="29"/>
      <c r="D1369" s="122"/>
      <c r="E1369" s="27"/>
      <c r="F1369" s="28"/>
      <c r="G1369" s="29"/>
      <c r="H1369" s="29"/>
      <c r="I1369" s="35"/>
      <c r="J1369" s="35"/>
      <c r="K1369" s="35"/>
      <c r="L1369" s="35"/>
      <c r="M1369" s="30"/>
      <c r="N1369" s="31"/>
      <c r="O1369" s="18"/>
      <c r="P1369" s="157"/>
      <c r="Q1369" s="157"/>
      <c r="R1369" s="157"/>
      <c r="S1369" s="35"/>
      <c r="T1369" s="35"/>
      <c r="U1369" s="30"/>
      <c r="V1369" s="29"/>
      <c r="W1369" s="1"/>
      <c r="X1369" s="1"/>
    </row>
    <row r="1370" spans="1:24">
      <c r="A1370" s="61"/>
      <c r="B1370" s="28"/>
      <c r="C1370" s="29"/>
      <c r="D1370" s="122"/>
      <c r="E1370" s="27"/>
      <c r="F1370" s="28"/>
      <c r="G1370" s="29"/>
      <c r="H1370" s="29"/>
      <c r="I1370" s="35"/>
      <c r="J1370" s="35"/>
      <c r="K1370" s="35"/>
      <c r="L1370" s="35"/>
      <c r="M1370" s="30"/>
      <c r="N1370" s="31"/>
      <c r="O1370" s="18"/>
      <c r="P1370" s="157"/>
      <c r="Q1370" s="157"/>
      <c r="R1370" s="157"/>
      <c r="S1370" s="35"/>
      <c r="T1370" s="35"/>
      <c r="U1370" s="30"/>
      <c r="V1370" s="29"/>
      <c r="W1370" s="1"/>
      <c r="X1370" s="1"/>
    </row>
    <row r="1371" spans="1:24">
      <c r="A1371" s="61"/>
      <c r="B1371" s="28"/>
      <c r="C1371" s="29"/>
      <c r="D1371" s="122"/>
      <c r="E1371" s="27"/>
      <c r="F1371" s="28"/>
      <c r="G1371" s="29"/>
      <c r="H1371" s="29"/>
      <c r="I1371" s="35"/>
      <c r="J1371" s="35"/>
      <c r="K1371" s="35"/>
      <c r="L1371" s="35"/>
      <c r="M1371" s="30"/>
      <c r="N1371" s="31"/>
      <c r="O1371" s="18"/>
      <c r="P1371" s="157"/>
      <c r="Q1371" s="157"/>
      <c r="R1371" s="157"/>
      <c r="S1371" s="35"/>
      <c r="T1371" s="35"/>
      <c r="U1371" s="30"/>
      <c r="V1371" s="29"/>
      <c r="W1371" s="1"/>
      <c r="X1371" s="1"/>
    </row>
    <row r="1372" spans="1:24">
      <c r="A1372" s="61"/>
      <c r="B1372" s="28"/>
      <c r="C1372" s="29"/>
      <c r="D1372" s="122"/>
      <c r="E1372" s="27"/>
      <c r="F1372" s="28"/>
      <c r="G1372" s="29"/>
      <c r="H1372" s="29"/>
      <c r="I1372" s="35"/>
      <c r="J1372" s="35"/>
      <c r="K1372" s="35"/>
      <c r="L1372" s="35"/>
      <c r="M1372" s="30"/>
      <c r="N1372" s="31"/>
      <c r="O1372" s="18"/>
      <c r="P1372" s="157"/>
      <c r="Q1372" s="157"/>
      <c r="R1372" s="157"/>
      <c r="S1372" s="35"/>
      <c r="T1372" s="35"/>
      <c r="U1372" s="30"/>
      <c r="V1372" s="29"/>
      <c r="W1372" s="1"/>
      <c r="X1372" s="1"/>
    </row>
    <row r="1373" spans="1:24">
      <c r="A1373" s="61"/>
      <c r="B1373" s="28"/>
      <c r="C1373" s="29"/>
      <c r="D1373" s="122"/>
      <c r="E1373" s="27"/>
      <c r="F1373" s="28"/>
      <c r="G1373" s="29"/>
      <c r="H1373" s="29"/>
      <c r="I1373" s="35"/>
      <c r="J1373" s="35"/>
      <c r="K1373" s="35"/>
      <c r="L1373" s="35"/>
      <c r="M1373" s="30"/>
      <c r="N1373" s="31"/>
      <c r="O1373" s="18"/>
      <c r="P1373" s="157"/>
      <c r="Q1373" s="157"/>
      <c r="R1373" s="157"/>
      <c r="S1373" s="35"/>
      <c r="T1373" s="35"/>
      <c r="U1373" s="30"/>
      <c r="V1373" s="29"/>
      <c r="W1373" s="1"/>
      <c r="X1373" s="1"/>
    </row>
    <row r="1374" spans="1:24">
      <c r="A1374" s="61"/>
      <c r="B1374" s="28"/>
      <c r="C1374" s="29"/>
      <c r="D1374" s="122"/>
      <c r="E1374" s="27"/>
      <c r="F1374" s="28"/>
      <c r="G1374" s="29"/>
      <c r="H1374" s="29"/>
      <c r="I1374" s="35"/>
      <c r="J1374" s="35"/>
      <c r="K1374" s="35"/>
      <c r="L1374" s="35"/>
      <c r="M1374" s="30"/>
      <c r="N1374" s="31"/>
      <c r="O1374" s="18"/>
      <c r="P1374" s="157"/>
      <c r="Q1374" s="157"/>
      <c r="R1374" s="157"/>
      <c r="S1374" s="35"/>
      <c r="T1374" s="35"/>
      <c r="U1374" s="30"/>
      <c r="V1374" s="29"/>
      <c r="W1374" s="1"/>
      <c r="X1374" s="1"/>
    </row>
    <row r="1375" spans="1:24">
      <c r="A1375" s="61"/>
      <c r="B1375" s="28"/>
      <c r="C1375" s="29"/>
      <c r="D1375" s="122"/>
      <c r="E1375" s="27"/>
      <c r="F1375" s="28"/>
      <c r="G1375" s="29"/>
      <c r="H1375" s="29"/>
      <c r="I1375" s="35"/>
      <c r="J1375" s="35"/>
      <c r="K1375" s="35"/>
      <c r="L1375" s="35"/>
      <c r="M1375" s="30"/>
      <c r="N1375" s="31"/>
      <c r="O1375" s="18"/>
      <c r="P1375" s="157"/>
      <c r="Q1375" s="157"/>
      <c r="R1375" s="157"/>
      <c r="S1375" s="35"/>
      <c r="T1375" s="35"/>
      <c r="U1375" s="30"/>
      <c r="V1375" s="29"/>
      <c r="W1375" s="1"/>
      <c r="X1375" s="1"/>
    </row>
    <row r="1376" spans="1:24">
      <c r="A1376" s="61"/>
      <c r="B1376" s="28"/>
      <c r="C1376" s="29"/>
      <c r="D1376" s="122"/>
      <c r="E1376" s="27"/>
      <c r="F1376" s="28"/>
      <c r="G1376" s="29"/>
      <c r="H1376" s="29"/>
      <c r="I1376" s="35"/>
      <c r="J1376" s="35"/>
      <c r="K1376" s="35"/>
      <c r="L1376" s="35"/>
      <c r="M1376" s="30"/>
      <c r="N1376" s="31"/>
      <c r="O1376" s="18"/>
      <c r="P1376" s="157"/>
      <c r="Q1376" s="157"/>
      <c r="R1376" s="157"/>
      <c r="S1376" s="35"/>
      <c r="T1376" s="35"/>
      <c r="U1376" s="30"/>
      <c r="V1376" s="29"/>
      <c r="W1376" s="1"/>
      <c r="X1376" s="1"/>
    </row>
    <row r="1377" spans="1:24">
      <c r="A1377" s="61"/>
      <c r="B1377" s="28"/>
      <c r="C1377" s="29"/>
      <c r="D1377" s="122"/>
      <c r="E1377" s="27"/>
      <c r="F1377" s="28"/>
      <c r="G1377" s="29"/>
      <c r="H1377" s="29"/>
      <c r="I1377" s="35"/>
      <c r="J1377" s="35"/>
      <c r="K1377" s="35"/>
      <c r="L1377" s="35"/>
      <c r="M1377" s="30"/>
      <c r="N1377" s="31"/>
      <c r="O1377" s="18"/>
      <c r="P1377" s="157"/>
      <c r="Q1377" s="157"/>
      <c r="R1377" s="157"/>
      <c r="S1377" s="35"/>
      <c r="T1377" s="35"/>
      <c r="U1377" s="30"/>
      <c r="V1377" s="29"/>
      <c r="W1377" s="1"/>
      <c r="X1377" s="1"/>
    </row>
    <row r="1378" spans="1:24">
      <c r="A1378" s="61"/>
      <c r="B1378" s="28"/>
      <c r="C1378" s="29"/>
      <c r="D1378" s="122"/>
      <c r="E1378" s="27"/>
      <c r="F1378" s="28"/>
      <c r="G1378" s="29"/>
      <c r="H1378" s="29"/>
      <c r="I1378" s="35"/>
      <c r="J1378" s="35"/>
      <c r="K1378" s="35"/>
      <c r="L1378" s="35"/>
      <c r="M1378" s="30"/>
      <c r="N1378" s="31"/>
      <c r="O1378" s="18"/>
      <c r="P1378" s="157"/>
      <c r="Q1378" s="157"/>
      <c r="R1378" s="157"/>
      <c r="S1378" s="35"/>
      <c r="T1378" s="35"/>
      <c r="U1378" s="30"/>
      <c r="V1378" s="29"/>
      <c r="W1378" s="1"/>
      <c r="X1378" s="1"/>
    </row>
    <row r="1379" spans="1:24">
      <c r="A1379" s="61"/>
      <c r="B1379" s="28"/>
      <c r="C1379" s="29"/>
      <c r="D1379" s="122"/>
      <c r="E1379" s="27"/>
      <c r="F1379" s="28"/>
      <c r="G1379" s="29"/>
      <c r="H1379" s="29"/>
      <c r="I1379" s="35"/>
      <c r="J1379" s="35"/>
      <c r="K1379" s="35"/>
      <c r="L1379" s="35"/>
      <c r="M1379" s="30"/>
      <c r="N1379" s="31"/>
      <c r="O1379" s="18"/>
      <c r="P1379" s="157"/>
      <c r="Q1379" s="157"/>
      <c r="R1379" s="157"/>
      <c r="S1379" s="35"/>
      <c r="T1379" s="35"/>
      <c r="U1379" s="30"/>
      <c r="V1379" s="29"/>
      <c r="W1379" s="1"/>
      <c r="X1379" s="1"/>
    </row>
    <row r="1380" spans="1:24">
      <c r="A1380" s="61"/>
      <c r="B1380" s="28"/>
      <c r="C1380" s="29"/>
      <c r="D1380" s="122"/>
      <c r="E1380" s="27"/>
      <c r="F1380" s="28"/>
      <c r="G1380" s="29"/>
      <c r="H1380" s="29"/>
      <c r="I1380" s="35"/>
      <c r="J1380" s="35"/>
      <c r="K1380" s="35"/>
      <c r="L1380" s="35"/>
      <c r="M1380" s="30"/>
      <c r="N1380" s="31"/>
      <c r="O1380" s="18"/>
      <c r="P1380" s="157"/>
      <c r="Q1380" s="157"/>
      <c r="R1380" s="157"/>
      <c r="S1380" s="35"/>
      <c r="T1380" s="35"/>
      <c r="U1380" s="30"/>
      <c r="V1380" s="29"/>
      <c r="W1380" s="1"/>
      <c r="X1380" s="1"/>
    </row>
    <row r="1381" spans="1:24">
      <c r="A1381" s="61"/>
      <c r="B1381" s="28"/>
      <c r="C1381" s="29"/>
      <c r="D1381" s="122"/>
      <c r="E1381" s="27"/>
      <c r="F1381" s="28"/>
      <c r="G1381" s="29"/>
      <c r="H1381" s="29"/>
      <c r="I1381" s="35"/>
      <c r="J1381" s="35"/>
      <c r="K1381" s="35"/>
      <c r="L1381" s="35"/>
      <c r="M1381" s="30"/>
      <c r="N1381" s="31"/>
      <c r="O1381" s="18"/>
      <c r="P1381" s="157"/>
      <c r="Q1381" s="157"/>
      <c r="R1381" s="157"/>
      <c r="S1381" s="35"/>
      <c r="T1381" s="35"/>
      <c r="U1381" s="30"/>
      <c r="V1381" s="29"/>
      <c r="W1381" s="1"/>
      <c r="X1381" s="1"/>
    </row>
    <row r="1382" spans="1:24">
      <c r="A1382" s="61"/>
      <c r="B1382" s="28"/>
      <c r="C1382" s="29"/>
      <c r="D1382" s="122"/>
      <c r="E1382" s="27"/>
      <c r="F1382" s="28"/>
      <c r="G1382" s="29"/>
      <c r="H1382" s="29"/>
      <c r="I1382" s="35"/>
      <c r="J1382" s="35"/>
      <c r="K1382" s="35"/>
      <c r="L1382" s="35"/>
      <c r="M1382" s="30"/>
      <c r="N1382" s="31"/>
      <c r="O1382" s="18"/>
      <c r="P1382" s="157"/>
      <c r="Q1382" s="157"/>
      <c r="R1382" s="157"/>
      <c r="S1382" s="35"/>
      <c r="T1382" s="35"/>
      <c r="U1382" s="30"/>
      <c r="V1382" s="29"/>
      <c r="W1382" s="1"/>
      <c r="X1382" s="1"/>
    </row>
    <row r="1383" spans="1:24">
      <c r="A1383" s="61"/>
      <c r="B1383" s="28"/>
      <c r="C1383" s="29"/>
      <c r="D1383" s="122"/>
      <c r="E1383" s="27"/>
      <c r="F1383" s="28"/>
      <c r="G1383" s="29"/>
      <c r="H1383" s="29"/>
      <c r="I1383" s="35"/>
      <c r="J1383" s="35"/>
      <c r="K1383" s="35"/>
      <c r="L1383" s="35"/>
      <c r="M1383" s="30"/>
      <c r="N1383" s="31"/>
      <c r="O1383" s="18"/>
      <c r="P1383" s="157"/>
      <c r="Q1383" s="157"/>
      <c r="R1383" s="157"/>
      <c r="S1383" s="35"/>
      <c r="T1383" s="35"/>
      <c r="U1383" s="30"/>
      <c r="V1383" s="29"/>
      <c r="W1383" s="1"/>
      <c r="X1383" s="1"/>
    </row>
    <row r="1384" spans="1:24">
      <c r="A1384" s="61"/>
      <c r="B1384" s="28"/>
      <c r="C1384" s="29"/>
      <c r="D1384" s="122"/>
      <c r="E1384" s="27"/>
      <c r="F1384" s="28"/>
      <c r="G1384" s="29"/>
      <c r="H1384" s="29"/>
      <c r="I1384" s="35"/>
      <c r="J1384" s="35"/>
      <c r="K1384" s="35"/>
      <c r="L1384" s="35"/>
      <c r="M1384" s="30"/>
      <c r="N1384" s="31"/>
      <c r="O1384" s="18"/>
      <c r="P1384" s="157"/>
      <c r="Q1384" s="157"/>
      <c r="R1384" s="157"/>
      <c r="S1384" s="35"/>
      <c r="T1384" s="35"/>
      <c r="U1384" s="30"/>
      <c r="V1384" s="29"/>
      <c r="W1384" s="1"/>
      <c r="X1384" s="1"/>
    </row>
    <row r="1385" spans="1:24">
      <c r="A1385" s="61"/>
      <c r="B1385" s="28"/>
      <c r="C1385" s="29"/>
      <c r="D1385" s="122"/>
      <c r="E1385" s="27"/>
      <c r="F1385" s="28"/>
      <c r="G1385" s="29"/>
      <c r="H1385" s="29"/>
      <c r="I1385" s="35"/>
      <c r="J1385" s="35"/>
      <c r="K1385" s="35"/>
      <c r="L1385" s="35"/>
      <c r="M1385" s="30"/>
      <c r="N1385" s="31"/>
      <c r="O1385" s="18"/>
      <c r="P1385" s="157"/>
      <c r="Q1385" s="157"/>
      <c r="R1385" s="157"/>
      <c r="S1385" s="35"/>
      <c r="T1385" s="35"/>
      <c r="U1385" s="30"/>
      <c r="V1385" s="29"/>
      <c r="W1385" s="1"/>
      <c r="X1385" s="1"/>
    </row>
    <row r="1386" spans="1:24">
      <c r="A1386" s="61"/>
      <c r="B1386" s="28"/>
      <c r="C1386" s="29"/>
      <c r="D1386" s="122"/>
      <c r="E1386" s="27"/>
      <c r="F1386" s="28"/>
      <c r="G1386" s="29"/>
      <c r="H1386" s="29"/>
      <c r="I1386" s="35"/>
      <c r="J1386" s="35"/>
      <c r="K1386" s="35"/>
      <c r="L1386" s="35"/>
      <c r="M1386" s="30"/>
      <c r="N1386" s="31"/>
      <c r="O1386" s="18"/>
      <c r="P1386" s="157"/>
      <c r="Q1386" s="157"/>
      <c r="R1386" s="157"/>
      <c r="S1386" s="35"/>
      <c r="T1386" s="35"/>
      <c r="U1386" s="30"/>
      <c r="V1386" s="29"/>
      <c r="W1386" s="1"/>
      <c r="X1386" s="1"/>
    </row>
    <row r="1387" spans="1:24">
      <c r="A1387" s="61"/>
      <c r="B1387" s="28"/>
      <c r="C1387" s="29"/>
      <c r="D1387" s="122"/>
      <c r="E1387" s="27"/>
      <c r="F1387" s="28"/>
      <c r="G1387" s="29"/>
      <c r="H1387" s="29"/>
      <c r="I1387" s="35"/>
      <c r="J1387" s="35"/>
      <c r="K1387" s="35"/>
      <c r="L1387" s="35"/>
      <c r="M1387" s="30"/>
      <c r="N1387" s="31"/>
      <c r="O1387" s="18"/>
      <c r="P1387" s="157"/>
      <c r="Q1387" s="157"/>
      <c r="R1387" s="157"/>
      <c r="S1387" s="35"/>
      <c r="T1387" s="35"/>
      <c r="U1387" s="30"/>
      <c r="V1387" s="29"/>
      <c r="W1387" s="1"/>
      <c r="X1387" s="1"/>
    </row>
    <row r="1388" spans="1:24">
      <c r="A1388" s="61"/>
      <c r="B1388" s="28"/>
      <c r="C1388" s="29"/>
      <c r="D1388" s="122"/>
      <c r="E1388" s="27"/>
      <c r="F1388" s="28"/>
      <c r="G1388" s="29"/>
      <c r="H1388" s="29"/>
      <c r="I1388" s="35"/>
      <c r="J1388" s="35"/>
      <c r="K1388" s="35"/>
      <c r="L1388" s="35"/>
      <c r="M1388" s="30"/>
      <c r="N1388" s="31"/>
      <c r="O1388" s="18"/>
      <c r="P1388" s="157"/>
      <c r="Q1388" s="157"/>
      <c r="R1388" s="157"/>
      <c r="S1388" s="35"/>
      <c r="T1388" s="35"/>
      <c r="U1388" s="30"/>
      <c r="V1388" s="29"/>
      <c r="W1388" s="1"/>
      <c r="X1388" s="1"/>
    </row>
    <row r="1389" spans="1:24">
      <c r="A1389" s="61"/>
      <c r="B1389" s="28"/>
      <c r="C1389" s="29"/>
      <c r="D1389" s="122"/>
      <c r="E1389" s="27"/>
      <c r="F1389" s="28"/>
      <c r="G1389" s="29"/>
      <c r="H1389" s="29"/>
      <c r="I1389" s="35"/>
      <c r="J1389" s="35"/>
      <c r="K1389" s="35"/>
      <c r="L1389" s="35"/>
      <c r="M1389" s="30"/>
      <c r="N1389" s="31"/>
      <c r="O1389" s="18"/>
      <c r="P1389" s="157"/>
      <c r="Q1389" s="157"/>
      <c r="R1389" s="157"/>
      <c r="S1389" s="35"/>
      <c r="T1389" s="35"/>
      <c r="U1389" s="30"/>
      <c r="V1389" s="29"/>
      <c r="W1389" s="1"/>
      <c r="X1389" s="1"/>
    </row>
    <row r="1390" spans="1:24">
      <c r="A1390" s="61"/>
      <c r="B1390" s="28"/>
      <c r="C1390" s="29"/>
      <c r="D1390" s="122"/>
      <c r="E1390" s="27"/>
      <c r="F1390" s="28"/>
      <c r="G1390" s="29"/>
      <c r="H1390" s="29"/>
      <c r="I1390" s="35"/>
      <c r="J1390" s="35"/>
      <c r="K1390" s="35"/>
      <c r="L1390" s="35"/>
      <c r="M1390" s="30"/>
      <c r="N1390" s="31"/>
      <c r="O1390" s="18"/>
      <c r="P1390" s="157"/>
      <c r="Q1390" s="157"/>
      <c r="R1390" s="157"/>
      <c r="S1390" s="35"/>
      <c r="T1390" s="35"/>
      <c r="U1390" s="30"/>
      <c r="V1390" s="29"/>
      <c r="W1390" s="1"/>
      <c r="X1390" s="1"/>
    </row>
    <row r="1391" spans="1:24">
      <c r="A1391" s="61"/>
      <c r="B1391" s="28"/>
      <c r="C1391" s="29"/>
      <c r="D1391" s="122"/>
      <c r="E1391" s="27"/>
      <c r="F1391" s="28"/>
      <c r="G1391" s="29"/>
      <c r="H1391" s="29"/>
      <c r="I1391" s="35"/>
      <c r="J1391" s="35"/>
      <c r="K1391" s="35"/>
      <c r="L1391" s="35"/>
      <c r="M1391" s="30"/>
      <c r="N1391" s="31"/>
      <c r="O1391" s="18"/>
      <c r="P1391" s="157"/>
      <c r="Q1391" s="157"/>
      <c r="R1391" s="157"/>
      <c r="S1391" s="35"/>
      <c r="T1391" s="35"/>
      <c r="U1391" s="30"/>
      <c r="V1391" s="29"/>
      <c r="W1391" s="1"/>
      <c r="X1391" s="1"/>
    </row>
    <row r="1392" spans="1:24">
      <c r="A1392" s="61"/>
      <c r="B1392" s="28"/>
      <c r="C1392" s="29"/>
      <c r="D1392" s="122"/>
      <c r="E1392" s="27"/>
      <c r="F1392" s="28"/>
      <c r="G1392" s="29"/>
      <c r="H1392" s="29"/>
      <c r="I1392" s="35"/>
      <c r="J1392" s="35"/>
      <c r="K1392" s="35"/>
      <c r="L1392" s="35"/>
      <c r="M1392" s="30"/>
      <c r="N1392" s="31"/>
      <c r="O1392" s="18"/>
      <c r="P1392" s="157"/>
      <c r="Q1392" s="157"/>
      <c r="R1392" s="157"/>
      <c r="S1392" s="35"/>
      <c r="T1392" s="35"/>
      <c r="U1392" s="30"/>
      <c r="V1392" s="29"/>
      <c r="W1392" s="1"/>
      <c r="X1392" s="1"/>
    </row>
    <row r="1393" spans="1:24">
      <c r="A1393" s="61"/>
      <c r="B1393" s="28"/>
      <c r="C1393" s="29"/>
      <c r="D1393" s="122"/>
      <c r="E1393" s="27"/>
      <c r="F1393" s="28"/>
      <c r="G1393" s="29"/>
      <c r="H1393" s="29"/>
      <c r="I1393" s="35"/>
      <c r="J1393" s="35"/>
      <c r="K1393" s="35"/>
      <c r="L1393" s="35"/>
      <c r="M1393" s="30"/>
      <c r="N1393" s="31"/>
      <c r="O1393" s="18"/>
      <c r="P1393" s="157"/>
      <c r="Q1393" s="157"/>
      <c r="R1393" s="157"/>
      <c r="S1393" s="35"/>
      <c r="T1393" s="35"/>
      <c r="U1393" s="30"/>
      <c r="V1393" s="29"/>
      <c r="W1393" s="1"/>
      <c r="X1393" s="1"/>
    </row>
    <row r="1394" spans="1:24">
      <c r="A1394" s="61"/>
      <c r="B1394" s="28"/>
      <c r="C1394" s="29"/>
      <c r="D1394" s="122"/>
      <c r="E1394" s="27"/>
      <c r="F1394" s="28"/>
      <c r="G1394" s="29"/>
      <c r="H1394" s="29"/>
      <c r="I1394" s="35"/>
      <c r="J1394" s="35"/>
      <c r="K1394" s="35"/>
      <c r="L1394" s="35"/>
      <c r="M1394" s="30"/>
      <c r="N1394" s="31"/>
      <c r="O1394" s="18"/>
      <c r="P1394" s="157"/>
      <c r="Q1394" s="157"/>
      <c r="R1394" s="157"/>
      <c r="S1394" s="35"/>
      <c r="T1394" s="35"/>
      <c r="U1394" s="30"/>
      <c r="V1394" s="29"/>
      <c r="W1394" s="1"/>
      <c r="X1394" s="1"/>
    </row>
    <row r="1395" spans="1:24">
      <c r="A1395" s="61"/>
      <c r="B1395" s="28"/>
      <c r="C1395" s="29"/>
      <c r="D1395" s="122"/>
      <c r="E1395" s="27"/>
      <c r="F1395" s="28"/>
      <c r="G1395" s="29"/>
      <c r="H1395" s="29"/>
      <c r="I1395" s="35"/>
      <c r="J1395" s="35"/>
      <c r="K1395" s="35"/>
      <c r="L1395" s="35"/>
      <c r="M1395" s="30"/>
      <c r="N1395" s="31"/>
      <c r="O1395" s="18"/>
      <c r="P1395" s="157"/>
      <c r="Q1395" s="157"/>
      <c r="R1395" s="157"/>
      <c r="S1395" s="35"/>
      <c r="T1395" s="35"/>
      <c r="U1395" s="30"/>
      <c r="V1395" s="29"/>
      <c r="W1395" s="1"/>
      <c r="X1395" s="1"/>
    </row>
    <row r="1396" spans="1:24">
      <c r="A1396" s="61"/>
      <c r="B1396" s="28"/>
      <c r="C1396" s="29"/>
      <c r="D1396" s="122"/>
      <c r="E1396" s="27"/>
      <c r="F1396" s="28"/>
      <c r="G1396" s="29"/>
      <c r="H1396" s="29"/>
      <c r="I1396" s="35"/>
      <c r="J1396" s="35"/>
      <c r="K1396" s="35"/>
      <c r="L1396" s="35"/>
      <c r="M1396" s="30"/>
      <c r="N1396" s="31"/>
      <c r="O1396" s="18"/>
      <c r="P1396" s="157"/>
      <c r="Q1396" s="157"/>
      <c r="R1396" s="157"/>
      <c r="S1396" s="35"/>
      <c r="T1396" s="35"/>
      <c r="U1396" s="30"/>
      <c r="V1396" s="29"/>
      <c r="W1396" s="1"/>
      <c r="X1396" s="1"/>
    </row>
    <row r="1397" spans="1:24">
      <c r="A1397" s="61"/>
      <c r="B1397" s="28"/>
      <c r="C1397" s="29"/>
      <c r="D1397" s="122"/>
      <c r="E1397" s="27"/>
      <c r="F1397" s="28"/>
      <c r="G1397" s="29"/>
      <c r="H1397" s="29"/>
      <c r="I1397" s="35"/>
      <c r="J1397" s="35"/>
      <c r="K1397" s="35"/>
      <c r="L1397" s="35"/>
      <c r="M1397" s="30"/>
      <c r="N1397" s="31"/>
      <c r="O1397" s="18"/>
      <c r="P1397" s="157"/>
      <c r="Q1397" s="157"/>
      <c r="R1397" s="157"/>
      <c r="S1397" s="35"/>
      <c r="T1397" s="35"/>
      <c r="U1397" s="30"/>
      <c r="V1397" s="29"/>
      <c r="W1397" s="1"/>
      <c r="X1397" s="1"/>
    </row>
    <row r="1398" spans="1:24">
      <c r="A1398" s="61"/>
      <c r="B1398" s="28"/>
      <c r="C1398" s="29"/>
      <c r="D1398" s="122"/>
      <c r="E1398" s="27"/>
      <c r="F1398" s="28"/>
      <c r="G1398" s="29"/>
      <c r="H1398" s="29"/>
      <c r="I1398" s="35"/>
      <c r="J1398" s="35"/>
      <c r="K1398" s="35"/>
      <c r="L1398" s="35"/>
      <c r="M1398" s="30"/>
      <c r="N1398" s="31"/>
      <c r="O1398" s="18"/>
      <c r="P1398" s="157"/>
      <c r="Q1398" s="157"/>
      <c r="R1398" s="157"/>
      <c r="S1398" s="35"/>
      <c r="T1398" s="35"/>
      <c r="U1398" s="30"/>
      <c r="V1398" s="29"/>
      <c r="W1398" s="1"/>
      <c r="X1398" s="1"/>
    </row>
    <row r="1399" spans="1:24">
      <c r="A1399" s="61"/>
      <c r="B1399" s="28"/>
      <c r="C1399" s="29"/>
      <c r="D1399" s="122"/>
      <c r="E1399" s="27"/>
      <c r="F1399" s="28"/>
      <c r="G1399" s="29"/>
      <c r="H1399" s="29"/>
      <c r="I1399" s="35"/>
      <c r="J1399" s="35"/>
      <c r="K1399" s="35"/>
      <c r="L1399" s="35"/>
      <c r="M1399" s="30"/>
      <c r="N1399" s="31"/>
      <c r="O1399" s="18"/>
      <c r="P1399" s="157"/>
      <c r="Q1399" s="157"/>
      <c r="R1399" s="157"/>
      <c r="S1399" s="35"/>
      <c r="T1399" s="35"/>
      <c r="U1399" s="30"/>
      <c r="V1399" s="29"/>
      <c r="W1399" s="1"/>
      <c r="X1399" s="1"/>
    </row>
    <row r="1400" spans="1:24">
      <c r="A1400" s="61"/>
      <c r="B1400" s="28"/>
      <c r="C1400" s="29"/>
      <c r="D1400" s="122"/>
      <c r="E1400" s="27"/>
      <c r="F1400" s="28"/>
      <c r="G1400" s="29"/>
      <c r="H1400" s="29"/>
      <c r="I1400" s="35"/>
      <c r="J1400" s="35"/>
      <c r="K1400" s="35"/>
      <c r="L1400" s="35"/>
      <c r="M1400" s="30"/>
      <c r="N1400" s="31"/>
      <c r="O1400" s="18"/>
      <c r="P1400" s="157"/>
      <c r="Q1400" s="157"/>
      <c r="R1400" s="157"/>
      <c r="S1400" s="35"/>
      <c r="T1400" s="35"/>
      <c r="U1400" s="30"/>
      <c r="V1400" s="29"/>
      <c r="W1400" s="1"/>
      <c r="X1400" s="1"/>
    </row>
    <row r="1401" spans="1:24">
      <c r="A1401" s="61"/>
      <c r="B1401" s="28"/>
      <c r="C1401" s="29"/>
      <c r="D1401" s="122"/>
      <c r="E1401" s="27"/>
      <c r="F1401" s="28"/>
      <c r="G1401" s="29"/>
      <c r="H1401" s="29"/>
      <c r="I1401" s="35"/>
      <c r="J1401" s="35"/>
      <c r="K1401" s="35"/>
      <c r="L1401" s="35"/>
      <c r="M1401" s="30"/>
      <c r="N1401" s="31"/>
      <c r="O1401" s="18"/>
      <c r="P1401" s="157"/>
      <c r="Q1401" s="157"/>
      <c r="R1401" s="157"/>
      <c r="S1401" s="35"/>
      <c r="T1401" s="35"/>
      <c r="U1401" s="30"/>
      <c r="V1401" s="29"/>
      <c r="W1401" s="1"/>
      <c r="X1401" s="1"/>
    </row>
    <row r="1402" spans="1:24">
      <c r="A1402" s="61"/>
      <c r="B1402" s="28"/>
      <c r="C1402" s="29"/>
      <c r="D1402" s="122"/>
      <c r="E1402" s="27"/>
      <c r="F1402" s="28"/>
      <c r="G1402" s="29"/>
      <c r="H1402" s="29"/>
      <c r="I1402" s="35"/>
      <c r="J1402" s="35"/>
      <c r="K1402" s="35"/>
      <c r="L1402" s="35"/>
      <c r="M1402" s="30"/>
      <c r="N1402" s="31"/>
      <c r="O1402" s="18"/>
      <c r="P1402" s="157"/>
      <c r="Q1402" s="157"/>
      <c r="R1402" s="157"/>
      <c r="S1402" s="35"/>
      <c r="T1402" s="35"/>
      <c r="U1402" s="30"/>
      <c r="V1402" s="29"/>
      <c r="W1402" s="1"/>
      <c r="X1402" s="1"/>
    </row>
    <row r="1403" spans="1:24">
      <c r="A1403" s="61"/>
      <c r="B1403" s="28"/>
      <c r="C1403" s="29"/>
      <c r="D1403" s="122"/>
      <c r="E1403" s="27"/>
      <c r="F1403" s="28"/>
      <c r="G1403" s="29"/>
      <c r="H1403" s="29"/>
      <c r="I1403" s="35"/>
      <c r="J1403" s="35"/>
      <c r="K1403" s="35"/>
      <c r="L1403" s="35"/>
      <c r="M1403" s="30"/>
      <c r="N1403" s="31"/>
      <c r="O1403" s="18"/>
      <c r="P1403" s="157"/>
      <c r="Q1403" s="157"/>
      <c r="R1403" s="157"/>
      <c r="S1403" s="35"/>
      <c r="T1403" s="35"/>
      <c r="U1403" s="30"/>
      <c r="V1403" s="29"/>
      <c r="W1403" s="1"/>
      <c r="X1403" s="1"/>
    </row>
    <row r="1404" spans="1:24">
      <c r="A1404" s="61"/>
      <c r="B1404" s="28"/>
      <c r="C1404" s="29"/>
      <c r="D1404" s="122"/>
      <c r="E1404" s="27"/>
      <c r="F1404" s="28"/>
      <c r="G1404" s="29"/>
      <c r="H1404" s="29"/>
      <c r="I1404" s="35"/>
      <c r="J1404" s="35"/>
      <c r="K1404" s="35"/>
      <c r="L1404" s="35"/>
      <c r="M1404" s="30"/>
      <c r="N1404" s="31"/>
      <c r="O1404" s="18"/>
      <c r="P1404" s="157"/>
      <c r="Q1404" s="157"/>
      <c r="R1404" s="157"/>
      <c r="S1404" s="35"/>
      <c r="T1404" s="35"/>
      <c r="U1404" s="30"/>
      <c r="V1404" s="29"/>
      <c r="W1404" s="1"/>
      <c r="X1404" s="1"/>
    </row>
    <row r="1405" spans="1:24">
      <c r="A1405" s="61"/>
      <c r="B1405" s="28"/>
      <c r="C1405" s="29"/>
      <c r="D1405" s="122"/>
      <c r="E1405" s="27"/>
      <c r="F1405" s="28"/>
      <c r="G1405" s="29"/>
      <c r="H1405" s="29"/>
      <c r="I1405" s="35"/>
      <c r="J1405" s="35"/>
      <c r="K1405" s="35"/>
      <c r="L1405" s="35"/>
      <c r="M1405" s="30"/>
      <c r="N1405" s="31"/>
      <c r="O1405" s="18"/>
      <c r="P1405" s="157"/>
      <c r="Q1405" s="157"/>
      <c r="R1405" s="157"/>
      <c r="S1405" s="35"/>
      <c r="T1405" s="35"/>
      <c r="U1405" s="30"/>
      <c r="V1405" s="29"/>
      <c r="W1405" s="1"/>
      <c r="X1405" s="1"/>
    </row>
    <row r="1406" spans="1:24">
      <c r="A1406" s="61"/>
      <c r="B1406" s="28"/>
      <c r="C1406" s="29"/>
      <c r="D1406" s="122"/>
      <c r="E1406" s="27"/>
      <c r="F1406" s="28"/>
      <c r="G1406" s="29"/>
      <c r="H1406" s="29"/>
      <c r="I1406" s="35"/>
      <c r="J1406" s="35"/>
      <c r="K1406" s="35"/>
      <c r="L1406" s="35"/>
      <c r="M1406" s="30"/>
      <c r="N1406" s="31"/>
      <c r="O1406" s="18"/>
      <c r="P1406" s="157"/>
      <c r="Q1406" s="157"/>
      <c r="R1406" s="157"/>
      <c r="S1406" s="35"/>
      <c r="T1406" s="35"/>
      <c r="U1406" s="30"/>
      <c r="V1406" s="29"/>
      <c r="W1406" s="1"/>
      <c r="X1406" s="1"/>
    </row>
    <row r="1407" spans="1:24">
      <c r="A1407" s="61"/>
      <c r="B1407" s="28"/>
      <c r="C1407" s="29"/>
      <c r="D1407" s="122"/>
      <c r="E1407" s="27"/>
      <c r="F1407" s="28"/>
      <c r="G1407" s="29"/>
      <c r="H1407" s="29"/>
      <c r="I1407" s="35"/>
      <c r="J1407" s="35"/>
      <c r="K1407" s="35"/>
      <c r="L1407" s="35"/>
      <c r="M1407" s="30"/>
      <c r="N1407" s="31"/>
      <c r="O1407" s="18"/>
      <c r="P1407" s="157"/>
      <c r="Q1407" s="157"/>
      <c r="R1407" s="157"/>
      <c r="S1407" s="35"/>
      <c r="T1407" s="35"/>
      <c r="U1407" s="30"/>
      <c r="V1407" s="29"/>
      <c r="W1407" s="1"/>
      <c r="X1407" s="1"/>
    </row>
    <row r="1408" spans="1:24">
      <c r="A1408" s="61"/>
      <c r="B1408" s="28"/>
      <c r="C1408" s="29"/>
      <c r="D1408" s="122"/>
      <c r="E1408" s="27"/>
      <c r="F1408" s="28"/>
      <c r="G1408" s="29"/>
      <c r="H1408" s="29"/>
      <c r="I1408" s="35"/>
      <c r="J1408" s="35"/>
      <c r="K1408" s="35"/>
      <c r="L1408" s="35"/>
      <c r="M1408" s="30"/>
      <c r="N1408" s="31"/>
      <c r="O1408" s="18"/>
      <c r="P1408" s="157"/>
      <c r="Q1408" s="157"/>
      <c r="R1408" s="157"/>
      <c r="S1408" s="35"/>
      <c r="T1408" s="35"/>
      <c r="U1408" s="30"/>
      <c r="V1408" s="29"/>
      <c r="W1408" s="1"/>
      <c r="X1408" s="1"/>
    </row>
    <row r="1409" spans="1:24">
      <c r="A1409" s="61"/>
      <c r="B1409" s="28"/>
      <c r="C1409" s="29"/>
      <c r="D1409" s="122"/>
      <c r="E1409" s="27"/>
      <c r="F1409" s="28"/>
      <c r="G1409" s="29"/>
      <c r="H1409" s="29"/>
      <c r="I1409" s="35"/>
      <c r="J1409" s="35"/>
      <c r="K1409" s="35"/>
      <c r="L1409" s="35"/>
      <c r="M1409" s="30"/>
      <c r="N1409" s="31"/>
      <c r="O1409" s="18"/>
      <c r="P1409" s="157"/>
      <c r="Q1409" s="157"/>
      <c r="R1409" s="157"/>
      <c r="S1409" s="35"/>
      <c r="T1409" s="35"/>
      <c r="U1409" s="30"/>
      <c r="V1409" s="29"/>
      <c r="W1409" s="1"/>
      <c r="X1409" s="1"/>
    </row>
    <row r="1410" spans="1:24">
      <c r="A1410" s="61"/>
      <c r="B1410" s="28"/>
      <c r="C1410" s="29"/>
      <c r="D1410" s="122"/>
      <c r="E1410" s="27"/>
      <c r="F1410" s="28"/>
      <c r="G1410" s="29"/>
      <c r="H1410" s="29"/>
      <c r="I1410" s="35"/>
      <c r="J1410" s="35"/>
      <c r="K1410" s="35"/>
      <c r="L1410" s="35"/>
      <c r="M1410" s="30"/>
      <c r="N1410" s="31"/>
      <c r="O1410" s="18"/>
      <c r="P1410" s="157"/>
      <c r="Q1410" s="157"/>
      <c r="R1410" s="157"/>
      <c r="S1410" s="35"/>
      <c r="T1410" s="35"/>
      <c r="U1410" s="30"/>
      <c r="V1410" s="29"/>
      <c r="W1410" s="1"/>
      <c r="X1410" s="1"/>
    </row>
    <row r="1411" spans="1:24">
      <c r="A1411" s="61"/>
      <c r="B1411" s="28"/>
      <c r="C1411" s="29"/>
      <c r="D1411" s="122"/>
      <c r="E1411" s="27"/>
      <c r="F1411" s="28"/>
      <c r="G1411" s="29"/>
      <c r="H1411" s="29"/>
      <c r="I1411" s="35"/>
      <c r="J1411" s="35"/>
      <c r="K1411" s="35"/>
      <c r="L1411" s="35"/>
      <c r="M1411" s="30"/>
      <c r="N1411" s="31"/>
      <c r="O1411" s="18"/>
      <c r="P1411" s="157"/>
      <c r="Q1411" s="157"/>
      <c r="R1411" s="157"/>
      <c r="S1411" s="35"/>
      <c r="T1411" s="35"/>
      <c r="U1411" s="30"/>
      <c r="V1411" s="29"/>
      <c r="W1411" s="1"/>
      <c r="X1411" s="1"/>
    </row>
    <row r="1412" spans="1:24">
      <c r="A1412" s="61"/>
      <c r="B1412" s="28"/>
      <c r="C1412" s="29"/>
      <c r="D1412" s="122"/>
      <c r="E1412" s="27"/>
      <c r="F1412" s="28"/>
      <c r="G1412" s="29"/>
      <c r="H1412" s="29"/>
      <c r="I1412" s="35"/>
      <c r="J1412" s="35"/>
      <c r="K1412" s="35"/>
      <c r="L1412" s="35"/>
      <c r="M1412" s="30"/>
      <c r="N1412" s="31"/>
      <c r="O1412" s="18"/>
      <c r="P1412" s="157"/>
      <c r="Q1412" s="157"/>
      <c r="R1412" s="157"/>
      <c r="S1412" s="35"/>
      <c r="T1412" s="35"/>
      <c r="U1412" s="30"/>
      <c r="V1412" s="29"/>
      <c r="W1412" s="1"/>
      <c r="X1412" s="1"/>
    </row>
    <row r="1413" spans="1:24">
      <c r="A1413" s="61"/>
      <c r="B1413" s="28"/>
      <c r="C1413" s="29"/>
      <c r="D1413" s="122"/>
      <c r="E1413" s="27"/>
      <c r="F1413" s="28"/>
      <c r="G1413" s="29"/>
      <c r="H1413" s="29"/>
      <c r="I1413" s="35"/>
      <c r="J1413" s="35"/>
      <c r="K1413" s="35"/>
      <c r="L1413" s="35"/>
      <c r="M1413" s="30"/>
      <c r="N1413" s="31"/>
      <c r="O1413" s="18"/>
      <c r="P1413" s="157"/>
      <c r="Q1413" s="157"/>
      <c r="R1413" s="157"/>
      <c r="S1413" s="35"/>
      <c r="T1413" s="35"/>
      <c r="U1413" s="30"/>
      <c r="V1413" s="29"/>
      <c r="W1413" s="1"/>
      <c r="X1413" s="1"/>
    </row>
    <row r="1414" spans="1:24">
      <c r="A1414" s="61"/>
      <c r="B1414" s="28"/>
      <c r="C1414" s="29"/>
      <c r="D1414" s="122"/>
      <c r="E1414" s="27"/>
      <c r="F1414" s="28"/>
      <c r="G1414" s="29"/>
      <c r="H1414" s="29"/>
      <c r="I1414" s="35"/>
      <c r="J1414" s="35"/>
      <c r="K1414" s="35"/>
      <c r="L1414" s="35"/>
      <c r="M1414" s="30"/>
      <c r="N1414" s="31"/>
      <c r="O1414" s="18"/>
      <c r="P1414" s="157"/>
      <c r="Q1414" s="157"/>
      <c r="R1414" s="157"/>
      <c r="S1414" s="35"/>
      <c r="T1414" s="35"/>
      <c r="U1414" s="30"/>
      <c r="V1414" s="29"/>
      <c r="W1414" s="1"/>
      <c r="X1414" s="1"/>
    </row>
    <row r="1415" spans="1:24">
      <c r="A1415" s="61"/>
      <c r="B1415" s="28"/>
      <c r="C1415" s="29"/>
      <c r="D1415" s="122"/>
      <c r="E1415" s="27"/>
      <c r="F1415" s="28"/>
      <c r="G1415" s="29"/>
      <c r="H1415" s="29"/>
      <c r="I1415" s="35"/>
      <c r="J1415" s="35"/>
      <c r="K1415" s="35"/>
      <c r="L1415" s="35"/>
      <c r="M1415" s="30"/>
      <c r="N1415" s="31"/>
      <c r="O1415" s="18"/>
      <c r="P1415" s="157"/>
      <c r="Q1415" s="157"/>
      <c r="R1415" s="157"/>
      <c r="S1415" s="35"/>
      <c r="T1415" s="35"/>
      <c r="U1415" s="30"/>
      <c r="V1415" s="29"/>
      <c r="W1415" s="1"/>
      <c r="X1415" s="1"/>
    </row>
    <row r="1416" spans="1:24">
      <c r="A1416" s="61"/>
      <c r="B1416" s="28"/>
      <c r="C1416" s="29"/>
      <c r="D1416" s="122"/>
      <c r="E1416" s="27"/>
      <c r="F1416" s="28"/>
      <c r="G1416" s="29"/>
      <c r="H1416" s="29"/>
      <c r="I1416" s="35"/>
      <c r="J1416" s="35"/>
      <c r="K1416" s="35"/>
      <c r="L1416" s="35"/>
      <c r="M1416" s="30"/>
      <c r="N1416" s="31"/>
      <c r="O1416" s="18"/>
      <c r="P1416" s="157"/>
      <c r="Q1416" s="157"/>
      <c r="R1416" s="157"/>
      <c r="S1416" s="35"/>
      <c r="T1416" s="35"/>
      <c r="U1416" s="30"/>
      <c r="V1416" s="29"/>
      <c r="W1416" s="1"/>
      <c r="X1416" s="1"/>
    </row>
    <row r="1417" spans="1:24">
      <c r="A1417" s="61"/>
      <c r="B1417" s="28"/>
      <c r="C1417" s="29"/>
      <c r="D1417" s="122"/>
      <c r="E1417" s="27"/>
      <c r="F1417" s="28"/>
      <c r="G1417" s="29"/>
      <c r="H1417" s="29"/>
      <c r="I1417" s="35"/>
      <c r="J1417" s="35"/>
      <c r="K1417" s="35"/>
      <c r="L1417" s="35"/>
      <c r="M1417" s="30"/>
      <c r="N1417" s="31"/>
      <c r="O1417" s="18"/>
      <c r="P1417" s="157"/>
      <c r="Q1417" s="157"/>
      <c r="R1417" s="157"/>
      <c r="S1417" s="35"/>
      <c r="T1417" s="35"/>
      <c r="U1417" s="30"/>
      <c r="V1417" s="29"/>
      <c r="W1417" s="1"/>
      <c r="X1417" s="1"/>
    </row>
    <row r="1418" spans="1:24">
      <c r="A1418" s="61"/>
      <c r="B1418" s="28"/>
      <c r="C1418" s="29"/>
      <c r="D1418" s="122"/>
      <c r="E1418" s="27"/>
      <c r="F1418" s="28"/>
      <c r="G1418" s="29"/>
      <c r="H1418" s="29"/>
      <c r="I1418" s="35"/>
      <c r="J1418" s="35"/>
      <c r="K1418" s="35"/>
      <c r="L1418" s="35"/>
      <c r="M1418" s="30"/>
      <c r="N1418" s="31"/>
      <c r="O1418" s="18"/>
      <c r="P1418" s="157"/>
      <c r="Q1418" s="157"/>
      <c r="R1418" s="157"/>
      <c r="S1418" s="35"/>
      <c r="T1418" s="35"/>
      <c r="U1418" s="30"/>
      <c r="V1418" s="29"/>
      <c r="W1418" s="1"/>
      <c r="X1418" s="1"/>
    </row>
    <row r="1419" spans="1:24">
      <c r="A1419" s="61"/>
      <c r="B1419" s="28"/>
      <c r="C1419" s="29"/>
      <c r="D1419" s="122"/>
      <c r="E1419" s="27"/>
      <c r="F1419" s="28"/>
      <c r="G1419" s="29"/>
      <c r="H1419" s="29"/>
      <c r="I1419" s="35"/>
      <c r="J1419" s="35"/>
      <c r="K1419" s="35"/>
      <c r="L1419" s="35"/>
      <c r="M1419" s="30"/>
      <c r="N1419" s="31"/>
      <c r="O1419" s="18"/>
      <c r="P1419" s="157"/>
      <c r="Q1419" s="157"/>
      <c r="R1419" s="157"/>
      <c r="S1419" s="35"/>
      <c r="T1419" s="35"/>
      <c r="U1419" s="30"/>
      <c r="V1419" s="29"/>
      <c r="W1419" s="1"/>
      <c r="X1419" s="1"/>
    </row>
    <row r="1420" spans="1:24">
      <c r="A1420" s="61"/>
      <c r="B1420" s="28"/>
      <c r="C1420" s="29"/>
      <c r="D1420" s="122"/>
      <c r="E1420" s="27"/>
      <c r="F1420" s="28"/>
      <c r="G1420" s="29"/>
      <c r="H1420" s="29"/>
      <c r="I1420" s="35"/>
      <c r="J1420" s="35"/>
      <c r="K1420" s="35"/>
      <c r="L1420" s="35"/>
      <c r="M1420" s="30"/>
      <c r="N1420" s="31"/>
      <c r="O1420" s="18"/>
      <c r="P1420" s="157"/>
      <c r="Q1420" s="157"/>
      <c r="R1420" s="157"/>
      <c r="S1420" s="35"/>
      <c r="T1420" s="35"/>
      <c r="U1420" s="30"/>
      <c r="V1420" s="29"/>
      <c r="W1420" s="1"/>
      <c r="X1420" s="1"/>
    </row>
    <row r="1421" spans="1:24">
      <c r="A1421" s="61"/>
      <c r="B1421" s="28"/>
      <c r="C1421" s="29"/>
      <c r="D1421" s="122"/>
      <c r="E1421" s="27"/>
      <c r="F1421" s="28"/>
      <c r="G1421" s="29"/>
      <c r="H1421" s="29"/>
      <c r="I1421" s="35"/>
      <c r="J1421" s="35"/>
      <c r="K1421" s="35"/>
      <c r="L1421" s="35"/>
      <c r="M1421" s="30"/>
      <c r="N1421" s="31"/>
      <c r="O1421" s="18"/>
      <c r="P1421" s="157"/>
      <c r="Q1421" s="157"/>
      <c r="R1421" s="157"/>
      <c r="S1421" s="35"/>
      <c r="T1421" s="35"/>
      <c r="U1421" s="30"/>
      <c r="V1421" s="29"/>
      <c r="W1421" s="1"/>
      <c r="X1421" s="1"/>
    </row>
    <row r="1422" spans="1:24">
      <c r="A1422" s="61"/>
      <c r="B1422" s="28"/>
      <c r="C1422" s="29"/>
      <c r="D1422" s="122"/>
      <c r="E1422" s="27"/>
      <c r="F1422" s="28"/>
      <c r="G1422" s="29"/>
      <c r="H1422" s="29"/>
      <c r="I1422" s="35"/>
      <c r="J1422" s="35"/>
      <c r="K1422" s="35"/>
      <c r="L1422" s="35"/>
      <c r="M1422" s="30"/>
      <c r="N1422" s="31"/>
      <c r="O1422" s="18"/>
      <c r="P1422" s="157"/>
      <c r="Q1422" s="157"/>
      <c r="R1422" s="157"/>
      <c r="S1422" s="35"/>
      <c r="T1422" s="35"/>
      <c r="U1422" s="30"/>
      <c r="V1422" s="29"/>
      <c r="W1422" s="1"/>
      <c r="X1422" s="1"/>
    </row>
    <row r="1423" spans="1:24">
      <c r="A1423" s="61"/>
      <c r="B1423" s="28"/>
      <c r="C1423" s="29"/>
      <c r="D1423" s="122"/>
      <c r="E1423" s="27"/>
      <c r="F1423" s="28"/>
      <c r="G1423" s="29"/>
      <c r="H1423" s="29"/>
      <c r="I1423" s="35"/>
      <c r="J1423" s="35"/>
      <c r="K1423" s="35"/>
      <c r="L1423" s="35"/>
      <c r="M1423" s="30"/>
      <c r="N1423" s="31"/>
      <c r="O1423" s="18"/>
      <c r="P1423" s="157"/>
      <c r="Q1423" s="157"/>
      <c r="R1423" s="157"/>
      <c r="S1423" s="35"/>
      <c r="T1423" s="35"/>
      <c r="U1423" s="30"/>
      <c r="V1423" s="29"/>
      <c r="W1423" s="1"/>
      <c r="X1423" s="1"/>
    </row>
    <row r="1424" spans="1:24">
      <c r="A1424" s="61"/>
      <c r="B1424" s="28"/>
      <c r="C1424" s="29"/>
      <c r="D1424" s="122"/>
      <c r="E1424" s="27"/>
      <c r="F1424" s="28"/>
      <c r="G1424" s="29"/>
      <c r="H1424" s="29"/>
      <c r="I1424" s="35"/>
      <c r="J1424" s="35"/>
      <c r="K1424" s="35"/>
      <c r="L1424" s="35"/>
      <c r="M1424" s="30"/>
      <c r="N1424" s="31"/>
      <c r="O1424" s="18"/>
      <c r="P1424" s="157"/>
      <c r="Q1424" s="157"/>
      <c r="R1424" s="157"/>
      <c r="S1424" s="35"/>
      <c r="T1424" s="35"/>
      <c r="U1424" s="30"/>
      <c r="V1424" s="29"/>
      <c r="W1424" s="1"/>
      <c r="X1424" s="1"/>
    </row>
    <row r="1425" spans="1:24">
      <c r="A1425" s="61"/>
      <c r="B1425" s="28"/>
      <c r="C1425" s="29"/>
      <c r="D1425" s="122"/>
      <c r="E1425" s="27"/>
      <c r="F1425" s="28"/>
      <c r="G1425" s="29"/>
      <c r="H1425" s="29"/>
      <c r="I1425" s="35"/>
      <c r="J1425" s="35"/>
      <c r="K1425" s="35"/>
      <c r="L1425" s="35"/>
      <c r="M1425" s="30"/>
      <c r="N1425" s="31"/>
      <c r="O1425" s="18"/>
      <c r="P1425" s="157"/>
      <c r="Q1425" s="157"/>
      <c r="R1425" s="157"/>
      <c r="S1425" s="35"/>
      <c r="T1425" s="35"/>
      <c r="U1425" s="30"/>
      <c r="V1425" s="29"/>
      <c r="W1425" s="1"/>
      <c r="X1425" s="1"/>
    </row>
    <row r="1426" spans="1:24">
      <c r="A1426" s="61"/>
      <c r="B1426" s="28"/>
      <c r="C1426" s="29"/>
      <c r="D1426" s="122"/>
      <c r="E1426" s="27"/>
      <c r="F1426" s="28"/>
      <c r="G1426" s="29"/>
      <c r="H1426" s="29"/>
      <c r="I1426" s="35"/>
      <c r="J1426" s="35"/>
      <c r="K1426" s="35"/>
      <c r="L1426" s="35"/>
      <c r="M1426" s="30"/>
      <c r="N1426" s="31"/>
      <c r="O1426" s="18"/>
      <c r="P1426" s="157"/>
      <c r="Q1426" s="157"/>
      <c r="R1426" s="157"/>
      <c r="S1426" s="35"/>
      <c r="T1426" s="35"/>
      <c r="U1426" s="30"/>
      <c r="V1426" s="29"/>
      <c r="W1426" s="1"/>
      <c r="X1426" s="1"/>
    </row>
    <row r="1427" spans="1:24">
      <c r="A1427" s="61"/>
      <c r="B1427" s="28"/>
      <c r="C1427" s="29"/>
      <c r="D1427" s="122"/>
      <c r="E1427" s="27"/>
      <c r="F1427" s="28"/>
      <c r="G1427" s="29"/>
      <c r="H1427" s="29"/>
      <c r="I1427" s="35"/>
      <c r="J1427" s="35"/>
      <c r="K1427" s="35"/>
      <c r="L1427" s="35"/>
      <c r="M1427" s="30"/>
      <c r="N1427" s="31"/>
      <c r="O1427" s="18"/>
      <c r="P1427" s="157"/>
      <c r="Q1427" s="157"/>
      <c r="R1427" s="157"/>
      <c r="S1427" s="35"/>
      <c r="T1427" s="35"/>
      <c r="U1427" s="30"/>
      <c r="V1427" s="29"/>
      <c r="W1427" s="1"/>
      <c r="X1427" s="1"/>
    </row>
    <row r="1428" spans="1:24">
      <c r="A1428" s="61"/>
      <c r="B1428" s="28"/>
      <c r="C1428" s="29"/>
      <c r="D1428" s="122"/>
      <c r="E1428" s="27"/>
      <c r="F1428" s="28"/>
      <c r="G1428" s="29"/>
      <c r="H1428" s="29"/>
      <c r="I1428" s="35"/>
      <c r="J1428" s="35"/>
      <c r="K1428" s="35"/>
      <c r="L1428" s="35"/>
      <c r="M1428" s="30"/>
      <c r="N1428" s="31"/>
      <c r="O1428" s="18"/>
      <c r="P1428" s="157"/>
      <c r="Q1428" s="157"/>
      <c r="R1428" s="157"/>
      <c r="S1428" s="35"/>
      <c r="T1428" s="35"/>
      <c r="U1428" s="30"/>
      <c r="V1428" s="29"/>
      <c r="W1428" s="1"/>
      <c r="X1428" s="1"/>
    </row>
    <row r="1429" spans="1:24">
      <c r="A1429" s="61"/>
      <c r="B1429" s="28"/>
      <c r="C1429" s="29"/>
      <c r="D1429" s="122"/>
      <c r="E1429" s="27"/>
      <c r="F1429" s="28"/>
      <c r="G1429" s="29"/>
      <c r="H1429" s="29"/>
      <c r="I1429" s="35"/>
      <c r="J1429" s="35"/>
      <c r="K1429" s="35"/>
      <c r="L1429" s="35"/>
      <c r="M1429" s="30"/>
      <c r="N1429" s="31"/>
      <c r="O1429" s="18"/>
      <c r="P1429" s="157"/>
      <c r="Q1429" s="157"/>
      <c r="R1429" s="157"/>
      <c r="S1429" s="35"/>
      <c r="T1429" s="35"/>
      <c r="U1429" s="30"/>
      <c r="V1429" s="29"/>
      <c r="W1429" s="1"/>
      <c r="X1429" s="1"/>
    </row>
    <row r="1430" spans="1:24">
      <c r="A1430" s="61"/>
      <c r="B1430" s="28"/>
      <c r="C1430" s="29"/>
      <c r="D1430" s="122"/>
      <c r="E1430" s="27"/>
      <c r="F1430" s="28"/>
      <c r="G1430" s="29"/>
      <c r="H1430" s="29"/>
      <c r="I1430" s="35"/>
      <c r="J1430" s="35"/>
      <c r="K1430" s="35"/>
      <c r="L1430" s="35"/>
      <c r="M1430" s="30"/>
      <c r="N1430" s="31"/>
      <c r="O1430" s="18"/>
      <c r="P1430" s="157"/>
      <c r="Q1430" s="157"/>
      <c r="R1430" s="157"/>
      <c r="S1430" s="35"/>
      <c r="T1430" s="35"/>
      <c r="U1430" s="30"/>
      <c r="V1430" s="29"/>
      <c r="W1430" s="1"/>
      <c r="X1430" s="1"/>
    </row>
    <row r="1431" spans="1:24">
      <c r="A1431" s="61"/>
      <c r="B1431" s="28"/>
      <c r="C1431" s="29"/>
      <c r="D1431" s="122"/>
      <c r="E1431" s="27"/>
      <c r="F1431" s="28"/>
      <c r="G1431" s="29"/>
      <c r="H1431" s="29"/>
      <c r="I1431" s="35"/>
      <c r="J1431" s="35"/>
      <c r="K1431" s="35"/>
      <c r="L1431" s="35"/>
      <c r="M1431" s="30"/>
      <c r="N1431" s="31"/>
      <c r="O1431" s="18"/>
      <c r="P1431" s="157"/>
      <c r="Q1431" s="157"/>
      <c r="R1431" s="157"/>
      <c r="S1431" s="35"/>
      <c r="T1431" s="35"/>
      <c r="U1431" s="30"/>
      <c r="V1431" s="29"/>
      <c r="W1431" s="1"/>
      <c r="X1431" s="1"/>
    </row>
    <row r="1432" spans="1:24">
      <c r="A1432" s="61"/>
      <c r="B1432" s="28"/>
      <c r="C1432" s="29"/>
      <c r="D1432" s="122"/>
      <c r="E1432" s="27"/>
      <c r="F1432" s="28"/>
      <c r="G1432" s="29"/>
      <c r="H1432" s="29"/>
      <c r="I1432" s="35"/>
      <c r="J1432" s="35"/>
      <c r="K1432" s="35"/>
      <c r="L1432" s="35"/>
      <c r="M1432" s="30"/>
      <c r="N1432" s="31"/>
      <c r="O1432" s="18"/>
      <c r="P1432" s="157"/>
      <c r="Q1432" s="157"/>
      <c r="R1432" s="157"/>
      <c r="S1432" s="35"/>
      <c r="T1432" s="35"/>
      <c r="U1432" s="30"/>
      <c r="V1432" s="29"/>
      <c r="W1432" s="1"/>
      <c r="X1432" s="1"/>
    </row>
    <row r="1433" spans="1:24">
      <c r="A1433" s="61"/>
      <c r="B1433" s="28"/>
      <c r="C1433" s="29"/>
      <c r="D1433" s="122"/>
      <c r="E1433" s="27"/>
      <c r="F1433" s="28"/>
      <c r="G1433" s="29"/>
      <c r="H1433" s="29"/>
      <c r="I1433" s="35"/>
      <c r="J1433" s="35"/>
      <c r="K1433" s="35"/>
      <c r="L1433" s="35"/>
      <c r="M1433" s="30"/>
      <c r="N1433" s="31"/>
      <c r="O1433" s="18"/>
      <c r="P1433" s="157"/>
      <c r="Q1433" s="157"/>
      <c r="R1433" s="157"/>
      <c r="S1433" s="35"/>
      <c r="T1433" s="35"/>
      <c r="U1433" s="30"/>
      <c r="V1433" s="29"/>
      <c r="W1433" s="1"/>
      <c r="X1433" s="1"/>
    </row>
    <row r="1434" spans="1:24">
      <c r="A1434" s="61"/>
      <c r="B1434" s="28"/>
      <c r="C1434" s="29"/>
      <c r="D1434" s="122"/>
      <c r="E1434" s="27"/>
      <c r="F1434" s="28"/>
      <c r="G1434" s="29"/>
      <c r="H1434" s="29"/>
      <c r="I1434" s="158"/>
      <c r="J1434" s="158"/>
      <c r="K1434" s="158"/>
      <c r="L1434" s="158"/>
      <c r="M1434" s="154"/>
      <c r="N1434" s="121"/>
      <c r="O1434" s="18"/>
      <c r="P1434" s="157"/>
      <c r="Q1434" s="157"/>
      <c r="R1434" s="157"/>
      <c r="S1434" s="158"/>
      <c r="T1434" s="158"/>
      <c r="U1434" s="30"/>
      <c r="V1434" s="29"/>
      <c r="W1434" s="1"/>
      <c r="X1434" s="1"/>
    </row>
    <row r="1435" spans="1:24">
      <c r="A1435" s="61"/>
      <c r="B1435" s="28"/>
      <c r="C1435" s="29"/>
      <c r="D1435" s="122"/>
      <c r="E1435" s="27"/>
      <c r="F1435" s="28"/>
      <c r="G1435" s="29"/>
      <c r="H1435" s="29"/>
      <c r="I1435" s="158"/>
      <c r="J1435" s="158"/>
      <c r="K1435" s="158"/>
      <c r="L1435" s="158"/>
      <c r="M1435" s="154"/>
      <c r="N1435" s="121"/>
      <c r="O1435" s="18"/>
      <c r="P1435" s="157"/>
      <c r="Q1435" s="157"/>
      <c r="R1435" s="157"/>
      <c r="S1435" s="158"/>
      <c r="T1435" s="158"/>
      <c r="U1435" s="30"/>
      <c r="V1435" s="29"/>
      <c r="W1435" s="1"/>
      <c r="X1435" s="1"/>
    </row>
    <row r="1436" spans="1:24">
      <c r="A1436" s="61"/>
      <c r="B1436" s="28"/>
      <c r="C1436" s="29"/>
      <c r="D1436" s="122"/>
      <c r="E1436" s="27"/>
      <c r="F1436" s="28"/>
      <c r="G1436" s="29"/>
      <c r="H1436" s="29"/>
      <c r="I1436" s="158"/>
      <c r="J1436" s="158"/>
      <c r="K1436" s="158"/>
      <c r="L1436" s="158"/>
      <c r="M1436" s="154"/>
      <c r="N1436" s="121"/>
      <c r="O1436" s="18"/>
      <c r="P1436" s="157"/>
      <c r="Q1436" s="157"/>
      <c r="R1436" s="157"/>
      <c r="S1436" s="158"/>
      <c r="T1436" s="158"/>
      <c r="U1436" s="30"/>
      <c r="V1436" s="29"/>
      <c r="W1436" s="1"/>
      <c r="X1436" s="1"/>
    </row>
    <row r="1437" spans="1:24">
      <c r="A1437" s="61"/>
      <c r="B1437" s="28"/>
      <c r="C1437" s="29"/>
      <c r="D1437" s="122"/>
      <c r="E1437" s="27"/>
      <c r="F1437" s="28"/>
      <c r="G1437" s="29"/>
      <c r="H1437" s="29"/>
      <c r="I1437" s="158"/>
      <c r="J1437" s="158"/>
      <c r="K1437" s="158"/>
      <c r="L1437" s="158"/>
      <c r="M1437" s="154"/>
      <c r="N1437" s="121"/>
      <c r="O1437" s="18"/>
      <c r="P1437" s="157"/>
      <c r="Q1437" s="157"/>
      <c r="R1437" s="157"/>
      <c r="S1437" s="158"/>
      <c r="T1437" s="158"/>
      <c r="U1437" s="30"/>
      <c r="V1437" s="29"/>
      <c r="W1437" s="1"/>
      <c r="X1437" s="1"/>
    </row>
    <row r="1438" spans="1:24">
      <c r="A1438" s="61"/>
      <c r="B1438" s="28"/>
      <c r="C1438" s="29"/>
      <c r="D1438" s="122"/>
      <c r="E1438" s="27"/>
      <c r="F1438" s="28"/>
      <c r="G1438" s="29"/>
      <c r="H1438" s="29"/>
      <c r="I1438" s="158"/>
      <c r="J1438" s="158"/>
      <c r="K1438" s="158"/>
      <c r="L1438" s="158"/>
      <c r="M1438" s="154"/>
      <c r="N1438" s="121"/>
      <c r="O1438" s="18"/>
      <c r="P1438" s="157"/>
      <c r="Q1438" s="157"/>
      <c r="R1438" s="157"/>
      <c r="S1438" s="158"/>
      <c r="T1438" s="158"/>
      <c r="U1438" s="30"/>
      <c r="V1438" s="29"/>
      <c r="W1438" s="1"/>
      <c r="X1438" s="1"/>
    </row>
    <row r="1439" spans="1:24">
      <c r="A1439" s="61"/>
      <c r="B1439" s="28"/>
      <c r="C1439" s="29"/>
      <c r="D1439" s="122"/>
      <c r="E1439" s="27"/>
      <c r="F1439" s="28"/>
      <c r="G1439" s="29"/>
      <c r="H1439" s="29"/>
      <c r="I1439" s="158"/>
      <c r="J1439" s="158"/>
      <c r="K1439" s="158"/>
      <c r="L1439" s="158"/>
      <c r="M1439" s="154"/>
      <c r="N1439" s="121"/>
      <c r="O1439" s="18"/>
      <c r="P1439" s="157"/>
      <c r="Q1439" s="157"/>
      <c r="R1439" s="157"/>
      <c r="S1439" s="158"/>
      <c r="T1439" s="158"/>
      <c r="U1439" s="30"/>
      <c r="V1439" s="29"/>
      <c r="W1439" s="1"/>
      <c r="X1439" s="1"/>
    </row>
    <row r="1440" spans="1:24">
      <c r="A1440" s="61"/>
      <c r="B1440" s="28"/>
      <c r="C1440" s="29"/>
      <c r="D1440" s="122"/>
      <c r="E1440" s="27"/>
      <c r="F1440" s="28"/>
      <c r="G1440" s="29"/>
      <c r="H1440" s="29"/>
      <c r="I1440" s="158"/>
      <c r="J1440" s="158"/>
      <c r="K1440" s="158"/>
      <c r="L1440" s="158"/>
      <c r="M1440" s="154"/>
      <c r="N1440" s="121"/>
      <c r="O1440" s="18"/>
      <c r="P1440" s="157"/>
      <c r="Q1440" s="157"/>
      <c r="R1440" s="157"/>
      <c r="S1440" s="158"/>
      <c r="T1440" s="158"/>
      <c r="U1440" s="30"/>
      <c r="V1440" s="29"/>
      <c r="W1440" s="1"/>
      <c r="X1440" s="1"/>
    </row>
    <row r="1441" spans="1:24">
      <c r="A1441" s="61"/>
      <c r="B1441" s="28"/>
      <c r="C1441" s="29"/>
      <c r="D1441" s="122"/>
      <c r="E1441" s="27"/>
      <c r="F1441" s="28"/>
      <c r="G1441" s="29"/>
      <c r="H1441" s="29"/>
      <c r="I1441" s="158"/>
      <c r="J1441" s="158"/>
      <c r="K1441" s="158"/>
      <c r="L1441" s="158"/>
      <c r="M1441" s="154"/>
      <c r="N1441" s="121"/>
      <c r="O1441" s="18"/>
      <c r="P1441" s="157"/>
      <c r="Q1441" s="157"/>
      <c r="R1441" s="157"/>
      <c r="S1441" s="158"/>
      <c r="T1441" s="158"/>
      <c r="U1441" s="30"/>
      <c r="V1441" s="29"/>
      <c r="W1441" s="1"/>
      <c r="X1441" s="1"/>
    </row>
    <row r="1442" spans="1:24">
      <c r="A1442" s="61"/>
      <c r="B1442" s="28"/>
      <c r="C1442" s="29"/>
      <c r="D1442" s="122"/>
      <c r="E1442" s="27"/>
      <c r="F1442" s="28"/>
      <c r="G1442" s="29"/>
      <c r="H1442" s="29"/>
      <c r="I1442" s="158"/>
      <c r="J1442" s="158"/>
      <c r="K1442" s="158"/>
      <c r="L1442" s="158"/>
      <c r="M1442" s="154"/>
      <c r="N1442" s="121"/>
      <c r="O1442" s="18"/>
      <c r="P1442" s="157"/>
      <c r="Q1442" s="157"/>
      <c r="R1442" s="157"/>
      <c r="S1442" s="158"/>
      <c r="T1442" s="158"/>
      <c r="U1442" s="30"/>
      <c r="V1442" s="29"/>
      <c r="W1442" s="1"/>
      <c r="X1442" s="1"/>
    </row>
    <row r="1443" spans="1:24">
      <c r="A1443" s="61"/>
      <c r="B1443" s="28"/>
      <c r="C1443" s="29"/>
      <c r="D1443" s="122"/>
      <c r="E1443" s="27"/>
      <c r="F1443" s="28"/>
      <c r="G1443" s="29"/>
      <c r="H1443" s="29"/>
      <c r="I1443" s="158"/>
      <c r="J1443" s="158"/>
      <c r="K1443" s="158"/>
      <c r="L1443" s="158"/>
      <c r="M1443" s="154"/>
      <c r="N1443" s="121"/>
      <c r="O1443" s="18"/>
      <c r="P1443" s="157"/>
      <c r="Q1443" s="157"/>
      <c r="R1443" s="157"/>
      <c r="S1443" s="158"/>
      <c r="T1443" s="158"/>
      <c r="U1443" s="30"/>
      <c r="V1443" s="29"/>
      <c r="W1443" s="1"/>
      <c r="X1443" s="1"/>
    </row>
    <row r="1444" spans="1:24">
      <c r="A1444" s="61"/>
      <c r="B1444" s="28"/>
      <c r="C1444" s="29"/>
      <c r="D1444" s="122"/>
      <c r="E1444" s="27"/>
      <c r="F1444" s="28"/>
      <c r="G1444" s="29"/>
      <c r="H1444" s="29"/>
      <c r="I1444" s="158"/>
      <c r="J1444" s="158"/>
      <c r="K1444" s="158"/>
      <c r="L1444" s="158"/>
      <c r="M1444" s="154"/>
      <c r="N1444" s="121"/>
      <c r="O1444" s="18"/>
      <c r="P1444" s="157"/>
      <c r="Q1444" s="157"/>
      <c r="R1444" s="157"/>
      <c r="S1444" s="158"/>
      <c r="T1444" s="158"/>
      <c r="U1444" s="30"/>
      <c r="V1444" s="29"/>
      <c r="W1444" s="1"/>
      <c r="X1444" s="1"/>
    </row>
    <row r="1445" spans="1:24">
      <c r="A1445" s="61"/>
      <c r="B1445" s="28"/>
      <c r="C1445" s="29"/>
      <c r="D1445" s="122"/>
      <c r="E1445" s="27"/>
      <c r="F1445" s="28"/>
      <c r="G1445" s="29"/>
      <c r="H1445" s="29"/>
      <c r="I1445" s="158"/>
      <c r="J1445" s="158"/>
      <c r="K1445" s="158"/>
      <c r="L1445" s="158"/>
      <c r="M1445" s="154"/>
      <c r="N1445" s="121"/>
      <c r="O1445" s="18"/>
      <c r="P1445" s="157"/>
      <c r="Q1445" s="157"/>
      <c r="R1445" s="157"/>
      <c r="S1445" s="158"/>
      <c r="T1445" s="158"/>
      <c r="U1445" s="30"/>
      <c r="V1445" s="29"/>
      <c r="W1445" s="1"/>
      <c r="X1445" s="1"/>
    </row>
    <row r="1446" spans="1:24">
      <c r="A1446" s="61"/>
      <c r="B1446" s="28"/>
      <c r="C1446" s="29"/>
      <c r="D1446" s="122"/>
      <c r="E1446" s="27"/>
      <c r="F1446" s="28"/>
      <c r="G1446" s="29"/>
      <c r="H1446" s="29"/>
      <c r="I1446" s="158"/>
      <c r="J1446" s="158"/>
      <c r="K1446" s="158"/>
      <c r="L1446" s="158"/>
      <c r="M1446" s="154"/>
      <c r="N1446" s="121"/>
      <c r="O1446" s="18"/>
      <c r="P1446" s="157"/>
      <c r="Q1446" s="157"/>
      <c r="R1446" s="157"/>
      <c r="S1446" s="158"/>
      <c r="T1446" s="158"/>
      <c r="U1446" s="30"/>
      <c r="V1446" s="29"/>
      <c r="W1446" s="1"/>
      <c r="X1446" s="1"/>
    </row>
    <row r="1447" spans="1:24">
      <c r="A1447" s="61"/>
      <c r="B1447" s="28"/>
      <c r="C1447" s="29"/>
      <c r="D1447" s="122"/>
      <c r="E1447" s="27"/>
      <c r="F1447" s="28"/>
      <c r="G1447" s="29"/>
      <c r="H1447" s="29"/>
      <c r="I1447" s="158"/>
      <c r="J1447" s="158"/>
      <c r="K1447" s="158"/>
      <c r="L1447" s="158"/>
      <c r="M1447" s="154"/>
      <c r="N1447" s="121"/>
      <c r="O1447" s="18"/>
      <c r="P1447" s="157"/>
      <c r="Q1447" s="157"/>
      <c r="R1447" s="157"/>
      <c r="S1447" s="158"/>
      <c r="T1447" s="158"/>
      <c r="U1447" s="30"/>
      <c r="V1447" s="29"/>
      <c r="W1447" s="1"/>
      <c r="X1447" s="1"/>
    </row>
    <row r="1448" spans="1:24">
      <c r="A1448" s="61"/>
      <c r="B1448" s="28"/>
      <c r="C1448" s="29"/>
      <c r="D1448" s="122"/>
      <c r="E1448" s="27"/>
      <c r="F1448" s="28"/>
      <c r="G1448" s="29"/>
      <c r="H1448" s="29"/>
      <c r="I1448" s="158"/>
      <c r="J1448" s="158"/>
      <c r="K1448" s="158"/>
      <c r="L1448" s="158"/>
      <c r="M1448" s="154"/>
      <c r="N1448" s="121"/>
      <c r="O1448" s="18"/>
      <c r="P1448" s="157"/>
      <c r="Q1448" s="157"/>
      <c r="R1448" s="157"/>
      <c r="S1448" s="158"/>
      <c r="T1448" s="158"/>
      <c r="U1448" s="30"/>
      <c r="V1448" s="29"/>
      <c r="W1448" s="1"/>
      <c r="X1448" s="1"/>
    </row>
    <row r="1449" spans="1:24">
      <c r="A1449" s="61"/>
      <c r="B1449" s="28"/>
      <c r="C1449" s="29"/>
      <c r="D1449" s="122"/>
      <c r="E1449" s="27"/>
      <c r="F1449" s="28"/>
      <c r="G1449" s="29"/>
      <c r="H1449" s="29"/>
      <c r="I1449" s="158"/>
      <c r="J1449" s="158"/>
      <c r="K1449" s="158"/>
      <c r="L1449" s="158"/>
      <c r="M1449" s="154"/>
      <c r="N1449" s="121"/>
      <c r="O1449" s="18"/>
      <c r="P1449" s="157"/>
      <c r="Q1449" s="157"/>
      <c r="R1449" s="157"/>
      <c r="S1449" s="158"/>
      <c r="T1449" s="158"/>
      <c r="U1449" s="30"/>
      <c r="V1449" s="29"/>
      <c r="W1449" s="1"/>
      <c r="X1449" s="1"/>
    </row>
    <row r="1450" spans="1:24">
      <c r="A1450" s="61"/>
      <c r="B1450" s="28"/>
      <c r="C1450" s="29"/>
      <c r="D1450" s="122"/>
      <c r="E1450" s="27"/>
      <c r="F1450" s="28"/>
      <c r="G1450" s="29"/>
      <c r="H1450" s="29"/>
      <c r="I1450" s="158"/>
      <c r="J1450" s="158"/>
      <c r="K1450" s="158"/>
      <c r="L1450" s="158"/>
      <c r="M1450" s="154"/>
      <c r="N1450" s="121"/>
      <c r="O1450" s="18"/>
      <c r="P1450" s="157"/>
      <c r="Q1450" s="157"/>
      <c r="R1450" s="157"/>
      <c r="S1450" s="158"/>
      <c r="T1450" s="158"/>
      <c r="U1450" s="30"/>
      <c r="V1450" s="29"/>
      <c r="W1450" s="1"/>
      <c r="X1450" s="1"/>
    </row>
    <row r="1451" spans="1:24">
      <c r="A1451" s="61"/>
      <c r="B1451" s="28"/>
      <c r="C1451" s="29"/>
      <c r="D1451" s="122"/>
      <c r="E1451" s="27"/>
      <c r="F1451" s="28"/>
      <c r="G1451" s="29"/>
      <c r="H1451" s="29"/>
      <c r="I1451" s="158"/>
      <c r="J1451" s="158"/>
      <c r="K1451" s="158"/>
      <c r="L1451" s="158"/>
      <c r="M1451" s="154"/>
      <c r="N1451" s="121"/>
      <c r="O1451" s="18"/>
      <c r="P1451" s="157"/>
      <c r="Q1451" s="157"/>
      <c r="R1451" s="157"/>
      <c r="S1451" s="158"/>
      <c r="T1451" s="158"/>
      <c r="U1451" s="30"/>
      <c r="V1451" s="29"/>
      <c r="W1451" s="1"/>
      <c r="X1451" s="1"/>
    </row>
    <row r="1452" spans="1:24">
      <c r="A1452" s="61"/>
      <c r="B1452" s="28"/>
      <c r="C1452" s="29"/>
      <c r="D1452" s="122"/>
      <c r="E1452" s="27"/>
      <c r="F1452" s="28"/>
      <c r="G1452" s="29"/>
      <c r="H1452" s="29"/>
      <c r="I1452" s="158"/>
      <c r="J1452" s="158"/>
      <c r="K1452" s="158"/>
      <c r="L1452" s="158"/>
      <c r="M1452" s="154"/>
      <c r="N1452" s="121"/>
      <c r="O1452" s="18"/>
      <c r="P1452" s="157"/>
      <c r="Q1452" s="157"/>
      <c r="R1452" s="157"/>
      <c r="S1452" s="158"/>
      <c r="T1452" s="158"/>
      <c r="U1452" s="30"/>
      <c r="V1452" s="29"/>
      <c r="W1452" s="1"/>
      <c r="X1452" s="1"/>
    </row>
    <row r="1453" spans="1:24">
      <c r="A1453" s="61"/>
      <c r="B1453" s="28"/>
      <c r="C1453" s="29"/>
      <c r="D1453" s="122"/>
      <c r="E1453" s="27"/>
      <c r="F1453" s="28"/>
      <c r="G1453" s="29"/>
      <c r="H1453" s="29"/>
      <c r="I1453" s="158"/>
      <c r="J1453" s="158"/>
      <c r="K1453" s="158"/>
      <c r="L1453" s="158"/>
      <c r="M1453" s="154"/>
      <c r="N1453" s="121"/>
      <c r="O1453" s="18"/>
      <c r="P1453" s="157"/>
      <c r="Q1453" s="157"/>
      <c r="R1453" s="157"/>
      <c r="S1453" s="158"/>
      <c r="T1453" s="158"/>
      <c r="U1453" s="30"/>
      <c r="V1453" s="29"/>
      <c r="W1453" s="1"/>
      <c r="X1453" s="1"/>
    </row>
    <row r="1454" spans="1:24">
      <c r="A1454" s="61"/>
      <c r="B1454" s="28"/>
      <c r="C1454" s="29"/>
      <c r="D1454" s="122"/>
      <c r="E1454" s="27"/>
      <c r="F1454" s="28"/>
      <c r="G1454" s="29"/>
      <c r="H1454" s="29"/>
      <c r="I1454" s="158"/>
      <c r="J1454" s="158"/>
      <c r="K1454" s="158"/>
      <c r="L1454" s="158"/>
      <c r="M1454" s="154"/>
      <c r="N1454" s="121"/>
      <c r="O1454" s="18"/>
      <c r="P1454" s="157"/>
      <c r="Q1454" s="157"/>
      <c r="R1454" s="157"/>
      <c r="S1454" s="158"/>
      <c r="T1454" s="158"/>
      <c r="U1454" s="30"/>
      <c r="V1454" s="29"/>
      <c r="W1454" s="1"/>
      <c r="X1454" s="1"/>
    </row>
    <row r="1455" spans="1:24">
      <c r="A1455" s="61"/>
      <c r="B1455" s="28"/>
      <c r="C1455" s="29"/>
      <c r="D1455" s="122"/>
      <c r="E1455" s="27"/>
      <c r="F1455" s="28"/>
      <c r="G1455" s="29"/>
      <c r="H1455" s="29"/>
      <c r="I1455" s="158"/>
      <c r="J1455" s="158"/>
      <c r="K1455" s="158"/>
      <c r="L1455" s="158"/>
      <c r="M1455" s="154"/>
      <c r="N1455" s="121"/>
      <c r="O1455" s="18"/>
      <c r="P1455" s="157"/>
      <c r="Q1455" s="157"/>
      <c r="R1455" s="157"/>
      <c r="S1455" s="158"/>
      <c r="T1455" s="158"/>
      <c r="U1455" s="30"/>
      <c r="V1455" s="29"/>
      <c r="W1455" s="1"/>
      <c r="X1455" s="1"/>
    </row>
    <row r="1456" spans="1:24">
      <c r="A1456" s="61"/>
      <c r="B1456" s="28"/>
      <c r="C1456" s="29"/>
      <c r="D1456" s="122"/>
      <c r="E1456" s="27"/>
      <c r="F1456" s="28"/>
      <c r="G1456" s="29"/>
      <c r="H1456" s="29"/>
      <c r="I1456" s="158"/>
      <c r="J1456" s="158"/>
      <c r="K1456" s="158"/>
      <c r="L1456" s="158"/>
      <c r="M1456" s="154"/>
      <c r="N1456" s="121"/>
      <c r="O1456" s="18"/>
      <c r="P1456" s="157"/>
      <c r="Q1456" s="157"/>
      <c r="R1456" s="157"/>
      <c r="S1456" s="158"/>
      <c r="T1456" s="158"/>
      <c r="U1456" s="30"/>
      <c r="V1456" s="29"/>
      <c r="W1456" s="1"/>
      <c r="X1456" s="1"/>
    </row>
    <row r="1457" spans="1:24">
      <c r="A1457" s="61"/>
      <c r="B1457" s="28"/>
      <c r="C1457" s="29"/>
      <c r="D1457" s="122"/>
      <c r="E1457" s="27"/>
      <c r="F1457" s="28"/>
      <c r="G1457" s="29"/>
      <c r="H1457" s="29"/>
      <c r="I1457" s="158"/>
      <c r="J1457" s="158"/>
      <c r="K1457" s="158"/>
      <c r="L1457" s="158"/>
      <c r="M1457" s="154"/>
      <c r="N1457" s="121"/>
      <c r="O1457" s="18"/>
      <c r="P1457" s="157"/>
      <c r="Q1457" s="157"/>
      <c r="R1457" s="157"/>
      <c r="S1457" s="158"/>
      <c r="T1457" s="158"/>
      <c r="U1457" s="30"/>
      <c r="V1457" s="29"/>
      <c r="W1457" s="1"/>
      <c r="X1457" s="1"/>
    </row>
    <row r="1458" spans="1:24">
      <c r="A1458" s="61"/>
      <c r="B1458" s="28"/>
      <c r="C1458" s="29"/>
      <c r="D1458" s="122"/>
      <c r="E1458" s="27"/>
      <c r="F1458" s="28"/>
      <c r="G1458" s="29"/>
      <c r="H1458" s="29"/>
      <c r="I1458" s="158"/>
      <c r="J1458" s="158"/>
      <c r="K1458" s="158"/>
      <c r="L1458" s="158"/>
      <c r="M1458" s="154"/>
      <c r="N1458" s="121"/>
      <c r="O1458" s="18"/>
      <c r="P1458" s="157"/>
      <c r="Q1458" s="157"/>
      <c r="R1458" s="157"/>
      <c r="S1458" s="158"/>
      <c r="T1458" s="158"/>
      <c r="U1458" s="30"/>
      <c r="V1458" s="29"/>
      <c r="W1458" s="1"/>
      <c r="X1458" s="1"/>
    </row>
    <row r="1459" spans="1:24">
      <c r="A1459" s="61"/>
      <c r="B1459" s="28"/>
      <c r="C1459" s="29"/>
      <c r="D1459" s="122"/>
      <c r="E1459" s="27"/>
      <c r="F1459" s="28"/>
      <c r="G1459" s="29"/>
      <c r="H1459" s="29"/>
      <c r="I1459" s="158"/>
      <c r="J1459" s="158"/>
      <c r="K1459" s="158"/>
      <c r="L1459" s="158"/>
      <c r="M1459" s="154"/>
      <c r="N1459" s="121"/>
      <c r="O1459" s="18"/>
      <c r="P1459" s="157"/>
      <c r="Q1459" s="157"/>
      <c r="R1459" s="157"/>
      <c r="S1459" s="158"/>
      <c r="T1459" s="158"/>
      <c r="U1459" s="30"/>
      <c r="V1459" s="29"/>
      <c r="W1459" s="1"/>
      <c r="X1459" s="1"/>
    </row>
    <row r="1460" spans="1:24">
      <c r="A1460" s="61"/>
      <c r="B1460" s="28"/>
      <c r="C1460" s="29"/>
      <c r="D1460" s="122"/>
      <c r="E1460" s="27"/>
      <c r="F1460" s="28"/>
      <c r="G1460" s="29"/>
      <c r="H1460" s="29"/>
      <c r="I1460" s="158"/>
      <c r="J1460" s="158"/>
      <c r="K1460" s="158"/>
      <c r="L1460" s="158"/>
      <c r="M1460" s="154"/>
      <c r="N1460" s="121"/>
      <c r="O1460" s="18"/>
      <c r="P1460" s="157"/>
      <c r="Q1460" s="157"/>
      <c r="R1460" s="157"/>
      <c r="S1460" s="158"/>
      <c r="T1460" s="158"/>
      <c r="U1460" s="30"/>
      <c r="V1460" s="29"/>
      <c r="W1460" s="1"/>
      <c r="X1460" s="1"/>
    </row>
    <row r="1461" spans="1:24">
      <c r="A1461" s="61"/>
      <c r="B1461" s="28"/>
      <c r="C1461" s="29"/>
      <c r="D1461" s="122"/>
      <c r="E1461" s="27"/>
      <c r="F1461" s="28"/>
      <c r="G1461" s="29"/>
      <c r="H1461" s="29"/>
      <c r="I1461" s="158"/>
      <c r="J1461" s="158"/>
      <c r="K1461" s="158"/>
      <c r="L1461" s="158"/>
      <c r="M1461" s="154"/>
      <c r="N1461" s="121"/>
      <c r="O1461" s="18"/>
      <c r="P1461" s="157"/>
      <c r="Q1461" s="157"/>
      <c r="R1461" s="157"/>
      <c r="S1461" s="158"/>
      <c r="T1461" s="158"/>
      <c r="U1461" s="30"/>
      <c r="V1461" s="29"/>
      <c r="W1461" s="1"/>
      <c r="X1461" s="1"/>
    </row>
    <row r="1462" spans="1:24">
      <c r="A1462" s="61"/>
      <c r="B1462" s="28"/>
      <c r="C1462" s="29"/>
      <c r="D1462" s="122"/>
      <c r="E1462" s="27"/>
      <c r="F1462" s="28"/>
      <c r="G1462" s="29"/>
      <c r="H1462" s="29"/>
      <c r="I1462" s="158"/>
      <c r="J1462" s="158"/>
      <c r="K1462" s="158"/>
      <c r="L1462" s="158"/>
      <c r="M1462" s="154"/>
      <c r="N1462" s="121"/>
      <c r="O1462" s="18"/>
      <c r="P1462" s="157"/>
      <c r="Q1462" s="157"/>
      <c r="R1462" s="157"/>
      <c r="S1462" s="158"/>
      <c r="T1462" s="158"/>
      <c r="U1462" s="30"/>
      <c r="V1462" s="29"/>
      <c r="W1462" s="1"/>
      <c r="X1462" s="1"/>
    </row>
    <row r="1463" spans="1:24">
      <c r="A1463" s="61"/>
      <c r="B1463" s="28"/>
      <c r="C1463" s="29"/>
      <c r="D1463" s="122"/>
      <c r="E1463" s="27"/>
      <c r="F1463" s="28"/>
      <c r="G1463" s="29"/>
      <c r="H1463" s="29"/>
      <c r="I1463" s="158"/>
      <c r="J1463" s="158"/>
      <c r="K1463" s="158"/>
      <c r="L1463" s="158"/>
      <c r="M1463" s="154"/>
      <c r="N1463" s="121"/>
      <c r="O1463" s="18"/>
      <c r="P1463" s="157"/>
      <c r="Q1463" s="157"/>
      <c r="R1463" s="157"/>
      <c r="S1463" s="158"/>
      <c r="T1463" s="158"/>
      <c r="U1463" s="30"/>
      <c r="V1463" s="29"/>
      <c r="W1463" s="1"/>
      <c r="X1463" s="1"/>
    </row>
    <row r="1464" spans="1:24">
      <c r="A1464" s="61"/>
      <c r="B1464" s="28"/>
      <c r="C1464" s="29"/>
      <c r="D1464" s="122"/>
      <c r="E1464" s="27"/>
      <c r="F1464" s="28"/>
      <c r="G1464" s="29"/>
      <c r="H1464" s="29"/>
      <c r="I1464" s="158"/>
      <c r="J1464" s="158"/>
      <c r="K1464" s="158"/>
      <c r="L1464" s="158"/>
      <c r="M1464" s="154"/>
      <c r="N1464" s="121"/>
      <c r="O1464" s="18"/>
      <c r="P1464" s="157"/>
      <c r="Q1464" s="157"/>
      <c r="R1464" s="157"/>
      <c r="S1464" s="158"/>
      <c r="T1464" s="158"/>
      <c r="U1464" s="30"/>
      <c r="V1464" s="29"/>
      <c r="W1464" s="1"/>
      <c r="X1464" s="1"/>
    </row>
    <row r="1465" spans="1:24">
      <c r="A1465" s="61"/>
      <c r="B1465" s="28"/>
      <c r="C1465" s="29"/>
      <c r="D1465" s="122"/>
      <c r="E1465" s="27"/>
      <c r="F1465" s="28"/>
      <c r="G1465" s="29"/>
      <c r="H1465" s="29"/>
      <c r="I1465" s="158"/>
      <c r="J1465" s="158"/>
      <c r="K1465" s="158"/>
      <c r="L1465" s="158"/>
      <c r="M1465" s="154"/>
      <c r="N1465" s="121"/>
      <c r="O1465" s="18"/>
      <c r="P1465" s="157"/>
      <c r="Q1465" s="157"/>
      <c r="R1465" s="157"/>
      <c r="S1465" s="158"/>
      <c r="T1465" s="158"/>
      <c r="U1465" s="30"/>
      <c r="V1465" s="29"/>
      <c r="W1465" s="1"/>
      <c r="X1465" s="1"/>
    </row>
    <row r="1466" spans="1:24">
      <c r="A1466" s="61"/>
      <c r="B1466" s="28"/>
      <c r="C1466" s="29"/>
      <c r="D1466" s="122"/>
      <c r="E1466" s="27"/>
      <c r="F1466" s="28"/>
      <c r="G1466" s="29"/>
      <c r="H1466" s="29"/>
      <c r="I1466" s="158"/>
      <c r="J1466" s="158"/>
      <c r="K1466" s="158"/>
      <c r="L1466" s="158"/>
      <c r="M1466" s="154"/>
      <c r="N1466" s="121"/>
      <c r="O1466" s="18"/>
      <c r="P1466" s="157"/>
      <c r="Q1466" s="157"/>
      <c r="R1466" s="157"/>
      <c r="S1466" s="158"/>
      <c r="T1466" s="158"/>
      <c r="U1466" s="29"/>
      <c r="V1466" s="29"/>
      <c r="W1466" s="1"/>
      <c r="X1466" s="1"/>
    </row>
    <row r="1467" spans="1:24">
      <c r="A1467" s="61"/>
      <c r="B1467" s="28"/>
      <c r="C1467" s="29"/>
      <c r="D1467" s="122"/>
      <c r="E1467" s="27"/>
      <c r="F1467" s="28"/>
      <c r="G1467" s="29"/>
      <c r="H1467" s="29"/>
      <c r="I1467" s="158"/>
      <c r="J1467" s="158"/>
      <c r="K1467" s="158"/>
      <c r="L1467" s="158"/>
      <c r="M1467" s="154"/>
      <c r="N1467" s="121"/>
      <c r="O1467" s="18"/>
      <c r="P1467" s="157"/>
      <c r="Q1467" s="157"/>
      <c r="R1467" s="157"/>
      <c r="S1467" s="158"/>
      <c r="T1467" s="158"/>
      <c r="U1467" s="29"/>
      <c r="V1467" s="29"/>
      <c r="W1467" s="1"/>
      <c r="X1467" s="1"/>
    </row>
    <row r="1468" spans="1:24">
      <c r="A1468" s="61"/>
      <c r="B1468" s="28"/>
      <c r="C1468" s="29"/>
      <c r="D1468" s="122"/>
      <c r="E1468" s="27"/>
      <c r="F1468" s="28"/>
      <c r="G1468" s="29"/>
      <c r="H1468" s="29"/>
      <c r="I1468" s="158"/>
      <c r="J1468" s="158"/>
      <c r="K1468" s="158"/>
      <c r="L1468" s="158"/>
      <c r="M1468" s="154"/>
      <c r="N1468" s="121"/>
      <c r="O1468" s="18"/>
      <c r="P1468" s="157"/>
      <c r="Q1468" s="157"/>
      <c r="R1468" s="157"/>
      <c r="S1468" s="158"/>
      <c r="T1468" s="158"/>
      <c r="U1468" s="29"/>
      <c r="V1468" s="29"/>
      <c r="W1468" s="1"/>
      <c r="X1468" s="1"/>
    </row>
    <row r="1469" spans="1:24">
      <c r="A1469" s="61"/>
      <c r="B1469" s="28"/>
      <c r="C1469" s="29"/>
      <c r="D1469" s="122"/>
      <c r="E1469" s="27"/>
      <c r="F1469" s="28"/>
      <c r="G1469" s="29"/>
      <c r="H1469" s="29"/>
      <c r="I1469" s="158"/>
      <c r="J1469" s="158"/>
      <c r="K1469" s="158"/>
      <c r="L1469" s="158"/>
      <c r="M1469" s="154"/>
      <c r="N1469" s="121"/>
      <c r="O1469" s="18"/>
      <c r="P1469" s="157"/>
      <c r="Q1469" s="157"/>
      <c r="R1469" s="157"/>
      <c r="S1469" s="158"/>
      <c r="T1469" s="158"/>
      <c r="U1469" s="30"/>
      <c r="V1469" s="29"/>
      <c r="W1469" s="1"/>
      <c r="X1469" s="1"/>
    </row>
    <row r="1470" spans="1:24">
      <c r="A1470" s="61"/>
      <c r="B1470" s="28"/>
      <c r="C1470" s="29"/>
      <c r="D1470" s="122"/>
      <c r="E1470" s="27"/>
      <c r="F1470" s="28"/>
      <c r="G1470" s="29"/>
      <c r="H1470" s="29"/>
      <c r="I1470" s="158"/>
      <c r="J1470" s="158"/>
      <c r="K1470" s="158"/>
      <c r="L1470" s="158"/>
      <c r="M1470" s="154"/>
      <c r="N1470" s="121"/>
      <c r="O1470" s="18"/>
      <c r="P1470" s="157"/>
      <c r="Q1470" s="157"/>
      <c r="R1470" s="157"/>
      <c r="S1470" s="158"/>
      <c r="T1470" s="158"/>
      <c r="U1470" s="30"/>
      <c r="V1470" s="29"/>
      <c r="W1470" s="1"/>
      <c r="X1470" s="1"/>
    </row>
    <row r="1471" spans="1:24">
      <c r="A1471" s="61"/>
      <c r="B1471" s="28"/>
      <c r="C1471" s="29"/>
      <c r="D1471" s="122"/>
      <c r="E1471" s="27"/>
      <c r="F1471" s="28"/>
      <c r="G1471" s="29"/>
      <c r="H1471" s="29"/>
      <c r="I1471" s="158"/>
      <c r="J1471" s="158"/>
      <c r="K1471" s="158"/>
      <c r="L1471" s="158"/>
      <c r="M1471" s="154"/>
      <c r="N1471" s="121"/>
      <c r="O1471" s="18"/>
      <c r="P1471" s="157"/>
      <c r="Q1471" s="157"/>
      <c r="R1471" s="157"/>
      <c r="S1471" s="158"/>
      <c r="T1471" s="158"/>
      <c r="U1471" s="29"/>
      <c r="V1471" s="29"/>
      <c r="W1471" s="1"/>
      <c r="X1471" s="1"/>
    </row>
    <row r="1472" spans="1:24">
      <c r="A1472" s="61"/>
      <c r="B1472" s="28"/>
      <c r="C1472" s="29"/>
      <c r="D1472" s="122"/>
      <c r="E1472" s="27"/>
      <c r="F1472" s="28"/>
      <c r="G1472" s="29"/>
      <c r="H1472" s="29"/>
      <c r="I1472" s="158"/>
      <c r="J1472" s="158"/>
      <c r="K1472" s="158"/>
      <c r="L1472" s="158"/>
      <c r="M1472" s="154"/>
      <c r="N1472" s="121"/>
      <c r="O1472" s="18"/>
      <c r="P1472" s="157"/>
      <c r="Q1472" s="157"/>
      <c r="R1472" s="157"/>
      <c r="S1472" s="158"/>
      <c r="T1472" s="158"/>
      <c r="U1472" s="29"/>
      <c r="V1472" s="29"/>
      <c r="W1472" s="1"/>
      <c r="X1472" s="1"/>
    </row>
    <row r="1473" spans="1:24">
      <c r="A1473" s="61"/>
      <c r="B1473" s="28"/>
      <c r="C1473" s="29"/>
      <c r="D1473" s="122"/>
      <c r="E1473" s="27"/>
      <c r="F1473" s="28"/>
      <c r="G1473" s="29"/>
      <c r="H1473" s="29"/>
      <c r="I1473" s="158"/>
      <c r="J1473" s="158"/>
      <c r="K1473" s="158"/>
      <c r="L1473" s="158"/>
      <c r="M1473" s="154"/>
      <c r="N1473" s="121"/>
      <c r="O1473" s="18"/>
      <c r="P1473" s="157"/>
      <c r="Q1473" s="157"/>
      <c r="R1473" s="157"/>
      <c r="S1473" s="158"/>
      <c r="T1473" s="158"/>
      <c r="U1473" s="30"/>
      <c r="V1473" s="29"/>
      <c r="W1473" s="1"/>
      <c r="X1473" s="1"/>
    </row>
    <row r="1474" spans="1:24">
      <c r="A1474" s="61"/>
      <c r="B1474" s="28"/>
      <c r="C1474" s="29"/>
      <c r="D1474" s="122"/>
      <c r="E1474" s="27"/>
      <c r="F1474" s="28"/>
      <c r="G1474" s="29"/>
      <c r="H1474" s="29"/>
      <c r="I1474" s="158"/>
      <c r="J1474" s="158"/>
      <c r="K1474" s="158"/>
      <c r="L1474" s="158"/>
      <c r="M1474" s="154"/>
      <c r="N1474" s="121"/>
      <c r="O1474" s="18"/>
      <c r="P1474" s="157"/>
      <c r="Q1474" s="157"/>
      <c r="R1474" s="157"/>
      <c r="S1474" s="158"/>
      <c r="T1474" s="158"/>
      <c r="U1474" s="29"/>
      <c r="V1474" s="29"/>
      <c r="W1474" s="1"/>
      <c r="X1474" s="1"/>
    </row>
    <row r="1475" spans="1:24">
      <c r="A1475" s="61"/>
      <c r="B1475" s="28"/>
      <c r="C1475" s="29"/>
      <c r="D1475" s="122"/>
      <c r="E1475" s="27"/>
      <c r="F1475" s="28"/>
      <c r="G1475" s="29"/>
      <c r="H1475" s="29"/>
      <c r="I1475" s="158"/>
      <c r="J1475" s="158"/>
      <c r="K1475" s="158"/>
      <c r="L1475" s="158"/>
      <c r="M1475" s="154"/>
      <c r="N1475" s="121"/>
      <c r="O1475" s="18"/>
      <c r="P1475" s="157"/>
      <c r="Q1475" s="157"/>
      <c r="R1475" s="157"/>
      <c r="S1475" s="158"/>
      <c r="T1475" s="158"/>
      <c r="U1475" s="30"/>
      <c r="V1475" s="29"/>
      <c r="W1475" s="1"/>
      <c r="X1475" s="1"/>
    </row>
    <row r="1476" spans="1:24">
      <c r="A1476" s="61"/>
      <c r="B1476" s="28"/>
      <c r="C1476" s="29"/>
      <c r="D1476" s="122"/>
      <c r="E1476" s="27"/>
      <c r="F1476" s="28"/>
      <c r="G1476" s="29"/>
      <c r="H1476" s="29"/>
      <c r="I1476" s="158"/>
      <c r="J1476" s="158"/>
      <c r="K1476" s="158"/>
      <c r="L1476" s="158"/>
      <c r="M1476" s="154"/>
      <c r="N1476" s="121"/>
      <c r="O1476" s="18"/>
      <c r="P1476" s="157"/>
      <c r="Q1476" s="157"/>
      <c r="R1476" s="157"/>
      <c r="S1476" s="158"/>
      <c r="T1476" s="158"/>
      <c r="U1476" s="30"/>
      <c r="V1476" s="29"/>
      <c r="W1476" s="1"/>
      <c r="X1476" s="1"/>
    </row>
    <row r="1477" spans="1:24">
      <c r="A1477" s="61"/>
      <c r="B1477" s="28"/>
      <c r="C1477" s="29"/>
      <c r="D1477" s="122"/>
      <c r="E1477" s="27"/>
      <c r="F1477" s="28"/>
      <c r="G1477" s="29"/>
      <c r="H1477" s="29"/>
      <c r="I1477" s="158"/>
      <c r="J1477" s="158"/>
      <c r="K1477" s="158"/>
      <c r="L1477" s="158"/>
      <c r="M1477" s="154"/>
      <c r="N1477" s="121"/>
      <c r="O1477" s="18"/>
      <c r="P1477" s="157"/>
      <c r="Q1477" s="157"/>
      <c r="R1477" s="157"/>
      <c r="S1477" s="158"/>
      <c r="T1477" s="158"/>
      <c r="U1477" s="29"/>
      <c r="V1477" s="29"/>
      <c r="W1477" s="1"/>
      <c r="X1477" s="1"/>
    </row>
    <row r="1478" spans="1:24">
      <c r="A1478" s="61"/>
      <c r="B1478" s="28"/>
      <c r="C1478" s="29"/>
      <c r="D1478" s="122"/>
      <c r="E1478" s="27"/>
      <c r="F1478" s="28"/>
      <c r="G1478" s="29"/>
      <c r="H1478" s="29"/>
      <c r="I1478" s="158"/>
      <c r="J1478" s="158"/>
      <c r="K1478" s="158"/>
      <c r="L1478" s="158"/>
      <c r="M1478" s="154"/>
      <c r="N1478" s="121"/>
      <c r="O1478" s="18"/>
      <c r="P1478" s="157"/>
      <c r="Q1478" s="157"/>
      <c r="R1478" s="157"/>
      <c r="S1478" s="158"/>
      <c r="T1478" s="158"/>
      <c r="U1478" s="29"/>
      <c r="V1478" s="29"/>
      <c r="W1478" s="1"/>
      <c r="X1478" s="1"/>
    </row>
    <row r="1479" spans="1:24">
      <c r="A1479" s="61"/>
      <c r="B1479" s="28"/>
      <c r="C1479" s="29"/>
      <c r="D1479" s="122"/>
      <c r="E1479" s="27"/>
      <c r="F1479" s="28"/>
      <c r="G1479" s="29"/>
      <c r="H1479" s="29"/>
      <c r="I1479" s="158"/>
      <c r="J1479" s="158"/>
      <c r="K1479" s="158"/>
      <c r="L1479" s="158"/>
      <c r="M1479" s="154"/>
      <c r="N1479" s="121"/>
      <c r="O1479" s="18"/>
      <c r="P1479" s="157"/>
      <c r="Q1479" s="157"/>
      <c r="R1479" s="157"/>
      <c r="S1479" s="158"/>
      <c r="T1479" s="158"/>
      <c r="U1479" s="30"/>
      <c r="V1479" s="29"/>
      <c r="W1479" s="1"/>
      <c r="X1479" s="1"/>
    </row>
    <row r="1480" spans="1:24">
      <c r="A1480" s="61"/>
      <c r="B1480" s="28"/>
      <c r="C1480" s="29"/>
      <c r="D1480" s="122"/>
      <c r="E1480" s="27"/>
      <c r="F1480" s="28"/>
      <c r="G1480" s="29"/>
      <c r="H1480" s="29"/>
      <c r="I1480" s="158"/>
      <c r="J1480" s="158"/>
      <c r="K1480" s="158"/>
      <c r="L1480" s="158"/>
      <c r="M1480" s="154"/>
      <c r="N1480" s="121"/>
      <c r="O1480" s="18"/>
      <c r="P1480" s="157"/>
      <c r="Q1480" s="157"/>
      <c r="R1480" s="157"/>
      <c r="S1480" s="158"/>
      <c r="T1480" s="158"/>
      <c r="U1480" s="29"/>
      <c r="V1480" s="29"/>
      <c r="W1480" s="1"/>
      <c r="X1480" s="1"/>
    </row>
    <row r="1481" spans="1:24">
      <c r="A1481" s="61"/>
      <c r="B1481" s="28"/>
      <c r="C1481" s="29"/>
      <c r="D1481" s="122"/>
      <c r="E1481" s="27"/>
      <c r="F1481" s="28"/>
      <c r="G1481" s="29"/>
      <c r="H1481" s="29"/>
      <c r="I1481" s="158"/>
      <c r="J1481" s="158"/>
      <c r="K1481" s="158"/>
      <c r="L1481" s="158"/>
      <c r="M1481" s="154"/>
      <c r="N1481" s="121"/>
      <c r="O1481" s="18"/>
      <c r="P1481" s="157"/>
      <c r="Q1481" s="157"/>
      <c r="R1481" s="157"/>
      <c r="S1481" s="158"/>
      <c r="T1481" s="158"/>
      <c r="U1481" s="30"/>
      <c r="V1481" s="29"/>
      <c r="W1481" s="1"/>
      <c r="X1481" s="1"/>
    </row>
    <row r="1482" spans="1:24">
      <c r="A1482" s="61"/>
      <c r="B1482" s="28"/>
      <c r="C1482" s="29"/>
      <c r="D1482" s="122"/>
      <c r="E1482" s="27"/>
      <c r="F1482" s="28"/>
      <c r="G1482" s="29"/>
      <c r="H1482" s="29"/>
      <c r="I1482" s="158"/>
      <c r="J1482" s="158"/>
      <c r="K1482" s="158"/>
      <c r="L1482" s="158"/>
      <c r="M1482" s="154"/>
      <c r="N1482" s="121"/>
      <c r="O1482" s="18"/>
      <c r="P1482" s="157"/>
      <c r="Q1482" s="157"/>
      <c r="R1482" s="157"/>
      <c r="S1482" s="158"/>
      <c r="T1482" s="158"/>
      <c r="U1482" s="29"/>
      <c r="V1482" s="29"/>
      <c r="W1482" s="1"/>
      <c r="X1482" s="1"/>
    </row>
    <row r="1483" spans="1:24">
      <c r="A1483" s="61"/>
      <c r="B1483" s="28"/>
      <c r="C1483" s="29"/>
      <c r="D1483" s="122"/>
      <c r="E1483" s="27"/>
      <c r="F1483" s="28"/>
      <c r="G1483" s="29"/>
      <c r="H1483" s="29"/>
      <c r="I1483" s="158"/>
      <c r="J1483" s="158"/>
      <c r="K1483" s="158"/>
      <c r="L1483" s="158"/>
      <c r="M1483" s="154"/>
      <c r="N1483" s="121"/>
      <c r="O1483" s="18"/>
      <c r="P1483" s="157"/>
      <c r="Q1483" s="157"/>
      <c r="R1483" s="157"/>
      <c r="S1483" s="158"/>
      <c r="T1483" s="158"/>
      <c r="U1483" s="30"/>
      <c r="V1483" s="29"/>
      <c r="W1483" s="1"/>
      <c r="X1483" s="1"/>
    </row>
    <row r="1484" spans="1:24">
      <c r="A1484" s="61"/>
      <c r="B1484" s="28"/>
      <c r="C1484" s="29"/>
      <c r="D1484" s="122"/>
      <c r="E1484" s="27"/>
      <c r="F1484" s="28"/>
      <c r="G1484" s="29"/>
      <c r="H1484" s="29"/>
      <c r="I1484" s="158"/>
      <c r="J1484" s="158"/>
      <c r="K1484" s="158"/>
      <c r="L1484" s="158"/>
      <c r="M1484" s="154"/>
      <c r="N1484" s="121"/>
      <c r="O1484" s="18"/>
      <c r="P1484" s="157"/>
      <c r="Q1484" s="157"/>
      <c r="R1484" s="157"/>
      <c r="S1484" s="158"/>
      <c r="T1484" s="158"/>
      <c r="U1484" s="29"/>
      <c r="V1484" s="29"/>
      <c r="W1484" s="1"/>
      <c r="X1484" s="1"/>
    </row>
    <row r="1485" spans="1:24">
      <c r="A1485" s="61"/>
      <c r="B1485" s="28"/>
      <c r="C1485" s="29"/>
      <c r="D1485" s="122"/>
      <c r="E1485" s="27"/>
      <c r="F1485" s="28"/>
      <c r="G1485" s="29"/>
      <c r="H1485" s="29"/>
      <c r="I1485" s="158"/>
      <c r="J1485" s="158"/>
      <c r="K1485" s="158"/>
      <c r="L1485" s="158"/>
      <c r="M1485" s="154"/>
      <c r="N1485" s="121"/>
      <c r="O1485" s="18"/>
      <c r="P1485" s="157"/>
      <c r="Q1485" s="157"/>
      <c r="R1485" s="157"/>
      <c r="S1485" s="158"/>
      <c r="T1485" s="158"/>
      <c r="U1485" s="29"/>
      <c r="V1485" s="29"/>
      <c r="W1485" s="1"/>
      <c r="X1485" s="1"/>
    </row>
    <row r="1486" spans="1:24">
      <c r="A1486" s="61"/>
      <c r="B1486" s="28"/>
      <c r="C1486" s="29"/>
      <c r="D1486" s="122"/>
      <c r="E1486" s="27"/>
      <c r="F1486" s="28"/>
      <c r="G1486" s="29"/>
      <c r="H1486" s="29"/>
      <c r="I1486" s="158"/>
      <c r="J1486" s="158"/>
      <c r="K1486" s="158"/>
      <c r="L1486" s="158"/>
      <c r="M1486" s="154"/>
      <c r="N1486" s="121"/>
      <c r="O1486" s="18"/>
      <c r="P1486" s="157"/>
      <c r="Q1486" s="157"/>
      <c r="R1486" s="157"/>
      <c r="S1486" s="158"/>
      <c r="T1486" s="158"/>
      <c r="U1486" s="29"/>
      <c r="V1486" s="29"/>
      <c r="W1486" s="1"/>
      <c r="X1486" s="1"/>
    </row>
    <row r="1487" spans="1:24">
      <c r="A1487" s="61"/>
      <c r="B1487" s="28"/>
      <c r="C1487" s="29"/>
      <c r="D1487" s="122"/>
      <c r="E1487" s="27"/>
      <c r="F1487" s="28"/>
      <c r="G1487" s="29"/>
      <c r="H1487" s="29"/>
      <c r="I1487" s="158"/>
      <c r="J1487" s="158"/>
      <c r="K1487" s="158"/>
      <c r="L1487" s="158"/>
      <c r="M1487" s="154"/>
      <c r="N1487" s="121"/>
      <c r="O1487" s="18"/>
      <c r="P1487" s="157"/>
      <c r="Q1487" s="157"/>
      <c r="R1487" s="157"/>
      <c r="S1487" s="158"/>
      <c r="T1487" s="158"/>
      <c r="U1487" s="29"/>
      <c r="V1487" s="29"/>
      <c r="W1487" s="1"/>
      <c r="X1487" s="1"/>
    </row>
    <row r="1488" spans="1:24">
      <c r="A1488" s="61"/>
      <c r="B1488" s="28"/>
      <c r="C1488" s="29"/>
      <c r="D1488" s="122"/>
      <c r="E1488" s="27"/>
      <c r="F1488" s="28"/>
      <c r="G1488" s="29"/>
      <c r="H1488" s="29"/>
      <c r="I1488" s="158"/>
      <c r="J1488" s="158"/>
      <c r="K1488" s="158"/>
      <c r="L1488" s="158"/>
      <c r="M1488" s="154"/>
      <c r="N1488" s="121"/>
      <c r="O1488" s="18"/>
      <c r="P1488" s="157"/>
      <c r="Q1488" s="157"/>
      <c r="R1488" s="157"/>
      <c r="S1488" s="158"/>
      <c r="T1488" s="158"/>
      <c r="U1488" s="29"/>
      <c r="V1488" s="29"/>
      <c r="W1488" s="1"/>
      <c r="X1488" s="1"/>
    </row>
    <row r="1489" spans="1:24">
      <c r="A1489" s="61"/>
      <c r="B1489" s="28"/>
      <c r="C1489" s="29"/>
      <c r="D1489" s="122"/>
      <c r="E1489" s="27"/>
      <c r="F1489" s="28"/>
      <c r="G1489" s="29"/>
      <c r="H1489" s="29"/>
      <c r="I1489" s="158"/>
      <c r="J1489" s="158"/>
      <c r="K1489" s="158"/>
      <c r="L1489" s="158"/>
      <c r="M1489" s="154"/>
      <c r="N1489" s="121"/>
      <c r="O1489" s="18"/>
      <c r="P1489" s="157"/>
      <c r="Q1489" s="157"/>
      <c r="R1489" s="157"/>
      <c r="S1489" s="158"/>
      <c r="T1489" s="158"/>
      <c r="U1489" s="29"/>
      <c r="V1489" s="29"/>
      <c r="W1489" s="1"/>
      <c r="X1489" s="1"/>
    </row>
    <row r="1490" spans="1:24">
      <c r="A1490" s="61"/>
      <c r="B1490" s="28"/>
      <c r="C1490" s="29"/>
      <c r="D1490" s="122"/>
      <c r="E1490" s="27"/>
      <c r="F1490" s="28"/>
      <c r="G1490" s="29"/>
      <c r="H1490" s="29"/>
      <c r="I1490" s="158"/>
      <c r="J1490" s="158"/>
      <c r="K1490" s="158"/>
      <c r="L1490" s="158"/>
      <c r="M1490" s="154"/>
      <c r="N1490" s="121"/>
      <c r="O1490" s="18"/>
      <c r="P1490" s="157"/>
      <c r="Q1490" s="157"/>
      <c r="R1490" s="157"/>
      <c r="S1490" s="158"/>
      <c r="T1490" s="158"/>
      <c r="U1490" s="29"/>
      <c r="V1490" s="29"/>
      <c r="W1490" s="1"/>
      <c r="X1490" s="1"/>
    </row>
    <row r="1491" spans="1:24">
      <c r="A1491" s="61"/>
      <c r="B1491" s="28"/>
      <c r="C1491" s="29"/>
      <c r="D1491" s="122"/>
      <c r="E1491" s="27"/>
      <c r="F1491" s="28"/>
      <c r="G1491" s="29"/>
      <c r="H1491" s="29"/>
      <c r="I1491" s="158"/>
      <c r="J1491" s="158"/>
      <c r="K1491" s="158"/>
      <c r="L1491" s="158"/>
      <c r="M1491" s="154"/>
      <c r="N1491" s="121"/>
      <c r="O1491" s="18"/>
      <c r="P1491" s="157"/>
      <c r="Q1491" s="157"/>
      <c r="R1491" s="157"/>
      <c r="S1491" s="158"/>
      <c r="T1491" s="158"/>
      <c r="U1491" s="29"/>
      <c r="V1491" s="29"/>
      <c r="W1491" s="1"/>
      <c r="X1491" s="1"/>
    </row>
    <row r="1492" spans="1:24">
      <c r="A1492" s="61"/>
      <c r="B1492" s="28"/>
      <c r="C1492" s="29"/>
      <c r="D1492" s="122"/>
      <c r="E1492" s="27"/>
      <c r="F1492" s="28"/>
      <c r="G1492" s="29"/>
      <c r="H1492" s="29"/>
      <c r="I1492" s="158"/>
      <c r="J1492" s="158"/>
      <c r="K1492" s="158"/>
      <c r="L1492" s="158"/>
      <c r="M1492" s="154"/>
      <c r="N1492" s="121"/>
      <c r="O1492" s="18"/>
      <c r="P1492" s="157"/>
      <c r="Q1492" s="157"/>
      <c r="R1492" s="157"/>
      <c r="S1492" s="158"/>
      <c r="T1492" s="158"/>
      <c r="U1492" s="29"/>
      <c r="V1492" s="29"/>
      <c r="W1492" s="1"/>
      <c r="X1492" s="1"/>
    </row>
    <row r="1493" spans="1:24">
      <c r="A1493" s="61"/>
      <c r="B1493" s="28"/>
      <c r="C1493" s="29"/>
      <c r="D1493" s="122"/>
      <c r="E1493" s="27"/>
      <c r="F1493" s="28"/>
      <c r="G1493" s="29"/>
      <c r="H1493" s="29"/>
      <c r="I1493" s="158"/>
      <c r="J1493" s="158"/>
      <c r="K1493" s="158"/>
      <c r="L1493" s="158"/>
      <c r="M1493" s="154"/>
      <c r="N1493" s="121"/>
      <c r="O1493" s="18"/>
      <c r="P1493" s="157"/>
      <c r="Q1493" s="157"/>
      <c r="R1493" s="157"/>
      <c r="S1493" s="158"/>
      <c r="T1493" s="158"/>
      <c r="U1493" s="30"/>
      <c r="V1493" s="29"/>
      <c r="W1493" s="1"/>
      <c r="X1493" s="1"/>
    </row>
    <row r="1494" spans="1:24">
      <c r="A1494" s="61"/>
      <c r="B1494" s="28"/>
      <c r="C1494" s="29"/>
      <c r="D1494" s="122"/>
      <c r="E1494" s="27"/>
      <c r="F1494" s="28"/>
      <c r="G1494" s="29"/>
      <c r="H1494" s="29"/>
      <c r="I1494" s="158"/>
      <c r="J1494" s="158"/>
      <c r="K1494" s="158"/>
      <c r="L1494" s="158"/>
      <c r="M1494" s="154"/>
      <c r="N1494" s="121"/>
      <c r="O1494" s="18"/>
      <c r="P1494" s="157"/>
      <c r="Q1494" s="157"/>
      <c r="R1494" s="157"/>
      <c r="S1494" s="158"/>
      <c r="T1494" s="158"/>
      <c r="U1494" s="29"/>
      <c r="V1494" s="29"/>
      <c r="W1494" s="1"/>
      <c r="X1494" s="1"/>
    </row>
    <row r="1495" spans="1:24">
      <c r="A1495" s="61"/>
      <c r="B1495" s="28"/>
      <c r="C1495" s="29"/>
      <c r="D1495" s="122"/>
      <c r="E1495" s="27"/>
      <c r="F1495" s="28"/>
      <c r="G1495" s="29"/>
      <c r="H1495" s="29"/>
      <c r="I1495" s="158"/>
      <c r="J1495" s="158"/>
      <c r="K1495" s="158"/>
      <c r="L1495" s="158"/>
      <c r="M1495" s="154"/>
      <c r="N1495" s="121"/>
      <c r="O1495" s="18"/>
      <c r="P1495" s="157"/>
      <c r="Q1495" s="157"/>
      <c r="R1495" s="157"/>
      <c r="S1495" s="158"/>
      <c r="T1495" s="158"/>
      <c r="U1495" s="29"/>
      <c r="V1495" s="29"/>
      <c r="W1495" s="1"/>
      <c r="X1495" s="1"/>
    </row>
    <row r="1496" spans="1:24">
      <c r="A1496" s="61"/>
      <c r="B1496" s="28"/>
      <c r="C1496" s="29"/>
      <c r="D1496" s="122"/>
      <c r="E1496" s="27"/>
      <c r="F1496" s="28"/>
      <c r="G1496" s="29"/>
      <c r="H1496" s="29"/>
      <c r="I1496" s="158"/>
      <c r="J1496" s="158"/>
      <c r="K1496" s="158"/>
      <c r="L1496" s="158"/>
      <c r="M1496" s="154"/>
      <c r="N1496" s="121"/>
      <c r="O1496" s="18"/>
      <c r="P1496" s="157"/>
      <c r="Q1496" s="157"/>
      <c r="R1496" s="157"/>
      <c r="S1496" s="158"/>
      <c r="T1496" s="158"/>
      <c r="U1496" s="122"/>
      <c r="V1496" s="29"/>
      <c r="W1496" s="1"/>
      <c r="X1496" s="1"/>
    </row>
    <row r="1497" spans="1:24">
      <c r="A1497" s="61"/>
      <c r="B1497" s="28"/>
      <c r="C1497" s="29"/>
      <c r="D1497" s="122"/>
      <c r="E1497" s="27"/>
      <c r="F1497" s="28"/>
      <c r="G1497" s="29"/>
      <c r="H1497" s="29"/>
      <c r="I1497" s="158"/>
      <c r="J1497" s="158"/>
      <c r="K1497" s="158"/>
      <c r="L1497" s="158"/>
      <c r="M1497" s="154"/>
      <c r="N1497" s="121"/>
      <c r="O1497" s="18"/>
      <c r="P1497" s="157"/>
      <c r="Q1497" s="157"/>
      <c r="R1497" s="157"/>
      <c r="S1497" s="158"/>
      <c r="T1497" s="158"/>
      <c r="U1497" s="122"/>
      <c r="V1497" s="29"/>
      <c r="W1497" s="1"/>
      <c r="X1497" s="1"/>
    </row>
    <row r="1498" spans="1:24">
      <c r="A1498" s="61"/>
      <c r="B1498" s="28"/>
      <c r="C1498" s="29"/>
      <c r="D1498" s="122"/>
      <c r="E1498" s="27"/>
      <c r="F1498" s="28"/>
      <c r="G1498" s="29"/>
      <c r="H1498" s="29"/>
      <c r="I1498" s="158"/>
      <c r="J1498" s="158"/>
      <c r="K1498" s="158"/>
      <c r="L1498" s="158"/>
      <c r="M1498" s="154"/>
      <c r="N1498" s="121"/>
      <c r="O1498" s="18"/>
      <c r="P1498" s="157"/>
      <c r="Q1498" s="157"/>
      <c r="R1498" s="157"/>
      <c r="S1498" s="158"/>
      <c r="T1498" s="158"/>
      <c r="U1498" s="122"/>
      <c r="V1498" s="29"/>
      <c r="W1498" s="1"/>
      <c r="X1498" s="1"/>
    </row>
    <row r="1499" spans="1:24">
      <c r="A1499" s="61"/>
      <c r="B1499" s="28"/>
      <c r="C1499" s="29"/>
      <c r="D1499" s="122"/>
      <c r="E1499" s="27"/>
      <c r="F1499" s="28"/>
      <c r="G1499" s="29"/>
      <c r="H1499" s="29"/>
      <c r="I1499" s="158"/>
      <c r="J1499" s="158"/>
      <c r="K1499" s="158"/>
      <c r="L1499" s="158"/>
      <c r="M1499" s="154"/>
      <c r="N1499" s="121"/>
      <c r="O1499" s="18"/>
      <c r="P1499" s="157"/>
      <c r="Q1499" s="157"/>
      <c r="R1499" s="157"/>
      <c r="S1499" s="158"/>
      <c r="T1499" s="158"/>
      <c r="U1499" s="122"/>
      <c r="V1499" s="29"/>
      <c r="W1499" s="1"/>
      <c r="X1499" s="1"/>
    </row>
    <row r="1500" spans="1:24">
      <c r="A1500" s="61"/>
      <c r="B1500" s="28"/>
      <c r="C1500" s="29"/>
      <c r="D1500" s="122"/>
      <c r="E1500" s="27"/>
      <c r="F1500" s="28"/>
      <c r="G1500" s="29"/>
      <c r="H1500" s="29"/>
      <c r="I1500" s="158"/>
      <c r="J1500" s="158"/>
      <c r="K1500" s="158"/>
      <c r="L1500" s="158"/>
      <c r="M1500" s="154"/>
      <c r="N1500" s="121"/>
      <c r="O1500" s="18"/>
      <c r="P1500" s="157"/>
      <c r="Q1500" s="157"/>
      <c r="R1500" s="157"/>
      <c r="S1500" s="158"/>
      <c r="T1500" s="158"/>
      <c r="U1500" s="122"/>
      <c r="V1500" s="29"/>
      <c r="W1500" s="1"/>
      <c r="X1500" s="1"/>
    </row>
    <row r="1501" spans="1:24">
      <c r="A1501" s="61"/>
      <c r="B1501" s="28"/>
      <c r="C1501" s="29"/>
      <c r="D1501" s="122"/>
      <c r="E1501" s="27"/>
      <c r="F1501" s="28"/>
      <c r="G1501" s="29"/>
      <c r="H1501" s="29"/>
      <c r="I1501" s="35"/>
      <c r="J1501" s="35"/>
      <c r="K1501" s="35"/>
      <c r="L1501" s="35"/>
      <c r="M1501" s="30"/>
      <c r="N1501" s="31"/>
      <c r="O1501" s="18"/>
      <c r="P1501" s="157"/>
      <c r="Q1501" s="157"/>
      <c r="R1501" s="157"/>
      <c r="S1501" s="35"/>
      <c r="T1501" s="35"/>
      <c r="U1501" s="122"/>
      <c r="V1501" s="29"/>
      <c r="W1501" s="1"/>
      <c r="X1501" s="1"/>
    </row>
    <row r="1502" spans="1:24">
      <c r="A1502" s="61"/>
      <c r="B1502" s="28"/>
      <c r="C1502" s="29"/>
      <c r="D1502" s="122"/>
      <c r="E1502" s="27"/>
      <c r="F1502" s="28"/>
      <c r="G1502" s="29"/>
      <c r="H1502" s="29"/>
      <c r="I1502" s="35"/>
      <c r="J1502" s="35"/>
      <c r="K1502" s="35"/>
      <c r="L1502" s="35"/>
      <c r="M1502" s="30"/>
      <c r="N1502" s="31"/>
      <c r="O1502" s="18"/>
      <c r="P1502" s="157"/>
      <c r="Q1502" s="157"/>
      <c r="R1502" s="157"/>
      <c r="S1502" s="35"/>
      <c r="T1502" s="35"/>
      <c r="U1502" s="122"/>
      <c r="V1502" s="29"/>
      <c r="W1502" s="1"/>
      <c r="X1502" s="1"/>
    </row>
    <row r="1503" spans="1:24">
      <c r="A1503" s="61"/>
      <c r="B1503" s="28"/>
      <c r="C1503" s="29"/>
      <c r="D1503" s="122"/>
      <c r="E1503" s="27"/>
      <c r="F1503" s="28"/>
      <c r="G1503" s="29"/>
      <c r="H1503" s="29"/>
      <c r="I1503" s="35"/>
      <c r="J1503" s="35"/>
      <c r="K1503" s="35"/>
      <c r="L1503" s="35"/>
      <c r="M1503" s="30"/>
      <c r="N1503" s="31"/>
      <c r="O1503" s="18"/>
      <c r="P1503" s="157"/>
      <c r="Q1503" s="157"/>
      <c r="R1503" s="157"/>
      <c r="S1503" s="35"/>
      <c r="T1503" s="35"/>
      <c r="U1503" s="30"/>
      <c r="V1503" s="29"/>
      <c r="W1503" s="1"/>
      <c r="X1503" s="1"/>
    </row>
    <row r="1504" spans="1:24">
      <c r="A1504" s="61"/>
      <c r="B1504" s="28"/>
      <c r="C1504" s="29"/>
      <c r="D1504" s="122"/>
      <c r="E1504" s="27"/>
      <c r="F1504" s="28"/>
      <c r="G1504" s="29"/>
      <c r="H1504" s="29"/>
      <c r="I1504" s="35"/>
      <c r="J1504" s="35"/>
      <c r="K1504" s="35"/>
      <c r="L1504" s="35"/>
      <c r="M1504" s="30"/>
      <c r="N1504" s="31"/>
      <c r="O1504" s="18"/>
      <c r="P1504" s="157"/>
      <c r="Q1504" s="157"/>
      <c r="R1504" s="157"/>
      <c r="S1504" s="35"/>
      <c r="T1504" s="35"/>
      <c r="U1504" s="30"/>
      <c r="V1504" s="29"/>
      <c r="W1504" s="1"/>
      <c r="X1504" s="1"/>
    </row>
    <row r="1505" spans="1:24">
      <c r="A1505" s="61"/>
      <c r="B1505" s="28"/>
      <c r="C1505" s="29"/>
      <c r="D1505" s="122"/>
      <c r="E1505" s="27"/>
      <c r="F1505" s="28"/>
      <c r="G1505" s="29"/>
      <c r="H1505" s="29"/>
      <c r="I1505" s="35"/>
      <c r="J1505" s="35"/>
      <c r="K1505" s="35"/>
      <c r="L1505" s="35"/>
      <c r="M1505" s="30"/>
      <c r="N1505" s="31"/>
      <c r="O1505" s="18"/>
      <c r="P1505" s="157"/>
      <c r="Q1505" s="157"/>
      <c r="R1505" s="157"/>
      <c r="S1505" s="35"/>
      <c r="T1505" s="35"/>
      <c r="U1505" s="30"/>
      <c r="V1505" s="29"/>
      <c r="W1505" s="1"/>
      <c r="X1505" s="1"/>
    </row>
    <row r="1506" spans="1:24">
      <c r="A1506" s="61"/>
      <c r="B1506" s="28"/>
      <c r="C1506" s="29"/>
      <c r="D1506" s="122"/>
      <c r="E1506" s="27"/>
      <c r="F1506" s="28"/>
      <c r="G1506" s="29"/>
      <c r="H1506" s="29"/>
      <c r="I1506" s="35"/>
      <c r="J1506" s="35"/>
      <c r="K1506" s="35"/>
      <c r="L1506" s="35"/>
      <c r="M1506" s="30"/>
      <c r="N1506" s="31"/>
      <c r="O1506" s="18"/>
      <c r="P1506" s="157"/>
      <c r="Q1506" s="157"/>
      <c r="R1506" s="157"/>
      <c r="S1506" s="35"/>
      <c r="T1506" s="35"/>
      <c r="U1506" s="30"/>
      <c r="V1506" s="29"/>
      <c r="W1506" s="1"/>
      <c r="X1506" s="1"/>
    </row>
    <row r="1507" spans="1:24">
      <c r="A1507" s="61"/>
      <c r="B1507" s="28"/>
      <c r="C1507" s="29"/>
      <c r="D1507" s="122"/>
      <c r="E1507" s="27"/>
      <c r="F1507" s="28"/>
      <c r="G1507" s="29"/>
      <c r="H1507" s="29"/>
      <c r="I1507" s="35"/>
      <c r="J1507" s="35"/>
      <c r="K1507" s="35"/>
      <c r="L1507" s="35"/>
      <c r="M1507" s="30"/>
      <c r="N1507" s="31"/>
      <c r="O1507" s="18"/>
      <c r="P1507" s="157"/>
      <c r="Q1507" s="157"/>
      <c r="R1507" s="157"/>
      <c r="S1507" s="35"/>
      <c r="T1507" s="35"/>
      <c r="U1507" s="30"/>
      <c r="V1507" s="29"/>
      <c r="W1507" s="1"/>
      <c r="X1507" s="1"/>
    </row>
    <row r="1508" spans="1:24">
      <c r="A1508" s="61"/>
      <c r="B1508" s="28"/>
      <c r="C1508" s="29"/>
      <c r="D1508" s="122"/>
      <c r="E1508" s="27"/>
      <c r="F1508" s="28"/>
      <c r="G1508" s="29"/>
      <c r="H1508" s="29"/>
      <c r="I1508" s="35"/>
      <c r="J1508" s="35"/>
      <c r="K1508" s="35"/>
      <c r="L1508" s="35"/>
      <c r="M1508" s="30"/>
      <c r="N1508" s="31"/>
      <c r="O1508" s="18"/>
      <c r="P1508" s="157"/>
      <c r="Q1508" s="157"/>
      <c r="R1508" s="157"/>
      <c r="S1508" s="35"/>
      <c r="T1508" s="35"/>
      <c r="U1508" s="30"/>
      <c r="V1508" s="29"/>
      <c r="W1508" s="1"/>
      <c r="X1508" s="1"/>
    </row>
    <row r="1509" spans="1:24">
      <c r="A1509" s="61"/>
      <c r="B1509" s="28"/>
      <c r="C1509" s="29"/>
      <c r="D1509" s="122"/>
      <c r="E1509" s="27"/>
      <c r="F1509" s="28"/>
      <c r="G1509" s="29"/>
      <c r="H1509" s="29"/>
      <c r="I1509" s="35"/>
      <c r="J1509" s="35"/>
      <c r="K1509" s="35"/>
      <c r="L1509" s="35"/>
      <c r="M1509" s="30"/>
      <c r="N1509" s="31"/>
      <c r="O1509" s="18"/>
      <c r="P1509" s="157"/>
      <c r="Q1509" s="157"/>
      <c r="R1509" s="157"/>
      <c r="S1509" s="35"/>
      <c r="T1509" s="35"/>
      <c r="U1509" s="30"/>
      <c r="V1509" s="29"/>
      <c r="W1509" s="1"/>
      <c r="X1509" s="1"/>
    </row>
    <row r="1510" spans="1:24">
      <c r="A1510" s="61"/>
      <c r="B1510" s="28"/>
      <c r="C1510" s="29"/>
      <c r="D1510" s="122"/>
      <c r="E1510" s="27"/>
      <c r="F1510" s="28"/>
      <c r="G1510" s="29"/>
      <c r="H1510" s="29"/>
      <c r="I1510" s="35"/>
      <c r="J1510" s="35"/>
      <c r="K1510" s="35"/>
      <c r="L1510" s="35"/>
      <c r="M1510" s="30"/>
      <c r="N1510" s="31"/>
      <c r="O1510" s="18"/>
      <c r="P1510" s="157"/>
      <c r="Q1510" s="157"/>
      <c r="R1510" s="157"/>
      <c r="S1510" s="35"/>
      <c r="T1510" s="35"/>
      <c r="U1510" s="30"/>
      <c r="V1510" s="29"/>
      <c r="W1510" s="1"/>
      <c r="X1510" s="1"/>
    </row>
    <row r="1511" spans="1:24">
      <c r="A1511" s="61"/>
      <c r="B1511" s="28"/>
      <c r="C1511" s="29"/>
      <c r="D1511" s="122"/>
      <c r="E1511" s="27"/>
      <c r="F1511" s="28"/>
      <c r="G1511" s="29"/>
      <c r="H1511" s="29"/>
      <c r="I1511" s="35"/>
      <c r="J1511" s="35"/>
      <c r="K1511" s="35"/>
      <c r="L1511" s="35"/>
      <c r="M1511" s="30"/>
      <c r="N1511" s="31"/>
      <c r="O1511" s="18"/>
      <c r="P1511" s="157"/>
      <c r="Q1511" s="157"/>
      <c r="R1511" s="157"/>
      <c r="S1511" s="35"/>
      <c r="T1511" s="35"/>
      <c r="U1511" s="30"/>
      <c r="V1511" s="29"/>
      <c r="W1511" s="1"/>
      <c r="X1511" s="1"/>
    </row>
    <row r="1512" spans="1:24">
      <c r="A1512" s="61"/>
      <c r="B1512" s="28"/>
      <c r="C1512" s="29"/>
      <c r="D1512" s="122"/>
      <c r="E1512" s="27"/>
      <c r="F1512" s="28"/>
      <c r="G1512" s="29"/>
      <c r="H1512" s="29"/>
      <c r="I1512" s="35"/>
      <c r="J1512" s="35"/>
      <c r="K1512" s="35"/>
      <c r="L1512" s="35"/>
      <c r="M1512" s="30"/>
      <c r="N1512" s="31"/>
      <c r="O1512" s="18"/>
      <c r="P1512" s="157"/>
      <c r="Q1512" s="157"/>
      <c r="R1512" s="157"/>
      <c r="S1512" s="35"/>
      <c r="T1512" s="35"/>
      <c r="U1512" s="30"/>
      <c r="V1512" s="29"/>
      <c r="W1512" s="1"/>
      <c r="X1512" s="1"/>
    </row>
    <row r="1513" spans="1:24">
      <c r="A1513" s="61"/>
      <c r="B1513" s="28"/>
      <c r="C1513" s="29"/>
      <c r="D1513" s="122"/>
      <c r="E1513" s="27"/>
      <c r="F1513" s="28"/>
      <c r="G1513" s="29"/>
      <c r="H1513" s="29"/>
      <c r="I1513" s="35"/>
      <c r="J1513" s="35"/>
      <c r="K1513" s="35"/>
      <c r="L1513" s="35"/>
      <c r="M1513" s="30"/>
      <c r="N1513" s="31"/>
      <c r="O1513" s="18"/>
      <c r="P1513" s="157"/>
      <c r="Q1513" s="157"/>
      <c r="R1513" s="157"/>
      <c r="S1513" s="35"/>
      <c r="T1513" s="35"/>
      <c r="U1513" s="30"/>
      <c r="V1513" s="29"/>
      <c r="W1513" s="1"/>
      <c r="X1513" s="1"/>
    </row>
    <row r="1514" spans="1:24">
      <c r="A1514" s="61"/>
      <c r="B1514" s="28"/>
      <c r="C1514" s="29"/>
      <c r="D1514" s="122"/>
      <c r="E1514" s="27"/>
      <c r="F1514" s="28"/>
      <c r="G1514" s="29"/>
      <c r="H1514" s="29"/>
      <c r="I1514" s="35"/>
      <c r="J1514" s="35"/>
      <c r="K1514" s="35"/>
      <c r="L1514" s="35"/>
      <c r="M1514" s="30"/>
      <c r="N1514" s="31"/>
      <c r="O1514" s="18"/>
      <c r="P1514" s="157"/>
      <c r="Q1514" s="157"/>
      <c r="R1514" s="157"/>
      <c r="S1514" s="35"/>
      <c r="T1514" s="35"/>
      <c r="U1514" s="30"/>
      <c r="V1514" s="29"/>
      <c r="W1514" s="1"/>
      <c r="X1514" s="1"/>
    </row>
    <row r="1515" spans="1:24">
      <c r="A1515" s="61"/>
      <c r="B1515" s="28"/>
      <c r="C1515" s="29"/>
      <c r="D1515" s="122"/>
      <c r="E1515" s="27"/>
      <c r="F1515" s="28"/>
      <c r="G1515" s="29"/>
      <c r="H1515" s="29"/>
      <c r="I1515" s="35"/>
      <c r="J1515" s="35"/>
      <c r="K1515" s="35"/>
      <c r="L1515" s="35"/>
      <c r="M1515" s="30"/>
      <c r="N1515" s="31"/>
      <c r="O1515" s="18"/>
      <c r="P1515" s="157"/>
      <c r="Q1515" s="157"/>
      <c r="R1515" s="157"/>
      <c r="S1515" s="35"/>
      <c r="T1515" s="35"/>
      <c r="U1515" s="30"/>
      <c r="V1515" s="29"/>
      <c r="W1515" s="1"/>
      <c r="X1515" s="1"/>
    </row>
    <row r="1516" spans="1:24">
      <c r="A1516" s="61"/>
      <c r="B1516" s="28"/>
      <c r="C1516" s="29"/>
      <c r="D1516" s="122"/>
      <c r="E1516" s="27"/>
      <c r="F1516" s="28"/>
      <c r="G1516" s="29"/>
      <c r="H1516" s="29"/>
      <c r="I1516" s="35"/>
      <c r="J1516" s="35"/>
      <c r="K1516" s="35"/>
      <c r="L1516" s="35"/>
      <c r="M1516" s="30"/>
      <c r="N1516" s="31"/>
      <c r="O1516" s="18"/>
      <c r="P1516" s="157"/>
      <c r="Q1516" s="157"/>
      <c r="R1516" s="157"/>
      <c r="S1516" s="35"/>
      <c r="T1516" s="35"/>
      <c r="U1516" s="30"/>
      <c r="V1516" s="29"/>
      <c r="W1516" s="1"/>
      <c r="X1516" s="1"/>
    </row>
    <row r="1517" spans="1:24">
      <c r="A1517" s="61"/>
      <c r="B1517" s="28"/>
      <c r="C1517" s="29"/>
      <c r="D1517" s="122"/>
      <c r="E1517" s="27"/>
      <c r="F1517" s="28"/>
      <c r="G1517" s="29"/>
      <c r="H1517" s="29"/>
      <c r="I1517" s="35"/>
      <c r="J1517" s="35"/>
      <c r="K1517" s="35"/>
      <c r="L1517" s="35"/>
      <c r="M1517" s="30"/>
      <c r="N1517" s="31"/>
      <c r="O1517" s="18"/>
      <c r="P1517" s="157"/>
      <c r="Q1517" s="157"/>
      <c r="R1517" s="157"/>
      <c r="S1517" s="35"/>
      <c r="T1517" s="35"/>
      <c r="U1517" s="29"/>
      <c r="V1517" s="29"/>
      <c r="W1517" s="1"/>
      <c r="X1517" s="1"/>
    </row>
    <row r="1518" spans="1:24">
      <c r="A1518" s="61"/>
      <c r="B1518" s="28"/>
      <c r="C1518" s="29"/>
      <c r="D1518" s="122"/>
      <c r="E1518" s="27"/>
      <c r="F1518" s="28"/>
      <c r="G1518" s="29"/>
      <c r="H1518" s="29"/>
      <c r="I1518" s="35"/>
      <c r="J1518" s="35"/>
      <c r="K1518" s="35"/>
      <c r="L1518" s="35"/>
      <c r="M1518" s="30"/>
      <c r="N1518" s="31"/>
      <c r="O1518" s="18"/>
      <c r="P1518" s="157"/>
      <c r="Q1518" s="157"/>
      <c r="R1518" s="157"/>
      <c r="S1518" s="35"/>
      <c r="T1518" s="35"/>
      <c r="U1518" s="30"/>
      <c r="V1518" s="29"/>
      <c r="W1518" s="1"/>
      <c r="X1518" s="1"/>
    </row>
    <row r="1519" spans="1:24">
      <c r="A1519" s="61"/>
      <c r="B1519" s="28"/>
      <c r="C1519" s="29"/>
      <c r="D1519" s="122"/>
      <c r="E1519" s="27"/>
      <c r="F1519" s="28"/>
      <c r="G1519" s="29"/>
      <c r="H1519" s="29"/>
      <c r="I1519" s="35"/>
      <c r="J1519" s="35"/>
      <c r="K1519" s="35"/>
      <c r="L1519" s="35"/>
      <c r="M1519" s="30"/>
      <c r="N1519" s="31"/>
      <c r="O1519" s="18"/>
      <c r="P1519" s="157"/>
      <c r="Q1519" s="157"/>
      <c r="R1519" s="157"/>
      <c r="S1519" s="35"/>
      <c r="T1519" s="35"/>
      <c r="U1519" s="30"/>
      <c r="V1519" s="29"/>
      <c r="W1519" s="1"/>
      <c r="X1519" s="1"/>
    </row>
    <row r="1520" spans="1:24">
      <c r="A1520" s="61"/>
      <c r="B1520" s="28"/>
      <c r="C1520" s="29"/>
      <c r="D1520" s="122"/>
      <c r="E1520" s="27"/>
      <c r="F1520" s="28"/>
      <c r="G1520" s="29"/>
      <c r="H1520" s="29"/>
      <c r="I1520" s="35"/>
      <c r="J1520" s="35"/>
      <c r="K1520" s="35"/>
      <c r="L1520" s="35"/>
      <c r="M1520" s="30"/>
      <c r="N1520" s="31"/>
      <c r="O1520" s="18"/>
      <c r="P1520" s="157"/>
      <c r="Q1520" s="157"/>
      <c r="R1520" s="157"/>
      <c r="S1520" s="35"/>
      <c r="T1520" s="35"/>
      <c r="U1520" s="29"/>
      <c r="V1520" s="29"/>
      <c r="W1520" s="1"/>
      <c r="X1520" s="1"/>
    </row>
    <row r="1521" spans="1:24">
      <c r="A1521" s="61"/>
      <c r="B1521" s="28"/>
      <c r="C1521" s="29"/>
      <c r="D1521" s="122"/>
      <c r="E1521" s="27"/>
      <c r="F1521" s="28"/>
      <c r="G1521" s="29"/>
      <c r="H1521" s="29"/>
      <c r="I1521" s="35"/>
      <c r="J1521" s="35"/>
      <c r="K1521" s="35"/>
      <c r="L1521" s="35"/>
      <c r="M1521" s="30"/>
      <c r="N1521" s="31"/>
      <c r="O1521" s="18"/>
      <c r="P1521" s="157"/>
      <c r="Q1521" s="157"/>
      <c r="R1521" s="157"/>
      <c r="S1521" s="35"/>
      <c r="T1521" s="35"/>
      <c r="U1521" s="29"/>
      <c r="V1521" s="29"/>
      <c r="W1521" s="1"/>
      <c r="X1521" s="1"/>
    </row>
    <row r="1522" spans="1:24">
      <c r="A1522" s="61"/>
      <c r="B1522" s="28"/>
      <c r="C1522" s="29"/>
      <c r="D1522" s="122"/>
      <c r="E1522" s="27"/>
      <c r="F1522" s="28"/>
      <c r="G1522" s="29"/>
      <c r="H1522" s="29"/>
      <c r="I1522" s="35"/>
      <c r="J1522" s="35"/>
      <c r="K1522" s="35"/>
      <c r="L1522" s="35"/>
      <c r="M1522" s="30"/>
      <c r="N1522" s="31"/>
      <c r="O1522" s="18"/>
      <c r="P1522" s="157"/>
      <c r="Q1522" s="157"/>
      <c r="R1522" s="157"/>
      <c r="S1522" s="35"/>
      <c r="T1522" s="35"/>
      <c r="U1522" s="30"/>
      <c r="V1522" s="29"/>
      <c r="W1522" s="1"/>
      <c r="X1522" s="1"/>
    </row>
    <row r="1523" spans="1:24">
      <c r="A1523" s="61"/>
      <c r="B1523" s="28"/>
      <c r="C1523" s="29"/>
      <c r="D1523" s="122"/>
      <c r="E1523" s="27"/>
      <c r="F1523" s="28"/>
      <c r="G1523" s="29"/>
      <c r="H1523" s="29"/>
      <c r="I1523" s="35"/>
      <c r="J1523" s="35"/>
      <c r="K1523" s="35"/>
      <c r="L1523" s="35"/>
      <c r="M1523" s="30"/>
      <c r="N1523" s="31"/>
      <c r="O1523" s="18"/>
      <c r="P1523" s="157"/>
      <c r="Q1523" s="157"/>
      <c r="R1523" s="157"/>
      <c r="S1523" s="35"/>
      <c r="T1523" s="35"/>
      <c r="U1523" s="29"/>
      <c r="V1523" s="29"/>
      <c r="W1523" s="1"/>
      <c r="X1523" s="1"/>
    </row>
    <row r="1524" spans="1:24">
      <c r="A1524" s="61"/>
      <c r="B1524" s="28"/>
      <c r="C1524" s="29"/>
      <c r="D1524" s="122"/>
      <c r="E1524" s="27"/>
      <c r="F1524" s="28"/>
      <c r="G1524" s="29"/>
      <c r="H1524" s="29"/>
      <c r="I1524" s="35"/>
      <c r="J1524" s="35"/>
      <c r="K1524" s="35"/>
      <c r="L1524" s="35"/>
      <c r="M1524" s="30"/>
      <c r="N1524" s="31"/>
      <c r="O1524" s="18"/>
      <c r="P1524" s="157"/>
      <c r="Q1524" s="157"/>
      <c r="R1524" s="157"/>
      <c r="S1524" s="35"/>
      <c r="T1524" s="35"/>
      <c r="U1524" s="29"/>
      <c r="V1524" s="29"/>
      <c r="W1524" s="1"/>
      <c r="X1524" s="1"/>
    </row>
    <row r="1525" spans="1:24">
      <c r="A1525" s="61"/>
      <c r="B1525" s="28"/>
      <c r="C1525" s="29"/>
      <c r="D1525" s="122"/>
      <c r="E1525" s="27"/>
      <c r="F1525" s="28"/>
      <c r="G1525" s="29"/>
      <c r="H1525" s="29"/>
      <c r="I1525" s="35"/>
      <c r="J1525" s="35"/>
      <c r="K1525" s="35"/>
      <c r="L1525" s="35"/>
      <c r="M1525" s="30"/>
      <c r="N1525" s="31"/>
      <c r="O1525" s="18"/>
      <c r="P1525" s="157"/>
      <c r="Q1525" s="157"/>
      <c r="R1525" s="157"/>
      <c r="S1525" s="35"/>
      <c r="T1525" s="35"/>
      <c r="U1525" s="29"/>
      <c r="V1525" s="29"/>
      <c r="W1525" s="1"/>
      <c r="X1525" s="1"/>
    </row>
    <row r="1526" spans="1:24">
      <c r="A1526" s="61"/>
      <c r="B1526" s="28"/>
      <c r="C1526" s="29"/>
      <c r="D1526" s="28"/>
      <c r="E1526" s="27"/>
      <c r="F1526" s="28"/>
      <c r="G1526" s="29"/>
      <c r="H1526" s="29"/>
      <c r="I1526" s="35"/>
      <c r="J1526" s="35"/>
      <c r="K1526" s="35"/>
      <c r="L1526" s="35"/>
      <c r="M1526" s="30"/>
      <c r="N1526" s="31"/>
      <c r="O1526" s="18"/>
      <c r="P1526" s="157"/>
      <c r="Q1526" s="157"/>
      <c r="R1526" s="157"/>
      <c r="S1526" s="35"/>
      <c r="T1526" s="35"/>
      <c r="U1526" s="30"/>
      <c r="V1526" s="29"/>
      <c r="W1526" s="1"/>
      <c r="X1526" s="1"/>
    </row>
    <row r="1527" spans="1:24">
      <c r="A1527" s="61"/>
      <c r="B1527" s="28"/>
      <c r="C1527" s="29"/>
      <c r="D1527" s="122"/>
      <c r="E1527" s="27"/>
      <c r="F1527" s="28"/>
      <c r="G1527" s="29"/>
      <c r="H1527" s="29"/>
      <c r="I1527" s="35"/>
      <c r="J1527" s="35"/>
      <c r="K1527" s="35"/>
      <c r="L1527" s="35"/>
      <c r="M1527" s="30"/>
      <c r="N1527" s="31"/>
      <c r="O1527" s="18"/>
      <c r="P1527" s="157"/>
      <c r="Q1527" s="157"/>
      <c r="R1527" s="157"/>
      <c r="S1527" s="35"/>
      <c r="T1527" s="35"/>
      <c r="U1527" s="30"/>
      <c r="V1527" s="29"/>
      <c r="W1527" s="1"/>
      <c r="X1527" s="1"/>
    </row>
    <row r="1528" spans="1:24">
      <c r="A1528" s="61"/>
      <c r="B1528" s="28"/>
      <c r="C1528" s="29"/>
      <c r="D1528" s="122"/>
      <c r="E1528" s="27"/>
      <c r="F1528" s="28"/>
      <c r="G1528" s="29"/>
      <c r="H1528" s="29"/>
      <c r="I1528" s="35"/>
      <c r="J1528" s="35"/>
      <c r="K1528" s="35"/>
      <c r="L1528" s="35"/>
      <c r="M1528" s="30"/>
      <c r="N1528" s="31"/>
      <c r="O1528" s="18"/>
      <c r="P1528" s="157"/>
      <c r="Q1528" s="157"/>
      <c r="R1528" s="157"/>
      <c r="S1528" s="35"/>
      <c r="T1528" s="35"/>
      <c r="U1528" s="29"/>
      <c r="V1528" s="29"/>
      <c r="W1528" s="1"/>
      <c r="X1528" s="1"/>
    </row>
    <row r="1529" spans="1:24">
      <c r="A1529" s="61"/>
      <c r="B1529" s="28"/>
      <c r="C1529" s="29"/>
      <c r="D1529" s="122"/>
      <c r="E1529" s="27"/>
      <c r="F1529" s="28"/>
      <c r="G1529" s="29"/>
      <c r="H1529" s="29"/>
      <c r="I1529" s="35"/>
      <c r="J1529" s="35"/>
      <c r="K1529" s="35"/>
      <c r="L1529" s="35"/>
      <c r="M1529" s="30"/>
      <c r="N1529" s="31"/>
      <c r="O1529" s="18"/>
      <c r="P1529" s="157"/>
      <c r="Q1529" s="157"/>
      <c r="R1529" s="157"/>
      <c r="S1529" s="35"/>
      <c r="T1529" s="35"/>
      <c r="U1529" s="29"/>
      <c r="V1529" s="29"/>
      <c r="W1529" s="1"/>
      <c r="X1529" s="1"/>
    </row>
    <row r="1530" spans="1:24">
      <c r="A1530" s="61"/>
      <c r="B1530" s="28"/>
      <c r="C1530" s="29"/>
      <c r="D1530" s="122"/>
      <c r="E1530" s="27"/>
      <c r="F1530" s="28"/>
      <c r="G1530" s="29"/>
      <c r="H1530" s="29"/>
      <c r="I1530" s="35"/>
      <c r="J1530" s="35"/>
      <c r="K1530" s="35"/>
      <c r="L1530" s="35"/>
      <c r="M1530" s="30"/>
      <c r="N1530" s="31"/>
      <c r="O1530" s="18"/>
      <c r="P1530" s="157"/>
      <c r="Q1530" s="157"/>
      <c r="R1530" s="157"/>
      <c r="S1530" s="35"/>
      <c r="T1530" s="35"/>
      <c r="U1530" s="30"/>
      <c r="V1530" s="29"/>
      <c r="W1530" s="1"/>
      <c r="X1530" s="1"/>
    </row>
    <row r="1531" spans="1:24">
      <c r="A1531" s="61"/>
      <c r="B1531" s="28"/>
      <c r="C1531" s="29"/>
      <c r="D1531" s="122"/>
      <c r="E1531" s="27"/>
      <c r="F1531" s="28"/>
      <c r="G1531" s="29"/>
      <c r="H1531" s="29"/>
      <c r="I1531" s="35"/>
      <c r="J1531" s="35"/>
      <c r="K1531" s="35"/>
      <c r="L1531" s="35"/>
      <c r="M1531" s="30"/>
      <c r="N1531" s="31"/>
      <c r="O1531" s="18"/>
      <c r="P1531" s="157"/>
      <c r="Q1531" s="157"/>
      <c r="R1531" s="157"/>
      <c r="S1531" s="35"/>
      <c r="T1531" s="35"/>
      <c r="U1531" s="30"/>
      <c r="V1531" s="29"/>
      <c r="W1531" s="1"/>
      <c r="X1531" s="1"/>
    </row>
    <row r="1532" spans="1:24">
      <c r="A1532" s="61"/>
      <c r="B1532" s="28"/>
      <c r="C1532" s="29"/>
      <c r="D1532" s="122"/>
      <c r="E1532" s="27"/>
      <c r="F1532" s="28"/>
      <c r="G1532" s="29"/>
      <c r="H1532" s="29"/>
      <c r="I1532" s="35"/>
      <c r="J1532" s="35"/>
      <c r="K1532" s="35"/>
      <c r="L1532" s="35"/>
      <c r="M1532" s="30"/>
      <c r="N1532" s="31"/>
      <c r="O1532" s="18"/>
      <c r="P1532" s="157"/>
      <c r="Q1532" s="157"/>
      <c r="R1532" s="157"/>
      <c r="S1532" s="35"/>
      <c r="T1532" s="35"/>
      <c r="U1532" s="30"/>
      <c r="V1532" s="29"/>
      <c r="W1532" s="1"/>
      <c r="X1532" s="1"/>
    </row>
    <row r="1533" spans="1:24">
      <c r="A1533" s="61"/>
      <c r="B1533" s="28"/>
      <c r="C1533" s="29"/>
      <c r="D1533" s="122"/>
      <c r="E1533" s="27"/>
      <c r="F1533" s="28"/>
      <c r="G1533" s="29"/>
      <c r="H1533" s="29"/>
      <c r="I1533" s="35"/>
      <c r="J1533" s="35"/>
      <c r="K1533" s="35"/>
      <c r="L1533" s="35"/>
      <c r="M1533" s="30"/>
      <c r="N1533" s="31"/>
      <c r="O1533" s="18"/>
      <c r="P1533" s="157"/>
      <c r="Q1533" s="157"/>
      <c r="R1533" s="157"/>
      <c r="S1533" s="35"/>
      <c r="T1533" s="35"/>
      <c r="U1533" s="30"/>
      <c r="V1533" s="29"/>
      <c r="W1533" s="1"/>
      <c r="X1533" s="1"/>
    </row>
    <row r="1534" spans="1:24">
      <c r="A1534" s="61"/>
      <c r="B1534" s="28"/>
      <c r="C1534" s="29"/>
      <c r="D1534" s="122"/>
      <c r="E1534" s="27"/>
      <c r="F1534" s="28"/>
      <c r="G1534" s="29"/>
      <c r="H1534" s="29"/>
      <c r="I1534" s="35"/>
      <c r="J1534" s="35"/>
      <c r="K1534" s="35"/>
      <c r="L1534" s="35"/>
      <c r="M1534" s="30"/>
      <c r="N1534" s="31"/>
      <c r="O1534" s="18"/>
      <c r="P1534" s="157"/>
      <c r="Q1534" s="157"/>
      <c r="R1534" s="157"/>
      <c r="S1534" s="35"/>
      <c r="T1534" s="35"/>
      <c r="U1534" s="29"/>
      <c r="V1534" s="29"/>
      <c r="W1534" s="1"/>
      <c r="X1534" s="1"/>
    </row>
    <row r="1535" spans="1:24">
      <c r="A1535" s="61"/>
      <c r="B1535" s="28"/>
      <c r="C1535" s="29"/>
      <c r="D1535" s="122"/>
      <c r="E1535" s="27"/>
      <c r="F1535" s="28"/>
      <c r="G1535" s="29"/>
      <c r="H1535" s="29"/>
      <c r="I1535" s="35"/>
      <c r="J1535" s="35"/>
      <c r="K1535" s="35"/>
      <c r="L1535" s="35"/>
      <c r="M1535" s="30"/>
      <c r="N1535" s="31"/>
      <c r="O1535" s="18"/>
      <c r="P1535" s="157"/>
      <c r="Q1535" s="157"/>
      <c r="R1535" s="157"/>
      <c r="S1535" s="35"/>
      <c r="T1535" s="35"/>
      <c r="U1535" s="30"/>
      <c r="V1535" s="29"/>
      <c r="W1535" s="1"/>
      <c r="X1535" s="1"/>
    </row>
    <row r="1536" spans="1:24">
      <c r="A1536" s="61"/>
      <c r="B1536" s="28"/>
      <c r="C1536" s="29"/>
      <c r="D1536" s="122"/>
      <c r="E1536" s="27"/>
      <c r="F1536" s="28"/>
      <c r="G1536" s="29"/>
      <c r="H1536" s="29"/>
      <c r="I1536" s="35"/>
      <c r="J1536" s="35"/>
      <c r="K1536" s="35"/>
      <c r="L1536" s="35"/>
      <c r="M1536" s="30"/>
      <c r="N1536" s="31"/>
      <c r="O1536" s="18"/>
      <c r="P1536" s="157"/>
      <c r="Q1536" s="157"/>
      <c r="R1536" s="157"/>
      <c r="S1536" s="35"/>
      <c r="T1536" s="35"/>
      <c r="U1536" s="30"/>
      <c r="V1536" s="29"/>
      <c r="W1536" s="1"/>
      <c r="X1536" s="1"/>
    </row>
    <row r="1537" spans="1:24">
      <c r="A1537" s="61"/>
      <c r="B1537" s="28"/>
      <c r="C1537" s="29"/>
      <c r="D1537" s="122"/>
      <c r="E1537" s="27"/>
      <c r="F1537" s="28"/>
      <c r="G1537" s="29"/>
      <c r="H1537" s="29"/>
      <c r="I1537" s="35"/>
      <c r="J1537" s="35"/>
      <c r="K1537" s="35"/>
      <c r="L1537" s="35"/>
      <c r="M1537" s="30"/>
      <c r="N1537" s="31"/>
      <c r="O1537" s="18"/>
      <c r="P1537" s="157"/>
      <c r="Q1537" s="157"/>
      <c r="R1537" s="157"/>
      <c r="S1537" s="35"/>
      <c r="T1537" s="35"/>
      <c r="U1537" s="30"/>
      <c r="V1537" s="29"/>
      <c r="W1537" s="1"/>
      <c r="X1537" s="1"/>
    </row>
    <row r="1538" spans="1:24">
      <c r="A1538" s="61"/>
      <c r="B1538" s="28"/>
      <c r="C1538" s="29"/>
      <c r="D1538" s="122"/>
      <c r="E1538" s="27"/>
      <c r="F1538" s="28"/>
      <c r="G1538" s="29"/>
      <c r="H1538" s="29"/>
      <c r="I1538" s="35"/>
      <c r="J1538" s="35"/>
      <c r="K1538" s="35"/>
      <c r="L1538" s="35"/>
      <c r="M1538" s="30"/>
      <c r="N1538" s="31"/>
      <c r="O1538" s="18"/>
      <c r="P1538" s="157"/>
      <c r="Q1538" s="157"/>
      <c r="R1538" s="157"/>
      <c r="S1538" s="35"/>
      <c r="T1538" s="35"/>
      <c r="U1538" s="30"/>
      <c r="V1538" s="29"/>
      <c r="W1538" s="1"/>
      <c r="X1538" s="1"/>
    </row>
    <row r="1539" spans="1:24">
      <c r="A1539" s="61"/>
      <c r="B1539" s="28"/>
      <c r="C1539" s="29"/>
      <c r="D1539" s="122"/>
      <c r="E1539" s="27"/>
      <c r="F1539" s="28"/>
      <c r="G1539" s="29"/>
      <c r="H1539" s="29"/>
      <c r="I1539" s="35"/>
      <c r="J1539" s="35"/>
      <c r="K1539" s="35"/>
      <c r="L1539" s="35"/>
      <c r="M1539" s="30"/>
      <c r="N1539" s="31"/>
      <c r="O1539" s="18"/>
      <c r="P1539" s="157"/>
      <c r="Q1539" s="157"/>
      <c r="R1539" s="157"/>
      <c r="S1539" s="35"/>
      <c r="T1539" s="35"/>
      <c r="U1539" s="30"/>
      <c r="V1539" s="29"/>
      <c r="W1539" s="1"/>
      <c r="X1539" s="1"/>
    </row>
    <row r="1540" spans="1:24">
      <c r="A1540" s="61"/>
      <c r="B1540" s="28"/>
      <c r="C1540" s="29"/>
      <c r="D1540" s="122"/>
      <c r="E1540" s="27"/>
      <c r="F1540" s="28"/>
      <c r="G1540" s="29"/>
      <c r="H1540" s="29"/>
      <c r="I1540" s="35"/>
      <c r="J1540" s="35"/>
      <c r="K1540" s="35"/>
      <c r="L1540" s="35"/>
      <c r="M1540" s="30"/>
      <c r="N1540" s="31"/>
      <c r="O1540" s="18"/>
      <c r="P1540" s="157"/>
      <c r="Q1540" s="157"/>
      <c r="R1540" s="157"/>
      <c r="S1540" s="35"/>
      <c r="T1540" s="35"/>
      <c r="U1540" s="30"/>
      <c r="V1540" s="29"/>
      <c r="W1540" s="1"/>
      <c r="X1540" s="1"/>
    </row>
    <row r="1541" spans="1:24">
      <c r="A1541" s="61"/>
      <c r="B1541" s="28"/>
      <c r="C1541" s="29"/>
      <c r="D1541" s="28"/>
      <c r="E1541" s="27"/>
      <c r="F1541" s="28"/>
      <c r="G1541" s="29"/>
      <c r="H1541" s="29"/>
      <c r="I1541" s="35"/>
      <c r="J1541" s="35"/>
      <c r="K1541" s="35"/>
      <c r="L1541" s="35"/>
      <c r="M1541" s="30"/>
      <c r="N1541" s="31"/>
      <c r="O1541" s="18"/>
      <c r="P1541" s="157"/>
      <c r="Q1541" s="157"/>
      <c r="R1541" s="157"/>
      <c r="S1541" s="35"/>
      <c r="T1541" s="35"/>
      <c r="U1541" s="30"/>
      <c r="V1541" s="29"/>
      <c r="W1541" s="1"/>
      <c r="X1541" s="1"/>
    </row>
    <row r="1542" spans="1:24">
      <c r="A1542" s="61"/>
      <c r="B1542" s="28"/>
      <c r="C1542" s="29"/>
      <c r="D1542" s="28"/>
      <c r="E1542" s="27"/>
      <c r="F1542" s="28"/>
      <c r="G1542" s="29"/>
      <c r="H1542" s="29"/>
      <c r="I1542" s="35"/>
      <c r="J1542" s="35"/>
      <c r="K1542" s="35"/>
      <c r="L1542" s="35"/>
      <c r="M1542" s="30"/>
      <c r="N1542" s="31"/>
      <c r="O1542" s="18"/>
      <c r="P1542" s="157"/>
      <c r="Q1542" s="157"/>
      <c r="R1542" s="157"/>
      <c r="S1542" s="35"/>
      <c r="T1542" s="35"/>
      <c r="U1542" s="30"/>
      <c r="V1542" s="29"/>
      <c r="W1542" s="1"/>
      <c r="X1542" s="1"/>
    </row>
    <row r="1543" spans="1:24">
      <c r="A1543" s="61"/>
      <c r="B1543" s="28"/>
      <c r="C1543" s="29"/>
      <c r="D1543" s="28"/>
      <c r="E1543" s="27"/>
      <c r="F1543" s="28"/>
      <c r="G1543" s="29"/>
      <c r="H1543" s="29"/>
      <c r="I1543" s="35"/>
      <c r="J1543" s="35"/>
      <c r="K1543" s="35"/>
      <c r="L1543" s="35"/>
      <c r="M1543" s="30"/>
      <c r="N1543" s="31"/>
      <c r="O1543" s="18"/>
      <c r="P1543" s="157"/>
      <c r="Q1543" s="157"/>
      <c r="R1543" s="157"/>
      <c r="S1543" s="35"/>
      <c r="T1543" s="35"/>
      <c r="U1543" s="30"/>
      <c r="V1543" s="29"/>
      <c r="W1543" s="1"/>
      <c r="X1543" s="1"/>
    </row>
    <row r="1544" spans="1:24">
      <c r="A1544" s="61"/>
      <c r="B1544" s="28"/>
      <c r="C1544" s="29"/>
      <c r="D1544" s="28"/>
      <c r="E1544" s="27"/>
      <c r="F1544" s="28"/>
      <c r="G1544" s="29"/>
      <c r="H1544" s="29"/>
      <c r="I1544" s="35"/>
      <c r="J1544" s="35"/>
      <c r="K1544" s="35"/>
      <c r="L1544" s="35"/>
      <c r="M1544" s="30"/>
      <c r="N1544" s="31"/>
      <c r="O1544" s="18"/>
      <c r="P1544" s="157"/>
      <c r="Q1544" s="157"/>
      <c r="R1544" s="157"/>
      <c r="S1544" s="35"/>
      <c r="T1544" s="35"/>
      <c r="U1544" s="30"/>
      <c r="V1544" s="29"/>
      <c r="W1544" s="1"/>
      <c r="X1544" s="1"/>
    </row>
    <row r="1545" spans="1:24">
      <c r="A1545" s="61"/>
      <c r="B1545" s="28"/>
      <c r="C1545" s="29"/>
      <c r="D1545" s="28"/>
      <c r="E1545" s="27"/>
      <c r="F1545" s="28"/>
      <c r="G1545" s="29"/>
      <c r="H1545" s="29"/>
      <c r="I1545" s="35"/>
      <c r="J1545" s="35"/>
      <c r="K1545" s="35"/>
      <c r="L1545" s="35"/>
      <c r="M1545" s="30"/>
      <c r="N1545" s="31"/>
      <c r="O1545" s="18"/>
      <c r="P1545" s="157"/>
      <c r="Q1545" s="157"/>
      <c r="R1545" s="157"/>
      <c r="S1545" s="35"/>
      <c r="T1545" s="35"/>
      <c r="U1545" s="30"/>
      <c r="V1545" s="29"/>
      <c r="W1545" s="1"/>
      <c r="X1545" s="1"/>
    </row>
    <row r="1546" spans="1:24">
      <c r="A1546" s="61"/>
      <c r="B1546" s="28"/>
      <c r="C1546" s="29"/>
      <c r="D1546" s="28"/>
      <c r="E1546" s="27"/>
      <c r="F1546" s="28"/>
      <c r="G1546" s="29"/>
      <c r="H1546" s="29"/>
      <c r="I1546" s="35"/>
      <c r="J1546" s="35"/>
      <c r="K1546" s="35"/>
      <c r="L1546" s="35"/>
      <c r="M1546" s="30"/>
      <c r="N1546" s="31"/>
      <c r="O1546" s="18"/>
      <c r="P1546" s="157"/>
      <c r="Q1546" s="157"/>
      <c r="R1546" s="157"/>
      <c r="S1546" s="35"/>
      <c r="T1546" s="35"/>
      <c r="U1546" s="30"/>
      <c r="V1546" s="29"/>
      <c r="W1546" s="1"/>
      <c r="X1546" s="1"/>
    </row>
    <row r="1547" spans="1:24">
      <c r="A1547" s="61"/>
      <c r="B1547" s="28"/>
      <c r="C1547" s="29"/>
      <c r="D1547" s="28"/>
      <c r="E1547" s="27"/>
      <c r="F1547" s="28"/>
      <c r="G1547" s="29"/>
      <c r="H1547" s="29"/>
      <c r="I1547" s="35"/>
      <c r="J1547" s="35"/>
      <c r="K1547" s="35"/>
      <c r="L1547" s="35"/>
      <c r="M1547" s="30"/>
      <c r="N1547" s="31"/>
      <c r="O1547" s="18"/>
      <c r="P1547" s="157"/>
      <c r="Q1547" s="157"/>
      <c r="R1547" s="157"/>
      <c r="S1547" s="35"/>
      <c r="T1547" s="35"/>
      <c r="U1547" s="30"/>
      <c r="V1547" s="29"/>
      <c r="W1547" s="1"/>
      <c r="X1547" s="1"/>
    </row>
    <row r="1548" spans="1:24">
      <c r="A1548" s="61"/>
      <c r="B1548" s="28"/>
      <c r="C1548" s="29"/>
      <c r="D1548" s="28"/>
      <c r="E1548" s="27"/>
      <c r="F1548" s="28"/>
      <c r="G1548" s="29"/>
      <c r="H1548" s="29"/>
      <c r="I1548" s="35"/>
      <c r="J1548" s="35"/>
      <c r="K1548" s="35"/>
      <c r="L1548" s="35"/>
      <c r="M1548" s="30"/>
      <c r="N1548" s="31"/>
      <c r="O1548" s="18"/>
      <c r="P1548" s="157"/>
      <c r="Q1548" s="157"/>
      <c r="R1548" s="157"/>
      <c r="S1548" s="35"/>
      <c r="T1548" s="35"/>
      <c r="U1548" s="30"/>
      <c r="V1548" s="29"/>
      <c r="W1548" s="1"/>
      <c r="X1548" s="1"/>
    </row>
    <row r="1549" spans="1:24">
      <c r="A1549" s="61"/>
      <c r="B1549" s="28"/>
      <c r="C1549" s="29"/>
      <c r="D1549" s="28"/>
      <c r="E1549" s="27"/>
      <c r="F1549" s="28"/>
      <c r="G1549" s="29"/>
      <c r="H1549" s="29"/>
      <c r="I1549" s="35"/>
      <c r="J1549" s="35"/>
      <c r="K1549" s="35"/>
      <c r="L1549" s="35"/>
      <c r="M1549" s="30"/>
      <c r="N1549" s="31"/>
      <c r="O1549" s="18"/>
      <c r="P1549" s="157"/>
      <c r="Q1549" s="157"/>
      <c r="R1549" s="157"/>
      <c r="S1549" s="35"/>
      <c r="T1549" s="35"/>
      <c r="U1549" s="30"/>
      <c r="V1549" s="29"/>
      <c r="W1549" s="1"/>
      <c r="X1549" s="1"/>
    </row>
    <row r="1550" spans="1:24">
      <c r="A1550" s="61"/>
      <c r="B1550" s="28"/>
      <c r="C1550" s="29"/>
      <c r="D1550" s="28"/>
      <c r="E1550" s="27"/>
      <c r="F1550" s="28"/>
      <c r="G1550" s="29"/>
      <c r="H1550" s="29"/>
      <c r="I1550" s="35"/>
      <c r="J1550" s="35"/>
      <c r="K1550" s="35"/>
      <c r="L1550" s="35"/>
      <c r="M1550" s="30"/>
      <c r="N1550" s="31"/>
      <c r="O1550" s="18"/>
      <c r="P1550" s="157"/>
      <c r="Q1550" s="157"/>
      <c r="R1550" s="157"/>
      <c r="S1550" s="35"/>
      <c r="T1550" s="35"/>
      <c r="U1550" s="30"/>
      <c r="V1550" s="29"/>
      <c r="W1550" s="1"/>
      <c r="X1550" s="1"/>
    </row>
    <row r="1551" spans="1:24">
      <c r="A1551" s="61"/>
      <c r="B1551" s="28"/>
      <c r="C1551" s="29"/>
      <c r="D1551" s="28"/>
      <c r="E1551" s="27"/>
      <c r="F1551" s="28"/>
      <c r="G1551" s="29"/>
      <c r="H1551" s="29"/>
      <c r="I1551" s="35"/>
      <c r="J1551" s="35"/>
      <c r="K1551" s="35"/>
      <c r="L1551" s="35"/>
      <c r="M1551" s="30"/>
      <c r="N1551" s="31"/>
      <c r="O1551" s="18"/>
      <c r="P1551" s="157"/>
      <c r="Q1551" s="157"/>
      <c r="R1551" s="157"/>
      <c r="S1551" s="35"/>
      <c r="T1551" s="35"/>
      <c r="U1551" s="30"/>
      <c r="V1551" s="29"/>
      <c r="W1551" s="1"/>
      <c r="X1551" s="1"/>
    </row>
    <row r="1552" spans="1:24">
      <c r="A1552" s="61"/>
      <c r="B1552" s="28"/>
      <c r="C1552" s="29"/>
      <c r="D1552" s="28"/>
      <c r="E1552" s="27"/>
      <c r="F1552" s="28"/>
      <c r="G1552" s="29"/>
      <c r="H1552" s="29"/>
      <c r="I1552" s="35"/>
      <c r="J1552" s="35"/>
      <c r="K1552" s="35"/>
      <c r="L1552" s="35"/>
      <c r="M1552" s="30"/>
      <c r="N1552" s="31"/>
      <c r="O1552" s="18"/>
      <c r="P1552" s="157"/>
      <c r="Q1552" s="157"/>
      <c r="R1552" s="157"/>
      <c r="S1552" s="35"/>
      <c r="T1552" s="35"/>
      <c r="U1552" s="30"/>
      <c r="V1552" s="29"/>
      <c r="W1552" s="1"/>
      <c r="X1552" s="1"/>
    </row>
    <row r="1553" spans="1:24">
      <c r="A1553" s="61"/>
      <c r="B1553" s="28"/>
      <c r="C1553" s="29"/>
      <c r="D1553" s="28"/>
      <c r="E1553" s="27"/>
      <c r="F1553" s="28"/>
      <c r="G1553" s="29"/>
      <c r="H1553" s="29"/>
      <c r="I1553" s="35"/>
      <c r="J1553" s="35"/>
      <c r="K1553" s="35"/>
      <c r="L1553" s="35"/>
      <c r="M1553" s="30"/>
      <c r="N1553" s="31"/>
      <c r="O1553" s="18"/>
      <c r="P1553" s="157"/>
      <c r="Q1553" s="157"/>
      <c r="R1553" s="157"/>
      <c r="S1553" s="35"/>
      <c r="T1553" s="35"/>
      <c r="U1553" s="30"/>
      <c r="V1553" s="29"/>
      <c r="W1553" s="1"/>
      <c r="X1553" s="1"/>
    </row>
    <row r="1554" spans="1:24">
      <c r="A1554" s="61"/>
      <c r="B1554" s="28"/>
      <c r="C1554" s="29"/>
      <c r="D1554" s="28"/>
      <c r="E1554" s="27"/>
      <c r="F1554" s="28"/>
      <c r="G1554" s="29"/>
      <c r="H1554" s="29"/>
      <c r="I1554" s="35"/>
      <c r="J1554" s="35"/>
      <c r="K1554" s="35"/>
      <c r="L1554" s="35"/>
      <c r="M1554" s="30"/>
      <c r="N1554" s="31"/>
      <c r="O1554" s="18"/>
      <c r="P1554" s="157"/>
      <c r="Q1554" s="157"/>
      <c r="R1554" s="157"/>
      <c r="S1554" s="35"/>
      <c r="T1554" s="35"/>
      <c r="U1554" s="30"/>
      <c r="V1554" s="29"/>
      <c r="W1554" s="1"/>
      <c r="X1554" s="1"/>
    </row>
    <row r="1555" spans="1:24">
      <c r="A1555" s="61"/>
      <c r="B1555" s="28"/>
      <c r="C1555" s="29"/>
      <c r="D1555" s="28"/>
      <c r="E1555" s="27"/>
      <c r="F1555" s="28"/>
      <c r="G1555" s="29"/>
      <c r="H1555" s="29"/>
      <c r="I1555" s="35"/>
      <c r="J1555" s="35"/>
      <c r="K1555" s="35"/>
      <c r="L1555" s="35"/>
      <c r="M1555" s="30"/>
      <c r="N1555" s="31"/>
      <c r="O1555" s="18"/>
      <c r="P1555" s="157"/>
      <c r="Q1555" s="157"/>
      <c r="R1555" s="157"/>
      <c r="S1555" s="35"/>
      <c r="T1555" s="35"/>
      <c r="U1555" s="30"/>
      <c r="V1555" s="29"/>
      <c r="W1555" s="1"/>
      <c r="X1555" s="1"/>
    </row>
    <row r="1556" spans="1:24">
      <c r="A1556" s="61"/>
      <c r="B1556" s="28"/>
      <c r="C1556" s="29"/>
      <c r="D1556" s="28"/>
      <c r="E1556" s="27"/>
      <c r="F1556" s="28"/>
      <c r="G1556" s="29"/>
      <c r="H1556" s="29"/>
      <c r="I1556" s="35"/>
      <c r="J1556" s="35"/>
      <c r="K1556" s="35"/>
      <c r="L1556" s="35"/>
      <c r="M1556" s="30"/>
      <c r="N1556" s="31"/>
      <c r="O1556" s="18"/>
      <c r="P1556" s="157"/>
      <c r="Q1556" s="157"/>
      <c r="R1556" s="157"/>
      <c r="S1556" s="35"/>
      <c r="T1556" s="35"/>
      <c r="U1556" s="30"/>
      <c r="V1556" s="29"/>
      <c r="W1556" s="1"/>
      <c r="X1556" s="1"/>
    </row>
    <row r="1557" spans="1:24">
      <c r="A1557" s="61"/>
      <c r="B1557" s="28"/>
      <c r="C1557" s="29"/>
      <c r="D1557" s="28"/>
      <c r="E1557" s="27"/>
      <c r="F1557" s="28"/>
      <c r="G1557" s="29"/>
      <c r="H1557" s="29"/>
      <c r="I1557" s="35"/>
      <c r="J1557" s="35"/>
      <c r="K1557" s="35"/>
      <c r="L1557" s="35"/>
      <c r="M1557" s="30"/>
      <c r="N1557" s="31"/>
      <c r="O1557" s="18"/>
      <c r="P1557" s="157"/>
      <c r="Q1557" s="157"/>
      <c r="R1557" s="157"/>
      <c r="S1557" s="35"/>
      <c r="T1557" s="35"/>
      <c r="U1557" s="30"/>
      <c r="V1557" s="29"/>
      <c r="W1557" s="1"/>
      <c r="X1557" s="1"/>
    </row>
    <row r="1558" spans="1:24">
      <c r="A1558" s="61"/>
      <c r="B1558" s="28"/>
      <c r="C1558" s="29"/>
      <c r="D1558" s="28"/>
      <c r="E1558" s="27"/>
      <c r="F1558" s="28"/>
      <c r="G1558" s="29"/>
      <c r="H1558" s="29"/>
      <c r="I1558" s="35"/>
      <c r="J1558" s="35"/>
      <c r="K1558" s="35"/>
      <c r="L1558" s="35"/>
      <c r="M1558" s="30"/>
      <c r="N1558" s="31"/>
      <c r="O1558" s="18"/>
      <c r="P1558" s="157"/>
      <c r="Q1558" s="157"/>
      <c r="R1558" s="157"/>
      <c r="S1558" s="35"/>
      <c r="T1558" s="35"/>
      <c r="U1558" s="30"/>
      <c r="V1558" s="29"/>
      <c r="W1558" s="1"/>
      <c r="X1558" s="1"/>
    </row>
    <row r="1559" spans="1:24">
      <c r="A1559" s="61"/>
      <c r="B1559" s="28"/>
      <c r="C1559" s="29"/>
      <c r="D1559" s="28"/>
      <c r="E1559" s="27"/>
      <c r="F1559" s="28"/>
      <c r="G1559" s="29"/>
      <c r="H1559" s="29"/>
      <c r="I1559" s="35"/>
      <c r="J1559" s="35"/>
      <c r="K1559" s="35"/>
      <c r="L1559" s="35"/>
      <c r="M1559" s="30"/>
      <c r="N1559" s="31"/>
      <c r="O1559" s="18"/>
      <c r="P1559" s="157"/>
      <c r="Q1559" s="157"/>
      <c r="R1559" s="157"/>
      <c r="S1559" s="35"/>
      <c r="T1559" s="35"/>
      <c r="U1559" s="30"/>
      <c r="V1559" s="29"/>
      <c r="W1559" s="1"/>
      <c r="X1559" s="1"/>
    </row>
    <row r="1560" spans="1:24">
      <c r="A1560" s="61"/>
      <c r="B1560" s="28"/>
      <c r="C1560" s="29"/>
      <c r="D1560" s="28"/>
      <c r="E1560" s="27"/>
      <c r="F1560" s="28"/>
      <c r="G1560" s="29"/>
      <c r="H1560" s="29"/>
      <c r="I1560" s="35"/>
      <c r="J1560" s="35"/>
      <c r="K1560" s="35"/>
      <c r="L1560" s="35"/>
      <c r="M1560" s="30"/>
      <c r="N1560" s="31"/>
      <c r="O1560" s="18"/>
      <c r="P1560" s="157"/>
      <c r="Q1560" s="157"/>
      <c r="R1560" s="157"/>
      <c r="S1560" s="35"/>
      <c r="T1560" s="35"/>
      <c r="U1560" s="30"/>
      <c r="V1560" s="29"/>
      <c r="W1560" s="1"/>
      <c r="X1560" s="1"/>
    </row>
    <row r="1561" spans="1:24">
      <c r="A1561" s="61"/>
      <c r="B1561" s="28"/>
      <c r="C1561" s="29"/>
      <c r="D1561" s="28"/>
      <c r="E1561" s="27"/>
      <c r="F1561" s="28"/>
      <c r="G1561" s="29"/>
      <c r="H1561" s="29"/>
      <c r="I1561" s="35"/>
      <c r="J1561" s="35"/>
      <c r="K1561" s="35"/>
      <c r="L1561" s="35"/>
      <c r="M1561" s="30"/>
      <c r="N1561" s="31"/>
      <c r="O1561" s="18"/>
      <c r="P1561" s="157"/>
      <c r="Q1561" s="157"/>
      <c r="R1561" s="157"/>
      <c r="S1561" s="35"/>
      <c r="T1561" s="35"/>
      <c r="U1561" s="30"/>
      <c r="V1561" s="29"/>
      <c r="W1561" s="1"/>
      <c r="X1561" s="1"/>
    </row>
    <row r="1562" spans="1:24">
      <c r="A1562" s="61"/>
      <c r="B1562" s="28"/>
      <c r="C1562" s="29"/>
      <c r="D1562" s="28"/>
      <c r="E1562" s="27"/>
      <c r="F1562" s="28"/>
      <c r="G1562" s="29"/>
      <c r="H1562" s="29"/>
      <c r="I1562" s="35"/>
      <c r="J1562" s="35"/>
      <c r="K1562" s="35"/>
      <c r="L1562" s="35"/>
      <c r="M1562" s="30"/>
      <c r="N1562" s="31"/>
      <c r="O1562" s="18"/>
      <c r="P1562" s="157"/>
      <c r="Q1562" s="157"/>
      <c r="R1562" s="157"/>
      <c r="S1562" s="35"/>
      <c r="T1562" s="35"/>
      <c r="U1562" s="30"/>
      <c r="V1562" s="29"/>
      <c r="W1562" s="1"/>
      <c r="X1562" s="1"/>
    </row>
    <row r="1563" spans="1:24">
      <c r="A1563" s="61"/>
      <c r="B1563" s="28"/>
      <c r="C1563" s="29"/>
      <c r="D1563" s="28"/>
      <c r="E1563" s="27"/>
      <c r="F1563" s="28"/>
      <c r="G1563" s="29"/>
      <c r="H1563" s="29"/>
      <c r="I1563" s="35"/>
      <c r="J1563" s="35"/>
      <c r="K1563" s="35"/>
      <c r="L1563" s="35"/>
      <c r="M1563" s="30"/>
      <c r="N1563" s="31"/>
      <c r="O1563" s="18"/>
      <c r="P1563" s="157"/>
      <c r="Q1563" s="157"/>
      <c r="R1563" s="157"/>
      <c r="S1563" s="35"/>
      <c r="T1563" s="35"/>
      <c r="U1563" s="30"/>
      <c r="V1563" s="29"/>
      <c r="W1563" s="1"/>
      <c r="X1563" s="1"/>
    </row>
    <row r="1564" spans="1:24">
      <c r="A1564" s="61"/>
      <c r="B1564" s="28"/>
      <c r="C1564" s="29"/>
      <c r="D1564" s="28"/>
      <c r="E1564" s="27"/>
      <c r="F1564" s="28"/>
      <c r="G1564" s="29"/>
      <c r="H1564" s="29"/>
      <c r="I1564" s="35"/>
      <c r="J1564" s="35"/>
      <c r="K1564" s="35"/>
      <c r="L1564" s="35"/>
      <c r="M1564" s="30"/>
      <c r="N1564" s="31"/>
      <c r="O1564" s="18"/>
      <c r="P1564" s="157"/>
      <c r="Q1564" s="157"/>
      <c r="R1564" s="157"/>
      <c r="S1564" s="35"/>
      <c r="T1564" s="35"/>
      <c r="U1564" s="30"/>
      <c r="V1564" s="29"/>
      <c r="W1564" s="1"/>
      <c r="X1564" s="1"/>
    </row>
    <row r="1565" spans="1:24">
      <c r="A1565" s="61"/>
      <c r="B1565" s="28"/>
      <c r="C1565" s="29"/>
      <c r="D1565" s="28"/>
      <c r="E1565" s="27"/>
      <c r="F1565" s="28"/>
      <c r="G1565" s="29"/>
      <c r="H1565" s="29"/>
      <c r="I1565" s="35"/>
      <c r="J1565" s="35"/>
      <c r="K1565" s="35"/>
      <c r="L1565" s="35"/>
      <c r="M1565" s="30"/>
      <c r="N1565" s="31"/>
      <c r="O1565" s="18"/>
      <c r="P1565" s="157"/>
      <c r="Q1565" s="157"/>
      <c r="R1565" s="157"/>
      <c r="S1565" s="35"/>
      <c r="T1565" s="35"/>
      <c r="U1565" s="30"/>
      <c r="V1565" s="29"/>
      <c r="W1565" s="1"/>
      <c r="X1565" s="1"/>
    </row>
    <row r="1566" spans="1:24">
      <c r="A1566" s="61"/>
      <c r="B1566" s="28"/>
      <c r="C1566" s="29"/>
      <c r="D1566" s="28"/>
      <c r="E1566" s="27"/>
      <c r="F1566" s="28"/>
      <c r="G1566" s="29"/>
      <c r="H1566" s="29"/>
      <c r="I1566" s="35"/>
      <c r="J1566" s="35"/>
      <c r="K1566" s="35"/>
      <c r="L1566" s="35"/>
      <c r="M1566" s="30"/>
      <c r="N1566" s="31"/>
      <c r="O1566" s="18"/>
      <c r="P1566" s="157"/>
      <c r="Q1566" s="157"/>
      <c r="R1566" s="157"/>
      <c r="S1566" s="35"/>
      <c r="T1566" s="35"/>
      <c r="U1566" s="30"/>
      <c r="V1566" s="29"/>
      <c r="W1566" s="1"/>
      <c r="X1566" s="1"/>
    </row>
    <row r="1567" spans="1:24">
      <c r="A1567" s="61"/>
      <c r="B1567" s="28"/>
      <c r="C1567" s="29"/>
      <c r="D1567" s="28"/>
      <c r="E1567" s="27"/>
      <c r="F1567" s="28"/>
      <c r="G1567" s="29"/>
      <c r="H1567" s="29"/>
      <c r="I1567" s="35"/>
      <c r="J1567" s="35"/>
      <c r="K1567" s="35"/>
      <c r="L1567" s="35"/>
      <c r="M1567" s="30"/>
      <c r="N1567" s="31"/>
      <c r="O1567" s="18"/>
      <c r="P1567" s="157"/>
      <c r="Q1567" s="157"/>
      <c r="R1567" s="157"/>
      <c r="S1567" s="35"/>
      <c r="T1567" s="35"/>
      <c r="U1567" s="30"/>
      <c r="V1567" s="29"/>
      <c r="W1567" s="1"/>
      <c r="X1567" s="1"/>
    </row>
    <row r="1568" spans="1:24">
      <c r="A1568" s="61"/>
      <c r="B1568" s="28"/>
      <c r="C1568" s="29"/>
      <c r="D1568" s="28"/>
      <c r="E1568" s="27"/>
      <c r="F1568" s="28"/>
      <c r="G1568" s="29"/>
      <c r="H1568" s="29"/>
      <c r="I1568" s="35"/>
      <c r="J1568" s="35"/>
      <c r="K1568" s="35"/>
      <c r="L1568" s="35"/>
      <c r="M1568" s="30"/>
      <c r="N1568" s="31"/>
      <c r="O1568" s="18"/>
      <c r="P1568" s="157"/>
      <c r="Q1568" s="157"/>
      <c r="R1568" s="157"/>
      <c r="S1568" s="35"/>
      <c r="T1568" s="35"/>
      <c r="U1568" s="30"/>
      <c r="V1568" s="29"/>
      <c r="W1568" s="1"/>
      <c r="X1568" s="1"/>
    </row>
    <row r="1569" spans="1:24">
      <c r="A1569" s="61"/>
      <c r="B1569" s="28"/>
      <c r="C1569" s="29"/>
      <c r="D1569" s="28"/>
      <c r="E1569" s="27"/>
      <c r="F1569" s="28"/>
      <c r="G1569" s="29"/>
      <c r="H1569" s="29"/>
      <c r="I1569" s="35"/>
      <c r="J1569" s="35"/>
      <c r="K1569" s="35"/>
      <c r="L1569" s="35"/>
      <c r="M1569" s="30"/>
      <c r="N1569" s="31"/>
      <c r="O1569" s="18"/>
      <c r="P1569" s="157"/>
      <c r="Q1569" s="157"/>
      <c r="R1569" s="157"/>
      <c r="S1569" s="35"/>
      <c r="T1569" s="35"/>
      <c r="U1569" s="30"/>
      <c r="V1569" s="29"/>
      <c r="W1569" s="1"/>
      <c r="X1569" s="1"/>
    </row>
    <row r="1570" spans="1:24">
      <c r="A1570" s="61"/>
      <c r="B1570" s="28"/>
      <c r="C1570" s="29"/>
      <c r="D1570" s="28"/>
      <c r="E1570" s="27"/>
      <c r="F1570" s="28"/>
      <c r="G1570" s="29"/>
      <c r="H1570" s="29"/>
      <c r="I1570" s="35"/>
      <c r="J1570" s="35"/>
      <c r="K1570" s="35"/>
      <c r="L1570" s="35"/>
      <c r="M1570" s="30"/>
      <c r="N1570" s="31"/>
      <c r="O1570" s="18"/>
      <c r="P1570" s="157"/>
      <c r="Q1570" s="157"/>
      <c r="R1570" s="157"/>
      <c r="S1570" s="35"/>
      <c r="T1570" s="35"/>
      <c r="U1570" s="30"/>
      <c r="V1570" s="29"/>
      <c r="W1570" s="1"/>
      <c r="X1570" s="1"/>
    </row>
    <row r="1571" spans="1:24">
      <c r="A1571" s="61"/>
      <c r="B1571" s="28"/>
      <c r="C1571" s="29"/>
      <c r="D1571" s="28"/>
      <c r="E1571" s="27"/>
      <c r="F1571" s="28"/>
      <c r="G1571" s="29"/>
      <c r="H1571" s="29"/>
      <c r="I1571" s="35"/>
      <c r="J1571" s="35"/>
      <c r="K1571" s="35"/>
      <c r="L1571" s="35"/>
      <c r="M1571" s="30"/>
      <c r="N1571" s="31"/>
      <c r="O1571" s="18"/>
      <c r="P1571" s="157"/>
      <c r="Q1571" s="157"/>
      <c r="R1571" s="157"/>
      <c r="S1571" s="35"/>
      <c r="T1571" s="35"/>
      <c r="U1571" s="30"/>
      <c r="V1571" s="29"/>
      <c r="W1571" s="1"/>
      <c r="X1571" s="1"/>
    </row>
    <row r="1572" spans="1:24">
      <c r="A1572" s="61"/>
      <c r="B1572" s="28"/>
      <c r="C1572" s="29"/>
      <c r="D1572" s="28"/>
      <c r="E1572" s="27"/>
      <c r="F1572" s="28"/>
      <c r="G1572" s="29"/>
      <c r="H1572" s="29"/>
      <c r="I1572" s="35"/>
      <c r="J1572" s="35"/>
      <c r="K1572" s="35"/>
      <c r="L1572" s="35"/>
      <c r="M1572" s="30"/>
      <c r="N1572" s="31"/>
      <c r="O1572" s="18"/>
      <c r="P1572" s="157"/>
      <c r="Q1572" s="157"/>
      <c r="R1572" s="157"/>
      <c r="S1572" s="35"/>
      <c r="T1572" s="35"/>
      <c r="U1572" s="30"/>
      <c r="V1572" s="29"/>
      <c r="W1572" s="1"/>
      <c r="X1572" s="1"/>
    </row>
    <row r="1573" spans="1:24">
      <c r="A1573" s="61"/>
      <c r="B1573" s="28"/>
      <c r="C1573" s="29"/>
      <c r="D1573" s="28"/>
      <c r="E1573" s="27"/>
      <c r="F1573" s="28"/>
      <c r="G1573" s="29"/>
      <c r="H1573" s="29"/>
      <c r="I1573" s="35"/>
      <c r="J1573" s="35"/>
      <c r="K1573" s="35"/>
      <c r="L1573" s="35"/>
      <c r="M1573" s="30"/>
      <c r="N1573" s="31"/>
      <c r="O1573" s="18"/>
      <c r="P1573" s="157"/>
      <c r="Q1573" s="157"/>
      <c r="R1573" s="157"/>
      <c r="S1573" s="35"/>
      <c r="T1573" s="35"/>
      <c r="U1573" s="30"/>
      <c r="V1573" s="29"/>
      <c r="W1573" s="1"/>
      <c r="X1573" s="1"/>
    </row>
    <row r="1574" spans="1:24">
      <c r="A1574" s="61"/>
      <c r="B1574" s="28"/>
      <c r="C1574" s="29"/>
      <c r="D1574" s="28"/>
      <c r="E1574" s="27"/>
      <c r="F1574" s="28"/>
      <c r="G1574" s="29"/>
      <c r="H1574" s="29"/>
      <c r="I1574" s="35"/>
      <c r="J1574" s="35"/>
      <c r="K1574" s="35"/>
      <c r="L1574" s="35"/>
      <c r="M1574" s="30"/>
      <c r="N1574" s="31"/>
      <c r="O1574" s="18"/>
      <c r="P1574" s="157"/>
      <c r="Q1574" s="157"/>
      <c r="R1574" s="157"/>
      <c r="S1574" s="35"/>
      <c r="T1574" s="35"/>
      <c r="U1574" s="30"/>
      <c r="V1574" s="29"/>
      <c r="W1574" s="1"/>
      <c r="X1574" s="1"/>
    </row>
    <row r="1575" spans="1:24">
      <c r="A1575" s="61"/>
      <c r="B1575" s="28"/>
      <c r="C1575" s="29"/>
      <c r="D1575" s="28"/>
      <c r="E1575" s="27"/>
      <c r="F1575" s="28"/>
      <c r="G1575" s="29"/>
      <c r="H1575" s="29"/>
      <c r="I1575" s="35"/>
      <c r="J1575" s="35"/>
      <c r="K1575" s="35"/>
      <c r="L1575" s="35"/>
      <c r="M1575" s="30"/>
      <c r="N1575" s="31"/>
      <c r="O1575" s="18"/>
      <c r="P1575" s="157"/>
      <c r="Q1575" s="157"/>
      <c r="R1575" s="157"/>
      <c r="S1575" s="35"/>
      <c r="T1575" s="35"/>
      <c r="U1575" s="30"/>
      <c r="V1575" s="29"/>
      <c r="W1575" s="1"/>
      <c r="X1575" s="1"/>
    </row>
    <row r="1576" spans="1:24">
      <c r="A1576" s="61"/>
      <c r="B1576" s="28"/>
      <c r="C1576" s="29"/>
      <c r="D1576" s="28"/>
      <c r="E1576" s="27"/>
      <c r="F1576" s="28"/>
      <c r="G1576" s="29"/>
      <c r="H1576" s="29"/>
      <c r="I1576" s="35"/>
      <c r="J1576" s="35"/>
      <c r="K1576" s="35"/>
      <c r="L1576" s="35"/>
      <c r="M1576" s="30"/>
      <c r="N1576" s="31"/>
      <c r="O1576" s="18"/>
      <c r="P1576" s="157"/>
      <c r="Q1576" s="157"/>
      <c r="R1576" s="157"/>
      <c r="S1576" s="35"/>
      <c r="T1576" s="35"/>
      <c r="U1576" s="30"/>
      <c r="V1576" s="29"/>
      <c r="W1576" s="1"/>
      <c r="X1576" s="1"/>
    </row>
    <row r="1577" spans="1:24">
      <c r="A1577" s="61"/>
      <c r="B1577" s="28"/>
      <c r="C1577" s="29"/>
      <c r="D1577" s="28"/>
      <c r="E1577" s="27"/>
      <c r="F1577" s="28"/>
      <c r="G1577" s="29"/>
      <c r="H1577" s="29"/>
      <c r="I1577" s="35"/>
      <c r="J1577" s="35"/>
      <c r="K1577" s="35"/>
      <c r="L1577" s="35"/>
      <c r="M1577" s="30"/>
      <c r="N1577" s="31"/>
      <c r="O1577" s="18"/>
      <c r="P1577" s="157"/>
      <c r="Q1577" s="157"/>
      <c r="R1577" s="157"/>
      <c r="S1577" s="35"/>
      <c r="T1577" s="35"/>
      <c r="U1577" s="30"/>
      <c r="V1577" s="29"/>
      <c r="W1577" s="1"/>
      <c r="X1577" s="1"/>
    </row>
    <row r="1578" spans="1:24">
      <c r="A1578" s="61"/>
      <c r="B1578" s="28"/>
      <c r="C1578" s="29"/>
      <c r="D1578" s="28"/>
      <c r="E1578" s="27"/>
      <c r="F1578" s="28"/>
      <c r="G1578" s="29"/>
      <c r="H1578" s="29"/>
      <c r="I1578" s="35"/>
      <c r="J1578" s="35"/>
      <c r="K1578" s="35"/>
      <c r="L1578" s="35"/>
      <c r="M1578" s="30"/>
      <c r="N1578" s="31"/>
      <c r="O1578" s="18"/>
      <c r="P1578" s="157"/>
      <c r="Q1578" s="157"/>
      <c r="R1578" s="157"/>
      <c r="S1578" s="35"/>
      <c r="T1578" s="35"/>
      <c r="U1578" s="30"/>
      <c r="V1578" s="29"/>
      <c r="W1578" s="1"/>
      <c r="X1578" s="1"/>
    </row>
    <row r="1579" spans="1:24">
      <c r="A1579" s="61"/>
      <c r="B1579" s="28"/>
      <c r="C1579" s="29"/>
      <c r="D1579" s="28"/>
      <c r="E1579" s="27"/>
      <c r="F1579" s="28"/>
      <c r="G1579" s="29"/>
      <c r="H1579" s="29"/>
      <c r="I1579" s="35"/>
      <c r="J1579" s="35"/>
      <c r="K1579" s="35"/>
      <c r="L1579" s="35"/>
      <c r="M1579" s="30"/>
      <c r="N1579" s="31"/>
      <c r="O1579" s="18"/>
      <c r="P1579" s="157"/>
      <c r="Q1579" s="157"/>
      <c r="R1579" s="157"/>
      <c r="S1579" s="35"/>
      <c r="T1579" s="35"/>
      <c r="U1579" s="30"/>
      <c r="V1579" s="29"/>
      <c r="W1579" s="1"/>
      <c r="X1579" s="1"/>
    </row>
    <row r="1580" spans="1:24">
      <c r="A1580" s="61"/>
      <c r="B1580" s="28"/>
      <c r="C1580" s="29"/>
      <c r="D1580" s="28"/>
      <c r="E1580" s="27"/>
      <c r="F1580" s="28"/>
      <c r="G1580" s="29"/>
      <c r="H1580" s="29"/>
      <c r="I1580" s="35"/>
      <c r="J1580" s="35"/>
      <c r="K1580" s="35"/>
      <c r="L1580" s="35"/>
      <c r="M1580" s="30"/>
      <c r="N1580" s="31"/>
      <c r="O1580" s="18"/>
      <c r="P1580" s="157"/>
      <c r="Q1580" s="157"/>
      <c r="R1580" s="157"/>
      <c r="S1580" s="35"/>
      <c r="T1580" s="35"/>
      <c r="U1580" s="30"/>
      <c r="V1580" s="29"/>
      <c r="W1580" s="1"/>
      <c r="X1580" s="1"/>
    </row>
    <row r="1581" spans="1:24">
      <c r="A1581" s="61"/>
      <c r="B1581" s="28"/>
      <c r="C1581" s="29"/>
      <c r="D1581" s="28"/>
      <c r="E1581" s="27"/>
      <c r="F1581" s="28"/>
      <c r="G1581" s="29"/>
      <c r="H1581" s="29"/>
      <c r="I1581" s="35"/>
      <c r="J1581" s="35"/>
      <c r="K1581" s="35"/>
      <c r="L1581" s="35"/>
      <c r="M1581" s="30"/>
      <c r="N1581" s="31"/>
      <c r="O1581" s="18"/>
      <c r="P1581" s="157"/>
      <c r="Q1581" s="157"/>
      <c r="R1581" s="157"/>
      <c r="S1581" s="35"/>
      <c r="T1581" s="35"/>
      <c r="U1581" s="30"/>
      <c r="V1581" s="29"/>
      <c r="W1581" s="1"/>
      <c r="X1581" s="1"/>
    </row>
    <row r="1582" spans="1:24">
      <c r="A1582" s="61"/>
      <c r="B1582" s="28"/>
      <c r="C1582" s="29"/>
      <c r="D1582" s="28"/>
      <c r="E1582" s="27"/>
      <c r="F1582" s="28"/>
      <c r="G1582" s="29"/>
      <c r="H1582" s="29"/>
      <c r="I1582" s="35"/>
      <c r="J1582" s="35"/>
      <c r="K1582" s="35"/>
      <c r="L1582" s="35"/>
      <c r="M1582" s="30"/>
      <c r="N1582" s="31"/>
      <c r="O1582" s="18"/>
      <c r="P1582" s="157"/>
      <c r="Q1582" s="157"/>
      <c r="R1582" s="157"/>
      <c r="S1582" s="35"/>
      <c r="T1582" s="35"/>
      <c r="U1582" s="30"/>
      <c r="V1582" s="29"/>
      <c r="W1582" s="1"/>
      <c r="X1582" s="1"/>
    </row>
    <row r="1583" spans="1:24">
      <c r="A1583" s="61"/>
      <c r="B1583" s="28"/>
      <c r="C1583" s="29"/>
      <c r="D1583" s="28"/>
      <c r="E1583" s="27"/>
      <c r="F1583" s="28"/>
      <c r="G1583" s="29"/>
      <c r="H1583" s="29"/>
      <c r="I1583" s="35"/>
      <c r="J1583" s="35"/>
      <c r="K1583" s="35"/>
      <c r="L1583" s="35"/>
      <c r="M1583" s="30"/>
      <c r="N1583" s="31"/>
      <c r="O1583" s="18"/>
      <c r="P1583" s="157"/>
      <c r="Q1583" s="157"/>
      <c r="R1583" s="157"/>
      <c r="S1583" s="35"/>
      <c r="T1583" s="35"/>
      <c r="U1583" s="30"/>
      <c r="V1583" s="29"/>
      <c r="W1583" s="1"/>
      <c r="X1583" s="1"/>
    </row>
    <row r="1584" spans="1:24">
      <c r="A1584" s="61"/>
      <c r="B1584" s="28"/>
      <c r="C1584" s="29"/>
      <c r="D1584" s="28"/>
      <c r="E1584" s="27"/>
      <c r="F1584" s="28"/>
      <c r="G1584" s="29"/>
      <c r="H1584" s="29"/>
      <c r="I1584" s="35"/>
      <c r="J1584" s="35"/>
      <c r="K1584" s="35"/>
      <c r="L1584" s="35"/>
      <c r="M1584" s="30"/>
      <c r="N1584" s="31"/>
      <c r="O1584" s="18"/>
      <c r="P1584" s="157"/>
      <c r="Q1584" s="157"/>
      <c r="R1584" s="157"/>
      <c r="S1584" s="35"/>
      <c r="T1584" s="35"/>
      <c r="U1584" s="30"/>
      <c r="V1584" s="29"/>
      <c r="W1584" s="1"/>
      <c r="X1584" s="1"/>
    </row>
    <row r="1585" spans="1:24">
      <c r="A1585" s="61"/>
      <c r="B1585" s="28"/>
      <c r="C1585" s="29"/>
      <c r="D1585" s="28"/>
      <c r="E1585" s="27"/>
      <c r="F1585" s="28"/>
      <c r="G1585" s="29"/>
      <c r="H1585" s="29"/>
      <c r="I1585" s="35"/>
      <c r="J1585" s="35"/>
      <c r="K1585" s="35"/>
      <c r="L1585" s="35"/>
      <c r="M1585" s="30"/>
      <c r="N1585" s="31"/>
      <c r="O1585" s="18"/>
      <c r="P1585" s="157"/>
      <c r="Q1585" s="157"/>
      <c r="R1585" s="157"/>
      <c r="S1585" s="35"/>
      <c r="T1585" s="35"/>
      <c r="U1585" s="30"/>
      <c r="V1585" s="29"/>
      <c r="W1585" s="1"/>
      <c r="X1585" s="1"/>
    </row>
    <row r="1586" spans="1:24">
      <c r="A1586" s="61"/>
      <c r="B1586" s="28"/>
      <c r="C1586" s="29"/>
      <c r="D1586" s="28"/>
      <c r="E1586" s="27"/>
      <c r="F1586" s="28"/>
      <c r="G1586" s="29"/>
      <c r="H1586" s="29"/>
      <c r="I1586" s="35"/>
      <c r="J1586" s="35"/>
      <c r="K1586" s="35"/>
      <c r="L1586" s="35"/>
      <c r="M1586" s="30"/>
      <c r="N1586" s="31"/>
      <c r="O1586" s="18"/>
      <c r="P1586" s="157"/>
      <c r="Q1586" s="157"/>
      <c r="R1586" s="157"/>
      <c r="S1586" s="35"/>
      <c r="T1586" s="35"/>
      <c r="U1586" s="30"/>
      <c r="V1586" s="29"/>
      <c r="W1586" s="1"/>
      <c r="X1586" s="1"/>
    </row>
    <row r="1587" spans="1:24">
      <c r="A1587" s="61"/>
      <c r="B1587" s="28"/>
      <c r="C1587" s="29"/>
      <c r="D1587" s="28"/>
      <c r="E1587" s="27"/>
      <c r="F1587" s="28"/>
      <c r="G1587" s="29"/>
      <c r="H1587" s="29"/>
      <c r="I1587" s="35"/>
      <c r="J1587" s="35"/>
      <c r="K1587" s="35"/>
      <c r="L1587" s="35"/>
      <c r="M1587" s="30"/>
      <c r="N1587" s="31"/>
      <c r="O1587" s="18"/>
      <c r="P1587" s="157"/>
      <c r="Q1587" s="157"/>
      <c r="R1587" s="157"/>
      <c r="S1587" s="35"/>
      <c r="T1587" s="35"/>
      <c r="U1587" s="30"/>
      <c r="V1587" s="29"/>
      <c r="W1587" s="1"/>
      <c r="X1587" s="1"/>
    </row>
    <row r="1588" spans="1:24">
      <c r="A1588" s="61"/>
      <c r="B1588" s="28"/>
      <c r="C1588" s="29"/>
      <c r="D1588" s="28"/>
      <c r="E1588" s="27"/>
      <c r="F1588" s="28"/>
      <c r="G1588" s="29"/>
      <c r="H1588" s="29"/>
      <c r="I1588" s="35"/>
      <c r="J1588" s="35"/>
      <c r="K1588" s="35"/>
      <c r="L1588" s="35"/>
      <c r="M1588" s="30"/>
      <c r="N1588" s="31"/>
      <c r="O1588" s="18"/>
      <c r="P1588" s="157"/>
      <c r="Q1588" s="157"/>
      <c r="R1588" s="157"/>
      <c r="S1588" s="35"/>
      <c r="T1588" s="35"/>
      <c r="U1588" s="30"/>
      <c r="V1588" s="29"/>
      <c r="W1588" s="1"/>
      <c r="X1588" s="1"/>
    </row>
    <row r="1589" spans="1:24">
      <c r="A1589" s="61"/>
      <c r="B1589" s="28"/>
      <c r="C1589" s="29"/>
      <c r="D1589" s="28"/>
      <c r="E1589" s="27"/>
      <c r="F1589" s="28"/>
      <c r="G1589" s="29"/>
      <c r="H1589" s="29"/>
      <c r="I1589" s="35"/>
      <c r="J1589" s="35"/>
      <c r="K1589" s="35"/>
      <c r="L1589" s="35"/>
      <c r="M1589" s="30"/>
      <c r="N1589" s="31"/>
      <c r="O1589" s="18"/>
      <c r="P1589" s="157"/>
      <c r="Q1589" s="157"/>
      <c r="R1589" s="157"/>
      <c r="S1589" s="35"/>
      <c r="T1589" s="35"/>
      <c r="U1589" s="30"/>
      <c r="V1589" s="29"/>
      <c r="W1589" s="1"/>
      <c r="X1589" s="1"/>
    </row>
    <row r="1590" spans="1:24">
      <c r="A1590" s="61"/>
      <c r="B1590" s="28"/>
      <c r="C1590" s="29"/>
      <c r="D1590" s="28"/>
      <c r="E1590" s="27"/>
      <c r="F1590" s="28"/>
      <c r="G1590" s="29"/>
      <c r="H1590" s="29"/>
      <c r="I1590" s="35"/>
      <c r="J1590" s="35"/>
      <c r="K1590" s="35"/>
      <c r="L1590" s="35"/>
      <c r="M1590" s="30"/>
      <c r="N1590" s="31"/>
      <c r="O1590" s="18"/>
      <c r="P1590" s="157"/>
      <c r="Q1590" s="157"/>
      <c r="R1590" s="157"/>
      <c r="S1590" s="35"/>
      <c r="T1590" s="35"/>
      <c r="U1590" s="30"/>
      <c r="V1590" s="29"/>
      <c r="W1590" s="1"/>
      <c r="X1590" s="1"/>
    </row>
    <row r="1591" spans="1:24">
      <c r="A1591" s="61"/>
      <c r="B1591" s="28"/>
      <c r="C1591" s="29"/>
      <c r="D1591" s="28"/>
      <c r="E1591" s="27"/>
      <c r="F1591" s="28"/>
      <c r="G1591" s="29"/>
      <c r="H1591" s="29"/>
      <c r="I1591" s="35"/>
      <c r="J1591" s="35"/>
      <c r="K1591" s="35"/>
      <c r="L1591" s="35"/>
      <c r="M1591" s="30"/>
      <c r="N1591" s="31"/>
      <c r="O1591" s="18"/>
      <c r="P1591" s="157"/>
      <c r="Q1591" s="157"/>
      <c r="R1591" s="157"/>
      <c r="S1591" s="35"/>
      <c r="T1591" s="35"/>
      <c r="U1591" s="30"/>
      <c r="V1591" s="29"/>
      <c r="W1591" s="1"/>
      <c r="X1591" s="1"/>
    </row>
    <row r="1592" spans="1:24">
      <c r="A1592" s="61"/>
      <c r="B1592" s="28"/>
      <c r="C1592" s="29"/>
      <c r="D1592" s="28"/>
      <c r="E1592" s="27"/>
      <c r="F1592" s="28"/>
      <c r="G1592" s="29"/>
      <c r="H1592" s="29"/>
      <c r="I1592" s="35"/>
      <c r="J1592" s="35"/>
      <c r="K1592" s="35"/>
      <c r="L1592" s="35"/>
      <c r="M1592" s="30"/>
      <c r="N1592" s="31"/>
      <c r="O1592" s="18"/>
      <c r="P1592" s="157"/>
      <c r="Q1592" s="157"/>
      <c r="R1592" s="157"/>
      <c r="S1592" s="35"/>
      <c r="T1592" s="35"/>
      <c r="U1592" s="30"/>
      <c r="V1592" s="29"/>
      <c r="W1592" s="1"/>
      <c r="X1592" s="1"/>
    </row>
    <row r="1593" spans="1:24">
      <c r="A1593" s="61"/>
      <c r="B1593" s="28"/>
      <c r="C1593" s="29"/>
      <c r="D1593" s="28"/>
      <c r="E1593" s="27"/>
      <c r="F1593" s="28"/>
      <c r="G1593" s="29"/>
      <c r="H1593" s="29"/>
      <c r="I1593" s="35"/>
      <c r="J1593" s="35"/>
      <c r="K1593" s="35"/>
      <c r="L1593" s="35"/>
      <c r="M1593" s="30"/>
      <c r="N1593" s="31"/>
      <c r="O1593" s="18"/>
      <c r="P1593" s="157"/>
      <c r="Q1593" s="157"/>
      <c r="R1593" s="157"/>
      <c r="S1593" s="35"/>
      <c r="T1593" s="35"/>
      <c r="U1593" s="30"/>
      <c r="V1593" s="29"/>
      <c r="W1593" s="1"/>
      <c r="X1593" s="1"/>
    </row>
    <row r="1594" spans="1:24">
      <c r="A1594" s="61"/>
      <c r="B1594" s="28"/>
      <c r="C1594" s="29"/>
      <c r="D1594" s="28"/>
      <c r="E1594" s="27"/>
      <c r="F1594" s="28"/>
      <c r="G1594" s="29"/>
      <c r="H1594" s="29"/>
      <c r="I1594" s="35"/>
      <c r="J1594" s="35"/>
      <c r="K1594" s="35"/>
      <c r="L1594" s="35"/>
      <c r="M1594" s="30"/>
      <c r="N1594" s="31"/>
      <c r="O1594" s="18"/>
      <c r="P1594" s="157"/>
      <c r="Q1594" s="157"/>
      <c r="R1594" s="157"/>
      <c r="S1594" s="35"/>
      <c r="T1594" s="35"/>
      <c r="U1594" s="30"/>
      <c r="V1594" s="29"/>
      <c r="W1594" s="1"/>
      <c r="X1594" s="1"/>
    </row>
    <row r="1595" spans="1:24">
      <c r="A1595" s="61"/>
      <c r="B1595" s="28"/>
      <c r="C1595" s="29"/>
      <c r="D1595" s="28"/>
      <c r="E1595" s="27"/>
      <c r="F1595" s="28"/>
      <c r="G1595" s="29"/>
      <c r="H1595" s="29"/>
      <c r="I1595" s="35"/>
      <c r="J1595" s="35"/>
      <c r="K1595" s="35"/>
      <c r="L1595" s="35"/>
      <c r="M1595" s="30"/>
      <c r="N1595" s="31"/>
      <c r="O1595" s="18"/>
      <c r="P1595" s="157"/>
      <c r="Q1595" s="157"/>
      <c r="R1595" s="157"/>
      <c r="S1595" s="35"/>
      <c r="T1595" s="35"/>
      <c r="U1595" s="30"/>
      <c r="V1595" s="29"/>
      <c r="W1595" s="1"/>
      <c r="X1595" s="1"/>
    </row>
    <row r="1596" spans="1:24">
      <c r="A1596" s="61"/>
      <c r="B1596" s="28"/>
      <c r="C1596" s="29"/>
      <c r="D1596" s="28"/>
      <c r="E1596" s="27"/>
      <c r="F1596" s="28"/>
      <c r="G1596" s="29"/>
      <c r="H1596" s="29"/>
      <c r="I1596" s="35"/>
      <c r="J1596" s="35"/>
      <c r="K1596" s="35"/>
      <c r="L1596" s="35"/>
      <c r="M1596" s="30"/>
      <c r="N1596" s="31"/>
      <c r="O1596" s="18"/>
      <c r="P1596" s="157"/>
      <c r="Q1596" s="157"/>
      <c r="R1596" s="157"/>
      <c r="S1596" s="35"/>
      <c r="T1596" s="35"/>
      <c r="U1596" s="30"/>
      <c r="V1596" s="29"/>
      <c r="W1596" s="1"/>
      <c r="X1596" s="1"/>
    </row>
    <row r="1597" spans="1:24">
      <c r="A1597" s="61"/>
      <c r="B1597" s="28"/>
      <c r="C1597" s="29"/>
      <c r="D1597" s="28"/>
      <c r="E1597" s="27"/>
      <c r="F1597" s="28"/>
      <c r="G1597" s="29"/>
      <c r="H1597" s="29"/>
      <c r="I1597" s="35"/>
      <c r="J1597" s="35"/>
      <c r="K1597" s="35"/>
      <c r="L1597" s="35"/>
      <c r="M1597" s="30"/>
      <c r="N1597" s="31"/>
      <c r="O1597" s="18"/>
      <c r="P1597" s="157"/>
      <c r="Q1597" s="157"/>
      <c r="R1597" s="157"/>
      <c r="S1597" s="35"/>
      <c r="T1597" s="35"/>
      <c r="U1597" s="30"/>
      <c r="V1597" s="29"/>
      <c r="W1597" s="1"/>
      <c r="X1597" s="1"/>
    </row>
    <row r="1598" spans="1:24">
      <c r="A1598" s="61"/>
      <c r="B1598" s="28"/>
      <c r="C1598" s="29"/>
      <c r="D1598" s="28"/>
      <c r="E1598" s="27"/>
      <c r="F1598" s="28"/>
      <c r="G1598" s="29"/>
      <c r="H1598" s="29"/>
      <c r="I1598" s="35"/>
      <c r="J1598" s="35"/>
      <c r="K1598" s="35"/>
      <c r="L1598" s="35"/>
      <c r="M1598" s="30"/>
      <c r="N1598" s="31"/>
      <c r="O1598" s="18"/>
      <c r="P1598" s="157"/>
      <c r="Q1598" s="157"/>
      <c r="R1598" s="157"/>
      <c r="S1598" s="35"/>
      <c r="T1598" s="35"/>
      <c r="U1598" s="30"/>
      <c r="V1598" s="29"/>
      <c r="W1598" s="1"/>
      <c r="X1598" s="1"/>
    </row>
    <row r="1599" spans="1:24">
      <c r="A1599" s="61"/>
      <c r="B1599" s="28"/>
      <c r="C1599" s="29"/>
      <c r="D1599" s="28"/>
      <c r="E1599" s="27"/>
      <c r="F1599" s="28"/>
      <c r="G1599" s="29"/>
      <c r="H1599" s="29"/>
      <c r="I1599" s="35"/>
      <c r="J1599" s="35"/>
      <c r="K1599" s="35"/>
      <c r="L1599" s="35"/>
      <c r="M1599" s="30"/>
      <c r="N1599" s="31"/>
      <c r="O1599" s="18"/>
      <c r="P1599" s="157"/>
      <c r="Q1599" s="157"/>
      <c r="R1599" s="157"/>
      <c r="S1599" s="35"/>
      <c r="T1599" s="35"/>
      <c r="U1599" s="30"/>
      <c r="V1599" s="29"/>
      <c r="W1599" s="1"/>
      <c r="X1599" s="1"/>
    </row>
    <row r="1600" spans="1:24">
      <c r="A1600" s="61"/>
      <c r="B1600" s="28"/>
      <c r="C1600" s="29"/>
      <c r="D1600" s="28"/>
      <c r="E1600" s="27"/>
      <c r="F1600" s="28"/>
      <c r="G1600" s="29"/>
      <c r="H1600" s="29"/>
      <c r="I1600" s="35"/>
      <c r="J1600" s="35"/>
      <c r="K1600" s="35"/>
      <c r="L1600" s="35"/>
      <c r="M1600" s="30"/>
      <c r="N1600" s="31"/>
      <c r="O1600" s="18"/>
      <c r="P1600" s="157"/>
      <c r="Q1600" s="157"/>
      <c r="R1600" s="157"/>
      <c r="S1600" s="35"/>
      <c r="T1600" s="35"/>
      <c r="U1600" s="30"/>
      <c r="V1600" s="29"/>
      <c r="W1600" s="1"/>
      <c r="X1600" s="1"/>
    </row>
    <row r="1601" spans="1:24">
      <c r="A1601" s="61"/>
      <c r="B1601" s="28"/>
      <c r="C1601" s="29"/>
      <c r="D1601" s="28"/>
      <c r="E1601" s="27"/>
      <c r="F1601" s="28"/>
      <c r="G1601" s="29"/>
      <c r="H1601" s="29"/>
      <c r="I1601" s="35"/>
      <c r="J1601" s="35"/>
      <c r="K1601" s="35"/>
      <c r="L1601" s="35"/>
      <c r="M1601" s="30"/>
      <c r="N1601" s="31"/>
      <c r="O1601" s="18"/>
      <c r="P1601" s="157"/>
      <c r="Q1601" s="157"/>
      <c r="R1601" s="157"/>
      <c r="S1601" s="35"/>
      <c r="T1601" s="35"/>
      <c r="U1601" s="30"/>
      <c r="V1601" s="29"/>
      <c r="W1601" s="1"/>
      <c r="X1601" s="1"/>
    </row>
    <row r="1602" spans="1:24">
      <c r="A1602" s="61"/>
      <c r="B1602" s="28"/>
      <c r="C1602" s="29"/>
      <c r="D1602" s="28"/>
      <c r="E1602" s="27"/>
      <c r="F1602" s="28"/>
      <c r="G1602" s="29"/>
      <c r="H1602" s="29"/>
      <c r="I1602" s="35"/>
      <c r="J1602" s="35"/>
      <c r="K1602" s="35"/>
      <c r="L1602" s="35"/>
      <c r="M1602" s="30"/>
      <c r="N1602" s="31"/>
      <c r="O1602" s="18"/>
      <c r="P1602" s="157"/>
      <c r="Q1602" s="157"/>
      <c r="R1602" s="157"/>
      <c r="S1602" s="35"/>
      <c r="T1602" s="35"/>
      <c r="U1602" s="30"/>
      <c r="V1602" s="29"/>
      <c r="W1602" s="1"/>
      <c r="X1602" s="1"/>
    </row>
    <row r="1603" spans="1:24">
      <c r="A1603" s="61"/>
      <c r="B1603" s="28"/>
      <c r="C1603" s="29"/>
      <c r="D1603" s="28"/>
      <c r="E1603" s="27"/>
      <c r="F1603" s="28"/>
      <c r="G1603" s="29"/>
      <c r="H1603" s="29"/>
      <c r="I1603" s="35"/>
      <c r="J1603" s="35"/>
      <c r="K1603" s="35"/>
      <c r="L1603" s="35"/>
      <c r="M1603" s="30"/>
      <c r="N1603" s="31"/>
      <c r="O1603" s="18"/>
      <c r="P1603" s="157"/>
      <c r="Q1603" s="157"/>
      <c r="R1603" s="157"/>
      <c r="S1603" s="35"/>
      <c r="T1603" s="35"/>
      <c r="U1603" s="30"/>
      <c r="V1603" s="29"/>
      <c r="W1603" s="1"/>
      <c r="X1603" s="1"/>
    </row>
    <row r="1604" spans="1:24">
      <c r="A1604" s="61"/>
      <c r="B1604" s="28"/>
      <c r="C1604" s="29"/>
      <c r="D1604" s="28"/>
      <c r="E1604" s="27"/>
      <c r="F1604" s="28"/>
      <c r="G1604" s="29"/>
      <c r="H1604" s="29"/>
      <c r="I1604" s="35"/>
      <c r="J1604" s="35"/>
      <c r="K1604" s="35"/>
      <c r="L1604" s="35"/>
      <c r="M1604" s="30"/>
      <c r="N1604" s="31"/>
      <c r="O1604" s="18"/>
      <c r="P1604" s="157"/>
      <c r="Q1604" s="157"/>
      <c r="R1604" s="157"/>
      <c r="S1604" s="35"/>
      <c r="T1604" s="35"/>
      <c r="U1604" s="30"/>
      <c r="V1604" s="29"/>
      <c r="W1604" s="1"/>
      <c r="X1604" s="1"/>
    </row>
    <row r="1605" spans="1:24">
      <c r="A1605" s="61"/>
      <c r="B1605" s="28"/>
      <c r="C1605" s="29"/>
      <c r="D1605" s="28"/>
      <c r="E1605" s="27"/>
      <c r="F1605" s="28"/>
      <c r="G1605" s="29"/>
      <c r="H1605" s="29"/>
      <c r="I1605" s="35"/>
      <c r="J1605" s="35"/>
      <c r="K1605" s="35"/>
      <c r="L1605" s="35"/>
      <c r="M1605" s="30"/>
      <c r="N1605" s="31"/>
      <c r="O1605" s="18"/>
      <c r="P1605" s="157"/>
      <c r="Q1605" s="157"/>
      <c r="R1605" s="157"/>
      <c r="S1605" s="35"/>
      <c r="T1605" s="35"/>
      <c r="U1605" s="30"/>
      <c r="V1605" s="29"/>
      <c r="W1605" s="1"/>
      <c r="X1605" s="1"/>
    </row>
    <row r="1606" spans="1:24">
      <c r="A1606" s="61"/>
      <c r="B1606" s="28"/>
      <c r="C1606" s="29"/>
      <c r="D1606" s="28"/>
      <c r="E1606" s="27"/>
      <c r="F1606" s="28"/>
      <c r="G1606" s="29"/>
      <c r="H1606" s="29"/>
      <c r="I1606" s="35"/>
      <c r="J1606" s="35"/>
      <c r="K1606" s="35"/>
      <c r="L1606" s="35"/>
      <c r="M1606" s="30"/>
      <c r="N1606" s="31"/>
      <c r="O1606" s="18"/>
      <c r="P1606" s="157"/>
      <c r="Q1606" s="157"/>
      <c r="R1606" s="157"/>
      <c r="S1606" s="35"/>
      <c r="T1606" s="35"/>
      <c r="U1606" s="30"/>
      <c r="V1606" s="29"/>
      <c r="W1606" s="1"/>
      <c r="X1606" s="1"/>
    </row>
    <row r="1607" spans="1:24">
      <c r="A1607" s="61"/>
      <c r="B1607" s="28"/>
      <c r="C1607" s="29"/>
      <c r="D1607" s="28"/>
      <c r="E1607" s="27"/>
      <c r="F1607" s="28"/>
      <c r="G1607" s="29"/>
      <c r="H1607" s="29"/>
      <c r="I1607" s="35"/>
      <c r="J1607" s="35"/>
      <c r="K1607" s="35"/>
      <c r="L1607" s="35"/>
      <c r="M1607" s="30"/>
      <c r="N1607" s="31"/>
      <c r="O1607" s="18"/>
      <c r="P1607" s="157"/>
      <c r="Q1607" s="157"/>
      <c r="R1607" s="157"/>
      <c r="S1607" s="35"/>
      <c r="T1607" s="35"/>
      <c r="U1607" s="30"/>
      <c r="V1607" s="29"/>
      <c r="W1607" s="1"/>
      <c r="X1607" s="1"/>
    </row>
    <row r="1608" spans="1:24">
      <c r="A1608" s="61"/>
      <c r="B1608" s="28"/>
      <c r="C1608" s="29"/>
      <c r="D1608" s="28"/>
      <c r="E1608" s="27"/>
      <c r="F1608" s="28"/>
      <c r="G1608" s="29"/>
      <c r="H1608" s="29"/>
      <c r="I1608" s="35"/>
      <c r="J1608" s="35"/>
      <c r="K1608" s="35"/>
      <c r="L1608" s="35"/>
      <c r="M1608" s="30"/>
      <c r="N1608" s="31"/>
      <c r="O1608" s="18"/>
      <c r="P1608" s="157"/>
      <c r="Q1608" s="157"/>
      <c r="R1608" s="157"/>
      <c r="S1608" s="35"/>
      <c r="T1608" s="35"/>
      <c r="U1608" s="30"/>
      <c r="V1608" s="29"/>
      <c r="W1608" s="1"/>
      <c r="X1608" s="1"/>
    </row>
    <row r="1609" spans="1:24">
      <c r="A1609" s="61"/>
      <c r="B1609" s="28"/>
      <c r="C1609" s="29"/>
      <c r="D1609" s="28"/>
      <c r="E1609" s="27"/>
      <c r="F1609" s="28"/>
      <c r="G1609" s="29"/>
      <c r="H1609" s="29"/>
      <c r="I1609" s="35"/>
      <c r="J1609" s="35"/>
      <c r="K1609" s="35"/>
      <c r="L1609" s="35"/>
      <c r="M1609" s="30"/>
      <c r="N1609" s="31"/>
      <c r="O1609" s="18"/>
      <c r="P1609" s="157"/>
      <c r="Q1609" s="157"/>
      <c r="R1609" s="157"/>
      <c r="S1609" s="35"/>
      <c r="T1609" s="35"/>
      <c r="U1609" s="30"/>
      <c r="V1609" s="29"/>
      <c r="W1609" s="1"/>
      <c r="X1609" s="1"/>
    </row>
    <row r="1610" spans="1:24">
      <c r="A1610" s="61"/>
      <c r="B1610" s="28"/>
      <c r="C1610" s="29"/>
      <c r="D1610" s="28"/>
      <c r="E1610" s="27"/>
      <c r="F1610" s="28"/>
      <c r="G1610" s="29"/>
      <c r="H1610" s="29"/>
      <c r="I1610" s="35"/>
      <c r="J1610" s="35"/>
      <c r="K1610" s="35"/>
      <c r="L1610" s="35"/>
      <c r="M1610" s="30"/>
      <c r="N1610" s="31"/>
      <c r="O1610" s="18"/>
      <c r="P1610" s="157"/>
      <c r="Q1610" s="157"/>
      <c r="R1610" s="157"/>
      <c r="S1610" s="35"/>
      <c r="T1610" s="35"/>
      <c r="U1610" s="30"/>
      <c r="V1610" s="29"/>
      <c r="W1610" s="1"/>
      <c r="X1610" s="1"/>
    </row>
    <row r="1611" spans="1:24">
      <c r="A1611" s="61"/>
      <c r="B1611" s="28"/>
      <c r="C1611" s="29"/>
      <c r="D1611" s="28"/>
      <c r="E1611" s="27"/>
      <c r="F1611" s="28"/>
      <c r="G1611" s="29"/>
      <c r="H1611" s="29"/>
      <c r="I1611" s="35"/>
      <c r="J1611" s="35"/>
      <c r="K1611" s="35"/>
      <c r="L1611" s="35"/>
      <c r="M1611" s="30"/>
      <c r="N1611" s="31"/>
      <c r="O1611" s="18"/>
      <c r="P1611" s="157"/>
      <c r="Q1611" s="157"/>
      <c r="R1611" s="157"/>
      <c r="S1611" s="35"/>
      <c r="T1611" s="35"/>
      <c r="U1611" s="30"/>
      <c r="V1611" s="29"/>
      <c r="W1611" s="1"/>
      <c r="X1611" s="1"/>
    </row>
    <row r="1612" spans="1:24">
      <c r="A1612" s="61"/>
      <c r="B1612" s="28"/>
      <c r="C1612" s="29"/>
      <c r="D1612" s="28"/>
      <c r="E1612" s="27"/>
      <c r="F1612" s="28"/>
      <c r="G1612" s="29"/>
      <c r="H1612" s="29"/>
      <c r="I1612" s="35"/>
      <c r="J1612" s="35"/>
      <c r="K1612" s="35"/>
      <c r="L1612" s="35"/>
      <c r="M1612" s="30"/>
      <c r="N1612" s="31"/>
      <c r="O1612" s="18"/>
      <c r="P1612" s="157"/>
      <c r="Q1612" s="157"/>
      <c r="R1612" s="157"/>
      <c r="S1612" s="35"/>
      <c r="T1612" s="35"/>
      <c r="U1612" s="30"/>
      <c r="V1612" s="29"/>
      <c r="W1612" s="1"/>
      <c r="X1612" s="1"/>
    </row>
    <row r="1613" spans="1:24">
      <c r="A1613" s="61"/>
      <c r="B1613" s="28"/>
      <c r="C1613" s="29"/>
      <c r="D1613" s="28"/>
      <c r="E1613" s="27"/>
      <c r="F1613" s="28"/>
      <c r="G1613" s="29"/>
      <c r="H1613" s="29"/>
      <c r="I1613" s="35"/>
      <c r="J1613" s="35"/>
      <c r="K1613" s="35"/>
      <c r="L1613" s="35"/>
      <c r="M1613" s="30"/>
      <c r="N1613" s="31"/>
      <c r="O1613" s="18"/>
      <c r="P1613" s="157"/>
      <c r="Q1613" s="157"/>
      <c r="R1613" s="157"/>
      <c r="S1613" s="35"/>
      <c r="T1613" s="35"/>
      <c r="U1613" s="30"/>
      <c r="V1613" s="29"/>
      <c r="W1613" s="1"/>
      <c r="X1613" s="1"/>
    </row>
    <row r="1614" spans="1:24">
      <c r="A1614" s="61"/>
      <c r="B1614" s="28"/>
      <c r="C1614" s="29"/>
      <c r="D1614" s="28"/>
      <c r="E1614" s="27"/>
      <c r="F1614" s="28"/>
      <c r="G1614" s="29"/>
      <c r="H1614" s="29"/>
      <c r="I1614" s="35"/>
      <c r="J1614" s="35"/>
      <c r="K1614" s="35"/>
      <c r="L1614" s="35"/>
      <c r="M1614" s="30"/>
      <c r="N1614" s="31"/>
      <c r="O1614" s="18"/>
      <c r="P1614" s="157"/>
      <c r="Q1614" s="157"/>
      <c r="R1614" s="157"/>
      <c r="S1614" s="35"/>
      <c r="T1614" s="35"/>
      <c r="U1614" s="30"/>
      <c r="V1614" s="29"/>
      <c r="W1614" s="1"/>
      <c r="X1614" s="1"/>
    </row>
    <row r="1615" spans="1:24">
      <c r="A1615" s="61"/>
      <c r="B1615" s="28"/>
      <c r="C1615" s="29"/>
      <c r="D1615" s="28"/>
      <c r="E1615" s="27"/>
      <c r="F1615" s="28"/>
      <c r="G1615" s="29"/>
      <c r="H1615" s="29"/>
      <c r="I1615" s="35"/>
      <c r="J1615" s="35"/>
      <c r="K1615" s="35"/>
      <c r="L1615" s="35"/>
      <c r="M1615" s="30"/>
      <c r="N1615" s="31"/>
      <c r="O1615" s="18"/>
      <c r="P1615" s="157"/>
      <c r="Q1615" s="157"/>
      <c r="R1615" s="157"/>
      <c r="S1615" s="35"/>
      <c r="T1615" s="35"/>
      <c r="U1615" s="30"/>
      <c r="V1615" s="29"/>
      <c r="W1615" s="1"/>
      <c r="X1615" s="1"/>
    </row>
    <row r="1616" spans="1:24">
      <c r="A1616" s="61"/>
      <c r="B1616" s="28"/>
      <c r="C1616" s="29"/>
      <c r="D1616" s="28"/>
      <c r="E1616" s="27"/>
      <c r="F1616" s="28"/>
      <c r="G1616" s="29"/>
      <c r="H1616" s="29"/>
      <c r="I1616" s="35"/>
      <c r="J1616" s="35"/>
      <c r="K1616" s="35"/>
      <c r="L1616" s="35"/>
      <c r="M1616" s="30"/>
      <c r="N1616" s="31"/>
      <c r="O1616" s="18"/>
      <c r="P1616" s="157"/>
      <c r="Q1616" s="157"/>
      <c r="R1616" s="157"/>
      <c r="S1616" s="35"/>
      <c r="T1616" s="35"/>
      <c r="U1616" s="30"/>
      <c r="V1616" s="29"/>
      <c r="W1616" s="1"/>
      <c r="X1616" s="1"/>
    </row>
    <row r="1617" spans="1:24">
      <c r="A1617" s="61"/>
      <c r="B1617" s="28"/>
      <c r="C1617" s="29"/>
      <c r="D1617" s="28"/>
      <c r="E1617" s="27"/>
      <c r="F1617" s="28"/>
      <c r="G1617" s="29"/>
      <c r="H1617" s="29"/>
      <c r="I1617" s="35"/>
      <c r="J1617" s="35"/>
      <c r="K1617" s="35"/>
      <c r="L1617" s="35"/>
      <c r="M1617" s="30"/>
      <c r="N1617" s="31"/>
      <c r="O1617" s="18"/>
      <c r="P1617" s="157"/>
      <c r="Q1617" s="157"/>
      <c r="R1617" s="157"/>
      <c r="S1617" s="35"/>
      <c r="T1617" s="35"/>
      <c r="U1617" s="30"/>
      <c r="V1617" s="29"/>
      <c r="W1617" s="1"/>
      <c r="X1617" s="1"/>
    </row>
    <row r="1618" spans="1:24">
      <c r="A1618" s="61"/>
      <c r="B1618" s="28"/>
      <c r="C1618" s="29"/>
      <c r="D1618" s="28"/>
      <c r="E1618" s="27"/>
      <c r="F1618" s="28"/>
      <c r="G1618" s="29"/>
      <c r="H1618" s="29"/>
      <c r="I1618" s="35"/>
      <c r="J1618" s="35"/>
      <c r="K1618" s="35"/>
      <c r="L1618" s="35"/>
      <c r="M1618" s="30"/>
      <c r="N1618" s="31"/>
      <c r="O1618" s="18"/>
      <c r="P1618" s="157"/>
      <c r="Q1618" s="157"/>
      <c r="R1618" s="157"/>
      <c r="S1618" s="35"/>
      <c r="T1618" s="35"/>
      <c r="U1618" s="30"/>
      <c r="V1618" s="29"/>
      <c r="W1618" s="1"/>
      <c r="X1618" s="1"/>
    </row>
    <row r="1619" spans="1:24">
      <c r="A1619" s="61"/>
      <c r="B1619" s="28"/>
      <c r="C1619" s="29"/>
      <c r="D1619" s="28"/>
      <c r="E1619" s="27"/>
      <c r="F1619" s="28"/>
      <c r="G1619" s="29"/>
      <c r="H1619" s="29"/>
      <c r="I1619" s="35"/>
      <c r="J1619" s="35"/>
      <c r="K1619" s="35"/>
      <c r="L1619" s="35"/>
      <c r="M1619" s="30"/>
      <c r="N1619" s="31"/>
      <c r="O1619" s="18"/>
      <c r="P1619" s="157"/>
      <c r="Q1619" s="157"/>
      <c r="R1619" s="157"/>
      <c r="S1619" s="35"/>
      <c r="T1619" s="35"/>
      <c r="U1619" s="30"/>
      <c r="V1619" s="29"/>
      <c r="W1619" s="1"/>
      <c r="X1619" s="1"/>
    </row>
    <row r="1620" spans="1:24">
      <c r="A1620" s="61"/>
      <c r="B1620" s="28"/>
      <c r="C1620" s="29"/>
      <c r="D1620" s="28"/>
      <c r="E1620" s="27"/>
      <c r="F1620" s="28"/>
      <c r="G1620" s="29"/>
      <c r="H1620" s="29"/>
      <c r="I1620" s="35"/>
      <c r="J1620" s="35"/>
      <c r="K1620" s="35"/>
      <c r="L1620" s="35"/>
      <c r="M1620" s="30"/>
      <c r="N1620" s="31"/>
      <c r="O1620" s="18"/>
      <c r="P1620" s="157"/>
      <c r="Q1620" s="157"/>
      <c r="R1620" s="157"/>
      <c r="S1620" s="35"/>
      <c r="T1620" s="35"/>
      <c r="U1620" s="30"/>
      <c r="V1620" s="29"/>
      <c r="W1620" s="1"/>
      <c r="X1620" s="1"/>
    </row>
    <row r="1621" spans="1:24">
      <c r="A1621" s="61"/>
      <c r="B1621" s="28"/>
      <c r="C1621" s="29"/>
      <c r="D1621" s="28"/>
      <c r="E1621" s="27"/>
      <c r="F1621" s="28"/>
      <c r="G1621" s="29"/>
      <c r="H1621" s="29"/>
      <c r="I1621" s="35"/>
      <c r="J1621" s="35"/>
      <c r="K1621" s="35"/>
      <c r="L1621" s="35"/>
      <c r="M1621" s="30"/>
      <c r="N1621" s="31"/>
      <c r="O1621" s="18"/>
      <c r="P1621" s="157"/>
      <c r="Q1621" s="157"/>
      <c r="R1621" s="157"/>
      <c r="S1621" s="35"/>
      <c r="T1621" s="35"/>
      <c r="U1621" s="30"/>
      <c r="V1621" s="29"/>
      <c r="W1621" s="1"/>
      <c r="X1621" s="1"/>
    </row>
    <row r="1622" spans="1:24">
      <c r="A1622" s="61"/>
      <c r="B1622" s="28"/>
      <c r="C1622" s="29"/>
      <c r="D1622" s="28"/>
      <c r="E1622" s="27"/>
      <c r="F1622" s="28"/>
      <c r="G1622" s="29"/>
      <c r="H1622" s="29"/>
      <c r="I1622" s="35"/>
      <c r="J1622" s="35"/>
      <c r="K1622" s="35"/>
      <c r="L1622" s="35"/>
      <c r="M1622" s="30"/>
      <c r="N1622" s="31"/>
      <c r="O1622" s="18"/>
      <c r="P1622" s="157"/>
      <c r="Q1622" s="157"/>
      <c r="R1622" s="157"/>
      <c r="S1622" s="35"/>
      <c r="T1622" s="35"/>
      <c r="U1622" s="30"/>
      <c r="V1622" s="29"/>
      <c r="W1622" s="1"/>
      <c r="X1622" s="1"/>
    </row>
    <row r="1623" spans="1:24">
      <c r="A1623" s="61"/>
      <c r="B1623" s="28"/>
      <c r="C1623" s="29"/>
      <c r="D1623" s="28"/>
      <c r="E1623" s="27"/>
      <c r="F1623" s="28"/>
      <c r="G1623" s="29"/>
      <c r="H1623" s="29"/>
      <c r="I1623" s="35"/>
      <c r="J1623" s="35"/>
      <c r="K1623" s="35"/>
      <c r="L1623" s="35"/>
      <c r="M1623" s="30"/>
      <c r="N1623" s="31"/>
      <c r="O1623" s="18"/>
      <c r="P1623" s="157"/>
      <c r="Q1623" s="157"/>
      <c r="R1623" s="157"/>
      <c r="S1623" s="35"/>
      <c r="T1623" s="35"/>
      <c r="U1623" s="30"/>
      <c r="V1623" s="29"/>
      <c r="W1623" s="1"/>
      <c r="X1623" s="1"/>
    </row>
    <row r="1624" spans="1:24">
      <c r="A1624" s="61"/>
      <c r="B1624" s="28"/>
      <c r="C1624" s="29"/>
      <c r="D1624" s="28"/>
      <c r="E1624" s="27"/>
      <c r="F1624" s="28"/>
      <c r="G1624" s="29"/>
      <c r="H1624" s="29"/>
      <c r="I1624" s="35"/>
      <c r="J1624" s="35"/>
      <c r="K1624" s="35"/>
      <c r="L1624" s="35"/>
      <c r="M1624" s="30"/>
      <c r="N1624" s="31"/>
      <c r="O1624" s="18"/>
      <c r="P1624" s="157"/>
      <c r="Q1624" s="157"/>
      <c r="R1624" s="157"/>
      <c r="S1624" s="35"/>
      <c r="T1624" s="35"/>
      <c r="U1624" s="30"/>
      <c r="V1624" s="29"/>
      <c r="W1624" s="1"/>
      <c r="X1624" s="1"/>
    </row>
    <row r="1625" spans="1:24">
      <c r="A1625" s="61"/>
      <c r="B1625" s="28"/>
      <c r="C1625" s="29"/>
      <c r="D1625" s="28"/>
      <c r="E1625" s="27"/>
      <c r="F1625" s="28"/>
      <c r="G1625" s="29"/>
      <c r="H1625" s="29"/>
      <c r="I1625" s="35"/>
      <c r="J1625" s="35"/>
      <c r="K1625" s="35"/>
      <c r="L1625" s="35"/>
      <c r="M1625" s="30"/>
      <c r="N1625" s="31"/>
      <c r="O1625" s="18"/>
      <c r="P1625" s="157"/>
      <c r="Q1625" s="157"/>
      <c r="R1625" s="157"/>
      <c r="S1625" s="35"/>
      <c r="T1625" s="35"/>
      <c r="U1625" s="30"/>
      <c r="V1625" s="29"/>
      <c r="W1625" s="1"/>
      <c r="X1625" s="1"/>
    </row>
    <row r="1626" spans="1:24">
      <c r="A1626" s="61"/>
      <c r="B1626" s="28"/>
      <c r="C1626" s="29"/>
      <c r="D1626" s="28"/>
      <c r="E1626" s="27"/>
      <c r="F1626" s="28"/>
      <c r="G1626" s="29"/>
      <c r="H1626" s="29"/>
      <c r="I1626" s="35"/>
      <c r="J1626" s="35"/>
      <c r="K1626" s="35"/>
      <c r="L1626" s="35"/>
      <c r="M1626" s="30"/>
      <c r="N1626" s="31"/>
      <c r="O1626" s="18"/>
      <c r="P1626" s="157"/>
      <c r="Q1626" s="157"/>
      <c r="R1626" s="157"/>
      <c r="S1626" s="35"/>
      <c r="T1626" s="35"/>
      <c r="U1626" s="30"/>
      <c r="V1626" s="29"/>
      <c r="W1626" s="1"/>
      <c r="X1626" s="1"/>
    </row>
    <row r="1627" spans="1:24">
      <c r="A1627" s="61"/>
      <c r="B1627" s="28"/>
      <c r="C1627" s="29"/>
      <c r="D1627" s="28"/>
      <c r="E1627" s="27"/>
      <c r="F1627" s="28"/>
      <c r="G1627" s="29"/>
      <c r="H1627" s="29"/>
      <c r="I1627" s="35"/>
      <c r="J1627" s="35"/>
      <c r="K1627" s="35"/>
      <c r="L1627" s="35"/>
      <c r="M1627" s="30"/>
      <c r="N1627" s="31"/>
      <c r="O1627" s="18"/>
      <c r="P1627" s="157"/>
      <c r="Q1627" s="157"/>
      <c r="R1627" s="157"/>
      <c r="S1627" s="35"/>
      <c r="T1627" s="35"/>
      <c r="U1627" s="30"/>
      <c r="V1627" s="29"/>
      <c r="W1627" s="1"/>
      <c r="X1627" s="1"/>
    </row>
    <row r="1628" spans="1:24">
      <c r="A1628" s="61"/>
      <c r="B1628" s="28"/>
      <c r="C1628" s="29"/>
      <c r="D1628" s="28"/>
      <c r="E1628" s="27"/>
      <c r="F1628" s="28"/>
      <c r="G1628" s="29"/>
      <c r="H1628" s="29"/>
      <c r="I1628" s="35"/>
      <c r="J1628" s="35"/>
      <c r="K1628" s="35"/>
      <c r="L1628" s="35"/>
      <c r="M1628" s="30"/>
      <c r="N1628" s="31"/>
      <c r="O1628" s="18"/>
      <c r="P1628" s="157"/>
      <c r="Q1628" s="157"/>
      <c r="R1628" s="157"/>
      <c r="S1628" s="35"/>
      <c r="T1628" s="35"/>
      <c r="U1628" s="30"/>
      <c r="V1628" s="29"/>
      <c r="W1628" s="1"/>
      <c r="X1628" s="1"/>
    </row>
    <row r="1629" spans="1:24">
      <c r="A1629" s="61"/>
      <c r="B1629" s="28"/>
      <c r="C1629" s="29"/>
      <c r="D1629" s="28"/>
      <c r="E1629" s="27"/>
      <c r="F1629" s="28"/>
      <c r="G1629" s="29"/>
      <c r="H1629" s="29"/>
      <c r="I1629" s="35"/>
      <c r="J1629" s="35"/>
      <c r="K1629" s="35"/>
      <c r="L1629" s="35"/>
      <c r="M1629" s="30"/>
      <c r="N1629" s="31"/>
      <c r="O1629" s="18"/>
      <c r="P1629" s="157"/>
      <c r="Q1629" s="157"/>
      <c r="R1629" s="157"/>
      <c r="S1629" s="35"/>
      <c r="T1629" s="35"/>
      <c r="U1629" s="30"/>
      <c r="V1629" s="29"/>
      <c r="W1629" s="1"/>
      <c r="X1629" s="1"/>
    </row>
    <row r="1630" spans="1:24">
      <c r="A1630" s="61"/>
      <c r="B1630" s="28"/>
      <c r="C1630" s="29"/>
      <c r="D1630" s="28"/>
      <c r="E1630" s="27"/>
      <c r="F1630" s="28"/>
      <c r="G1630" s="29"/>
      <c r="H1630" s="29"/>
      <c r="I1630" s="35"/>
      <c r="J1630" s="35"/>
      <c r="K1630" s="35"/>
      <c r="L1630" s="35"/>
      <c r="M1630" s="30"/>
      <c r="N1630" s="31"/>
      <c r="O1630" s="18"/>
      <c r="P1630" s="157"/>
      <c r="Q1630" s="157"/>
      <c r="R1630" s="157"/>
      <c r="S1630" s="35"/>
      <c r="T1630" s="35"/>
      <c r="U1630" s="30"/>
      <c r="V1630" s="29"/>
      <c r="W1630" s="1"/>
      <c r="X1630" s="1"/>
    </row>
    <row r="1631" spans="1:24">
      <c r="A1631" s="61"/>
      <c r="B1631" s="28"/>
      <c r="C1631" s="29"/>
      <c r="D1631" s="28"/>
      <c r="E1631" s="27"/>
      <c r="F1631" s="28"/>
      <c r="G1631" s="29"/>
      <c r="H1631" s="29"/>
      <c r="I1631" s="35"/>
      <c r="J1631" s="35"/>
      <c r="K1631" s="35"/>
      <c r="L1631" s="35"/>
      <c r="M1631" s="30"/>
      <c r="N1631" s="31"/>
      <c r="O1631" s="18"/>
      <c r="P1631" s="157"/>
      <c r="Q1631" s="157"/>
      <c r="R1631" s="157"/>
      <c r="S1631" s="35"/>
      <c r="T1631" s="35"/>
      <c r="U1631" s="30"/>
      <c r="V1631" s="29"/>
      <c r="W1631" s="1"/>
      <c r="X1631" s="1"/>
    </row>
    <row r="1632" spans="1:24">
      <c r="A1632" s="61"/>
      <c r="B1632" s="28"/>
      <c r="C1632" s="29"/>
      <c r="D1632" s="28"/>
      <c r="E1632" s="27"/>
      <c r="F1632" s="28"/>
      <c r="G1632" s="29"/>
      <c r="H1632" s="29"/>
      <c r="I1632" s="35"/>
      <c r="J1632" s="35"/>
      <c r="K1632" s="35"/>
      <c r="L1632" s="35"/>
      <c r="M1632" s="30"/>
      <c r="N1632" s="31"/>
      <c r="O1632" s="18"/>
      <c r="P1632" s="157"/>
      <c r="Q1632" s="157"/>
      <c r="R1632" s="157"/>
      <c r="S1632" s="35"/>
      <c r="T1632" s="35"/>
      <c r="U1632" s="30"/>
      <c r="V1632" s="29"/>
      <c r="W1632" s="1"/>
      <c r="X1632" s="1"/>
    </row>
    <row r="1633" spans="1:24">
      <c r="A1633" s="61"/>
      <c r="B1633" s="28"/>
      <c r="C1633" s="29"/>
      <c r="D1633" s="28"/>
      <c r="E1633" s="27"/>
      <c r="F1633" s="28"/>
      <c r="G1633" s="29"/>
      <c r="H1633" s="29"/>
      <c r="I1633" s="35"/>
      <c r="J1633" s="35"/>
      <c r="K1633" s="35"/>
      <c r="L1633" s="35"/>
      <c r="M1633" s="30"/>
      <c r="N1633" s="31"/>
      <c r="O1633" s="18"/>
      <c r="P1633" s="157"/>
      <c r="Q1633" s="157"/>
      <c r="R1633" s="157"/>
      <c r="S1633" s="35"/>
      <c r="T1633" s="35"/>
      <c r="U1633" s="30"/>
      <c r="V1633" s="29"/>
      <c r="W1633" s="1"/>
      <c r="X1633" s="1"/>
    </row>
    <row r="1634" spans="1:24">
      <c r="A1634" s="61"/>
      <c r="B1634" s="28"/>
      <c r="C1634" s="29"/>
      <c r="D1634" s="28"/>
      <c r="E1634" s="27"/>
      <c r="F1634" s="28"/>
      <c r="G1634" s="29"/>
      <c r="H1634" s="29"/>
      <c r="I1634" s="35"/>
      <c r="J1634" s="35"/>
      <c r="K1634" s="35"/>
      <c r="L1634" s="35"/>
      <c r="M1634" s="30"/>
      <c r="N1634" s="31"/>
      <c r="O1634" s="18"/>
      <c r="P1634" s="157"/>
      <c r="Q1634" s="157"/>
      <c r="R1634" s="157"/>
      <c r="S1634" s="35"/>
      <c r="T1634" s="35"/>
      <c r="U1634" s="30"/>
      <c r="V1634" s="29"/>
      <c r="W1634" s="1"/>
      <c r="X1634" s="1"/>
    </row>
    <row r="1635" spans="1:24">
      <c r="A1635" s="61"/>
      <c r="B1635" s="28"/>
      <c r="C1635" s="29"/>
      <c r="D1635" s="28"/>
      <c r="E1635" s="27"/>
      <c r="F1635" s="28"/>
      <c r="G1635" s="29"/>
      <c r="H1635" s="29"/>
      <c r="I1635" s="35"/>
      <c r="J1635" s="35"/>
      <c r="K1635" s="35"/>
      <c r="L1635" s="35"/>
      <c r="M1635" s="30"/>
      <c r="N1635" s="31"/>
      <c r="O1635" s="18"/>
      <c r="P1635" s="157"/>
      <c r="Q1635" s="157"/>
      <c r="R1635" s="157"/>
      <c r="S1635" s="35"/>
      <c r="T1635" s="35"/>
      <c r="U1635" s="30"/>
      <c r="V1635" s="29"/>
      <c r="W1635" s="1"/>
      <c r="X1635" s="1"/>
    </row>
    <row r="1636" spans="1:24">
      <c r="A1636" s="61"/>
      <c r="B1636" s="28"/>
      <c r="C1636" s="29"/>
      <c r="D1636" s="28"/>
      <c r="E1636" s="27"/>
      <c r="F1636" s="28"/>
      <c r="G1636" s="29"/>
      <c r="H1636" s="29"/>
      <c r="I1636" s="35"/>
      <c r="J1636" s="35"/>
      <c r="K1636" s="35"/>
      <c r="L1636" s="35"/>
      <c r="M1636" s="30"/>
      <c r="N1636" s="31"/>
      <c r="O1636" s="18"/>
      <c r="P1636" s="157"/>
      <c r="Q1636" s="157"/>
      <c r="R1636" s="157"/>
      <c r="S1636" s="35"/>
      <c r="T1636" s="35"/>
      <c r="U1636" s="30"/>
      <c r="V1636" s="29"/>
      <c r="W1636" s="1"/>
      <c r="X1636" s="1"/>
    </row>
    <row r="1637" spans="1:24">
      <c r="A1637" s="61"/>
      <c r="B1637" s="28"/>
      <c r="C1637" s="29"/>
      <c r="D1637" s="28"/>
      <c r="E1637" s="27"/>
      <c r="F1637" s="28"/>
      <c r="G1637" s="29"/>
      <c r="H1637" s="29"/>
      <c r="I1637" s="35"/>
      <c r="J1637" s="35"/>
      <c r="K1637" s="35"/>
      <c r="L1637" s="35"/>
      <c r="M1637" s="30"/>
      <c r="N1637" s="31"/>
      <c r="O1637" s="18"/>
      <c r="P1637" s="157"/>
      <c r="Q1637" s="157"/>
      <c r="R1637" s="157"/>
      <c r="S1637" s="35"/>
      <c r="T1637" s="35"/>
      <c r="U1637" s="30"/>
      <c r="V1637" s="29"/>
      <c r="W1637" s="1"/>
      <c r="X1637" s="1"/>
    </row>
    <row r="1638" spans="1:24">
      <c r="A1638" s="61"/>
      <c r="B1638" s="28"/>
      <c r="C1638" s="29"/>
      <c r="D1638" s="28"/>
      <c r="E1638" s="27"/>
      <c r="F1638" s="28"/>
      <c r="G1638" s="29"/>
      <c r="H1638" s="29"/>
      <c r="I1638" s="35"/>
      <c r="J1638" s="35"/>
      <c r="K1638" s="35"/>
      <c r="L1638" s="35"/>
      <c r="M1638" s="30"/>
      <c r="N1638" s="31"/>
      <c r="O1638" s="18"/>
      <c r="P1638" s="157"/>
      <c r="Q1638" s="157"/>
      <c r="R1638" s="157"/>
      <c r="S1638" s="35"/>
      <c r="T1638" s="35"/>
      <c r="U1638" s="30"/>
      <c r="V1638" s="29"/>
      <c r="W1638" s="1"/>
      <c r="X1638" s="1"/>
    </row>
    <row r="1639" spans="1:24">
      <c r="A1639" s="61"/>
      <c r="B1639" s="28"/>
      <c r="C1639" s="29"/>
      <c r="D1639" s="28"/>
      <c r="E1639" s="27"/>
      <c r="F1639" s="28"/>
      <c r="G1639" s="29"/>
      <c r="H1639" s="29"/>
      <c r="I1639" s="35"/>
      <c r="J1639" s="35"/>
      <c r="K1639" s="35"/>
      <c r="L1639" s="35"/>
      <c r="M1639" s="30"/>
      <c r="N1639" s="31"/>
      <c r="O1639" s="18"/>
      <c r="P1639" s="157"/>
      <c r="Q1639" s="157"/>
      <c r="R1639" s="157"/>
      <c r="S1639" s="35"/>
      <c r="T1639" s="35"/>
      <c r="U1639" s="30"/>
      <c r="V1639" s="29"/>
      <c r="W1639" s="1"/>
      <c r="X1639" s="1"/>
    </row>
    <row r="1640" spans="1:24">
      <c r="A1640" s="61"/>
      <c r="B1640" s="28"/>
      <c r="C1640" s="29"/>
      <c r="D1640" s="28"/>
      <c r="E1640" s="27"/>
      <c r="F1640" s="28"/>
      <c r="G1640" s="29"/>
      <c r="H1640" s="29"/>
      <c r="I1640" s="35"/>
      <c r="J1640" s="35"/>
      <c r="K1640" s="35"/>
      <c r="L1640" s="35"/>
      <c r="M1640" s="30"/>
      <c r="N1640" s="31"/>
      <c r="O1640" s="18"/>
      <c r="P1640" s="157"/>
      <c r="Q1640" s="157"/>
      <c r="R1640" s="157"/>
      <c r="S1640" s="35"/>
      <c r="T1640" s="35"/>
      <c r="U1640" s="30"/>
      <c r="V1640" s="29"/>
      <c r="W1640" s="1"/>
      <c r="X1640" s="1"/>
    </row>
    <row r="1641" spans="1:24">
      <c r="A1641" s="61"/>
      <c r="B1641" s="28"/>
      <c r="C1641" s="29"/>
      <c r="D1641" s="28"/>
      <c r="E1641" s="27"/>
      <c r="F1641" s="28"/>
      <c r="G1641" s="29"/>
      <c r="H1641" s="29"/>
      <c r="I1641" s="35"/>
      <c r="J1641" s="35"/>
      <c r="K1641" s="35"/>
      <c r="L1641" s="35"/>
      <c r="M1641" s="30"/>
      <c r="N1641" s="31"/>
      <c r="O1641" s="18"/>
      <c r="P1641" s="157"/>
      <c r="Q1641" s="157"/>
      <c r="R1641" s="157"/>
      <c r="S1641" s="35"/>
      <c r="T1641" s="35"/>
      <c r="U1641" s="30"/>
      <c r="V1641" s="29"/>
      <c r="W1641" s="1"/>
      <c r="X1641" s="1"/>
    </row>
    <row r="1642" spans="1:24">
      <c r="A1642" s="61"/>
      <c r="B1642" s="28"/>
      <c r="C1642" s="29"/>
      <c r="D1642" s="28"/>
      <c r="E1642" s="27"/>
      <c r="F1642" s="28"/>
      <c r="G1642" s="29"/>
      <c r="H1642" s="29"/>
      <c r="I1642" s="35"/>
      <c r="J1642" s="35"/>
      <c r="K1642" s="35"/>
      <c r="L1642" s="35"/>
      <c r="M1642" s="30"/>
      <c r="N1642" s="31"/>
      <c r="O1642" s="18"/>
      <c r="P1642" s="157"/>
      <c r="Q1642" s="157"/>
      <c r="R1642" s="157"/>
      <c r="S1642" s="35"/>
      <c r="T1642" s="35"/>
      <c r="U1642" s="30"/>
      <c r="V1642" s="29"/>
      <c r="W1642" s="1"/>
      <c r="X1642" s="1"/>
    </row>
    <row r="1643" spans="1:24">
      <c r="A1643" s="61"/>
      <c r="B1643" s="28"/>
      <c r="C1643" s="29"/>
      <c r="D1643" s="28"/>
      <c r="E1643" s="27"/>
      <c r="F1643" s="28"/>
      <c r="G1643" s="29"/>
      <c r="H1643" s="29"/>
      <c r="I1643" s="35"/>
      <c r="J1643" s="35"/>
      <c r="K1643" s="35"/>
      <c r="L1643" s="35"/>
      <c r="M1643" s="30"/>
      <c r="N1643" s="31"/>
      <c r="O1643" s="18"/>
      <c r="P1643" s="157"/>
      <c r="Q1643" s="157"/>
      <c r="R1643" s="157"/>
      <c r="S1643" s="35"/>
      <c r="T1643" s="35"/>
      <c r="U1643" s="30"/>
      <c r="V1643" s="29"/>
      <c r="W1643" s="1"/>
      <c r="X1643" s="1"/>
    </row>
    <row r="1644" spans="1:24">
      <c r="A1644" s="61"/>
      <c r="B1644" s="28"/>
      <c r="C1644" s="29"/>
      <c r="D1644" s="28"/>
      <c r="E1644" s="27"/>
      <c r="F1644" s="28"/>
      <c r="G1644" s="29"/>
      <c r="H1644" s="29"/>
      <c r="I1644" s="35"/>
      <c r="J1644" s="35"/>
      <c r="K1644" s="35"/>
      <c r="L1644" s="35"/>
      <c r="M1644" s="30"/>
      <c r="N1644" s="31"/>
      <c r="O1644" s="18"/>
      <c r="P1644" s="157"/>
      <c r="Q1644" s="157"/>
      <c r="R1644" s="157"/>
      <c r="S1644" s="35"/>
      <c r="T1644" s="35"/>
      <c r="U1644" s="30"/>
      <c r="V1644" s="29"/>
      <c r="W1644" s="1"/>
      <c r="X1644" s="1"/>
    </row>
    <row r="1645" spans="1:24">
      <c r="A1645" s="61"/>
      <c r="B1645" s="28"/>
      <c r="C1645" s="29"/>
      <c r="D1645" s="28"/>
      <c r="E1645" s="27"/>
      <c r="F1645" s="28"/>
      <c r="G1645" s="29"/>
      <c r="H1645" s="29"/>
      <c r="I1645" s="35"/>
      <c r="J1645" s="35"/>
      <c r="K1645" s="35"/>
      <c r="L1645" s="35"/>
      <c r="M1645" s="30"/>
      <c r="N1645" s="31"/>
      <c r="O1645" s="18"/>
      <c r="P1645" s="157"/>
      <c r="Q1645" s="157"/>
      <c r="R1645" s="157"/>
      <c r="S1645" s="35"/>
      <c r="T1645" s="35"/>
      <c r="U1645" s="30"/>
      <c r="V1645" s="29"/>
      <c r="W1645" s="1"/>
      <c r="X1645" s="1"/>
    </row>
    <row r="1646" spans="1:24">
      <c r="A1646" s="61"/>
      <c r="B1646" s="28"/>
      <c r="C1646" s="29"/>
      <c r="D1646" s="28"/>
      <c r="E1646" s="27"/>
      <c r="F1646" s="28"/>
      <c r="G1646" s="29"/>
      <c r="H1646" s="29"/>
      <c r="I1646" s="35"/>
      <c r="J1646" s="35"/>
      <c r="K1646" s="35"/>
      <c r="L1646" s="35"/>
      <c r="M1646" s="30"/>
      <c r="N1646" s="31"/>
      <c r="O1646" s="18"/>
      <c r="P1646" s="157"/>
      <c r="Q1646" s="157"/>
      <c r="R1646" s="157"/>
      <c r="S1646" s="35"/>
      <c r="T1646" s="35"/>
      <c r="U1646" s="30"/>
      <c r="V1646" s="29"/>
      <c r="W1646" s="1"/>
      <c r="X1646" s="1"/>
    </row>
    <row r="1647" spans="1:24">
      <c r="A1647" s="61"/>
      <c r="B1647" s="28"/>
      <c r="C1647" s="29"/>
      <c r="D1647" s="28"/>
      <c r="E1647" s="27"/>
      <c r="F1647" s="28"/>
      <c r="G1647" s="29"/>
      <c r="H1647" s="29"/>
      <c r="I1647" s="35"/>
      <c r="J1647" s="35"/>
      <c r="K1647" s="35"/>
      <c r="L1647" s="35"/>
      <c r="M1647" s="30"/>
      <c r="N1647" s="31"/>
      <c r="O1647" s="18"/>
      <c r="P1647" s="157"/>
      <c r="Q1647" s="157"/>
      <c r="R1647" s="157"/>
      <c r="S1647" s="35"/>
      <c r="T1647" s="35"/>
      <c r="U1647" s="30"/>
      <c r="V1647" s="29"/>
      <c r="W1647" s="1"/>
      <c r="X1647" s="1"/>
    </row>
    <row r="1648" spans="1:24">
      <c r="A1648" s="61"/>
      <c r="B1648" s="28"/>
      <c r="C1648" s="29"/>
      <c r="D1648" s="28"/>
      <c r="E1648" s="27"/>
      <c r="F1648" s="28"/>
      <c r="G1648" s="29"/>
      <c r="H1648" s="29"/>
      <c r="I1648" s="35"/>
      <c r="J1648" s="35"/>
      <c r="K1648" s="35"/>
      <c r="L1648" s="35"/>
      <c r="M1648" s="30"/>
      <c r="N1648" s="31"/>
      <c r="O1648" s="18"/>
      <c r="P1648" s="157"/>
      <c r="Q1648" s="157"/>
      <c r="R1648" s="157"/>
      <c r="S1648" s="35"/>
      <c r="T1648" s="35"/>
      <c r="U1648" s="30"/>
      <c r="V1648" s="29"/>
      <c r="W1648" s="1"/>
      <c r="X1648" s="1"/>
    </row>
    <row r="1649" spans="1:24">
      <c r="A1649" s="61"/>
      <c r="B1649" s="28"/>
      <c r="C1649" s="29"/>
      <c r="D1649" s="28"/>
      <c r="E1649" s="27"/>
      <c r="F1649" s="28"/>
      <c r="G1649" s="29"/>
      <c r="H1649" s="29"/>
      <c r="I1649" s="35"/>
      <c r="J1649" s="35"/>
      <c r="K1649" s="35"/>
      <c r="L1649" s="35"/>
      <c r="M1649" s="30"/>
      <c r="N1649" s="31"/>
      <c r="O1649" s="18"/>
      <c r="P1649" s="157"/>
      <c r="Q1649" s="157"/>
      <c r="R1649" s="157"/>
      <c r="S1649" s="35"/>
      <c r="T1649" s="35"/>
      <c r="U1649" s="30"/>
      <c r="V1649" s="29"/>
      <c r="W1649" s="1"/>
      <c r="X1649" s="1"/>
    </row>
    <row r="1650" spans="1:24">
      <c r="A1650" s="61"/>
      <c r="B1650" s="28"/>
      <c r="C1650" s="29"/>
      <c r="D1650" s="28"/>
      <c r="E1650" s="27"/>
      <c r="F1650" s="28"/>
      <c r="G1650" s="29"/>
      <c r="H1650" s="29"/>
      <c r="I1650" s="35"/>
      <c r="J1650" s="35"/>
      <c r="K1650" s="35"/>
      <c r="L1650" s="35"/>
      <c r="M1650" s="30"/>
      <c r="N1650" s="31"/>
      <c r="O1650" s="18"/>
      <c r="P1650" s="157"/>
      <c r="Q1650" s="157"/>
      <c r="R1650" s="157"/>
      <c r="S1650" s="35"/>
      <c r="T1650" s="35"/>
      <c r="U1650" s="30"/>
      <c r="V1650" s="29"/>
      <c r="W1650" s="1"/>
      <c r="X1650" s="1"/>
    </row>
    <row r="1651" spans="1:24">
      <c r="A1651" s="61"/>
      <c r="B1651" s="28"/>
      <c r="C1651" s="29"/>
      <c r="D1651" s="28"/>
      <c r="E1651" s="27"/>
      <c r="F1651" s="28"/>
      <c r="G1651" s="29"/>
      <c r="H1651" s="29"/>
      <c r="I1651" s="35"/>
      <c r="J1651" s="35"/>
      <c r="K1651" s="35"/>
      <c r="L1651" s="35"/>
      <c r="M1651" s="30"/>
      <c r="N1651" s="31"/>
      <c r="O1651" s="18"/>
      <c r="P1651" s="157"/>
      <c r="Q1651" s="157"/>
      <c r="R1651" s="157"/>
      <c r="S1651" s="35"/>
      <c r="T1651" s="35"/>
      <c r="U1651" s="30"/>
      <c r="V1651" s="29"/>
      <c r="W1651" s="1"/>
      <c r="X1651" s="1"/>
    </row>
    <row r="1652" spans="1:24">
      <c r="A1652" s="61"/>
      <c r="B1652" s="28"/>
      <c r="C1652" s="29"/>
      <c r="D1652" s="28"/>
      <c r="E1652" s="27"/>
      <c r="F1652" s="28"/>
      <c r="G1652" s="29"/>
      <c r="H1652" s="29"/>
      <c r="I1652" s="35"/>
      <c r="J1652" s="35"/>
      <c r="K1652" s="35"/>
      <c r="L1652" s="35"/>
      <c r="M1652" s="30"/>
      <c r="N1652" s="31"/>
      <c r="O1652" s="18"/>
      <c r="P1652" s="157"/>
      <c r="Q1652" s="157"/>
      <c r="R1652" s="157"/>
      <c r="S1652" s="35"/>
      <c r="T1652" s="35"/>
      <c r="U1652" s="30"/>
      <c r="V1652" s="29"/>
      <c r="W1652" s="1"/>
      <c r="X1652" s="1"/>
    </row>
    <row r="1653" spans="1:24">
      <c r="A1653" s="61"/>
      <c r="B1653" s="28"/>
      <c r="C1653" s="29"/>
      <c r="D1653" s="28"/>
      <c r="E1653" s="27"/>
      <c r="F1653" s="28"/>
      <c r="G1653" s="29"/>
      <c r="H1653" s="29"/>
      <c r="I1653" s="35"/>
      <c r="J1653" s="35"/>
      <c r="K1653" s="35"/>
      <c r="L1653" s="35"/>
      <c r="M1653" s="30"/>
      <c r="N1653" s="31"/>
      <c r="O1653" s="18"/>
      <c r="P1653" s="157"/>
      <c r="Q1653" s="157"/>
      <c r="R1653" s="157"/>
      <c r="S1653" s="35"/>
      <c r="T1653" s="35"/>
      <c r="U1653" s="30"/>
      <c r="V1653" s="29"/>
      <c r="W1653" s="1"/>
      <c r="X1653" s="1"/>
    </row>
  </sheetData>
  <protectedRanges>
    <protectedRange sqref="N1028:N1029" name="Rango6_1_1_1_1_1"/>
  </protectedRanges>
  <autoFilter ref="A1:V1653" xr:uid="{00000000-0009-0000-0000-00000D000000}"/>
  <conditionalFormatting sqref="M1047">
    <cfRule type="expression" priority="3">
      <formula>$K1047</formula>
    </cfRule>
    <cfRule type="duplicateValues" dxfId="3" priority="4"/>
  </conditionalFormatting>
  <conditionalFormatting sqref="M1048">
    <cfRule type="expression" priority="5">
      <formula>$K1048</formula>
    </cfRule>
    <cfRule type="duplicateValues" dxfId="2" priority="6"/>
  </conditionalFormatting>
  <conditionalFormatting sqref="M1083">
    <cfRule type="expression" priority="1">
      <formula>$H1083</formula>
    </cfRule>
    <cfRule type="duplicateValues" dxfId="1" priority="2"/>
  </conditionalFormatting>
  <conditionalFormatting sqref="M1049:M1066 M1068:M1082">
    <cfRule type="expression" priority="7">
      <formula>$K1049</formula>
    </cfRule>
    <cfRule type="duplicateValues" dxfId="0" priority="8"/>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V71"/>
  <sheetViews>
    <sheetView workbookViewId="0">
      <selection activeCell="G71" sqref="G71"/>
    </sheetView>
  </sheetViews>
  <sheetFormatPr baseColWidth="10" defaultColWidth="11.44140625" defaultRowHeight="14.4"/>
  <cols>
    <col min="1" max="3" width="11.44140625" style="2"/>
    <col min="4" max="4" width="20.44140625" style="2" customWidth="1"/>
    <col min="5" max="5" width="23.88671875" style="2" customWidth="1"/>
    <col min="6" max="6" width="20.33203125" style="2" customWidth="1"/>
    <col min="7" max="7" width="19.33203125" style="2" customWidth="1"/>
    <col min="8" max="8" width="20" style="2" customWidth="1"/>
    <col min="9" max="10" width="20.6640625" style="7" customWidth="1"/>
    <col min="11" max="11" width="27.77734375" style="7" customWidth="1"/>
    <col min="12" max="12" width="20.6640625" style="7" customWidth="1"/>
    <col min="13" max="14" width="11.44140625" style="2"/>
    <col min="15" max="16" width="11.5546875" style="8"/>
    <col min="17" max="17" width="11.44140625" style="8"/>
    <col min="18" max="18" width="11.44140625" style="123"/>
    <col min="19" max="20" width="20.6640625" style="7" customWidth="1"/>
    <col min="21" max="21" width="11.44140625" style="2"/>
    <col min="22" max="22" width="38" style="2" bestFit="1" customWidth="1"/>
    <col min="23" max="16384" width="11.44140625" style="2"/>
  </cols>
  <sheetData>
    <row r="1" spans="1:22">
      <c r="A1" s="2" t="s">
        <v>0</v>
      </c>
      <c r="B1" s="2" t="s">
        <v>1</v>
      </c>
      <c r="C1" s="2" t="s">
        <v>2</v>
      </c>
      <c r="D1" s="2" t="s">
        <v>3</v>
      </c>
      <c r="E1" s="2" t="s">
        <v>4</v>
      </c>
      <c r="F1" s="2" t="s">
        <v>5</v>
      </c>
      <c r="G1" s="2" t="s">
        <v>6</v>
      </c>
      <c r="H1" s="2" t="s">
        <v>7</v>
      </c>
      <c r="I1" s="7" t="s">
        <v>8</v>
      </c>
      <c r="J1" s="7" t="s">
        <v>9</v>
      </c>
      <c r="K1" s="7" t="s">
        <v>19</v>
      </c>
      <c r="L1" s="7" t="s">
        <v>20</v>
      </c>
      <c r="M1" s="2" t="s">
        <v>10</v>
      </c>
      <c r="N1" s="2" t="s">
        <v>11</v>
      </c>
      <c r="O1" s="123" t="s">
        <v>12</v>
      </c>
      <c r="P1" s="8" t="s">
        <v>21</v>
      </c>
      <c r="Q1" s="8" t="s">
        <v>13</v>
      </c>
      <c r="R1" s="123" t="s">
        <v>14</v>
      </c>
      <c r="S1" s="7" t="s">
        <v>15</v>
      </c>
      <c r="T1" s="7" t="s">
        <v>16</v>
      </c>
      <c r="U1" s="2" t="s">
        <v>17</v>
      </c>
      <c r="V1" s="2" t="s">
        <v>18</v>
      </c>
    </row>
    <row r="2" spans="1:22">
      <c r="A2" s="129">
        <v>891780111</v>
      </c>
      <c r="B2" t="s">
        <v>5611</v>
      </c>
      <c r="C2" t="s">
        <v>26</v>
      </c>
      <c r="D2" t="s">
        <v>27</v>
      </c>
      <c r="E2" t="s">
        <v>5612</v>
      </c>
      <c r="F2" t="s">
        <v>29</v>
      </c>
      <c r="G2" t="s">
        <v>30</v>
      </c>
      <c r="H2" t="s">
        <v>89</v>
      </c>
      <c r="I2" s="250">
        <v>490459980</v>
      </c>
      <c r="J2">
        <v>0</v>
      </c>
      <c r="K2">
        <v>0</v>
      </c>
      <c r="L2">
        <v>0</v>
      </c>
      <c r="M2" s="129">
        <v>900864404</v>
      </c>
      <c r="N2" s="54" t="s">
        <v>5613</v>
      </c>
      <c r="O2" t="s">
        <v>5614</v>
      </c>
      <c r="P2" s="54" t="s">
        <v>5615</v>
      </c>
      <c r="Q2" s="175" t="s">
        <v>5615</v>
      </c>
      <c r="R2" s="63" t="s">
        <v>92</v>
      </c>
      <c r="S2">
        <v>245502990</v>
      </c>
      <c r="T2" s="250">
        <v>244956990</v>
      </c>
      <c r="U2" s="129">
        <v>85459497</v>
      </c>
      <c r="V2" t="s">
        <v>835</v>
      </c>
    </row>
    <row r="3" spans="1:22">
      <c r="A3" s="129">
        <v>891780111</v>
      </c>
      <c r="B3" t="s">
        <v>5611</v>
      </c>
      <c r="C3" t="s">
        <v>26</v>
      </c>
      <c r="D3" t="s">
        <v>27</v>
      </c>
      <c r="E3" t="s">
        <v>5616</v>
      </c>
      <c r="F3" t="s">
        <v>29</v>
      </c>
      <c r="G3" t="s">
        <v>30</v>
      </c>
      <c r="H3" t="s">
        <v>89</v>
      </c>
      <c r="I3" s="250">
        <v>42628800</v>
      </c>
      <c r="J3">
        <v>0</v>
      </c>
      <c r="K3">
        <v>0</v>
      </c>
      <c r="L3">
        <v>0</v>
      </c>
      <c r="M3" s="129">
        <v>57461792</v>
      </c>
      <c r="N3" s="54" t="s">
        <v>5617</v>
      </c>
      <c r="O3" t="s">
        <v>5618</v>
      </c>
      <c r="P3" s="54" t="s">
        <v>693</v>
      </c>
      <c r="Q3" s="175" t="s">
        <v>693</v>
      </c>
      <c r="R3" s="63" t="s">
        <v>92</v>
      </c>
      <c r="S3">
        <v>42628800</v>
      </c>
      <c r="T3">
        <v>0</v>
      </c>
      <c r="U3" s="129">
        <v>72175282</v>
      </c>
      <c r="V3" t="s">
        <v>836</v>
      </c>
    </row>
    <row r="4" spans="1:22" ht="15.6">
      <c r="A4" s="129">
        <v>891780111</v>
      </c>
      <c r="B4" t="s">
        <v>5611</v>
      </c>
      <c r="C4" t="s">
        <v>26</v>
      </c>
      <c r="D4" t="s">
        <v>27</v>
      </c>
      <c r="E4" t="s">
        <v>5619</v>
      </c>
      <c r="F4" t="s">
        <v>29</v>
      </c>
      <c r="G4" t="s">
        <v>30</v>
      </c>
      <c r="H4" t="s">
        <v>31</v>
      </c>
      <c r="I4" s="250">
        <v>595000000</v>
      </c>
      <c r="J4">
        <v>0</v>
      </c>
      <c r="K4">
        <v>0</v>
      </c>
      <c r="L4">
        <v>0</v>
      </c>
      <c r="M4">
        <v>819000635</v>
      </c>
      <c r="N4" s="54" t="s">
        <v>5620</v>
      </c>
      <c r="O4" t="s">
        <v>5621</v>
      </c>
      <c r="P4" s="251">
        <v>44585</v>
      </c>
      <c r="Q4" s="251">
        <v>44588</v>
      </c>
      <c r="R4" s="251">
        <v>44926</v>
      </c>
      <c r="S4">
        <v>199192758</v>
      </c>
      <c r="T4" s="250">
        <v>395807242</v>
      </c>
      <c r="U4" s="129">
        <v>85459497</v>
      </c>
      <c r="V4" t="s">
        <v>835</v>
      </c>
    </row>
    <row r="5" spans="1:22" ht="15.6">
      <c r="A5" s="129">
        <v>891780111</v>
      </c>
      <c r="B5" t="s">
        <v>5611</v>
      </c>
      <c r="C5" t="s">
        <v>93</v>
      </c>
      <c r="D5" t="s">
        <v>27</v>
      </c>
      <c r="E5" t="s">
        <v>5622</v>
      </c>
      <c r="F5" t="s">
        <v>29</v>
      </c>
      <c r="G5" t="s">
        <v>30</v>
      </c>
      <c r="H5" t="s">
        <v>89</v>
      </c>
      <c r="I5" s="250">
        <v>378585267</v>
      </c>
      <c r="J5">
        <v>0</v>
      </c>
      <c r="K5">
        <v>0</v>
      </c>
      <c r="L5">
        <v>0</v>
      </c>
      <c r="M5">
        <v>901363505</v>
      </c>
      <c r="N5" s="54" t="s">
        <v>5623</v>
      </c>
      <c r="O5" t="s">
        <v>5624</v>
      </c>
      <c r="P5" s="251">
        <v>44589</v>
      </c>
      <c r="Q5" s="251">
        <v>44609</v>
      </c>
      <c r="R5" s="251">
        <v>44622</v>
      </c>
      <c r="S5">
        <v>343064258</v>
      </c>
      <c r="T5" s="250">
        <v>35521009</v>
      </c>
      <c r="U5" s="129">
        <v>85465146</v>
      </c>
      <c r="V5" t="s">
        <v>837</v>
      </c>
    </row>
    <row r="6" spans="1:22" ht="15.6">
      <c r="A6" s="129">
        <v>891780111</v>
      </c>
      <c r="B6" t="s">
        <v>5611</v>
      </c>
      <c r="C6" t="s">
        <v>26</v>
      </c>
      <c r="D6" t="s">
        <v>27</v>
      </c>
      <c r="E6" t="s">
        <v>5625</v>
      </c>
      <c r="F6" t="s">
        <v>29</v>
      </c>
      <c r="G6" t="s">
        <v>30</v>
      </c>
      <c r="H6" t="s">
        <v>89</v>
      </c>
      <c r="I6" s="250">
        <v>594200000</v>
      </c>
      <c r="J6">
        <v>0</v>
      </c>
      <c r="K6">
        <v>0</v>
      </c>
      <c r="L6">
        <v>0</v>
      </c>
      <c r="M6">
        <v>819004091</v>
      </c>
      <c r="N6" s="54" t="s">
        <v>5626</v>
      </c>
      <c r="O6" t="s">
        <v>5627</v>
      </c>
      <c r="P6" s="251">
        <v>44589</v>
      </c>
      <c r="Q6" s="251">
        <v>44613</v>
      </c>
      <c r="R6" s="251">
        <v>44698</v>
      </c>
      <c r="S6">
        <v>0</v>
      </c>
      <c r="T6" s="250">
        <v>594200000</v>
      </c>
      <c r="U6" s="129">
        <v>72175282</v>
      </c>
      <c r="V6" t="s">
        <v>836</v>
      </c>
    </row>
    <row r="7" spans="1:22" ht="15.6">
      <c r="A7" s="129">
        <v>891780111</v>
      </c>
      <c r="B7" t="s">
        <v>5611</v>
      </c>
      <c r="C7" t="s">
        <v>93</v>
      </c>
      <c r="D7" t="s">
        <v>27</v>
      </c>
      <c r="E7" t="s">
        <v>5628</v>
      </c>
      <c r="F7" t="s">
        <v>29</v>
      </c>
      <c r="G7" t="s">
        <v>30</v>
      </c>
      <c r="H7" t="s">
        <v>31</v>
      </c>
      <c r="I7" s="250">
        <v>672562033</v>
      </c>
      <c r="J7">
        <v>845065033</v>
      </c>
      <c r="K7">
        <v>172503000</v>
      </c>
      <c r="L7">
        <v>0</v>
      </c>
      <c r="M7">
        <v>900692909</v>
      </c>
      <c r="N7" s="54" t="s">
        <v>5629</v>
      </c>
      <c r="O7" t="s">
        <v>5630</v>
      </c>
      <c r="P7" s="251">
        <v>44589</v>
      </c>
      <c r="Q7" s="251">
        <v>44589</v>
      </c>
      <c r="R7" s="251">
        <v>44926</v>
      </c>
      <c r="S7" s="250">
        <v>845065033</v>
      </c>
      <c r="T7" s="250">
        <v>0</v>
      </c>
      <c r="U7" s="129">
        <v>72175282</v>
      </c>
      <c r="V7" t="s">
        <v>836</v>
      </c>
    </row>
    <row r="8" spans="1:22" ht="15.6">
      <c r="A8" s="129">
        <v>891780111</v>
      </c>
      <c r="B8" t="s">
        <v>5611</v>
      </c>
      <c r="C8" t="s">
        <v>26</v>
      </c>
      <c r="D8" t="s">
        <v>27</v>
      </c>
      <c r="E8" t="s">
        <v>5631</v>
      </c>
      <c r="F8" t="s">
        <v>29</v>
      </c>
      <c r="G8" t="s">
        <v>30</v>
      </c>
      <c r="H8" t="s">
        <v>31</v>
      </c>
      <c r="I8" s="250">
        <v>634418877</v>
      </c>
      <c r="J8">
        <v>0</v>
      </c>
      <c r="K8">
        <v>0</v>
      </c>
      <c r="L8">
        <v>0</v>
      </c>
      <c r="M8">
        <v>900530916</v>
      </c>
      <c r="N8" s="54" t="s">
        <v>5632</v>
      </c>
      <c r="O8" t="s">
        <v>5633</v>
      </c>
      <c r="P8" s="251">
        <v>44589</v>
      </c>
      <c r="Q8" s="251">
        <v>44608</v>
      </c>
      <c r="R8" s="251">
        <v>44986</v>
      </c>
      <c r="S8" s="250">
        <v>634418877</v>
      </c>
      <c r="T8" s="250">
        <v>0</v>
      </c>
      <c r="U8" s="129">
        <v>85465146</v>
      </c>
      <c r="V8" t="s">
        <v>837</v>
      </c>
    </row>
    <row r="9" spans="1:22" ht="15.6">
      <c r="A9" s="129">
        <v>891780111</v>
      </c>
      <c r="B9" t="s">
        <v>5611</v>
      </c>
      <c r="C9" t="s">
        <v>26</v>
      </c>
      <c r="D9" t="s">
        <v>27</v>
      </c>
      <c r="E9" t="s">
        <v>5634</v>
      </c>
      <c r="F9" t="s">
        <v>29</v>
      </c>
      <c r="G9" t="s">
        <v>30</v>
      </c>
      <c r="H9" t="s">
        <v>31</v>
      </c>
      <c r="I9" s="250">
        <v>527003759</v>
      </c>
      <c r="J9">
        <v>0</v>
      </c>
      <c r="K9">
        <v>0</v>
      </c>
      <c r="L9">
        <v>0</v>
      </c>
      <c r="M9">
        <v>819003851</v>
      </c>
      <c r="N9" s="54" t="s">
        <v>5635</v>
      </c>
      <c r="O9" t="s">
        <v>5636</v>
      </c>
      <c r="P9" s="251">
        <v>44589</v>
      </c>
      <c r="Q9" s="251">
        <v>44621</v>
      </c>
      <c r="R9" s="251">
        <v>44985</v>
      </c>
      <c r="S9">
        <v>131750943</v>
      </c>
      <c r="T9" s="250">
        <v>395252816</v>
      </c>
      <c r="U9" s="129">
        <v>85465146</v>
      </c>
      <c r="V9" t="s">
        <v>837</v>
      </c>
    </row>
    <row r="10" spans="1:22" ht="15.6">
      <c r="A10" s="129">
        <v>891780111</v>
      </c>
      <c r="B10" t="s">
        <v>5611</v>
      </c>
      <c r="C10" t="s">
        <v>93</v>
      </c>
      <c r="D10" t="s">
        <v>27</v>
      </c>
      <c r="E10" t="s">
        <v>5637</v>
      </c>
      <c r="F10" t="s">
        <v>29</v>
      </c>
      <c r="G10" t="s">
        <v>30</v>
      </c>
      <c r="H10" t="s">
        <v>89</v>
      </c>
      <c r="I10" s="250">
        <v>2012955304</v>
      </c>
      <c r="J10">
        <v>0</v>
      </c>
      <c r="K10">
        <v>0</v>
      </c>
      <c r="L10">
        <v>0</v>
      </c>
      <c r="M10">
        <v>900173983</v>
      </c>
      <c r="N10" s="54" t="s">
        <v>5638</v>
      </c>
      <c r="O10" t="s">
        <v>5639</v>
      </c>
      <c r="P10" s="251">
        <v>44589</v>
      </c>
      <c r="Q10" s="251">
        <v>44606</v>
      </c>
      <c r="R10" s="251">
        <v>44742</v>
      </c>
      <c r="S10">
        <v>1800025580</v>
      </c>
      <c r="T10" s="250">
        <v>212929724</v>
      </c>
      <c r="U10" s="129">
        <v>85152695</v>
      </c>
      <c r="V10" t="s">
        <v>838</v>
      </c>
    </row>
    <row r="11" spans="1:22" ht="15.6">
      <c r="A11" s="129">
        <v>891780111</v>
      </c>
      <c r="B11" t="s">
        <v>5611</v>
      </c>
      <c r="C11" t="s">
        <v>93</v>
      </c>
      <c r="D11" t="s">
        <v>27</v>
      </c>
      <c r="E11" t="s">
        <v>5640</v>
      </c>
      <c r="F11" t="s">
        <v>29</v>
      </c>
      <c r="G11" t="s">
        <v>30</v>
      </c>
      <c r="H11" t="s">
        <v>89</v>
      </c>
      <c r="I11" s="250">
        <v>425946220</v>
      </c>
      <c r="J11">
        <v>0</v>
      </c>
      <c r="K11">
        <v>0</v>
      </c>
      <c r="L11">
        <v>0</v>
      </c>
      <c r="M11">
        <v>901281568</v>
      </c>
      <c r="N11" s="54" t="s">
        <v>5641</v>
      </c>
      <c r="O11" t="s">
        <v>5642</v>
      </c>
      <c r="P11" s="251">
        <v>44589</v>
      </c>
      <c r="Q11" s="251">
        <v>44607</v>
      </c>
      <c r="R11" s="251">
        <v>44655</v>
      </c>
      <c r="S11" s="250">
        <v>425946220</v>
      </c>
      <c r="T11" s="250">
        <v>0</v>
      </c>
      <c r="U11" s="129">
        <v>85473390</v>
      </c>
      <c r="V11" t="s">
        <v>839</v>
      </c>
    </row>
    <row r="12" spans="1:22" ht="15.6">
      <c r="A12" s="129">
        <v>891780111</v>
      </c>
      <c r="B12" t="s">
        <v>5611</v>
      </c>
      <c r="C12" t="s">
        <v>93</v>
      </c>
      <c r="D12" t="s">
        <v>27</v>
      </c>
      <c r="E12" t="s">
        <v>5643</v>
      </c>
      <c r="F12" t="s">
        <v>29</v>
      </c>
      <c r="G12" t="s">
        <v>30</v>
      </c>
      <c r="H12" t="s">
        <v>31</v>
      </c>
      <c r="I12" s="250">
        <v>300000000</v>
      </c>
      <c r="J12">
        <v>0</v>
      </c>
      <c r="K12">
        <v>0</v>
      </c>
      <c r="L12">
        <v>0</v>
      </c>
      <c r="M12" s="129">
        <v>901023383</v>
      </c>
      <c r="N12" s="54" t="s">
        <v>5644</v>
      </c>
      <c r="O12" t="s">
        <v>5645</v>
      </c>
      <c r="P12" s="251">
        <v>44589</v>
      </c>
      <c r="Q12" s="251">
        <v>44614</v>
      </c>
      <c r="R12" s="251">
        <v>44712</v>
      </c>
      <c r="S12" s="250">
        <v>300000000</v>
      </c>
      <c r="T12" s="250">
        <v>0</v>
      </c>
      <c r="U12" s="129">
        <v>85152695</v>
      </c>
      <c r="V12" t="s">
        <v>838</v>
      </c>
    </row>
    <row r="13" spans="1:22" ht="15.6">
      <c r="A13" s="129">
        <v>891780111</v>
      </c>
      <c r="B13" t="s">
        <v>5611</v>
      </c>
      <c r="C13" t="s">
        <v>26</v>
      </c>
      <c r="D13" t="s">
        <v>27</v>
      </c>
      <c r="E13" t="s">
        <v>5646</v>
      </c>
      <c r="F13" t="s">
        <v>29</v>
      </c>
      <c r="G13" t="s">
        <v>30</v>
      </c>
      <c r="H13" t="s">
        <v>31</v>
      </c>
      <c r="I13" s="250">
        <v>290231332</v>
      </c>
      <c r="J13">
        <v>0</v>
      </c>
      <c r="K13">
        <v>0</v>
      </c>
      <c r="L13">
        <v>0</v>
      </c>
      <c r="M13" s="129">
        <v>830122566</v>
      </c>
      <c r="N13" s="54" t="s">
        <v>5647</v>
      </c>
      <c r="O13" t="s">
        <v>5648</v>
      </c>
      <c r="P13" s="251">
        <v>44589</v>
      </c>
      <c r="Q13" s="251">
        <v>44621</v>
      </c>
      <c r="R13" s="251">
        <v>44985</v>
      </c>
      <c r="S13">
        <v>0</v>
      </c>
      <c r="T13" s="250">
        <v>290231332</v>
      </c>
      <c r="U13" s="129">
        <v>85465146</v>
      </c>
      <c r="V13" t="s">
        <v>837</v>
      </c>
    </row>
    <row r="14" spans="1:22" ht="15.6">
      <c r="A14" s="129">
        <v>891780111</v>
      </c>
      <c r="B14" t="s">
        <v>5611</v>
      </c>
      <c r="C14" t="s">
        <v>26</v>
      </c>
      <c r="D14" t="s">
        <v>27</v>
      </c>
      <c r="E14" t="s">
        <v>5649</v>
      </c>
      <c r="F14" t="s">
        <v>29</v>
      </c>
      <c r="G14" t="s">
        <v>30</v>
      </c>
      <c r="H14" t="s">
        <v>89</v>
      </c>
      <c r="I14" s="250">
        <v>863925800</v>
      </c>
      <c r="J14">
        <v>878925800</v>
      </c>
      <c r="K14">
        <v>15000000</v>
      </c>
      <c r="L14">
        <v>0</v>
      </c>
      <c r="M14" s="129">
        <v>860000018</v>
      </c>
      <c r="N14" s="54" t="s">
        <v>5650</v>
      </c>
      <c r="O14" t="s">
        <v>5651</v>
      </c>
      <c r="P14" s="251">
        <v>44648</v>
      </c>
      <c r="Q14" s="251">
        <v>44652</v>
      </c>
      <c r="R14" s="251">
        <v>44926</v>
      </c>
      <c r="S14">
        <v>0</v>
      </c>
      <c r="T14" s="250">
        <v>878925800</v>
      </c>
      <c r="U14" s="129">
        <v>57298660</v>
      </c>
      <c r="V14" t="s">
        <v>5652</v>
      </c>
    </row>
    <row r="15" spans="1:22" ht="15.6">
      <c r="A15" s="129">
        <v>891780111</v>
      </c>
      <c r="B15" t="s">
        <v>5611</v>
      </c>
      <c r="C15" t="s">
        <v>26</v>
      </c>
      <c r="D15" t="s">
        <v>27</v>
      </c>
      <c r="E15" t="s">
        <v>5827</v>
      </c>
      <c r="F15" t="s">
        <v>29</v>
      </c>
      <c r="G15" t="s">
        <v>30</v>
      </c>
      <c r="H15" t="s">
        <v>31</v>
      </c>
      <c r="I15" s="250">
        <v>11094455553</v>
      </c>
      <c r="J15">
        <v>0</v>
      </c>
      <c r="K15">
        <v>0</v>
      </c>
      <c r="L15">
        <v>0</v>
      </c>
      <c r="M15" s="129">
        <v>901043127</v>
      </c>
      <c r="N15" s="54" t="s">
        <v>5828</v>
      </c>
      <c r="O15" t="s">
        <v>5829</v>
      </c>
      <c r="P15" s="251">
        <v>44712</v>
      </c>
      <c r="Q15" s="251">
        <v>44715</v>
      </c>
      <c r="R15" s="251">
        <v>45412</v>
      </c>
      <c r="S15">
        <v>0</v>
      </c>
      <c r="T15" s="250">
        <v>11094455553</v>
      </c>
      <c r="U15" s="129">
        <v>84452087</v>
      </c>
      <c r="V15" t="s">
        <v>5769</v>
      </c>
    </row>
    <row r="16" spans="1:22">
      <c r="A16" s="129">
        <v>891780111</v>
      </c>
      <c r="B16" t="s">
        <v>5611</v>
      </c>
      <c r="C16" t="s">
        <v>93</v>
      </c>
      <c r="D16" t="s">
        <v>27</v>
      </c>
      <c r="E16" s="54" t="s">
        <v>5653</v>
      </c>
      <c r="F16" t="s">
        <v>29</v>
      </c>
      <c r="G16" t="s">
        <v>30</v>
      </c>
      <c r="H16" t="s">
        <v>89</v>
      </c>
      <c r="I16" s="252">
        <v>18000000</v>
      </c>
      <c r="J16">
        <v>0</v>
      </c>
      <c r="K16">
        <v>0</v>
      </c>
      <c r="L16">
        <v>0</v>
      </c>
      <c r="M16" s="129">
        <v>41937205</v>
      </c>
      <c r="N16" s="54" t="s">
        <v>5654</v>
      </c>
      <c r="O16" t="s">
        <v>5655</v>
      </c>
      <c r="P16" s="253">
        <v>44579</v>
      </c>
      <c r="Q16" s="253">
        <v>44579</v>
      </c>
      <c r="R16" s="254">
        <v>44759</v>
      </c>
      <c r="S16">
        <v>12000000</v>
      </c>
      <c r="T16" s="252">
        <v>6000000</v>
      </c>
      <c r="U16" s="129">
        <v>57297436</v>
      </c>
      <c r="V16" t="s">
        <v>5656</v>
      </c>
    </row>
    <row r="17" spans="1:22">
      <c r="A17" s="129">
        <v>891780111</v>
      </c>
      <c r="B17" t="s">
        <v>5611</v>
      </c>
      <c r="C17" t="s">
        <v>93</v>
      </c>
      <c r="D17" t="s">
        <v>27</v>
      </c>
      <c r="E17" s="54" t="s">
        <v>5657</v>
      </c>
      <c r="F17" t="s">
        <v>29</v>
      </c>
      <c r="G17" t="s">
        <v>30</v>
      </c>
      <c r="H17" t="s">
        <v>89</v>
      </c>
      <c r="I17" s="252">
        <v>34537984</v>
      </c>
      <c r="J17">
        <v>0</v>
      </c>
      <c r="K17">
        <v>0</v>
      </c>
      <c r="L17">
        <v>0</v>
      </c>
      <c r="M17" s="129">
        <v>1082858570</v>
      </c>
      <c r="N17" s="54" t="s">
        <v>5658</v>
      </c>
      <c r="O17" t="s">
        <v>5659</v>
      </c>
      <c r="P17" s="253">
        <v>44579</v>
      </c>
      <c r="Q17" s="253">
        <v>44579</v>
      </c>
      <c r="R17" s="254">
        <v>44926</v>
      </c>
      <c r="S17">
        <v>8634495</v>
      </c>
      <c r="T17" s="252">
        <v>25903489</v>
      </c>
      <c r="U17" s="129">
        <v>57297436</v>
      </c>
      <c r="V17" t="s">
        <v>5656</v>
      </c>
    </row>
    <row r="18" spans="1:22">
      <c r="A18" s="129">
        <v>891780111</v>
      </c>
      <c r="B18" t="s">
        <v>5611</v>
      </c>
      <c r="C18" t="s">
        <v>93</v>
      </c>
      <c r="D18" t="s">
        <v>27</v>
      </c>
      <c r="E18" s="54" t="s">
        <v>5660</v>
      </c>
      <c r="F18" t="s">
        <v>29</v>
      </c>
      <c r="G18" t="s">
        <v>30</v>
      </c>
      <c r="H18" t="s">
        <v>89</v>
      </c>
      <c r="I18" s="252">
        <v>23834810</v>
      </c>
      <c r="J18">
        <v>0</v>
      </c>
      <c r="K18">
        <v>0</v>
      </c>
      <c r="L18">
        <v>0</v>
      </c>
      <c r="M18" s="129">
        <v>72189061</v>
      </c>
      <c r="N18" s="54" t="s">
        <v>5661</v>
      </c>
      <c r="O18" t="s">
        <v>5662</v>
      </c>
      <c r="P18" s="253">
        <v>44579</v>
      </c>
      <c r="Q18" s="253">
        <v>44581</v>
      </c>
      <c r="R18" s="254">
        <v>44824</v>
      </c>
      <c r="S18">
        <v>2648312</v>
      </c>
      <c r="T18" s="252">
        <v>21186498</v>
      </c>
      <c r="U18" s="129">
        <v>84452427</v>
      </c>
      <c r="V18" t="s">
        <v>840</v>
      </c>
    </row>
    <row r="19" spans="1:22">
      <c r="A19" s="129">
        <v>891780111</v>
      </c>
      <c r="B19" t="s">
        <v>5611</v>
      </c>
      <c r="C19" t="s">
        <v>93</v>
      </c>
      <c r="D19" t="s">
        <v>27</v>
      </c>
      <c r="E19" s="54" t="s">
        <v>5663</v>
      </c>
      <c r="F19" t="s">
        <v>29</v>
      </c>
      <c r="G19" t="s">
        <v>30</v>
      </c>
      <c r="H19" t="s">
        <v>89</v>
      </c>
      <c r="I19" s="252">
        <v>40768992</v>
      </c>
      <c r="J19">
        <v>0</v>
      </c>
      <c r="K19">
        <v>0</v>
      </c>
      <c r="L19">
        <v>0</v>
      </c>
      <c r="M19" s="129">
        <v>1082995339</v>
      </c>
      <c r="N19" s="54" t="s">
        <v>5664</v>
      </c>
      <c r="O19" t="s">
        <v>5665</v>
      </c>
      <c r="P19" s="253">
        <v>44579</v>
      </c>
      <c r="Q19" s="253">
        <v>44579</v>
      </c>
      <c r="R19" s="254">
        <v>44926</v>
      </c>
      <c r="S19">
        <v>15735399</v>
      </c>
      <c r="T19" s="252">
        <v>25033593</v>
      </c>
      <c r="U19" s="129">
        <v>8746547</v>
      </c>
      <c r="V19" t="s">
        <v>5666</v>
      </c>
    </row>
    <row r="20" spans="1:22">
      <c r="A20" s="129">
        <v>891780111</v>
      </c>
      <c r="B20" t="s">
        <v>5611</v>
      </c>
      <c r="C20" t="s">
        <v>93</v>
      </c>
      <c r="D20" t="s">
        <v>27</v>
      </c>
      <c r="E20" s="54" t="s">
        <v>5667</v>
      </c>
      <c r="F20" t="s">
        <v>29</v>
      </c>
      <c r="G20" t="s">
        <v>30</v>
      </c>
      <c r="H20" t="s">
        <v>89</v>
      </c>
      <c r="I20" s="252">
        <v>62608692</v>
      </c>
      <c r="J20">
        <v>0</v>
      </c>
      <c r="K20">
        <v>0</v>
      </c>
      <c r="L20">
        <v>0</v>
      </c>
      <c r="M20" s="129">
        <v>1082870070</v>
      </c>
      <c r="N20" s="54" t="s">
        <v>5668</v>
      </c>
      <c r="O20" t="s">
        <v>5669</v>
      </c>
      <c r="P20" s="253">
        <v>44579</v>
      </c>
      <c r="Q20" s="253">
        <v>44579</v>
      </c>
      <c r="R20" s="254">
        <v>44926</v>
      </c>
      <c r="S20">
        <v>24164756</v>
      </c>
      <c r="T20" s="252">
        <v>38443936</v>
      </c>
      <c r="U20" s="129">
        <v>8746547</v>
      </c>
      <c r="V20" t="s">
        <v>5666</v>
      </c>
    </row>
    <row r="21" spans="1:22">
      <c r="A21" s="129">
        <v>891780111</v>
      </c>
      <c r="B21" t="s">
        <v>5611</v>
      </c>
      <c r="C21" t="s">
        <v>93</v>
      </c>
      <c r="D21" t="s">
        <v>27</v>
      </c>
      <c r="E21" s="54" t="s">
        <v>5670</v>
      </c>
      <c r="F21" t="s">
        <v>29</v>
      </c>
      <c r="G21" t="s">
        <v>30</v>
      </c>
      <c r="H21" t="s">
        <v>89</v>
      </c>
      <c r="I21" s="252">
        <v>22315765</v>
      </c>
      <c r="J21">
        <v>0</v>
      </c>
      <c r="K21">
        <v>0</v>
      </c>
      <c r="L21">
        <v>0</v>
      </c>
      <c r="M21" s="129">
        <v>1082886506</v>
      </c>
      <c r="N21" s="54" t="s">
        <v>5671</v>
      </c>
      <c r="O21" t="s">
        <v>5672</v>
      </c>
      <c r="P21" s="253">
        <v>44579</v>
      </c>
      <c r="Q21" s="253">
        <v>44652</v>
      </c>
      <c r="R21" s="254">
        <v>44866</v>
      </c>
      <c r="S21">
        <v>0</v>
      </c>
      <c r="T21" s="252">
        <v>22315765</v>
      </c>
      <c r="U21" s="129">
        <v>84452427</v>
      </c>
      <c r="V21" t="s">
        <v>840</v>
      </c>
    </row>
    <row r="22" spans="1:22">
      <c r="A22" s="129">
        <v>891780111</v>
      </c>
      <c r="B22" t="s">
        <v>5611</v>
      </c>
      <c r="C22" t="s">
        <v>93</v>
      </c>
      <c r="D22" t="s">
        <v>27</v>
      </c>
      <c r="E22" s="54" t="s">
        <v>5673</v>
      </c>
      <c r="F22" t="s">
        <v>29</v>
      </c>
      <c r="G22" t="s">
        <v>30</v>
      </c>
      <c r="H22" t="s">
        <v>89</v>
      </c>
      <c r="I22" s="252">
        <v>2132407</v>
      </c>
      <c r="J22">
        <v>0</v>
      </c>
      <c r="K22">
        <v>0</v>
      </c>
      <c r="L22">
        <v>0</v>
      </c>
      <c r="M22" s="129">
        <v>1095811873</v>
      </c>
      <c r="N22" s="54" t="s">
        <v>5674</v>
      </c>
      <c r="O22" t="s">
        <v>5675</v>
      </c>
      <c r="P22" s="253">
        <v>44581</v>
      </c>
      <c r="Q22" s="253">
        <v>44581</v>
      </c>
      <c r="R22" s="254">
        <v>44613</v>
      </c>
      <c r="S22">
        <v>0</v>
      </c>
      <c r="T22" s="252">
        <v>2132407</v>
      </c>
      <c r="U22" s="129">
        <v>84452427</v>
      </c>
      <c r="V22" t="s">
        <v>840</v>
      </c>
    </row>
    <row r="23" spans="1:22">
      <c r="A23" s="129">
        <v>891780111</v>
      </c>
      <c r="B23" t="s">
        <v>5611</v>
      </c>
      <c r="C23" t="s">
        <v>93</v>
      </c>
      <c r="D23" t="s">
        <v>27</v>
      </c>
      <c r="E23" s="54" t="s">
        <v>5676</v>
      </c>
      <c r="F23" t="s">
        <v>29</v>
      </c>
      <c r="G23" t="s">
        <v>30</v>
      </c>
      <c r="H23" t="s">
        <v>89</v>
      </c>
      <c r="I23" s="252">
        <v>4023958</v>
      </c>
      <c r="J23">
        <v>6035937</v>
      </c>
      <c r="K23">
        <v>2011979</v>
      </c>
      <c r="L23">
        <v>0</v>
      </c>
      <c r="M23" s="129">
        <v>1192759003</v>
      </c>
      <c r="N23" s="54" t="s">
        <v>5677</v>
      </c>
      <c r="O23" t="s">
        <v>5678</v>
      </c>
      <c r="P23" s="253">
        <v>44581</v>
      </c>
      <c r="Q23" s="253">
        <v>44608</v>
      </c>
      <c r="R23" s="254">
        <v>44697</v>
      </c>
      <c r="S23">
        <v>2682638</v>
      </c>
      <c r="T23" s="252">
        <v>3353299</v>
      </c>
      <c r="U23" s="129">
        <v>84452427</v>
      </c>
      <c r="V23" t="s">
        <v>840</v>
      </c>
    </row>
    <row r="24" spans="1:22">
      <c r="A24" s="129">
        <v>891780111</v>
      </c>
      <c r="B24" t="s">
        <v>5611</v>
      </c>
      <c r="C24" t="s">
        <v>93</v>
      </c>
      <c r="D24" t="s">
        <v>27</v>
      </c>
      <c r="E24" s="54" t="s">
        <v>5679</v>
      </c>
      <c r="F24" t="s">
        <v>29</v>
      </c>
      <c r="G24" t="s">
        <v>30</v>
      </c>
      <c r="H24" t="s">
        <v>89</v>
      </c>
      <c r="I24" s="252">
        <v>16780728</v>
      </c>
      <c r="J24">
        <v>0</v>
      </c>
      <c r="K24">
        <v>0</v>
      </c>
      <c r="L24">
        <v>0</v>
      </c>
      <c r="M24" s="129">
        <v>1065604432</v>
      </c>
      <c r="N24" s="54" t="s">
        <v>5680</v>
      </c>
      <c r="O24" t="s">
        <v>5681</v>
      </c>
      <c r="P24" s="253">
        <v>44582</v>
      </c>
      <c r="Q24" s="253">
        <v>44652</v>
      </c>
      <c r="R24" s="254">
        <v>44917</v>
      </c>
      <c r="S24">
        <v>0</v>
      </c>
      <c r="T24" s="252">
        <v>16780728</v>
      </c>
      <c r="U24" s="129">
        <v>84452427</v>
      </c>
      <c r="V24" t="s">
        <v>840</v>
      </c>
    </row>
    <row r="25" spans="1:22">
      <c r="A25" s="129">
        <v>891780111</v>
      </c>
      <c r="B25" t="s">
        <v>5611</v>
      </c>
      <c r="C25" t="s">
        <v>93</v>
      </c>
      <c r="D25" t="s">
        <v>27</v>
      </c>
      <c r="E25" s="54" t="s">
        <v>5682</v>
      </c>
      <c r="F25" t="s">
        <v>29</v>
      </c>
      <c r="G25" t="s">
        <v>30</v>
      </c>
      <c r="H25" t="s">
        <v>89</v>
      </c>
      <c r="I25" s="252">
        <v>17500000</v>
      </c>
      <c r="J25">
        <v>0</v>
      </c>
      <c r="K25">
        <v>0</v>
      </c>
      <c r="L25">
        <v>0</v>
      </c>
      <c r="M25" s="129">
        <v>12561555</v>
      </c>
      <c r="N25" s="54" t="s">
        <v>5683</v>
      </c>
      <c r="O25" t="s">
        <v>5684</v>
      </c>
      <c r="P25" s="253">
        <v>44585</v>
      </c>
      <c r="Q25" s="253">
        <v>44589</v>
      </c>
      <c r="R25" s="254">
        <v>44739</v>
      </c>
      <c r="S25">
        <v>14000000</v>
      </c>
      <c r="T25" s="252">
        <v>3500000</v>
      </c>
      <c r="U25" s="129">
        <v>8746547</v>
      </c>
      <c r="V25" t="s">
        <v>5666</v>
      </c>
    </row>
    <row r="26" spans="1:22">
      <c r="A26" s="129">
        <v>891780111</v>
      </c>
      <c r="B26" t="s">
        <v>5611</v>
      </c>
      <c r="C26" t="s">
        <v>93</v>
      </c>
      <c r="D26" t="s">
        <v>27</v>
      </c>
      <c r="E26" s="54" t="s">
        <v>5685</v>
      </c>
      <c r="F26" t="s">
        <v>29</v>
      </c>
      <c r="G26" t="s">
        <v>30</v>
      </c>
      <c r="H26" t="s">
        <v>89</v>
      </c>
      <c r="I26" s="252">
        <v>20241543</v>
      </c>
      <c r="J26">
        <v>0</v>
      </c>
      <c r="K26">
        <v>0</v>
      </c>
      <c r="L26">
        <v>0</v>
      </c>
      <c r="M26" s="129">
        <v>52909815</v>
      </c>
      <c r="N26" s="54" t="s">
        <v>5686</v>
      </c>
      <c r="O26" t="s">
        <v>5687</v>
      </c>
      <c r="P26" s="253">
        <v>44585</v>
      </c>
      <c r="Q26" s="253">
        <v>44585</v>
      </c>
      <c r="R26" s="254">
        <v>44796</v>
      </c>
      <c r="S26">
        <v>8674947</v>
      </c>
      <c r="T26" s="252">
        <v>11566596</v>
      </c>
      <c r="U26" s="129">
        <v>84452427</v>
      </c>
      <c r="V26" t="s">
        <v>840</v>
      </c>
    </row>
    <row r="27" spans="1:22">
      <c r="A27" s="129">
        <v>891780111</v>
      </c>
      <c r="B27" t="s">
        <v>5611</v>
      </c>
      <c r="C27" t="s">
        <v>93</v>
      </c>
      <c r="D27" t="s">
        <v>27</v>
      </c>
      <c r="E27" s="54" t="s">
        <v>5688</v>
      </c>
      <c r="F27" t="s">
        <v>29</v>
      </c>
      <c r="G27" t="s">
        <v>30</v>
      </c>
      <c r="H27" t="s">
        <v>89</v>
      </c>
      <c r="I27" s="252">
        <v>10373130</v>
      </c>
      <c r="J27">
        <v>0</v>
      </c>
      <c r="K27">
        <v>0</v>
      </c>
      <c r="L27">
        <v>0</v>
      </c>
      <c r="M27" s="129">
        <v>1062404832</v>
      </c>
      <c r="N27" s="54" t="s">
        <v>5689</v>
      </c>
      <c r="O27" t="s">
        <v>5690</v>
      </c>
      <c r="P27" s="253">
        <v>44585</v>
      </c>
      <c r="Q27" s="253">
        <v>44621</v>
      </c>
      <c r="R27" s="254">
        <v>44773</v>
      </c>
      <c r="S27">
        <v>2074626</v>
      </c>
      <c r="T27" s="252">
        <v>8298504</v>
      </c>
      <c r="U27" s="129">
        <v>84452427</v>
      </c>
      <c r="V27" t="s">
        <v>840</v>
      </c>
    </row>
    <row r="28" spans="1:22">
      <c r="A28" s="129">
        <v>891780111</v>
      </c>
      <c r="B28" t="s">
        <v>5611</v>
      </c>
      <c r="C28" t="s">
        <v>93</v>
      </c>
      <c r="D28" t="s">
        <v>27</v>
      </c>
      <c r="E28" s="54" t="s">
        <v>5691</v>
      </c>
      <c r="F28" t="s">
        <v>29</v>
      </c>
      <c r="G28" t="s">
        <v>30</v>
      </c>
      <c r="H28" t="s">
        <v>89</v>
      </c>
      <c r="I28" s="252">
        <v>7726194</v>
      </c>
      <c r="J28">
        <v>0</v>
      </c>
      <c r="K28">
        <v>0</v>
      </c>
      <c r="L28">
        <v>0</v>
      </c>
      <c r="M28" s="129">
        <v>1128282695</v>
      </c>
      <c r="N28" s="54" t="s">
        <v>5692</v>
      </c>
      <c r="O28" t="s">
        <v>5693</v>
      </c>
      <c r="P28" s="253">
        <v>44585</v>
      </c>
      <c r="Q28" s="253">
        <v>44667</v>
      </c>
      <c r="R28" s="254">
        <v>44762</v>
      </c>
      <c r="S28">
        <v>4214288</v>
      </c>
      <c r="T28" s="252">
        <v>3511906</v>
      </c>
      <c r="U28" s="129">
        <v>84452427</v>
      </c>
      <c r="V28" t="s">
        <v>840</v>
      </c>
    </row>
    <row r="29" spans="1:22">
      <c r="A29" s="129">
        <v>891780111</v>
      </c>
      <c r="B29" t="s">
        <v>5611</v>
      </c>
      <c r="C29" t="s">
        <v>93</v>
      </c>
      <c r="D29" t="s">
        <v>27</v>
      </c>
      <c r="E29" s="54" t="s">
        <v>5694</v>
      </c>
      <c r="F29" t="s">
        <v>29</v>
      </c>
      <c r="G29" t="s">
        <v>30</v>
      </c>
      <c r="H29" t="s">
        <v>89</v>
      </c>
      <c r="I29" s="252">
        <v>8870814</v>
      </c>
      <c r="J29">
        <v>0</v>
      </c>
      <c r="K29">
        <v>0</v>
      </c>
      <c r="L29">
        <v>0</v>
      </c>
      <c r="M29" s="129">
        <v>1082881954</v>
      </c>
      <c r="N29" s="54" t="s">
        <v>5695</v>
      </c>
      <c r="O29" t="s">
        <v>5696</v>
      </c>
      <c r="P29" s="253">
        <v>44585</v>
      </c>
      <c r="Q29" s="253">
        <v>44652</v>
      </c>
      <c r="R29" s="254">
        <v>44769</v>
      </c>
      <c r="S29">
        <v>0</v>
      </c>
      <c r="T29" s="252">
        <v>8870814</v>
      </c>
      <c r="U29" s="129">
        <v>84452427</v>
      </c>
      <c r="V29" t="s">
        <v>840</v>
      </c>
    </row>
    <row r="30" spans="1:22">
      <c r="A30" s="129">
        <v>891780111</v>
      </c>
      <c r="B30" t="s">
        <v>5611</v>
      </c>
      <c r="C30" t="s">
        <v>93</v>
      </c>
      <c r="D30" t="s">
        <v>27</v>
      </c>
      <c r="E30" s="54" t="s">
        <v>5697</v>
      </c>
      <c r="F30" t="s">
        <v>29</v>
      </c>
      <c r="G30" t="s">
        <v>30</v>
      </c>
      <c r="H30" t="s">
        <v>89</v>
      </c>
      <c r="I30" s="252">
        <v>22746870</v>
      </c>
      <c r="J30">
        <v>0</v>
      </c>
      <c r="K30">
        <v>0</v>
      </c>
      <c r="L30">
        <v>0</v>
      </c>
      <c r="M30" s="129">
        <v>7142604</v>
      </c>
      <c r="N30" s="54" t="s">
        <v>5698</v>
      </c>
      <c r="O30" t="s">
        <v>5699</v>
      </c>
      <c r="P30" s="253">
        <v>44585</v>
      </c>
      <c r="Q30" s="253">
        <v>44586</v>
      </c>
      <c r="R30" s="254">
        <v>44890</v>
      </c>
      <c r="S30">
        <v>6824061</v>
      </c>
      <c r="T30" s="252">
        <v>15922809</v>
      </c>
      <c r="U30" s="129">
        <v>85477077</v>
      </c>
      <c r="V30" t="s">
        <v>5700</v>
      </c>
    </row>
    <row r="31" spans="1:22">
      <c r="A31" s="129">
        <v>891780111</v>
      </c>
      <c r="B31" t="s">
        <v>5611</v>
      </c>
      <c r="C31" t="s">
        <v>93</v>
      </c>
      <c r="D31" t="s">
        <v>27</v>
      </c>
      <c r="E31" s="54" t="s">
        <v>5701</v>
      </c>
      <c r="F31" t="s">
        <v>29</v>
      </c>
      <c r="G31" t="s">
        <v>30</v>
      </c>
      <c r="H31" t="s">
        <v>89</v>
      </c>
      <c r="I31" s="252">
        <v>22746870</v>
      </c>
      <c r="J31">
        <v>0</v>
      </c>
      <c r="K31">
        <v>0</v>
      </c>
      <c r="L31">
        <v>0</v>
      </c>
      <c r="M31" s="129">
        <v>39046066</v>
      </c>
      <c r="N31" s="54" t="s">
        <v>5702</v>
      </c>
      <c r="O31" t="s">
        <v>5703</v>
      </c>
      <c r="P31" s="253">
        <v>44585</v>
      </c>
      <c r="Q31" s="253">
        <v>44586</v>
      </c>
      <c r="R31" s="254">
        <v>44890</v>
      </c>
      <c r="S31">
        <v>9098748</v>
      </c>
      <c r="T31" s="252">
        <v>13648122</v>
      </c>
      <c r="U31" s="129">
        <v>85477077</v>
      </c>
      <c r="V31" t="s">
        <v>5700</v>
      </c>
    </row>
    <row r="32" spans="1:22">
      <c r="A32" s="129">
        <v>891780111</v>
      </c>
      <c r="B32" t="s">
        <v>5611</v>
      </c>
      <c r="C32" t="s">
        <v>93</v>
      </c>
      <c r="D32" t="s">
        <v>27</v>
      </c>
      <c r="E32" s="54" t="s">
        <v>5704</v>
      </c>
      <c r="F32" t="s">
        <v>29</v>
      </c>
      <c r="G32" t="s">
        <v>30</v>
      </c>
      <c r="H32" t="s">
        <v>89</v>
      </c>
      <c r="I32" s="252">
        <v>26400000</v>
      </c>
      <c r="J32">
        <v>0</v>
      </c>
      <c r="K32">
        <v>0</v>
      </c>
      <c r="L32">
        <v>0</v>
      </c>
      <c r="M32" s="129">
        <v>1083021213</v>
      </c>
      <c r="N32" s="54" t="s">
        <v>5705</v>
      </c>
      <c r="O32" t="s">
        <v>5706</v>
      </c>
      <c r="P32" s="253">
        <v>44585</v>
      </c>
      <c r="Q32" s="253">
        <v>44586</v>
      </c>
      <c r="R32" s="254">
        <v>44919</v>
      </c>
      <c r="S32">
        <v>12000000</v>
      </c>
      <c r="T32" s="252">
        <v>14400000</v>
      </c>
      <c r="U32" s="129">
        <v>36724655</v>
      </c>
      <c r="V32" t="s">
        <v>841</v>
      </c>
    </row>
    <row r="33" spans="1:22">
      <c r="A33" s="129">
        <v>891780111</v>
      </c>
      <c r="B33" t="s">
        <v>5611</v>
      </c>
      <c r="C33" t="s">
        <v>93</v>
      </c>
      <c r="D33" t="s">
        <v>27</v>
      </c>
      <c r="E33" s="54" t="s">
        <v>5707</v>
      </c>
      <c r="F33" t="s">
        <v>29</v>
      </c>
      <c r="G33" t="s">
        <v>30</v>
      </c>
      <c r="H33" t="s">
        <v>89</v>
      </c>
      <c r="I33" s="252">
        <v>15500000</v>
      </c>
      <c r="J33">
        <v>0</v>
      </c>
      <c r="K33">
        <v>0</v>
      </c>
      <c r="L33">
        <v>0</v>
      </c>
      <c r="M33" s="129">
        <v>1065573847</v>
      </c>
      <c r="N33" s="54" t="s">
        <v>5708</v>
      </c>
      <c r="O33" t="s">
        <v>5709</v>
      </c>
      <c r="P33" s="253">
        <v>44585</v>
      </c>
      <c r="Q33" s="253">
        <v>44587</v>
      </c>
      <c r="R33" s="254">
        <v>44737</v>
      </c>
      <c r="S33">
        <v>12400000</v>
      </c>
      <c r="T33" s="252">
        <v>3100000</v>
      </c>
      <c r="U33" s="129">
        <v>36724655</v>
      </c>
      <c r="V33" t="s">
        <v>841</v>
      </c>
    </row>
    <row r="34" spans="1:22">
      <c r="A34" s="129">
        <v>891780111</v>
      </c>
      <c r="B34" t="s">
        <v>5611</v>
      </c>
      <c r="C34" t="s">
        <v>93</v>
      </c>
      <c r="D34" t="s">
        <v>27</v>
      </c>
      <c r="E34" s="54" t="s">
        <v>5710</v>
      </c>
      <c r="F34" t="s">
        <v>29</v>
      </c>
      <c r="G34" t="s">
        <v>30</v>
      </c>
      <c r="H34" t="s">
        <v>89</v>
      </c>
      <c r="I34" s="252">
        <v>12000000</v>
      </c>
      <c r="J34">
        <v>0</v>
      </c>
      <c r="K34">
        <v>0</v>
      </c>
      <c r="L34">
        <v>0</v>
      </c>
      <c r="M34" s="129">
        <v>1084742720</v>
      </c>
      <c r="N34" s="54" t="s">
        <v>5711</v>
      </c>
      <c r="O34" t="s">
        <v>5712</v>
      </c>
      <c r="P34" s="253">
        <v>44586</v>
      </c>
      <c r="Q34" s="253">
        <v>44593</v>
      </c>
      <c r="R34" s="254">
        <v>44742</v>
      </c>
      <c r="S34">
        <v>9600000</v>
      </c>
      <c r="T34" s="252">
        <v>2400000</v>
      </c>
      <c r="U34" s="129">
        <v>36724655</v>
      </c>
      <c r="V34" t="s">
        <v>841</v>
      </c>
    </row>
    <row r="35" spans="1:22">
      <c r="A35" s="129">
        <v>891780111</v>
      </c>
      <c r="B35" t="s">
        <v>5611</v>
      </c>
      <c r="C35" t="s">
        <v>93</v>
      </c>
      <c r="D35" t="s">
        <v>27</v>
      </c>
      <c r="E35" s="54" t="s">
        <v>5713</v>
      </c>
      <c r="F35" t="s">
        <v>29</v>
      </c>
      <c r="G35" t="s">
        <v>30</v>
      </c>
      <c r="H35" t="s">
        <v>89</v>
      </c>
      <c r="I35" s="252">
        <v>17500000</v>
      </c>
      <c r="J35">
        <v>0</v>
      </c>
      <c r="K35">
        <v>0</v>
      </c>
      <c r="L35">
        <v>0</v>
      </c>
      <c r="M35" s="129">
        <v>1082984896</v>
      </c>
      <c r="N35" s="54" t="s">
        <v>5714</v>
      </c>
      <c r="O35" t="s">
        <v>5715</v>
      </c>
      <c r="P35" s="253">
        <v>44586</v>
      </c>
      <c r="Q35" s="253">
        <v>44589</v>
      </c>
      <c r="R35" s="254">
        <v>44739</v>
      </c>
      <c r="S35">
        <v>10500000</v>
      </c>
      <c r="T35" s="252">
        <v>7000000</v>
      </c>
      <c r="U35" s="129">
        <v>36724655</v>
      </c>
      <c r="V35" t="s">
        <v>841</v>
      </c>
    </row>
    <row r="36" spans="1:22">
      <c r="A36" s="129">
        <v>891780111</v>
      </c>
      <c r="B36" t="s">
        <v>5611</v>
      </c>
      <c r="C36" t="s">
        <v>93</v>
      </c>
      <c r="D36" t="s">
        <v>27</v>
      </c>
      <c r="E36" s="54" t="s">
        <v>5716</v>
      </c>
      <c r="F36" t="s">
        <v>29</v>
      </c>
      <c r="G36" t="s">
        <v>30</v>
      </c>
      <c r="H36" t="s">
        <v>89</v>
      </c>
      <c r="I36" s="252">
        <v>35200000</v>
      </c>
      <c r="J36">
        <v>0</v>
      </c>
      <c r="K36">
        <v>0</v>
      </c>
      <c r="L36">
        <v>0</v>
      </c>
      <c r="M36" s="129">
        <v>1020757081</v>
      </c>
      <c r="N36" s="54" t="s">
        <v>5717</v>
      </c>
      <c r="O36" t="s">
        <v>5718</v>
      </c>
      <c r="P36" s="253">
        <v>44586</v>
      </c>
      <c r="Q36" s="253">
        <v>44593</v>
      </c>
      <c r="R36" s="254">
        <v>44926</v>
      </c>
      <c r="S36">
        <v>9600000</v>
      </c>
      <c r="T36" s="252">
        <v>25600000</v>
      </c>
      <c r="U36" s="129">
        <v>8746547</v>
      </c>
      <c r="V36" t="s">
        <v>5666</v>
      </c>
    </row>
    <row r="37" spans="1:22">
      <c r="A37" s="129">
        <v>891780111</v>
      </c>
      <c r="B37" t="s">
        <v>5611</v>
      </c>
      <c r="C37" t="s">
        <v>93</v>
      </c>
      <c r="D37" t="s">
        <v>27</v>
      </c>
      <c r="E37" s="54" t="s">
        <v>5719</v>
      </c>
      <c r="F37" t="s">
        <v>29</v>
      </c>
      <c r="G37" t="s">
        <v>30</v>
      </c>
      <c r="H37" t="s">
        <v>89</v>
      </c>
      <c r="I37" s="252">
        <v>34548377</v>
      </c>
      <c r="J37">
        <v>0</v>
      </c>
      <c r="K37">
        <v>0</v>
      </c>
      <c r="L37">
        <v>0</v>
      </c>
      <c r="M37" s="129">
        <v>533624</v>
      </c>
      <c r="N37" s="54" t="s">
        <v>5720</v>
      </c>
      <c r="O37" t="s">
        <v>5721</v>
      </c>
      <c r="P37" s="253">
        <v>44587</v>
      </c>
      <c r="Q37" s="253">
        <v>44587</v>
      </c>
      <c r="R37" s="254">
        <v>44891</v>
      </c>
      <c r="S37">
        <v>3454837</v>
      </c>
      <c r="T37" s="252">
        <v>31093540</v>
      </c>
      <c r="U37" s="129">
        <v>84452427</v>
      </c>
      <c r="V37" t="s">
        <v>840</v>
      </c>
    </row>
    <row r="38" spans="1:22">
      <c r="A38" s="129">
        <v>891780111</v>
      </c>
      <c r="B38" t="s">
        <v>5611</v>
      </c>
      <c r="C38" t="s">
        <v>93</v>
      </c>
      <c r="D38" t="s">
        <v>27</v>
      </c>
      <c r="E38" s="54" t="s">
        <v>5722</v>
      </c>
      <c r="F38" t="s">
        <v>29</v>
      </c>
      <c r="G38" t="s">
        <v>30</v>
      </c>
      <c r="H38" t="s">
        <v>89</v>
      </c>
      <c r="I38" s="252">
        <v>10000000</v>
      </c>
      <c r="J38">
        <v>0</v>
      </c>
      <c r="K38">
        <v>0</v>
      </c>
      <c r="L38">
        <v>0</v>
      </c>
      <c r="M38" s="129">
        <v>42153083</v>
      </c>
      <c r="N38" s="54" t="s">
        <v>5723</v>
      </c>
      <c r="O38" t="s">
        <v>5724</v>
      </c>
      <c r="P38" s="253">
        <v>44587</v>
      </c>
      <c r="Q38" s="253">
        <v>44593</v>
      </c>
      <c r="R38" s="254">
        <v>44742</v>
      </c>
      <c r="S38">
        <v>8000000</v>
      </c>
      <c r="T38" s="252">
        <v>2000000</v>
      </c>
      <c r="U38" s="129">
        <v>8746547</v>
      </c>
      <c r="V38" t="s">
        <v>5666</v>
      </c>
    </row>
    <row r="39" spans="1:22">
      <c r="A39" s="129">
        <v>891780111</v>
      </c>
      <c r="B39" t="s">
        <v>5611</v>
      </c>
      <c r="C39" t="s">
        <v>93</v>
      </c>
      <c r="D39" t="s">
        <v>27</v>
      </c>
      <c r="E39" s="54" t="s">
        <v>5725</v>
      </c>
      <c r="F39" t="s">
        <v>29</v>
      </c>
      <c r="G39" t="s">
        <v>30</v>
      </c>
      <c r="H39" t="s">
        <v>89</v>
      </c>
      <c r="I39" s="252">
        <v>6000000</v>
      </c>
      <c r="J39">
        <v>0</v>
      </c>
      <c r="K39">
        <v>0</v>
      </c>
      <c r="L39">
        <v>0</v>
      </c>
      <c r="M39" s="129">
        <v>1083014642</v>
      </c>
      <c r="N39" s="54" t="s">
        <v>5726</v>
      </c>
      <c r="O39" t="s">
        <v>5727</v>
      </c>
      <c r="P39" s="253">
        <v>44587</v>
      </c>
      <c r="Q39" s="253">
        <v>44593</v>
      </c>
      <c r="R39" s="254">
        <v>44712</v>
      </c>
      <c r="S39">
        <v>6000000</v>
      </c>
      <c r="T39" s="252">
        <v>0</v>
      </c>
      <c r="U39" s="129">
        <v>8746547</v>
      </c>
      <c r="V39" t="s">
        <v>5666</v>
      </c>
    </row>
    <row r="40" spans="1:22">
      <c r="A40" s="129">
        <v>891780111</v>
      </c>
      <c r="B40" t="s">
        <v>5611</v>
      </c>
      <c r="C40" t="s">
        <v>93</v>
      </c>
      <c r="D40" t="s">
        <v>27</v>
      </c>
      <c r="E40" s="54" t="s">
        <v>5728</v>
      </c>
      <c r="F40" t="s">
        <v>29</v>
      </c>
      <c r="G40" t="s">
        <v>30</v>
      </c>
      <c r="H40" t="s">
        <v>89</v>
      </c>
      <c r="I40" s="252">
        <v>24000000</v>
      </c>
      <c r="J40">
        <v>0</v>
      </c>
      <c r="K40">
        <v>0</v>
      </c>
      <c r="L40">
        <v>0</v>
      </c>
      <c r="M40" s="129">
        <v>57440427</v>
      </c>
      <c r="N40" s="54" t="s">
        <v>5729</v>
      </c>
      <c r="O40" t="s">
        <v>5730</v>
      </c>
      <c r="P40" s="253">
        <v>44588</v>
      </c>
      <c r="Q40" s="253">
        <v>44588</v>
      </c>
      <c r="R40" s="254">
        <v>44892</v>
      </c>
      <c r="S40">
        <v>12000000</v>
      </c>
      <c r="T40" s="252">
        <v>12000000</v>
      </c>
      <c r="U40" s="129">
        <v>57297436</v>
      </c>
      <c r="V40" t="s">
        <v>5656</v>
      </c>
    </row>
    <row r="41" spans="1:22">
      <c r="A41" s="129">
        <v>891780111</v>
      </c>
      <c r="B41" t="s">
        <v>5611</v>
      </c>
      <c r="C41" t="s">
        <v>93</v>
      </c>
      <c r="D41" t="s">
        <v>27</v>
      </c>
      <c r="E41" s="54" t="s">
        <v>5731</v>
      </c>
      <c r="F41" t="s">
        <v>29</v>
      </c>
      <c r="G41" t="s">
        <v>30</v>
      </c>
      <c r="H41" t="s">
        <v>89</v>
      </c>
      <c r="I41" s="252">
        <v>24000000</v>
      </c>
      <c r="J41">
        <v>0</v>
      </c>
      <c r="K41">
        <v>0</v>
      </c>
      <c r="L41">
        <v>0</v>
      </c>
      <c r="M41" s="129">
        <v>1084789372</v>
      </c>
      <c r="N41" s="54" t="s">
        <v>5732</v>
      </c>
      <c r="O41" t="s">
        <v>5733</v>
      </c>
      <c r="P41" s="253">
        <v>44588</v>
      </c>
      <c r="Q41" s="253">
        <v>44588</v>
      </c>
      <c r="R41" s="254">
        <v>44892</v>
      </c>
      <c r="S41">
        <v>12000000</v>
      </c>
      <c r="T41" s="252">
        <v>12000000</v>
      </c>
      <c r="U41" s="129">
        <v>85477077</v>
      </c>
      <c r="V41" t="s">
        <v>5700</v>
      </c>
    </row>
    <row r="42" spans="1:22">
      <c r="A42" s="129">
        <v>891780111</v>
      </c>
      <c r="B42" t="s">
        <v>5611</v>
      </c>
      <c r="C42" t="s">
        <v>93</v>
      </c>
      <c r="D42" t="s">
        <v>27</v>
      </c>
      <c r="E42" s="54" t="s">
        <v>5734</v>
      </c>
      <c r="F42" t="s">
        <v>29</v>
      </c>
      <c r="G42" t="s">
        <v>30</v>
      </c>
      <c r="H42" t="s">
        <v>89</v>
      </c>
      <c r="I42" s="252">
        <v>6438494</v>
      </c>
      <c r="J42">
        <v>0</v>
      </c>
      <c r="K42">
        <v>0</v>
      </c>
      <c r="L42">
        <v>0</v>
      </c>
      <c r="M42" s="129">
        <v>1007902881</v>
      </c>
      <c r="N42" s="54" t="s">
        <v>5735</v>
      </c>
      <c r="O42" t="s">
        <v>5736</v>
      </c>
      <c r="P42" s="253">
        <v>44588</v>
      </c>
      <c r="Q42" s="253">
        <v>44667</v>
      </c>
      <c r="R42" s="254">
        <v>44892</v>
      </c>
      <c r="S42">
        <v>3511906</v>
      </c>
      <c r="T42" s="252">
        <v>2926588</v>
      </c>
      <c r="U42" s="129">
        <v>84452427</v>
      </c>
      <c r="V42" t="s">
        <v>840</v>
      </c>
    </row>
    <row r="43" spans="1:22">
      <c r="A43" s="129">
        <v>891780111</v>
      </c>
      <c r="B43" t="s">
        <v>5611</v>
      </c>
      <c r="C43" t="s">
        <v>93</v>
      </c>
      <c r="D43" t="s">
        <v>27</v>
      </c>
      <c r="E43" s="54" t="s">
        <v>5737</v>
      </c>
      <c r="F43" t="s">
        <v>29</v>
      </c>
      <c r="G43" t="s">
        <v>30</v>
      </c>
      <c r="H43" t="s">
        <v>89</v>
      </c>
      <c r="I43" s="252">
        <v>11600000</v>
      </c>
      <c r="J43">
        <v>0</v>
      </c>
      <c r="K43">
        <v>0</v>
      </c>
      <c r="L43">
        <v>0</v>
      </c>
      <c r="M43" s="129">
        <v>57442581</v>
      </c>
      <c r="N43" s="54" t="s">
        <v>5738</v>
      </c>
      <c r="O43" t="s">
        <v>5739</v>
      </c>
      <c r="P43" s="253">
        <v>44588</v>
      </c>
      <c r="Q43" s="253">
        <v>44593</v>
      </c>
      <c r="R43" s="254">
        <v>44712</v>
      </c>
      <c r="S43">
        <v>11600000</v>
      </c>
      <c r="T43" s="252">
        <v>0</v>
      </c>
      <c r="U43" s="129">
        <v>36724655</v>
      </c>
      <c r="V43" t="s">
        <v>841</v>
      </c>
    </row>
    <row r="44" spans="1:22">
      <c r="A44" s="129">
        <v>891780111</v>
      </c>
      <c r="B44" t="s">
        <v>5611</v>
      </c>
      <c r="C44" t="s">
        <v>93</v>
      </c>
      <c r="D44" t="s">
        <v>27</v>
      </c>
      <c r="E44" s="54" t="s">
        <v>5740</v>
      </c>
      <c r="F44" t="s">
        <v>29</v>
      </c>
      <c r="G44" t="s">
        <v>30</v>
      </c>
      <c r="H44" t="s">
        <v>89</v>
      </c>
      <c r="I44" s="252">
        <v>11600000</v>
      </c>
      <c r="J44">
        <v>0</v>
      </c>
      <c r="K44">
        <v>0</v>
      </c>
      <c r="L44">
        <v>0</v>
      </c>
      <c r="M44" s="129">
        <v>1082960268</v>
      </c>
      <c r="N44" s="54" t="s">
        <v>5741</v>
      </c>
      <c r="O44" t="s">
        <v>5742</v>
      </c>
      <c r="P44" s="253">
        <v>44588</v>
      </c>
      <c r="Q44" s="253">
        <v>44593</v>
      </c>
      <c r="R44" s="254">
        <v>44712</v>
      </c>
      <c r="S44">
        <v>11600000</v>
      </c>
      <c r="T44" s="252">
        <v>0</v>
      </c>
      <c r="U44" s="129">
        <v>36724655</v>
      </c>
      <c r="V44" t="s">
        <v>841</v>
      </c>
    </row>
    <row r="45" spans="1:22">
      <c r="A45" s="129">
        <v>891780111</v>
      </c>
      <c r="B45" t="s">
        <v>5611</v>
      </c>
      <c r="C45" t="s">
        <v>93</v>
      </c>
      <c r="D45" t="s">
        <v>27</v>
      </c>
      <c r="E45" s="54" t="s">
        <v>5743</v>
      </c>
      <c r="F45" t="s">
        <v>29</v>
      </c>
      <c r="G45" t="s">
        <v>30</v>
      </c>
      <c r="H45" t="s">
        <v>89</v>
      </c>
      <c r="I45" s="252">
        <v>229503320</v>
      </c>
      <c r="J45">
        <v>0</v>
      </c>
      <c r="K45">
        <v>0</v>
      </c>
      <c r="L45">
        <v>0</v>
      </c>
      <c r="M45" s="129">
        <v>901142347</v>
      </c>
      <c r="N45" s="54" t="s">
        <v>5744</v>
      </c>
      <c r="O45" t="s">
        <v>5745</v>
      </c>
      <c r="P45" s="253">
        <v>44582</v>
      </c>
      <c r="Q45" s="253">
        <v>44582</v>
      </c>
      <c r="R45" s="63">
        <v>44772</v>
      </c>
      <c r="S45">
        <v>28694260</v>
      </c>
      <c r="T45" s="252">
        <v>200809060</v>
      </c>
      <c r="U45" s="129">
        <v>84452427</v>
      </c>
      <c r="V45" t="s">
        <v>840</v>
      </c>
    </row>
    <row r="46" spans="1:22">
      <c r="A46" s="129">
        <v>891780111</v>
      </c>
      <c r="B46" t="s">
        <v>5611</v>
      </c>
      <c r="C46" t="s">
        <v>26</v>
      </c>
      <c r="D46" t="s">
        <v>27</v>
      </c>
      <c r="E46" s="54" t="s">
        <v>5746</v>
      </c>
      <c r="F46" t="s">
        <v>29</v>
      </c>
      <c r="G46" t="s">
        <v>30</v>
      </c>
      <c r="H46" t="s">
        <v>89</v>
      </c>
      <c r="I46" s="252">
        <v>50000000</v>
      </c>
      <c r="J46">
        <v>0</v>
      </c>
      <c r="K46">
        <v>0</v>
      </c>
      <c r="L46">
        <v>0</v>
      </c>
      <c r="M46" s="129">
        <v>1082881269</v>
      </c>
      <c r="N46" s="54" t="s">
        <v>842</v>
      </c>
      <c r="O46" t="s">
        <v>5747</v>
      </c>
      <c r="P46" s="253">
        <v>44587</v>
      </c>
      <c r="Q46" s="253">
        <v>44587</v>
      </c>
      <c r="R46" s="63">
        <v>44926</v>
      </c>
      <c r="S46">
        <v>14587020</v>
      </c>
      <c r="T46" s="252">
        <v>35412980</v>
      </c>
      <c r="U46" s="129">
        <v>57400977</v>
      </c>
      <c r="V46" t="s">
        <v>5748</v>
      </c>
    </row>
    <row r="47" spans="1:22">
      <c r="A47" s="129">
        <v>891780111</v>
      </c>
      <c r="B47" t="s">
        <v>5611</v>
      </c>
      <c r="C47" t="s">
        <v>93</v>
      </c>
      <c r="D47" t="s">
        <v>27</v>
      </c>
      <c r="E47" s="54" t="s">
        <v>5749</v>
      </c>
      <c r="F47" t="s">
        <v>29</v>
      </c>
      <c r="G47" t="s">
        <v>30</v>
      </c>
      <c r="H47" t="s">
        <v>89</v>
      </c>
      <c r="I47" s="252">
        <v>8952100</v>
      </c>
      <c r="J47">
        <v>0</v>
      </c>
      <c r="K47">
        <v>0</v>
      </c>
      <c r="L47">
        <v>0</v>
      </c>
      <c r="M47" s="129">
        <v>49655178</v>
      </c>
      <c r="N47" s="54" t="s">
        <v>5750</v>
      </c>
      <c r="O47" t="s">
        <v>5751</v>
      </c>
      <c r="P47" s="253">
        <v>44587</v>
      </c>
      <c r="Q47" s="253">
        <v>44587</v>
      </c>
      <c r="R47" s="63">
        <v>44631</v>
      </c>
      <c r="S47">
        <v>0</v>
      </c>
      <c r="T47" s="252">
        <v>8952100</v>
      </c>
      <c r="U47" s="129">
        <v>57297436</v>
      </c>
      <c r="V47" t="s">
        <v>5656</v>
      </c>
    </row>
    <row r="48" spans="1:22">
      <c r="A48" s="129">
        <v>891780111</v>
      </c>
      <c r="B48" t="s">
        <v>5611</v>
      </c>
      <c r="C48" t="s">
        <v>26</v>
      </c>
      <c r="D48" t="s">
        <v>27</v>
      </c>
      <c r="E48" s="54" t="s">
        <v>5752</v>
      </c>
      <c r="F48" t="s">
        <v>29</v>
      </c>
      <c r="G48" t="s">
        <v>30</v>
      </c>
      <c r="H48" t="s">
        <v>89</v>
      </c>
      <c r="I48" s="252">
        <v>87500000</v>
      </c>
      <c r="J48">
        <v>0</v>
      </c>
      <c r="K48">
        <v>0</v>
      </c>
      <c r="L48">
        <v>0</v>
      </c>
      <c r="M48">
        <v>8201777</v>
      </c>
      <c r="N48" s="54" t="s">
        <v>5753</v>
      </c>
      <c r="O48" t="s">
        <v>5754</v>
      </c>
      <c r="P48" s="253">
        <v>44587</v>
      </c>
      <c r="Q48" s="253">
        <v>44592</v>
      </c>
      <c r="R48" s="63">
        <v>44773</v>
      </c>
      <c r="S48">
        <v>43750000</v>
      </c>
      <c r="T48" s="252">
        <v>43750000</v>
      </c>
      <c r="U48" s="129">
        <v>72004252</v>
      </c>
      <c r="V48" t="s">
        <v>5755</v>
      </c>
    </row>
    <row r="49" spans="1:22">
      <c r="A49" s="129">
        <v>891780111</v>
      </c>
      <c r="B49" t="s">
        <v>5611</v>
      </c>
      <c r="C49" t="s">
        <v>26</v>
      </c>
      <c r="D49" t="s">
        <v>27</v>
      </c>
      <c r="E49" s="54" t="s">
        <v>5756</v>
      </c>
      <c r="F49" t="s">
        <v>29</v>
      </c>
      <c r="G49" t="s">
        <v>30</v>
      </c>
      <c r="H49" t="s">
        <v>89</v>
      </c>
      <c r="I49" s="252">
        <v>42000000</v>
      </c>
      <c r="J49">
        <v>0</v>
      </c>
      <c r="K49">
        <v>0</v>
      </c>
      <c r="L49">
        <v>0</v>
      </c>
      <c r="M49">
        <v>900333004</v>
      </c>
      <c r="N49" s="54" t="s">
        <v>5757</v>
      </c>
      <c r="O49" t="s">
        <v>5758</v>
      </c>
      <c r="P49" s="253">
        <v>44587</v>
      </c>
      <c r="Q49" s="253">
        <v>44588</v>
      </c>
      <c r="R49" s="63">
        <v>44769</v>
      </c>
      <c r="S49">
        <v>21000000</v>
      </c>
      <c r="T49" s="252">
        <v>21000000</v>
      </c>
      <c r="U49" s="129">
        <v>12621405</v>
      </c>
      <c r="V49" t="s">
        <v>843</v>
      </c>
    </row>
    <row r="50" spans="1:22">
      <c r="A50" s="129">
        <v>891780111</v>
      </c>
      <c r="B50" t="s">
        <v>5611</v>
      </c>
      <c r="C50" t="s">
        <v>93</v>
      </c>
      <c r="D50" t="s">
        <v>27</v>
      </c>
      <c r="E50" s="54" t="s">
        <v>5759</v>
      </c>
      <c r="F50" t="s">
        <v>29</v>
      </c>
      <c r="G50" t="s">
        <v>30</v>
      </c>
      <c r="H50" t="s">
        <v>89</v>
      </c>
      <c r="I50" s="252">
        <v>39270000</v>
      </c>
      <c r="J50">
        <v>0</v>
      </c>
      <c r="K50">
        <v>0</v>
      </c>
      <c r="L50">
        <v>0</v>
      </c>
      <c r="M50">
        <v>79794766</v>
      </c>
      <c r="N50" s="54" t="s">
        <v>5830</v>
      </c>
      <c r="O50" t="s">
        <v>5760</v>
      </c>
      <c r="P50" s="253">
        <v>44588</v>
      </c>
      <c r="Q50" s="253">
        <v>44589</v>
      </c>
      <c r="R50" s="63">
        <v>44770</v>
      </c>
      <c r="S50">
        <v>26180000</v>
      </c>
      <c r="T50" s="252">
        <v>13090000</v>
      </c>
      <c r="U50" s="129">
        <v>1032388270</v>
      </c>
      <c r="V50" t="s">
        <v>844</v>
      </c>
    </row>
    <row r="51" spans="1:22">
      <c r="A51" s="129">
        <v>891780111</v>
      </c>
      <c r="B51" t="s">
        <v>5611</v>
      </c>
      <c r="C51" t="s">
        <v>26</v>
      </c>
      <c r="D51" t="s">
        <v>27</v>
      </c>
      <c r="E51" s="54" t="s">
        <v>5761</v>
      </c>
      <c r="F51" t="s">
        <v>29</v>
      </c>
      <c r="G51" t="s">
        <v>30</v>
      </c>
      <c r="H51" t="s">
        <v>89</v>
      </c>
      <c r="I51" s="252">
        <v>41650000</v>
      </c>
      <c r="J51">
        <v>0</v>
      </c>
      <c r="K51">
        <v>0</v>
      </c>
      <c r="L51">
        <v>0</v>
      </c>
      <c r="M51">
        <v>800214001</v>
      </c>
      <c r="N51" s="54" t="s">
        <v>5762</v>
      </c>
      <c r="O51" t="s">
        <v>5763</v>
      </c>
      <c r="P51" s="253">
        <v>44589</v>
      </c>
      <c r="Q51" s="253">
        <v>44589</v>
      </c>
      <c r="R51" s="63">
        <v>44627</v>
      </c>
      <c r="S51" s="252">
        <v>41650000</v>
      </c>
      <c r="T51" s="252">
        <v>0</v>
      </c>
      <c r="U51" s="129">
        <v>85449357</v>
      </c>
      <c r="V51" t="s">
        <v>319</v>
      </c>
    </row>
    <row r="52" spans="1:22">
      <c r="A52" s="129">
        <v>891780111</v>
      </c>
      <c r="B52" t="s">
        <v>5611</v>
      </c>
      <c r="C52" t="s">
        <v>93</v>
      </c>
      <c r="D52" t="s">
        <v>27</v>
      </c>
      <c r="E52" s="54" t="s">
        <v>5764</v>
      </c>
      <c r="F52" t="s">
        <v>29</v>
      </c>
      <c r="G52" t="s">
        <v>30</v>
      </c>
      <c r="H52" t="s">
        <v>89</v>
      </c>
      <c r="I52" s="252">
        <v>35000000</v>
      </c>
      <c r="J52">
        <v>0</v>
      </c>
      <c r="K52">
        <v>0</v>
      </c>
      <c r="L52">
        <v>0</v>
      </c>
      <c r="M52">
        <v>900706910</v>
      </c>
      <c r="N52" s="54" t="s">
        <v>5765</v>
      </c>
      <c r="O52" t="s">
        <v>5766</v>
      </c>
      <c r="P52" s="253">
        <v>44589</v>
      </c>
      <c r="Q52" s="253">
        <v>44589</v>
      </c>
      <c r="R52" s="63">
        <v>44633</v>
      </c>
      <c r="S52" s="252">
        <v>35000000</v>
      </c>
      <c r="T52" s="252">
        <v>0</v>
      </c>
      <c r="U52" s="129">
        <v>85477077</v>
      </c>
      <c r="V52" t="s">
        <v>5700</v>
      </c>
    </row>
    <row r="53" spans="1:22">
      <c r="A53" s="129">
        <v>891780111</v>
      </c>
      <c r="B53" t="s">
        <v>5611</v>
      </c>
      <c r="C53" t="s">
        <v>93</v>
      </c>
      <c r="D53" t="s">
        <v>27</v>
      </c>
      <c r="E53" s="54" t="s">
        <v>5767</v>
      </c>
      <c r="F53" t="s">
        <v>29</v>
      </c>
      <c r="G53" t="s">
        <v>30</v>
      </c>
      <c r="H53" t="s">
        <v>89</v>
      </c>
      <c r="I53" s="252">
        <v>57200000</v>
      </c>
      <c r="J53">
        <v>0</v>
      </c>
      <c r="K53">
        <v>0</v>
      </c>
      <c r="L53">
        <v>0</v>
      </c>
      <c r="M53">
        <v>900173983</v>
      </c>
      <c r="N53" s="54" t="s">
        <v>5638</v>
      </c>
      <c r="O53" t="s">
        <v>5768</v>
      </c>
      <c r="P53" s="253">
        <v>44575</v>
      </c>
      <c r="Q53" s="253">
        <v>44578</v>
      </c>
      <c r="R53" s="63">
        <v>44609</v>
      </c>
      <c r="S53">
        <v>53204000</v>
      </c>
      <c r="T53" s="252">
        <v>3996000</v>
      </c>
      <c r="U53" s="129">
        <v>84452087</v>
      </c>
      <c r="V53" t="s">
        <v>5769</v>
      </c>
    </row>
    <row r="54" spans="1:22">
      <c r="A54" s="129">
        <v>891780111</v>
      </c>
      <c r="B54" t="s">
        <v>5611</v>
      </c>
      <c r="C54" t="s">
        <v>26</v>
      </c>
      <c r="D54" t="s">
        <v>27</v>
      </c>
      <c r="E54" s="54" t="s">
        <v>5770</v>
      </c>
      <c r="F54" t="s">
        <v>29</v>
      </c>
      <c r="G54" t="s">
        <v>30</v>
      </c>
      <c r="H54" t="s">
        <v>89</v>
      </c>
      <c r="I54" s="252">
        <v>200000000</v>
      </c>
      <c r="J54">
        <v>0</v>
      </c>
      <c r="K54">
        <v>0</v>
      </c>
      <c r="L54">
        <v>0</v>
      </c>
      <c r="M54">
        <v>39048396</v>
      </c>
      <c r="N54" s="54" t="s">
        <v>5771</v>
      </c>
      <c r="O54" t="s">
        <v>5772</v>
      </c>
      <c r="P54" s="253">
        <v>44587</v>
      </c>
      <c r="Q54" s="253">
        <v>44596</v>
      </c>
      <c r="R54" s="63">
        <v>44926</v>
      </c>
      <c r="S54">
        <v>43200000</v>
      </c>
      <c r="T54" s="252">
        <v>156800000</v>
      </c>
      <c r="U54">
        <v>36722626</v>
      </c>
      <c r="V54" t="s">
        <v>5773</v>
      </c>
    </row>
    <row r="55" spans="1:22">
      <c r="A55" s="129">
        <v>891780111</v>
      </c>
      <c r="B55" t="s">
        <v>5611</v>
      </c>
      <c r="C55" t="s">
        <v>93</v>
      </c>
      <c r="D55" t="s">
        <v>27</v>
      </c>
      <c r="E55" s="54" t="s">
        <v>5774</v>
      </c>
      <c r="F55" t="s">
        <v>29</v>
      </c>
      <c r="G55" t="s">
        <v>30</v>
      </c>
      <c r="H55" t="s">
        <v>89</v>
      </c>
      <c r="I55" s="252">
        <v>13500000</v>
      </c>
      <c r="J55">
        <v>17000000</v>
      </c>
      <c r="K55">
        <v>3500000</v>
      </c>
      <c r="L55">
        <v>0</v>
      </c>
      <c r="M55">
        <v>891701092</v>
      </c>
      <c r="N55" s="54" t="s">
        <v>735</v>
      </c>
      <c r="O55" t="s">
        <v>5775</v>
      </c>
      <c r="P55" s="253">
        <v>44588</v>
      </c>
      <c r="Q55" s="253">
        <v>44588</v>
      </c>
      <c r="R55" s="63">
        <v>44769</v>
      </c>
      <c r="S55">
        <v>0</v>
      </c>
      <c r="T55" s="252">
        <v>13500000</v>
      </c>
      <c r="U55" s="129">
        <v>57297436</v>
      </c>
      <c r="V55" t="s">
        <v>5656</v>
      </c>
    </row>
    <row r="56" spans="1:22">
      <c r="A56" s="129">
        <v>891780111</v>
      </c>
      <c r="B56" t="s">
        <v>5611</v>
      </c>
      <c r="C56" t="s">
        <v>93</v>
      </c>
      <c r="D56" t="s">
        <v>27</v>
      </c>
      <c r="E56" s="54" t="s">
        <v>5776</v>
      </c>
      <c r="F56" t="s">
        <v>29</v>
      </c>
      <c r="G56" t="s">
        <v>30</v>
      </c>
      <c r="H56" t="s">
        <v>89</v>
      </c>
      <c r="I56" s="252">
        <v>6447700</v>
      </c>
      <c r="J56">
        <v>0</v>
      </c>
      <c r="K56">
        <v>0</v>
      </c>
      <c r="L56">
        <v>0</v>
      </c>
      <c r="M56">
        <v>36560048</v>
      </c>
      <c r="N56" s="54" t="s">
        <v>845</v>
      </c>
      <c r="O56" t="s">
        <v>5777</v>
      </c>
      <c r="P56" s="253">
        <v>44588</v>
      </c>
      <c r="Q56" s="253">
        <v>44588</v>
      </c>
      <c r="R56" s="63">
        <v>44619</v>
      </c>
      <c r="S56">
        <v>0</v>
      </c>
      <c r="T56" s="252">
        <v>6447700</v>
      </c>
      <c r="U56" s="129">
        <v>57297436</v>
      </c>
      <c r="V56" t="s">
        <v>5656</v>
      </c>
    </row>
    <row r="57" spans="1:22">
      <c r="A57" s="129">
        <v>891780111</v>
      </c>
      <c r="B57" t="s">
        <v>5611</v>
      </c>
      <c r="C57" t="s">
        <v>93</v>
      </c>
      <c r="D57" t="s">
        <v>27</v>
      </c>
      <c r="E57" s="54" t="s">
        <v>5778</v>
      </c>
      <c r="F57" t="s">
        <v>29</v>
      </c>
      <c r="G57" t="s">
        <v>30</v>
      </c>
      <c r="H57" t="s">
        <v>89</v>
      </c>
      <c r="I57" s="252">
        <v>31943997</v>
      </c>
      <c r="J57">
        <v>0</v>
      </c>
      <c r="K57">
        <v>0</v>
      </c>
      <c r="L57">
        <v>0</v>
      </c>
      <c r="M57">
        <v>860065280</v>
      </c>
      <c r="N57" s="54" t="s">
        <v>5779</v>
      </c>
      <c r="O57" t="s">
        <v>5780</v>
      </c>
      <c r="P57" s="253">
        <v>44588</v>
      </c>
      <c r="Q57" s="253">
        <v>44588</v>
      </c>
      <c r="R57" s="63">
        <v>44676</v>
      </c>
      <c r="S57">
        <v>0</v>
      </c>
      <c r="T57" s="252">
        <v>31943997</v>
      </c>
      <c r="U57" s="129">
        <v>85461685</v>
      </c>
      <c r="V57" t="s">
        <v>5781</v>
      </c>
    </row>
    <row r="58" spans="1:22">
      <c r="A58" s="129">
        <v>891780111</v>
      </c>
      <c r="B58" t="s">
        <v>5611</v>
      </c>
      <c r="C58" t="s">
        <v>93</v>
      </c>
      <c r="D58" t="s">
        <v>27</v>
      </c>
      <c r="E58" s="54" t="s">
        <v>5782</v>
      </c>
      <c r="F58" t="s">
        <v>29</v>
      </c>
      <c r="G58" t="s">
        <v>30</v>
      </c>
      <c r="H58" t="s">
        <v>89</v>
      </c>
      <c r="I58" s="252">
        <v>13999250</v>
      </c>
      <c r="J58">
        <v>0</v>
      </c>
      <c r="K58">
        <v>0</v>
      </c>
      <c r="L58">
        <v>0</v>
      </c>
      <c r="M58">
        <v>900890712</v>
      </c>
      <c r="N58" s="54" t="s">
        <v>5783</v>
      </c>
      <c r="O58" t="s">
        <v>5784</v>
      </c>
      <c r="P58" s="253">
        <v>44589</v>
      </c>
      <c r="Q58" s="253">
        <v>44589</v>
      </c>
      <c r="R58" s="63">
        <v>44770</v>
      </c>
      <c r="S58">
        <v>0</v>
      </c>
      <c r="T58" s="252">
        <v>13999250</v>
      </c>
      <c r="U58" s="129">
        <v>57297436</v>
      </c>
      <c r="V58" t="s">
        <v>5656</v>
      </c>
    </row>
    <row r="59" spans="1:22">
      <c r="A59" s="129">
        <v>891780111</v>
      </c>
      <c r="B59" t="s">
        <v>5611</v>
      </c>
      <c r="C59" t="s">
        <v>93</v>
      </c>
      <c r="D59" t="s">
        <v>27</v>
      </c>
      <c r="E59" s="54" t="s">
        <v>5785</v>
      </c>
      <c r="F59" t="s">
        <v>29</v>
      </c>
      <c r="G59" t="s">
        <v>30</v>
      </c>
      <c r="H59" t="s">
        <v>89</v>
      </c>
      <c r="I59" s="252">
        <v>30432584</v>
      </c>
      <c r="J59">
        <v>0</v>
      </c>
      <c r="K59">
        <v>0</v>
      </c>
      <c r="L59">
        <v>0</v>
      </c>
      <c r="M59">
        <v>900763287</v>
      </c>
      <c r="N59" s="54" t="s">
        <v>5786</v>
      </c>
      <c r="O59" t="s">
        <v>5787</v>
      </c>
      <c r="P59" s="253">
        <v>44585</v>
      </c>
      <c r="Q59" s="253">
        <v>44585</v>
      </c>
      <c r="R59" s="63">
        <v>44629</v>
      </c>
      <c r="S59" s="252">
        <v>30432584</v>
      </c>
      <c r="T59" s="252">
        <v>0</v>
      </c>
      <c r="U59" s="129">
        <v>57297436</v>
      </c>
      <c r="V59" t="s">
        <v>5656</v>
      </c>
    </row>
    <row r="60" spans="1:22">
      <c r="A60" s="129">
        <v>891780111</v>
      </c>
      <c r="B60" t="s">
        <v>5611</v>
      </c>
      <c r="C60" t="s">
        <v>26</v>
      </c>
      <c r="D60" t="s">
        <v>27</v>
      </c>
      <c r="E60" s="54" t="s">
        <v>5788</v>
      </c>
      <c r="F60" t="s">
        <v>29</v>
      </c>
      <c r="G60" t="s">
        <v>30</v>
      </c>
      <c r="H60" t="s">
        <v>89</v>
      </c>
      <c r="I60" s="252">
        <v>28500000</v>
      </c>
      <c r="J60">
        <v>0</v>
      </c>
      <c r="K60">
        <v>0</v>
      </c>
      <c r="L60">
        <v>0</v>
      </c>
      <c r="M60">
        <v>1083038159</v>
      </c>
      <c r="N60" s="54" t="s">
        <v>5789</v>
      </c>
      <c r="O60" t="s">
        <v>5790</v>
      </c>
      <c r="P60" s="253">
        <v>44587</v>
      </c>
      <c r="Q60" s="253">
        <v>44587</v>
      </c>
      <c r="R60" s="63">
        <v>44646</v>
      </c>
      <c r="S60" s="252">
        <v>28500000</v>
      </c>
      <c r="T60" s="252">
        <v>0</v>
      </c>
      <c r="U60" s="129">
        <v>57400977</v>
      </c>
      <c r="V60" t="s">
        <v>5748</v>
      </c>
    </row>
    <row r="61" spans="1:22">
      <c r="A61" s="129">
        <v>891780111</v>
      </c>
      <c r="B61" t="s">
        <v>5611</v>
      </c>
      <c r="C61" t="s">
        <v>93</v>
      </c>
      <c r="D61" t="s">
        <v>27</v>
      </c>
      <c r="E61" s="54" t="s">
        <v>5791</v>
      </c>
      <c r="F61" t="s">
        <v>29</v>
      </c>
      <c r="G61" t="s">
        <v>30</v>
      </c>
      <c r="H61" t="s">
        <v>89</v>
      </c>
      <c r="I61" s="252">
        <v>30039938</v>
      </c>
      <c r="J61">
        <v>45043719</v>
      </c>
      <c r="K61">
        <v>15003781</v>
      </c>
      <c r="L61">
        <v>0</v>
      </c>
      <c r="M61">
        <v>830009701</v>
      </c>
      <c r="N61" s="54" t="s">
        <v>5831</v>
      </c>
      <c r="O61" t="s">
        <v>5792</v>
      </c>
      <c r="P61" s="253">
        <v>44587</v>
      </c>
      <c r="Q61" s="253">
        <v>44609</v>
      </c>
      <c r="R61" s="63">
        <v>44697</v>
      </c>
      <c r="S61">
        <v>45043719</v>
      </c>
      <c r="T61" s="252"/>
      <c r="U61" s="129">
        <v>85461685</v>
      </c>
      <c r="V61" t="s">
        <v>5781</v>
      </c>
    </row>
    <row r="62" spans="1:22">
      <c r="A62" s="129">
        <v>891780111</v>
      </c>
      <c r="B62" t="s">
        <v>5611</v>
      </c>
      <c r="C62" t="s">
        <v>93</v>
      </c>
      <c r="D62" t="s">
        <v>27</v>
      </c>
      <c r="E62" s="54" t="s">
        <v>5793</v>
      </c>
      <c r="F62" t="s">
        <v>29</v>
      </c>
      <c r="G62" t="s">
        <v>30</v>
      </c>
      <c r="H62" t="s">
        <v>89</v>
      </c>
      <c r="I62" s="252">
        <v>247454550</v>
      </c>
      <c r="J62">
        <v>0</v>
      </c>
      <c r="K62">
        <v>0</v>
      </c>
      <c r="L62">
        <v>0</v>
      </c>
      <c r="M62">
        <v>900200085</v>
      </c>
      <c r="N62" s="54" t="s">
        <v>5794</v>
      </c>
      <c r="O62" t="s">
        <v>5795</v>
      </c>
      <c r="P62" s="253">
        <v>44587</v>
      </c>
      <c r="Q62" s="253">
        <v>44600</v>
      </c>
      <c r="R62" s="63">
        <v>44614</v>
      </c>
      <c r="S62" s="252">
        <v>247454550</v>
      </c>
      <c r="T62" s="252">
        <v>0</v>
      </c>
      <c r="U62" s="129">
        <v>85459497</v>
      </c>
      <c r="V62" t="s">
        <v>835</v>
      </c>
    </row>
    <row r="63" spans="1:22">
      <c r="A63" s="129">
        <v>891780111</v>
      </c>
      <c r="B63" t="s">
        <v>5611</v>
      </c>
      <c r="C63" t="s">
        <v>93</v>
      </c>
      <c r="D63" t="s">
        <v>27</v>
      </c>
      <c r="E63" s="54" t="s">
        <v>5796</v>
      </c>
      <c r="F63" t="s">
        <v>29</v>
      </c>
      <c r="G63" t="s">
        <v>30</v>
      </c>
      <c r="H63" t="s">
        <v>89</v>
      </c>
      <c r="I63" s="252">
        <v>72423200</v>
      </c>
      <c r="J63">
        <v>0</v>
      </c>
      <c r="K63">
        <v>0</v>
      </c>
      <c r="L63">
        <v>0</v>
      </c>
      <c r="M63">
        <v>860076580</v>
      </c>
      <c r="N63" s="54" t="s">
        <v>5797</v>
      </c>
      <c r="O63" t="s">
        <v>5798</v>
      </c>
      <c r="P63" s="253">
        <v>44587</v>
      </c>
      <c r="Q63" s="253">
        <v>44614</v>
      </c>
      <c r="R63" s="63">
        <v>44628</v>
      </c>
      <c r="S63">
        <v>0</v>
      </c>
      <c r="T63" s="252">
        <v>72423200</v>
      </c>
      <c r="U63" s="129">
        <v>8746547</v>
      </c>
      <c r="V63" t="s">
        <v>5666</v>
      </c>
    </row>
    <row r="64" spans="1:22">
      <c r="A64" s="129">
        <v>891780111</v>
      </c>
      <c r="B64" t="s">
        <v>5611</v>
      </c>
      <c r="C64" t="s">
        <v>93</v>
      </c>
      <c r="D64" t="s">
        <v>27</v>
      </c>
      <c r="E64" s="54" t="s">
        <v>5799</v>
      </c>
      <c r="F64" t="s">
        <v>29</v>
      </c>
      <c r="G64" t="s">
        <v>30</v>
      </c>
      <c r="H64" t="s">
        <v>89</v>
      </c>
      <c r="I64" s="252">
        <v>19151384</v>
      </c>
      <c r="J64">
        <v>0</v>
      </c>
      <c r="K64">
        <v>0</v>
      </c>
      <c r="L64">
        <v>0</v>
      </c>
      <c r="M64">
        <v>900763287</v>
      </c>
      <c r="N64" s="54" t="s">
        <v>5786</v>
      </c>
      <c r="O64" t="s">
        <v>5800</v>
      </c>
      <c r="P64" s="253">
        <v>44588</v>
      </c>
      <c r="Q64" s="253">
        <v>44588</v>
      </c>
      <c r="R64" s="63">
        <v>44629</v>
      </c>
      <c r="S64" s="252">
        <v>19151384</v>
      </c>
      <c r="T64" s="252">
        <v>0</v>
      </c>
      <c r="U64" s="129">
        <v>57297436</v>
      </c>
      <c r="V64" t="s">
        <v>5656</v>
      </c>
    </row>
    <row r="65" spans="1:22">
      <c r="A65" s="129">
        <v>891780111</v>
      </c>
      <c r="B65" t="s">
        <v>5611</v>
      </c>
      <c r="C65" t="s">
        <v>93</v>
      </c>
      <c r="D65" t="s">
        <v>27</v>
      </c>
      <c r="E65" s="54" t="s">
        <v>5801</v>
      </c>
      <c r="F65" t="s">
        <v>29</v>
      </c>
      <c r="G65" t="s">
        <v>30</v>
      </c>
      <c r="H65" t="s">
        <v>89</v>
      </c>
      <c r="I65" s="252">
        <v>3434340</v>
      </c>
      <c r="J65">
        <v>0</v>
      </c>
      <c r="K65">
        <v>0</v>
      </c>
      <c r="L65">
        <v>0</v>
      </c>
      <c r="M65">
        <v>800154351</v>
      </c>
      <c r="N65" s="54" t="s">
        <v>5802</v>
      </c>
      <c r="O65" t="s">
        <v>5803</v>
      </c>
      <c r="P65" s="253">
        <v>44588</v>
      </c>
      <c r="Q65" s="253">
        <v>44589</v>
      </c>
      <c r="R65" s="63">
        <v>44709</v>
      </c>
      <c r="S65" s="252">
        <v>3434340</v>
      </c>
      <c r="T65" s="252">
        <v>0</v>
      </c>
      <c r="U65" s="129">
        <v>85461685</v>
      </c>
      <c r="V65" t="s">
        <v>5781</v>
      </c>
    </row>
    <row r="66" spans="1:22">
      <c r="A66" s="129">
        <v>891780111</v>
      </c>
      <c r="B66" t="s">
        <v>5611</v>
      </c>
      <c r="C66" t="s">
        <v>93</v>
      </c>
      <c r="D66" t="s">
        <v>27</v>
      </c>
      <c r="E66" s="54" t="s">
        <v>5804</v>
      </c>
      <c r="F66" t="s">
        <v>29</v>
      </c>
      <c r="G66" t="s">
        <v>30</v>
      </c>
      <c r="H66" t="s">
        <v>89</v>
      </c>
      <c r="I66" s="252">
        <v>1309910</v>
      </c>
      <c r="J66">
        <v>0</v>
      </c>
      <c r="K66">
        <v>0</v>
      </c>
      <c r="L66">
        <v>0</v>
      </c>
      <c r="M66">
        <v>901283655</v>
      </c>
      <c r="N66" s="54" t="s">
        <v>5805</v>
      </c>
      <c r="O66" t="s">
        <v>5806</v>
      </c>
      <c r="P66" s="253">
        <v>44588</v>
      </c>
      <c r="Q66" s="253">
        <v>44589</v>
      </c>
      <c r="R66" s="63">
        <v>44603</v>
      </c>
      <c r="S66" s="252">
        <v>1309910</v>
      </c>
      <c r="T66" s="252">
        <v>0</v>
      </c>
      <c r="U66" s="129">
        <v>8746547</v>
      </c>
      <c r="V66" t="s">
        <v>5666</v>
      </c>
    </row>
    <row r="67" spans="1:22">
      <c r="A67" s="129">
        <v>891780111</v>
      </c>
      <c r="B67" t="s">
        <v>5611</v>
      </c>
      <c r="C67" t="s">
        <v>93</v>
      </c>
      <c r="D67" t="s">
        <v>27</v>
      </c>
      <c r="E67" s="54" t="s">
        <v>5832</v>
      </c>
      <c r="F67" t="s">
        <v>29</v>
      </c>
      <c r="G67" t="s">
        <v>30</v>
      </c>
      <c r="H67" t="s">
        <v>89</v>
      </c>
      <c r="I67" s="252">
        <v>58345342</v>
      </c>
      <c r="J67">
        <v>0</v>
      </c>
      <c r="K67">
        <v>0</v>
      </c>
      <c r="L67">
        <v>0</v>
      </c>
      <c r="M67">
        <v>901281568</v>
      </c>
      <c r="N67" s="54" t="s">
        <v>5641</v>
      </c>
      <c r="O67" t="s">
        <v>5807</v>
      </c>
      <c r="P67" s="253">
        <v>44589</v>
      </c>
      <c r="Q67" s="253">
        <v>44614</v>
      </c>
      <c r="R67" s="63">
        <v>44680</v>
      </c>
      <c r="S67">
        <v>29172671</v>
      </c>
      <c r="T67" s="252">
        <v>29172671</v>
      </c>
      <c r="U67" s="129">
        <v>84452427</v>
      </c>
      <c r="V67" t="s">
        <v>840</v>
      </c>
    </row>
    <row r="68" spans="1:22">
      <c r="A68" s="129">
        <v>891780111</v>
      </c>
      <c r="B68" t="s">
        <v>5611</v>
      </c>
      <c r="C68" t="s">
        <v>93</v>
      </c>
      <c r="D68" t="s">
        <v>27</v>
      </c>
      <c r="E68" s="54" t="s">
        <v>5833</v>
      </c>
      <c r="F68" t="s">
        <v>29</v>
      </c>
      <c r="G68" t="s">
        <v>30</v>
      </c>
      <c r="H68" t="s">
        <v>89</v>
      </c>
      <c r="I68" s="252">
        <v>30298486</v>
      </c>
      <c r="J68">
        <v>35553946</v>
      </c>
      <c r="K68">
        <v>5255460</v>
      </c>
      <c r="L68">
        <v>0</v>
      </c>
      <c r="M68">
        <v>900317470</v>
      </c>
      <c r="N68" s="54" t="s">
        <v>5808</v>
      </c>
      <c r="O68" t="s">
        <v>5809</v>
      </c>
      <c r="P68" s="253">
        <v>44589</v>
      </c>
      <c r="Q68" s="253">
        <v>44589</v>
      </c>
      <c r="R68" s="63">
        <v>44623</v>
      </c>
      <c r="S68" s="252">
        <v>30298486</v>
      </c>
      <c r="T68" s="252">
        <v>5255460</v>
      </c>
      <c r="U68" s="129">
        <v>84452427</v>
      </c>
      <c r="V68" t="s">
        <v>840</v>
      </c>
    </row>
    <row r="69" spans="1:22">
      <c r="A69" s="129"/>
      <c r="B69"/>
      <c r="C69"/>
      <c r="D69"/>
      <c r="E69" s="54"/>
      <c r="F69"/>
      <c r="G69"/>
      <c r="H69"/>
      <c r="I69" s="252"/>
      <c r="J69"/>
      <c r="K69"/>
      <c r="L69"/>
      <c r="M69"/>
      <c r="N69" s="54"/>
      <c r="O69"/>
      <c r="P69" s="253"/>
      <c r="Q69" s="253"/>
      <c r="R69" s="63"/>
      <c r="S69" s="252"/>
      <c r="T69" s="252"/>
      <c r="U69" s="129"/>
      <c r="V69"/>
    </row>
    <row r="70" spans="1:22" ht="15" thickBot="1">
      <c r="A70" s="129"/>
      <c r="B70"/>
      <c r="C70"/>
      <c r="D70"/>
      <c r="E70" s="54"/>
      <c r="F70"/>
      <c r="G70"/>
      <c r="H70"/>
      <c r="I70" s="252"/>
      <c r="J70"/>
      <c r="K70"/>
      <c r="L70"/>
      <c r="M70"/>
      <c r="N70" s="54"/>
      <c r="O70"/>
      <c r="P70" s="253"/>
      <c r="Q70" s="253"/>
      <c r="R70" s="63"/>
      <c r="S70" s="252"/>
      <c r="T70" s="252"/>
      <c r="U70" s="129"/>
      <c r="V70"/>
    </row>
    <row r="71" spans="1:22" ht="15" thickBot="1">
      <c r="A71" s="182"/>
      <c r="B71" s="183"/>
      <c r="C71"/>
      <c r="D71" s="172" t="s">
        <v>616</v>
      </c>
      <c r="E71" s="128">
        <v>67</v>
      </c>
      <c r="F71"/>
      <c r="G71"/>
      <c r="H71" s="172" t="s">
        <v>2945</v>
      </c>
      <c r="I71" s="102">
        <f>SUM(I2:I70)</f>
        <v>20870724654</v>
      </c>
      <c r="J71"/>
      <c r="K71"/>
      <c r="L71" s="129"/>
      <c r="M71" s="129"/>
      <c r="N71"/>
      <c r="O71"/>
      <c r="P71" s="53"/>
      <c r="Q71" s="53"/>
      <c r="R71" s="107"/>
      <c r="S71" s="33"/>
      <c r="T71" s="33"/>
      <c r="U71" s="129"/>
      <c r="V71"/>
    </row>
  </sheetData>
  <autoFilter ref="A1:V71" xr:uid="{00000000-0009-0000-0000-00000E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FF"/>
  </sheetPr>
  <dimension ref="A1:Z500"/>
  <sheetViews>
    <sheetView workbookViewId="0">
      <selection activeCell="J23" sqref="J23"/>
    </sheetView>
  </sheetViews>
  <sheetFormatPr baseColWidth="10" defaultColWidth="11.44140625" defaultRowHeight="14.4"/>
  <cols>
    <col min="1" max="3" width="11.44140625" style="2"/>
    <col min="4" max="4" width="21.77734375" style="2" customWidth="1"/>
    <col min="5" max="5" width="23.44140625" style="2" customWidth="1"/>
    <col min="6" max="7" width="11.44140625" style="2"/>
    <col min="8" max="8" width="15.6640625" style="2" customWidth="1"/>
    <col min="9" max="9" width="18.33203125" style="7" customWidth="1"/>
    <col min="10" max="10" width="13.33203125" style="7" bestFit="1" customWidth="1"/>
    <col min="11" max="11" width="28.21875" style="7" customWidth="1"/>
    <col min="12" max="12" width="22.33203125" style="7" customWidth="1"/>
    <col min="13" max="14" width="11.44140625" style="2"/>
    <col min="15" max="15" width="20.5546875" style="2" customWidth="1"/>
    <col min="16" max="17" width="11.44140625" style="8"/>
    <col min="18" max="18" width="11.44140625" style="9"/>
    <col min="19" max="19" width="18.33203125" style="7" customWidth="1"/>
    <col min="20" max="20" width="13.33203125" style="7" bestFit="1" customWidth="1"/>
    <col min="21" max="21" width="25.33203125" style="2" customWidth="1"/>
    <col min="22" max="22" width="16.21875" style="2" customWidth="1"/>
    <col min="23" max="16384" width="11.44140625" style="2"/>
  </cols>
  <sheetData>
    <row r="1" spans="1:26">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8" t="s">
        <v>21</v>
      </c>
      <c r="Q1" s="8" t="s">
        <v>13</v>
      </c>
      <c r="R1" s="9" t="s">
        <v>14</v>
      </c>
      <c r="S1" s="7" t="s">
        <v>15</v>
      </c>
      <c r="T1" s="7" t="s">
        <v>16</v>
      </c>
      <c r="U1" s="2" t="s">
        <v>17</v>
      </c>
      <c r="V1" s="2" t="s">
        <v>18</v>
      </c>
    </row>
    <row r="2" spans="1:26">
      <c r="A2">
        <v>891780111</v>
      </c>
      <c r="B2" t="s">
        <v>25</v>
      </c>
      <c r="C2" t="s">
        <v>26</v>
      </c>
      <c r="D2" t="s">
        <v>27</v>
      </c>
      <c r="E2" t="s">
        <v>3102</v>
      </c>
      <c r="F2" t="s">
        <v>29</v>
      </c>
      <c r="G2" t="s">
        <v>848</v>
      </c>
      <c r="H2" t="s">
        <v>31</v>
      </c>
      <c r="I2" s="33">
        <v>16060000</v>
      </c>
      <c r="J2" s="33">
        <v>22660000</v>
      </c>
      <c r="K2" s="150">
        <v>6600000</v>
      </c>
      <c r="L2" s="33">
        <v>0</v>
      </c>
      <c r="M2">
        <v>57291189</v>
      </c>
      <c r="N2" t="s">
        <v>3103</v>
      </c>
      <c r="O2" s="94" t="s">
        <v>3104</v>
      </c>
      <c r="P2" s="201">
        <v>44572</v>
      </c>
      <c r="Q2" s="201">
        <v>44572</v>
      </c>
      <c r="R2" s="201">
        <v>44773</v>
      </c>
      <c r="S2" s="223">
        <v>16060000</v>
      </c>
      <c r="T2" s="223">
        <v>6600000</v>
      </c>
      <c r="U2" s="53">
        <v>12621405</v>
      </c>
      <c r="V2" t="s">
        <v>843</v>
      </c>
      <c r="W2"/>
      <c r="X2"/>
      <c r="Y2" s="159"/>
      <c r="Z2" s="1"/>
    </row>
    <row r="3" spans="1:26">
      <c r="A3">
        <v>891780111</v>
      </c>
      <c r="B3" t="s">
        <v>25</v>
      </c>
      <c r="C3" t="s">
        <v>26</v>
      </c>
      <c r="D3" t="s">
        <v>27</v>
      </c>
      <c r="E3" t="s">
        <v>3105</v>
      </c>
      <c r="F3" t="s">
        <v>29</v>
      </c>
      <c r="G3" t="s">
        <v>848</v>
      </c>
      <c r="H3" t="s">
        <v>31</v>
      </c>
      <c r="I3" s="33">
        <v>13533000</v>
      </c>
      <c r="J3" s="33">
        <v>19333000</v>
      </c>
      <c r="K3" s="223">
        <v>5800000</v>
      </c>
      <c r="L3" s="33">
        <v>0</v>
      </c>
      <c r="M3">
        <v>85472349</v>
      </c>
      <c r="N3" t="s">
        <v>3106</v>
      </c>
      <c r="O3" t="s">
        <v>3107</v>
      </c>
      <c r="P3" s="201">
        <v>44574</v>
      </c>
      <c r="Q3" s="201">
        <v>44574</v>
      </c>
      <c r="R3" s="201">
        <v>44773</v>
      </c>
      <c r="S3" s="223">
        <v>13533000</v>
      </c>
      <c r="T3" s="223">
        <v>5800000</v>
      </c>
      <c r="U3" s="53">
        <v>85449357</v>
      </c>
      <c r="V3" t="s">
        <v>3108</v>
      </c>
      <c r="W3"/>
      <c r="X3"/>
    </row>
    <row r="4" spans="1:26">
      <c r="A4">
        <v>891780111</v>
      </c>
      <c r="B4" t="s">
        <v>25</v>
      </c>
      <c r="C4" t="s">
        <v>26</v>
      </c>
      <c r="D4" t="s">
        <v>27</v>
      </c>
      <c r="E4" t="s">
        <v>3109</v>
      </c>
      <c r="F4" t="s">
        <v>29</v>
      </c>
      <c r="G4" t="s">
        <v>848</v>
      </c>
      <c r="H4" t="s">
        <v>31</v>
      </c>
      <c r="I4" s="33">
        <v>8500000</v>
      </c>
      <c r="J4" s="33">
        <v>11900000</v>
      </c>
      <c r="K4" s="223">
        <v>3400000</v>
      </c>
      <c r="L4" s="33">
        <v>0</v>
      </c>
      <c r="M4">
        <v>1079941098</v>
      </c>
      <c r="N4" t="s">
        <v>3110</v>
      </c>
      <c r="O4" t="s">
        <v>3111</v>
      </c>
      <c r="P4" s="201">
        <v>44574</v>
      </c>
      <c r="Q4" s="201">
        <v>44574</v>
      </c>
      <c r="R4" s="201">
        <v>44773</v>
      </c>
      <c r="S4" s="223">
        <v>8500000</v>
      </c>
      <c r="T4" s="223">
        <v>3400000</v>
      </c>
      <c r="U4" s="53">
        <v>85459497</v>
      </c>
      <c r="V4" t="s">
        <v>835</v>
      </c>
      <c r="W4"/>
      <c r="X4"/>
    </row>
    <row r="5" spans="1:26">
      <c r="A5">
        <v>891780111</v>
      </c>
      <c r="B5" t="s">
        <v>25</v>
      </c>
      <c r="C5" t="s">
        <v>26</v>
      </c>
      <c r="D5" t="s">
        <v>27</v>
      </c>
      <c r="E5" t="s">
        <v>3112</v>
      </c>
      <c r="F5" t="s">
        <v>29</v>
      </c>
      <c r="G5" t="s">
        <v>848</v>
      </c>
      <c r="H5" t="s">
        <v>31</v>
      </c>
      <c r="I5" s="33">
        <v>8500000</v>
      </c>
      <c r="J5" s="33">
        <v>11900000</v>
      </c>
      <c r="K5" s="223">
        <v>3400000</v>
      </c>
      <c r="L5" s="33">
        <v>0</v>
      </c>
      <c r="M5">
        <v>12637472</v>
      </c>
      <c r="N5" t="s">
        <v>3113</v>
      </c>
      <c r="O5" t="s">
        <v>3114</v>
      </c>
      <c r="P5" s="201">
        <v>44574</v>
      </c>
      <c r="Q5" s="201">
        <v>44574</v>
      </c>
      <c r="R5" s="201">
        <v>44773</v>
      </c>
      <c r="S5" s="223">
        <v>8500000</v>
      </c>
      <c r="T5" s="223">
        <v>3400000</v>
      </c>
      <c r="U5" s="53">
        <v>85459497</v>
      </c>
      <c r="V5" t="s">
        <v>835</v>
      </c>
      <c r="W5"/>
      <c r="X5"/>
    </row>
    <row r="6" spans="1:26">
      <c r="A6">
        <v>891780111</v>
      </c>
      <c r="B6" t="s">
        <v>25</v>
      </c>
      <c r="C6" t="s">
        <v>26</v>
      </c>
      <c r="D6" t="s">
        <v>27</v>
      </c>
      <c r="E6" t="s">
        <v>3115</v>
      </c>
      <c r="F6" t="s">
        <v>29</v>
      </c>
      <c r="G6" t="s">
        <v>848</v>
      </c>
      <c r="H6" t="s">
        <v>31</v>
      </c>
      <c r="I6" s="33">
        <v>13533000</v>
      </c>
      <c r="J6" s="33">
        <v>19333000</v>
      </c>
      <c r="K6" s="223">
        <v>5800000</v>
      </c>
      <c r="L6" s="33">
        <v>0</v>
      </c>
      <c r="M6">
        <v>7634651</v>
      </c>
      <c r="N6" t="s">
        <v>3116</v>
      </c>
      <c r="O6" t="s">
        <v>3117</v>
      </c>
      <c r="P6" s="201">
        <v>44574</v>
      </c>
      <c r="Q6" s="201">
        <v>44574</v>
      </c>
      <c r="R6" s="201">
        <v>44773</v>
      </c>
      <c r="S6" s="223">
        <v>13533000</v>
      </c>
      <c r="T6" s="223">
        <v>5800000</v>
      </c>
      <c r="U6" s="53">
        <v>85459497</v>
      </c>
      <c r="V6" t="s">
        <v>835</v>
      </c>
      <c r="W6"/>
      <c r="X6"/>
    </row>
    <row r="7" spans="1:26">
      <c r="A7">
        <v>891780111</v>
      </c>
      <c r="B7" t="s">
        <v>25</v>
      </c>
      <c r="C7" t="s">
        <v>26</v>
      </c>
      <c r="D7" t="s">
        <v>27</v>
      </c>
      <c r="E7" t="s">
        <v>3118</v>
      </c>
      <c r="F7" t="s">
        <v>29</v>
      </c>
      <c r="G7" t="s">
        <v>848</v>
      </c>
      <c r="H7" t="s">
        <v>31</v>
      </c>
      <c r="I7" s="33">
        <v>7933000</v>
      </c>
      <c r="J7" s="33">
        <v>11333000</v>
      </c>
      <c r="K7" s="223">
        <v>3400000</v>
      </c>
      <c r="L7" s="33">
        <v>0</v>
      </c>
      <c r="M7">
        <v>7144181</v>
      </c>
      <c r="N7" t="s">
        <v>3119</v>
      </c>
      <c r="O7" t="s">
        <v>3120</v>
      </c>
      <c r="P7" s="201">
        <v>44574</v>
      </c>
      <c r="Q7" s="201">
        <v>44574</v>
      </c>
      <c r="R7" s="201">
        <v>44773</v>
      </c>
      <c r="S7" s="223">
        <v>7933000</v>
      </c>
      <c r="T7" s="223">
        <v>3400000</v>
      </c>
      <c r="U7" s="53">
        <v>85459497</v>
      </c>
      <c r="V7" t="s">
        <v>835</v>
      </c>
      <c r="W7"/>
      <c r="X7"/>
    </row>
    <row r="8" spans="1:26">
      <c r="A8">
        <v>891780111</v>
      </c>
      <c r="B8" t="s">
        <v>25</v>
      </c>
      <c r="C8" t="s">
        <v>26</v>
      </c>
      <c r="D8" t="s">
        <v>27</v>
      </c>
      <c r="E8" t="s">
        <v>3121</v>
      </c>
      <c r="F8" t="s">
        <v>29</v>
      </c>
      <c r="G8" t="s">
        <v>848</v>
      </c>
      <c r="H8" t="s">
        <v>31</v>
      </c>
      <c r="I8" s="33">
        <v>7933000</v>
      </c>
      <c r="J8" s="33">
        <v>11333000</v>
      </c>
      <c r="K8" s="223">
        <v>3400000</v>
      </c>
      <c r="L8" s="33">
        <v>0</v>
      </c>
      <c r="M8">
        <v>85455874</v>
      </c>
      <c r="N8" t="s">
        <v>3122</v>
      </c>
      <c r="O8" t="s">
        <v>3120</v>
      </c>
      <c r="P8" s="201">
        <v>44574</v>
      </c>
      <c r="Q8" s="201">
        <v>44574</v>
      </c>
      <c r="R8" s="201">
        <v>44773</v>
      </c>
      <c r="S8" s="223">
        <v>7933000</v>
      </c>
      <c r="T8" s="223">
        <v>3400000</v>
      </c>
      <c r="U8" s="53">
        <v>85459497</v>
      </c>
      <c r="V8" t="s">
        <v>835</v>
      </c>
      <c r="W8"/>
      <c r="X8"/>
    </row>
    <row r="9" spans="1:26">
      <c r="A9">
        <v>891780111</v>
      </c>
      <c r="B9" t="s">
        <v>25</v>
      </c>
      <c r="C9" t="s">
        <v>26</v>
      </c>
      <c r="D9" t="s">
        <v>27</v>
      </c>
      <c r="E9" t="s">
        <v>3123</v>
      </c>
      <c r="F9" t="s">
        <v>29</v>
      </c>
      <c r="G9" t="s">
        <v>848</v>
      </c>
      <c r="H9" t="s">
        <v>31</v>
      </c>
      <c r="I9" s="33">
        <v>7933000</v>
      </c>
      <c r="J9" s="33">
        <v>9066000</v>
      </c>
      <c r="K9" s="223">
        <v>1133000</v>
      </c>
      <c r="L9" s="33">
        <v>0</v>
      </c>
      <c r="M9">
        <v>1082904580</v>
      </c>
      <c r="N9" t="s">
        <v>3124</v>
      </c>
      <c r="O9" t="s">
        <v>3120</v>
      </c>
      <c r="P9" s="201">
        <v>44574</v>
      </c>
      <c r="Q9" s="201">
        <v>44574</v>
      </c>
      <c r="R9" s="201">
        <v>44732</v>
      </c>
      <c r="S9" s="223">
        <v>7933000</v>
      </c>
      <c r="T9" s="223">
        <v>1133000</v>
      </c>
      <c r="U9" s="53">
        <v>85459497</v>
      </c>
      <c r="V9" t="s">
        <v>835</v>
      </c>
      <c r="W9"/>
      <c r="X9"/>
    </row>
    <row r="10" spans="1:26">
      <c r="A10">
        <v>891780111</v>
      </c>
      <c r="B10" t="s">
        <v>25</v>
      </c>
      <c r="C10" t="s">
        <v>26</v>
      </c>
      <c r="D10" t="s">
        <v>27</v>
      </c>
      <c r="E10" t="s">
        <v>3125</v>
      </c>
      <c r="F10" t="s">
        <v>29</v>
      </c>
      <c r="G10" t="s">
        <v>848</v>
      </c>
      <c r="H10" t="s">
        <v>31</v>
      </c>
      <c r="I10" s="33">
        <v>7933000</v>
      </c>
      <c r="J10" s="33">
        <v>11333000</v>
      </c>
      <c r="K10" s="223">
        <v>3400000</v>
      </c>
      <c r="L10" s="33">
        <v>0</v>
      </c>
      <c r="M10">
        <v>84459314</v>
      </c>
      <c r="N10" t="s">
        <v>3126</v>
      </c>
      <c r="O10" t="s">
        <v>3120</v>
      </c>
      <c r="P10" s="201">
        <v>44574</v>
      </c>
      <c r="Q10" s="201">
        <v>44574</v>
      </c>
      <c r="R10" s="201">
        <v>44773</v>
      </c>
      <c r="S10" s="223">
        <v>7933000</v>
      </c>
      <c r="T10" s="223">
        <v>3400000</v>
      </c>
      <c r="U10" s="53">
        <v>85459497</v>
      </c>
      <c r="V10" t="s">
        <v>835</v>
      </c>
      <c r="W10"/>
      <c r="X10"/>
    </row>
    <row r="11" spans="1:26">
      <c r="A11">
        <v>891780111</v>
      </c>
      <c r="B11" t="s">
        <v>25</v>
      </c>
      <c r="C11" t="s">
        <v>26</v>
      </c>
      <c r="D11" t="s">
        <v>27</v>
      </c>
      <c r="E11" t="s">
        <v>3127</v>
      </c>
      <c r="F11" t="s">
        <v>29</v>
      </c>
      <c r="G11" t="s">
        <v>848</v>
      </c>
      <c r="H11" t="s">
        <v>31</v>
      </c>
      <c r="I11" s="33">
        <v>7933000</v>
      </c>
      <c r="J11" s="33">
        <v>11333000</v>
      </c>
      <c r="K11" s="223">
        <v>3400000</v>
      </c>
      <c r="L11" s="33">
        <v>0</v>
      </c>
      <c r="M11">
        <v>84455698</v>
      </c>
      <c r="N11" t="s">
        <v>3128</v>
      </c>
      <c r="O11" t="s">
        <v>3120</v>
      </c>
      <c r="P11" s="201">
        <v>44574</v>
      </c>
      <c r="Q11" s="201">
        <v>44574</v>
      </c>
      <c r="R11" s="201">
        <v>44773</v>
      </c>
      <c r="S11" s="223">
        <v>7933000</v>
      </c>
      <c r="T11" s="223">
        <v>3400000</v>
      </c>
      <c r="U11" s="53">
        <v>85459497</v>
      </c>
      <c r="V11" t="s">
        <v>835</v>
      </c>
      <c r="W11"/>
      <c r="X11"/>
    </row>
    <row r="12" spans="1:26">
      <c r="A12">
        <v>891780111</v>
      </c>
      <c r="B12" t="s">
        <v>25</v>
      </c>
      <c r="C12" t="s">
        <v>26</v>
      </c>
      <c r="D12" t="s">
        <v>27</v>
      </c>
      <c r="E12" t="s">
        <v>3129</v>
      </c>
      <c r="F12" t="s">
        <v>29</v>
      </c>
      <c r="G12" t="s">
        <v>848</v>
      </c>
      <c r="H12" t="s">
        <v>31</v>
      </c>
      <c r="I12" s="33">
        <v>13000000</v>
      </c>
      <c r="J12" s="33">
        <v>18200000</v>
      </c>
      <c r="K12" s="223">
        <v>5200000</v>
      </c>
      <c r="L12" s="33">
        <v>0</v>
      </c>
      <c r="M12">
        <v>1004369176</v>
      </c>
      <c r="N12" t="s">
        <v>3130</v>
      </c>
      <c r="O12" t="s">
        <v>3131</v>
      </c>
      <c r="P12" s="201">
        <v>44574</v>
      </c>
      <c r="Q12" s="201">
        <v>44574</v>
      </c>
      <c r="R12" s="201">
        <v>44773</v>
      </c>
      <c r="S12" s="223">
        <v>13000000</v>
      </c>
      <c r="T12" s="223">
        <v>5200000</v>
      </c>
      <c r="U12" s="53">
        <v>85465146</v>
      </c>
      <c r="V12" t="s">
        <v>3132</v>
      </c>
      <c r="W12"/>
      <c r="X12"/>
    </row>
    <row r="13" spans="1:26">
      <c r="A13">
        <v>891780111</v>
      </c>
      <c r="B13" t="s">
        <v>25</v>
      </c>
      <c r="C13" t="s">
        <v>26</v>
      </c>
      <c r="D13" t="s">
        <v>27</v>
      </c>
      <c r="E13" t="s">
        <v>3133</v>
      </c>
      <c r="F13" t="s">
        <v>29</v>
      </c>
      <c r="G13" t="s">
        <v>848</v>
      </c>
      <c r="H13" t="s">
        <v>31</v>
      </c>
      <c r="I13" s="33">
        <v>10733000</v>
      </c>
      <c r="J13" s="33">
        <v>15333000</v>
      </c>
      <c r="K13" s="223">
        <v>4600000</v>
      </c>
      <c r="L13" s="33">
        <v>0</v>
      </c>
      <c r="M13">
        <v>36720698</v>
      </c>
      <c r="N13" t="s">
        <v>3134</v>
      </c>
      <c r="O13" t="s">
        <v>3135</v>
      </c>
      <c r="P13" s="201">
        <v>44574</v>
      </c>
      <c r="Q13" s="201">
        <v>44574</v>
      </c>
      <c r="R13" s="201">
        <v>44773</v>
      </c>
      <c r="S13" s="223">
        <v>10733000</v>
      </c>
      <c r="T13" s="223">
        <v>4600000</v>
      </c>
      <c r="U13" s="53">
        <v>85465146</v>
      </c>
      <c r="V13" t="s">
        <v>3132</v>
      </c>
      <c r="W13"/>
      <c r="X13"/>
    </row>
    <row r="14" spans="1:26">
      <c r="A14">
        <v>891780111</v>
      </c>
      <c r="B14" t="s">
        <v>25</v>
      </c>
      <c r="C14" t="s">
        <v>26</v>
      </c>
      <c r="D14" t="s">
        <v>27</v>
      </c>
      <c r="E14" t="s">
        <v>3136</v>
      </c>
      <c r="F14" t="s">
        <v>29</v>
      </c>
      <c r="G14" t="s">
        <v>848</v>
      </c>
      <c r="H14" t="s">
        <v>31</v>
      </c>
      <c r="I14" s="33">
        <v>12133000</v>
      </c>
      <c r="J14" s="33">
        <v>17333000</v>
      </c>
      <c r="K14" s="223">
        <v>5200000</v>
      </c>
      <c r="L14" s="33">
        <v>0</v>
      </c>
      <c r="M14">
        <v>1083567834</v>
      </c>
      <c r="N14" t="s">
        <v>3137</v>
      </c>
      <c r="O14" t="s">
        <v>3138</v>
      </c>
      <c r="P14" s="201">
        <v>44574</v>
      </c>
      <c r="Q14" s="201">
        <v>44574</v>
      </c>
      <c r="R14" s="201">
        <v>44773</v>
      </c>
      <c r="S14" s="223">
        <v>12133000</v>
      </c>
      <c r="T14" s="223">
        <v>5200000</v>
      </c>
      <c r="U14" s="53">
        <v>85465146</v>
      </c>
      <c r="V14" t="s">
        <v>3132</v>
      </c>
      <c r="W14"/>
      <c r="X14"/>
    </row>
    <row r="15" spans="1:26">
      <c r="A15">
        <v>891780111</v>
      </c>
      <c r="B15" t="s">
        <v>25</v>
      </c>
      <c r="C15" t="s">
        <v>26</v>
      </c>
      <c r="D15" t="s">
        <v>27</v>
      </c>
      <c r="E15" t="s">
        <v>3139</v>
      </c>
      <c r="F15" t="s">
        <v>29</v>
      </c>
      <c r="G15" t="s">
        <v>848</v>
      </c>
      <c r="H15" t="s">
        <v>31</v>
      </c>
      <c r="I15" s="33">
        <v>10733000</v>
      </c>
      <c r="J15" s="33">
        <v>15333000</v>
      </c>
      <c r="K15" s="223">
        <v>4600000</v>
      </c>
      <c r="L15" s="33">
        <v>0</v>
      </c>
      <c r="M15">
        <v>1082925612</v>
      </c>
      <c r="N15" t="s">
        <v>3140</v>
      </c>
      <c r="O15" t="s">
        <v>3141</v>
      </c>
      <c r="P15" s="201">
        <v>44574</v>
      </c>
      <c r="Q15" s="201">
        <v>44574</v>
      </c>
      <c r="R15" s="201">
        <v>44773</v>
      </c>
      <c r="S15" s="223">
        <v>10733000</v>
      </c>
      <c r="T15" s="223">
        <v>4600000</v>
      </c>
      <c r="U15" s="53">
        <v>85465146</v>
      </c>
      <c r="V15" t="s">
        <v>3132</v>
      </c>
      <c r="W15"/>
      <c r="X15"/>
    </row>
    <row r="16" spans="1:26">
      <c r="A16">
        <v>891780111</v>
      </c>
      <c r="B16" t="s">
        <v>25</v>
      </c>
      <c r="C16" t="s">
        <v>26</v>
      </c>
      <c r="D16" t="s">
        <v>27</v>
      </c>
      <c r="E16" t="s">
        <v>3142</v>
      </c>
      <c r="F16" t="s">
        <v>29</v>
      </c>
      <c r="G16" t="s">
        <v>848</v>
      </c>
      <c r="H16" t="s">
        <v>31</v>
      </c>
      <c r="I16" s="33">
        <v>13630000</v>
      </c>
      <c r="J16" s="33">
        <v>19430000</v>
      </c>
      <c r="K16" s="223">
        <v>5800000</v>
      </c>
      <c r="L16" s="33">
        <v>0</v>
      </c>
      <c r="M16">
        <v>7633928</v>
      </c>
      <c r="N16" t="s">
        <v>3143</v>
      </c>
      <c r="O16" t="s">
        <v>3144</v>
      </c>
      <c r="P16" s="201">
        <v>44574</v>
      </c>
      <c r="Q16" s="201">
        <v>44574</v>
      </c>
      <c r="R16" s="201">
        <v>44773</v>
      </c>
      <c r="S16" s="223">
        <v>13630000</v>
      </c>
      <c r="T16" s="223">
        <v>5800000</v>
      </c>
      <c r="U16" s="53">
        <v>7631392</v>
      </c>
      <c r="V16" t="s">
        <v>3145</v>
      </c>
      <c r="W16"/>
      <c r="X16"/>
    </row>
    <row r="17" spans="1:24">
      <c r="A17">
        <v>891780111</v>
      </c>
      <c r="B17" t="s">
        <v>25</v>
      </c>
      <c r="C17" t="s">
        <v>26</v>
      </c>
      <c r="D17" t="s">
        <v>27</v>
      </c>
      <c r="E17" t="s">
        <v>3146</v>
      </c>
      <c r="F17" t="s">
        <v>29</v>
      </c>
      <c r="G17" t="s">
        <v>848</v>
      </c>
      <c r="H17" t="s">
        <v>31</v>
      </c>
      <c r="I17" s="33">
        <v>13630000</v>
      </c>
      <c r="J17" s="33">
        <v>19430000</v>
      </c>
      <c r="K17" s="223">
        <v>5800000</v>
      </c>
      <c r="L17" s="33">
        <v>0</v>
      </c>
      <c r="M17">
        <v>1082885364</v>
      </c>
      <c r="N17" t="s">
        <v>3147</v>
      </c>
      <c r="O17" t="s">
        <v>3148</v>
      </c>
      <c r="P17" s="201">
        <v>44574</v>
      </c>
      <c r="Q17" s="201">
        <v>44574</v>
      </c>
      <c r="R17" s="201">
        <v>44773</v>
      </c>
      <c r="S17" s="223">
        <v>13630000</v>
      </c>
      <c r="T17" s="223">
        <v>5800000</v>
      </c>
      <c r="U17" s="53">
        <v>7631392</v>
      </c>
      <c r="V17" t="s">
        <v>3145</v>
      </c>
      <c r="W17"/>
      <c r="X17"/>
    </row>
    <row r="18" spans="1:24">
      <c r="A18">
        <v>891780111</v>
      </c>
      <c r="B18" t="s">
        <v>25</v>
      </c>
      <c r="C18" t="s">
        <v>26</v>
      </c>
      <c r="D18" t="s">
        <v>27</v>
      </c>
      <c r="E18" t="s">
        <v>3149</v>
      </c>
      <c r="F18" t="s">
        <v>29</v>
      </c>
      <c r="G18" t="s">
        <v>848</v>
      </c>
      <c r="H18" t="s">
        <v>31</v>
      </c>
      <c r="I18" s="33">
        <v>8500000</v>
      </c>
      <c r="J18" s="33">
        <v>0</v>
      </c>
      <c r="K18" s="223">
        <v>0</v>
      </c>
      <c r="L18" s="33">
        <v>0</v>
      </c>
      <c r="M18">
        <v>1119816783</v>
      </c>
      <c r="N18" t="s">
        <v>3150</v>
      </c>
      <c r="O18" t="s">
        <v>3144</v>
      </c>
      <c r="P18" s="201">
        <v>44574</v>
      </c>
      <c r="Q18" s="201">
        <v>44574</v>
      </c>
      <c r="R18" s="201">
        <v>44712</v>
      </c>
      <c r="S18" s="223">
        <v>3400000</v>
      </c>
      <c r="T18" s="223">
        <v>5100000</v>
      </c>
      <c r="U18" s="53">
        <v>7631392</v>
      </c>
      <c r="V18" t="s">
        <v>3145</v>
      </c>
      <c r="W18"/>
      <c r="X18"/>
    </row>
    <row r="19" spans="1:24">
      <c r="A19">
        <v>891780111</v>
      </c>
      <c r="B19" t="s">
        <v>25</v>
      </c>
      <c r="C19" t="s">
        <v>26</v>
      </c>
      <c r="D19" t="s">
        <v>27</v>
      </c>
      <c r="E19" t="s">
        <v>3151</v>
      </c>
      <c r="F19" t="s">
        <v>29</v>
      </c>
      <c r="G19" t="s">
        <v>848</v>
      </c>
      <c r="H19" t="s">
        <v>31</v>
      </c>
      <c r="I19" s="33">
        <v>14500000</v>
      </c>
      <c r="J19" s="33">
        <v>20833000</v>
      </c>
      <c r="K19" s="223">
        <v>6333000</v>
      </c>
      <c r="L19" s="33">
        <v>0</v>
      </c>
      <c r="M19">
        <v>1082920567</v>
      </c>
      <c r="N19" t="s">
        <v>3152</v>
      </c>
      <c r="O19" t="s">
        <v>3153</v>
      </c>
      <c r="P19" s="201">
        <v>44574</v>
      </c>
      <c r="Q19" s="201">
        <v>44574</v>
      </c>
      <c r="R19" s="201">
        <v>44773</v>
      </c>
      <c r="S19" s="223">
        <v>14500000</v>
      </c>
      <c r="T19" s="223">
        <v>6333000</v>
      </c>
      <c r="U19" s="53">
        <v>93400727</v>
      </c>
      <c r="V19" t="s">
        <v>3154</v>
      </c>
      <c r="W19"/>
      <c r="X19"/>
    </row>
    <row r="20" spans="1:24">
      <c r="A20">
        <v>891780111</v>
      </c>
      <c r="B20" t="s">
        <v>25</v>
      </c>
      <c r="C20" t="s">
        <v>26</v>
      </c>
      <c r="D20" t="s">
        <v>27</v>
      </c>
      <c r="E20" t="s">
        <v>3155</v>
      </c>
      <c r="F20" t="s">
        <v>29</v>
      </c>
      <c r="G20" t="s">
        <v>848</v>
      </c>
      <c r="H20" t="s">
        <v>31</v>
      </c>
      <c r="I20" s="33">
        <v>28670000</v>
      </c>
      <c r="J20" s="33">
        <v>40870000</v>
      </c>
      <c r="K20" s="223">
        <v>12200000</v>
      </c>
      <c r="L20" s="33">
        <v>0</v>
      </c>
      <c r="M20">
        <v>36724902</v>
      </c>
      <c r="N20" s="94" t="s">
        <v>3156</v>
      </c>
      <c r="O20" t="s">
        <v>3157</v>
      </c>
      <c r="P20" s="201">
        <v>44574</v>
      </c>
      <c r="Q20" s="201">
        <v>44574</v>
      </c>
      <c r="R20" s="201">
        <v>44773</v>
      </c>
      <c r="S20" s="223">
        <v>16470000</v>
      </c>
      <c r="T20" s="223">
        <v>24400000</v>
      </c>
      <c r="U20" s="53">
        <v>12621405</v>
      </c>
      <c r="V20" t="s">
        <v>843</v>
      </c>
      <c r="W20"/>
      <c r="X20"/>
    </row>
    <row r="21" spans="1:24">
      <c r="A21">
        <v>891780111</v>
      </c>
      <c r="B21" t="s">
        <v>25</v>
      </c>
      <c r="C21" t="s">
        <v>26</v>
      </c>
      <c r="D21" t="s">
        <v>27</v>
      </c>
      <c r="E21" t="s">
        <v>3158</v>
      </c>
      <c r="F21" t="s">
        <v>29</v>
      </c>
      <c r="G21" t="s">
        <v>848</v>
      </c>
      <c r="H21" t="s">
        <v>31</v>
      </c>
      <c r="I21" s="33">
        <v>10733000</v>
      </c>
      <c r="J21" s="33">
        <v>15333000</v>
      </c>
      <c r="K21" s="223">
        <v>4600000</v>
      </c>
      <c r="L21" s="33">
        <v>0</v>
      </c>
      <c r="M21">
        <v>1082941024</v>
      </c>
      <c r="N21" t="s">
        <v>3159</v>
      </c>
      <c r="O21" t="s">
        <v>3160</v>
      </c>
      <c r="P21" s="201">
        <v>44574</v>
      </c>
      <c r="Q21" s="201">
        <v>44574</v>
      </c>
      <c r="R21" s="201">
        <v>44773</v>
      </c>
      <c r="S21" s="223">
        <v>10733000</v>
      </c>
      <c r="T21" s="223">
        <v>4600000</v>
      </c>
      <c r="U21" s="53">
        <v>12621405</v>
      </c>
      <c r="V21" t="s">
        <v>843</v>
      </c>
      <c r="W21"/>
      <c r="X21"/>
    </row>
    <row r="22" spans="1:24">
      <c r="A22">
        <v>891780111</v>
      </c>
      <c r="B22" t="s">
        <v>25</v>
      </c>
      <c r="C22" t="s">
        <v>26</v>
      </c>
      <c r="D22" t="s">
        <v>27</v>
      </c>
      <c r="E22" t="s">
        <v>3161</v>
      </c>
      <c r="F22" t="s">
        <v>29</v>
      </c>
      <c r="G22" t="s">
        <v>848</v>
      </c>
      <c r="H22" t="s">
        <v>31</v>
      </c>
      <c r="I22" s="33">
        <v>15510000</v>
      </c>
      <c r="J22" s="33">
        <v>22110000</v>
      </c>
      <c r="K22" s="223">
        <v>6600000</v>
      </c>
      <c r="L22" s="33">
        <v>0</v>
      </c>
      <c r="M22">
        <v>57434436</v>
      </c>
      <c r="N22" t="s">
        <v>3045</v>
      </c>
      <c r="O22" t="s">
        <v>3162</v>
      </c>
      <c r="P22" s="201">
        <v>44574</v>
      </c>
      <c r="Q22" s="201">
        <v>44574</v>
      </c>
      <c r="R22" s="201">
        <v>44773</v>
      </c>
      <c r="S22" s="223">
        <v>15510000</v>
      </c>
      <c r="T22" s="223">
        <v>6600000</v>
      </c>
      <c r="U22" s="53">
        <v>12621405</v>
      </c>
      <c r="V22" t="s">
        <v>843</v>
      </c>
      <c r="W22"/>
      <c r="X22"/>
    </row>
    <row r="23" spans="1:24">
      <c r="A23">
        <v>891780111</v>
      </c>
      <c r="B23" t="s">
        <v>25</v>
      </c>
      <c r="C23" t="s">
        <v>26</v>
      </c>
      <c r="D23" t="s">
        <v>27</v>
      </c>
      <c r="E23" t="s">
        <v>3163</v>
      </c>
      <c r="F23" t="s">
        <v>29</v>
      </c>
      <c r="G23" t="s">
        <v>848</v>
      </c>
      <c r="H23" t="s">
        <v>31</v>
      </c>
      <c r="I23" s="33">
        <v>13630000</v>
      </c>
      <c r="J23" s="33">
        <v>19430000</v>
      </c>
      <c r="K23" s="223">
        <v>5800000</v>
      </c>
      <c r="L23" s="33">
        <v>0</v>
      </c>
      <c r="M23">
        <v>1082911157</v>
      </c>
      <c r="N23" t="s">
        <v>3164</v>
      </c>
      <c r="O23" t="s">
        <v>3165</v>
      </c>
      <c r="P23" s="201">
        <v>44574</v>
      </c>
      <c r="Q23" s="201">
        <v>44574</v>
      </c>
      <c r="R23" s="201">
        <v>44773</v>
      </c>
      <c r="S23" s="223">
        <v>13630000</v>
      </c>
      <c r="T23" s="223">
        <v>5800000</v>
      </c>
      <c r="U23" s="53">
        <v>12621405</v>
      </c>
      <c r="V23" t="s">
        <v>843</v>
      </c>
      <c r="W23"/>
      <c r="X23"/>
    </row>
    <row r="24" spans="1:24">
      <c r="A24">
        <v>891780111</v>
      </c>
      <c r="B24" t="s">
        <v>25</v>
      </c>
      <c r="C24" t="s">
        <v>26</v>
      </c>
      <c r="D24" t="s">
        <v>27</v>
      </c>
      <c r="E24" t="s">
        <v>3166</v>
      </c>
      <c r="F24" t="s">
        <v>29</v>
      </c>
      <c r="G24" t="s">
        <v>848</v>
      </c>
      <c r="H24" t="s">
        <v>31</v>
      </c>
      <c r="I24" s="33">
        <v>13630000</v>
      </c>
      <c r="J24" s="33">
        <v>19430000</v>
      </c>
      <c r="K24" s="223">
        <v>5800000</v>
      </c>
      <c r="L24" s="33">
        <v>0</v>
      </c>
      <c r="M24">
        <v>1083025488</v>
      </c>
      <c r="N24" t="s">
        <v>3167</v>
      </c>
      <c r="O24" t="s">
        <v>3168</v>
      </c>
      <c r="P24" s="201">
        <v>44574</v>
      </c>
      <c r="Q24" s="201">
        <v>44574</v>
      </c>
      <c r="R24" s="201">
        <v>44773</v>
      </c>
      <c r="S24" s="223">
        <v>13630000</v>
      </c>
      <c r="T24" s="223">
        <v>5800000</v>
      </c>
      <c r="U24" s="202">
        <v>57461757</v>
      </c>
      <c r="V24" t="s">
        <v>3169</v>
      </c>
      <c r="W24"/>
      <c r="X24"/>
    </row>
    <row r="25" spans="1:24">
      <c r="A25">
        <v>891780111</v>
      </c>
      <c r="B25" t="s">
        <v>25</v>
      </c>
      <c r="C25" t="s">
        <v>26</v>
      </c>
      <c r="D25" t="s">
        <v>27</v>
      </c>
      <c r="E25" t="s">
        <v>3170</v>
      </c>
      <c r="F25" t="s">
        <v>29</v>
      </c>
      <c r="G25" t="s">
        <v>848</v>
      </c>
      <c r="H25" t="s">
        <v>31</v>
      </c>
      <c r="I25" s="33">
        <v>16450000</v>
      </c>
      <c r="J25" s="33">
        <v>23450000</v>
      </c>
      <c r="K25" s="223">
        <v>7000000</v>
      </c>
      <c r="L25" s="33">
        <v>0</v>
      </c>
      <c r="M25">
        <v>1102838856</v>
      </c>
      <c r="N25" t="s">
        <v>468</v>
      </c>
      <c r="O25" t="s">
        <v>3171</v>
      </c>
      <c r="P25" s="201">
        <v>44574</v>
      </c>
      <c r="Q25" s="201">
        <v>44574</v>
      </c>
      <c r="R25" s="201">
        <v>44773</v>
      </c>
      <c r="S25" s="223">
        <v>16450000</v>
      </c>
      <c r="T25" s="223">
        <v>7000000</v>
      </c>
      <c r="U25" s="53">
        <v>85455983</v>
      </c>
      <c r="V25" t="s">
        <v>3172</v>
      </c>
      <c r="W25"/>
      <c r="X25"/>
    </row>
    <row r="26" spans="1:24">
      <c r="A26">
        <v>891780111</v>
      </c>
      <c r="B26" t="s">
        <v>25</v>
      </c>
      <c r="C26" t="s">
        <v>93</v>
      </c>
      <c r="D26" t="s">
        <v>27</v>
      </c>
      <c r="E26" t="s">
        <v>3173</v>
      </c>
      <c r="F26" t="s">
        <v>29</v>
      </c>
      <c r="G26" t="s">
        <v>848</v>
      </c>
      <c r="H26" t="s">
        <v>31</v>
      </c>
      <c r="I26" s="33">
        <v>17820000</v>
      </c>
      <c r="J26" s="33">
        <v>0</v>
      </c>
      <c r="K26" s="223">
        <v>0</v>
      </c>
      <c r="L26" s="33">
        <v>0</v>
      </c>
      <c r="M26">
        <v>1082983016</v>
      </c>
      <c r="N26" t="s">
        <v>374</v>
      </c>
      <c r="O26" t="s">
        <v>3174</v>
      </c>
      <c r="P26" s="201">
        <v>44575</v>
      </c>
      <c r="Q26" s="201">
        <v>44575</v>
      </c>
      <c r="R26" s="201">
        <v>44742</v>
      </c>
      <c r="S26" s="223">
        <v>14580000</v>
      </c>
      <c r="T26" s="223">
        <v>3240000</v>
      </c>
      <c r="U26" s="53">
        <v>1192791759</v>
      </c>
      <c r="V26" t="s">
        <v>3175</v>
      </c>
      <c r="W26"/>
      <c r="X26"/>
    </row>
    <row r="27" spans="1:24">
      <c r="A27">
        <v>891780111</v>
      </c>
      <c r="B27" t="s">
        <v>25</v>
      </c>
      <c r="C27" t="s">
        <v>93</v>
      </c>
      <c r="D27" t="s">
        <v>27</v>
      </c>
      <c r="E27" t="s">
        <v>3176</v>
      </c>
      <c r="F27" t="s">
        <v>29</v>
      </c>
      <c r="G27" t="s">
        <v>848</v>
      </c>
      <c r="H27" t="s">
        <v>31</v>
      </c>
      <c r="I27" s="33">
        <v>13200000</v>
      </c>
      <c r="J27" s="33">
        <v>0</v>
      </c>
      <c r="K27" s="223">
        <v>0</v>
      </c>
      <c r="L27" s="33">
        <v>0</v>
      </c>
      <c r="M27">
        <v>1083029737</v>
      </c>
      <c r="N27" t="s">
        <v>3177</v>
      </c>
      <c r="O27" t="s">
        <v>3178</v>
      </c>
      <c r="P27" s="201">
        <v>44575</v>
      </c>
      <c r="Q27" s="201">
        <v>44575</v>
      </c>
      <c r="R27" s="201">
        <v>44742</v>
      </c>
      <c r="S27" s="223">
        <v>11000000</v>
      </c>
      <c r="T27" s="223">
        <v>2200000</v>
      </c>
      <c r="U27" s="53">
        <v>1192791759</v>
      </c>
      <c r="V27" t="s">
        <v>3175</v>
      </c>
      <c r="W27"/>
      <c r="X27"/>
    </row>
    <row r="28" spans="1:24">
      <c r="A28">
        <v>891780111</v>
      </c>
      <c r="B28" t="s">
        <v>25</v>
      </c>
      <c r="C28" t="s">
        <v>93</v>
      </c>
      <c r="D28" t="s">
        <v>27</v>
      </c>
      <c r="E28" t="s">
        <v>3179</v>
      </c>
      <c r="F28" t="s">
        <v>29</v>
      </c>
      <c r="G28" t="s">
        <v>848</v>
      </c>
      <c r="H28" t="s">
        <v>31</v>
      </c>
      <c r="I28" s="33">
        <v>18000000</v>
      </c>
      <c r="J28" s="33">
        <v>0</v>
      </c>
      <c r="K28" s="223">
        <v>0</v>
      </c>
      <c r="L28" s="33">
        <v>0</v>
      </c>
      <c r="M28">
        <v>12637914</v>
      </c>
      <c r="N28" t="s">
        <v>3180</v>
      </c>
      <c r="O28" t="s">
        <v>3181</v>
      </c>
      <c r="P28" s="201">
        <v>44575</v>
      </c>
      <c r="Q28" s="201">
        <v>44575</v>
      </c>
      <c r="R28" s="201">
        <v>44742</v>
      </c>
      <c r="S28" s="223">
        <v>15000000</v>
      </c>
      <c r="T28" s="223">
        <v>3000000</v>
      </c>
      <c r="U28" s="53">
        <v>1192791759</v>
      </c>
      <c r="V28" t="s">
        <v>3175</v>
      </c>
      <c r="W28"/>
      <c r="X28"/>
    </row>
    <row r="29" spans="1:24">
      <c r="A29">
        <v>891780111</v>
      </c>
      <c r="B29" t="s">
        <v>25</v>
      </c>
      <c r="C29" t="s">
        <v>26</v>
      </c>
      <c r="D29" t="s">
        <v>27</v>
      </c>
      <c r="E29" t="s">
        <v>3182</v>
      </c>
      <c r="F29" t="s">
        <v>29</v>
      </c>
      <c r="G29" t="s">
        <v>848</v>
      </c>
      <c r="H29" t="s">
        <v>31</v>
      </c>
      <c r="I29" s="33">
        <v>13050000</v>
      </c>
      <c r="J29" s="33">
        <v>18850000</v>
      </c>
      <c r="K29" s="223">
        <v>5800000</v>
      </c>
      <c r="L29" s="33">
        <v>0</v>
      </c>
      <c r="M29">
        <v>1082410248</v>
      </c>
      <c r="N29" t="s">
        <v>162</v>
      </c>
      <c r="O29" t="s">
        <v>3183</v>
      </c>
      <c r="P29" s="201">
        <v>44575</v>
      </c>
      <c r="Q29" s="201">
        <v>44575</v>
      </c>
      <c r="R29" s="201">
        <v>44773</v>
      </c>
      <c r="S29" s="223">
        <v>13050000</v>
      </c>
      <c r="T29" s="223">
        <v>5800000</v>
      </c>
      <c r="U29" s="53">
        <v>1192791759</v>
      </c>
      <c r="V29" t="s">
        <v>3175</v>
      </c>
      <c r="W29"/>
      <c r="X29"/>
    </row>
    <row r="30" spans="1:24">
      <c r="A30">
        <v>891780111</v>
      </c>
      <c r="B30" t="s">
        <v>25</v>
      </c>
      <c r="C30" t="s">
        <v>26</v>
      </c>
      <c r="D30" t="s">
        <v>27</v>
      </c>
      <c r="E30" t="s">
        <v>3184</v>
      </c>
      <c r="F30" t="s">
        <v>29</v>
      </c>
      <c r="G30" t="s">
        <v>848</v>
      </c>
      <c r="H30" t="s">
        <v>31</v>
      </c>
      <c r="I30" s="33">
        <v>13050000</v>
      </c>
      <c r="J30" s="33">
        <v>14983000</v>
      </c>
      <c r="K30" s="223">
        <v>1933000</v>
      </c>
      <c r="L30" s="33">
        <v>0</v>
      </c>
      <c r="M30">
        <v>1084739561</v>
      </c>
      <c r="N30" t="s">
        <v>3185</v>
      </c>
      <c r="O30" t="s">
        <v>3186</v>
      </c>
      <c r="P30" s="201">
        <v>44575</v>
      </c>
      <c r="Q30" s="201">
        <v>44575</v>
      </c>
      <c r="R30" s="201">
        <v>44732</v>
      </c>
      <c r="S30" s="223">
        <v>13050000</v>
      </c>
      <c r="T30" s="223">
        <v>1933000</v>
      </c>
      <c r="U30" s="53">
        <v>1192791759</v>
      </c>
      <c r="V30" t="s">
        <v>3175</v>
      </c>
      <c r="W30" s="129"/>
      <c r="X30"/>
    </row>
    <row r="31" spans="1:24">
      <c r="A31">
        <v>891780111</v>
      </c>
      <c r="B31" t="s">
        <v>25</v>
      </c>
      <c r="C31" t="s">
        <v>26</v>
      </c>
      <c r="D31" t="s">
        <v>27</v>
      </c>
      <c r="E31" t="s">
        <v>3187</v>
      </c>
      <c r="F31" t="s">
        <v>29</v>
      </c>
      <c r="G31" t="s">
        <v>848</v>
      </c>
      <c r="H31" t="s">
        <v>31</v>
      </c>
      <c r="I31" s="33">
        <v>13050000</v>
      </c>
      <c r="J31" s="33">
        <v>18850000</v>
      </c>
      <c r="K31" s="223">
        <v>5800000</v>
      </c>
      <c r="L31" s="33">
        <v>0</v>
      </c>
      <c r="M31">
        <v>1081826881</v>
      </c>
      <c r="N31" t="s">
        <v>3188</v>
      </c>
      <c r="O31" t="s">
        <v>3189</v>
      </c>
      <c r="P31" s="201">
        <v>44575</v>
      </c>
      <c r="Q31" s="201">
        <v>44575</v>
      </c>
      <c r="R31" s="201">
        <v>44773</v>
      </c>
      <c r="S31" s="223">
        <v>13050000</v>
      </c>
      <c r="T31" s="223">
        <v>5800000</v>
      </c>
      <c r="U31" s="53">
        <v>1192791759</v>
      </c>
      <c r="V31" t="s">
        <v>3175</v>
      </c>
      <c r="W31"/>
      <c r="X31"/>
    </row>
    <row r="32" spans="1:24">
      <c r="A32">
        <v>891780111</v>
      </c>
      <c r="B32" t="s">
        <v>25</v>
      </c>
      <c r="C32" t="s">
        <v>26</v>
      </c>
      <c r="D32" t="s">
        <v>27</v>
      </c>
      <c r="E32" t="s">
        <v>3190</v>
      </c>
      <c r="F32" t="s">
        <v>29</v>
      </c>
      <c r="G32" t="s">
        <v>848</v>
      </c>
      <c r="H32" t="s">
        <v>31</v>
      </c>
      <c r="I32" s="33">
        <v>9400000</v>
      </c>
      <c r="J32" s="33">
        <v>10733000</v>
      </c>
      <c r="K32" s="223">
        <v>1333000</v>
      </c>
      <c r="L32" s="33">
        <v>0</v>
      </c>
      <c r="M32">
        <v>1140839086</v>
      </c>
      <c r="N32" t="s">
        <v>3191</v>
      </c>
      <c r="O32" t="s">
        <v>3192</v>
      </c>
      <c r="P32" s="201">
        <v>44575</v>
      </c>
      <c r="Q32" s="201">
        <v>44575</v>
      </c>
      <c r="R32" s="201">
        <v>44732</v>
      </c>
      <c r="S32" s="223">
        <v>9400000</v>
      </c>
      <c r="T32" s="223">
        <v>1333000</v>
      </c>
      <c r="U32" s="53">
        <v>1082868728</v>
      </c>
      <c r="V32" t="s">
        <v>3193</v>
      </c>
      <c r="W32"/>
      <c r="X32"/>
    </row>
    <row r="33" spans="1:24">
      <c r="A33">
        <v>891780111</v>
      </c>
      <c r="B33" t="s">
        <v>25</v>
      </c>
      <c r="C33" t="s">
        <v>26</v>
      </c>
      <c r="D33" t="s">
        <v>27</v>
      </c>
      <c r="E33" t="s">
        <v>3194</v>
      </c>
      <c r="F33" t="s">
        <v>29</v>
      </c>
      <c r="G33" t="s">
        <v>848</v>
      </c>
      <c r="H33" t="s">
        <v>31</v>
      </c>
      <c r="I33" s="33">
        <v>9400000</v>
      </c>
      <c r="J33" s="33">
        <v>10733000</v>
      </c>
      <c r="K33" s="223">
        <v>1333000</v>
      </c>
      <c r="L33" s="33">
        <v>0</v>
      </c>
      <c r="M33">
        <v>1083041500</v>
      </c>
      <c r="N33" t="s">
        <v>3195</v>
      </c>
      <c r="O33" t="s">
        <v>3196</v>
      </c>
      <c r="P33" s="201">
        <v>44575</v>
      </c>
      <c r="Q33" s="201">
        <v>44575</v>
      </c>
      <c r="R33" s="201">
        <v>44732</v>
      </c>
      <c r="S33" s="223">
        <v>9400000</v>
      </c>
      <c r="T33" s="223">
        <v>1333000</v>
      </c>
      <c r="U33" s="53">
        <v>1082868728</v>
      </c>
      <c r="V33" t="s">
        <v>3193</v>
      </c>
      <c r="W33"/>
      <c r="X33"/>
    </row>
    <row r="34" spans="1:24">
      <c r="A34">
        <v>891780111</v>
      </c>
      <c r="B34" t="s">
        <v>25</v>
      </c>
      <c r="C34" t="s">
        <v>26</v>
      </c>
      <c r="D34" t="s">
        <v>27</v>
      </c>
      <c r="E34" t="s">
        <v>3197</v>
      </c>
      <c r="F34" t="s">
        <v>29</v>
      </c>
      <c r="G34" t="s">
        <v>848</v>
      </c>
      <c r="H34" t="s">
        <v>31</v>
      </c>
      <c r="I34" s="33">
        <v>15400000</v>
      </c>
      <c r="J34" s="33">
        <v>22000000</v>
      </c>
      <c r="K34" s="223">
        <v>6600000</v>
      </c>
      <c r="L34" s="33">
        <v>0</v>
      </c>
      <c r="M34">
        <v>85154107</v>
      </c>
      <c r="N34" t="s">
        <v>3198</v>
      </c>
      <c r="O34" t="s">
        <v>3199</v>
      </c>
      <c r="P34" s="201">
        <v>44575</v>
      </c>
      <c r="Q34" s="201">
        <v>44575</v>
      </c>
      <c r="R34" s="201">
        <v>44773</v>
      </c>
      <c r="S34" s="223">
        <v>15400000</v>
      </c>
      <c r="T34" s="223">
        <v>6600000</v>
      </c>
      <c r="U34" s="202">
        <v>84452087</v>
      </c>
      <c r="V34" t="s">
        <v>3200</v>
      </c>
      <c r="W34"/>
      <c r="X34"/>
    </row>
    <row r="35" spans="1:24">
      <c r="A35">
        <v>891780111</v>
      </c>
      <c r="B35" t="s">
        <v>25</v>
      </c>
      <c r="C35" t="s">
        <v>26</v>
      </c>
      <c r="D35" t="s">
        <v>27</v>
      </c>
      <c r="E35" t="s">
        <v>3201</v>
      </c>
      <c r="F35" t="s">
        <v>29</v>
      </c>
      <c r="G35" t="s">
        <v>848</v>
      </c>
      <c r="H35" t="s">
        <v>31</v>
      </c>
      <c r="I35" s="33">
        <v>12133000</v>
      </c>
      <c r="J35" s="33">
        <v>17333000</v>
      </c>
      <c r="K35" s="223">
        <v>5200000</v>
      </c>
      <c r="L35" s="33">
        <v>0</v>
      </c>
      <c r="M35">
        <v>1085104334</v>
      </c>
      <c r="N35" t="s">
        <v>3202</v>
      </c>
      <c r="O35" t="s">
        <v>3203</v>
      </c>
      <c r="P35" s="201">
        <v>44575</v>
      </c>
      <c r="Q35" s="201">
        <v>44575</v>
      </c>
      <c r="R35" s="201">
        <v>44773</v>
      </c>
      <c r="S35" s="223">
        <v>12133000</v>
      </c>
      <c r="T35" s="223">
        <v>5200000</v>
      </c>
      <c r="U35" s="53">
        <v>85152695</v>
      </c>
      <c r="V35" t="s">
        <v>838</v>
      </c>
      <c r="W35"/>
      <c r="X35"/>
    </row>
    <row r="36" spans="1:24">
      <c r="A36">
        <v>891780111</v>
      </c>
      <c r="B36" t="s">
        <v>25</v>
      </c>
      <c r="C36" t="s">
        <v>26</v>
      </c>
      <c r="D36" t="s">
        <v>27</v>
      </c>
      <c r="E36" t="s">
        <v>3204</v>
      </c>
      <c r="F36" t="s">
        <v>29</v>
      </c>
      <c r="G36" t="s">
        <v>848</v>
      </c>
      <c r="H36" t="s">
        <v>31</v>
      </c>
      <c r="I36" s="33">
        <v>13533000</v>
      </c>
      <c r="J36" s="33">
        <v>19333000</v>
      </c>
      <c r="K36" s="223">
        <v>5800000</v>
      </c>
      <c r="L36" s="33">
        <v>0</v>
      </c>
      <c r="M36">
        <v>1047397631</v>
      </c>
      <c r="N36" t="s">
        <v>3205</v>
      </c>
      <c r="O36" t="s">
        <v>3206</v>
      </c>
      <c r="P36" s="201">
        <v>44575</v>
      </c>
      <c r="Q36" s="201">
        <v>44575</v>
      </c>
      <c r="R36" s="201">
        <v>44773</v>
      </c>
      <c r="S36" s="223">
        <v>13533000</v>
      </c>
      <c r="T36" s="223">
        <v>5800000</v>
      </c>
      <c r="U36" s="53">
        <v>85152695</v>
      </c>
      <c r="V36" t="s">
        <v>838</v>
      </c>
      <c r="W36"/>
      <c r="X36"/>
    </row>
    <row r="37" spans="1:24">
      <c r="A37">
        <v>891780111</v>
      </c>
      <c r="B37" t="s">
        <v>25</v>
      </c>
      <c r="C37" t="s">
        <v>26</v>
      </c>
      <c r="D37" t="s">
        <v>27</v>
      </c>
      <c r="E37" t="s">
        <v>3207</v>
      </c>
      <c r="F37" t="s">
        <v>29</v>
      </c>
      <c r="G37" t="s">
        <v>848</v>
      </c>
      <c r="H37" t="s">
        <v>31</v>
      </c>
      <c r="I37" s="33">
        <v>10733000</v>
      </c>
      <c r="J37" s="33">
        <v>15333000</v>
      </c>
      <c r="K37" s="223">
        <v>4600000</v>
      </c>
      <c r="L37" s="33">
        <v>0</v>
      </c>
      <c r="M37">
        <v>1082862208</v>
      </c>
      <c r="N37" t="s">
        <v>3208</v>
      </c>
      <c r="O37" t="s">
        <v>3209</v>
      </c>
      <c r="P37" s="201">
        <v>44575</v>
      </c>
      <c r="Q37" s="201">
        <v>44575</v>
      </c>
      <c r="R37" s="201">
        <v>44773</v>
      </c>
      <c r="S37" s="223">
        <v>10733000</v>
      </c>
      <c r="T37" s="223">
        <v>4600000</v>
      </c>
      <c r="U37" s="53">
        <v>85152695</v>
      </c>
      <c r="V37" t="s">
        <v>838</v>
      </c>
      <c r="W37"/>
      <c r="X37"/>
    </row>
    <row r="38" spans="1:24">
      <c r="A38">
        <v>891780111</v>
      </c>
      <c r="B38" t="s">
        <v>25</v>
      </c>
      <c r="C38" t="s">
        <v>26</v>
      </c>
      <c r="D38" t="s">
        <v>27</v>
      </c>
      <c r="E38" t="s">
        <v>3210</v>
      </c>
      <c r="F38" t="s">
        <v>29</v>
      </c>
      <c r="G38" t="s">
        <v>848</v>
      </c>
      <c r="H38" t="s">
        <v>31</v>
      </c>
      <c r="I38" s="33">
        <v>13050000</v>
      </c>
      <c r="J38" s="33">
        <v>18850000</v>
      </c>
      <c r="K38" s="223">
        <v>5800000</v>
      </c>
      <c r="L38" s="33">
        <v>0</v>
      </c>
      <c r="M38">
        <v>1083017229</v>
      </c>
      <c r="N38" t="s">
        <v>3211</v>
      </c>
      <c r="O38" t="s">
        <v>3212</v>
      </c>
      <c r="P38" s="201">
        <v>44575</v>
      </c>
      <c r="Q38" s="201">
        <v>44578</v>
      </c>
      <c r="R38" s="201">
        <v>44773</v>
      </c>
      <c r="S38" s="223">
        <v>13050000</v>
      </c>
      <c r="T38" s="223">
        <v>5800000</v>
      </c>
      <c r="U38" s="53">
        <v>72175282</v>
      </c>
      <c r="V38" t="s">
        <v>3213</v>
      </c>
      <c r="W38"/>
      <c r="X38"/>
    </row>
    <row r="39" spans="1:24">
      <c r="A39">
        <v>891780111</v>
      </c>
      <c r="B39" t="s">
        <v>25</v>
      </c>
      <c r="C39" t="s">
        <v>26</v>
      </c>
      <c r="D39" t="s">
        <v>27</v>
      </c>
      <c r="E39" t="s">
        <v>3214</v>
      </c>
      <c r="F39" t="s">
        <v>29</v>
      </c>
      <c r="G39" t="s">
        <v>848</v>
      </c>
      <c r="H39" t="s">
        <v>31</v>
      </c>
      <c r="I39" s="33">
        <v>17100000</v>
      </c>
      <c r="J39" s="33">
        <v>24700000</v>
      </c>
      <c r="K39" s="223">
        <v>7600000</v>
      </c>
      <c r="L39" s="33">
        <v>0</v>
      </c>
      <c r="M39">
        <v>1018414715</v>
      </c>
      <c r="N39" t="s">
        <v>3215</v>
      </c>
      <c r="O39" t="s">
        <v>3216</v>
      </c>
      <c r="P39" s="201">
        <v>44575</v>
      </c>
      <c r="Q39" s="201">
        <v>44578</v>
      </c>
      <c r="R39" s="201">
        <v>44773</v>
      </c>
      <c r="S39" s="223">
        <v>17100000</v>
      </c>
      <c r="T39" s="223">
        <v>7600000</v>
      </c>
      <c r="U39" s="53">
        <v>72175282</v>
      </c>
      <c r="V39" t="s">
        <v>3213</v>
      </c>
      <c r="W39"/>
      <c r="X39"/>
    </row>
    <row r="40" spans="1:24">
      <c r="A40">
        <v>891780111</v>
      </c>
      <c r="B40" t="s">
        <v>25</v>
      </c>
      <c r="C40" t="s">
        <v>26</v>
      </c>
      <c r="D40" t="s">
        <v>27</v>
      </c>
      <c r="E40" t="s">
        <v>3217</v>
      </c>
      <c r="F40" t="s">
        <v>29</v>
      </c>
      <c r="G40" t="s">
        <v>848</v>
      </c>
      <c r="H40" t="s">
        <v>31</v>
      </c>
      <c r="I40" s="33">
        <v>11700000</v>
      </c>
      <c r="J40" s="33">
        <v>13433000</v>
      </c>
      <c r="K40" s="223">
        <v>1733000</v>
      </c>
      <c r="L40" s="33">
        <v>0</v>
      </c>
      <c r="M40">
        <v>1020736975</v>
      </c>
      <c r="N40" t="s">
        <v>3218</v>
      </c>
      <c r="O40" t="s">
        <v>3219</v>
      </c>
      <c r="P40" s="201">
        <v>44575</v>
      </c>
      <c r="Q40" s="201">
        <v>44578</v>
      </c>
      <c r="R40" s="201">
        <v>44732</v>
      </c>
      <c r="S40" s="223">
        <v>11700000</v>
      </c>
      <c r="T40" s="223">
        <v>1733000</v>
      </c>
      <c r="U40" s="53">
        <v>72175282</v>
      </c>
      <c r="V40" t="s">
        <v>3213</v>
      </c>
      <c r="W40"/>
      <c r="X40"/>
    </row>
    <row r="41" spans="1:24">
      <c r="A41">
        <v>891780111</v>
      </c>
      <c r="B41" t="s">
        <v>25</v>
      </c>
      <c r="C41" t="s">
        <v>26</v>
      </c>
      <c r="D41" t="s">
        <v>27</v>
      </c>
      <c r="E41" t="s">
        <v>3220</v>
      </c>
      <c r="F41" t="s">
        <v>29</v>
      </c>
      <c r="G41" t="s">
        <v>848</v>
      </c>
      <c r="H41" t="s">
        <v>31</v>
      </c>
      <c r="I41" s="33">
        <v>12220000</v>
      </c>
      <c r="J41" s="33">
        <v>17420000</v>
      </c>
      <c r="K41" s="223">
        <v>5200000</v>
      </c>
      <c r="L41" s="33">
        <v>0</v>
      </c>
      <c r="M41">
        <v>1082967877</v>
      </c>
      <c r="N41" t="s">
        <v>3221</v>
      </c>
      <c r="O41" t="s">
        <v>3222</v>
      </c>
      <c r="P41" s="201">
        <v>44575</v>
      </c>
      <c r="Q41" s="201">
        <v>44575</v>
      </c>
      <c r="R41" s="201">
        <v>44773</v>
      </c>
      <c r="S41" s="223">
        <v>12220000</v>
      </c>
      <c r="T41" s="223">
        <v>5200000</v>
      </c>
      <c r="U41" s="53">
        <v>57461216</v>
      </c>
      <c r="V41" t="s">
        <v>3223</v>
      </c>
      <c r="W41"/>
      <c r="X41"/>
    </row>
    <row r="42" spans="1:24">
      <c r="A42">
        <v>891780111</v>
      </c>
      <c r="B42" t="s">
        <v>25</v>
      </c>
      <c r="C42" t="s">
        <v>26</v>
      </c>
      <c r="D42" t="s">
        <v>27</v>
      </c>
      <c r="E42" t="s">
        <v>3224</v>
      </c>
      <c r="F42" t="s">
        <v>29</v>
      </c>
      <c r="G42" t="s">
        <v>848</v>
      </c>
      <c r="H42" t="s">
        <v>31</v>
      </c>
      <c r="I42" s="33">
        <v>12220000</v>
      </c>
      <c r="J42" s="33">
        <v>17420000</v>
      </c>
      <c r="K42" s="223">
        <v>5200000</v>
      </c>
      <c r="L42" s="33">
        <v>0</v>
      </c>
      <c r="M42">
        <v>1082984559</v>
      </c>
      <c r="N42" t="s">
        <v>3225</v>
      </c>
      <c r="O42" t="s">
        <v>3226</v>
      </c>
      <c r="P42" s="201">
        <v>44575</v>
      </c>
      <c r="Q42" s="201">
        <v>44575</v>
      </c>
      <c r="R42" s="201">
        <v>44773</v>
      </c>
      <c r="S42" s="223">
        <v>12220000</v>
      </c>
      <c r="T42" s="223">
        <v>5200000</v>
      </c>
      <c r="U42" s="53">
        <v>57461216</v>
      </c>
      <c r="V42" t="s">
        <v>3223</v>
      </c>
      <c r="W42"/>
      <c r="X42"/>
    </row>
    <row r="43" spans="1:24">
      <c r="A43">
        <v>891780111</v>
      </c>
      <c r="B43" t="s">
        <v>25</v>
      </c>
      <c r="C43" t="s">
        <v>26</v>
      </c>
      <c r="D43" t="s">
        <v>27</v>
      </c>
      <c r="E43" t="s">
        <v>3227</v>
      </c>
      <c r="F43" t="s">
        <v>29</v>
      </c>
      <c r="G43" t="s">
        <v>848</v>
      </c>
      <c r="H43" t="s">
        <v>31</v>
      </c>
      <c r="I43" s="33">
        <v>12220000</v>
      </c>
      <c r="J43" s="33">
        <v>17420000</v>
      </c>
      <c r="K43" s="223">
        <v>5200000</v>
      </c>
      <c r="L43" s="33">
        <v>0</v>
      </c>
      <c r="M43">
        <v>1082949911</v>
      </c>
      <c r="N43" t="s">
        <v>3228</v>
      </c>
      <c r="O43" t="s">
        <v>3229</v>
      </c>
      <c r="P43" s="201">
        <v>44575</v>
      </c>
      <c r="Q43" s="201">
        <v>44575</v>
      </c>
      <c r="R43" s="201">
        <v>44773</v>
      </c>
      <c r="S43" s="223">
        <v>12220000</v>
      </c>
      <c r="T43" s="223">
        <v>5200000</v>
      </c>
      <c r="U43" s="53">
        <v>57461216</v>
      </c>
      <c r="V43" t="s">
        <v>3223</v>
      </c>
      <c r="W43"/>
      <c r="X43"/>
    </row>
    <row r="44" spans="1:24">
      <c r="A44">
        <v>891780111</v>
      </c>
      <c r="B44" t="s">
        <v>25</v>
      </c>
      <c r="C44" t="s">
        <v>26</v>
      </c>
      <c r="D44" t="s">
        <v>27</v>
      </c>
      <c r="E44" t="s">
        <v>3230</v>
      </c>
      <c r="F44" t="s">
        <v>29</v>
      </c>
      <c r="G44" t="s">
        <v>848</v>
      </c>
      <c r="H44" t="s">
        <v>31</v>
      </c>
      <c r="I44" s="33">
        <v>12220000</v>
      </c>
      <c r="J44" s="33">
        <v>17420000</v>
      </c>
      <c r="K44" s="223">
        <v>5200000</v>
      </c>
      <c r="L44" s="33">
        <v>0</v>
      </c>
      <c r="M44">
        <v>85271941</v>
      </c>
      <c r="N44" t="s">
        <v>3231</v>
      </c>
      <c r="O44" t="s">
        <v>3232</v>
      </c>
      <c r="P44" s="201">
        <v>44575</v>
      </c>
      <c r="Q44" s="201">
        <v>44575</v>
      </c>
      <c r="R44" s="201">
        <v>44773</v>
      </c>
      <c r="S44" s="223">
        <v>12220000</v>
      </c>
      <c r="T44" s="223">
        <v>5200000</v>
      </c>
      <c r="U44" s="53">
        <v>57461216</v>
      </c>
      <c r="V44" t="s">
        <v>3223</v>
      </c>
      <c r="W44"/>
      <c r="X44"/>
    </row>
    <row r="45" spans="1:24">
      <c r="A45">
        <v>891780111</v>
      </c>
      <c r="B45" t="s">
        <v>25</v>
      </c>
      <c r="C45" t="s">
        <v>26</v>
      </c>
      <c r="D45" t="s">
        <v>27</v>
      </c>
      <c r="E45" t="s">
        <v>3233</v>
      </c>
      <c r="F45" t="s">
        <v>29</v>
      </c>
      <c r="G45" t="s">
        <v>848</v>
      </c>
      <c r="H45" t="s">
        <v>31</v>
      </c>
      <c r="I45" s="33">
        <v>13630000</v>
      </c>
      <c r="J45" s="33">
        <v>19430000</v>
      </c>
      <c r="K45" s="223">
        <v>5800000</v>
      </c>
      <c r="L45" s="33">
        <v>0</v>
      </c>
      <c r="M45">
        <v>1082990998</v>
      </c>
      <c r="N45" t="s">
        <v>3234</v>
      </c>
      <c r="O45" t="s">
        <v>3235</v>
      </c>
      <c r="P45" s="201">
        <v>44575</v>
      </c>
      <c r="Q45" s="201">
        <v>44575</v>
      </c>
      <c r="R45" s="201">
        <v>44773</v>
      </c>
      <c r="S45" s="223">
        <v>13630000</v>
      </c>
      <c r="T45" s="223">
        <v>5800000</v>
      </c>
      <c r="U45" s="53">
        <v>57461216</v>
      </c>
      <c r="V45" t="s">
        <v>3223</v>
      </c>
      <c r="W45"/>
      <c r="X45"/>
    </row>
    <row r="46" spans="1:24">
      <c r="A46">
        <v>891780111</v>
      </c>
      <c r="B46" t="s">
        <v>25</v>
      </c>
      <c r="C46" t="s">
        <v>26</v>
      </c>
      <c r="D46" t="s">
        <v>27</v>
      </c>
      <c r="E46" t="s">
        <v>3236</v>
      </c>
      <c r="F46" t="s">
        <v>29</v>
      </c>
      <c r="G46" t="s">
        <v>848</v>
      </c>
      <c r="H46" t="s">
        <v>31</v>
      </c>
      <c r="I46" s="33">
        <v>13630000</v>
      </c>
      <c r="J46" s="33">
        <v>19430000</v>
      </c>
      <c r="K46" s="223">
        <v>5800000</v>
      </c>
      <c r="L46" s="33">
        <v>0</v>
      </c>
      <c r="M46">
        <v>1082902423</v>
      </c>
      <c r="N46" t="s">
        <v>3237</v>
      </c>
      <c r="O46" t="s">
        <v>3238</v>
      </c>
      <c r="P46" s="201">
        <v>44575</v>
      </c>
      <c r="Q46" s="201">
        <v>44575</v>
      </c>
      <c r="R46" s="201">
        <v>44773</v>
      </c>
      <c r="S46" s="223">
        <v>13630000</v>
      </c>
      <c r="T46" s="223">
        <v>5800000</v>
      </c>
      <c r="U46" s="53">
        <v>57461216</v>
      </c>
      <c r="V46" t="s">
        <v>3223</v>
      </c>
      <c r="W46"/>
      <c r="X46"/>
    </row>
    <row r="47" spans="1:24">
      <c r="A47">
        <v>891780111</v>
      </c>
      <c r="B47" t="s">
        <v>25</v>
      </c>
      <c r="C47" t="s">
        <v>26</v>
      </c>
      <c r="D47" t="s">
        <v>27</v>
      </c>
      <c r="E47" t="s">
        <v>3239</v>
      </c>
      <c r="F47" t="s">
        <v>29</v>
      </c>
      <c r="G47" t="s">
        <v>848</v>
      </c>
      <c r="H47" t="s">
        <v>31</v>
      </c>
      <c r="I47" s="33">
        <v>13630000</v>
      </c>
      <c r="J47" s="33">
        <v>19430000</v>
      </c>
      <c r="K47" s="223">
        <v>5800000</v>
      </c>
      <c r="L47" s="33">
        <v>0</v>
      </c>
      <c r="M47">
        <v>1082958976</v>
      </c>
      <c r="N47" t="s">
        <v>3240</v>
      </c>
      <c r="O47" t="s">
        <v>3241</v>
      </c>
      <c r="P47" s="201">
        <v>44575</v>
      </c>
      <c r="Q47" s="201">
        <v>44575</v>
      </c>
      <c r="R47" s="201">
        <v>44773</v>
      </c>
      <c r="S47" s="223">
        <v>13630000</v>
      </c>
      <c r="T47" s="223">
        <v>5800000</v>
      </c>
      <c r="U47" s="53">
        <v>57461216</v>
      </c>
      <c r="V47" t="s">
        <v>3223</v>
      </c>
      <c r="W47"/>
      <c r="X47"/>
    </row>
    <row r="48" spans="1:24">
      <c r="A48">
        <v>891780111</v>
      </c>
      <c r="B48" t="s">
        <v>25</v>
      </c>
      <c r="C48" t="s">
        <v>26</v>
      </c>
      <c r="D48" t="s">
        <v>27</v>
      </c>
      <c r="E48" t="s">
        <v>3242</v>
      </c>
      <c r="F48" t="s">
        <v>29</v>
      </c>
      <c r="G48" t="s">
        <v>848</v>
      </c>
      <c r="H48" t="s">
        <v>31</v>
      </c>
      <c r="I48" s="33">
        <v>12220000</v>
      </c>
      <c r="J48" s="33">
        <v>17420000</v>
      </c>
      <c r="K48" s="223">
        <v>5200000</v>
      </c>
      <c r="L48" s="33">
        <v>0</v>
      </c>
      <c r="M48">
        <v>4981247</v>
      </c>
      <c r="N48" t="s">
        <v>3243</v>
      </c>
      <c r="O48" t="s">
        <v>3244</v>
      </c>
      <c r="P48" s="201">
        <v>44575</v>
      </c>
      <c r="Q48" s="201">
        <v>44575</v>
      </c>
      <c r="R48" s="201">
        <v>44773</v>
      </c>
      <c r="S48" s="223">
        <v>12220000</v>
      </c>
      <c r="T48" s="223">
        <v>5200000</v>
      </c>
      <c r="U48" s="53">
        <v>57461216</v>
      </c>
      <c r="V48" t="s">
        <v>3223</v>
      </c>
      <c r="W48"/>
      <c r="X48"/>
    </row>
    <row r="49" spans="1:24">
      <c r="A49">
        <v>891780111</v>
      </c>
      <c r="B49" t="s">
        <v>25</v>
      </c>
      <c r="C49" t="s">
        <v>26</v>
      </c>
      <c r="D49" t="s">
        <v>27</v>
      </c>
      <c r="E49" t="s">
        <v>3245</v>
      </c>
      <c r="F49" t="s">
        <v>29</v>
      </c>
      <c r="G49" t="s">
        <v>848</v>
      </c>
      <c r="H49" t="s">
        <v>31</v>
      </c>
      <c r="I49" s="33">
        <v>9333000</v>
      </c>
      <c r="J49" s="33">
        <v>13333000</v>
      </c>
      <c r="K49" s="223">
        <v>4000000</v>
      </c>
      <c r="L49" s="33">
        <v>0</v>
      </c>
      <c r="M49">
        <v>1082903282</v>
      </c>
      <c r="N49" t="s">
        <v>2279</v>
      </c>
      <c r="O49" t="s">
        <v>3246</v>
      </c>
      <c r="P49" s="201">
        <v>44575</v>
      </c>
      <c r="Q49" s="201">
        <v>44575</v>
      </c>
      <c r="R49" s="201">
        <v>44773</v>
      </c>
      <c r="S49" s="223">
        <v>9133000</v>
      </c>
      <c r="T49" s="223">
        <v>4200000</v>
      </c>
      <c r="U49" s="53">
        <v>85449357</v>
      </c>
      <c r="V49" t="s">
        <v>3108</v>
      </c>
      <c r="W49"/>
      <c r="X49"/>
    </row>
    <row r="50" spans="1:24">
      <c r="A50">
        <v>891780111</v>
      </c>
      <c r="B50" t="s">
        <v>25</v>
      </c>
      <c r="C50" t="s">
        <v>26</v>
      </c>
      <c r="D50" t="s">
        <v>27</v>
      </c>
      <c r="E50" t="s">
        <v>3247</v>
      </c>
      <c r="F50" t="s">
        <v>29</v>
      </c>
      <c r="G50" t="s">
        <v>848</v>
      </c>
      <c r="H50" t="s">
        <v>31</v>
      </c>
      <c r="I50" s="33">
        <v>10810000</v>
      </c>
      <c r="J50" s="33">
        <v>12343000</v>
      </c>
      <c r="K50" s="223">
        <v>1533000</v>
      </c>
      <c r="L50" s="33">
        <v>0</v>
      </c>
      <c r="M50">
        <v>4979940</v>
      </c>
      <c r="N50" t="s">
        <v>3248</v>
      </c>
      <c r="O50" t="s">
        <v>3249</v>
      </c>
      <c r="P50" s="201">
        <v>44575</v>
      </c>
      <c r="Q50" s="201">
        <v>44575</v>
      </c>
      <c r="R50" s="201">
        <v>44732</v>
      </c>
      <c r="S50" s="223">
        <v>10810000</v>
      </c>
      <c r="T50" s="223">
        <v>1533000</v>
      </c>
      <c r="U50" s="53">
        <v>36722626</v>
      </c>
      <c r="V50" t="s">
        <v>3250</v>
      </c>
      <c r="W50"/>
      <c r="X50"/>
    </row>
    <row r="51" spans="1:24">
      <c r="A51">
        <v>891780111</v>
      </c>
      <c r="B51" t="s">
        <v>25</v>
      </c>
      <c r="C51" t="s">
        <v>26</v>
      </c>
      <c r="D51" t="s">
        <v>27</v>
      </c>
      <c r="E51" t="s">
        <v>3251</v>
      </c>
      <c r="F51" t="s">
        <v>29</v>
      </c>
      <c r="G51" t="s">
        <v>848</v>
      </c>
      <c r="H51" t="s">
        <v>31</v>
      </c>
      <c r="I51" s="33">
        <v>10733000</v>
      </c>
      <c r="J51" s="33">
        <v>0</v>
      </c>
      <c r="K51" s="223">
        <v>0</v>
      </c>
      <c r="L51" s="219">
        <v>7666667</v>
      </c>
      <c r="M51">
        <v>1082843374</v>
      </c>
      <c r="N51" t="s">
        <v>3252</v>
      </c>
      <c r="O51" t="s">
        <v>3253</v>
      </c>
      <c r="P51" s="201">
        <v>44575</v>
      </c>
      <c r="Q51" s="201">
        <v>44575</v>
      </c>
      <c r="R51" s="201">
        <v>44712</v>
      </c>
      <c r="S51" s="223">
        <v>3066333</v>
      </c>
      <c r="T51" s="223">
        <v>0</v>
      </c>
      <c r="U51" s="53">
        <v>85449357</v>
      </c>
      <c r="V51" t="s">
        <v>3108</v>
      </c>
      <c r="W51"/>
      <c r="X51"/>
    </row>
    <row r="52" spans="1:24">
      <c r="A52">
        <v>891780111</v>
      </c>
      <c r="B52" t="s">
        <v>25</v>
      </c>
      <c r="C52" t="s">
        <v>26</v>
      </c>
      <c r="D52" t="s">
        <v>27</v>
      </c>
      <c r="E52" t="s">
        <v>3254</v>
      </c>
      <c r="F52" t="s">
        <v>29</v>
      </c>
      <c r="G52" t="s">
        <v>848</v>
      </c>
      <c r="H52" t="s">
        <v>31</v>
      </c>
      <c r="I52" s="33">
        <v>33750000</v>
      </c>
      <c r="J52" s="33">
        <v>48750000</v>
      </c>
      <c r="K52" s="223">
        <v>15000000</v>
      </c>
      <c r="L52" s="33">
        <v>0</v>
      </c>
      <c r="M52">
        <v>84458088</v>
      </c>
      <c r="N52" t="s">
        <v>3255</v>
      </c>
      <c r="O52" t="s">
        <v>3256</v>
      </c>
      <c r="P52" s="201">
        <v>44575</v>
      </c>
      <c r="Q52" s="201">
        <v>44578</v>
      </c>
      <c r="R52" s="201">
        <v>44773</v>
      </c>
      <c r="S52" s="223">
        <v>26250000</v>
      </c>
      <c r="T52" s="223">
        <v>22500000</v>
      </c>
      <c r="U52" s="53">
        <v>85449357</v>
      </c>
      <c r="V52" t="s">
        <v>3108</v>
      </c>
      <c r="W52"/>
      <c r="X52"/>
    </row>
    <row r="53" spans="1:24">
      <c r="A53">
        <v>891780111</v>
      </c>
      <c r="B53" t="s">
        <v>25</v>
      </c>
      <c r="C53" t="s">
        <v>26</v>
      </c>
      <c r="D53" t="s">
        <v>27</v>
      </c>
      <c r="E53" t="s">
        <v>3257</v>
      </c>
      <c r="F53" t="s">
        <v>29</v>
      </c>
      <c r="G53" t="s">
        <v>848</v>
      </c>
      <c r="H53" t="s">
        <v>31</v>
      </c>
      <c r="I53" s="33">
        <v>11500000</v>
      </c>
      <c r="J53" s="33">
        <v>16100000</v>
      </c>
      <c r="K53" s="223">
        <v>4600000</v>
      </c>
      <c r="L53" s="33">
        <v>0</v>
      </c>
      <c r="M53">
        <v>85462989</v>
      </c>
      <c r="N53" t="s">
        <v>3258</v>
      </c>
      <c r="O53" t="s">
        <v>3259</v>
      </c>
      <c r="P53" s="201">
        <v>44575</v>
      </c>
      <c r="Q53" s="201">
        <v>44575</v>
      </c>
      <c r="R53" s="201">
        <v>44773</v>
      </c>
      <c r="S53" s="223">
        <v>11500000</v>
      </c>
      <c r="T53" s="223">
        <v>4600000</v>
      </c>
      <c r="U53" s="53">
        <v>36665858</v>
      </c>
      <c r="V53" t="s">
        <v>3260</v>
      </c>
      <c r="W53"/>
      <c r="X53"/>
    </row>
    <row r="54" spans="1:24">
      <c r="A54">
        <v>891780111</v>
      </c>
      <c r="B54" t="s">
        <v>25</v>
      </c>
      <c r="C54" t="s">
        <v>26</v>
      </c>
      <c r="D54" t="s">
        <v>27</v>
      </c>
      <c r="E54" t="s">
        <v>3261</v>
      </c>
      <c r="F54" t="s">
        <v>29</v>
      </c>
      <c r="G54" t="s">
        <v>848</v>
      </c>
      <c r="H54" t="s">
        <v>31</v>
      </c>
      <c r="I54" s="33">
        <v>10733000</v>
      </c>
      <c r="J54" s="33">
        <v>15333000</v>
      </c>
      <c r="K54" s="223">
        <v>4600000</v>
      </c>
      <c r="L54" s="33">
        <v>0</v>
      </c>
      <c r="M54">
        <v>1082966865</v>
      </c>
      <c r="N54" t="s">
        <v>3262</v>
      </c>
      <c r="O54" t="s">
        <v>3263</v>
      </c>
      <c r="P54" s="201">
        <v>44575</v>
      </c>
      <c r="Q54" s="201">
        <v>44575</v>
      </c>
      <c r="R54" s="201">
        <v>44773</v>
      </c>
      <c r="S54" s="223">
        <v>10733000</v>
      </c>
      <c r="T54" s="223">
        <v>4600000</v>
      </c>
      <c r="U54" s="53">
        <v>72004252</v>
      </c>
      <c r="V54" t="s">
        <v>3264</v>
      </c>
      <c r="W54"/>
      <c r="X54"/>
    </row>
    <row r="55" spans="1:24">
      <c r="A55">
        <v>891780111</v>
      </c>
      <c r="B55" t="s">
        <v>25</v>
      </c>
      <c r="C55" t="s">
        <v>26</v>
      </c>
      <c r="D55" t="s">
        <v>27</v>
      </c>
      <c r="E55" t="s">
        <v>3265</v>
      </c>
      <c r="F55" t="s">
        <v>29</v>
      </c>
      <c r="G55" t="s">
        <v>848</v>
      </c>
      <c r="H55" t="s">
        <v>31</v>
      </c>
      <c r="I55" s="33">
        <v>16800000</v>
      </c>
      <c r="J55" s="33">
        <v>19200000</v>
      </c>
      <c r="K55" s="223">
        <v>2400000</v>
      </c>
      <c r="L55" s="33">
        <v>0</v>
      </c>
      <c r="M55">
        <v>85472840</v>
      </c>
      <c r="N55" t="s">
        <v>3266</v>
      </c>
      <c r="O55" t="s">
        <v>3267</v>
      </c>
      <c r="P55" s="201">
        <v>44575</v>
      </c>
      <c r="Q55" s="201">
        <v>44575</v>
      </c>
      <c r="R55" s="201">
        <v>44732</v>
      </c>
      <c r="S55" s="223">
        <v>16800000</v>
      </c>
      <c r="T55" s="223">
        <v>2400000</v>
      </c>
      <c r="U55" s="53">
        <v>85449357</v>
      </c>
      <c r="V55" t="s">
        <v>3108</v>
      </c>
      <c r="W55"/>
      <c r="X55"/>
    </row>
    <row r="56" spans="1:24">
      <c r="A56">
        <v>891780111</v>
      </c>
      <c r="B56" t="s">
        <v>25</v>
      </c>
      <c r="C56" t="s">
        <v>26</v>
      </c>
      <c r="D56" t="s">
        <v>27</v>
      </c>
      <c r="E56" t="s">
        <v>3268</v>
      </c>
      <c r="F56" t="s">
        <v>29</v>
      </c>
      <c r="G56" t="s">
        <v>848</v>
      </c>
      <c r="H56" t="s">
        <v>31</v>
      </c>
      <c r="I56" s="33">
        <v>9333000</v>
      </c>
      <c r="J56" s="33">
        <v>13333000</v>
      </c>
      <c r="K56" s="223">
        <v>4000000</v>
      </c>
      <c r="L56" s="33">
        <v>0</v>
      </c>
      <c r="M56">
        <v>1082880869</v>
      </c>
      <c r="N56" t="s">
        <v>3269</v>
      </c>
      <c r="O56" t="s">
        <v>3270</v>
      </c>
      <c r="P56" s="201">
        <v>44575</v>
      </c>
      <c r="Q56" s="201">
        <v>44575</v>
      </c>
      <c r="R56" s="201">
        <v>44773</v>
      </c>
      <c r="S56" s="223">
        <v>9333000</v>
      </c>
      <c r="T56" s="223">
        <v>4000000</v>
      </c>
      <c r="U56" s="53">
        <v>57444673</v>
      </c>
      <c r="V56" t="s">
        <v>3271</v>
      </c>
      <c r="W56"/>
      <c r="X56"/>
    </row>
    <row r="57" spans="1:24">
      <c r="A57">
        <v>891780111</v>
      </c>
      <c r="B57" t="s">
        <v>25</v>
      </c>
      <c r="C57" t="s">
        <v>26</v>
      </c>
      <c r="D57" t="s">
        <v>27</v>
      </c>
      <c r="E57" t="s">
        <v>3272</v>
      </c>
      <c r="F57" t="s">
        <v>29</v>
      </c>
      <c r="G57" t="s">
        <v>848</v>
      </c>
      <c r="H57" t="s">
        <v>31</v>
      </c>
      <c r="I57" s="33">
        <v>10733000</v>
      </c>
      <c r="J57" s="33">
        <v>15333000</v>
      </c>
      <c r="K57" s="223">
        <v>4600000</v>
      </c>
      <c r="L57" s="33">
        <v>0</v>
      </c>
      <c r="M57">
        <v>1081918145</v>
      </c>
      <c r="N57" t="s">
        <v>3273</v>
      </c>
      <c r="O57" t="s">
        <v>3274</v>
      </c>
      <c r="P57" s="201">
        <v>44575</v>
      </c>
      <c r="Q57" s="201">
        <v>44575</v>
      </c>
      <c r="R57" s="201">
        <v>44773</v>
      </c>
      <c r="S57" s="223">
        <v>10733000</v>
      </c>
      <c r="T57" s="223">
        <v>4600000</v>
      </c>
      <c r="U57" s="53">
        <v>57444673</v>
      </c>
      <c r="V57" t="s">
        <v>3271</v>
      </c>
      <c r="W57"/>
      <c r="X57"/>
    </row>
    <row r="58" spans="1:24">
      <c r="A58">
        <v>891780111</v>
      </c>
      <c r="B58" t="s">
        <v>25</v>
      </c>
      <c r="C58" t="s">
        <v>26</v>
      </c>
      <c r="D58" t="s">
        <v>27</v>
      </c>
      <c r="E58" t="s">
        <v>3275</v>
      </c>
      <c r="F58" t="s">
        <v>29</v>
      </c>
      <c r="G58" t="s">
        <v>848</v>
      </c>
      <c r="H58" t="s">
        <v>31</v>
      </c>
      <c r="I58" s="33">
        <v>20926000</v>
      </c>
      <c r="J58" s="33">
        <v>29526000</v>
      </c>
      <c r="K58" s="223">
        <v>8600000</v>
      </c>
      <c r="L58" s="33">
        <v>0</v>
      </c>
      <c r="M58">
        <v>15443332</v>
      </c>
      <c r="N58" t="s">
        <v>3276</v>
      </c>
      <c r="O58" t="s">
        <v>3277</v>
      </c>
      <c r="P58" s="201">
        <v>44575</v>
      </c>
      <c r="Q58" s="201">
        <v>44575</v>
      </c>
      <c r="R58" s="201">
        <v>44773</v>
      </c>
      <c r="S58" s="223">
        <v>20926000</v>
      </c>
      <c r="T58" s="223">
        <v>8600000</v>
      </c>
      <c r="U58" s="53">
        <v>21701937</v>
      </c>
      <c r="V58" t="s">
        <v>3278</v>
      </c>
      <c r="W58"/>
      <c r="X58"/>
    </row>
    <row r="59" spans="1:24">
      <c r="A59">
        <v>891780111</v>
      </c>
      <c r="B59" t="s">
        <v>25</v>
      </c>
      <c r="C59" t="s">
        <v>26</v>
      </c>
      <c r="D59" t="s">
        <v>27</v>
      </c>
      <c r="E59" t="s">
        <v>3279</v>
      </c>
      <c r="F59" t="s">
        <v>29</v>
      </c>
      <c r="G59" t="s">
        <v>848</v>
      </c>
      <c r="H59" t="s">
        <v>31</v>
      </c>
      <c r="I59" s="33">
        <v>7933000</v>
      </c>
      <c r="J59" s="33">
        <v>11333000</v>
      </c>
      <c r="K59" s="223">
        <v>3400000</v>
      </c>
      <c r="L59" s="33">
        <v>0</v>
      </c>
      <c r="M59">
        <v>1082941397</v>
      </c>
      <c r="N59" t="s">
        <v>3280</v>
      </c>
      <c r="O59" t="s">
        <v>3281</v>
      </c>
      <c r="P59" s="201">
        <v>44575</v>
      </c>
      <c r="Q59" s="201">
        <v>44575</v>
      </c>
      <c r="R59" s="201">
        <v>44773</v>
      </c>
      <c r="S59" s="223">
        <v>7933000</v>
      </c>
      <c r="T59" s="223">
        <v>3400000</v>
      </c>
      <c r="U59" s="53">
        <v>57435262</v>
      </c>
      <c r="V59" t="s">
        <v>3282</v>
      </c>
      <c r="W59"/>
      <c r="X59"/>
    </row>
    <row r="60" spans="1:24">
      <c r="A60">
        <v>891780111</v>
      </c>
      <c r="B60" t="s">
        <v>25</v>
      </c>
      <c r="C60" t="s">
        <v>26</v>
      </c>
      <c r="D60" t="s">
        <v>27</v>
      </c>
      <c r="E60" t="s">
        <v>3283</v>
      </c>
      <c r="F60" t="s">
        <v>29</v>
      </c>
      <c r="G60" t="s">
        <v>848</v>
      </c>
      <c r="H60" t="s">
        <v>31</v>
      </c>
      <c r="I60" s="33">
        <v>10000000</v>
      </c>
      <c r="J60" s="33">
        <v>0</v>
      </c>
      <c r="K60" s="223">
        <v>0</v>
      </c>
      <c r="L60" s="33">
        <v>0</v>
      </c>
      <c r="M60">
        <v>36695961</v>
      </c>
      <c r="N60" t="s">
        <v>3284</v>
      </c>
      <c r="O60" t="s">
        <v>3285</v>
      </c>
      <c r="P60" s="201">
        <v>44575</v>
      </c>
      <c r="Q60" s="201">
        <v>44575</v>
      </c>
      <c r="R60" s="201">
        <v>44712</v>
      </c>
      <c r="S60" s="223">
        <v>3200000</v>
      </c>
      <c r="T60" s="223">
        <v>6800000</v>
      </c>
      <c r="U60" s="53">
        <v>85473390</v>
      </c>
      <c r="V60" t="s">
        <v>839</v>
      </c>
      <c r="W60" s="129"/>
      <c r="X60"/>
    </row>
    <row r="61" spans="1:24">
      <c r="A61">
        <v>891780111</v>
      </c>
      <c r="B61" t="s">
        <v>25</v>
      </c>
      <c r="C61" t="s">
        <v>26</v>
      </c>
      <c r="D61" t="s">
        <v>27</v>
      </c>
      <c r="E61" t="s">
        <v>3286</v>
      </c>
      <c r="F61" t="s">
        <v>29</v>
      </c>
      <c r="G61" t="s">
        <v>848</v>
      </c>
      <c r="H61" t="s">
        <v>31</v>
      </c>
      <c r="I61" s="33">
        <v>8500000</v>
      </c>
      <c r="J61" s="33">
        <v>9633000</v>
      </c>
      <c r="K61" s="223">
        <v>1133000</v>
      </c>
      <c r="L61" s="33">
        <v>0</v>
      </c>
      <c r="M61">
        <v>12550715</v>
      </c>
      <c r="N61" t="s">
        <v>3287</v>
      </c>
      <c r="O61" t="s">
        <v>3288</v>
      </c>
      <c r="P61" s="201">
        <v>44575</v>
      </c>
      <c r="Q61" s="201">
        <v>44575</v>
      </c>
      <c r="R61" s="201">
        <v>44732</v>
      </c>
      <c r="S61" s="223">
        <v>8500000</v>
      </c>
      <c r="T61" s="223">
        <v>1133000</v>
      </c>
      <c r="U61" s="53">
        <v>85459497</v>
      </c>
      <c r="V61" t="s">
        <v>835</v>
      </c>
      <c r="W61"/>
      <c r="X61"/>
    </row>
    <row r="62" spans="1:24">
      <c r="A62">
        <v>891780111</v>
      </c>
      <c r="B62" t="s">
        <v>25</v>
      </c>
      <c r="C62" t="s">
        <v>26</v>
      </c>
      <c r="D62" t="s">
        <v>27</v>
      </c>
      <c r="E62" t="s">
        <v>3289</v>
      </c>
      <c r="F62" t="s">
        <v>29</v>
      </c>
      <c r="G62" t="s">
        <v>848</v>
      </c>
      <c r="H62" t="s">
        <v>31</v>
      </c>
      <c r="I62" s="33">
        <v>8500000</v>
      </c>
      <c r="J62" s="33">
        <v>11900000</v>
      </c>
      <c r="K62" s="223">
        <v>3400000</v>
      </c>
      <c r="L62" s="33">
        <v>0</v>
      </c>
      <c r="M62">
        <v>1082973167</v>
      </c>
      <c r="N62" t="s">
        <v>3290</v>
      </c>
      <c r="O62" t="s">
        <v>3291</v>
      </c>
      <c r="P62" s="201">
        <v>44575</v>
      </c>
      <c r="Q62" s="201">
        <v>44575</v>
      </c>
      <c r="R62" s="201">
        <v>44773</v>
      </c>
      <c r="S62" s="223">
        <v>8500000</v>
      </c>
      <c r="T62" s="223">
        <v>3400000</v>
      </c>
      <c r="U62" s="53">
        <v>85459497</v>
      </c>
      <c r="V62" t="s">
        <v>835</v>
      </c>
      <c r="W62"/>
      <c r="X62"/>
    </row>
    <row r="63" spans="1:24">
      <c r="A63">
        <v>891780111</v>
      </c>
      <c r="B63" t="s">
        <v>25</v>
      </c>
      <c r="C63" t="s">
        <v>26</v>
      </c>
      <c r="D63" t="s">
        <v>27</v>
      </c>
      <c r="E63" t="s">
        <v>3292</v>
      </c>
      <c r="F63" t="s">
        <v>29</v>
      </c>
      <c r="G63" t="s">
        <v>848</v>
      </c>
      <c r="H63" t="s">
        <v>31</v>
      </c>
      <c r="I63" s="33">
        <v>7933000</v>
      </c>
      <c r="J63" s="33">
        <v>11333000</v>
      </c>
      <c r="K63" s="223">
        <v>3400000</v>
      </c>
      <c r="L63" s="33">
        <v>0</v>
      </c>
      <c r="M63">
        <v>7631755</v>
      </c>
      <c r="N63" t="s">
        <v>3293</v>
      </c>
      <c r="O63" t="s">
        <v>3120</v>
      </c>
      <c r="P63" s="201">
        <v>44575</v>
      </c>
      <c r="Q63" s="201">
        <v>44575</v>
      </c>
      <c r="R63" s="201">
        <v>44773</v>
      </c>
      <c r="S63" s="223">
        <v>7933000</v>
      </c>
      <c r="T63" s="223">
        <v>3400000</v>
      </c>
      <c r="U63" s="53">
        <v>85459497</v>
      </c>
      <c r="V63" t="s">
        <v>835</v>
      </c>
      <c r="W63"/>
      <c r="X63"/>
    </row>
    <row r="64" spans="1:24">
      <c r="A64">
        <v>891780111</v>
      </c>
      <c r="B64" t="s">
        <v>25</v>
      </c>
      <c r="C64" t="s">
        <v>26</v>
      </c>
      <c r="D64" t="s">
        <v>27</v>
      </c>
      <c r="E64" t="s">
        <v>3294</v>
      </c>
      <c r="F64" t="s">
        <v>29</v>
      </c>
      <c r="G64" t="s">
        <v>848</v>
      </c>
      <c r="H64" t="s">
        <v>31</v>
      </c>
      <c r="I64" s="33">
        <v>7933000</v>
      </c>
      <c r="J64" s="33">
        <v>11333000</v>
      </c>
      <c r="K64" s="223">
        <v>3400000</v>
      </c>
      <c r="L64" s="33">
        <v>0</v>
      </c>
      <c r="M64">
        <v>85466757</v>
      </c>
      <c r="N64" t="s">
        <v>3295</v>
      </c>
      <c r="O64" t="s">
        <v>3296</v>
      </c>
      <c r="P64" s="201">
        <v>44575</v>
      </c>
      <c r="Q64" s="201">
        <v>44575</v>
      </c>
      <c r="R64" s="201">
        <v>44773</v>
      </c>
      <c r="S64" s="223">
        <v>7933000</v>
      </c>
      <c r="T64" s="223">
        <v>3400000</v>
      </c>
      <c r="U64" s="53">
        <v>85459497</v>
      </c>
      <c r="V64" t="s">
        <v>835</v>
      </c>
      <c r="W64"/>
      <c r="X64"/>
    </row>
    <row r="65" spans="1:24">
      <c r="A65">
        <v>891780111</v>
      </c>
      <c r="B65" t="s">
        <v>25</v>
      </c>
      <c r="C65" t="s">
        <v>26</v>
      </c>
      <c r="D65" t="s">
        <v>27</v>
      </c>
      <c r="E65" t="s">
        <v>3297</v>
      </c>
      <c r="F65" t="s">
        <v>29</v>
      </c>
      <c r="G65" t="s">
        <v>848</v>
      </c>
      <c r="H65" t="s">
        <v>31</v>
      </c>
      <c r="I65" s="33">
        <v>8500000</v>
      </c>
      <c r="J65" s="33">
        <v>11900000</v>
      </c>
      <c r="K65" s="223">
        <v>3400000</v>
      </c>
      <c r="L65" s="33">
        <v>0</v>
      </c>
      <c r="M65">
        <v>19620951</v>
      </c>
      <c r="N65" t="s">
        <v>3298</v>
      </c>
      <c r="O65" t="s">
        <v>3299</v>
      </c>
      <c r="P65" s="201">
        <v>44575</v>
      </c>
      <c r="Q65" s="201">
        <v>44575</v>
      </c>
      <c r="R65" s="201">
        <v>44773</v>
      </c>
      <c r="S65" s="223">
        <v>8500000</v>
      </c>
      <c r="T65" s="223">
        <v>3400000</v>
      </c>
      <c r="U65" s="53">
        <v>85459497</v>
      </c>
      <c r="V65" t="s">
        <v>835</v>
      </c>
      <c r="W65"/>
      <c r="X65"/>
    </row>
    <row r="66" spans="1:24">
      <c r="A66">
        <v>891780111</v>
      </c>
      <c r="B66" t="s">
        <v>25</v>
      </c>
      <c r="C66" t="s">
        <v>26</v>
      </c>
      <c r="D66" t="s">
        <v>27</v>
      </c>
      <c r="E66" t="s">
        <v>3300</v>
      </c>
      <c r="F66" t="s">
        <v>29</v>
      </c>
      <c r="G66" t="s">
        <v>848</v>
      </c>
      <c r="H66" t="s">
        <v>31</v>
      </c>
      <c r="I66" s="33">
        <v>13533000</v>
      </c>
      <c r="J66" s="33">
        <v>16433000</v>
      </c>
      <c r="K66" s="223">
        <v>2900000</v>
      </c>
      <c r="L66" s="33">
        <v>0</v>
      </c>
      <c r="M66">
        <v>85155379</v>
      </c>
      <c r="N66" t="s">
        <v>3301</v>
      </c>
      <c r="O66" t="s">
        <v>3302</v>
      </c>
      <c r="P66" s="201">
        <v>44575</v>
      </c>
      <c r="Q66" s="201">
        <v>44575</v>
      </c>
      <c r="R66" s="201">
        <v>44742</v>
      </c>
      <c r="S66" s="223">
        <v>13533000</v>
      </c>
      <c r="T66" s="223">
        <v>2900000</v>
      </c>
      <c r="U66" s="53">
        <v>85465146</v>
      </c>
      <c r="V66" t="s">
        <v>3132</v>
      </c>
      <c r="W66"/>
      <c r="X66"/>
    </row>
    <row r="67" spans="1:24">
      <c r="A67">
        <v>891780111</v>
      </c>
      <c r="B67" t="s">
        <v>25</v>
      </c>
      <c r="C67" t="s">
        <v>26</v>
      </c>
      <c r="D67" t="s">
        <v>27</v>
      </c>
      <c r="E67" t="s">
        <v>3303</v>
      </c>
      <c r="F67" t="s">
        <v>29</v>
      </c>
      <c r="G67" t="s">
        <v>848</v>
      </c>
      <c r="H67" t="s">
        <v>31</v>
      </c>
      <c r="I67" s="33">
        <v>9333000</v>
      </c>
      <c r="J67" s="33">
        <v>13333000</v>
      </c>
      <c r="K67" s="223">
        <v>4000000</v>
      </c>
      <c r="L67" s="33">
        <v>0</v>
      </c>
      <c r="M67">
        <v>36667908</v>
      </c>
      <c r="N67" t="s">
        <v>3005</v>
      </c>
      <c r="O67" t="s">
        <v>3304</v>
      </c>
      <c r="P67" s="201">
        <v>44575</v>
      </c>
      <c r="Q67" s="201">
        <v>44575</v>
      </c>
      <c r="R67" s="201">
        <v>44773</v>
      </c>
      <c r="S67" s="223">
        <v>9333000</v>
      </c>
      <c r="T67" s="223">
        <v>4000000</v>
      </c>
      <c r="U67" s="202">
        <v>36694483</v>
      </c>
      <c r="V67" t="s">
        <v>130</v>
      </c>
      <c r="W67"/>
      <c r="X67"/>
    </row>
    <row r="68" spans="1:24">
      <c r="A68">
        <v>891780111</v>
      </c>
      <c r="B68" t="s">
        <v>25</v>
      </c>
      <c r="C68" t="s">
        <v>26</v>
      </c>
      <c r="D68" t="s">
        <v>27</v>
      </c>
      <c r="E68" t="s">
        <v>3305</v>
      </c>
      <c r="F68" t="s">
        <v>29</v>
      </c>
      <c r="G68" t="s">
        <v>848</v>
      </c>
      <c r="H68" t="s">
        <v>31</v>
      </c>
      <c r="I68" s="33">
        <v>7990000</v>
      </c>
      <c r="J68" s="33">
        <v>11390000</v>
      </c>
      <c r="K68" s="223">
        <v>3400000</v>
      </c>
      <c r="L68" s="33">
        <v>0</v>
      </c>
      <c r="M68">
        <v>1082900551</v>
      </c>
      <c r="N68" t="s">
        <v>3306</v>
      </c>
      <c r="O68" t="s">
        <v>3307</v>
      </c>
      <c r="P68" s="201">
        <v>44575</v>
      </c>
      <c r="Q68" s="201">
        <v>44575</v>
      </c>
      <c r="R68" s="201">
        <v>44773</v>
      </c>
      <c r="S68" s="223">
        <v>7990000</v>
      </c>
      <c r="T68" s="223">
        <v>3400000</v>
      </c>
      <c r="U68" s="53">
        <v>7631392</v>
      </c>
      <c r="V68" t="s">
        <v>3145</v>
      </c>
      <c r="W68"/>
      <c r="X68"/>
    </row>
    <row r="69" spans="1:24">
      <c r="A69">
        <v>891780111</v>
      </c>
      <c r="B69" t="s">
        <v>25</v>
      </c>
      <c r="C69" t="s">
        <v>26</v>
      </c>
      <c r="D69" t="s">
        <v>27</v>
      </c>
      <c r="E69" t="s">
        <v>3308</v>
      </c>
      <c r="F69" t="s">
        <v>29</v>
      </c>
      <c r="G69" t="s">
        <v>848</v>
      </c>
      <c r="H69" t="s">
        <v>31</v>
      </c>
      <c r="I69" s="33">
        <v>7990000</v>
      </c>
      <c r="J69" s="33">
        <v>11390000</v>
      </c>
      <c r="K69" s="223">
        <v>3400000</v>
      </c>
      <c r="L69" s="33">
        <v>0</v>
      </c>
      <c r="M69">
        <v>39049110</v>
      </c>
      <c r="N69" t="s">
        <v>661</v>
      </c>
      <c r="O69" t="s">
        <v>3309</v>
      </c>
      <c r="P69" s="201">
        <v>44575</v>
      </c>
      <c r="Q69" s="201">
        <v>44575</v>
      </c>
      <c r="R69" s="201">
        <v>44773</v>
      </c>
      <c r="S69" s="223">
        <v>7990000</v>
      </c>
      <c r="T69" s="223">
        <v>3400000</v>
      </c>
      <c r="U69" s="53">
        <v>7631392</v>
      </c>
      <c r="V69" t="s">
        <v>3145</v>
      </c>
      <c r="W69"/>
      <c r="X69"/>
    </row>
    <row r="70" spans="1:24">
      <c r="A70">
        <v>891780111</v>
      </c>
      <c r="B70" t="s">
        <v>25</v>
      </c>
      <c r="C70" t="s">
        <v>26</v>
      </c>
      <c r="D70" t="s">
        <v>27</v>
      </c>
      <c r="E70" t="s">
        <v>3310</v>
      </c>
      <c r="F70" t="s">
        <v>29</v>
      </c>
      <c r="G70" t="s">
        <v>848</v>
      </c>
      <c r="H70" t="s">
        <v>31</v>
      </c>
      <c r="I70" s="33">
        <v>7990000</v>
      </c>
      <c r="J70" s="33">
        <v>11390000</v>
      </c>
      <c r="K70" s="223">
        <v>3400000</v>
      </c>
      <c r="L70" s="33">
        <v>0</v>
      </c>
      <c r="M70">
        <v>1083046036</v>
      </c>
      <c r="N70" t="s">
        <v>3311</v>
      </c>
      <c r="O70" t="s">
        <v>3312</v>
      </c>
      <c r="P70" s="201">
        <v>44575</v>
      </c>
      <c r="Q70" s="201">
        <v>44575</v>
      </c>
      <c r="R70" s="201">
        <v>44773</v>
      </c>
      <c r="S70" s="223">
        <v>7990000</v>
      </c>
      <c r="T70" s="223">
        <v>3400000</v>
      </c>
      <c r="U70" s="53">
        <v>7631392</v>
      </c>
      <c r="V70" t="s">
        <v>3145</v>
      </c>
      <c r="W70"/>
      <c r="X70"/>
    </row>
    <row r="71" spans="1:24">
      <c r="A71">
        <v>891780111</v>
      </c>
      <c r="B71" t="s">
        <v>25</v>
      </c>
      <c r="C71" t="s">
        <v>26</v>
      </c>
      <c r="D71" t="s">
        <v>27</v>
      </c>
      <c r="E71" t="s">
        <v>3313</v>
      </c>
      <c r="F71" t="s">
        <v>29</v>
      </c>
      <c r="G71" t="s">
        <v>848</v>
      </c>
      <c r="H71" t="s">
        <v>31</v>
      </c>
      <c r="I71" s="33">
        <v>7990000</v>
      </c>
      <c r="J71" s="33">
        <v>11390000</v>
      </c>
      <c r="K71" s="223">
        <v>3400000</v>
      </c>
      <c r="L71" s="33">
        <v>0</v>
      </c>
      <c r="M71">
        <v>1082963378</v>
      </c>
      <c r="N71" t="s">
        <v>3314</v>
      </c>
      <c r="O71" t="s">
        <v>3315</v>
      </c>
      <c r="P71" s="201">
        <v>44575</v>
      </c>
      <c r="Q71" s="201">
        <v>44575</v>
      </c>
      <c r="R71" s="201">
        <v>44773</v>
      </c>
      <c r="S71" s="223">
        <v>7990000</v>
      </c>
      <c r="T71" s="223">
        <v>3400000</v>
      </c>
      <c r="U71" s="53">
        <v>7631392</v>
      </c>
      <c r="V71" t="s">
        <v>3145</v>
      </c>
      <c r="W71"/>
      <c r="X71"/>
    </row>
    <row r="72" spans="1:24">
      <c r="A72">
        <v>891780111</v>
      </c>
      <c r="B72" t="s">
        <v>25</v>
      </c>
      <c r="C72" t="s">
        <v>26</v>
      </c>
      <c r="D72" t="s">
        <v>27</v>
      </c>
      <c r="E72" t="s">
        <v>3316</v>
      </c>
      <c r="F72" t="s">
        <v>29</v>
      </c>
      <c r="G72" t="s">
        <v>848</v>
      </c>
      <c r="H72" t="s">
        <v>31</v>
      </c>
      <c r="I72" s="33">
        <v>25380000</v>
      </c>
      <c r="J72" s="33">
        <v>36180000</v>
      </c>
      <c r="K72" s="223">
        <v>10800000</v>
      </c>
      <c r="L72" s="33">
        <v>0</v>
      </c>
      <c r="M72">
        <v>41612964</v>
      </c>
      <c r="N72" t="s">
        <v>3317</v>
      </c>
      <c r="O72" t="s">
        <v>3157</v>
      </c>
      <c r="P72" s="201">
        <v>44575</v>
      </c>
      <c r="Q72" s="201">
        <v>44575</v>
      </c>
      <c r="R72" s="201">
        <v>44773</v>
      </c>
      <c r="S72" s="223">
        <v>14580000</v>
      </c>
      <c r="T72" s="223">
        <v>21600000</v>
      </c>
      <c r="U72" s="53">
        <v>12621405</v>
      </c>
      <c r="V72" t="s">
        <v>843</v>
      </c>
      <c r="W72"/>
      <c r="X72"/>
    </row>
    <row r="73" spans="1:24">
      <c r="A73">
        <v>891780111</v>
      </c>
      <c r="B73" t="s">
        <v>25</v>
      </c>
      <c r="C73" t="s">
        <v>26</v>
      </c>
      <c r="D73" t="s">
        <v>27</v>
      </c>
      <c r="E73" t="s">
        <v>3318</v>
      </c>
      <c r="F73" t="s">
        <v>29</v>
      </c>
      <c r="G73" t="s">
        <v>848</v>
      </c>
      <c r="H73" t="s">
        <v>31</v>
      </c>
      <c r="I73" s="33">
        <v>28670000</v>
      </c>
      <c r="J73" s="33">
        <v>40870000</v>
      </c>
      <c r="K73" s="223">
        <v>12200000</v>
      </c>
      <c r="L73" s="33">
        <v>0</v>
      </c>
      <c r="M73">
        <v>7603745</v>
      </c>
      <c r="N73" t="s">
        <v>3319</v>
      </c>
      <c r="O73" t="s">
        <v>3320</v>
      </c>
      <c r="P73" s="201">
        <v>44575</v>
      </c>
      <c r="Q73" s="201">
        <v>44575</v>
      </c>
      <c r="R73" s="201">
        <v>44773</v>
      </c>
      <c r="S73" s="223">
        <v>28670000</v>
      </c>
      <c r="T73" s="223">
        <v>12200000</v>
      </c>
      <c r="U73" s="53">
        <v>12621405</v>
      </c>
      <c r="V73" t="s">
        <v>843</v>
      </c>
      <c r="W73"/>
      <c r="X73"/>
    </row>
    <row r="74" spans="1:24">
      <c r="A74">
        <v>891780111</v>
      </c>
      <c r="B74" t="s">
        <v>25</v>
      </c>
      <c r="C74" t="s">
        <v>26</v>
      </c>
      <c r="D74" t="s">
        <v>27</v>
      </c>
      <c r="E74" t="s">
        <v>3321</v>
      </c>
      <c r="F74" t="s">
        <v>29</v>
      </c>
      <c r="G74" t="s">
        <v>848</v>
      </c>
      <c r="H74" t="s">
        <v>31</v>
      </c>
      <c r="I74" s="33">
        <v>18095000</v>
      </c>
      <c r="J74" s="33">
        <v>25795000</v>
      </c>
      <c r="K74" s="223">
        <v>7700000</v>
      </c>
      <c r="L74" s="33">
        <v>0</v>
      </c>
      <c r="M74">
        <v>1082882287</v>
      </c>
      <c r="N74" t="s">
        <v>3322</v>
      </c>
      <c r="O74" t="s">
        <v>3323</v>
      </c>
      <c r="P74" s="201">
        <v>44575</v>
      </c>
      <c r="Q74" s="201">
        <v>44575</v>
      </c>
      <c r="R74" s="201">
        <v>44773</v>
      </c>
      <c r="S74" s="223">
        <v>18095000</v>
      </c>
      <c r="T74" s="223">
        <v>7700000</v>
      </c>
      <c r="U74" s="53">
        <v>12621405</v>
      </c>
      <c r="V74" t="s">
        <v>843</v>
      </c>
      <c r="W74"/>
      <c r="X74"/>
    </row>
    <row r="75" spans="1:24">
      <c r="A75">
        <v>891780111</v>
      </c>
      <c r="B75" t="s">
        <v>25</v>
      </c>
      <c r="C75" t="s">
        <v>26</v>
      </c>
      <c r="D75" t="s">
        <v>27</v>
      </c>
      <c r="E75" t="s">
        <v>3324</v>
      </c>
      <c r="F75" t="s">
        <v>29</v>
      </c>
      <c r="G75" t="s">
        <v>848</v>
      </c>
      <c r="H75" t="s">
        <v>31</v>
      </c>
      <c r="I75" s="33">
        <v>13630000</v>
      </c>
      <c r="J75" s="33">
        <v>19430000</v>
      </c>
      <c r="K75" s="223">
        <v>5800000</v>
      </c>
      <c r="L75" s="33">
        <v>0</v>
      </c>
      <c r="M75">
        <v>1083009761</v>
      </c>
      <c r="N75" t="s">
        <v>3325</v>
      </c>
      <c r="O75" t="s">
        <v>3326</v>
      </c>
      <c r="P75" s="201">
        <v>44575</v>
      </c>
      <c r="Q75" s="201">
        <v>44575</v>
      </c>
      <c r="R75" s="201">
        <v>44773</v>
      </c>
      <c r="S75" s="223">
        <v>13630000</v>
      </c>
      <c r="T75" s="223">
        <v>5800000</v>
      </c>
      <c r="U75" s="53">
        <v>12621405</v>
      </c>
      <c r="V75" t="s">
        <v>843</v>
      </c>
      <c r="W75"/>
      <c r="X75"/>
    </row>
    <row r="76" spans="1:24">
      <c r="A76">
        <v>891780111</v>
      </c>
      <c r="B76" t="s">
        <v>25</v>
      </c>
      <c r="C76" t="s">
        <v>26</v>
      </c>
      <c r="D76" t="s">
        <v>27</v>
      </c>
      <c r="E76" t="s">
        <v>3327</v>
      </c>
      <c r="F76" t="s">
        <v>29</v>
      </c>
      <c r="G76" t="s">
        <v>848</v>
      </c>
      <c r="H76" t="s">
        <v>31</v>
      </c>
      <c r="I76" s="33">
        <v>15510000</v>
      </c>
      <c r="J76" s="33">
        <v>22110000</v>
      </c>
      <c r="K76" s="223">
        <v>6600000</v>
      </c>
      <c r="L76" s="33">
        <v>0</v>
      </c>
      <c r="M76">
        <v>22854984</v>
      </c>
      <c r="N76" t="s">
        <v>3328</v>
      </c>
      <c r="O76" t="s">
        <v>3329</v>
      </c>
      <c r="P76" s="201">
        <v>44575</v>
      </c>
      <c r="Q76" s="201">
        <v>44575</v>
      </c>
      <c r="R76" s="201">
        <v>44773</v>
      </c>
      <c r="S76" s="223">
        <v>15510000</v>
      </c>
      <c r="T76" s="223">
        <v>6600000</v>
      </c>
      <c r="U76" s="53">
        <v>12621405</v>
      </c>
      <c r="V76" t="s">
        <v>843</v>
      </c>
      <c r="W76"/>
      <c r="X76"/>
    </row>
    <row r="77" spans="1:24">
      <c r="A77">
        <v>891780111</v>
      </c>
      <c r="B77" t="s">
        <v>25</v>
      </c>
      <c r="C77" t="s">
        <v>26</v>
      </c>
      <c r="D77" t="s">
        <v>27</v>
      </c>
      <c r="E77" t="s">
        <v>3330</v>
      </c>
      <c r="F77" t="s">
        <v>29</v>
      </c>
      <c r="G77" t="s">
        <v>848</v>
      </c>
      <c r="H77" t="s">
        <v>31</v>
      </c>
      <c r="I77" s="33">
        <v>13533000</v>
      </c>
      <c r="J77" s="33">
        <v>19333000</v>
      </c>
      <c r="K77" s="223">
        <v>5800000</v>
      </c>
      <c r="L77" s="33">
        <v>0</v>
      </c>
      <c r="M77">
        <v>1045726836</v>
      </c>
      <c r="N77" t="s">
        <v>3331</v>
      </c>
      <c r="O77" t="s">
        <v>3332</v>
      </c>
      <c r="P77" s="201">
        <v>44575</v>
      </c>
      <c r="Q77" s="201">
        <v>44575</v>
      </c>
      <c r="R77" s="201">
        <v>44773</v>
      </c>
      <c r="S77" s="223">
        <v>13533000</v>
      </c>
      <c r="T77" s="223">
        <v>5800000</v>
      </c>
      <c r="U77" s="53">
        <v>12621405</v>
      </c>
      <c r="V77" t="s">
        <v>843</v>
      </c>
      <c r="W77"/>
      <c r="X77"/>
    </row>
    <row r="78" spans="1:24">
      <c r="A78">
        <v>891780111</v>
      </c>
      <c r="B78" t="s">
        <v>25</v>
      </c>
      <c r="C78" t="s">
        <v>26</v>
      </c>
      <c r="D78" t="s">
        <v>27</v>
      </c>
      <c r="E78" t="s">
        <v>3333</v>
      </c>
      <c r="F78" t="s">
        <v>29</v>
      </c>
      <c r="G78" t="s">
        <v>848</v>
      </c>
      <c r="H78" t="s">
        <v>31</v>
      </c>
      <c r="I78" s="33">
        <v>15980000</v>
      </c>
      <c r="J78" s="33">
        <v>22780000</v>
      </c>
      <c r="K78" s="223">
        <v>6800000</v>
      </c>
      <c r="L78" s="33">
        <v>0</v>
      </c>
      <c r="M78">
        <v>1082995002</v>
      </c>
      <c r="N78" t="s">
        <v>3334</v>
      </c>
      <c r="O78" t="s">
        <v>3335</v>
      </c>
      <c r="P78" s="201">
        <v>44575</v>
      </c>
      <c r="Q78" s="201">
        <v>44575</v>
      </c>
      <c r="R78" s="201">
        <v>44773</v>
      </c>
      <c r="S78" s="223">
        <v>15980000</v>
      </c>
      <c r="T78" s="223">
        <v>6800000</v>
      </c>
      <c r="U78" s="53">
        <v>12621405</v>
      </c>
      <c r="V78" t="s">
        <v>843</v>
      </c>
      <c r="W78"/>
      <c r="X78"/>
    </row>
    <row r="79" spans="1:24">
      <c r="A79">
        <v>891780111</v>
      </c>
      <c r="B79" t="s">
        <v>25</v>
      </c>
      <c r="C79" t="s">
        <v>26</v>
      </c>
      <c r="D79" t="s">
        <v>27</v>
      </c>
      <c r="E79" t="s">
        <v>3336</v>
      </c>
      <c r="F79" t="s">
        <v>29</v>
      </c>
      <c r="G79" t="s">
        <v>848</v>
      </c>
      <c r="H79" t="s">
        <v>31</v>
      </c>
      <c r="I79" s="33">
        <v>19350000</v>
      </c>
      <c r="J79" s="33">
        <v>27950000</v>
      </c>
      <c r="K79" s="223">
        <v>8600000</v>
      </c>
      <c r="L79" s="33">
        <v>0</v>
      </c>
      <c r="M79">
        <v>18491956</v>
      </c>
      <c r="N79" t="s">
        <v>3337</v>
      </c>
      <c r="O79" t="s">
        <v>3338</v>
      </c>
      <c r="P79" s="201">
        <v>44575</v>
      </c>
      <c r="Q79" s="201">
        <v>44578</v>
      </c>
      <c r="R79" s="201">
        <v>44773</v>
      </c>
      <c r="S79" s="223">
        <v>19350000</v>
      </c>
      <c r="T79" s="223">
        <v>8600000</v>
      </c>
      <c r="U79" s="53">
        <v>12621405</v>
      </c>
      <c r="V79" t="s">
        <v>843</v>
      </c>
      <c r="W79"/>
      <c r="X79"/>
    </row>
    <row r="80" spans="1:24">
      <c r="A80">
        <v>891780111</v>
      </c>
      <c r="B80" t="s">
        <v>25</v>
      </c>
      <c r="C80" t="s">
        <v>26</v>
      </c>
      <c r="D80" t="s">
        <v>27</v>
      </c>
      <c r="E80" t="s">
        <v>3339</v>
      </c>
      <c r="F80" t="s">
        <v>29</v>
      </c>
      <c r="G80" t="s">
        <v>848</v>
      </c>
      <c r="H80" t="s">
        <v>31</v>
      </c>
      <c r="I80" s="33">
        <v>27450000</v>
      </c>
      <c r="J80" s="33">
        <v>39650000</v>
      </c>
      <c r="K80" s="223">
        <v>12200000</v>
      </c>
      <c r="L80" s="33">
        <v>0</v>
      </c>
      <c r="M80">
        <v>12564024</v>
      </c>
      <c r="N80" t="s">
        <v>3340</v>
      </c>
      <c r="O80" t="s">
        <v>3341</v>
      </c>
      <c r="P80" s="201">
        <v>44575</v>
      </c>
      <c r="Q80" s="201">
        <v>44578</v>
      </c>
      <c r="R80" s="201">
        <v>44773</v>
      </c>
      <c r="S80" s="223">
        <v>27450000</v>
      </c>
      <c r="T80" s="223">
        <v>12200000</v>
      </c>
      <c r="U80" s="53">
        <v>12621405</v>
      </c>
      <c r="V80" t="s">
        <v>843</v>
      </c>
      <c r="W80"/>
      <c r="X80"/>
    </row>
    <row r="81" spans="1:24">
      <c r="A81">
        <v>891780111</v>
      </c>
      <c r="B81" t="s">
        <v>25</v>
      </c>
      <c r="C81" t="s">
        <v>26</v>
      </c>
      <c r="D81" t="s">
        <v>27</v>
      </c>
      <c r="E81" t="s">
        <v>3342</v>
      </c>
      <c r="F81" t="s">
        <v>29</v>
      </c>
      <c r="G81" t="s">
        <v>848</v>
      </c>
      <c r="H81" t="s">
        <v>31</v>
      </c>
      <c r="I81" s="33">
        <v>14850000</v>
      </c>
      <c r="J81" s="33">
        <v>21450000</v>
      </c>
      <c r="K81" s="223">
        <v>6600000</v>
      </c>
      <c r="L81" s="33">
        <v>0</v>
      </c>
      <c r="M81">
        <v>1082926372</v>
      </c>
      <c r="N81" t="s">
        <v>3343</v>
      </c>
      <c r="O81" t="s">
        <v>3344</v>
      </c>
      <c r="P81" s="201">
        <v>44575</v>
      </c>
      <c r="Q81" s="201">
        <v>44578</v>
      </c>
      <c r="R81" s="201">
        <v>44773</v>
      </c>
      <c r="S81" s="223">
        <v>14850000</v>
      </c>
      <c r="T81" s="223">
        <v>6600000</v>
      </c>
      <c r="U81" s="53">
        <v>12621405</v>
      </c>
      <c r="V81" t="s">
        <v>843</v>
      </c>
      <c r="W81"/>
      <c r="X81"/>
    </row>
    <row r="82" spans="1:24">
      <c r="A82">
        <v>891780111</v>
      </c>
      <c r="B82" t="s">
        <v>25</v>
      </c>
      <c r="C82" t="s">
        <v>26</v>
      </c>
      <c r="D82" t="s">
        <v>27</v>
      </c>
      <c r="E82" t="s">
        <v>3345</v>
      </c>
      <c r="F82" t="s">
        <v>29</v>
      </c>
      <c r="G82" t="s">
        <v>848</v>
      </c>
      <c r="H82" t="s">
        <v>31</v>
      </c>
      <c r="I82" s="33">
        <v>13050000</v>
      </c>
      <c r="J82" s="33">
        <v>18850000</v>
      </c>
      <c r="K82" s="223">
        <v>5800000</v>
      </c>
      <c r="L82" s="33">
        <v>0</v>
      </c>
      <c r="M82">
        <v>7601915</v>
      </c>
      <c r="N82" t="s">
        <v>3346</v>
      </c>
      <c r="O82" t="s">
        <v>3347</v>
      </c>
      <c r="P82" s="201">
        <v>44575</v>
      </c>
      <c r="Q82" s="201">
        <v>44575</v>
      </c>
      <c r="R82" s="201">
        <v>44773</v>
      </c>
      <c r="S82" s="223">
        <v>13050000</v>
      </c>
      <c r="T82" s="223">
        <v>5800000</v>
      </c>
      <c r="U82" s="53">
        <v>39058006</v>
      </c>
      <c r="V82" t="s">
        <v>3348</v>
      </c>
      <c r="W82"/>
      <c r="X82"/>
    </row>
    <row r="83" spans="1:24">
      <c r="A83">
        <v>891780111</v>
      </c>
      <c r="B83" t="s">
        <v>25</v>
      </c>
      <c r="C83" t="s">
        <v>26</v>
      </c>
      <c r="D83" t="s">
        <v>27</v>
      </c>
      <c r="E83" t="s">
        <v>3349</v>
      </c>
      <c r="F83" t="s">
        <v>29</v>
      </c>
      <c r="G83" t="s">
        <v>848</v>
      </c>
      <c r="H83" t="s">
        <v>31</v>
      </c>
      <c r="I83" s="33">
        <v>12114000</v>
      </c>
      <c r="J83" s="33">
        <v>17498000</v>
      </c>
      <c r="K83" s="223">
        <v>5384000</v>
      </c>
      <c r="L83" s="33">
        <v>0</v>
      </c>
      <c r="M83">
        <v>57465032</v>
      </c>
      <c r="N83" t="s">
        <v>3350</v>
      </c>
      <c r="O83" t="s">
        <v>3351</v>
      </c>
      <c r="P83" s="201">
        <v>44575</v>
      </c>
      <c r="Q83" s="201">
        <v>44578</v>
      </c>
      <c r="R83" s="201">
        <v>44773</v>
      </c>
      <c r="S83" s="223">
        <v>5738000</v>
      </c>
      <c r="T83" s="223">
        <v>11760000</v>
      </c>
      <c r="U83" s="202">
        <v>72175282</v>
      </c>
      <c r="V83" t="s">
        <v>3352</v>
      </c>
      <c r="W83"/>
      <c r="X83"/>
    </row>
    <row r="84" spans="1:24">
      <c r="A84">
        <v>891780111</v>
      </c>
      <c r="B84" t="s">
        <v>25</v>
      </c>
      <c r="C84" t="s">
        <v>26</v>
      </c>
      <c r="D84" t="s">
        <v>27</v>
      </c>
      <c r="E84" t="s">
        <v>3353</v>
      </c>
      <c r="F84" t="s">
        <v>29</v>
      </c>
      <c r="G84" t="s">
        <v>848</v>
      </c>
      <c r="H84" t="s">
        <v>31</v>
      </c>
      <c r="I84" s="33">
        <v>7650000</v>
      </c>
      <c r="J84" s="33">
        <v>11050000</v>
      </c>
      <c r="K84" s="223">
        <v>3400000</v>
      </c>
      <c r="L84" s="33">
        <v>0</v>
      </c>
      <c r="M84">
        <v>36548123</v>
      </c>
      <c r="N84" t="s">
        <v>3354</v>
      </c>
      <c r="O84" t="s">
        <v>3355</v>
      </c>
      <c r="P84" s="201">
        <v>44575</v>
      </c>
      <c r="Q84" s="201">
        <v>44578</v>
      </c>
      <c r="R84" s="201">
        <v>44773</v>
      </c>
      <c r="S84" s="223">
        <v>7650000</v>
      </c>
      <c r="T84" s="223">
        <v>3400000</v>
      </c>
      <c r="U84" s="202">
        <v>72175282</v>
      </c>
      <c r="V84" t="s">
        <v>3352</v>
      </c>
      <c r="W84"/>
      <c r="X84"/>
    </row>
    <row r="85" spans="1:24">
      <c r="A85">
        <v>891780111</v>
      </c>
      <c r="B85" t="s">
        <v>25</v>
      </c>
      <c r="C85" t="s">
        <v>26</v>
      </c>
      <c r="D85" t="s">
        <v>27</v>
      </c>
      <c r="E85" t="s">
        <v>3356</v>
      </c>
      <c r="F85" t="s">
        <v>29</v>
      </c>
      <c r="G85" t="s">
        <v>848</v>
      </c>
      <c r="H85" t="s">
        <v>31</v>
      </c>
      <c r="I85" s="33">
        <v>33370000</v>
      </c>
      <c r="J85" s="33">
        <v>47570000</v>
      </c>
      <c r="K85" s="223">
        <v>14200000</v>
      </c>
      <c r="L85" s="33">
        <v>0</v>
      </c>
      <c r="M85">
        <v>85468614</v>
      </c>
      <c r="N85" t="s">
        <v>3357</v>
      </c>
      <c r="O85" t="s">
        <v>3358</v>
      </c>
      <c r="P85" s="201">
        <v>44575</v>
      </c>
      <c r="Q85" s="201">
        <v>44575</v>
      </c>
      <c r="R85" s="201">
        <v>44773</v>
      </c>
      <c r="S85" s="223">
        <v>33370000</v>
      </c>
      <c r="T85" s="223">
        <v>14200000</v>
      </c>
      <c r="U85" s="53">
        <v>85455983</v>
      </c>
      <c r="V85" t="s">
        <v>3172</v>
      </c>
      <c r="W85"/>
      <c r="X85"/>
    </row>
    <row r="86" spans="1:24">
      <c r="A86">
        <v>891780111</v>
      </c>
      <c r="B86" t="s">
        <v>25</v>
      </c>
      <c r="C86" t="s">
        <v>26</v>
      </c>
      <c r="D86" t="s">
        <v>27</v>
      </c>
      <c r="E86" t="s">
        <v>3359</v>
      </c>
      <c r="F86" t="s">
        <v>29</v>
      </c>
      <c r="G86" t="s">
        <v>848</v>
      </c>
      <c r="H86" t="s">
        <v>31</v>
      </c>
      <c r="I86" s="33">
        <v>28670000</v>
      </c>
      <c r="J86" s="33">
        <v>40870000</v>
      </c>
      <c r="K86" s="223">
        <v>12200000</v>
      </c>
      <c r="L86" s="33">
        <v>0</v>
      </c>
      <c r="M86">
        <v>13542773</v>
      </c>
      <c r="N86" t="s">
        <v>3360</v>
      </c>
      <c r="O86" t="s">
        <v>3361</v>
      </c>
      <c r="P86" s="201">
        <v>44575</v>
      </c>
      <c r="Q86" s="201">
        <v>44575</v>
      </c>
      <c r="R86" s="201">
        <v>44773</v>
      </c>
      <c r="S86" s="223">
        <v>16470000</v>
      </c>
      <c r="T86" s="223">
        <v>24400000</v>
      </c>
      <c r="U86" s="53">
        <v>85455983</v>
      </c>
      <c r="V86" t="s">
        <v>3172</v>
      </c>
      <c r="W86"/>
      <c r="X86"/>
    </row>
    <row r="87" spans="1:24">
      <c r="A87">
        <v>891780111</v>
      </c>
      <c r="B87" t="s">
        <v>25</v>
      </c>
      <c r="C87" t="s">
        <v>26</v>
      </c>
      <c r="D87" t="s">
        <v>27</v>
      </c>
      <c r="E87" t="s">
        <v>3362</v>
      </c>
      <c r="F87" t="s">
        <v>29</v>
      </c>
      <c r="G87" t="s">
        <v>848</v>
      </c>
      <c r="H87" t="s">
        <v>31</v>
      </c>
      <c r="I87" s="33">
        <v>15510000</v>
      </c>
      <c r="J87" s="33">
        <v>22110000</v>
      </c>
      <c r="K87" s="223">
        <v>6600000</v>
      </c>
      <c r="L87" s="33">
        <v>0</v>
      </c>
      <c r="M87">
        <v>85470058</v>
      </c>
      <c r="N87" t="s">
        <v>2745</v>
      </c>
      <c r="O87" t="s">
        <v>3363</v>
      </c>
      <c r="P87" s="201">
        <v>44575</v>
      </c>
      <c r="Q87" s="201">
        <v>44575</v>
      </c>
      <c r="R87" s="201">
        <v>44773</v>
      </c>
      <c r="S87" s="223">
        <v>15510000</v>
      </c>
      <c r="T87" s="223">
        <v>6600000</v>
      </c>
      <c r="U87" s="53">
        <v>16078654</v>
      </c>
      <c r="V87" t="s">
        <v>885</v>
      </c>
      <c r="W87"/>
      <c r="X87"/>
    </row>
    <row r="88" spans="1:24">
      <c r="A88">
        <v>891780111</v>
      </c>
      <c r="B88" t="s">
        <v>25</v>
      </c>
      <c r="C88" t="s">
        <v>26</v>
      </c>
      <c r="D88" t="s">
        <v>27</v>
      </c>
      <c r="E88" t="s">
        <v>3364</v>
      </c>
      <c r="F88" t="s">
        <v>29</v>
      </c>
      <c r="G88" t="s">
        <v>848</v>
      </c>
      <c r="H88" t="s">
        <v>31</v>
      </c>
      <c r="I88" s="33">
        <v>15510000</v>
      </c>
      <c r="J88" s="33">
        <v>22110000</v>
      </c>
      <c r="K88" s="223">
        <v>6600000</v>
      </c>
      <c r="L88" s="33">
        <v>0</v>
      </c>
      <c r="M88">
        <v>1140877757</v>
      </c>
      <c r="N88" t="s">
        <v>778</v>
      </c>
      <c r="O88" t="s">
        <v>3365</v>
      </c>
      <c r="P88" s="201">
        <v>44575</v>
      </c>
      <c r="Q88" s="201">
        <v>44575</v>
      </c>
      <c r="R88" s="201">
        <v>44773</v>
      </c>
      <c r="S88" s="223">
        <v>15510000</v>
      </c>
      <c r="T88" s="223">
        <v>6600000</v>
      </c>
      <c r="U88" s="53">
        <v>16078654</v>
      </c>
      <c r="V88" t="s">
        <v>885</v>
      </c>
      <c r="W88"/>
      <c r="X88"/>
    </row>
    <row r="89" spans="1:24">
      <c r="A89">
        <v>891780111</v>
      </c>
      <c r="B89" t="s">
        <v>25</v>
      </c>
      <c r="C89" t="s">
        <v>26</v>
      </c>
      <c r="D89" t="s">
        <v>27</v>
      </c>
      <c r="E89" t="s">
        <v>3366</v>
      </c>
      <c r="F89" t="s">
        <v>29</v>
      </c>
      <c r="G89" t="s">
        <v>848</v>
      </c>
      <c r="H89" t="s">
        <v>31</v>
      </c>
      <c r="I89" s="33">
        <v>13050000</v>
      </c>
      <c r="J89" s="33">
        <v>18850000</v>
      </c>
      <c r="K89" s="223">
        <v>5800000</v>
      </c>
      <c r="L89" s="33">
        <v>0</v>
      </c>
      <c r="M89">
        <v>1081820476</v>
      </c>
      <c r="N89" t="s">
        <v>3367</v>
      </c>
      <c r="O89" t="s">
        <v>3368</v>
      </c>
      <c r="P89" s="201">
        <v>44575</v>
      </c>
      <c r="Q89" s="201">
        <v>44575</v>
      </c>
      <c r="R89" s="201">
        <v>44773</v>
      </c>
      <c r="S89" s="223">
        <v>13050000</v>
      </c>
      <c r="T89" s="223">
        <v>5800000</v>
      </c>
      <c r="U89" s="53">
        <v>1192791759</v>
      </c>
      <c r="V89" t="s">
        <v>3175</v>
      </c>
      <c r="W89"/>
      <c r="X89"/>
    </row>
    <row r="90" spans="1:24">
      <c r="A90">
        <v>891780111</v>
      </c>
      <c r="B90" t="s">
        <v>25</v>
      </c>
      <c r="C90" t="s">
        <v>26</v>
      </c>
      <c r="D90" t="s">
        <v>27</v>
      </c>
      <c r="E90" t="s">
        <v>3369</v>
      </c>
      <c r="F90" t="s">
        <v>29</v>
      </c>
      <c r="G90" t="s">
        <v>848</v>
      </c>
      <c r="H90" t="s">
        <v>31</v>
      </c>
      <c r="I90" s="33">
        <v>13050000</v>
      </c>
      <c r="J90" s="33">
        <v>14983000</v>
      </c>
      <c r="K90" s="223">
        <v>1933000</v>
      </c>
      <c r="L90" s="33">
        <v>0</v>
      </c>
      <c r="M90">
        <v>1143142377</v>
      </c>
      <c r="N90" t="s">
        <v>3370</v>
      </c>
      <c r="O90" t="s">
        <v>3371</v>
      </c>
      <c r="P90" s="201">
        <v>44578</v>
      </c>
      <c r="Q90" s="201">
        <v>44578</v>
      </c>
      <c r="R90" s="201">
        <v>44732</v>
      </c>
      <c r="S90" s="223">
        <v>13050000</v>
      </c>
      <c r="T90" s="223">
        <v>1933000</v>
      </c>
      <c r="U90" s="53">
        <v>1192791759</v>
      </c>
      <c r="V90" t="s">
        <v>3175</v>
      </c>
      <c r="W90"/>
      <c r="X90"/>
    </row>
    <row r="91" spans="1:24">
      <c r="A91">
        <v>891780111</v>
      </c>
      <c r="B91" t="s">
        <v>25</v>
      </c>
      <c r="C91" t="s">
        <v>26</v>
      </c>
      <c r="D91" t="s">
        <v>27</v>
      </c>
      <c r="E91" t="s">
        <v>3372</v>
      </c>
      <c r="F91" t="s">
        <v>29</v>
      </c>
      <c r="G91" t="s">
        <v>848</v>
      </c>
      <c r="H91" t="s">
        <v>31</v>
      </c>
      <c r="I91" s="33">
        <v>12502000</v>
      </c>
      <c r="J91" s="33">
        <v>0</v>
      </c>
      <c r="K91" s="223">
        <v>0</v>
      </c>
      <c r="L91" s="33">
        <v>0</v>
      </c>
      <c r="M91">
        <v>1085045367</v>
      </c>
      <c r="N91" t="s">
        <v>3373</v>
      </c>
      <c r="O91" t="s">
        <v>3374</v>
      </c>
      <c r="P91" s="201">
        <v>44578</v>
      </c>
      <c r="Q91" s="201">
        <v>44578</v>
      </c>
      <c r="R91" s="201">
        <v>44712</v>
      </c>
      <c r="S91" s="223">
        <v>7182000</v>
      </c>
      <c r="T91" s="223">
        <v>5320000</v>
      </c>
      <c r="U91" s="53">
        <v>57461216</v>
      </c>
      <c r="V91" t="s">
        <v>3223</v>
      </c>
      <c r="W91"/>
      <c r="X91"/>
    </row>
    <row r="92" spans="1:24">
      <c r="A92">
        <v>891780111</v>
      </c>
      <c r="B92" t="s">
        <v>25</v>
      </c>
      <c r="C92" t="s">
        <v>26</v>
      </c>
      <c r="D92" t="s">
        <v>27</v>
      </c>
      <c r="E92" t="s">
        <v>3375</v>
      </c>
      <c r="F92" t="s">
        <v>29</v>
      </c>
      <c r="G92" t="s">
        <v>848</v>
      </c>
      <c r="H92" t="s">
        <v>31</v>
      </c>
      <c r="I92" s="33">
        <v>15510000</v>
      </c>
      <c r="J92" s="33">
        <v>17710000</v>
      </c>
      <c r="K92" s="223">
        <v>2200000</v>
      </c>
      <c r="L92" s="33">
        <v>0</v>
      </c>
      <c r="M92">
        <v>7634885</v>
      </c>
      <c r="N92" t="s">
        <v>3376</v>
      </c>
      <c r="O92" t="s">
        <v>3377</v>
      </c>
      <c r="P92" s="201">
        <v>44578</v>
      </c>
      <c r="Q92" s="201">
        <v>44578</v>
      </c>
      <c r="R92" s="201">
        <v>44732</v>
      </c>
      <c r="S92" s="223">
        <v>15510000</v>
      </c>
      <c r="T92" s="223">
        <v>2200000</v>
      </c>
      <c r="U92" s="202">
        <v>84452087</v>
      </c>
      <c r="V92" t="s">
        <v>3200</v>
      </c>
      <c r="W92"/>
      <c r="X92"/>
    </row>
    <row r="93" spans="1:24">
      <c r="A93">
        <v>891780111</v>
      </c>
      <c r="B93" t="s">
        <v>25</v>
      </c>
      <c r="C93" t="s">
        <v>26</v>
      </c>
      <c r="D93" t="s">
        <v>27</v>
      </c>
      <c r="E93" t="s">
        <v>3378</v>
      </c>
      <c r="F93" t="s">
        <v>29</v>
      </c>
      <c r="G93" t="s">
        <v>848</v>
      </c>
      <c r="H93" t="s">
        <v>31</v>
      </c>
      <c r="I93" s="33">
        <v>13050000</v>
      </c>
      <c r="J93" s="33">
        <v>18850000</v>
      </c>
      <c r="K93" s="223">
        <v>5800000</v>
      </c>
      <c r="L93" s="33">
        <v>0</v>
      </c>
      <c r="M93">
        <v>85461198</v>
      </c>
      <c r="N93" t="s">
        <v>3379</v>
      </c>
      <c r="O93" t="s">
        <v>3380</v>
      </c>
      <c r="P93" s="201">
        <v>44578</v>
      </c>
      <c r="Q93" s="201">
        <v>44578</v>
      </c>
      <c r="R93" s="201">
        <v>44773</v>
      </c>
      <c r="S93" s="223">
        <v>13050000</v>
      </c>
      <c r="T93" s="223">
        <v>5800000</v>
      </c>
      <c r="U93" s="53">
        <v>72175282</v>
      </c>
      <c r="V93" t="s">
        <v>3213</v>
      </c>
      <c r="W93"/>
      <c r="X93"/>
    </row>
    <row r="94" spans="1:24">
      <c r="A94">
        <v>891780111</v>
      </c>
      <c r="B94" t="s">
        <v>25</v>
      </c>
      <c r="C94" t="s">
        <v>26</v>
      </c>
      <c r="D94" t="s">
        <v>27</v>
      </c>
      <c r="E94" t="s">
        <v>3381</v>
      </c>
      <c r="F94" t="s">
        <v>29</v>
      </c>
      <c r="G94" t="s">
        <v>848</v>
      </c>
      <c r="H94" t="s">
        <v>31</v>
      </c>
      <c r="I94" s="33">
        <v>11700000</v>
      </c>
      <c r="J94" s="33">
        <v>16900000</v>
      </c>
      <c r="K94" s="223">
        <v>5200000</v>
      </c>
      <c r="L94" s="33">
        <v>0</v>
      </c>
      <c r="M94">
        <v>1082954069</v>
      </c>
      <c r="N94" t="s">
        <v>3382</v>
      </c>
      <c r="O94" t="s">
        <v>3383</v>
      </c>
      <c r="P94" s="201">
        <v>44578</v>
      </c>
      <c r="Q94" s="201">
        <v>44578</v>
      </c>
      <c r="R94" s="201">
        <v>44773</v>
      </c>
      <c r="S94" s="223">
        <v>11700000</v>
      </c>
      <c r="T94" s="223">
        <v>5200000</v>
      </c>
      <c r="U94" s="53">
        <v>72175282</v>
      </c>
      <c r="V94" t="s">
        <v>3213</v>
      </c>
      <c r="W94"/>
      <c r="X94"/>
    </row>
    <row r="95" spans="1:24">
      <c r="A95">
        <v>891780111</v>
      </c>
      <c r="B95" t="s">
        <v>25</v>
      </c>
      <c r="C95" t="s">
        <v>26</v>
      </c>
      <c r="D95" t="s">
        <v>27</v>
      </c>
      <c r="E95" t="s">
        <v>3384</v>
      </c>
      <c r="F95" t="s">
        <v>29</v>
      </c>
      <c r="G95" t="s">
        <v>848</v>
      </c>
      <c r="H95" t="s">
        <v>31</v>
      </c>
      <c r="I95" s="33">
        <v>13050000</v>
      </c>
      <c r="J95" s="33">
        <v>14983000</v>
      </c>
      <c r="K95" s="223">
        <v>1933000</v>
      </c>
      <c r="L95" s="33">
        <v>0</v>
      </c>
      <c r="M95">
        <v>1083027986</v>
      </c>
      <c r="N95" t="s">
        <v>3385</v>
      </c>
      <c r="O95" t="s">
        <v>3386</v>
      </c>
      <c r="P95" s="201">
        <v>44578</v>
      </c>
      <c r="Q95" s="201">
        <v>44578</v>
      </c>
      <c r="R95" s="201">
        <v>44732</v>
      </c>
      <c r="S95" s="223">
        <v>13050000</v>
      </c>
      <c r="T95" s="223">
        <v>1933000</v>
      </c>
      <c r="U95" s="53">
        <v>72175282</v>
      </c>
      <c r="V95" t="s">
        <v>3213</v>
      </c>
      <c r="W95"/>
      <c r="X95"/>
    </row>
    <row r="96" spans="1:24">
      <c r="A96">
        <v>891780111</v>
      </c>
      <c r="B96" t="s">
        <v>25</v>
      </c>
      <c r="C96" t="s">
        <v>26</v>
      </c>
      <c r="D96" t="s">
        <v>27</v>
      </c>
      <c r="E96" t="s">
        <v>3387</v>
      </c>
      <c r="F96" t="s">
        <v>29</v>
      </c>
      <c r="G96" t="s">
        <v>848</v>
      </c>
      <c r="H96" t="s">
        <v>31</v>
      </c>
      <c r="I96" s="33">
        <v>13050000</v>
      </c>
      <c r="J96" s="33">
        <v>18850000</v>
      </c>
      <c r="K96" s="223">
        <v>5800000</v>
      </c>
      <c r="L96" s="33">
        <v>0</v>
      </c>
      <c r="M96">
        <v>1149451463</v>
      </c>
      <c r="N96" t="s">
        <v>3388</v>
      </c>
      <c r="O96" t="s">
        <v>3389</v>
      </c>
      <c r="P96" s="201">
        <v>44578</v>
      </c>
      <c r="Q96" s="201">
        <v>44578</v>
      </c>
      <c r="R96" s="201">
        <v>44773</v>
      </c>
      <c r="S96" s="223">
        <v>13050000</v>
      </c>
      <c r="T96" s="223">
        <v>5800000</v>
      </c>
      <c r="U96" s="53">
        <v>72175282</v>
      </c>
      <c r="V96" t="s">
        <v>3213</v>
      </c>
      <c r="W96"/>
      <c r="X96"/>
    </row>
    <row r="97" spans="1:24">
      <c r="A97">
        <v>891780111</v>
      </c>
      <c r="B97" t="s">
        <v>25</v>
      </c>
      <c r="C97" t="s">
        <v>26</v>
      </c>
      <c r="D97" t="s">
        <v>27</v>
      </c>
      <c r="E97" t="s">
        <v>3390</v>
      </c>
      <c r="F97" t="s">
        <v>29</v>
      </c>
      <c r="G97" t="s">
        <v>848</v>
      </c>
      <c r="H97" t="s">
        <v>31</v>
      </c>
      <c r="I97" s="33">
        <v>13050000</v>
      </c>
      <c r="J97" s="33">
        <v>18850000</v>
      </c>
      <c r="K97" s="223">
        <v>5800000</v>
      </c>
      <c r="L97" s="33">
        <v>0</v>
      </c>
      <c r="M97">
        <v>85468611</v>
      </c>
      <c r="N97" t="s">
        <v>3391</v>
      </c>
      <c r="O97" t="s">
        <v>3392</v>
      </c>
      <c r="P97" s="201">
        <v>44578</v>
      </c>
      <c r="Q97" s="201">
        <v>44578</v>
      </c>
      <c r="R97" s="201">
        <v>44773</v>
      </c>
      <c r="S97" s="223">
        <v>13050000</v>
      </c>
      <c r="T97" s="223">
        <v>5800000</v>
      </c>
      <c r="U97" s="53">
        <v>72175282</v>
      </c>
      <c r="V97" t="s">
        <v>3213</v>
      </c>
      <c r="W97"/>
      <c r="X97"/>
    </row>
    <row r="98" spans="1:24">
      <c r="A98">
        <v>891780111</v>
      </c>
      <c r="B98" t="s">
        <v>25</v>
      </c>
      <c r="C98" t="s">
        <v>26</v>
      </c>
      <c r="D98" t="s">
        <v>27</v>
      </c>
      <c r="E98" t="s">
        <v>3393</v>
      </c>
      <c r="F98" t="s">
        <v>29</v>
      </c>
      <c r="G98" t="s">
        <v>848</v>
      </c>
      <c r="H98" t="s">
        <v>31</v>
      </c>
      <c r="I98" s="33">
        <v>25650000</v>
      </c>
      <c r="J98" s="33">
        <v>37050000</v>
      </c>
      <c r="K98" s="223">
        <v>11400000</v>
      </c>
      <c r="L98" s="33">
        <v>0</v>
      </c>
      <c r="M98">
        <v>51937854</v>
      </c>
      <c r="N98" t="s">
        <v>3394</v>
      </c>
      <c r="O98" t="s">
        <v>3395</v>
      </c>
      <c r="P98" s="201">
        <v>44578</v>
      </c>
      <c r="Q98" s="201">
        <v>44578</v>
      </c>
      <c r="R98" s="201">
        <v>44773</v>
      </c>
      <c r="S98" s="223">
        <v>25650000</v>
      </c>
      <c r="T98" s="223">
        <v>11400000</v>
      </c>
      <c r="U98" s="53">
        <v>72175282</v>
      </c>
      <c r="V98" t="s">
        <v>3213</v>
      </c>
      <c r="W98"/>
      <c r="X98"/>
    </row>
    <row r="99" spans="1:24">
      <c r="A99">
        <v>891780111</v>
      </c>
      <c r="B99" t="s">
        <v>25</v>
      </c>
      <c r="C99" t="s">
        <v>93</v>
      </c>
      <c r="D99" t="s">
        <v>27</v>
      </c>
      <c r="E99" t="s">
        <v>3396</v>
      </c>
      <c r="F99" t="s">
        <v>29</v>
      </c>
      <c r="G99" t="s">
        <v>848</v>
      </c>
      <c r="H99" t="s">
        <v>31</v>
      </c>
      <c r="I99" s="33">
        <v>2350000</v>
      </c>
      <c r="J99" s="33">
        <v>0</v>
      </c>
      <c r="K99" s="223">
        <v>0</v>
      </c>
      <c r="L99" s="33">
        <v>0</v>
      </c>
      <c r="M99">
        <v>1044913180</v>
      </c>
      <c r="N99" t="s">
        <v>3397</v>
      </c>
      <c r="O99" t="s">
        <v>3398</v>
      </c>
      <c r="P99" s="201">
        <v>44578</v>
      </c>
      <c r="Q99" s="201">
        <v>44578</v>
      </c>
      <c r="R99" s="201">
        <v>44590</v>
      </c>
      <c r="S99" s="223">
        <v>2350000</v>
      </c>
      <c r="T99" s="223">
        <v>0</v>
      </c>
      <c r="U99" s="53">
        <v>57461216</v>
      </c>
      <c r="V99" t="s">
        <v>3223</v>
      </c>
      <c r="W99"/>
      <c r="X99"/>
    </row>
    <row r="100" spans="1:24">
      <c r="A100">
        <v>891780111</v>
      </c>
      <c r="B100" t="s">
        <v>25</v>
      </c>
      <c r="C100" t="s">
        <v>26</v>
      </c>
      <c r="D100" t="s">
        <v>27</v>
      </c>
      <c r="E100" t="s">
        <v>3399</v>
      </c>
      <c r="F100" t="s">
        <v>29</v>
      </c>
      <c r="G100" t="s">
        <v>848</v>
      </c>
      <c r="H100" t="s">
        <v>31</v>
      </c>
      <c r="I100" s="33">
        <v>12220000</v>
      </c>
      <c r="J100" s="33">
        <v>13953000</v>
      </c>
      <c r="K100" s="223">
        <v>1733000</v>
      </c>
      <c r="L100" s="33">
        <v>0</v>
      </c>
      <c r="M100">
        <v>7143181</v>
      </c>
      <c r="N100" t="s">
        <v>3400</v>
      </c>
      <c r="O100" t="s">
        <v>3401</v>
      </c>
      <c r="P100" s="201">
        <v>44578</v>
      </c>
      <c r="Q100" s="201">
        <v>44578</v>
      </c>
      <c r="R100" s="201">
        <v>44732</v>
      </c>
      <c r="S100" s="223">
        <v>12220000</v>
      </c>
      <c r="T100" s="223">
        <v>1733000</v>
      </c>
      <c r="U100" s="53">
        <v>57461216</v>
      </c>
      <c r="V100" t="s">
        <v>3223</v>
      </c>
      <c r="W100"/>
      <c r="X100"/>
    </row>
    <row r="101" spans="1:24">
      <c r="A101">
        <v>891780111</v>
      </c>
      <c r="B101" t="s">
        <v>25</v>
      </c>
      <c r="C101" t="s">
        <v>93</v>
      </c>
      <c r="D101" t="s">
        <v>27</v>
      </c>
      <c r="E101" t="s">
        <v>3402</v>
      </c>
      <c r="F101" t="s">
        <v>29</v>
      </c>
      <c r="G101" t="s">
        <v>848</v>
      </c>
      <c r="H101" t="s">
        <v>31</v>
      </c>
      <c r="I101" s="33">
        <v>2350000</v>
      </c>
      <c r="J101" s="33">
        <v>0</v>
      </c>
      <c r="K101" s="223">
        <v>0</v>
      </c>
      <c r="L101" s="33">
        <v>0</v>
      </c>
      <c r="M101">
        <v>1082912086</v>
      </c>
      <c r="N101" t="s">
        <v>3403</v>
      </c>
      <c r="O101" t="s">
        <v>3398</v>
      </c>
      <c r="P101" s="201">
        <v>44578</v>
      </c>
      <c r="Q101" s="201">
        <v>44578</v>
      </c>
      <c r="R101" s="201">
        <v>44590</v>
      </c>
      <c r="S101" s="223">
        <v>2350000</v>
      </c>
      <c r="T101" s="223">
        <v>0</v>
      </c>
      <c r="U101" s="53">
        <v>57461216</v>
      </c>
      <c r="V101" t="s">
        <v>3223</v>
      </c>
      <c r="W101"/>
      <c r="X101"/>
    </row>
    <row r="102" spans="1:24">
      <c r="A102">
        <v>891780111</v>
      </c>
      <c r="B102" t="s">
        <v>25</v>
      </c>
      <c r="C102" t="s">
        <v>26</v>
      </c>
      <c r="D102" t="s">
        <v>27</v>
      </c>
      <c r="E102" t="s">
        <v>5587</v>
      </c>
      <c r="F102" t="s">
        <v>29</v>
      </c>
      <c r="G102" t="s">
        <v>848</v>
      </c>
      <c r="H102" t="s">
        <v>31</v>
      </c>
      <c r="I102" s="33">
        <v>15510000</v>
      </c>
      <c r="J102" s="33">
        <v>0</v>
      </c>
      <c r="K102" s="223">
        <v>0</v>
      </c>
      <c r="L102" s="219">
        <v>13200000</v>
      </c>
      <c r="M102">
        <v>39049050</v>
      </c>
      <c r="N102" t="s">
        <v>5588</v>
      </c>
      <c r="O102" t="s">
        <v>5589</v>
      </c>
      <c r="P102" s="201">
        <v>44578</v>
      </c>
      <c r="Q102" s="201">
        <v>44578</v>
      </c>
      <c r="R102" s="201">
        <v>44712</v>
      </c>
      <c r="S102" s="223">
        <v>2310000</v>
      </c>
      <c r="T102" s="223">
        <v>0</v>
      </c>
      <c r="U102" s="53">
        <v>57461216</v>
      </c>
      <c r="V102" t="s">
        <v>3223</v>
      </c>
      <c r="W102"/>
      <c r="X102"/>
    </row>
    <row r="103" spans="1:24">
      <c r="A103">
        <v>891780111</v>
      </c>
      <c r="B103" t="s">
        <v>25</v>
      </c>
      <c r="C103" t="s">
        <v>93</v>
      </c>
      <c r="D103" t="s">
        <v>27</v>
      </c>
      <c r="E103" t="s">
        <v>3404</v>
      </c>
      <c r="F103" t="s">
        <v>29</v>
      </c>
      <c r="G103" t="s">
        <v>848</v>
      </c>
      <c r="H103" t="s">
        <v>31</v>
      </c>
      <c r="I103" s="33">
        <v>2350000</v>
      </c>
      <c r="J103" s="33">
        <v>0</v>
      </c>
      <c r="K103" s="223">
        <v>0</v>
      </c>
      <c r="L103" s="33">
        <v>0</v>
      </c>
      <c r="M103">
        <v>1103111491</v>
      </c>
      <c r="N103" t="s">
        <v>3405</v>
      </c>
      <c r="O103" t="s">
        <v>3398</v>
      </c>
      <c r="P103" s="201">
        <v>44578</v>
      </c>
      <c r="Q103" s="201">
        <v>44578</v>
      </c>
      <c r="R103" s="201">
        <v>44590</v>
      </c>
      <c r="S103" s="223">
        <v>2350000</v>
      </c>
      <c r="T103" s="223">
        <v>0</v>
      </c>
      <c r="U103" s="53">
        <v>57461216</v>
      </c>
      <c r="V103" t="s">
        <v>3223</v>
      </c>
      <c r="W103"/>
      <c r="X103"/>
    </row>
    <row r="104" spans="1:24">
      <c r="A104">
        <v>891780111</v>
      </c>
      <c r="B104" t="s">
        <v>25</v>
      </c>
      <c r="C104" t="s">
        <v>93</v>
      </c>
      <c r="D104" t="s">
        <v>27</v>
      </c>
      <c r="E104" t="s">
        <v>3406</v>
      </c>
      <c r="F104" t="s">
        <v>29</v>
      </c>
      <c r="G104" t="s">
        <v>848</v>
      </c>
      <c r="H104" t="s">
        <v>31</v>
      </c>
      <c r="I104" s="33">
        <v>2350000</v>
      </c>
      <c r="J104" s="33">
        <v>0</v>
      </c>
      <c r="K104" s="223">
        <v>0</v>
      </c>
      <c r="L104" s="33">
        <v>0</v>
      </c>
      <c r="M104">
        <v>57293236</v>
      </c>
      <c r="N104" t="s">
        <v>3407</v>
      </c>
      <c r="O104" t="s">
        <v>3398</v>
      </c>
      <c r="P104" s="201">
        <v>44578</v>
      </c>
      <c r="Q104" s="201">
        <v>44578</v>
      </c>
      <c r="R104" s="201">
        <v>44590</v>
      </c>
      <c r="S104" s="223">
        <v>2350000</v>
      </c>
      <c r="T104" s="223">
        <v>0</v>
      </c>
      <c r="U104" s="53">
        <v>57461216</v>
      </c>
      <c r="V104" t="s">
        <v>3223</v>
      </c>
      <c r="W104"/>
      <c r="X104"/>
    </row>
    <row r="105" spans="1:24">
      <c r="A105">
        <v>891780111</v>
      </c>
      <c r="B105" t="s">
        <v>25</v>
      </c>
      <c r="C105" t="s">
        <v>26</v>
      </c>
      <c r="D105" t="s">
        <v>27</v>
      </c>
      <c r="E105" t="s">
        <v>3408</v>
      </c>
      <c r="F105" t="s">
        <v>29</v>
      </c>
      <c r="G105" t="s">
        <v>848</v>
      </c>
      <c r="H105" t="s">
        <v>31</v>
      </c>
      <c r="I105" s="33">
        <v>12220000</v>
      </c>
      <c r="J105" s="33">
        <v>17420000</v>
      </c>
      <c r="K105" s="223">
        <v>5200000</v>
      </c>
      <c r="L105" s="33">
        <v>0</v>
      </c>
      <c r="M105">
        <v>1143379940</v>
      </c>
      <c r="N105" t="s">
        <v>3409</v>
      </c>
      <c r="O105" t="s">
        <v>3410</v>
      </c>
      <c r="P105" s="201">
        <v>44578</v>
      </c>
      <c r="Q105" s="201">
        <v>44578</v>
      </c>
      <c r="R105" s="201">
        <v>44773</v>
      </c>
      <c r="S105" s="223">
        <v>12220000</v>
      </c>
      <c r="T105" s="223">
        <v>5200000</v>
      </c>
      <c r="U105" s="53">
        <v>57461216</v>
      </c>
      <c r="V105" t="s">
        <v>3223</v>
      </c>
      <c r="W105"/>
      <c r="X105"/>
    </row>
    <row r="106" spans="1:24">
      <c r="A106">
        <v>891780111</v>
      </c>
      <c r="B106" t="s">
        <v>25</v>
      </c>
      <c r="C106" t="s">
        <v>26</v>
      </c>
      <c r="D106" t="s">
        <v>27</v>
      </c>
      <c r="E106" t="s">
        <v>3411</v>
      </c>
      <c r="F106" t="s">
        <v>29</v>
      </c>
      <c r="G106" t="s">
        <v>848</v>
      </c>
      <c r="H106" t="s">
        <v>31</v>
      </c>
      <c r="I106" s="33">
        <v>12133000</v>
      </c>
      <c r="J106" s="33">
        <v>17333000</v>
      </c>
      <c r="K106" s="223">
        <v>5200000</v>
      </c>
      <c r="L106" s="33">
        <v>0</v>
      </c>
      <c r="M106">
        <v>1082908421</v>
      </c>
      <c r="N106" t="s">
        <v>3412</v>
      </c>
      <c r="O106" t="s">
        <v>3413</v>
      </c>
      <c r="P106" s="201">
        <v>44578</v>
      </c>
      <c r="Q106" s="201">
        <v>44578</v>
      </c>
      <c r="R106" s="201">
        <v>44773</v>
      </c>
      <c r="S106" s="223">
        <v>12133000</v>
      </c>
      <c r="T106" s="223">
        <v>5200000</v>
      </c>
      <c r="U106" s="53">
        <v>85449357</v>
      </c>
      <c r="V106" t="s">
        <v>3108</v>
      </c>
      <c r="W106"/>
      <c r="X106"/>
    </row>
    <row r="107" spans="1:24">
      <c r="A107">
        <v>891780111</v>
      </c>
      <c r="B107" t="s">
        <v>25</v>
      </c>
      <c r="C107" t="s">
        <v>26</v>
      </c>
      <c r="D107" t="s">
        <v>27</v>
      </c>
      <c r="E107" t="s">
        <v>3414</v>
      </c>
      <c r="F107" t="s">
        <v>29</v>
      </c>
      <c r="G107" t="s">
        <v>848</v>
      </c>
      <c r="H107" t="s">
        <v>31</v>
      </c>
      <c r="I107" s="33">
        <v>9333000</v>
      </c>
      <c r="J107" s="33">
        <v>13333000</v>
      </c>
      <c r="K107" s="223">
        <v>4000000</v>
      </c>
      <c r="L107" s="33">
        <v>0</v>
      </c>
      <c r="M107">
        <v>1082861716</v>
      </c>
      <c r="N107" t="s">
        <v>3415</v>
      </c>
      <c r="O107" t="s">
        <v>3416</v>
      </c>
      <c r="P107" s="201">
        <v>44578</v>
      </c>
      <c r="Q107" s="201">
        <v>44578</v>
      </c>
      <c r="R107" s="201">
        <v>44773</v>
      </c>
      <c r="S107" s="223">
        <v>7333000</v>
      </c>
      <c r="T107" s="223">
        <v>6000000</v>
      </c>
      <c r="U107" s="53">
        <v>85449357</v>
      </c>
      <c r="V107" t="s">
        <v>3108</v>
      </c>
      <c r="W107"/>
      <c r="X107"/>
    </row>
    <row r="108" spans="1:24">
      <c r="A108">
        <v>891780111</v>
      </c>
      <c r="B108" t="s">
        <v>25</v>
      </c>
      <c r="C108" t="s">
        <v>26</v>
      </c>
      <c r="D108" t="s">
        <v>27</v>
      </c>
      <c r="E108" t="s">
        <v>3417</v>
      </c>
      <c r="F108" t="s">
        <v>29</v>
      </c>
      <c r="G108" t="s">
        <v>848</v>
      </c>
      <c r="H108" t="s">
        <v>31</v>
      </c>
      <c r="I108" s="33">
        <v>13340000</v>
      </c>
      <c r="J108" s="33">
        <v>15273000</v>
      </c>
      <c r="K108" s="223">
        <v>1933000</v>
      </c>
      <c r="L108" s="33">
        <v>0</v>
      </c>
      <c r="M108">
        <v>1082851727</v>
      </c>
      <c r="N108" t="s">
        <v>3418</v>
      </c>
      <c r="O108" t="s">
        <v>3419</v>
      </c>
      <c r="P108" s="201">
        <v>44578</v>
      </c>
      <c r="Q108" s="201">
        <v>44578</v>
      </c>
      <c r="R108" s="201">
        <v>44732</v>
      </c>
      <c r="S108" s="223">
        <v>13340000</v>
      </c>
      <c r="T108" s="223">
        <v>1933000</v>
      </c>
      <c r="U108" s="53">
        <v>85449357</v>
      </c>
      <c r="V108" t="s">
        <v>3108</v>
      </c>
      <c r="W108"/>
      <c r="X108"/>
    </row>
    <row r="109" spans="1:24">
      <c r="A109">
        <v>891780111</v>
      </c>
      <c r="B109" t="s">
        <v>25</v>
      </c>
      <c r="C109" t="s">
        <v>26</v>
      </c>
      <c r="D109" t="s">
        <v>27</v>
      </c>
      <c r="E109" t="s">
        <v>3420</v>
      </c>
      <c r="F109" t="s">
        <v>29</v>
      </c>
      <c r="G109" t="s">
        <v>848</v>
      </c>
      <c r="H109" t="s">
        <v>31</v>
      </c>
      <c r="I109" s="33">
        <v>22000000</v>
      </c>
      <c r="J109" s="33">
        <v>33000000</v>
      </c>
      <c r="K109" s="223">
        <v>11000000</v>
      </c>
      <c r="L109" s="33">
        <v>0</v>
      </c>
      <c r="M109">
        <v>63315351</v>
      </c>
      <c r="N109" t="s">
        <v>3421</v>
      </c>
      <c r="O109" t="s">
        <v>3422</v>
      </c>
      <c r="P109" s="201">
        <v>44578</v>
      </c>
      <c r="Q109" s="201">
        <v>44593</v>
      </c>
      <c r="R109" s="201">
        <v>44773</v>
      </c>
      <c r="S109" s="223">
        <v>22000000</v>
      </c>
      <c r="T109" s="223">
        <v>11000000</v>
      </c>
      <c r="U109" s="53">
        <v>41947381</v>
      </c>
      <c r="V109" t="s">
        <v>803</v>
      </c>
      <c r="W109"/>
      <c r="X109"/>
    </row>
    <row r="110" spans="1:24">
      <c r="A110">
        <v>891780111</v>
      </c>
      <c r="B110" t="s">
        <v>25</v>
      </c>
      <c r="C110" t="s">
        <v>26</v>
      </c>
      <c r="D110" t="s">
        <v>27</v>
      </c>
      <c r="E110" t="s">
        <v>3423</v>
      </c>
      <c r="F110" t="s">
        <v>29</v>
      </c>
      <c r="G110" t="s">
        <v>848</v>
      </c>
      <c r="H110" t="s">
        <v>31</v>
      </c>
      <c r="I110" s="33">
        <v>10733000</v>
      </c>
      <c r="J110" s="33">
        <v>15333000</v>
      </c>
      <c r="K110" s="223">
        <v>4600000</v>
      </c>
      <c r="L110" s="33">
        <v>0</v>
      </c>
      <c r="M110">
        <v>1081827299</v>
      </c>
      <c r="N110" t="s">
        <v>3424</v>
      </c>
      <c r="O110" t="s">
        <v>3425</v>
      </c>
      <c r="P110" s="201">
        <v>44578</v>
      </c>
      <c r="Q110" s="201">
        <v>44578</v>
      </c>
      <c r="R110" s="201">
        <v>44773</v>
      </c>
      <c r="S110" s="223">
        <v>10733000</v>
      </c>
      <c r="T110" s="223">
        <v>4600000</v>
      </c>
      <c r="U110" s="53">
        <v>72004252</v>
      </c>
      <c r="V110" t="s">
        <v>3264</v>
      </c>
      <c r="W110"/>
      <c r="X110"/>
    </row>
    <row r="111" spans="1:24">
      <c r="A111">
        <v>891780111</v>
      </c>
      <c r="B111" t="s">
        <v>25</v>
      </c>
      <c r="C111" t="s">
        <v>26</v>
      </c>
      <c r="D111" t="s">
        <v>27</v>
      </c>
      <c r="E111" t="s">
        <v>3426</v>
      </c>
      <c r="F111" t="s">
        <v>29</v>
      </c>
      <c r="G111" t="s">
        <v>848</v>
      </c>
      <c r="H111" t="s">
        <v>31</v>
      </c>
      <c r="I111" s="33">
        <v>20210000</v>
      </c>
      <c r="J111" s="33">
        <v>28810000</v>
      </c>
      <c r="K111" s="223">
        <v>8600000</v>
      </c>
      <c r="L111" s="33">
        <v>0</v>
      </c>
      <c r="M111">
        <v>1004188433</v>
      </c>
      <c r="N111" t="s">
        <v>3427</v>
      </c>
      <c r="O111" t="s">
        <v>3428</v>
      </c>
      <c r="P111" s="201">
        <v>44578</v>
      </c>
      <c r="Q111" s="201">
        <v>44578</v>
      </c>
      <c r="R111" s="201">
        <v>44773</v>
      </c>
      <c r="S111" s="223">
        <v>20210000</v>
      </c>
      <c r="T111" s="223">
        <v>8600000</v>
      </c>
      <c r="U111" s="53">
        <v>85449357</v>
      </c>
      <c r="V111" t="s">
        <v>3108</v>
      </c>
      <c r="W111"/>
      <c r="X111"/>
    </row>
    <row r="112" spans="1:24">
      <c r="A112">
        <v>891780111</v>
      </c>
      <c r="B112" t="s">
        <v>25</v>
      </c>
      <c r="C112" t="s">
        <v>26</v>
      </c>
      <c r="D112" t="s">
        <v>27</v>
      </c>
      <c r="E112" t="s">
        <v>3429</v>
      </c>
      <c r="F112" t="s">
        <v>29</v>
      </c>
      <c r="G112" t="s">
        <v>848</v>
      </c>
      <c r="H112" t="s">
        <v>31</v>
      </c>
      <c r="I112" s="33">
        <v>9333000</v>
      </c>
      <c r="J112" s="33">
        <v>13333000</v>
      </c>
      <c r="K112" s="223">
        <v>4000000</v>
      </c>
      <c r="L112" s="33">
        <v>0</v>
      </c>
      <c r="M112">
        <v>57428933</v>
      </c>
      <c r="N112" t="s">
        <v>3430</v>
      </c>
      <c r="O112" t="s">
        <v>3431</v>
      </c>
      <c r="P112" s="201">
        <v>44578</v>
      </c>
      <c r="Q112" s="201">
        <v>44578</v>
      </c>
      <c r="R112" s="201">
        <v>44773</v>
      </c>
      <c r="S112" s="223">
        <v>9333000</v>
      </c>
      <c r="T112" s="223">
        <v>4000000</v>
      </c>
      <c r="U112" s="53">
        <v>57435262</v>
      </c>
      <c r="V112" t="s">
        <v>3282</v>
      </c>
      <c r="W112"/>
      <c r="X112"/>
    </row>
    <row r="113" spans="1:24">
      <c r="A113">
        <v>891780111</v>
      </c>
      <c r="B113" t="s">
        <v>25</v>
      </c>
      <c r="C113" t="s">
        <v>26</v>
      </c>
      <c r="D113" t="s">
        <v>27</v>
      </c>
      <c r="E113" t="s">
        <v>3432</v>
      </c>
      <c r="F113" t="s">
        <v>29</v>
      </c>
      <c r="G113" t="s">
        <v>848</v>
      </c>
      <c r="H113" t="s">
        <v>31</v>
      </c>
      <c r="I113" s="33">
        <v>12133000</v>
      </c>
      <c r="J113" s="33">
        <v>17333000</v>
      </c>
      <c r="K113" s="223">
        <v>5200000</v>
      </c>
      <c r="L113" s="33">
        <v>0</v>
      </c>
      <c r="M113">
        <v>84453261</v>
      </c>
      <c r="N113" t="s">
        <v>3433</v>
      </c>
      <c r="O113" t="s">
        <v>3434</v>
      </c>
      <c r="P113" s="201">
        <v>44578</v>
      </c>
      <c r="Q113" s="201">
        <v>44578</v>
      </c>
      <c r="R113" s="201">
        <v>44773</v>
      </c>
      <c r="S113" s="223">
        <v>12133000</v>
      </c>
      <c r="T113" s="223">
        <v>5200000</v>
      </c>
      <c r="U113" s="53">
        <v>85459497</v>
      </c>
      <c r="V113" t="s">
        <v>835</v>
      </c>
      <c r="W113"/>
      <c r="X113"/>
    </row>
    <row r="114" spans="1:24">
      <c r="A114">
        <v>891780111</v>
      </c>
      <c r="B114" t="s">
        <v>25</v>
      </c>
      <c r="C114" t="s">
        <v>26</v>
      </c>
      <c r="D114" t="s">
        <v>27</v>
      </c>
      <c r="E114" t="s">
        <v>3435</v>
      </c>
      <c r="F114" t="s">
        <v>29</v>
      </c>
      <c r="G114" t="s">
        <v>848</v>
      </c>
      <c r="H114" t="s">
        <v>31</v>
      </c>
      <c r="I114" s="33">
        <v>26133000</v>
      </c>
      <c r="J114" s="33">
        <v>37333000</v>
      </c>
      <c r="K114" s="223">
        <v>11200000</v>
      </c>
      <c r="L114" s="33">
        <v>0</v>
      </c>
      <c r="M114">
        <v>19601307</v>
      </c>
      <c r="N114" t="s">
        <v>3436</v>
      </c>
      <c r="O114" t="s">
        <v>3437</v>
      </c>
      <c r="P114" s="201">
        <v>44578</v>
      </c>
      <c r="Q114" s="201">
        <v>44578</v>
      </c>
      <c r="R114" s="201">
        <v>44773</v>
      </c>
      <c r="S114" s="223">
        <v>26133000</v>
      </c>
      <c r="T114" s="223">
        <v>11200000</v>
      </c>
      <c r="U114" s="53">
        <v>85465146</v>
      </c>
      <c r="V114" t="s">
        <v>3132</v>
      </c>
      <c r="W114"/>
      <c r="X114"/>
    </row>
    <row r="115" spans="1:24">
      <c r="A115">
        <v>891780111</v>
      </c>
      <c r="B115" t="s">
        <v>25</v>
      </c>
      <c r="C115" t="s">
        <v>26</v>
      </c>
      <c r="D115" t="s">
        <v>27</v>
      </c>
      <c r="E115" t="s">
        <v>3438</v>
      </c>
      <c r="F115" t="s">
        <v>29</v>
      </c>
      <c r="G115" t="s">
        <v>848</v>
      </c>
      <c r="H115" t="s">
        <v>31</v>
      </c>
      <c r="I115" s="33">
        <v>13533000</v>
      </c>
      <c r="J115" s="33">
        <v>19333000</v>
      </c>
      <c r="K115" s="223">
        <v>5800000</v>
      </c>
      <c r="L115" s="33">
        <v>0</v>
      </c>
      <c r="M115">
        <v>1082941715</v>
      </c>
      <c r="N115" t="s">
        <v>3439</v>
      </c>
      <c r="O115" t="s">
        <v>3302</v>
      </c>
      <c r="P115" s="201">
        <v>44578</v>
      </c>
      <c r="Q115" s="201">
        <v>44578</v>
      </c>
      <c r="R115" s="201">
        <v>44773</v>
      </c>
      <c r="S115" s="223">
        <v>13533000</v>
      </c>
      <c r="T115" s="223">
        <v>5800000</v>
      </c>
      <c r="U115" s="53">
        <v>85465146</v>
      </c>
      <c r="V115" t="s">
        <v>3132</v>
      </c>
      <c r="W115" s="129"/>
      <c r="X115"/>
    </row>
    <row r="116" spans="1:24">
      <c r="A116">
        <v>891780111</v>
      </c>
      <c r="B116" t="s">
        <v>25</v>
      </c>
      <c r="C116" t="s">
        <v>26</v>
      </c>
      <c r="D116" t="s">
        <v>27</v>
      </c>
      <c r="E116" t="s">
        <v>3440</v>
      </c>
      <c r="F116" t="s">
        <v>29</v>
      </c>
      <c r="G116" t="s">
        <v>848</v>
      </c>
      <c r="H116" t="s">
        <v>31</v>
      </c>
      <c r="I116" s="33">
        <v>9000000</v>
      </c>
      <c r="J116" s="33">
        <v>13000000</v>
      </c>
      <c r="K116" s="223">
        <v>4000000</v>
      </c>
      <c r="L116" s="33">
        <v>0</v>
      </c>
      <c r="M116">
        <v>32801897</v>
      </c>
      <c r="N116" t="s">
        <v>3441</v>
      </c>
      <c r="O116" t="s">
        <v>3442</v>
      </c>
      <c r="P116" s="201">
        <v>44578</v>
      </c>
      <c r="Q116" s="201">
        <v>44578</v>
      </c>
      <c r="R116" s="201">
        <v>44773</v>
      </c>
      <c r="S116" s="223">
        <v>9000000</v>
      </c>
      <c r="T116" s="223">
        <v>4000000</v>
      </c>
      <c r="U116" s="53">
        <v>57441846</v>
      </c>
      <c r="V116" t="s">
        <v>3443</v>
      </c>
      <c r="W116"/>
      <c r="X116"/>
    </row>
    <row r="117" spans="1:24">
      <c r="A117">
        <v>891780111</v>
      </c>
      <c r="B117" t="s">
        <v>25</v>
      </c>
      <c r="C117" t="s">
        <v>26</v>
      </c>
      <c r="D117" t="s">
        <v>27</v>
      </c>
      <c r="E117" t="s">
        <v>3444</v>
      </c>
      <c r="F117" t="s">
        <v>29</v>
      </c>
      <c r="G117" t="s">
        <v>848</v>
      </c>
      <c r="H117" t="s">
        <v>31</v>
      </c>
      <c r="I117" s="33">
        <v>7650000</v>
      </c>
      <c r="J117" s="33">
        <v>11050000</v>
      </c>
      <c r="K117" s="223">
        <v>3400000</v>
      </c>
      <c r="L117" s="33">
        <v>0</v>
      </c>
      <c r="M117">
        <v>1083023147</v>
      </c>
      <c r="N117" t="s">
        <v>3445</v>
      </c>
      <c r="O117" t="s">
        <v>3446</v>
      </c>
      <c r="P117" s="201">
        <v>44578</v>
      </c>
      <c r="Q117" s="201">
        <v>44578</v>
      </c>
      <c r="R117" s="201">
        <v>44773</v>
      </c>
      <c r="S117" s="223">
        <v>7650000</v>
      </c>
      <c r="T117" s="223">
        <v>3400000</v>
      </c>
      <c r="U117" s="53">
        <v>93400727</v>
      </c>
      <c r="V117" t="s">
        <v>3154</v>
      </c>
      <c r="W117"/>
      <c r="X117"/>
    </row>
    <row r="118" spans="1:24">
      <c r="A118">
        <v>891780111</v>
      </c>
      <c r="B118" t="s">
        <v>25</v>
      </c>
      <c r="C118" t="s">
        <v>26</v>
      </c>
      <c r="D118" t="s">
        <v>27</v>
      </c>
      <c r="E118" t="s">
        <v>3447</v>
      </c>
      <c r="F118" t="s">
        <v>29</v>
      </c>
      <c r="G118" t="s">
        <v>848</v>
      </c>
      <c r="H118" t="s">
        <v>31</v>
      </c>
      <c r="I118" s="33">
        <v>14500000</v>
      </c>
      <c r="J118" s="33">
        <v>0</v>
      </c>
      <c r="K118" s="223">
        <v>0</v>
      </c>
      <c r="L118" s="33">
        <v>0</v>
      </c>
      <c r="M118">
        <v>1216966715</v>
      </c>
      <c r="N118" t="s">
        <v>3448</v>
      </c>
      <c r="O118" t="s">
        <v>3449</v>
      </c>
      <c r="P118" s="201">
        <v>44578</v>
      </c>
      <c r="Q118" s="201">
        <v>44578</v>
      </c>
      <c r="R118" s="201">
        <v>44712</v>
      </c>
      <c r="S118" s="223">
        <v>7347000</v>
      </c>
      <c r="T118" s="223">
        <v>7153000</v>
      </c>
      <c r="U118" s="202">
        <v>1032388270</v>
      </c>
      <c r="V118" t="s">
        <v>844</v>
      </c>
      <c r="W118"/>
      <c r="X118"/>
    </row>
    <row r="119" spans="1:24">
      <c r="A119">
        <v>891780111</v>
      </c>
      <c r="B119" t="s">
        <v>25</v>
      </c>
      <c r="C119" t="s">
        <v>26</v>
      </c>
      <c r="D119" t="s">
        <v>27</v>
      </c>
      <c r="E119" t="s">
        <v>3450</v>
      </c>
      <c r="F119" t="s">
        <v>29</v>
      </c>
      <c r="G119" t="s">
        <v>848</v>
      </c>
      <c r="H119" t="s">
        <v>31</v>
      </c>
      <c r="I119" s="33">
        <v>18000000</v>
      </c>
      <c r="J119" s="33">
        <v>26000000</v>
      </c>
      <c r="K119" s="223">
        <v>8000000</v>
      </c>
      <c r="L119" s="33">
        <v>0</v>
      </c>
      <c r="M119">
        <v>39057134</v>
      </c>
      <c r="N119" t="s">
        <v>3451</v>
      </c>
      <c r="O119" t="s">
        <v>3452</v>
      </c>
      <c r="P119" s="201">
        <v>44578</v>
      </c>
      <c r="Q119" s="201">
        <v>44578</v>
      </c>
      <c r="R119" s="201">
        <v>44773</v>
      </c>
      <c r="S119" s="223">
        <v>18000000</v>
      </c>
      <c r="T119" s="223">
        <v>8000000</v>
      </c>
      <c r="U119" s="53">
        <v>12621405</v>
      </c>
      <c r="V119" t="s">
        <v>843</v>
      </c>
      <c r="W119"/>
      <c r="X119"/>
    </row>
    <row r="120" spans="1:24">
      <c r="A120">
        <v>891780111</v>
      </c>
      <c r="B120" t="s">
        <v>25</v>
      </c>
      <c r="C120" t="s">
        <v>26</v>
      </c>
      <c r="D120" t="s">
        <v>27</v>
      </c>
      <c r="E120" t="s">
        <v>3453</v>
      </c>
      <c r="F120" t="s">
        <v>29</v>
      </c>
      <c r="G120" t="s">
        <v>848</v>
      </c>
      <c r="H120" t="s">
        <v>31</v>
      </c>
      <c r="I120" s="33">
        <v>23500000</v>
      </c>
      <c r="J120" s="33">
        <v>33500000</v>
      </c>
      <c r="K120" s="223">
        <v>10000000</v>
      </c>
      <c r="L120" s="33">
        <v>0</v>
      </c>
      <c r="M120">
        <v>1082841776</v>
      </c>
      <c r="N120" t="s">
        <v>3454</v>
      </c>
      <c r="O120" t="s">
        <v>3455</v>
      </c>
      <c r="P120" s="201">
        <v>44578</v>
      </c>
      <c r="Q120" s="201">
        <v>44578</v>
      </c>
      <c r="R120" s="201">
        <v>44773</v>
      </c>
      <c r="S120" s="223">
        <v>23500000</v>
      </c>
      <c r="T120" s="223">
        <v>10000000</v>
      </c>
      <c r="U120" s="53">
        <v>12621405</v>
      </c>
      <c r="V120" t="s">
        <v>843</v>
      </c>
      <c r="W120"/>
      <c r="X120"/>
    </row>
    <row r="121" spans="1:24">
      <c r="A121">
        <v>891780111</v>
      </c>
      <c r="B121" t="s">
        <v>25</v>
      </c>
      <c r="C121" t="s">
        <v>26</v>
      </c>
      <c r="D121" t="s">
        <v>27</v>
      </c>
      <c r="E121" t="s">
        <v>3456</v>
      </c>
      <c r="F121" t="s">
        <v>29</v>
      </c>
      <c r="G121" t="s">
        <v>848</v>
      </c>
      <c r="H121" t="s">
        <v>31</v>
      </c>
      <c r="I121" s="33">
        <v>18000000</v>
      </c>
      <c r="J121" s="33">
        <v>26000000</v>
      </c>
      <c r="K121" s="223">
        <v>8000000</v>
      </c>
      <c r="L121" s="33">
        <v>0</v>
      </c>
      <c r="M121">
        <v>85460949</v>
      </c>
      <c r="N121" t="s">
        <v>3457</v>
      </c>
      <c r="O121" t="s">
        <v>3458</v>
      </c>
      <c r="P121" s="201">
        <v>44578</v>
      </c>
      <c r="Q121" s="201">
        <v>44578</v>
      </c>
      <c r="R121" s="201">
        <v>44773</v>
      </c>
      <c r="S121" s="223">
        <v>18000000</v>
      </c>
      <c r="T121" s="223">
        <v>8000000</v>
      </c>
      <c r="U121" s="53">
        <v>12621405</v>
      </c>
      <c r="V121" t="s">
        <v>843</v>
      </c>
      <c r="W121"/>
      <c r="X121"/>
    </row>
    <row r="122" spans="1:24">
      <c r="A122">
        <v>891780111</v>
      </c>
      <c r="B122" t="s">
        <v>25</v>
      </c>
      <c r="C122" t="s">
        <v>26</v>
      </c>
      <c r="D122" t="s">
        <v>27</v>
      </c>
      <c r="E122" t="s">
        <v>3459</v>
      </c>
      <c r="F122" t="s">
        <v>29</v>
      </c>
      <c r="G122" t="s">
        <v>848</v>
      </c>
      <c r="H122" t="s">
        <v>31</v>
      </c>
      <c r="I122" s="33">
        <v>14850000</v>
      </c>
      <c r="J122" s="33">
        <v>21450000</v>
      </c>
      <c r="K122" s="223">
        <v>6600000</v>
      </c>
      <c r="L122" s="33">
        <v>0</v>
      </c>
      <c r="M122">
        <v>1082961349</v>
      </c>
      <c r="N122" t="s">
        <v>3460</v>
      </c>
      <c r="O122" t="s">
        <v>3461</v>
      </c>
      <c r="P122" s="201">
        <v>44578</v>
      </c>
      <c r="Q122" s="201">
        <v>44578</v>
      </c>
      <c r="R122" s="201">
        <v>44773</v>
      </c>
      <c r="S122" s="223">
        <v>14850000</v>
      </c>
      <c r="T122" s="223">
        <v>6600000</v>
      </c>
      <c r="U122" s="53">
        <v>12621405</v>
      </c>
      <c r="V122" t="s">
        <v>843</v>
      </c>
      <c r="W122"/>
      <c r="X122"/>
    </row>
    <row r="123" spans="1:24">
      <c r="A123">
        <v>891780111</v>
      </c>
      <c r="B123" t="s">
        <v>25</v>
      </c>
      <c r="C123" t="s">
        <v>26</v>
      </c>
      <c r="D123" t="s">
        <v>27</v>
      </c>
      <c r="E123" t="s">
        <v>3462</v>
      </c>
      <c r="F123" t="s">
        <v>29</v>
      </c>
      <c r="G123" t="s">
        <v>848</v>
      </c>
      <c r="H123" t="s">
        <v>31</v>
      </c>
      <c r="I123" s="33">
        <v>13050000</v>
      </c>
      <c r="J123" s="33">
        <v>18850000</v>
      </c>
      <c r="K123" s="223">
        <v>5800000</v>
      </c>
      <c r="L123" s="33">
        <v>0</v>
      </c>
      <c r="M123">
        <v>26671855</v>
      </c>
      <c r="N123" t="s">
        <v>3463</v>
      </c>
      <c r="O123" t="s">
        <v>3464</v>
      </c>
      <c r="P123" s="201">
        <v>44578</v>
      </c>
      <c r="Q123" s="201">
        <v>44578</v>
      </c>
      <c r="R123" s="201">
        <v>44773</v>
      </c>
      <c r="S123" s="223">
        <v>13050000</v>
      </c>
      <c r="T123" s="223">
        <v>5800000</v>
      </c>
      <c r="U123" s="53">
        <v>39058006</v>
      </c>
      <c r="V123" t="s">
        <v>3348</v>
      </c>
      <c r="W123"/>
      <c r="X123"/>
    </row>
    <row r="124" spans="1:24">
      <c r="A124">
        <v>891780111</v>
      </c>
      <c r="B124" t="s">
        <v>25</v>
      </c>
      <c r="C124" t="s">
        <v>26</v>
      </c>
      <c r="D124" t="s">
        <v>27</v>
      </c>
      <c r="E124" t="s">
        <v>3465</v>
      </c>
      <c r="F124" t="s">
        <v>29</v>
      </c>
      <c r="G124" t="s">
        <v>848</v>
      </c>
      <c r="H124" t="s">
        <v>31</v>
      </c>
      <c r="I124" s="33">
        <v>13050000</v>
      </c>
      <c r="J124" s="33">
        <v>18850000</v>
      </c>
      <c r="K124" s="223">
        <v>5800000</v>
      </c>
      <c r="L124" s="33">
        <v>0</v>
      </c>
      <c r="M124">
        <v>7602309</v>
      </c>
      <c r="N124" t="s">
        <v>3466</v>
      </c>
      <c r="O124" t="s">
        <v>3467</v>
      </c>
      <c r="P124" s="201">
        <v>44578</v>
      </c>
      <c r="Q124" s="201">
        <v>44578</v>
      </c>
      <c r="R124" s="201">
        <v>44773</v>
      </c>
      <c r="S124" s="223">
        <v>13050000</v>
      </c>
      <c r="T124" s="223">
        <v>5800000</v>
      </c>
      <c r="U124" s="53">
        <v>39058006</v>
      </c>
      <c r="V124" t="s">
        <v>3348</v>
      </c>
      <c r="W124"/>
      <c r="X124"/>
    </row>
    <row r="125" spans="1:24">
      <c r="A125">
        <v>891780111</v>
      </c>
      <c r="B125" t="s">
        <v>25</v>
      </c>
      <c r="C125" t="s">
        <v>26</v>
      </c>
      <c r="D125" t="s">
        <v>27</v>
      </c>
      <c r="E125" t="s">
        <v>3468</v>
      </c>
      <c r="F125" t="s">
        <v>29</v>
      </c>
      <c r="G125" t="s">
        <v>848</v>
      </c>
      <c r="H125" t="s">
        <v>31</v>
      </c>
      <c r="I125" s="33">
        <v>7650000</v>
      </c>
      <c r="J125" s="33">
        <v>11050000</v>
      </c>
      <c r="K125" s="223">
        <v>3400000</v>
      </c>
      <c r="L125" s="33">
        <v>0</v>
      </c>
      <c r="M125">
        <v>36695081</v>
      </c>
      <c r="N125" t="s">
        <v>3469</v>
      </c>
      <c r="O125" t="s">
        <v>3470</v>
      </c>
      <c r="P125" s="201">
        <v>44578</v>
      </c>
      <c r="Q125" s="201">
        <v>44578</v>
      </c>
      <c r="R125" s="201">
        <v>44773</v>
      </c>
      <c r="S125" s="223">
        <v>7650000</v>
      </c>
      <c r="T125" s="223">
        <v>3400000</v>
      </c>
      <c r="U125" s="202">
        <v>45507423</v>
      </c>
      <c r="V125" t="s">
        <v>3471</v>
      </c>
      <c r="W125"/>
      <c r="X125"/>
    </row>
    <row r="126" spans="1:24">
      <c r="A126">
        <v>891780111</v>
      </c>
      <c r="B126" t="s">
        <v>25</v>
      </c>
      <c r="C126" t="s">
        <v>26</v>
      </c>
      <c r="D126" t="s">
        <v>27</v>
      </c>
      <c r="E126" t="s">
        <v>3472</v>
      </c>
      <c r="F126" t="s">
        <v>29</v>
      </c>
      <c r="G126" t="s">
        <v>848</v>
      </c>
      <c r="H126" t="s">
        <v>31</v>
      </c>
      <c r="I126" s="33">
        <v>15750000</v>
      </c>
      <c r="J126" s="33">
        <v>22750000</v>
      </c>
      <c r="K126" s="223">
        <v>7000000</v>
      </c>
      <c r="L126" s="33">
        <v>0</v>
      </c>
      <c r="M126">
        <v>57298641</v>
      </c>
      <c r="N126" t="s">
        <v>3473</v>
      </c>
      <c r="O126" t="s">
        <v>3474</v>
      </c>
      <c r="P126" s="201">
        <v>44578</v>
      </c>
      <c r="Q126" s="201">
        <v>44578</v>
      </c>
      <c r="R126" s="201">
        <v>44773</v>
      </c>
      <c r="S126" s="223">
        <v>15750000</v>
      </c>
      <c r="T126" s="223">
        <v>7000000</v>
      </c>
      <c r="U126" s="202">
        <v>45507423</v>
      </c>
      <c r="V126" t="s">
        <v>3471</v>
      </c>
      <c r="W126"/>
      <c r="X126"/>
    </row>
    <row r="127" spans="1:24">
      <c r="A127">
        <v>891780111</v>
      </c>
      <c r="B127" t="s">
        <v>25</v>
      </c>
      <c r="C127" t="s">
        <v>26</v>
      </c>
      <c r="D127" t="s">
        <v>27</v>
      </c>
      <c r="E127" t="s">
        <v>3475</v>
      </c>
      <c r="F127" t="s">
        <v>29</v>
      </c>
      <c r="G127" t="s">
        <v>848</v>
      </c>
      <c r="H127" t="s">
        <v>31</v>
      </c>
      <c r="I127" s="33">
        <v>7650000</v>
      </c>
      <c r="J127" s="33">
        <v>11050000</v>
      </c>
      <c r="K127" s="223">
        <v>3400000</v>
      </c>
      <c r="L127" s="33">
        <v>0</v>
      </c>
      <c r="M127">
        <v>57443446</v>
      </c>
      <c r="N127" t="s">
        <v>3476</v>
      </c>
      <c r="O127" t="s">
        <v>3477</v>
      </c>
      <c r="P127" s="201">
        <v>44578</v>
      </c>
      <c r="Q127" s="201">
        <v>44578</v>
      </c>
      <c r="R127" s="201">
        <v>44773</v>
      </c>
      <c r="S127" s="223">
        <v>7650000</v>
      </c>
      <c r="T127" s="223">
        <v>3400000</v>
      </c>
      <c r="U127" s="202">
        <v>45507423</v>
      </c>
      <c r="V127" t="s">
        <v>3471</v>
      </c>
      <c r="W127"/>
      <c r="X127"/>
    </row>
    <row r="128" spans="1:24">
      <c r="A128">
        <v>891780111</v>
      </c>
      <c r="B128" t="s">
        <v>25</v>
      </c>
      <c r="C128" t="s">
        <v>26</v>
      </c>
      <c r="D128" t="s">
        <v>27</v>
      </c>
      <c r="E128" t="s">
        <v>3478</v>
      </c>
      <c r="F128" t="s">
        <v>29</v>
      </c>
      <c r="G128" t="s">
        <v>848</v>
      </c>
      <c r="H128" t="s">
        <v>31</v>
      </c>
      <c r="I128" s="33">
        <v>10350000</v>
      </c>
      <c r="J128" s="33">
        <v>14950000</v>
      </c>
      <c r="K128" s="223">
        <v>4600000</v>
      </c>
      <c r="L128" s="33">
        <v>0</v>
      </c>
      <c r="M128">
        <v>84456169</v>
      </c>
      <c r="N128" t="s">
        <v>3479</v>
      </c>
      <c r="O128" t="s">
        <v>3480</v>
      </c>
      <c r="P128" s="201">
        <v>44578</v>
      </c>
      <c r="Q128" s="201">
        <v>44578</v>
      </c>
      <c r="R128" s="201">
        <v>44773</v>
      </c>
      <c r="S128" s="223">
        <v>10350000</v>
      </c>
      <c r="T128" s="223">
        <v>4600000</v>
      </c>
      <c r="U128" s="202">
        <v>45507423</v>
      </c>
      <c r="V128" t="s">
        <v>3471</v>
      </c>
      <c r="W128"/>
      <c r="X128"/>
    </row>
    <row r="129" spans="1:24">
      <c r="A129">
        <v>891780111</v>
      </c>
      <c r="B129" t="s">
        <v>25</v>
      </c>
      <c r="C129" t="s">
        <v>26</v>
      </c>
      <c r="D129" t="s">
        <v>27</v>
      </c>
      <c r="E129" t="s">
        <v>3481</v>
      </c>
      <c r="F129" t="s">
        <v>29</v>
      </c>
      <c r="G129" t="s">
        <v>848</v>
      </c>
      <c r="H129" t="s">
        <v>31</v>
      </c>
      <c r="I129" s="33">
        <v>7650000</v>
      </c>
      <c r="J129" s="33">
        <v>11050000</v>
      </c>
      <c r="K129" s="223">
        <v>3400000</v>
      </c>
      <c r="L129" s="33">
        <v>0</v>
      </c>
      <c r="M129">
        <v>1085227404</v>
      </c>
      <c r="N129" t="s">
        <v>3482</v>
      </c>
      <c r="O129" t="s">
        <v>3483</v>
      </c>
      <c r="P129" s="201">
        <v>44578</v>
      </c>
      <c r="Q129" s="201">
        <v>44578</v>
      </c>
      <c r="R129" s="201">
        <v>44773</v>
      </c>
      <c r="S129" s="223">
        <v>7650000</v>
      </c>
      <c r="T129" s="223">
        <v>3400000</v>
      </c>
      <c r="U129" s="202">
        <v>45507423</v>
      </c>
      <c r="V129" t="s">
        <v>3471</v>
      </c>
      <c r="W129"/>
      <c r="X129"/>
    </row>
    <row r="130" spans="1:24">
      <c r="A130">
        <v>891780111</v>
      </c>
      <c r="B130" t="s">
        <v>25</v>
      </c>
      <c r="C130" t="s">
        <v>26</v>
      </c>
      <c r="D130" t="s">
        <v>27</v>
      </c>
      <c r="E130" t="s">
        <v>3484</v>
      </c>
      <c r="F130" t="s">
        <v>29</v>
      </c>
      <c r="G130" t="s">
        <v>848</v>
      </c>
      <c r="H130" t="s">
        <v>31</v>
      </c>
      <c r="I130" s="33">
        <v>1000000</v>
      </c>
      <c r="J130" s="33">
        <v>0</v>
      </c>
      <c r="K130" s="223">
        <v>0</v>
      </c>
      <c r="L130" s="33">
        <v>0</v>
      </c>
      <c r="M130">
        <v>57444371</v>
      </c>
      <c r="N130" t="s">
        <v>3485</v>
      </c>
      <c r="O130" t="s">
        <v>3486</v>
      </c>
      <c r="P130" s="201">
        <v>44578</v>
      </c>
      <c r="Q130" s="201">
        <v>44578</v>
      </c>
      <c r="R130" s="201">
        <v>44592</v>
      </c>
      <c r="S130" s="223">
        <v>1000000</v>
      </c>
      <c r="T130" s="223">
        <v>0</v>
      </c>
      <c r="U130" s="202">
        <v>72175282</v>
      </c>
      <c r="V130" t="s">
        <v>3352</v>
      </c>
      <c r="W130"/>
      <c r="X130"/>
    </row>
    <row r="131" spans="1:24">
      <c r="A131">
        <v>891780111</v>
      </c>
      <c r="B131" t="s">
        <v>25</v>
      </c>
      <c r="C131" t="s">
        <v>26</v>
      </c>
      <c r="D131" t="s">
        <v>27</v>
      </c>
      <c r="E131" t="s">
        <v>3487</v>
      </c>
      <c r="F131" t="s">
        <v>29</v>
      </c>
      <c r="G131" t="s">
        <v>848</v>
      </c>
      <c r="H131" t="s">
        <v>31</v>
      </c>
      <c r="I131" s="33">
        <v>11700000</v>
      </c>
      <c r="J131" s="33">
        <v>16900000</v>
      </c>
      <c r="K131" s="223">
        <v>5200000</v>
      </c>
      <c r="L131" s="33">
        <v>0</v>
      </c>
      <c r="M131">
        <v>1083020695</v>
      </c>
      <c r="N131" t="s">
        <v>3488</v>
      </c>
      <c r="O131" t="s">
        <v>3489</v>
      </c>
      <c r="P131" s="201">
        <v>44578</v>
      </c>
      <c r="Q131" s="201">
        <v>44578</v>
      </c>
      <c r="R131" s="201">
        <v>44773</v>
      </c>
      <c r="S131" s="223">
        <v>11700000</v>
      </c>
      <c r="T131" s="223">
        <v>5200000</v>
      </c>
      <c r="U131" s="202">
        <v>72175282</v>
      </c>
      <c r="V131" t="s">
        <v>3352</v>
      </c>
      <c r="W131"/>
      <c r="X131"/>
    </row>
    <row r="132" spans="1:24">
      <c r="A132">
        <v>891780111</v>
      </c>
      <c r="B132" t="s">
        <v>25</v>
      </c>
      <c r="C132" t="s">
        <v>26</v>
      </c>
      <c r="D132" t="s">
        <v>27</v>
      </c>
      <c r="E132" t="s">
        <v>3490</v>
      </c>
      <c r="F132" t="s">
        <v>29</v>
      </c>
      <c r="G132" t="s">
        <v>848</v>
      </c>
      <c r="H132" t="s">
        <v>31</v>
      </c>
      <c r="I132" s="33">
        <v>24400000</v>
      </c>
      <c r="J132" s="33">
        <v>36600000</v>
      </c>
      <c r="K132" s="223">
        <v>12200000</v>
      </c>
      <c r="L132" s="33">
        <v>0</v>
      </c>
      <c r="M132">
        <v>85450384</v>
      </c>
      <c r="N132" t="s">
        <v>3491</v>
      </c>
      <c r="O132" t="s">
        <v>3492</v>
      </c>
      <c r="P132" s="201">
        <v>44578</v>
      </c>
      <c r="Q132" s="201">
        <v>44593</v>
      </c>
      <c r="R132" s="201">
        <v>44773</v>
      </c>
      <c r="S132" s="223">
        <v>24400000</v>
      </c>
      <c r="T132" s="223">
        <v>12200000</v>
      </c>
      <c r="U132" s="53">
        <v>85455983</v>
      </c>
      <c r="V132" t="s">
        <v>3172</v>
      </c>
      <c r="W132"/>
      <c r="X132"/>
    </row>
    <row r="133" spans="1:24">
      <c r="A133">
        <v>891780111</v>
      </c>
      <c r="B133" t="s">
        <v>25</v>
      </c>
      <c r="C133" t="s">
        <v>26</v>
      </c>
      <c r="D133" t="s">
        <v>27</v>
      </c>
      <c r="E133" t="s">
        <v>3493</v>
      </c>
      <c r="F133" t="s">
        <v>29</v>
      </c>
      <c r="G133" t="s">
        <v>848</v>
      </c>
      <c r="H133" t="s">
        <v>31</v>
      </c>
      <c r="I133" s="33">
        <v>22500000</v>
      </c>
      <c r="J133" s="33">
        <v>32500000</v>
      </c>
      <c r="K133" s="223">
        <v>10000000</v>
      </c>
      <c r="L133" s="33">
        <v>0</v>
      </c>
      <c r="M133">
        <v>1082939683</v>
      </c>
      <c r="N133" t="s">
        <v>3494</v>
      </c>
      <c r="O133" t="s">
        <v>3495</v>
      </c>
      <c r="P133" s="201">
        <v>44578</v>
      </c>
      <c r="Q133" s="201">
        <v>44578</v>
      </c>
      <c r="R133" s="201">
        <v>44773</v>
      </c>
      <c r="S133" s="223">
        <v>22500000</v>
      </c>
      <c r="T133" s="223">
        <v>10000000</v>
      </c>
      <c r="U133" s="53">
        <v>85455983</v>
      </c>
      <c r="V133" t="s">
        <v>3172</v>
      </c>
      <c r="W133"/>
      <c r="X133"/>
    </row>
    <row r="134" spans="1:24">
      <c r="A134">
        <v>891780111</v>
      </c>
      <c r="B134" t="s">
        <v>25</v>
      </c>
      <c r="C134" t="s">
        <v>26</v>
      </c>
      <c r="D134" t="s">
        <v>27</v>
      </c>
      <c r="E134" t="s">
        <v>3496</v>
      </c>
      <c r="F134" t="s">
        <v>29</v>
      </c>
      <c r="G134" t="s">
        <v>848</v>
      </c>
      <c r="H134" t="s">
        <v>31</v>
      </c>
      <c r="I134" s="33">
        <v>11700000</v>
      </c>
      <c r="J134" s="33">
        <v>16900000</v>
      </c>
      <c r="K134" s="223">
        <v>5200000</v>
      </c>
      <c r="L134" s="33">
        <v>0</v>
      </c>
      <c r="M134">
        <v>92642274</v>
      </c>
      <c r="N134" t="s">
        <v>3497</v>
      </c>
      <c r="O134" t="s">
        <v>3498</v>
      </c>
      <c r="P134" s="201">
        <v>44578</v>
      </c>
      <c r="Q134" s="201">
        <v>44578</v>
      </c>
      <c r="R134" s="201">
        <v>44773</v>
      </c>
      <c r="S134" s="223">
        <v>11700000</v>
      </c>
      <c r="T134" s="223">
        <v>5200000</v>
      </c>
      <c r="U134" s="53">
        <v>85473390</v>
      </c>
      <c r="V134" t="s">
        <v>839</v>
      </c>
      <c r="W134"/>
      <c r="X134"/>
    </row>
    <row r="135" spans="1:24">
      <c r="A135">
        <v>891780111</v>
      </c>
      <c r="B135" t="s">
        <v>25</v>
      </c>
      <c r="C135" t="s">
        <v>93</v>
      </c>
      <c r="D135" t="s">
        <v>27</v>
      </c>
      <c r="E135" t="s">
        <v>3499</v>
      </c>
      <c r="F135" t="s">
        <v>29</v>
      </c>
      <c r="G135" t="s">
        <v>848</v>
      </c>
      <c r="H135" t="s">
        <v>31</v>
      </c>
      <c r="I135" s="33">
        <v>13200000</v>
      </c>
      <c r="J135" s="33">
        <v>0</v>
      </c>
      <c r="K135" s="223">
        <v>0</v>
      </c>
      <c r="L135" s="33">
        <v>0</v>
      </c>
      <c r="M135">
        <v>1083020916</v>
      </c>
      <c r="N135" t="s">
        <v>3500</v>
      </c>
      <c r="O135" t="s">
        <v>3501</v>
      </c>
      <c r="P135" s="201">
        <v>44578</v>
      </c>
      <c r="Q135" s="201">
        <v>44578</v>
      </c>
      <c r="R135" s="201">
        <v>44742</v>
      </c>
      <c r="S135" s="223">
        <v>11000000</v>
      </c>
      <c r="T135" s="223">
        <v>2200000</v>
      </c>
      <c r="U135" s="53">
        <v>1192791759</v>
      </c>
      <c r="V135" t="s">
        <v>3175</v>
      </c>
      <c r="W135"/>
      <c r="X135"/>
    </row>
    <row r="136" spans="1:24">
      <c r="A136">
        <v>891780111</v>
      </c>
      <c r="B136" t="s">
        <v>25</v>
      </c>
      <c r="C136" t="s">
        <v>93</v>
      </c>
      <c r="D136" t="s">
        <v>27</v>
      </c>
      <c r="E136" t="s">
        <v>3502</v>
      </c>
      <c r="F136" t="s">
        <v>29</v>
      </c>
      <c r="G136" t="s">
        <v>848</v>
      </c>
      <c r="H136" t="s">
        <v>31</v>
      </c>
      <c r="I136" s="33">
        <v>17820000</v>
      </c>
      <c r="J136" s="33">
        <v>0</v>
      </c>
      <c r="K136" s="223">
        <v>0</v>
      </c>
      <c r="L136" s="33">
        <v>0</v>
      </c>
      <c r="M136">
        <v>1081823159</v>
      </c>
      <c r="N136" t="s">
        <v>3503</v>
      </c>
      <c r="O136" t="s">
        <v>3504</v>
      </c>
      <c r="P136" s="201">
        <v>44579</v>
      </c>
      <c r="Q136" s="201">
        <v>44579</v>
      </c>
      <c r="R136" s="201">
        <v>44742</v>
      </c>
      <c r="S136" s="223">
        <v>14580000</v>
      </c>
      <c r="T136" s="223">
        <v>3240000</v>
      </c>
      <c r="U136" s="53">
        <v>1192791759</v>
      </c>
      <c r="V136" t="s">
        <v>3175</v>
      </c>
      <c r="W136"/>
      <c r="X136"/>
    </row>
    <row r="137" spans="1:24">
      <c r="A137">
        <v>891780111</v>
      </c>
      <c r="B137" t="s">
        <v>25</v>
      </c>
      <c r="C137" t="s">
        <v>26</v>
      </c>
      <c r="D137" t="s">
        <v>27</v>
      </c>
      <c r="E137" t="s">
        <v>3505</v>
      </c>
      <c r="F137" t="s">
        <v>29</v>
      </c>
      <c r="G137" t="s">
        <v>848</v>
      </c>
      <c r="H137" t="s">
        <v>31</v>
      </c>
      <c r="I137" s="33">
        <v>25200000</v>
      </c>
      <c r="J137" s="33">
        <v>0</v>
      </c>
      <c r="K137" s="223">
        <v>0</v>
      </c>
      <c r="L137" s="219">
        <v>13253000</v>
      </c>
      <c r="M137">
        <v>12564670</v>
      </c>
      <c r="N137" t="s">
        <v>3506</v>
      </c>
      <c r="O137" t="s">
        <v>3507</v>
      </c>
      <c r="P137" s="201">
        <v>44579</v>
      </c>
      <c r="Q137" s="201">
        <v>44579</v>
      </c>
      <c r="R137" s="201">
        <v>44712</v>
      </c>
      <c r="S137" s="223">
        <v>11947000</v>
      </c>
      <c r="T137" s="223">
        <v>0</v>
      </c>
      <c r="U137" s="202">
        <v>84452087</v>
      </c>
      <c r="V137" t="s">
        <v>3200</v>
      </c>
      <c r="W137"/>
      <c r="X137"/>
    </row>
    <row r="138" spans="1:24">
      <c r="A138">
        <v>891780111</v>
      </c>
      <c r="B138" t="s">
        <v>25</v>
      </c>
      <c r="C138" t="s">
        <v>26</v>
      </c>
      <c r="D138" t="s">
        <v>27</v>
      </c>
      <c r="E138" t="s">
        <v>3508</v>
      </c>
      <c r="F138" t="s">
        <v>29</v>
      </c>
      <c r="G138" t="s">
        <v>848</v>
      </c>
      <c r="H138" t="s">
        <v>31</v>
      </c>
      <c r="I138" s="33">
        <v>11700000</v>
      </c>
      <c r="J138" s="33">
        <v>16900000</v>
      </c>
      <c r="K138" s="223">
        <v>5200000</v>
      </c>
      <c r="L138" s="33">
        <v>0</v>
      </c>
      <c r="M138">
        <v>1082857989</v>
      </c>
      <c r="N138" t="s">
        <v>3509</v>
      </c>
      <c r="O138" t="s">
        <v>3510</v>
      </c>
      <c r="P138" s="201">
        <v>44579</v>
      </c>
      <c r="Q138" s="201">
        <v>44579</v>
      </c>
      <c r="R138" s="201">
        <v>44773</v>
      </c>
      <c r="S138" s="223">
        <v>11700000</v>
      </c>
      <c r="T138" s="223">
        <v>5200000</v>
      </c>
      <c r="U138" s="53">
        <v>72175282</v>
      </c>
      <c r="V138" t="s">
        <v>3213</v>
      </c>
      <c r="W138"/>
      <c r="X138"/>
    </row>
    <row r="139" spans="1:24">
      <c r="A139">
        <v>891780111</v>
      </c>
      <c r="B139" t="s">
        <v>25</v>
      </c>
      <c r="C139" t="s">
        <v>26</v>
      </c>
      <c r="D139" t="s">
        <v>27</v>
      </c>
      <c r="E139" t="s">
        <v>3511</v>
      </c>
      <c r="F139" t="s">
        <v>29</v>
      </c>
      <c r="G139" t="s">
        <v>848</v>
      </c>
      <c r="H139" t="s">
        <v>31</v>
      </c>
      <c r="I139" s="33">
        <v>11700000</v>
      </c>
      <c r="J139" s="33">
        <v>16900000</v>
      </c>
      <c r="K139" s="223">
        <v>5200000</v>
      </c>
      <c r="L139" s="33">
        <v>0</v>
      </c>
      <c r="M139">
        <v>7631214</v>
      </c>
      <c r="N139" t="s">
        <v>3512</v>
      </c>
      <c r="O139" t="s">
        <v>3513</v>
      </c>
      <c r="P139" s="201">
        <v>44579</v>
      </c>
      <c r="Q139" s="201">
        <v>44579</v>
      </c>
      <c r="R139" s="201">
        <v>44773</v>
      </c>
      <c r="S139" s="223">
        <v>11700000</v>
      </c>
      <c r="T139" s="223">
        <v>5200000</v>
      </c>
      <c r="U139" s="53">
        <v>72175282</v>
      </c>
      <c r="V139" t="s">
        <v>3213</v>
      </c>
      <c r="W139" s="129"/>
      <c r="X139"/>
    </row>
    <row r="140" spans="1:24">
      <c r="A140">
        <v>891780111</v>
      </c>
      <c r="B140" t="s">
        <v>25</v>
      </c>
      <c r="C140" t="s">
        <v>26</v>
      </c>
      <c r="D140" t="s">
        <v>27</v>
      </c>
      <c r="E140" t="s">
        <v>3514</v>
      </c>
      <c r="F140" t="s">
        <v>29</v>
      </c>
      <c r="G140" t="s">
        <v>848</v>
      </c>
      <c r="H140" t="s">
        <v>31</v>
      </c>
      <c r="I140" s="33">
        <v>11700000</v>
      </c>
      <c r="J140" s="33">
        <v>16900000</v>
      </c>
      <c r="K140" s="223">
        <v>5200000</v>
      </c>
      <c r="L140" s="33">
        <v>0</v>
      </c>
      <c r="M140">
        <v>39046439</v>
      </c>
      <c r="N140" t="s">
        <v>3515</v>
      </c>
      <c r="O140" t="s">
        <v>3516</v>
      </c>
      <c r="P140" s="201">
        <v>44579</v>
      </c>
      <c r="Q140" s="201">
        <v>44579</v>
      </c>
      <c r="R140" s="201">
        <v>44773</v>
      </c>
      <c r="S140" s="223">
        <v>11700000</v>
      </c>
      <c r="T140" s="223">
        <v>5200000</v>
      </c>
      <c r="U140" s="53">
        <v>36665858</v>
      </c>
      <c r="V140" t="s">
        <v>3517</v>
      </c>
      <c r="W140"/>
      <c r="X140"/>
    </row>
    <row r="141" spans="1:24">
      <c r="A141">
        <v>891780111</v>
      </c>
      <c r="B141" t="s">
        <v>25</v>
      </c>
      <c r="C141" t="s">
        <v>26</v>
      </c>
      <c r="D141" t="s">
        <v>27</v>
      </c>
      <c r="E141" t="s">
        <v>3518</v>
      </c>
      <c r="F141" t="s">
        <v>29</v>
      </c>
      <c r="G141" t="s">
        <v>848</v>
      </c>
      <c r="H141" t="s">
        <v>31</v>
      </c>
      <c r="I141" s="33">
        <v>10350000</v>
      </c>
      <c r="J141" s="33">
        <v>14950000</v>
      </c>
      <c r="K141" s="223">
        <v>4600000</v>
      </c>
      <c r="L141" s="33">
        <v>0</v>
      </c>
      <c r="M141">
        <v>57444678</v>
      </c>
      <c r="N141" t="s">
        <v>3519</v>
      </c>
      <c r="O141" t="s">
        <v>3520</v>
      </c>
      <c r="P141" s="201">
        <v>44579</v>
      </c>
      <c r="Q141" s="201">
        <v>44579</v>
      </c>
      <c r="R141" s="201">
        <v>44773</v>
      </c>
      <c r="S141" s="223">
        <v>10350000</v>
      </c>
      <c r="T141" s="223">
        <v>4600000</v>
      </c>
      <c r="U141" s="53">
        <v>36665858</v>
      </c>
      <c r="V141" t="s">
        <v>3517</v>
      </c>
      <c r="W141"/>
      <c r="X141"/>
    </row>
    <row r="142" spans="1:24">
      <c r="A142">
        <v>891780111</v>
      </c>
      <c r="B142" t="s">
        <v>25</v>
      </c>
      <c r="C142" t="s">
        <v>26</v>
      </c>
      <c r="D142" t="s">
        <v>27</v>
      </c>
      <c r="E142" t="s">
        <v>3521</v>
      </c>
      <c r="F142" t="s">
        <v>29</v>
      </c>
      <c r="G142" t="s">
        <v>848</v>
      </c>
      <c r="H142" t="s">
        <v>31</v>
      </c>
      <c r="I142" s="33">
        <v>25850000</v>
      </c>
      <c r="J142" s="33">
        <v>36850000</v>
      </c>
      <c r="K142" s="223">
        <v>11000000</v>
      </c>
      <c r="L142" s="33">
        <v>0</v>
      </c>
      <c r="M142">
        <v>45558062</v>
      </c>
      <c r="N142" t="s">
        <v>3522</v>
      </c>
      <c r="O142" t="s">
        <v>3523</v>
      </c>
      <c r="P142" s="201">
        <v>44579</v>
      </c>
      <c r="Q142" s="201">
        <v>44579</v>
      </c>
      <c r="R142" s="201">
        <v>44773</v>
      </c>
      <c r="S142" s="223">
        <v>20350000</v>
      </c>
      <c r="T142" s="223">
        <v>16500000</v>
      </c>
      <c r="U142" s="53">
        <v>26668285</v>
      </c>
      <c r="V142" t="s">
        <v>3524</v>
      </c>
      <c r="W142"/>
      <c r="X142"/>
    </row>
    <row r="143" spans="1:24">
      <c r="A143">
        <v>891780111</v>
      </c>
      <c r="B143" t="s">
        <v>25</v>
      </c>
      <c r="C143" t="s">
        <v>26</v>
      </c>
      <c r="D143" t="s">
        <v>27</v>
      </c>
      <c r="E143" t="s">
        <v>3525</v>
      </c>
      <c r="F143" t="s">
        <v>29</v>
      </c>
      <c r="G143" t="s">
        <v>848</v>
      </c>
      <c r="H143" t="s">
        <v>31</v>
      </c>
      <c r="I143" s="33">
        <v>14850000</v>
      </c>
      <c r="J143" s="33">
        <v>17050000</v>
      </c>
      <c r="K143" s="223">
        <v>2200000</v>
      </c>
      <c r="L143" s="33">
        <v>0</v>
      </c>
      <c r="M143">
        <v>32790934</v>
      </c>
      <c r="N143" t="s">
        <v>774</v>
      </c>
      <c r="O143" t="s">
        <v>3526</v>
      </c>
      <c r="P143" s="201">
        <v>44579</v>
      </c>
      <c r="Q143" s="201">
        <v>44579</v>
      </c>
      <c r="R143" s="201">
        <v>44732</v>
      </c>
      <c r="S143" s="223">
        <v>14850000</v>
      </c>
      <c r="T143" s="223">
        <v>2200000</v>
      </c>
      <c r="U143" s="203">
        <v>7144175</v>
      </c>
      <c r="V143" t="s">
        <v>3527</v>
      </c>
      <c r="W143"/>
      <c r="X143"/>
    </row>
    <row r="144" spans="1:24">
      <c r="A144">
        <v>891780111</v>
      </c>
      <c r="B144" t="s">
        <v>25</v>
      </c>
      <c r="C144" t="s">
        <v>26</v>
      </c>
      <c r="D144" t="s">
        <v>27</v>
      </c>
      <c r="E144" t="s">
        <v>3528</v>
      </c>
      <c r="F144" t="s">
        <v>29</v>
      </c>
      <c r="G144" t="s">
        <v>848</v>
      </c>
      <c r="H144" t="s">
        <v>31</v>
      </c>
      <c r="I144" s="33">
        <v>11613000</v>
      </c>
      <c r="J144" s="33">
        <v>13346000</v>
      </c>
      <c r="K144" s="223">
        <v>1733000</v>
      </c>
      <c r="L144" s="33">
        <v>0</v>
      </c>
      <c r="M144">
        <v>1083553499</v>
      </c>
      <c r="N144" t="s">
        <v>3529</v>
      </c>
      <c r="O144" t="s">
        <v>3530</v>
      </c>
      <c r="P144" s="201">
        <v>44579</v>
      </c>
      <c r="Q144" s="201">
        <v>44579</v>
      </c>
      <c r="R144" s="201">
        <v>44732</v>
      </c>
      <c r="S144" s="223">
        <v>11613000</v>
      </c>
      <c r="T144" s="223">
        <v>1733000</v>
      </c>
      <c r="U144" s="203">
        <v>7144175</v>
      </c>
      <c r="V144" t="s">
        <v>3527</v>
      </c>
      <c r="W144"/>
      <c r="X144"/>
    </row>
    <row r="145" spans="1:24">
      <c r="A145">
        <v>891780111</v>
      </c>
      <c r="B145" t="s">
        <v>25</v>
      </c>
      <c r="C145" t="s">
        <v>26</v>
      </c>
      <c r="D145" t="s">
        <v>27</v>
      </c>
      <c r="E145" t="s">
        <v>3531</v>
      </c>
      <c r="F145" t="s">
        <v>29</v>
      </c>
      <c r="G145" t="s">
        <v>848</v>
      </c>
      <c r="H145" t="s">
        <v>31</v>
      </c>
      <c r="I145" s="33">
        <v>9000000</v>
      </c>
      <c r="J145" s="33">
        <v>13000000</v>
      </c>
      <c r="K145" s="223">
        <v>4000000</v>
      </c>
      <c r="L145" s="33">
        <v>0</v>
      </c>
      <c r="M145">
        <v>7603511</v>
      </c>
      <c r="N145" t="s">
        <v>3532</v>
      </c>
      <c r="O145" t="s">
        <v>3533</v>
      </c>
      <c r="P145" s="201">
        <v>44579</v>
      </c>
      <c r="Q145" s="201">
        <v>44579</v>
      </c>
      <c r="R145" s="201">
        <v>44773</v>
      </c>
      <c r="S145" s="223">
        <v>9000000</v>
      </c>
      <c r="T145" s="223">
        <v>4000000</v>
      </c>
      <c r="U145" s="202">
        <v>84452087</v>
      </c>
      <c r="V145" t="s">
        <v>3200</v>
      </c>
      <c r="W145"/>
      <c r="X145"/>
    </row>
    <row r="146" spans="1:24">
      <c r="A146">
        <v>891780111</v>
      </c>
      <c r="B146" t="s">
        <v>25</v>
      </c>
      <c r="C146" t="s">
        <v>26</v>
      </c>
      <c r="D146" t="s">
        <v>27</v>
      </c>
      <c r="E146" t="s">
        <v>3534</v>
      </c>
      <c r="F146" t="s">
        <v>29</v>
      </c>
      <c r="G146" t="s">
        <v>848</v>
      </c>
      <c r="H146" t="s">
        <v>31</v>
      </c>
      <c r="I146" s="33">
        <v>18666000</v>
      </c>
      <c r="J146" s="33">
        <v>21333000</v>
      </c>
      <c r="K146" s="223">
        <v>2667000</v>
      </c>
      <c r="L146" s="33">
        <v>0</v>
      </c>
      <c r="M146">
        <v>1083000350</v>
      </c>
      <c r="N146" t="s">
        <v>3535</v>
      </c>
      <c r="O146" t="s">
        <v>3536</v>
      </c>
      <c r="P146" s="201">
        <v>44579</v>
      </c>
      <c r="Q146" s="201">
        <v>44579</v>
      </c>
      <c r="R146" s="201">
        <v>44732</v>
      </c>
      <c r="S146" s="223">
        <v>18666000</v>
      </c>
      <c r="T146" s="223">
        <v>2667000</v>
      </c>
      <c r="U146" s="53">
        <v>85449357</v>
      </c>
      <c r="V146" t="s">
        <v>3108</v>
      </c>
      <c r="W146"/>
      <c r="X146"/>
    </row>
    <row r="147" spans="1:24">
      <c r="A147">
        <v>891780111</v>
      </c>
      <c r="B147" t="s">
        <v>25</v>
      </c>
      <c r="C147" t="s">
        <v>26</v>
      </c>
      <c r="D147" t="s">
        <v>27</v>
      </c>
      <c r="E147" t="s">
        <v>3537</v>
      </c>
      <c r="F147" t="s">
        <v>29</v>
      </c>
      <c r="G147" t="s">
        <v>848</v>
      </c>
      <c r="H147" t="s">
        <v>31</v>
      </c>
      <c r="I147" s="33">
        <v>16650000</v>
      </c>
      <c r="J147" s="33">
        <v>19117000</v>
      </c>
      <c r="K147" s="223">
        <v>2467000</v>
      </c>
      <c r="L147" s="33">
        <v>0</v>
      </c>
      <c r="M147">
        <v>1083553861</v>
      </c>
      <c r="N147" t="s">
        <v>3538</v>
      </c>
      <c r="O147" t="s">
        <v>3539</v>
      </c>
      <c r="P147" s="201">
        <v>44579</v>
      </c>
      <c r="Q147" s="201">
        <v>44579</v>
      </c>
      <c r="R147" s="201">
        <v>44732</v>
      </c>
      <c r="S147" s="223">
        <v>16650000</v>
      </c>
      <c r="T147" s="223">
        <v>2467000</v>
      </c>
      <c r="U147" s="53">
        <v>85449357</v>
      </c>
      <c r="V147" t="s">
        <v>3108</v>
      </c>
      <c r="W147"/>
      <c r="X147"/>
    </row>
    <row r="148" spans="1:24">
      <c r="A148">
        <v>891780111</v>
      </c>
      <c r="B148" t="s">
        <v>25</v>
      </c>
      <c r="C148" t="s">
        <v>26</v>
      </c>
      <c r="D148" t="s">
        <v>27</v>
      </c>
      <c r="E148" t="s">
        <v>3540</v>
      </c>
      <c r="F148" t="s">
        <v>29</v>
      </c>
      <c r="G148" t="s">
        <v>848</v>
      </c>
      <c r="H148" t="s">
        <v>31</v>
      </c>
      <c r="I148" s="33">
        <v>11700000</v>
      </c>
      <c r="J148" s="33">
        <v>16900000</v>
      </c>
      <c r="K148" s="223">
        <v>5200000</v>
      </c>
      <c r="L148" s="33">
        <v>0</v>
      </c>
      <c r="M148">
        <v>1082872335</v>
      </c>
      <c r="N148" t="s">
        <v>2283</v>
      </c>
      <c r="O148" t="s">
        <v>3541</v>
      </c>
      <c r="P148" s="201">
        <v>44579</v>
      </c>
      <c r="Q148" s="201">
        <v>44579</v>
      </c>
      <c r="R148" s="201">
        <v>44773</v>
      </c>
      <c r="S148" s="223">
        <v>11700000</v>
      </c>
      <c r="T148" s="223">
        <v>5200000</v>
      </c>
      <c r="U148" s="53">
        <v>85465146</v>
      </c>
      <c r="V148" t="s">
        <v>3132</v>
      </c>
      <c r="W148"/>
      <c r="X148"/>
    </row>
    <row r="149" spans="1:24">
      <c r="A149">
        <v>891780111</v>
      </c>
      <c r="B149" t="s">
        <v>25</v>
      </c>
      <c r="C149" t="s">
        <v>26</v>
      </c>
      <c r="D149" t="s">
        <v>27</v>
      </c>
      <c r="E149" t="s">
        <v>3542</v>
      </c>
      <c r="F149" t="s">
        <v>29</v>
      </c>
      <c r="G149" t="s">
        <v>848</v>
      </c>
      <c r="H149" t="s">
        <v>31</v>
      </c>
      <c r="I149" s="33">
        <v>13050000</v>
      </c>
      <c r="J149" s="33">
        <v>18850000</v>
      </c>
      <c r="K149" s="223">
        <v>5800000</v>
      </c>
      <c r="L149" s="33">
        <v>0</v>
      </c>
      <c r="M149">
        <v>7634396</v>
      </c>
      <c r="N149" t="s">
        <v>3543</v>
      </c>
      <c r="O149" t="s">
        <v>3544</v>
      </c>
      <c r="P149" s="201">
        <v>44579</v>
      </c>
      <c r="Q149" s="201">
        <v>44579</v>
      </c>
      <c r="R149" s="201">
        <v>44773</v>
      </c>
      <c r="S149" s="223">
        <v>13050000</v>
      </c>
      <c r="T149" s="223">
        <v>5800000</v>
      </c>
      <c r="U149" s="53">
        <v>85465146</v>
      </c>
      <c r="V149" t="s">
        <v>3132</v>
      </c>
      <c r="W149"/>
      <c r="X149"/>
    </row>
    <row r="150" spans="1:24">
      <c r="A150">
        <v>891780111</v>
      </c>
      <c r="B150" t="s">
        <v>25</v>
      </c>
      <c r="C150" t="s">
        <v>26</v>
      </c>
      <c r="D150" t="s">
        <v>27</v>
      </c>
      <c r="E150" t="s">
        <v>3545</v>
      </c>
      <c r="F150" t="s">
        <v>29</v>
      </c>
      <c r="G150" t="s">
        <v>848</v>
      </c>
      <c r="H150" t="s">
        <v>31</v>
      </c>
      <c r="I150" s="33">
        <v>9000000</v>
      </c>
      <c r="J150" s="33">
        <v>13000000</v>
      </c>
      <c r="K150" s="223">
        <v>4000000</v>
      </c>
      <c r="L150" s="33">
        <v>0</v>
      </c>
      <c r="M150">
        <v>1082972337</v>
      </c>
      <c r="N150" t="s">
        <v>3546</v>
      </c>
      <c r="O150" t="s">
        <v>3547</v>
      </c>
      <c r="P150" s="201">
        <v>44579</v>
      </c>
      <c r="Q150" s="201">
        <v>44579</v>
      </c>
      <c r="R150" s="201">
        <v>44773</v>
      </c>
      <c r="S150" s="223">
        <v>9000000</v>
      </c>
      <c r="T150" s="223">
        <v>4000000</v>
      </c>
      <c r="U150" s="53">
        <v>85465146</v>
      </c>
      <c r="V150" t="s">
        <v>3132</v>
      </c>
      <c r="W150"/>
      <c r="X150"/>
    </row>
    <row r="151" spans="1:24">
      <c r="A151">
        <v>891780111</v>
      </c>
      <c r="B151" t="s">
        <v>25</v>
      </c>
      <c r="C151" t="s">
        <v>26</v>
      </c>
      <c r="D151" t="s">
        <v>27</v>
      </c>
      <c r="E151" t="s">
        <v>3548</v>
      </c>
      <c r="F151" t="s">
        <v>29</v>
      </c>
      <c r="G151" t="s">
        <v>848</v>
      </c>
      <c r="H151" t="s">
        <v>31</v>
      </c>
      <c r="I151" s="33">
        <v>9333000</v>
      </c>
      <c r="J151" s="33">
        <v>13333000</v>
      </c>
      <c r="K151" s="223">
        <v>4000000</v>
      </c>
      <c r="L151" s="33">
        <v>0</v>
      </c>
      <c r="M151">
        <v>57461875</v>
      </c>
      <c r="N151" t="s">
        <v>3549</v>
      </c>
      <c r="O151" t="s">
        <v>3550</v>
      </c>
      <c r="P151" s="201">
        <v>44579</v>
      </c>
      <c r="Q151" s="201">
        <v>44579</v>
      </c>
      <c r="R151" s="201">
        <v>44773</v>
      </c>
      <c r="S151" s="223">
        <v>9333000</v>
      </c>
      <c r="T151" s="223">
        <v>4000000</v>
      </c>
      <c r="U151" s="202">
        <v>36694483</v>
      </c>
      <c r="V151" t="s">
        <v>130</v>
      </c>
      <c r="W151"/>
      <c r="X151"/>
    </row>
    <row r="152" spans="1:24">
      <c r="A152">
        <v>891780111</v>
      </c>
      <c r="B152" t="s">
        <v>25</v>
      </c>
      <c r="C152" t="s">
        <v>26</v>
      </c>
      <c r="D152" t="s">
        <v>27</v>
      </c>
      <c r="E152" t="s">
        <v>3551</v>
      </c>
      <c r="F152" t="s">
        <v>29</v>
      </c>
      <c r="G152" t="s">
        <v>848</v>
      </c>
      <c r="H152" t="s">
        <v>31</v>
      </c>
      <c r="I152" s="33">
        <v>7990000</v>
      </c>
      <c r="J152" s="33">
        <v>11390000</v>
      </c>
      <c r="K152" s="223">
        <v>3400000</v>
      </c>
      <c r="L152" s="33">
        <v>0</v>
      </c>
      <c r="M152">
        <v>1082903939</v>
      </c>
      <c r="N152" t="s">
        <v>3552</v>
      </c>
      <c r="O152" t="s">
        <v>3553</v>
      </c>
      <c r="P152" s="201">
        <v>44579</v>
      </c>
      <c r="Q152" s="201">
        <v>44579</v>
      </c>
      <c r="R152" s="201">
        <v>44773</v>
      </c>
      <c r="S152" s="223">
        <v>7990000</v>
      </c>
      <c r="T152" s="223">
        <v>3400000</v>
      </c>
      <c r="U152" s="53">
        <v>7631392</v>
      </c>
      <c r="V152" t="s">
        <v>3145</v>
      </c>
      <c r="W152"/>
      <c r="X152"/>
    </row>
    <row r="153" spans="1:24">
      <c r="A153">
        <v>891780111</v>
      </c>
      <c r="B153" t="s">
        <v>25</v>
      </c>
      <c r="C153" t="s">
        <v>26</v>
      </c>
      <c r="D153" t="s">
        <v>27</v>
      </c>
      <c r="E153" t="s">
        <v>3554</v>
      </c>
      <c r="F153" t="s">
        <v>29</v>
      </c>
      <c r="G153" t="s">
        <v>848</v>
      </c>
      <c r="H153" t="s">
        <v>31</v>
      </c>
      <c r="I153" s="33">
        <v>22780000</v>
      </c>
      <c r="J153" s="33">
        <v>32980000</v>
      </c>
      <c r="K153" s="223">
        <v>10200000</v>
      </c>
      <c r="L153" s="33">
        <v>0</v>
      </c>
      <c r="M153">
        <v>1082964146</v>
      </c>
      <c r="N153" t="s">
        <v>3555</v>
      </c>
      <c r="O153" t="s">
        <v>3556</v>
      </c>
      <c r="P153" s="201">
        <v>44579</v>
      </c>
      <c r="Q153" s="201">
        <v>44579</v>
      </c>
      <c r="R153" s="201">
        <v>44773</v>
      </c>
      <c r="S153" s="223">
        <v>22780000</v>
      </c>
      <c r="T153" s="223">
        <v>10200000</v>
      </c>
      <c r="U153" s="53">
        <v>12621405</v>
      </c>
      <c r="V153" t="s">
        <v>843</v>
      </c>
      <c r="W153"/>
      <c r="X153"/>
    </row>
    <row r="154" spans="1:24">
      <c r="A154">
        <v>891780111</v>
      </c>
      <c r="B154" t="s">
        <v>25</v>
      </c>
      <c r="C154" t="s">
        <v>26</v>
      </c>
      <c r="D154" t="s">
        <v>27</v>
      </c>
      <c r="E154" t="s">
        <v>3557</v>
      </c>
      <c r="F154" t="s">
        <v>29</v>
      </c>
      <c r="G154" t="s">
        <v>848</v>
      </c>
      <c r="H154" t="s">
        <v>31</v>
      </c>
      <c r="I154" s="33">
        <v>11613000</v>
      </c>
      <c r="J154" s="33">
        <v>16813000</v>
      </c>
      <c r="K154" s="223">
        <v>5200000</v>
      </c>
      <c r="L154" s="33">
        <v>0</v>
      </c>
      <c r="M154">
        <v>1082904561</v>
      </c>
      <c r="N154" t="s">
        <v>3558</v>
      </c>
      <c r="O154" t="s">
        <v>3559</v>
      </c>
      <c r="P154" s="201">
        <v>44579</v>
      </c>
      <c r="Q154" s="201">
        <v>44579</v>
      </c>
      <c r="R154" s="201">
        <v>44773</v>
      </c>
      <c r="S154" s="223">
        <v>9013000</v>
      </c>
      <c r="T154" s="223">
        <v>7800000</v>
      </c>
      <c r="U154" s="53">
        <v>72255882</v>
      </c>
      <c r="V154" t="s">
        <v>3560</v>
      </c>
      <c r="W154"/>
      <c r="X154"/>
    </row>
    <row r="155" spans="1:24">
      <c r="A155">
        <v>891780111</v>
      </c>
      <c r="B155" t="s">
        <v>25</v>
      </c>
      <c r="C155" t="s">
        <v>26</v>
      </c>
      <c r="D155" t="s">
        <v>27</v>
      </c>
      <c r="E155" t="s">
        <v>3561</v>
      </c>
      <c r="F155" t="s">
        <v>29</v>
      </c>
      <c r="G155" t="s">
        <v>848</v>
      </c>
      <c r="H155" t="s">
        <v>31</v>
      </c>
      <c r="I155" s="33">
        <v>14850000</v>
      </c>
      <c r="J155" s="33">
        <v>16583000</v>
      </c>
      <c r="K155" s="223">
        <v>1733000</v>
      </c>
      <c r="L155" s="33">
        <v>0</v>
      </c>
      <c r="M155">
        <v>1082977841</v>
      </c>
      <c r="N155" t="s">
        <v>3562</v>
      </c>
      <c r="O155" t="s">
        <v>3563</v>
      </c>
      <c r="P155" s="201">
        <v>44579</v>
      </c>
      <c r="Q155" s="201">
        <v>44579</v>
      </c>
      <c r="R155" s="201">
        <v>44732</v>
      </c>
      <c r="S155" s="223">
        <v>14850000</v>
      </c>
      <c r="T155" s="223">
        <v>1733000</v>
      </c>
      <c r="U155" s="204">
        <v>85460304</v>
      </c>
      <c r="V155" t="s">
        <v>3564</v>
      </c>
      <c r="W155"/>
      <c r="X155"/>
    </row>
    <row r="156" spans="1:24">
      <c r="A156">
        <v>891780111</v>
      </c>
      <c r="B156" t="s">
        <v>25</v>
      </c>
      <c r="C156" t="s">
        <v>26</v>
      </c>
      <c r="D156" t="s">
        <v>27</v>
      </c>
      <c r="E156" t="s">
        <v>3565</v>
      </c>
      <c r="F156" t="s">
        <v>29</v>
      </c>
      <c r="G156" t="s">
        <v>848</v>
      </c>
      <c r="H156" t="s">
        <v>31</v>
      </c>
      <c r="I156" s="33">
        <v>13050000</v>
      </c>
      <c r="J156" s="33">
        <v>19650000</v>
      </c>
      <c r="K156" s="223">
        <v>6600000</v>
      </c>
      <c r="L156" s="33">
        <v>0</v>
      </c>
      <c r="M156">
        <v>1004370372</v>
      </c>
      <c r="N156" t="s">
        <v>3566</v>
      </c>
      <c r="O156" t="s">
        <v>3567</v>
      </c>
      <c r="P156" s="201">
        <v>44579</v>
      </c>
      <c r="Q156" s="201">
        <v>44579</v>
      </c>
      <c r="R156" s="201">
        <v>44773</v>
      </c>
      <c r="S156" s="223">
        <v>13050000</v>
      </c>
      <c r="T156" s="223">
        <v>6600000</v>
      </c>
      <c r="U156" s="204">
        <v>85460304</v>
      </c>
      <c r="V156" t="s">
        <v>3564</v>
      </c>
      <c r="W156"/>
      <c r="X156"/>
    </row>
    <row r="157" spans="1:24">
      <c r="A157">
        <v>891780111</v>
      </c>
      <c r="B157" t="s">
        <v>25</v>
      </c>
      <c r="C157" t="s">
        <v>26</v>
      </c>
      <c r="D157" t="s">
        <v>27</v>
      </c>
      <c r="E157" t="s">
        <v>3568</v>
      </c>
      <c r="F157" t="s">
        <v>29</v>
      </c>
      <c r="G157" t="s">
        <v>848</v>
      </c>
      <c r="H157" t="s">
        <v>31</v>
      </c>
      <c r="I157" s="33">
        <v>33133000</v>
      </c>
      <c r="J157" s="33">
        <v>38933000</v>
      </c>
      <c r="K157" s="223">
        <v>5800000</v>
      </c>
      <c r="L157" s="33">
        <v>0</v>
      </c>
      <c r="M157">
        <v>79488380</v>
      </c>
      <c r="N157" t="s">
        <v>3569</v>
      </c>
      <c r="O157" t="s">
        <v>3570</v>
      </c>
      <c r="P157" s="201">
        <v>44579</v>
      </c>
      <c r="Q157" s="201">
        <v>44579</v>
      </c>
      <c r="R157" s="201">
        <v>44773</v>
      </c>
      <c r="S157" s="223">
        <v>33133000</v>
      </c>
      <c r="T157" s="223">
        <v>5800000</v>
      </c>
      <c r="U157" s="53">
        <v>85455983</v>
      </c>
      <c r="V157" t="s">
        <v>3172</v>
      </c>
      <c r="W157"/>
      <c r="X157"/>
    </row>
    <row r="158" spans="1:24">
      <c r="A158">
        <v>891780111</v>
      </c>
      <c r="B158" t="s">
        <v>25</v>
      </c>
      <c r="C158" t="s">
        <v>26</v>
      </c>
      <c r="D158" t="s">
        <v>27</v>
      </c>
      <c r="E158" t="s">
        <v>3571</v>
      </c>
      <c r="F158" t="s">
        <v>29</v>
      </c>
      <c r="G158" t="s">
        <v>848</v>
      </c>
      <c r="H158" t="s">
        <v>31</v>
      </c>
      <c r="I158" s="33">
        <v>16920000</v>
      </c>
      <c r="J158" s="33">
        <v>31120000</v>
      </c>
      <c r="K158" s="223">
        <v>14200000</v>
      </c>
      <c r="L158" s="33">
        <v>0</v>
      </c>
      <c r="M158">
        <v>57299411</v>
      </c>
      <c r="N158" t="s">
        <v>2506</v>
      </c>
      <c r="O158" t="s">
        <v>3572</v>
      </c>
      <c r="P158" s="201">
        <v>44579</v>
      </c>
      <c r="Q158" s="201">
        <v>44579</v>
      </c>
      <c r="R158" s="201">
        <v>44773</v>
      </c>
      <c r="S158" s="223">
        <v>16920000</v>
      </c>
      <c r="T158" s="223">
        <v>14200000</v>
      </c>
      <c r="U158" s="53">
        <v>16078654</v>
      </c>
      <c r="V158" t="s">
        <v>885</v>
      </c>
      <c r="W158"/>
      <c r="X158"/>
    </row>
    <row r="159" spans="1:24">
      <c r="A159">
        <v>891780111</v>
      </c>
      <c r="B159" t="s">
        <v>25</v>
      </c>
      <c r="C159" t="s">
        <v>26</v>
      </c>
      <c r="D159" t="s">
        <v>27</v>
      </c>
      <c r="E159" t="s">
        <v>3573</v>
      </c>
      <c r="F159" t="s">
        <v>29</v>
      </c>
      <c r="G159" t="s">
        <v>848</v>
      </c>
      <c r="H159" t="s">
        <v>31</v>
      </c>
      <c r="I159" s="33">
        <v>13050000</v>
      </c>
      <c r="J159" s="33">
        <v>20250000</v>
      </c>
      <c r="K159" s="223">
        <v>7200000</v>
      </c>
      <c r="L159" s="33">
        <v>0</v>
      </c>
      <c r="M159">
        <v>1082977003</v>
      </c>
      <c r="N159" t="s">
        <v>3574</v>
      </c>
      <c r="O159" t="s">
        <v>3575</v>
      </c>
      <c r="P159" s="201">
        <v>44579</v>
      </c>
      <c r="Q159" s="201">
        <v>44579</v>
      </c>
      <c r="R159" s="201">
        <v>44773</v>
      </c>
      <c r="S159" s="223">
        <v>10150000</v>
      </c>
      <c r="T159" s="223">
        <v>10100000</v>
      </c>
      <c r="U159" s="202">
        <v>72220242</v>
      </c>
      <c r="V159" t="s">
        <v>3576</v>
      </c>
      <c r="W159"/>
      <c r="X159"/>
    </row>
    <row r="160" spans="1:24">
      <c r="A160">
        <v>891780111</v>
      </c>
      <c r="B160" t="s">
        <v>25</v>
      </c>
      <c r="C160" t="s">
        <v>26</v>
      </c>
      <c r="D160" t="s">
        <v>27</v>
      </c>
      <c r="E160" t="s">
        <v>3577</v>
      </c>
      <c r="F160" t="s">
        <v>29</v>
      </c>
      <c r="G160" t="s">
        <v>848</v>
      </c>
      <c r="H160" t="s">
        <v>31</v>
      </c>
      <c r="I160" s="33">
        <v>14850000</v>
      </c>
      <c r="J160" s="33">
        <v>20650000</v>
      </c>
      <c r="K160" s="223">
        <v>5800000</v>
      </c>
      <c r="L160" s="33">
        <v>0</v>
      </c>
      <c r="M160">
        <v>85151294</v>
      </c>
      <c r="N160" t="s">
        <v>3578</v>
      </c>
      <c r="O160" t="s">
        <v>3579</v>
      </c>
      <c r="P160" s="201">
        <v>44580</v>
      </c>
      <c r="Q160" s="201">
        <v>44580</v>
      </c>
      <c r="R160" s="201">
        <v>44773</v>
      </c>
      <c r="S160" s="223">
        <v>14850000</v>
      </c>
      <c r="T160" s="223">
        <v>5800000</v>
      </c>
      <c r="U160" s="202">
        <v>84452087</v>
      </c>
      <c r="V160" t="s">
        <v>3200</v>
      </c>
      <c r="W160"/>
      <c r="X160"/>
    </row>
    <row r="161" spans="1:24">
      <c r="A161">
        <v>891780111</v>
      </c>
      <c r="B161" t="s">
        <v>25</v>
      </c>
      <c r="C161" t="s">
        <v>26</v>
      </c>
      <c r="D161" t="s">
        <v>27</v>
      </c>
      <c r="E161" t="s">
        <v>3580</v>
      </c>
      <c r="F161" t="s">
        <v>29</v>
      </c>
      <c r="G161" t="s">
        <v>848</v>
      </c>
      <c r="H161" t="s">
        <v>31</v>
      </c>
      <c r="I161" s="33">
        <v>12220000</v>
      </c>
      <c r="J161" s="33">
        <v>18820000</v>
      </c>
      <c r="K161" s="223">
        <v>6600000</v>
      </c>
      <c r="L161" s="33">
        <v>0</v>
      </c>
      <c r="M161">
        <v>1083018313</v>
      </c>
      <c r="N161" t="s">
        <v>3581</v>
      </c>
      <c r="O161" t="s">
        <v>3582</v>
      </c>
      <c r="P161" s="201">
        <v>44580</v>
      </c>
      <c r="Q161" s="201">
        <v>44580</v>
      </c>
      <c r="R161" s="201">
        <v>44773</v>
      </c>
      <c r="S161" s="223">
        <v>12220000</v>
      </c>
      <c r="T161" s="223">
        <v>6600000</v>
      </c>
      <c r="U161" s="53">
        <v>57461216</v>
      </c>
      <c r="V161" t="s">
        <v>3223</v>
      </c>
      <c r="W161"/>
      <c r="X161"/>
    </row>
    <row r="162" spans="1:24">
      <c r="A162">
        <v>891780111</v>
      </c>
      <c r="B162" t="s">
        <v>25</v>
      </c>
      <c r="C162" t="s">
        <v>26</v>
      </c>
      <c r="D162" t="s">
        <v>27</v>
      </c>
      <c r="E162" t="s">
        <v>3583</v>
      </c>
      <c r="F162" t="s">
        <v>29</v>
      </c>
      <c r="G162" t="s">
        <v>848</v>
      </c>
      <c r="H162" t="s">
        <v>31</v>
      </c>
      <c r="I162" s="33">
        <v>13050000</v>
      </c>
      <c r="J162" s="33">
        <v>18250000</v>
      </c>
      <c r="K162" s="223">
        <v>5200000</v>
      </c>
      <c r="L162" s="33">
        <v>0</v>
      </c>
      <c r="M162">
        <v>1065883393</v>
      </c>
      <c r="N162" t="s">
        <v>3584</v>
      </c>
      <c r="O162" t="s">
        <v>3585</v>
      </c>
      <c r="P162" s="201">
        <v>44580</v>
      </c>
      <c r="Q162" s="201">
        <v>44580</v>
      </c>
      <c r="R162" s="201">
        <v>44773</v>
      </c>
      <c r="S162" s="223">
        <v>10150000</v>
      </c>
      <c r="T162" s="223">
        <v>8100000</v>
      </c>
      <c r="U162" s="53">
        <v>21701937</v>
      </c>
      <c r="V162" t="s">
        <v>3278</v>
      </c>
      <c r="W162"/>
      <c r="X162"/>
    </row>
    <row r="163" spans="1:24">
      <c r="A163">
        <v>891780111</v>
      </c>
      <c r="B163" t="s">
        <v>25</v>
      </c>
      <c r="C163" t="s">
        <v>26</v>
      </c>
      <c r="D163" t="s">
        <v>27</v>
      </c>
      <c r="E163" t="s">
        <v>3586</v>
      </c>
      <c r="F163" t="s">
        <v>29</v>
      </c>
      <c r="G163" t="s">
        <v>848</v>
      </c>
      <c r="H163" t="s">
        <v>31</v>
      </c>
      <c r="I163" s="33">
        <v>11700000</v>
      </c>
      <c r="J163" s="33">
        <v>17500000</v>
      </c>
      <c r="K163" s="223">
        <v>5800000</v>
      </c>
      <c r="L163" s="33">
        <v>0</v>
      </c>
      <c r="M163">
        <v>7602221</v>
      </c>
      <c r="N163" t="s">
        <v>3587</v>
      </c>
      <c r="O163" t="s">
        <v>3588</v>
      </c>
      <c r="P163" s="201">
        <v>44580</v>
      </c>
      <c r="Q163" s="201">
        <v>44580</v>
      </c>
      <c r="R163" s="201">
        <v>44773</v>
      </c>
      <c r="S163" s="223">
        <v>11700000</v>
      </c>
      <c r="T163" s="223">
        <v>5800000</v>
      </c>
      <c r="U163" s="53">
        <v>85473390</v>
      </c>
      <c r="V163" t="s">
        <v>839</v>
      </c>
      <c r="W163"/>
      <c r="X163"/>
    </row>
    <row r="164" spans="1:24">
      <c r="A164">
        <v>891780111</v>
      </c>
      <c r="B164" t="s">
        <v>25</v>
      </c>
      <c r="C164" t="s">
        <v>26</v>
      </c>
      <c r="D164" t="s">
        <v>27</v>
      </c>
      <c r="E164" t="s">
        <v>3589</v>
      </c>
      <c r="F164" t="s">
        <v>29</v>
      </c>
      <c r="G164" t="s">
        <v>848</v>
      </c>
      <c r="H164" t="s">
        <v>31</v>
      </c>
      <c r="I164" s="33">
        <v>11440000</v>
      </c>
      <c r="J164" s="33">
        <v>16640000</v>
      </c>
      <c r="K164" s="223">
        <v>5200000</v>
      </c>
      <c r="L164" s="33">
        <v>0</v>
      </c>
      <c r="M164">
        <v>1082927274</v>
      </c>
      <c r="N164" t="s">
        <v>1646</v>
      </c>
      <c r="O164" t="s">
        <v>3590</v>
      </c>
      <c r="P164" s="201">
        <v>44580</v>
      </c>
      <c r="Q164" s="201">
        <v>44580</v>
      </c>
      <c r="R164" s="201">
        <v>44773</v>
      </c>
      <c r="S164" s="223">
        <v>11440000</v>
      </c>
      <c r="T164" s="223">
        <v>5200000</v>
      </c>
      <c r="U164" s="53">
        <v>85473390</v>
      </c>
      <c r="V164" t="s">
        <v>839</v>
      </c>
      <c r="W164"/>
      <c r="X164"/>
    </row>
    <row r="165" spans="1:24">
      <c r="A165">
        <v>891780111</v>
      </c>
      <c r="B165" t="s">
        <v>25</v>
      </c>
      <c r="C165" t="s">
        <v>26</v>
      </c>
      <c r="D165" t="s">
        <v>27</v>
      </c>
      <c r="E165" t="s">
        <v>3591</v>
      </c>
      <c r="F165" t="s">
        <v>29</v>
      </c>
      <c r="G165" t="s">
        <v>848</v>
      </c>
      <c r="H165" t="s">
        <v>31</v>
      </c>
      <c r="I165" s="33">
        <v>13630000</v>
      </c>
      <c r="J165" s="33">
        <v>18830000</v>
      </c>
      <c r="K165" s="223">
        <v>5200000</v>
      </c>
      <c r="L165" s="33">
        <v>0</v>
      </c>
      <c r="M165">
        <v>84450965</v>
      </c>
      <c r="N165" t="s">
        <v>3592</v>
      </c>
      <c r="O165" t="s">
        <v>3593</v>
      </c>
      <c r="P165" s="201">
        <v>44580</v>
      </c>
      <c r="Q165" s="201">
        <v>44580</v>
      </c>
      <c r="R165" s="201">
        <v>44773</v>
      </c>
      <c r="S165" s="223">
        <v>13630000</v>
      </c>
      <c r="T165" s="223">
        <v>5200000</v>
      </c>
      <c r="U165" s="53">
        <v>26668285</v>
      </c>
      <c r="V165" t="s">
        <v>3524</v>
      </c>
      <c r="W165"/>
      <c r="X165"/>
    </row>
    <row r="166" spans="1:24">
      <c r="A166">
        <v>891780111</v>
      </c>
      <c r="B166" t="s">
        <v>25</v>
      </c>
      <c r="C166" t="s">
        <v>26</v>
      </c>
      <c r="D166" t="s">
        <v>27</v>
      </c>
      <c r="E166" t="s">
        <v>3594</v>
      </c>
      <c r="F166" t="s">
        <v>29</v>
      </c>
      <c r="G166" t="s">
        <v>848</v>
      </c>
      <c r="H166" t="s">
        <v>31</v>
      </c>
      <c r="I166" s="33">
        <v>7650000</v>
      </c>
      <c r="J166" s="33">
        <v>13450000</v>
      </c>
      <c r="K166" s="223">
        <v>5800000</v>
      </c>
      <c r="L166" s="33">
        <v>0</v>
      </c>
      <c r="M166">
        <v>1082887356</v>
      </c>
      <c r="N166" t="s">
        <v>3595</v>
      </c>
      <c r="O166" t="s">
        <v>3596</v>
      </c>
      <c r="P166" s="201">
        <v>44580</v>
      </c>
      <c r="Q166" s="201">
        <v>44580</v>
      </c>
      <c r="R166" s="201">
        <v>44773</v>
      </c>
      <c r="S166" s="223">
        <v>7650000</v>
      </c>
      <c r="T166" s="223">
        <v>5800000</v>
      </c>
      <c r="U166" s="53">
        <v>26668285</v>
      </c>
      <c r="V166" t="s">
        <v>3524</v>
      </c>
      <c r="W166" s="129"/>
      <c r="X166"/>
    </row>
    <row r="167" spans="1:24">
      <c r="A167">
        <v>891780111</v>
      </c>
      <c r="B167" t="s">
        <v>25</v>
      </c>
      <c r="C167" t="s">
        <v>26</v>
      </c>
      <c r="D167" t="s">
        <v>27</v>
      </c>
      <c r="E167" t="s">
        <v>3597</v>
      </c>
      <c r="F167" t="s">
        <v>29</v>
      </c>
      <c r="G167" t="s">
        <v>848</v>
      </c>
      <c r="H167" t="s">
        <v>31</v>
      </c>
      <c r="I167" s="33">
        <v>7650000</v>
      </c>
      <c r="J167" s="33">
        <v>8783000</v>
      </c>
      <c r="K167" s="223">
        <v>1133000</v>
      </c>
      <c r="L167" s="33">
        <v>0</v>
      </c>
      <c r="M167">
        <v>1082954479</v>
      </c>
      <c r="N167" t="s">
        <v>3598</v>
      </c>
      <c r="O167" t="s">
        <v>3599</v>
      </c>
      <c r="P167" s="201">
        <v>44580</v>
      </c>
      <c r="Q167" s="201">
        <v>44580</v>
      </c>
      <c r="R167" s="201">
        <v>44732</v>
      </c>
      <c r="S167" s="223">
        <v>7650000</v>
      </c>
      <c r="T167" s="223">
        <v>1133000</v>
      </c>
      <c r="U167" s="53">
        <v>26668285</v>
      </c>
      <c r="V167" t="s">
        <v>3524</v>
      </c>
      <c r="W167"/>
      <c r="X167"/>
    </row>
    <row r="168" spans="1:24">
      <c r="A168">
        <v>891780111</v>
      </c>
      <c r="B168" t="s">
        <v>25</v>
      </c>
      <c r="C168" t="s">
        <v>26</v>
      </c>
      <c r="D168" t="s">
        <v>27</v>
      </c>
      <c r="E168" t="s">
        <v>3600</v>
      </c>
      <c r="F168" t="s">
        <v>29</v>
      </c>
      <c r="G168" t="s">
        <v>848</v>
      </c>
      <c r="H168" t="s">
        <v>31</v>
      </c>
      <c r="I168" s="33">
        <v>14740000</v>
      </c>
      <c r="J168" s="33">
        <v>18140000</v>
      </c>
      <c r="K168" s="223">
        <v>3400000</v>
      </c>
      <c r="L168" s="33">
        <v>0</v>
      </c>
      <c r="M168">
        <v>1015460393</v>
      </c>
      <c r="N168" t="s">
        <v>3601</v>
      </c>
      <c r="O168" t="s">
        <v>3602</v>
      </c>
      <c r="P168" s="201">
        <v>44580</v>
      </c>
      <c r="Q168" s="201">
        <v>44580</v>
      </c>
      <c r="R168" s="201">
        <v>44773</v>
      </c>
      <c r="S168" s="223">
        <v>14740000</v>
      </c>
      <c r="T168" s="223">
        <v>3400000</v>
      </c>
      <c r="U168" s="53">
        <v>12621405</v>
      </c>
      <c r="V168" t="s">
        <v>843</v>
      </c>
      <c r="W168" s="129"/>
      <c r="X168"/>
    </row>
    <row r="169" spans="1:24">
      <c r="A169">
        <v>891780111</v>
      </c>
      <c r="B169" t="s">
        <v>25</v>
      </c>
      <c r="C169" t="s">
        <v>26</v>
      </c>
      <c r="D169" t="s">
        <v>27</v>
      </c>
      <c r="E169" t="s">
        <v>3603</v>
      </c>
      <c r="F169" t="s">
        <v>29</v>
      </c>
      <c r="G169" t="s">
        <v>848</v>
      </c>
      <c r="H169" t="s">
        <v>31</v>
      </c>
      <c r="I169" s="33">
        <v>11526000</v>
      </c>
      <c r="J169" s="33">
        <v>18126000</v>
      </c>
      <c r="K169" s="223">
        <v>6600000</v>
      </c>
      <c r="L169" s="33">
        <v>0</v>
      </c>
      <c r="M169">
        <v>1052992321</v>
      </c>
      <c r="N169" t="s">
        <v>3604</v>
      </c>
      <c r="O169" t="s">
        <v>3605</v>
      </c>
      <c r="P169" s="201">
        <v>44580</v>
      </c>
      <c r="Q169" s="201">
        <v>44580</v>
      </c>
      <c r="R169" s="201">
        <v>44773</v>
      </c>
      <c r="S169" s="223">
        <v>11526000</v>
      </c>
      <c r="T169" s="223">
        <v>6600000</v>
      </c>
      <c r="U169" s="53">
        <v>21400608</v>
      </c>
      <c r="V169" t="s">
        <v>3606</v>
      </c>
      <c r="W169"/>
      <c r="X169"/>
    </row>
    <row r="170" spans="1:24">
      <c r="A170">
        <v>891780111</v>
      </c>
      <c r="B170" t="s">
        <v>25</v>
      </c>
      <c r="C170" t="s">
        <v>26</v>
      </c>
      <c r="D170" t="s">
        <v>27</v>
      </c>
      <c r="E170" t="s">
        <v>3607</v>
      </c>
      <c r="F170" t="s">
        <v>29</v>
      </c>
      <c r="G170" t="s">
        <v>848</v>
      </c>
      <c r="H170" t="s">
        <v>31</v>
      </c>
      <c r="I170" s="33">
        <v>8000000</v>
      </c>
      <c r="J170" s="33">
        <v>9733000</v>
      </c>
      <c r="K170" s="223">
        <v>1733000</v>
      </c>
      <c r="L170" s="33">
        <v>0</v>
      </c>
      <c r="M170">
        <v>1082992511</v>
      </c>
      <c r="N170" t="s">
        <v>3608</v>
      </c>
      <c r="O170" t="s">
        <v>3609</v>
      </c>
      <c r="P170" s="201">
        <v>44580</v>
      </c>
      <c r="Q170" s="201">
        <v>44593</v>
      </c>
      <c r="R170" s="201">
        <v>44732</v>
      </c>
      <c r="S170" s="223">
        <v>2000000</v>
      </c>
      <c r="T170" s="223">
        <v>7733000</v>
      </c>
      <c r="U170" s="53">
        <v>1082868728</v>
      </c>
      <c r="V170" t="s">
        <v>3193</v>
      </c>
      <c r="W170"/>
      <c r="X170"/>
    </row>
    <row r="171" spans="1:24">
      <c r="A171">
        <v>891780111</v>
      </c>
      <c r="B171" t="s">
        <v>25</v>
      </c>
      <c r="C171" t="s">
        <v>26</v>
      </c>
      <c r="D171" t="s">
        <v>27</v>
      </c>
      <c r="E171" t="s">
        <v>3607</v>
      </c>
      <c r="F171" t="s">
        <v>29</v>
      </c>
      <c r="G171" t="s">
        <v>848</v>
      </c>
      <c r="H171" t="s">
        <v>31</v>
      </c>
      <c r="I171" s="33">
        <v>11526000</v>
      </c>
      <c r="J171" s="33">
        <v>12859000</v>
      </c>
      <c r="K171" s="223">
        <v>1333000</v>
      </c>
      <c r="L171" s="33">
        <v>0</v>
      </c>
      <c r="M171">
        <v>1083025029</v>
      </c>
      <c r="N171" t="s">
        <v>3610</v>
      </c>
      <c r="O171" t="s">
        <v>3611</v>
      </c>
      <c r="P171" s="201">
        <v>44579</v>
      </c>
      <c r="Q171" s="201">
        <v>44579</v>
      </c>
      <c r="R171" s="201">
        <v>44732</v>
      </c>
      <c r="S171" s="223">
        <v>11526000</v>
      </c>
      <c r="T171" s="223">
        <v>1333000</v>
      </c>
      <c r="U171" s="53">
        <v>21400608</v>
      </c>
      <c r="V171" t="s">
        <v>3606</v>
      </c>
      <c r="W171"/>
      <c r="X171"/>
    </row>
    <row r="172" spans="1:24">
      <c r="A172">
        <v>891780111</v>
      </c>
      <c r="B172" t="s">
        <v>25</v>
      </c>
      <c r="C172" t="s">
        <v>26</v>
      </c>
      <c r="D172" t="s">
        <v>27</v>
      </c>
      <c r="E172" t="s">
        <v>3612</v>
      </c>
      <c r="F172" t="s">
        <v>29</v>
      </c>
      <c r="G172" t="s">
        <v>848</v>
      </c>
      <c r="H172" t="s">
        <v>31</v>
      </c>
      <c r="I172" s="33">
        <v>13533000</v>
      </c>
      <c r="J172" s="33">
        <v>19333000</v>
      </c>
      <c r="K172" s="223">
        <v>5800000</v>
      </c>
      <c r="L172" s="33">
        <v>0</v>
      </c>
      <c r="M172">
        <v>1082956335</v>
      </c>
      <c r="N172" t="s">
        <v>3613</v>
      </c>
      <c r="O172" t="s">
        <v>3614</v>
      </c>
      <c r="P172" s="201">
        <v>44580</v>
      </c>
      <c r="Q172" s="201">
        <v>44580</v>
      </c>
      <c r="R172" s="201">
        <v>44773</v>
      </c>
      <c r="S172" s="223">
        <v>13533000</v>
      </c>
      <c r="T172" s="223">
        <v>5800000</v>
      </c>
      <c r="U172" s="202">
        <v>84452087</v>
      </c>
      <c r="V172" t="s">
        <v>3200</v>
      </c>
      <c r="W172"/>
      <c r="X172"/>
    </row>
    <row r="173" spans="1:24">
      <c r="A173">
        <v>891780111</v>
      </c>
      <c r="B173" t="s">
        <v>25</v>
      </c>
      <c r="C173" t="s">
        <v>93</v>
      </c>
      <c r="D173" t="s">
        <v>27</v>
      </c>
      <c r="E173" t="s">
        <v>3615</v>
      </c>
      <c r="F173" t="s">
        <v>29</v>
      </c>
      <c r="G173" t="s">
        <v>848</v>
      </c>
      <c r="H173" t="s">
        <v>31</v>
      </c>
      <c r="I173" s="33">
        <v>2350000</v>
      </c>
      <c r="J173" s="33">
        <v>0</v>
      </c>
      <c r="K173" s="223">
        <v>0</v>
      </c>
      <c r="L173" s="33">
        <v>0</v>
      </c>
      <c r="M173">
        <v>84457565</v>
      </c>
      <c r="N173" t="s">
        <v>3616</v>
      </c>
      <c r="O173" t="s">
        <v>3617</v>
      </c>
      <c r="P173" s="201">
        <v>44580</v>
      </c>
      <c r="Q173" s="201">
        <v>44580</v>
      </c>
      <c r="R173" s="201">
        <v>44590</v>
      </c>
      <c r="S173" s="223">
        <v>2350000</v>
      </c>
      <c r="T173" s="223">
        <v>0</v>
      </c>
      <c r="U173" s="53">
        <v>57461216</v>
      </c>
      <c r="V173" t="s">
        <v>3223</v>
      </c>
      <c r="W173"/>
      <c r="X173"/>
    </row>
    <row r="174" spans="1:24">
      <c r="A174">
        <v>891780111</v>
      </c>
      <c r="B174" t="s">
        <v>25</v>
      </c>
      <c r="C174" t="s">
        <v>26</v>
      </c>
      <c r="D174" t="s">
        <v>27</v>
      </c>
      <c r="E174" t="s">
        <v>3618</v>
      </c>
      <c r="F174" t="s">
        <v>29</v>
      </c>
      <c r="G174" t="s">
        <v>848</v>
      </c>
      <c r="H174" t="s">
        <v>31</v>
      </c>
      <c r="I174" s="33">
        <v>11093000</v>
      </c>
      <c r="J174" s="33">
        <v>12826000</v>
      </c>
      <c r="K174" s="223">
        <v>1733000</v>
      </c>
      <c r="L174" s="33">
        <v>0</v>
      </c>
      <c r="M174">
        <v>1082992530</v>
      </c>
      <c r="N174" t="s">
        <v>3619</v>
      </c>
      <c r="O174" t="s">
        <v>3620</v>
      </c>
      <c r="P174" s="201">
        <v>44580</v>
      </c>
      <c r="Q174" s="201">
        <v>44585</v>
      </c>
      <c r="R174" s="201">
        <v>44732</v>
      </c>
      <c r="S174" s="223">
        <v>11093000</v>
      </c>
      <c r="T174" s="223">
        <v>1733000</v>
      </c>
      <c r="U174" s="53">
        <v>1082868728</v>
      </c>
      <c r="V174" t="s">
        <v>3193</v>
      </c>
      <c r="W174"/>
      <c r="X174"/>
    </row>
    <row r="175" spans="1:24">
      <c r="A175">
        <v>891780111</v>
      </c>
      <c r="B175" t="s">
        <v>25</v>
      </c>
      <c r="C175" t="s">
        <v>26</v>
      </c>
      <c r="D175" t="s">
        <v>27</v>
      </c>
      <c r="E175" t="s">
        <v>3621</v>
      </c>
      <c r="F175" t="s">
        <v>29</v>
      </c>
      <c r="G175" t="s">
        <v>848</v>
      </c>
      <c r="H175" t="s">
        <v>31</v>
      </c>
      <c r="I175" s="33">
        <v>11093000</v>
      </c>
      <c r="J175" s="33">
        <v>12826000</v>
      </c>
      <c r="K175" s="223">
        <v>1733000</v>
      </c>
      <c r="L175" s="33">
        <v>0</v>
      </c>
      <c r="M175">
        <v>1082993416</v>
      </c>
      <c r="N175" t="s">
        <v>2874</v>
      </c>
      <c r="O175" t="s">
        <v>3622</v>
      </c>
      <c r="P175" s="201">
        <v>44580</v>
      </c>
      <c r="Q175" s="201">
        <v>44585</v>
      </c>
      <c r="R175" s="201">
        <v>44732</v>
      </c>
      <c r="S175" s="223">
        <v>11093000</v>
      </c>
      <c r="T175" s="223">
        <v>1733000</v>
      </c>
      <c r="U175" s="53">
        <v>1082868728</v>
      </c>
      <c r="V175" t="s">
        <v>3193</v>
      </c>
      <c r="W175"/>
      <c r="X175"/>
    </row>
    <row r="176" spans="1:24">
      <c r="A176">
        <v>891780111</v>
      </c>
      <c r="B176" t="s">
        <v>25</v>
      </c>
      <c r="C176" t="s">
        <v>26</v>
      </c>
      <c r="D176" t="s">
        <v>27</v>
      </c>
      <c r="E176" t="s">
        <v>3623</v>
      </c>
      <c r="F176" t="s">
        <v>29</v>
      </c>
      <c r="G176" t="s">
        <v>848</v>
      </c>
      <c r="H176" t="s">
        <v>31</v>
      </c>
      <c r="I176" s="33">
        <v>12373000</v>
      </c>
      <c r="J176" s="33">
        <v>14306000</v>
      </c>
      <c r="K176" s="223">
        <v>1933000</v>
      </c>
      <c r="L176" s="33">
        <v>0</v>
      </c>
      <c r="M176">
        <v>7144868</v>
      </c>
      <c r="N176" t="s">
        <v>3624</v>
      </c>
      <c r="O176" t="s">
        <v>3625</v>
      </c>
      <c r="P176" s="201">
        <v>44580</v>
      </c>
      <c r="Q176" s="201">
        <v>44585</v>
      </c>
      <c r="R176" s="201">
        <v>44732</v>
      </c>
      <c r="S176" s="223">
        <v>12373000</v>
      </c>
      <c r="T176" s="223">
        <v>1933000</v>
      </c>
      <c r="U176" s="53">
        <v>1082868728</v>
      </c>
      <c r="V176" t="s">
        <v>3193</v>
      </c>
      <c r="W176"/>
      <c r="X176"/>
    </row>
    <row r="177" spans="1:24">
      <c r="A177">
        <v>891780111</v>
      </c>
      <c r="B177" t="s">
        <v>25</v>
      </c>
      <c r="C177" t="s">
        <v>26</v>
      </c>
      <c r="D177" t="s">
        <v>27</v>
      </c>
      <c r="E177" t="s">
        <v>3626</v>
      </c>
      <c r="F177" t="s">
        <v>29</v>
      </c>
      <c r="G177" t="s">
        <v>848</v>
      </c>
      <c r="H177" t="s">
        <v>31</v>
      </c>
      <c r="I177" s="33">
        <v>7650000</v>
      </c>
      <c r="J177" s="33">
        <v>11050000</v>
      </c>
      <c r="K177" s="223">
        <v>3400000</v>
      </c>
      <c r="L177" s="33">
        <v>0</v>
      </c>
      <c r="M177">
        <v>84454876</v>
      </c>
      <c r="N177" t="s">
        <v>3627</v>
      </c>
      <c r="O177" t="s">
        <v>3628</v>
      </c>
      <c r="P177" s="201">
        <v>44580</v>
      </c>
      <c r="Q177" s="201">
        <v>44580</v>
      </c>
      <c r="R177" s="201">
        <v>44773</v>
      </c>
      <c r="S177" s="223">
        <v>7650000</v>
      </c>
      <c r="T177" s="223">
        <v>3400000</v>
      </c>
      <c r="U177" s="202">
        <v>45507423</v>
      </c>
      <c r="V177" t="s">
        <v>3471</v>
      </c>
      <c r="W177"/>
      <c r="X177"/>
    </row>
    <row r="178" spans="1:24">
      <c r="A178">
        <v>891780111</v>
      </c>
      <c r="B178" t="s">
        <v>25</v>
      </c>
      <c r="C178" t="s">
        <v>26</v>
      </c>
      <c r="D178" t="s">
        <v>27</v>
      </c>
      <c r="E178" t="s">
        <v>3629</v>
      </c>
      <c r="F178" t="s">
        <v>29</v>
      </c>
      <c r="G178" t="s">
        <v>848</v>
      </c>
      <c r="H178" t="s">
        <v>31</v>
      </c>
      <c r="I178" s="33">
        <v>8000000</v>
      </c>
      <c r="J178" s="33">
        <v>0</v>
      </c>
      <c r="K178" s="223">
        <v>0</v>
      </c>
      <c r="L178" s="33">
        <v>0</v>
      </c>
      <c r="M178">
        <v>1022404844</v>
      </c>
      <c r="N178" t="s">
        <v>2907</v>
      </c>
      <c r="O178" t="s">
        <v>3630</v>
      </c>
      <c r="P178" s="201">
        <v>44582</v>
      </c>
      <c r="Q178" s="201">
        <v>44593</v>
      </c>
      <c r="R178" s="201">
        <v>44712</v>
      </c>
      <c r="S178" s="223">
        <v>8000000</v>
      </c>
      <c r="T178" s="223">
        <v>0</v>
      </c>
      <c r="U178" s="53">
        <v>1082868728</v>
      </c>
      <c r="V178" t="s">
        <v>3193</v>
      </c>
      <c r="W178"/>
      <c r="X178"/>
    </row>
    <row r="179" spans="1:24">
      <c r="A179">
        <v>891780111</v>
      </c>
      <c r="B179" t="s">
        <v>25</v>
      </c>
      <c r="C179" t="s">
        <v>26</v>
      </c>
      <c r="D179" t="s">
        <v>27</v>
      </c>
      <c r="E179" t="s">
        <v>3631</v>
      </c>
      <c r="F179" t="s">
        <v>29</v>
      </c>
      <c r="G179" t="s">
        <v>848</v>
      </c>
      <c r="H179" t="s">
        <v>31</v>
      </c>
      <c r="I179" s="33">
        <v>8000000</v>
      </c>
      <c r="J179" s="33">
        <v>9333000</v>
      </c>
      <c r="K179" s="223">
        <v>1333000</v>
      </c>
      <c r="L179" s="33">
        <v>0</v>
      </c>
      <c r="M179">
        <v>84459987</v>
      </c>
      <c r="N179" t="s">
        <v>3632</v>
      </c>
      <c r="O179" t="s">
        <v>3633</v>
      </c>
      <c r="P179" s="201">
        <v>44582</v>
      </c>
      <c r="Q179" s="201">
        <v>44593</v>
      </c>
      <c r="R179" s="201">
        <v>44732</v>
      </c>
      <c r="S179" s="223">
        <v>8000000</v>
      </c>
      <c r="T179" s="223">
        <v>1333000</v>
      </c>
      <c r="U179" s="53">
        <v>1082868728</v>
      </c>
      <c r="V179" t="s">
        <v>3193</v>
      </c>
      <c r="W179"/>
      <c r="X179"/>
    </row>
    <row r="180" spans="1:24" ht="15">
      <c r="A180">
        <v>891780111</v>
      </c>
      <c r="B180" t="s">
        <v>25</v>
      </c>
      <c r="C180" t="s">
        <v>26</v>
      </c>
      <c r="D180" t="s">
        <v>27</v>
      </c>
      <c r="E180" s="205" t="s">
        <v>3634</v>
      </c>
      <c r="F180" t="s">
        <v>29</v>
      </c>
      <c r="G180" t="s">
        <v>848</v>
      </c>
      <c r="H180" t="s">
        <v>31</v>
      </c>
      <c r="I180" s="33">
        <v>8000000</v>
      </c>
      <c r="J180" s="33">
        <v>9333000</v>
      </c>
      <c r="K180" s="223">
        <v>1333000</v>
      </c>
      <c r="L180" s="33">
        <v>0</v>
      </c>
      <c r="M180">
        <v>1082957435</v>
      </c>
      <c r="N180" t="s">
        <v>3635</v>
      </c>
      <c r="O180" t="s">
        <v>3636</v>
      </c>
      <c r="P180" s="201">
        <v>44582</v>
      </c>
      <c r="Q180" s="201">
        <v>44593</v>
      </c>
      <c r="R180" s="201">
        <v>44732</v>
      </c>
      <c r="S180" s="223">
        <v>8000000</v>
      </c>
      <c r="T180" s="223">
        <v>1333000</v>
      </c>
      <c r="U180" s="53">
        <v>1082868728</v>
      </c>
      <c r="V180" t="s">
        <v>3193</v>
      </c>
      <c r="W180" s="129"/>
      <c r="X180"/>
    </row>
    <row r="181" spans="1:24" ht="15">
      <c r="A181">
        <v>891780111</v>
      </c>
      <c r="B181" t="s">
        <v>25</v>
      </c>
      <c r="C181" t="s">
        <v>26</v>
      </c>
      <c r="D181" t="s">
        <v>27</v>
      </c>
      <c r="E181" s="205" t="s">
        <v>3637</v>
      </c>
      <c r="F181" t="s">
        <v>29</v>
      </c>
      <c r="G181" t="s">
        <v>848</v>
      </c>
      <c r="H181" t="s">
        <v>31</v>
      </c>
      <c r="I181" s="33">
        <v>9200000</v>
      </c>
      <c r="J181" s="33">
        <v>10733000</v>
      </c>
      <c r="K181" s="223">
        <v>1533000</v>
      </c>
      <c r="L181" s="33">
        <v>0</v>
      </c>
      <c r="M181">
        <v>1083010207</v>
      </c>
      <c r="N181" t="s">
        <v>3638</v>
      </c>
      <c r="O181" t="s">
        <v>3639</v>
      </c>
      <c r="P181" s="201">
        <v>44582</v>
      </c>
      <c r="Q181" s="201">
        <v>44593</v>
      </c>
      <c r="R181" s="201">
        <v>44732</v>
      </c>
      <c r="S181" s="223">
        <v>9200000</v>
      </c>
      <c r="T181" s="223">
        <v>1533000</v>
      </c>
      <c r="U181" s="53">
        <v>1082868728</v>
      </c>
      <c r="V181" t="s">
        <v>3193</v>
      </c>
      <c r="W181" s="129"/>
      <c r="X181"/>
    </row>
    <row r="182" spans="1:24" ht="15">
      <c r="A182">
        <v>891780111</v>
      </c>
      <c r="B182" t="s">
        <v>25</v>
      </c>
      <c r="C182" t="s">
        <v>26</v>
      </c>
      <c r="D182" t="s">
        <v>27</v>
      </c>
      <c r="E182" s="205" t="s">
        <v>3640</v>
      </c>
      <c r="F182" t="s">
        <v>29</v>
      </c>
      <c r="G182" t="s">
        <v>848</v>
      </c>
      <c r="H182" t="s">
        <v>31</v>
      </c>
      <c r="I182" s="33">
        <v>8000000</v>
      </c>
      <c r="J182" s="33">
        <v>9333000</v>
      </c>
      <c r="K182" s="223">
        <v>1333000</v>
      </c>
      <c r="L182" s="33">
        <v>0</v>
      </c>
      <c r="M182">
        <v>1083016337</v>
      </c>
      <c r="N182" t="s">
        <v>2876</v>
      </c>
      <c r="O182" t="s">
        <v>3641</v>
      </c>
      <c r="P182" s="201">
        <v>44582</v>
      </c>
      <c r="Q182" s="201">
        <v>44593</v>
      </c>
      <c r="R182" s="201">
        <v>44732</v>
      </c>
      <c r="S182" s="223">
        <v>8000000</v>
      </c>
      <c r="T182" s="223">
        <v>1333000</v>
      </c>
      <c r="U182" s="53">
        <v>1082868728</v>
      </c>
      <c r="V182" t="s">
        <v>3193</v>
      </c>
      <c r="W182" s="129"/>
      <c r="X182"/>
    </row>
    <row r="183" spans="1:24" ht="15">
      <c r="A183">
        <v>891780111</v>
      </c>
      <c r="B183" t="s">
        <v>25</v>
      </c>
      <c r="C183" t="s">
        <v>26</v>
      </c>
      <c r="D183" t="s">
        <v>27</v>
      </c>
      <c r="E183" s="205" t="s">
        <v>3642</v>
      </c>
      <c r="F183" t="s">
        <v>29</v>
      </c>
      <c r="G183" t="s">
        <v>848</v>
      </c>
      <c r="H183" t="s">
        <v>31</v>
      </c>
      <c r="I183" s="33">
        <v>11093000</v>
      </c>
      <c r="J183" s="33">
        <v>12826000</v>
      </c>
      <c r="K183" s="223">
        <v>1733000</v>
      </c>
      <c r="L183" s="33">
        <v>0</v>
      </c>
      <c r="M183">
        <v>1004278346</v>
      </c>
      <c r="N183" t="s">
        <v>3643</v>
      </c>
      <c r="O183" t="s">
        <v>3644</v>
      </c>
      <c r="P183" s="201">
        <v>44582</v>
      </c>
      <c r="Q183" s="201">
        <v>44585</v>
      </c>
      <c r="R183" s="201">
        <v>44732</v>
      </c>
      <c r="S183" s="223">
        <v>11093000</v>
      </c>
      <c r="T183" s="223">
        <v>1733000</v>
      </c>
      <c r="U183" s="53">
        <v>1082868728</v>
      </c>
      <c r="V183" t="s">
        <v>3193</v>
      </c>
      <c r="W183" s="129"/>
      <c r="X183"/>
    </row>
    <row r="184" spans="1:24" ht="15">
      <c r="A184">
        <v>891780111</v>
      </c>
      <c r="B184" t="s">
        <v>25</v>
      </c>
      <c r="C184" t="s">
        <v>26</v>
      </c>
      <c r="D184" t="s">
        <v>27</v>
      </c>
      <c r="E184" s="205" t="s">
        <v>3645</v>
      </c>
      <c r="F184" t="s">
        <v>29</v>
      </c>
      <c r="G184" t="s">
        <v>848</v>
      </c>
      <c r="H184" t="s">
        <v>31</v>
      </c>
      <c r="I184" s="33">
        <v>12760000</v>
      </c>
      <c r="J184" s="33">
        <v>18560000</v>
      </c>
      <c r="K184" s="223">
        <v>5800000</v>
      </c>
      <c r="L184" s="33">
        <v>0</v>
      </c>
      <c r="M184">
        <v>75035405</v>
      </c>
      <c r="N184" t="s">
        <v>3646</v>
      </c>
      <c r="O184" t="s">
        <v>3647</v>
      </c>
      <c r="P184" s="201">
        <v>44582</v>
      </c>
      <c r="Q184" s="201">
        <v>44582</v>
      </c>
      <c r="R184" s="201">
        <v>44773</v>
      </c>
      <c r="S184" s="223">
        <v>12760000</v>
      </c>
      <c r="T184" s="223">
        <v>5800000</v>
      </c>
      <c r="U184" s="53">
        <v>85152695</v>
      </c>
      <c r="V184" t="s">
        <v>838</v>
      </c>
      <c r="W184" s="129"/>
      <c r="X184"/>
    </row>
    <row r="185" spans="1:24" ht="15">
      <c r="A185">
        <v>891780111</v>
      </c>
      <c r="B185" t="s">
        <v>25</v>
      </c>
      <c r="C185" t="s">
        <v>26</v>
      </c>
      <c r="D185" t="s">
        <v>27</v>
      </c>
      <c r="E185" s="205" t="s">
        <v>3648</v>
      </c>
      <c r="F185" t="s">
        <v>29</v>
      </c>
      <c r="G185" t="s">
        <v>848</v>
      </c>
      <c r="H185" t="s">
        <v>31</v>
      </c>
      <c r="I185" s="33">
        <v>11440000</v>
      </c>
      <c r="J185" s="33">
        <v>16640000</v>
      </c>
      <c r="K185" s="223">
        <v>5200000</v>
      </c>
      <c r="L185" s="33">
        <v>0</v>
      </c>
      <c r="M185">
        <v>57427768</v>
      </c>
      <c r="N185" t="s">
        <v>3649</v>
      </c>
      <c r="O185" t="s">
        <v>3650</v>
      </c>
      <c r="P185" s="201">
        <v>44582</v>
      </c>
      <c r="Q185" s="201">
        <v>44582</v>
      </c>
      <c r="R185" s="201">
        <v>44773</v>
      </c>
      <c r="S185" s="223">
        <v>11440000</v>
      </c>
      <c r="T185" s="223">
        <v>5200000</v>
      </c>
      <c r="U185" s="202">
        <v>36557666</v>
      </c>
      <c r="V185" s="129" t="s">
        <v>3651</v>
      </c>
      <c r="W185" s="129"/>
      <c r="X185"/>
    </row>
    <row r="186" spans="1:24" ht="15">
      <c r="A186">
        <v>891780111</v>
      </c>
      <c r="B186" t="s">
        <v>25</v>
      </c>
      <c r="C186" t="s">
        <v>26</v>
      </c>
      <c r="D186" t="s">
        <v>27</v>
      </c>
      <c r="E186" s="205" t="s">
        <v>3652</v>
      </c>
      <c r="F186" t="s">
        <v>29</v>
      </c>
      <c r="G186" t="s">
        <v>848</v>
      </c>
      <c r="H186" t="s">
        <v>31</v>
      </c>
      <c r="I186" s="33">
        <v>8800000</v>
      </c>
      <c r="J186" s="33">
        <v>12800000</v>
      </c>
      <c r="K186" s="223">
        <v>4000000</v>
      </c>
      <c r="L186" s="33">
        <v>0</v>
      </c>
      <c r="M186">
        <v>9091645</v>
      </c>
      <c r="N186" t="s">
        <v>3653</v>
      </c>
      <c r="O186" t="s">
        <v>3654</v>
      </c>
      <c r="P186" s="201">
        <v>44582</v>
      </c>
      <c r="Q186" s="201">
        <v>44582</v>
      </c>
      <c r="R186" s="201">
        <v>44773</v>
      </c>
      <c r="S186" s="223">
        <v>8800000</v>
      </c>
      <c r="T186" s="223">
        <v>4000000</v>
      </c>
      <c r="U186" s="202">
        <v>36557666</v>
      </c>
      <c r="V186" s="129" t="s">
        <v>3651</v>
      </c>
      <c r="W186" s="129"/>
      <c r="X186"/>
    </row>
    <row r="187" spans="1:24" ht="15">
      <c r="A187">
        <v>891780111</v>
      </c>
      <c r="B187" t="s">
        <v>25</v>
      </c>
      <c r="C187" t="s">
        <v>26</v>
      </c>
      <c r="D187" t="s">
        <v>27</v>
      </c>
      <c r="E187" s="205" t="s">
        <v>3655</v>
      </c>
      <c r="F187" t="s">
        <v>29</v>
      </c>
      <c r="G187" t="s">
        <v>848</v>
      </c>
      <c r="H187" t="s">
        <v>31</v>
      </c>
      <c r="I187" s="33">
        <v>8000000</v>
      </c>
      <c r="J187" s="33">
        <v>9333000</v>
      </c>
      <c r="K187" s="223">
        <v>1333000</v>
      </c>
      <c r="L187" s="33">
        <v>0</v>
      </c>
      <c r="M187">
        <v>85449729</v>
      </c>
      <c r="N187" t="s">
        <v>3656</v>
      </c>
      <c r="O187" t="s">
        <v>3657</v>
      </c>
      <c r="P187" s="201">
        <v>44582</v>
      </c>
      <c r="Q187" s="201">
        <v>44593</v>
      </c>
      <c r="R187" s="201">
        <v>44732</v>
      </c>
      <c r="S187" s="223">
        <v>8000000</v>
      </c>
      <c r="T187" s="223">
        <v>1333000</v>
      </c>
      <c r="U187" s="53">
        <v>85152695</v>
      </c>
      <c r="V187" t="s">
        <v>838</v>
      </c>
      <c r="W187" s="129"/>
      <c r="X187"/>
    </row>
    <row r="188" spans="1:24" ht="15">
      <c r="A188">
        <v>891780111</v>
      </c>
      <c r="B188" t="s">
        <v>25</v>
      </c>
      <c r="C188" t="s">
        <v>26</v>
      </c>
      <c r="D188" t="s">
        <v>27</v>
      </c>
      <c r="E188" s="205" t="s">
        <v>3658</v>
      </c>
      <c r="F188" t="s">
        <v>29</v>
      </c>
      <c r="G188" t="s">
        <v>848</v>
      </c>
      <c r="H188" t="s">
        <v>31</v>
      </c>
      <c r="I188" s="33">
        <v>10400000</v>
      </c>
      <c r="J188" s="33">
        <v>12133000</v>
      </c>
      <c r="K188" s="223">
        <v>1733000</v>
      </c>
      <c r="L188" s="33">
        <v>0</v>
      </c>
      <c r="M188">
        <v>7601673</v>
      </c>
      <c r="N188" t="s">
        <v>3659</v>
      </c>
      <c r="O188" t="s">
        <v>3660</v>
      </c>
      <c r="P188" s="201">
        <v>44582</v>
      </c>
      <c r="Q188" s="201">
        <v>44593</v>
      </c>
      <c r="R188" s="201">
        <v>44732</v>
      </c>
      <c r="S188" s="223">
        <v>10400000</v>
      </c>
      <c r="T188" s="223">
        <v>1733000</v>
      </c>
      <c r="U188" s="53">
        <v>85152695</v>
      </c>
      <c r="V188" t="s">
        <v>838</v>
      </c>
      <c r="W188" s="129"/>
      <c r="X188"/>
    </row>
    <row r="189" spans="1:24" ht="15">
      <c r="A189">
        <v>891780111</v>
      </c>
      <c r="B189" t="s">
        <v>25</v>
      </c>
      <c r="C189" t="s">
        <v>26</v>
      </c>
      <c r="D189" t="s">
        <v>27</v>
      </c>
      <c r="E189" s="205" t="s">
        <v>3661</v>
      </c>
      <c r="F189" t="s">
        <v>29</v>
      </c>
      <c r="G189" t="s">
        <v>848</v>
      </c>
      <c r="H189" t="s">
        <v>31</v>
      </c>
      <c r="I189" s="33">
        <v>9200000</v>
      </c>
      <c r="J189" s="33">
        <v>10733000</v>
      </c>
      <c r="K189" s="223">
        <v>1533000</v>
      </c>
      <c r="L189" s="33">
        <v>0</v>
      </c>
      <c r="M189">
        <v>57426227</v>
      </c>
      <c r="N189" t="s">
        <v>3662</v>
      </c>
      <c r="O189" t="s">
        <v>3663</v>
      </c>
      <c r="P189" s="201">
        <v>44582</v>
      </c>
      <c r="Q189" s="201">
        <v>44593</v>
      </c>
      <c r="R189" s="201">
        <v>44732</v>
      </c>
      <c r="S189" s="223">
        <v>2300000</v>
      </c>
      <c r="T189" s="223">
        <v>8433000</v>
      </c>
      <c r="U189" s="202">
        <v>36557666</v>
      </c>
      <c r="V189" s="129" t="s">
        <v>3651</v>
      </c>
      <c r="W189" s="129"/>
      <c r="X189"/>
    </row>
    <row r="190" spans="1:24" ht="15">
      <c r="A190">
        <v>891780111</v>
      </c>
      <c r="B190" t="s">
        <v>25</v>
      </c>
      <c r="C190" t="s">
        <v>26</v>
      </c>
      <c r="D190" t="s">
        <v>27</v>
      </c>
      <c r="E190" s="205" t="s">
        <v>3664</v>
      </c>
      <c r="F190" t="s">
        <v>29</v>
      </c>
      <c r="G190" t="s">
        <v>848</v>
      </c>
      <c r="H190" t="s">
        <v>31</v>
      </c>
      <c r="I190" s="33">
        <v>8000000</v>
      </c>
      <c r="J190" s="33">
        <v>9333000</v>
      </c>
      <c r="K190" s="223">
        <v>1333000</v>
      </c>
      <c r="L190" s="33">
        <v>0</v>
      </c>
      <c r="M190">
        <v>1081795063</v>
      </c>
      <c r="N190" t="s">
        <v>3665</v>
      </c>
      <c r="O190" t="s">
        <v>3666</v>
      </c>
      <c r="P190" s="201">
        <v>44582</v>
      </c>
      <c r="Q190" s="201">
        <v>44593</v>
      </c>
      <c r="R190" s="201">
        <v>44732</v>
      </c>
      <c r="S190" s="223">
        <v>6000000</v>
      </c>
      <c r="T190" s="223">
        <v>3333000</v>
      </c>
      <c r="U190" s="53">
        <v>85152695</v>
      </c>
      <c r="V190" t="s">
        <v>838</v>
      </c>
      <c r="W190" s="129"/>
      <c r="X190"/>
    </row>
    <row r="191" spans="1:24" ht="15">
      <c r="A191">
        <v>891780111</v>
      </c>
      <c r="B191" t="s">
        <v>25</v>
      </c>
      <c r="C191" t="s">
        <v>26</v>
      </c>
      <c r="D191" t="s">
        <v>27</v>
      </c>
      <c r="E191" s="205" t="s">
        <v>3667</v>
      </c>
      <c r="F191" t="s">
        <v>29</v>
      </c>
      <c r="G191" t="s">
        <v>848</v>
      </c>
      <c r="H191" t="s">
        <v>31</v>
      </c>
      <c r="I191" s="33">
        <v>8000000</v>
      </c>
      <c r="J191" s="33">
        <v>9333000</v>
      </c>
      <c r="K191" s="223">
        <v>1333000</v>
      </c>
      <c r="L191" s="33">
        <v>0</v>
      </c>
      <c r="M191">
        <v>36726740</v>
      </c>
      <c r="N191" t="s">
        <v>3668</v>
      </c>
      <c r="O191" t="s">
        <v>3669</v>
      </c>
      <c r="P191" s="201">
        <v>44582</v>
      </c>
      <c r="Q191" s="201">
        <v>44593</v>
      </c>
      <c r="R191" s="201">
        <v>44732</v>
      </c>
      <c r="S191" s="223">
        <v>8000000</v>
      </c>
      <c r="T191" s="223">
        <v>1333000</v>
      </c>
      <c r="U191" s="202">
        <v>36557666</v>
      </c>
      <c r="V191" s="129" t="s">
        <v>3651</v>
      </c>
      <c r="W191" s="129"/>
      <c r="X191"/>
    </row>
    <row r="192" spans="1:24" ht="15">
      <c r="A192">
        <v>891780111</v>
      </c>
      <c r="B192" t="s">
        <v>25</v>
      </c>
      <c r="C192" t="s">
        <v>26</v>
      </c>
      <c r="D192" t="s">
        <v>27</v>
      </c>
      <c r="E192" s="205" t="s">
        <v>3670</v>
      </c>
      <c r="F192" t="s">
        <v>29</v>
      </c>
      <c r="G192" t="s">
        <v>848</v>
      </c>
      <c r="H192" t="s">
        <v>31</v>
      </c>
      <c r="I192" s="33">
        <v>8000000</v>
      </c>
      <c r="J192" s="33">
        <v>9333000</v>
      </c>
      <c r="K192" s="223">
        <v>1333000</v>
      </c>
      <c r="L192" s="33">
        <v>0</v>
      </c>
      <c r="M192">
        <v>56086232</v>
      </c>
      <c r="N192" t="s">
        <v>3671</v>
      </c>
      <c r="O192" t="s">
        <v>3672</v>
      </c>
      <c r="P192" s="201">
        <v>44582</v>
      </c>
      <c r="Q192" s="201">
        <v>44593</v>
      </c>
      <c r="R192" s="201">
        <v>44732</v>
      </c>
      <c r="S192" s="223">
        <v>8000000</v>
      </c>
      <c r="T192" s="223">
        <v>1333000</v>
      </c>
      <c r="U192" s="53">
        <v>85152695</v>
      </c>
      <c r="V192" t="s">
        <v>838</v>
      </c>
      <c r="W192" s="129"/>
      <c r="X192"/>
    </row>
    <row r="193" spans="1:24" ht="15">
      <c r="A193">
        <v>891780111</v>
      </c>
      <c r="B193" t="s">
        <v>25</v>
      </c>
      <c r="C193" t="s">
        <v>26</v>
      </c>
      <c r="D193" t="s">
        <v>27</v>
      </c>
      <c r="E193" s="205" t="s">
        <v>3673</v>
      </c>
      <c r="F193" t="s">
        <v>29</v>
      </c>
      <c r="G193" t="s">
        <v>848</v>
      </c>
      <c r="H193" t="s">
        <v>31</v>
      </c>
      <c r="I193" s="33">
        <v>8000000</v>
      </c>
      <c r="J193" s="33">
        <v>9333000</v>
      </c>
      <c r="K193" s="223">
        <v>1333000</v>
      </c>
      <c r="L193" s="33">
        <v>0</v>
      </c>
      <c r="M193">
        <v>72258990</v>
      </c>
      <c r="N193" t="s">
        <v>3674</v>
      </c>
      <c r="O193" t="s">
        <v>3675</v>
      </c>
      <c r="P193" s="201">
        <v>44582</v>
      </c>
      <c r="Q193" s="201">
        <v>44593</v>
      </c>
      <c r="R193" s="201">
        <v>44732</v>
      </c>
      <c r="S193" s="223">
        <v>8000000</v>
      </c>
      <c r="T193" s="223">
        <v>1333000</v>
      </c>
      <c r="U193" s="53">
        <v>85152695</v>
      </c>
      <c r="V193" t="s">
        <v>838</v>
      </c>
      <c r="W193" s="129"/>
      <c r="X193"/>
    </row>
    <row r="194" spans="1:24" ht="15">
      <c r="A194">
        <v>891780111</v>
      </c>
      <c r="B194" t="s">
        <v>25</v>
      </c>
      <c r="C194" t="s">
        <v>26</v>
      </c>
      <c r="D194" t="s">
        <v>27</v>
      </c>
      <c r="E194" s="205" t="s">
        <v>3676</v>
      </c>
      <c r="F194" t="s">
        <v>29</v>
      </c>
      <c r="G194" t="s">
        <v>848</v>
      </c>
      <c r="H194" t="s">
        <v>31</v>
      </c>
      <c r="I194" s="33">
        <v>10400000</v>
      </c>
      <c r="J194" s="33">
        <v>12133000</v>
      </c>
      <c r="K194" s="223">
        <v>1733000</v>
      </c>
      <c r="L194" s="33">
        <v>0</v>
      </c>
      <c r="M194">
        <v>1082929855</v>
      </c>
      <c r="N194" t="s">
        <v>3677</v>
      </c>
      <c r="O194" t="s">
        <v>3678</v>
      </c>
      <c r="P194" s="201">
        <v>44582</v>
      </c>
      <c r="Q194" s="201">
        <v>44593</v>
      </c>
      <c r="R194" s="201">
        <v>44732</v>
      </c>
      <c r="S194" s="223">
        <v>10400000</v>
      </c>
      <c r="T194" s="223">
        <v>1733000</v>
      </c>
      <c r="U194" s="202">
        <v>36557666</v>
      </c>
      <c r="V194" s="129" t="s">
        <v>3651</v>
      </c>
      <c r="W194" s="129"/>
      <c r="X194"/>
    </row>
    <row r="195" spans="1:24" ht="15">
      <c r="A195">
        <v>891780111</v>
      </c>
      <c r="B195" t="s">
        <v>25</v>
      </c>
      <c r="C195" t="s">
        <v>26</v>
      </c>
      <c r="D195" t="s">
        <v>27</v>
      </c>
      <c r="E195" s="205" t="s">
        <v>3679</v>
      </c>
      <c r="F195" t="s">
        <v>29</v>
      </c>
      <c r="G195" t="s">
        <v>848</v>
      </c>
      <c r="H195" t="s">
        <v>31</v>
      </c>
      <c r="I195" s="33">
        <v>8000000</v>
      </c>
      <c r="J195" s="33">
        <v>9333000</v>
      </c>
      <c r="K195" s="223">
        <v>1333000</v>
      </c>
      <c r="L195" s="33">
        <v>0</v>
      </c>
      <c r="M195">
        <v>85707979</v>
      </c>
      <c r="N195" t="s">
        <v>3680</v>
      </c>
      <c r="O195" t="s">
        <v>3681</v>
      </c>
      <c r="P195" s="201">
        <v>44582</v>
      </c>
      <c r="Q195" s="201">
        <v>44593</v>
      </c>
      <c r="R195" s="201">
        <v>44732</v>
      </c>
      <c r="S195" s="223">
        <v>8000000</v>
      </c>
      <c r="T195" s="223">
        <v>1333000</v>
      </c>
      <c r="U195" s="53">
        <v>85152695</v>
      </c>
      <c r="V195" t="s">
        <v>838</v>
      </c>
      <c r="W195" s="129"/>
      <c r="X195"/>
    </row>
    <row r="196" spans="1:24" ht="15">
      <c r="A196">
        <v>891780111</v>
      </c>
      <c r="B196" t="s">
        <v>25</v>
      </c>
      <c r="C196" t="s">
        <v>26</v>
      </c>
      <c r="D196" t="s">
        <v>27</v>
      </c>
      <c r="E196" s="205" t="s">
        <v>3682</v>
      </c>
      <c r="F196" t="s">
        <v>29</v>
      </c>
      <c r="G196" t="s">
        <v>848</v>
      </c>
      <c r="H196" t="s">
        <v>31</v>
      </c>
      <c r="I196" s="33">
        <v>8000000</v>
      </c>
      <c r="J196" s="33">
        <v>9333000</v>
      </c>
      <c r="K196" s="223">
        <v>1333000</v>
      </c>
      <c r="L196" s="33">
        <v>0</v>
      </c>
      <c r="M196">
        <v>85152958</v>
      </c>
      <c r="N196" t="s">
        <v>3683</v>
      </c>
      <c r="O196" t="s">
        <v>3675</v>
      </c>
      <c r="P196" s="201">
        <v>44582</v>
      </c>
      <c r="Q196" s="201">
        <v>44593</v>
      </c>
      <c r="R196" s="201">
        <v>44732</v>
      </c>
      <c r="S196" s="223">
        <v>8000000</v>
      </c>
      <c r="T196" s="223">
        <v>1333000</v>
      </c>
      <c r="U196" s="53">
        <v>85152695</v>
      </c>
      <c r="V196" t="s">
        <v>838</v>
      </c>
      <c r="W196" s="129"/>
      <c r="X196"/>
    </row>
    <row r="197" spans="1:24" ht="15">
      <c r="A197">
        <v>891780111</v>
      </c>
      <c r="B197" t="s">
        <v>25</v>
      </c>
      <c r="C197" t="s">
        <v>26</v>
      </c>
      <c r="D197" t="s">
        <v>27</v>
      </c>
      <c r="E197" s="205" t="s">
        <v>3684</v>
      </c>
      <c r="F197" t="s">
        <v>29</v>
      </c>
      <c r="G197" t="s">
        <v>848</v>
      </c>
      <c r="H197" t="s">
        <v>31</v>
      </c>
      <c r="I197" s="33">
        <v>9200000</v>
      </c>
      <c r="J197" s="33">
        <v>10733000</v>
      </c>
      <c r="K197" s="223">
        <v>1533000</v>
      </c>
      <c r="L197" s="33">
        <v>0</v>
      </c>
      <c r="M197">
        <v>1098748884</v>
      </c>
      <c r="N197" t="s">
        <v>3685</v>
      </c>
      <c r="O197" t="s">
        <v>3686</v>
      </c>
      <c r="P197" s="201">
        <v>44582</v>
      </c>
      <c r="Q197" s="201">
        <v>44593</v>
      </c>
      <c r="R197" s="201">
        <v>44732</v>
      </c>
      <c r="S197" s="223">
        <v>9200000</v>
      </c>
      <c r="T197" s="223">
        <v>1533000</v>
      </c>
      <c r="U197" s="53">
        <v>85152695</v>
      </c>
      <c r="V197" t="s">
        <v>838</v>
      </c>
      <c r="W197" s="129"/>
      <c r="X197"/>
    </row>
    <row r="198" spans="1:24" ht="15">
      <c r="A198">
        <v>891780111</v>
      </c>
      <c r="B198" t="s">
        <v>25</v>
      </c>
      <c r="C198" t="s">
        <v>26</v>
      </c>
      <c r="D198" t="s">
        <v>27</v>
      </c>
      <c r="E198" s="205" t="s">
        <v>3687</v>
      </c>
      <c r="F198" t="s">
        <v>29</v>
      </c>
      <c r="G198" t="s">
        <v>848</v>
      </c>
      <c r="H198" t="s">
        <v>31</v>
      </c>
      <c r="I198" s="33">
        <v>8000000</v>
      </c>
      <c r="J198" s="33">
        <v>9333000</v>
      </c>
      <c r="K198" s="223">
        <v>1333000</v>
      </c>
      <c r="L198" s="33">
        <v>0</v>
      </c>
      <c r="M198">
        <v>1082907201</v>
      </c>
      <c r="N198" t="s">
        <v>3688</v>
      </c>
      <c r="O198" t="s">
        <v>3689</v>
      </c>
      <c r="P198" s="201">
        <v>44582</v>
      </c>
      <c r="Q198" s="201">
        <v>44593</v>
      </c>
      <c r="R198" s="201">
        <v>44732</v>
      </c>
      <c r="S198" s="223">
        <v>8000000</v>
      </c>
      <c r="T198" s="223">
        <v>1333000</v>
      </c>
      <c r="U198" s="53">
        <v>85152695</v>
      </c>
      <c r="V198" t="s">
        <v>838</v>
      </c>
      <c r="W198" s="129"/>
      <c r="X198"/>
    </row>
    <row r="199" spans="1:24" ht="15">
      <c r="A199">
        <v>891780111</v>
      </c>
      <c r="B199" t="s">
        <v>25</v>
      </c>
      <c r="C199" t="s">
        <v>26</v>
      </c>
      <c r="D199" t="s">
        <v>27</v>
      </c>
      <c r="E199" s="205" t="s">
        <v>3690</v>
      </c>
      <c r="F199" t="s">
        <v>29</v>
      </c>
      <c r="G199" t="s">
        <v>848</v>
      </c>
      <c r="H199" t="s">
        <v>31</v>
      </c>
      <c r="I199" s="33">
        <v>8000000</v>
      </c>
      <c r="J199" s="33">
        <v>9333000</v>
      </c>
      <c r="K199" s="223">
        <v>1333000</v>
      </c>
      <c r="L199" s="33">
        <v>0</v>
      </c>
      <c r="M199">
        <v>1082930536</v>
      </c>
      <c r="N199" t="s">
        <v>3691</v>
      </c>
      <c r="O199" t="s">
        <v>3692</v>
      </c>
      <c r="P199" s="201">
        <v>44582</v>
      </c>
      <c r="Q199" s="201">
        <v>44593</v>
      </c>
      <c r="R199" s="201">
        <v>44732</v>
      </c>
      <c r="S199" s="223">
        <v>8000000</v>
      </c>
      <c r="T199" s="223">
        <v>1333000</v>
      </c>
      <c r="U199" s="53">
        <v>85152695</v>
      </c>
      <c r="V199" t="s">
        <v>838</v>
      </c>
      <c r="W199" s="129"/>
      <c r="X199"/>
    </row>
    <row r="200" spans="1:24" ht="15">
      <c r="A200">
        <v>891780111</v>
      </c>
      <c r="B200" t="s">
        <v>25</v>
      </c>
      <c r="C200" t="s">
        <v>26</v>
      </c>
      <c r="D200" t="s">
        <v>27</v>
      </c>
      <c r="E200" s="205" t="s">
        <v>3693</v>
      </c>
      <c r="F200" t="s">
        <v>29</v>
      </c>
      <c r="G200" t="s">
        <v>848</v>
      </c>
      <c r="H200" t="s">
        <v>31</v>
      </c>
      <c r="I200" s="33">
        <v>10400000</v>
      </c>
      <c r="J200" s="33">
        <v>12133000</v>
      </c>
      <c r="K200" s="223">
        <v>1733000</v>
      </c>
      <c r="L200" s="33">
        <v>0</v>
      </c>
      <c r="M200">
        <v>1082889419</v>
      </c>
      <c r="N200" t="s">
        <v>3694</v>
      </c>
      <c r="O200" t="s">
        <v>3695</v>
      </c>
      <c r="P200" s="201">
        <v>44582</v>
      </c>
      <c r="Q200" s="201">
        <v>44593</v>
      </c>
      <c r="R200" s="201">
        <v>44732</v>
      </c>
      <c r="S200" s="223">
        <v>10400000</v>
      </c>
      <c r="T200" s="223">
        <v>1733000</v>
      </c>
      <c r="U200" s="53">
        <v>85152695</v>
      </c>
      <c r="V200" t="s">
        <v>838</v>
      </c>
      <c r="W200" s="129"/>
      <c r="X200"/>
    </row>
    <row r="201" spans="1:24" ht="15">
      <c r="A201">
        <v>891780111</v>
      </c>
      <c r="B201" t="s">
        <v>25</v>
      </c>
      <c r="C201" t="s">
        <v>26</v>
      </c>
      <c r="D201" t="s">
        <v>27</v>
      </c>
      <c r="E201" s="205" t="s">
        <v>3696</v>
      </c>
      <c r="F201" t="s">
        <v>29</v>
      </c>
      <c r="G201" t="s">
        <v>848</v>
      </c>
      <c r="H201" t="s">
        <v>31</v>
      </c>
      <c r="I201" s="33">
        <v>8000000</v>
      </c>
      <c r="J201" s="33">
        <v>9333000</v>
      </c>
      <c r="K201" s="223">
        <v>1333000</v>
      </c>
      <c r="L201" s="33">
        <v>0</v>
      </c>
      <c r="M201">
        <v>1082893812</v>
      </c>
      <c r="N201" t="s">
        <v>3697</v>
      </c>
      <c r="O201" t="s">
        <v>3698</v>
      </c>
      <c r="P201" s="201">
        <v>44582</v>
      </c>
      <c r="Q201" s="201">
        <v>44593</v>
      </c>
      <c r="R201" s="201">
        <v>44732</v>
      </c>
      <c r="S201" s="223">
        <v>8000000</v>
      </c>
      <c r="T201" s="223">
        <v>1333000</v>
      </c>
      <c r="U201" s="53">
        <v>85152695</v>
      </c>
      <c r="V201" t="s">
        <v>838</v>
      </c>
      <c r="W201" s="129"/>
      <c r="X201"/>
    </row>
    <row r="202" spans="1:24" ht="15">
      <c r="A202">
        <v>891780111</v>
      </c>
      <c r="B202" t="s">
        <v>25</v>
      </c>
      <c r="C202" t="s">
        <v>26</v>
      </c>
      <c r="D202" t="s">
        <v>27</v>
      </c>
      <c r="E202" s="205" t="s">
        <v>3699</v>
      </c>
      <c r="F202" t="s">
        <v>29</v>
      </c>
      <c r="G202" t="s">
        <v>848</v>
      </c>
      <c r="H202" t="s">
        <v>31</v>
      </c>
      <c r="I202" s="33">
        <v>10400000</v>
      </c>
      <c r="J202" s="33">
        <v>12133000</v>
      </c>
      <c r="K202" s="223">
        <v>1733000</v>
      </c>
      <c r="L202" s="33">
        <v>0</v>
      </c>
      <c r="M202">
        <v>57414091</v>
      </c>
      <c r="N202" t="s">
        <v>3700</v>
      </c>
      <c r="O202" t="s">
        <v>3701</v>
      </c>
      <c r="P202" s="201">
        <v>44582</v>
      </c>
      <c r="Q202" s="201">
        <v>44593</v>
      </c>
      <c r="R202" s="201">
        <v>44732</v>
      </c>
      <c r="S202" s="223">
        <v>10400000</v>
      </c>
      <c r="T202" s="223">
        <v>1733000</v>
      </c>
      <c r="U202" s="202">
        <v>36557666</v>
      </c>
      <c r="V202" s="129" t="s">
        <v>3651</v>
      </c>
      <c r="W202" s="129"/>
      <c r="X202"/>
    </row>
    <row r="203" spans="1:24" ht="15">
      <c r="A203">
        <v>891780111</v>
      </c>
      <c r="B203" t="s">
        <v>25</v>
      </c>
      <c r="C203" t="s">
        <v>26</v>
      </c>
      <c r="D203" t="s">
        <v>27</v>
      </c>
      <c r="E203" s="205" t="s">
        <v>3702</v>
      </c>
      <c r="F203" t="s">
        <v>29</v>
      </c>
      <c r="G203" t="s">
        <v>848</v>
      </c>
      <c r="H203" t="s">
        <v>31</v>
      </c>
      <c r="I203" s="33">
        <v>10400000</v>
      </c>
      <c r="J203" s="33">
        <v>12133000</v>
      </c>
      <c r="K203" s="223">
        <v>1733000</v>
      </c>
      <c r="L203" s="33">
        <v>0</v>
      </c>
      <c r="M203">
        <v>1082881245</v>
      </c>
      <c r="N203" t="s">
        <v>3703</v>
      </c>
      <c r="O203" t="s">
        <v>3704</v>
      </c>
      <c r="P203" s="201">
        <v>44582</v>
      </c>
      <c r="Q203" s="201">
        <v>44593</v>
      </c>
      <c r="R203" s="201">
        <v>44732</v>
      </c>
      <c r="S203" s="223">
        <v>10400000</v>
      </c>
      <c r="T203" s="223">
        <v>1733000</v>
      </c>
      <c r="U203" s="202">
        <v>36557666</v>
      </c>
      <c r="V203" s="129" t="s">
        <v>3651</v>
      </c>
      <c r="W203" s="129"/>
      <c r="X203"/>
    </row>
    <row r="204" spans="1:24" ht="15">
      <c r="A204">
        <v>891780111</v>
      </c>
      <c r="B204" t="s">
        <v>25</v>
      </c>
      <c r="C204" t="s">
        <v>26</v>
      </c>
      <c r="D204" t="s">
        <v>27</v>
      </c>
      <c r="E204" s="205" t="s">
        <v>3705</v>
      </c>
      <c r="F204" t="s">
        <v>29</v>
      </c>
      <c r="G204" t="s">
        <v>848</v>
      </c>
      <c r="H204" t="s">
        <v>31</v>
      </c>
      <c r="I204" s="33">
        <v>8000000</v>
      </c>
      <c r="J204" s="33">
        <v>9333000</v>
      </c>
      <c r="K204" s="223">
        <v>1333000</v>
      </c>
      <c r="L204" s="33">
        <v>0</v>
      </c>
      <c r="M204">
        <v>1082949505</v>
      </c>
      <c r="N204" t="s">
        <v>3706</v>
      </c>
      <c r="O204" t="s">
        <v>3707</v>
      </c>
      <c r="P204" s="201">
        <v>44582</v>
      </c>
      <c r="Q204" s="201">
        <v>44593</v>
      </c>
      <c r="R204" s="201">
        <v>44732</v>
      </c>
      <c r="S204" s="223">
        <v>8000000</v>
      </c>
      <c r="T204" s="223">
        <v>1333000</v>
      </c>
      <c r="U204" s="202">
        <v>36557666</v>
      </c>
      <c r="V204" s="129" t="s">
        <v>3651</v>
      </c>
      <c r="W204" s="129"/>
      <c r="X204"/>
    </row>
    <row r="205" spans="1:24" ht="15">
      <c r="A205">
        <v>891780111</v>
      </c>
      <c r="B205" t="s">
        <v>25</v>
      </c>
      <c r="C205" t="s">
        <v>26</v>
      </c>
      <c r="D205" t="s">
        <v>27</v>
      </c>
      <c r="E205" s="205" t="s">
        <v>3708</v>
      </c>
      <c r="F205" t="s">
        <v>29</v>
      </c>
      <c r="G205" t="s">
        <v>848</v>
      </c>
      <c r="H205" t="s">
        <v>31</v>
      </c>
      <c r="I205" s="33">
        <v>8000000</v>
      </c>
      <c r="J205" s="33">
        <v>9333000</v>
      </c>
      <c r="K205" s="223">
        <v>1333000</v>
      </c>
      <c r="L205" s="33">
        <v>0</v>
      </c>
      <c r="M205">
        <v>36694724</v>
      </c>
      <c r="N205" t="s">
        <v>3709</v>
      </c>
      <c r="O205" t="s">
        <v>3710</v>
      </c>
      <c r="P205" s="201">
        <v>44582</v>
      </c>
      <c r="Q205" s="201">
        <v>44593</v>
      </c>
      <c r="R205" s="201">
        <v>44732</v>
      </c>
      <c r="S205" s="223">
        <v>8000000</v>
      </c>
      <c r="T205" s="223">
        <v>1333000</v>
      </c>
      <c r="U205" s="53">
        <v>85152695</v>
      </c>
      <c r="V205" t="s">
        <v>838</v>
      </c>
      <c r="W205" s="129"/>
      <c r="X205"/>
    </row>
    <row r="206" spans="1:24" ht="15">
      <c r="A206">
        <v>891780111</v>
      </c>
      <c r="B206" t="s">
        <v>25</v>
      </c>
      <c r="C206" t="s">
        <v>26</v>
      </c>
      <c r="D206" t="s">
        <v>27</v>
      </c>
      <c r="E206" s="205" t="s">
        <v>3711</v>
      </c>
      <c r="F206" t="s">
        <v>29</v>
      </c>
      <c r="G206" t="s">
        <v>848</v>
      </c>
      <c r="H206" t="s">
        <v>31</v>
      </c>
      <c r="I206" s="33">
        <v>8000000</v>
      </c>
      <c r="J206" s="33">
        <v>9333000</v>
      </c>
      <c r="K206" s="223">
        <v>1333000</v>
      </c>
      <c r="L206" s="33">
        <v>0</v>
      </c>
      <c r="M206">
        <v>36537033</v>
      </c>
      <c r="N206" t="s">
        <v>3712</v>
      </c>
      <c r="O206" t="s">
        <v>3713</v>
      </c>
      <c r="P206" s="201">
        <v>44582</v>
      </c>
      <c r="Q206" s="201">
        <v>44593</v>
      </c>
      <c r="R206" s="201">
        <v>44732</v>
      </c>
      <c r="S206" s="223">
        <v>8000000</v>
      </c>
      <c r="T206" s="223">
        <v>1333000</v>
      </c>
      <c r="U206" s="202">
        <v>36557666</v>
      </c>
      <c r="V206" s="129" t="s">
        <v>3651</v>
      </c>
      <c r="W206" s="129"/>
      <c r="X206"/>
    </row>
    <row r="207" spans="1:24" ht="15">
      <c r="A207">
        <v>891780111</v>
      </c>
      <c r="B207" t="s">
        <v>25</v>
      </c>
      <c r="C207" t="s">
        <v>26</v>
      </c>
      <c r="D207" t="s">
        <v>27</v>
      </c>
      <c r="E207" s="205" t="s">
        <v>3714</v>
      </c>
      <c r="F207" t="s">
        <v>29</v>
      </c>
      <c r="G207" t="s">
        <v>848</v>
      </c>
      <c r="H207" t="s">
        <v>31</v>
      </c>
      <c r="I207" s="33">
        <v>11600000</v>
      </c>
      <c r="J207" s="33">
        <v>13533000</v>
      </c>
      <c r="K207" s="223">
        <v>1933000</v>
      </c>
      <c r="L207" s="33">
        <v>0</v>
      </c>
      <c r="M207">
        <v>3743095</v>
      </c>
      <c r="N207" t="s">
        <v>3715</v>
      </c>
      <c r="O207" t="s">
        <v>3716</v>
      </c>
      <c r="P207" s="201">
        <v>44582</v>
      </c>
      <c r="Q207" s="201">
        <v>44593</v>
      </c>
      <c r="R207" s="201">
        <v>44732</v>
      </c>
      <c r="S207" s="223">
        <v>11600000</v>
      </c>
      <c r="T207" s="223">
        <v>1933000</v>
      </c>
      <c r="U207" s="53">
        <v>85152695</v>
      </c>
      <c r="V207" t="s">
        <v>838</v>
      </c>
      <c r="W207" s="129"/>
      <c r="X207"/>
    </row>
    <row r="208" spans="1:24" ht="15">
      <c r="A208">
        <v>891780111</v>
      </c>
      <c r="B208" t="s">
        <v>25</v>
      </c>
      <c r="C208" t="s">
        <v>26</v>
      </c>
      <c r="D208" t="s">
        <v>27</v>
      </c>
      <c r="E208" s="205" t="s">
        <v>3717</v>
      </c>
      <c r="F208" t="s">
        <v>29</v>
      </c>
      <c r="G208" t="s">
        <v>848</v>
      </c>
      <c r="H208" t="s">
        <v>31</v>
      </c>
      <c r="I208" s="33">
        <v>8000000</v>
      </c>
      <c r="J208" s="33">
        <v>9333000</v>
      </c>
      <c r="K208" s="223">
        <v>1333000</v>
      </c>
      <c r="L208" s="33">
        <v>0</v>
      </c>
      <c r="M208">
        <v>1083554638</v>
      </c>
      <c r="N208" t="s">
        <v>3718</v>
      </c>
      <c r="O208" t="s">
        <v>3719</v>
      </c>
      <c r="P208" s="201">
        <v>44582</v>
      </c>
      <c r="Q208" s="201">
        <v>44593</v>
      </c>
      <c r="R208" s="201">
        <v>44732</v>
      </c>
      <c r="S208" s="223">
        <v>6000000</v>
      </c>
      <c r="T208" s="223">
        <v>3333000</v>
      </c>
      <c r="U208" s="53">
        <v>85152695</v>
      </c>
      <c r="V208" t="s">
        <v>838</v>
      </c>
      <c r="W208" s="129"/>
      <c r="X208"/>
    </row>
    <row r="209" spans="1:24" ht="15">
      <c r="A209">
        <v>891780111</v>
      </c>
      <c r="B209" t="s">
        <v>25</v>
      </c>
      <c r="C209" t="s">
        <v>26</v>
      </c>
      <c r="D209" t="s">
        <v>27</v>
      </c>
      <c r="E209" s="205" t="s">
        <v>3720</v>
      </c>
      <c r="F209" t="s">
        <v>29</v>
      </c>
      <c r="G209" t="s">
        <v>848</v>
      </c>
      <c r="H209" t="s">
        <v>31</v>
      </c>
      <c r="I209" s="33">
        <v>10400000</v>
      </c>
      <c r="J209" s="33">
        <v>12133000</v>
      </c>
      <c r="K209" s="223">
        <v>1733000</v>
      </c>
      <c r="L209" s="33">
        <v>0</v>
      </c>
      <c r="M209">
        <v>85475573</v>
      </c>
      <c r="N209" t="s">
        <v>3721</v>
      </c>
      <c r="O209" t="s">
        <v>3722</v>
      </c>
      <c r="P209" s="201">
        <v>44582</v>
      </c>
      <c r="Q209" s="201">
        <v>44593</v>
      </c>
      <c r="R209" s="201">
        <v>44732</v>
      </c>
      <c r="S209" s="223">
        <v>10400000</v>
      </c>
      <c r="T209" s="223">
        <v>1733000</v>
      </c>
      <c r="U209" s="53">
        <v>85152695</v>
      </c>
      <c r="V209" t="s">
        <v>838</v>
      </c>
      <c r="W209" s="129"/>
      <c r="X209"/>
    </row>
    <row r="210" spans="1:24" ht="15">
      <c r="A210">
        <v>891780111</v>
      </c>
      <c r="B210" t="s">
        <v>25</v>
      </c>
      <c r="C210" t="s">
        <v>26</v>
      </c>
      <c r="D210" t="s">
        <v>27</v>
      </c>
      <c r="E210" s="205" t="s">
        <v>3723</v>
      </c>
      <c r="F210" t="s">
        <v>29</v>
      </c>
      <c r="G210" t="s">
        <v>848</v>
      </c>
      <c r="H210" t="s">
        <v>31</v>
      </c>
      <c r="I210" s="33">
        <v>8000000</v>
      </c>
      <c r="J210" s="33">
        <v>9333000</v>
      </c>
      <c r="K210" s="223">
        <v>1333000</v>
      </c>
      <c r="L210" s="33">
        <v>0</v>
      </c>
      <c r="M210">
        <v>57427809</v>
      </c>
      <c r="N210" t="s">
        <v>3724</v>
      </c>
      <c r="O210" t="s">
        <v>3725</v>
      </c>
      <c r="P210" s="201">
        <v>44582</v>
      </c>
      <c r="Q210" s="201">
        <v>44593</v>
      </c>
      <c r="R210" s="201">
        <v>44732</v>
      </c>
      <c r="S210" s="223">
        <v>8000000</v>
      </c>
      <c r="T210" s="223">
        <v>1333000</v>
      </c>
      <c r="U210" s="202">
        <v>36557666</v>
      </c>
      <c r="V210" s="129" t="s">
        <v>3651</v>
      </c>
      <c r="W210" s="129"/>
      <c r="X210"/>
    </row>
    <row r="211" spans="1:24" ht="15">
      <c r="A211">
        <v>891780111</v>
      </c>
      <c r="B211" t="s">
        <v>25</v>
      </c>
      <c r="C211" t="s">
        <v>26</v>
      </c>
      <c r="D211" t="s">
        <v>27</v>
      </c>
      <c r="E211" s="205" t="s">
        <v>3726</v>
      </c>
      <c r="F211" t="s">
        <v>29</v>
      </c>
      <c r="G211" t="s">
        <v>848</v>
      </c>
      <c r="H211" t="s">
        <v>31</v>
      </c>
      <c r="I211" s="33">
        <v>10400000</v>
      </c>
      <c r="J211" s="33">
        <v>15600000</v>
      </c>
      <c r="K211" s="223">
        <v>5200000</v>
      </c>
      <c r="L211" s="33">
        <v>0</v>
      </c>
      <c r="M211">
        <v>1082957621</v>
      </c>
      <c r="N211" t="s">
        <v>3727</v>
      </c>
      <c r="O211" t="s">
        <v>3728</v>
      </c>
      <c r="P211" s="201">
        <v>44582</v>
      </c>
      <c r="Q211" s="201">
        <v>44593</v>
      </c>
      <c r="R211" s="201">
        <v>44773</v>
      </c>
      <c r="S211" s="223">
        <v>10400000</v>
      </c>
      <c r="T211" s="223">
        <v>5200000</v>
      </c>
      <c r="U211" s="202">
        <v>36557666</v>
      </c>
      <c r="V211" s="129" t="s">
        <v>3651</v>
      </c>
      <c r="W211" s="129"/>
      <c r="X211"/>
    </row>
    <row r="212" spans="1:24" ht="15">
      <c r="A212">
        <v>891780111</v>
      </c>
      <c r="B212" t="s">
        <v>25</v>
      </c>
      <c r="C212" t="s">
        <v>26</v>
      </c>
      <c r="D212" t="s">
        <v>27</v>
      </c>
      <c r="E212" s="205" t="s">
        <v>3729</v>
      </c>
      <c r="F212" t="s">
        <v>29</v>
      </c>
      <c r="G212" t="s">
        <v>848</v>
      </c>
      <c r="H212" t="s">
        <v>31</v>
      </c>
      <c r="I212" s="33">
        <v>10120000</v>
      </c>
      <c r="J212" s="33">
        <v>11653000</v>
      </c>
      <c r="K212" s="223">
        <v>1533000</v>
      </c>
      <c r="L212" s="33">
        <v>0</v>
      </c>
      <c r="M212">
        <v>57466453</v>
      </c>
      <c r="N212" t="s">
        <v>3730</v>
      </c>
      <c r="O212" t="s">
        <v>3731</v>
      </c>
      <c r="P212" s="201">
        <v>44582</v>
      </c>
      <c r="Q212" s="201">
        <v>44582</v>
      </c>
      <c r="R212" s="201">
        <v>44732</v>
      </c>
      <c r="S212" s="223">
        <v>10120000</v>
      </c>
      <c r="T212" s="223">
        <v>1533000</v>
      </c>
      <c r="U212" s="202">
        <v>36557666</v>
      </c>
      <c r="V212" s="129" t="s">
        <v>3651</v>
      </c>
      <c r="W212" s="129"/>
      <c r="X212"/>
    </row>
    <row r="213" spans="1:24" ht="15">
      <c r="A213">
        <v>891780111</v>
      </c>
      <c r="B213" t="s">
        <v>25</v>
      </c>
      <c r="C213" t="s">
        <v>26</v>
      </c>
      <c r="D213" t="s">
        <v>27</v>
      </c>
      <c r="E213" s="205" t="s">
        <v>3732</v>
      </c>
      <c r="F213" t="s">
        <v>29</v>
      </c>
      <c r="G213" t="s">
        <v>848</v>
      </c>
      <c r="H213" t="s">
        <v>31</v>
      </c>
      <c r="I213" s="33">
        <v>13050000</v>
      </c>
      <c r="J213" s="33">
        <v>14983000</v>
      </c>
      <c r="K213" s="223">
        <v>1933000</v>
      </c>
      <c r="L213" s="33">
        <v>0</v>
      </c>
      <c r="M213">
        <v>1082925821</v>
      </c>
      <c r="N213" t="s">
        <v>3733</v>
      </c>
      <c r="O213" t="s">
        <v>3734</v>
      </c>
      <c r="P213" s="201">
        <v>44582</v>
      </c>
      <c r="Q213" s="201">
        <v>44582</v>
      </c>
      <c r="R213" s="201">
        <v>44732</v>
      </c>
      <c r="S213" s="223">
        <v>13050000</v>
      </c>
      <c r="T213" s="223">
        <v>1933000</v>
      </c>
      <c r="U213" s="53">
        <v>72175282</v>
      </c>
      <c r="V213" t="s">
        <v>3213</v>
      </c>
      <c r="W213" s="129"/>
      <c r="X213"/>
    </row>
    <row r="214" spans="1:24" ht="15">
      <c r="A214">
        <v>891780111</v>
      </c>
      <c r="B214" t="s">
        <v>25</v>
      </c>
      <c r="C214" t="s">
        <v>26</v>
      </c>
      <c r="D214" t="s">
        <v>27</v>
      </c>
      <c r="E214" s="205" t="s">
        <v>3735</v>
      </c>
      <c r="F214" t="s">
        <v>29</v>
      </c>
      <c r="G214" t="s">
        <v>848</v>
      </c>
      <c r="H214" t="s">
        <v>31</v>
      </c>
      <c r="I214" s="33">
        <v>9400000</v>
      </c>
      <c r="J214" s="33">
        <v>13400000</v>
      </c>
      <c r="K214" s="223">
        <v>4000000</v>
      </c>
      <c r="L214" s="33">
        <v>0</v>
      </c>
      <c r="M214">
        <v>57434959</v>
      </c>
      <c r="N214" t="s">
        <v>3736</v>
      </c>
      <c r="O214" t="s">
        <v>3737</v>
      </c>
      <c r="P214" s="201">
        <v>44582</v>
      </c>
      <c r="Q214" s="201">
        <v>44582</v>
      </c>
      <c r="R214" s="201">
        <v>44773</v>
      </c>
      <c r="S214" s="223">
        <v>9400000</v>
      </c>
      <c r="T214" s="223">
        <v>4000000</v>
      </c>
      <c r="U214" s="53">
        <v>26668285</v>
      </c>
      <c r="V214" t="s">
        <v>3524</v>
      </c>
      <c r="W214" s="129"/>
      <c r="X214"/>
    </row>
    <row r="215" spans="1:24" ht="15">
      <c r="A215">
        <v>891780111</v>
      </c>
      <c r="B215" t="s">
        <v>25</v>
      </c>
      <c r="C215" t="s">
        <v>26</v>
      </c>
      <c r="D215" t="s">
        <v>27</v>
      </c>
      <c r="E215" s="205" t="s">
        <v>3738</v>
      </c>
      <c r="F215" t="s">
        <v>29</v>
      </c>
      <c r="G215" t="s">
        <v>848</v>
      </c>
      <c r="H215" t="s">
        <v>31</v>
      </c>
      <c r="I215" s="33">
        <v>10350000</v>
      </c>
      <c r="J215" s="33">
        <v>14950000</v>
      </c>
      <c r="K215" s="223">
        <v>4600000</v>
      </c>
      <c r="L215" s="33">
        <v>0</v>
      </c>
      <c r="M215">
        <v>57462117</v>
      </c>
      <c r="N215" t="s">
        <v>3739</v>
      </c>
      <c r="O215" t="s">
        <v>3740</v>
      </c>
      <c r="P215" s="201">
        <v>44582</v>
      </c>
      <c r="Q215" s="201">
        <v>44582</v>
      </c>
      <c r="R215" s="201">
        <v>44773</v>
      </c>
      <c r="S215" s="223">
        <v>8050000</v>
      </c>
      <c r="T215" s="223">
        <v>6900000</v>
      </c>
      <c r="U215" s="53">
        <v>26668285</v>
      </c>
      <c r="V215" t="s">
        <v>3524</v>
      </c>
      <c r="W215" s="129"/>
      <c r="X215"/>
    </row>
    <row r="216" spans="1:24" ht="15">
      <c r="A216">
        <v>891780111</v>
      </c>
      <c r="B216" t="s">
        <v>25</v>
      </c>
      <c r="C216" t="s">
        <v>26</v>
      </c>
      <c r="D216" t="s">
        <v>27</v>
      </c>
      <c r="E216" s="205" t="s">
        <v>3741</v>
      </c>
      <c r="F216" t="s">
        <v>29</v>
      </c>
      <c r="G216" t="s">
        <v>848</v>
      </c>
      <c r="H216" t="s">
        <v>31</v>
      </c>
      <c r="I216" s="33">
        <v>10196000</v>
      </c>
      <c r="J216" s="33">
        <v>14796000</v>
      </c>
      <c r="K216" s="223">
        <v>4600000</v>
      </c>
      <c r="L216" s="33">
        <v>0</v>
      </c>
      <c r="M216">
        <v>79208371</v>
      </c>
      <c r="N216" t="s">
        <v>3742</v>
      </c>
      <c r="O216" t="s">
        <v>3743</v>
      </c>
      <c r="P216" s="201">
        <v>44582</v>
      </c>
      <c r="Q216" s="201">
        <v>44582</v>
      </c>
      <c r="R216" s="201">
        <v>44773</v>
      </c>
      <c r="S216" s="223">
        <v>10196000</v>
      </c>
      <c r="T216" s="223">
        <v>4600000</v>
      </c>
      <c r="U216" s="53">
        <v>36665858</v>
      </c>
      <c r="V216" t="s">
        <v>3260</v>
      </c>
      <c r="W216" s="129"/>
      <c r="X216"/>
    </row>
    <row r="217" spans="1:24" ht="15">
      <c r="A217">
        <v>891780111</v>
      </c>
      <c r="B217" t="s">
        <v>25</v>
      </c>
      <c r="C217" t="s">
        <v>26</v>
      </c>
      <c r="D217" t="s">
        <v>27</v>
      </c>
      <c r="E217" s="205" t="s">
        <v>3744</v>
      </c>
      <c r="F217" t="s">
        <v>29</v>
      </c>
      <c r="G217" t="s">
        <v>848</v>
      </c>
      <c r="H217" t="s">
        <v>31</v>
      </c>
      <c r="I217" s="33">
        <v>19200000</v>
      </c>
      <c r="J217" s="33">
        <v>22400000</v>
      </c>
      <c r="K217" s="223">
        <v>3200000</v>
      </c>
      <c r="L217" s="33">
        <v>0</v>
      </c>
      <c r="M217">
        <v>7597867</v>
      </c>
      <c r="N217" t="s">
        <v>3745</v>
      </c>
      <c r="O217" t="s">
        <v>3746</v>
      </c>
      <c r="P217" s="201">
        <v>44582</v>
      </c>
      <c r="Q217" s="201">
        <v>44593</v>
      </c>
      <c r="R217" s="201">
        <v>44732</v>
      </c>
      <c r="S217" s="223">
        <v>19200000</v>
      </c>
      <c r="T217" s="223">
        <v>3200000</v>
      </c>
      <c r="U217" s="53">
        <v>21701937</v>
      </c>
      <c r="V217" t="s">
        <v>3278</v>
      </c>
      <c r="W217" s="129"/>
      <c r="X217"/>
    </row>
    <row r="218" spans="1:24" ht="15">
      <c r="A218">
        <v>891780111</v>
      </c>
      <c r="B218" t="s">
        <v>25</v>
      </c>
      <c r="C218" t="s">
        <v>26</v>
      </c>
      <c r="D218" t="s">
        <v>27</v>
      </c>
      <c r="E218" s="205" t="s">
        <v>3747</v>
      </c>
      <c r="F218" t="s">
        <v>29</v>
      </c>
      <c r="G218" t="s">
        <v>848</v>
      </c>
      <c r="H218" t="s">
        <v>31</v>
      </c>
      <c r="I218" s="33">
        <v>8800000</v>
      </c>
      <c r="J218" s="33">
        <v>0</v>
      </c>
      <c r="K218" s="223">
        <v>0</v>
      </c>
      <c r="L218" s="219">
        <v>6600000</v>
      </c>
      <c r="M218">
        <v>39515964</v>
      </c>
      <c r="N218" t="s">
        <v>3748</v>
      </c>
      <c r="O218" t="s">
        <v>3749</v>
      </c>
      <c r="P218" s="201">
        <v>44582</v>
      </c>
      <c r="Q218" s="201">
        <v>44582</v>
      </c>
      <c r="R218" s="201">
        <v>44712</v>
      </c>
      <c r="S218" s="223">
        <v>2200000</v>
      </c>
      <c r="T218" s="223">
        <v>0</v>
      </c>
      <c r="U218" s="53">
        <v>85473390</v>
      </c>
      <c r="V218" t="s">
        <v>839</v>
      </c>
      <c r="W218" s="129"/>
      <c r="X218"/>
    </row>
    <row r="219" spans="1:24" ht="15">
      <c r="A219">
        <v>891780111</v>
      </c>
      <c r="B219" t="s">
        <v>25</v>
      </c>
      <c r="C219" t="s">
        <v>26</v>
      </c>
      <c r="D219" t="s">
        <v>27</v>
      </c>
      <c r="E219" s="205" t="s">
        <v>3750</v>
      </c>
      <c r="F219" t="s">
        <v>29</v>
      </c>
      <c r="G219" t="s">
        <v>848</v>
      </c>
      <c r="H219" t="s">
        <v>31</v>
      </c>
      <c r="I219" s="33">
        <v>9000000</v>
      </c>
      <c r="J219" s="33">
        <v>13000000</v>
      </c>
      <c r="K219" s="223">
        <v>4000000</v>
      </c>
      <c r="L219" s="33">
        <v>0</v>
      </c>
      <c r="M219">
        <v>1082974742</v>
      </c>
      <c r="N219" t="s">
        <v>3751</v>
      </c>
      <c r="O219" t="s">
        <v>3752</v>
      </c>
      <c r="P219" s="201">
        <v>44582</v>
      </c>
      <c r="Q219" s="201">
        <v>44582</v>
      </c>
      <c r="R219" s="201">
        <v>44773</v>
      </c>
      <c r="S219" s="223">
        <v>9000000</v>
      </c>
      <c r="T219" s="223">
        <v>4000000</v>
      </c>
      <c r="U219" s="53">
        <v>85473390</v>
      </c>
      <c r="V219" t="s">
        <v>839</v>
      </c>
      <c r="W219" s="129"/>
      <c r="X219"/>
    </row>
    <row r="220" spans="1:24" ht="15">
      <c r="A220">
        <v>891780111</v>
      </c>
      <c r="B220" t="s">
        <v>25</v>
      </c>
      <c r="C220" t="s">
        <v>26</v>
      </c>
      <c r="D220" t="s">
        <v>27</v>
      </c>
      <c r="E220" s="205" t="s">
        <v>3753</v>
      </c>
      <c r="F220" t="s">
        <v>29</v>
      </c>
      <c r="G220" t="s">
        <v>848</v>
      </c>
      <c r="H220" t="s">
        <v>31</v>
      </c>
      <c r="I220" s="33">
        <v>8866000</v>
      </c>
      <c r="J220" s="33">
        <v>12866000</v>
      </c>
      <c r="K220" s="223">
        <v>4000000</v>
      </c>
      <c r="L220" s="33">
        <v>0</v>
      </c>
      <c r="M220">
        <v>1042457246</v>
      </c>
      <c r="N220" t="s">
        <v>3754</v>
      </c>
      <c r="O220" t="s">
        <v>3755</v>
      </c>
      <c r="P220" s="201">
        <v>44582</v>
      </c>
      <c r="Q220" s="201">
        <v>44582</v>
      </c>
      <c r="R220" s="201">
        <v>44773</v>
      </c>
      <c r="S220" s="223">
        <v>8866000</v>
      </c>
      <c r="T220" s="223">
        <v>4000000</v>
      </c>
      <c r="U220" s="53">
        <v>93400727</v>
      </c>
      <c r="V220" t="s">
        <v>3154</v>
      </c>
      <c r="W220" s="129"/>
      <c r="X220"/>
    </row>
    <row r="221" spans="1:24" ht="15">
      <c r="A221">
        <v>891780111</v>
      </c>
      <c r="B221" t="s">
        <v>25</v>
      </c>
      <c r="C221" t="s">
        <v>26</v>
      </c>
      <c r="D221" t="s">
        <v>27</v>
      </c>
      <c r="E221" s="205" t="s">
        <v>3756</v>
      </c>
      <c r="F221" t="s">
        <v>29</v>
      </c>
      <c r="G221" t="s">
        <v>848</v>
      </c>
      <c r="H221" t="s">
        <v>31</v>
      </c>
      <c r="I221" s="33">
        <v>11526000</v>
      </c>
      <c r="J221" s="33">
        <v>13259000</v>
      </c>
      <c r="K221" s="223">
        <v>1733000</v>
      </c>
      <c r="L221" s="33">
        <v>0</v>
      </c>
      <c r="M221">
        <v>57461182</v>
      </c>
      <c r="N221" t="s">
        <v>3757</v>
      </c>
      <c r="O221" t="s">
        <v>3758</v>
      </c>
      <c r="P221" s="201">
        <v>44582</v>
      </c>
      <c r="Q221" s="201">
        <v>44582</v>
      </c>
      <c r="R221" s="201">
        <v>44732</v>
      </c>
      <c r="S221" s="223">
        <v>11526000</v>
      </c>
      <c r="T221" s="223">
        <v>1733000</v>
      </c>
      <c r="U221" s="53">
        <v>57438212</v>
      </c>
      <c r="V221" t="s">
        <v>3759</v>
      </c>
      <c r="W221" s="129"/>
      <c r="X221"/>
    </row>
    <row r="222" spans="1:24" ht="15">
      <c r="A222">
        <v>891780111</v>
      </c>
      <c r="B222" t="s">
        <v>25</v>
      </c>
      <c r="C222" t="s">
        <v>26</v>
      </c>
      <c r="D222" t="s">
        <v>27</v>
      </c>
      <c r="E222" s="205" t="s">
        <v>3760</v>
      </c>
      <c r="F222" t="s">
        <v>29</v>
      </c>
      <c r="G222" t="s">
        <v>848</v>
      </c>
      <c r="H222" t="s">
        <v>31</v>
      </c>
      <c r="I222" s="33">
        <v>12663000</v>
      </c>
      <c r="J222" s="33">
        <v>14596000</v>
      </c>
      <c r="K222" s="223">
        <v>1933000</v>
      </c>
      <c r="L222" s="33">
        <v>0</v>
      </c>
      <c r="M222">
        <v>1083019267</v>
      </c>
      <c r="N222" t="s">
        <v>3761</v>
      </c>
      <c r="O222" t="s">
        <v>3762</v>
      </c>
      <c r="P222" s="201">
        <v>44582</v>
      </c>
      <c r="Q222" s="201">
        <v>44582</v>
      </c>
      <c r="R222" s="201">
        <v>44732</v>
      </c>
      <c r="S222" s="223">
        <v>12663000</v>
      </c>
      <c r="T222" s="223">
        <v>1933000</v>
      </c>
      <c r="U222" s="53">
        <v>12621405</v>
      </c>
      <c r="V222" t="s">
        <v>843</v>
      </c>
      <c r="W222" s="129"/>
      <c r="X222"/>
    </row>
    <row r="223" spans="1:24" ht="15">
      <c r="A223">
        <v>891780111</v>
      </c>
      <c r="B223" t="s">
        <v>25</v>
      </c>
      <c r="C223" t="s">
        <v>26</v>
      </c>
      <c r="D223" t="s">
        <v>27</v>
      </c>
      <c r="E223" s="205" t="s">
        <v>3763</v>
      </c>
      <c r="F223" t="s">
        <v>29</v>
      </c>
      <c r="G223" t="s">
        <v>848</v>
      </c>
      <c r="H223" t="s">
        <v>31</v>
      </c>
      <c r="I223" s="33">
        <v>11093000</v>
      </c>
      <c r="J223" s="33">
        <v>12826000</v>
      </c>
      <c r="K223" s="223">
        <v>1733000</v>
      </c>
      <c r="L223" s="33">
        <v>0</v>
      </c>
      <c r="M223">
        <v>1083017290</v>
      </c>
      <c r="N223" t="s">
        <v>3764</v>
      </c>
      <c r="O223" t="s">
        <v>3765</v>
      </c>
      <c r="P223" s="201">
        <v>44582</v>
      </c>
      <c r="Q223" s="201">
        <v>44585</v>
      </c>
      <c r="R223" s="201">
        <v>44732</v>
      </c>
      <c r="S223" s="223">
        <v>11093000</v>
      </c>
      <c r="T223" s="223">
        <v>1733000</v>
      </c>
      <c r="U223" s="53">
        <v>7632607</v>
      </c>
      <c r="V223" t="s">
        <v>213</v>
      </c>
      <c r="W223" s="129"/>
      <c r="X223"/>
    </row>
    <row r="224" spans="1:24" ht="15">
      <c r="A224">
        <v>891780111</v>
      </c>
      <c r="B224" t="s">
        <v>25</v>
      </c>
      <c r="C224" t="s">
        <v>26</v>
      </c>
      <c r="D224" t="s">
        <v>27</v>
      </c>
      <c r="E224" s="205" t="s">
        <v>3766</v>
      </c>
      <c r="F224" t="s">
        <v>29</v>
      </c>
      <c r="G224" t="s">
        <v>848</v>
      </c>
      <c r="H224" t="s">
        <v>31</v>
      </c>
      <c r="I224" s="33">
        <v>10400000</v>
      </c>
      <c r="J224" s="33">
        <v>12133000</v>
      </c>
      <c r="K224" s="223">
        <v>1733000</v>
      </c>
      <c r="L224" s="33">
        <v>0</v>
      </c>
      <c r="M224">
        <v>1083037089</v>
      </c>
      <c r="N224" t="s">
        <v>3767</v>
      </c>
      <c r="O224" t="s">
        <v>3768</v>
      </c>
      <c r="P224" s="201">
        <v>44582</v>
      </c>
      <c r="Q224" s="201">
        <v>44593</v>
      </c>
      <c r="R224" s="201">
        <v>44732</v>
      </c>
      <c r="S224" s="223">
        <v>10400000</v>
      </c>
      <c r="T224" s="223">
        <v>1733000</v>
      </c>
      <c r="U224" s="53">
        <v>7632607</v>
      </c>
      <c r="V224" t="s">
        <v>213</v>
      </c>
      <c r="W224" s="129"/>
      <c r="X224"/>
    </row>
    <row r="225" spans="1:24" ht="15">
      <c r="A225">
        <v>891780111</v>
      </c>
      <c r="B225" t="s">
        <v>25</v>
      </c>
      <c r="C225" t="s">
        <v>26</v>
      </c>
      <c r="D225" t="s">
        <v>27</v>
      </c>
      <c r="E225" s="205" t="s">
        <v>3769</v>
      </c>
      <c r="F225" t="s">
        <v>29</v>
      </c>
      <c r="G225" t="s">
        <v>848</v>
      </c>
      <c r="H225" t="s">
        <v>31</v>
      </c>
      <c r="I225" s="33">
        <v>14080000</v>
      </c>
      <c r="J225" s="33">
        <v>17380000</v>
      </c>
      <c r="K225" s="223">
        <v>3300000</v>
      </c>
      <c r="L225" s="33">
        <v>0</v>
      </c>
      <c r="M225">
        <v>1124066542</v>
      </c>
      <c r="N225" t="s">
        <v>3770</v>
      </c>
      <c r="O225" t="s">
        <v>3771</v>
      </c>
      <c r="P225" s="201">
        <v>44582</v>
      </c>
      <c r="Q225" s="201">
        <v>44585</v>
      </c>
      <c r="R225" s="201">
        <v>44742</v>
      </c>
      <c r="S225" s="223">
        <v>14080000</v>
      </c>
      <c r="T225" s="223">
        <v>3300000</v>
      </c>
      <c r="U225" s="53">
        <v>7632607</v>
      </c>
      <c r="V225" t="s">
        <v>213</v>
      </c>
      <c r="W225" s="129"/>
      <c r="X225"/>
    </row>
    <row r="226" spans="1:24" ht="15">
      <c r="A226">
        <v>891780111</v>
      </c>
      <c r="B226" t="s">
        <v>25</v>
      </c>
      <c r="C226" t="s">
        <v>26</v>
      </c>
      <c r="D226" t="s">
        <v>27</v>
      </c>
      <c r="E226" s="205" t="s">
        <v>3772</v>
      </c>
      <c r="F226" t="s">
        <v>29</v>
      </c>
      <c r="G226" t="s">
        <v>848</v>
      </c>
      <c r="H226" t="s">
        <v>31</v>
      </c>
      <c r="I226" s="33">
        <v>14080000</v>
      </c>
      <c r="J226" s="33">
        <v>17380000</v>
      </c>
      <c r="K226" s="223">
        <v>3300000</v>
      </c>
      <c r="L226" s="33">
        <v>0</v>
      </c>
      <c r="M226">
        <v>1082976788</v>
      </c>
      <c r="N226" t="s">
        <v>211</v>
      </c>
      <c r="O226" t="s">
        <v>3773</v>
      </c>
      <c r="P226" s="201">
        <v>44582</v>
      </c>
      <c r="Q226" s="201">
        <v>44585</v>
      </c>
      <c r="R226" s="201">
        <v>44742</v>
      </c>
      <c r="S226" s="223">
        <v>14080000</v>
      </c>
      <c r="T226" s="223">
        <v>3300000</v>
      </c>
      <c r="U226" s="53">
        <v>7632607</v>
      </c>
      <c r="V226" t="s">
        <v>213</v>
      </c>
      <c r="W226" s="129"/>
      <c r="X226"/>
    </row>
    <row r="227" spans="1:24" ht="15">
      <c r="A227">
        <v>891780111</v>
      </c>
      <c r="B227" t="s">
        <v>25</v>
      </c>
      <c r="C227" t="s">
        <v>26</v>
      </c>
      <c r="D227" t="s">
        <v>27</v>
      </c>
      <c r="E227" s="205" t="s">
        <v>3774</v>
      </c>
      <c r="F227" t="s">
        <v>29</v>
      </c>
      <c r="G227" t="s">
        <v>848</v>
      </c>
      <c r="H227" t="s">
        <v>31</v>
      </c>
      <c r="I227" s="33">
        <v>13050000</v>
      </c>
      <c r="J227" s="33">
        <v>18850000</v>
      </c>
      <c r="K227" s="223">
        <v>5800000</v>
      </c>
      <c r="L227" s="33">
        <v>0</v>
      </c>
      <c r="M227">
        <v>57463967</v>
      </c>
      <c r="N227" t="s">
        <v>3775</v>
      </c>
      <c r="O227" t="s">
        <v>3776</v>
      </c>
      <c r="P227" s="201">
        <v>44582</v>
      </c>
      <c r="Q227" s="201">
        <v>44582</v>
      </c>
      <c r="R227" s="201">
        <v>44773</v>
      </c>
      <c r="S227" s="223">
        <v>13050000</v>
      </c>
      <c r="T227" s="223">
        <v>5800000</v>
      </c>
      <c r="U227" s="53">
        <v>55313591</v>
      </c>
      <c r="V227" t="s">
        <v>3777</v>
      </c>
      <c r="W227" s="129"/>
      <c r="X227"/>
    </row>
    <row r="228" spans="1:24" ht="15">
      <c r="A228">
        <v>891780111</v>
      </c>
      <c r="B228" t="s">
        <v>25</v>
      </c>
      <c r="C228" t="s">
        <v>26</v>
      </c>
      <c r="D228" t="s">
        <v>27</v>
      </c>
      <c r="E228" s="205" t="s">
        <v>3778</v>
      </c>
      <c r="F228" t="s">
        <v>29</v>
      </c>
      <c r="G228" t="s">
        <v>848</v>
      </c>
      <c r="H228" t="s">
        <v>31</v>
      </c>
      <c r="I228" s="33">
        <v>7083000</v>
      </c>
      <c r="J228" s="33">
        <v>10483000</v>
      </c>
      <c r="K228" s="223">
        <v>3400000</v>
      </c>
      <c r="L228" s="33">
        <v>0</v>
      </c>
      <c r="M228">
        <v>36506829</v>
      </c>
      <c r="N228" t="s">
        <v>3779</v>
      </c>
      <c r="O228" t="s">
        <v>3780</v>
      </c>
      <c r="P228" s="201">
        <v>44582</v>
      </c>
      <c r="Q228" s="201">
        <v>44593</v>
      </c>
      <c r="R228" s="201">
        <v>44773</v>
      </c>
      <c r="S228" s="223">
        <v>7083000</v>
      </c>
      <c r="T228" s="223">
        <v>3400000</v>
      </c>
      <c r="U228" s="202">
        <v>45507423</v>
      </c>
      <c r="V228" t="s">
        <v>3471</v>
      </c>
      <c r="W228" s="129"/>
      <c r="X228"/>
    </row>
    <row r="229" spans="1:24" ht="15">
      <c r="A229">
        <v>891780111</v>
      </c>
      <c r="B229" t="s">
        <v>25</v>
      </c>
      <c r="C229" t="s">
        <v>26</v>
      </c>
      <c r="D229" t="s">
        <v>27</v>
      </c>
      <c r="E229" s="205" t="s">
        <v>3781</v>
      </c>
      <c r="F229" t="s">
        <v>29</v>
      </c>
      <c r="G229" t="s">
        <v>848</v>
      </c>
      <c r="H229" t="s">
        <v>31</v>
      </c>
      <c r="I229" s="33">
        <v>7083000</v>
      </c>
      <c r="J229" s="33">
        <v>10483000</v>
      </c>
      <c r="K229" s="223">
        <v>3400000</v>
      </c>
      <c r="L229" s="33">
        <v>0</v>
      </c>
      <c r="M229">
        <v>1082900540</v>
      </c>
      <c r="N229" t="s">
        <v>3782</v>
      </c>
      <c r="O229" t="s">
        <v>3783</v>
      </c>
      <c r="P229" s="201">
        <v>44582</v>
      </c>
      <c r="Q229" s="201">
        <v>44593</v>
      </c>
      <c r="R229" s="201">
        <v>44773</v>
      </c>
      <c r="S229" s="223">
        <v>7083000</v>
      </c>
      <c r="T229" s="223">
        <v>3400000</v>
      </c>
      <c r="U229" s="202">
        <v>45507423</v>
      </c>
      <c r="V229" t="s">
        <v>3471</v>
      </c>
      <c r="W229" s="129"/>
      <c r="X229"/>
    </row>
    <row r="230" spans="1:24" ht="15">
      <c r="A230">
        <v>891780111</v>
      </c>
      <c r="B230" t="s">
        <v>25</v>
      </c>
      <c r="C230" t="s">
        <v>26</v>
      </c>
      <c r="D230" t="s">
        <v>27</v>
      </c>
      <c r="E230" s="205" t="s">
        <v>3784</v>
      </c>
      <c r="F230" t="s">
        <v>29</v>
      </c>
      <c r="G230" t="s">
        <v>848</v>
      </c>
      <c r="H230" t="s">
        <v>31</v>
      </c>
      <c r="I230" s="33">
        <v>8666000</v>
      </c>
      <c r="J230" s="33">
        <v>9999000</v>
      </c>
      <c r="K230" s="223">
        <v>1333000</v>
      </c>
      <c r="L230" s="33">
        <v>0</v>
      </c>
      <c r="M230">
        <v>1083464676</v>
      </c>
      <c r="N230" t="s">
        <v>3785</v>
      </c>
      <c r="O230" t="s">
        <v>3786</v>
      </c>
      <c r="P230" s="201">
        <v>44582</v>
      </c>
      <c r="Q230" s="201">
        <v>44582</v>
      </c>
      <c r="R230" s="201">
        <v>44732</v>
      </c>
      <c r="S230" s="223">
        <v>8666000</v>
      </c>
      <c r="T230" s="223">
        <v>1333000</v>
      </c>
      <c r="U230" s="202">
        <v>36718996</v>
      </c>
      <c r="V230" s="129" t="s">
        <v>3787</v>
      </c>
      <c r="W230" s="129"/>
      <c r="X230"/>
    </row>
    <row r="231" spans="1:24" ht="15">
      <c r="A231">
        <v>891780111</v>
      </c>
      <c r="B231" t="s">
        <v>25</v>
      </c>
      <c r="C231" t="s">
        <v>26</v>
      </c>
      <c r="D231" t="s">
        <v>27</v>
      </c>
      <c r="E231" s="205" t="s">
        <v>3788</v>
      </c>
      <c r="F231" t="s">
        <v>29</v>
      </c>
      <c r="G231" t="s">
        <v>848</v>
      </c>
      <c r="H231" t="s">
        <v>31</v>
      </c>
      <c r="I231" s="33">
        <v>8000000</v>
      </c>
      <c r="J231" s="33">
        <v>9333000</v>
      </c>
      <c r="K231" s="223">
        <v>1333000</v>
      </c>
      <c r="L231" s="33">
        <v>0</v>
      </c>
      <c r="M231">
        <v>1081928917</v>
      </c>
      <c r="N231" t="s">
        <v>2267</v>
      </c>
      <c r="O231" t="s">
        <v>3789</v>
      </c>
      <c r="P231" s="201">
        <v>44582</v>
      </c>
      <c r="Q231" s="201">
        <v>44593</v>
      </c>
      <c r="R231" s="201">
        <v>44732</v>
      </c>
      <c r="S231" s="223">
        <v>8000000</v>
      </c>
      <c r="T231" s="223">
        <v>1333000</v>
      </c>
      <c r="U231" s="202">
        <v>36564011</v>
      </c>
      <c r="V231" t="s">
        <v>3790</v>
      </c>
      <c r="W231" s="129"/>
      <c r="X231"/>
    </row>
    <row r="232" spans="1:24" ht="15">
      <c r="A232">
        <v>891780111</v>
      </c>
      <c r="B232" t="s">
        <v>25</v>
      </c>
      <c r="C232" t="s">
        <v>26</v>
      </c>
      <c r="D232" t="s">
        <v>27</v>
      </c>
      <c r="E232" s="205" t="s">
        <v>3791</v>
      </c>
      <c r="F232" t="s">
        <v>29</v>
      </c>
      <c r="G232" t="s">
        <v>848</v>
      </c>
      <c r="H232" t="s">
        <v>31</v>
      </c>
      <c r="I232" s="33">
        <v>12856000</v>
      </c>
      <c r="J232" s="33">
        <v>14789000</v>
      </c>
      <c r="K232" s="223">
        <v>1933000</v>
      </c>
      <c r="L232" s="33">
        <v>0</v>
      </c>
      <c r="M232">
        <v>39047301</v>
      </c>
      <c r="N232" t="s">
        <v>3792</v>
      </c>
      <c r="O232" t="s">
        <v>3793</v>
      </c>
      <c r="P232" s="201">
        <v>44582</v>
      </c>
      <c r="Q232" s="201">
        <v>44582</v>
      </c>
      <c r="R232" s="201">
        <v>44732</v>
      </c>
      <c r="S232" s="223">
        <v>12856000</v>
      </c>
      <c r="T232" s="223">
        <v>1933000</v>
      </c>
      <c r="U232" s="202">
        <v>36564011</v>
      </c>
      <c r="V232" t="s">
        <v>3790</v>
      </c>
      <c r="W232" s="129"/>
      <c r="X232"/>
    </row>
    <row r="233" spans="1:24" ht="15">
      <c r="A233">
        <v>891780111</v>
      </c>
      <c r="B233" t="s">
        <v>25</v>
      </c>
      <c r="C233" t="s">
        <v>26</v>
      </c>
      <c r="D233" t="s">
        <v>27</v>
      </c>
      <c r="E233" s="205" t="s">
        <v>3794</v>
      </c>
      <c r="F233" t="s">
        <v>29</v>
      </c>
      <c r="G233" t="s">
        <v>848</v>
      </c>
      <c r="H233" t="s">
        <v>31</v>
      </c>
      <c r="I233" s="33">
        <v>14630000</v>
      </c>
      <c r="J233" s="33">
        <v>16830000</v>
      </c>
      <c r="K233" s="223">
        <v>2200000</v>
      </c>
      <c r="L233" s="33">
        <v>0</v>
      </c>
      <c r="M233">
        <v>1085038618</v>
      </c>
      <c r="N233" t="s">
        <v>3795</v>
      </c>
      <c r="O233" t="s">
        <v>3796</v>
      </c>
      <c r="P233" s="201">
        <v>44582</v>
      </c>
      <c r="Q233" s="201">
        <v>44582</v>
      </c>
      <c r="R233" s="201">
        <v>44732</v>
      </c>
      <c r="S233" s="223">
        <v>14630000</v>
      </c>
      <c r="T233" s="223">
        <v>2200000</v>
      </c>
      <c r="U233" s="202">
        <v>36718996</v>
      </c>
      <c r="V233" s="129" t="s">
        <v>3787</v>
      </c>
      <c r="W233" s="129"/>
      <c r="X233"/>
    </row>
    <row r="234" spans="1:24" ht="15">
      <c r="A234">
        <v>891780111</v>
      </c>
      <c r="B234" t="s">
        <v>25</v>
      </c>
      <c r="C234" t="s">
        <v>26</v>
      </c>
      <c r="D234" t="s">
        <v>27</v>
      </c>
      <c r="E234" s="205" t="s">
        <v>3797</v>
      </c>
      <c r="F234" t="s">
        <v>29</v>
      </c>
      <c r="G234" t="s">
        <v>848</v>
      </c>
      <c r="H234" t="s">
        <v>31</v>
      </c>
      <c r="I234" s="33">
        <v>8000000</v>
      </c>
      <c r="J234" s="33">
        <v>9333000</v>
      </c>
      <c r="K234" s="223">
        <v>1333000</v>
      </c>
      <c r="L234" s="33">
        <v>0</v>
      </c>
      <c r="M234">
        <v>1082993709</v>
      </c>
      <c r="N234" t="s">
        <v>3798</v>
      </c>
      <c r="O234" t="s">
        <v>3799</v>
      </c>
      <c r="P234" s="201">
        <v>44585</v>
      </c>
      <c r="Q234" s="201">
        <v>44593</v>
      </c>
      <c r="R234" s="201">
        <v>44732</v>
      </c>
      <c r="S234" s="223">
        <v>8000000</v>
      </c>
      <c r="T234" s="223">
        <v>1333000</v>
      </c>
      <c r="U234" s="53">
        <v>1082868728</v>
      </c>
      <c r="V234" t="s">
        <v>3193</v>
      </c>
      <c r="W234" s="129"/>
      <c r="X234"/>
    </row>
    <row r="235" spans="1:24" ht="15">
      <c r="A235">
        <v>891780111</v>
      </c>
      <c r="B235" t="s">
        <v>25</v>
      </c>
      <c r="C235" t="s">
        <v>26</v>
      </c>
      <c r="D235" t="s">
        <v>27</v>
      </c>
      <c r="E235" s="205" t="s">
        <v>3800</v>
      </c>
      <c r="F235" t="s">
        <v>29</v>
      </c>
      <c r="G235" t="s">
        <v>848</v>
      </c>
      <c r="H235" t="s">
        <v>31</v>
      </c>
      <c r="I235" s="33">
        <v>15750000</v>
      </c>
      <c r="J235" s="33">
        <v>22750000</v>
      </c>
      <c r="K235" s="223">
        <v>7000000</v>
      </c>
      <c r="L235" s="33">
        <v>0</v>
      </c>
      <c r="M235">
        <v>84457585</v>
      </c>
      <c r="N235" t="s">
        <v>3801</v>
      </c>
      <c r="O235" t="s">
        <v>3802</v>
      </c>
      <c r="P235" s="201">
        <v>44585</v>
      </c>
      <c r="Q235" s="201">
        <v>44585</v>
      </c>
      <c r="R235" s="201">
        <v>44773</v>
      </c>
      <c r="S235" s="223">
        <v>15750000</v>
      </c>
      <c r="T235" s="223">
        <v>7000000</v>
      </c>
      <c r="U235" s="202">
        <v>84452087</v>
      </c>
      <c r="V235" t="s">
        <v>3200</v>
      </c>
      <c r="W235" s="129"/>
      <c r="X235"/>
    </row>
    <row r="236" spans="1:24" ht="15">
      <c r="A236">
        <v>891780111</v>
      </c>
      <c r="B236" t="s">
        <v>25</v>
      </c>
      <c r="C236" t="s">
        <v>26</v>
      </c>
      <c r="D236" t="s">
        <v>27</v>
      </c>
      <c r="E236" s="205" t="s">
        <v>3803</v>
      </c>
      <c r="F236" t="s">
        <v>29</v>
      </c>
      <c r="G236" t="s">
        <v>848</v>
      </c>
      <c r="H236" t="s">
        <v>31</v>
      </c>
      <c r="I236" s="33">
        <v>8000000</v>
      </c>
      <c r="J236" s="33">
        <v>9333000</v>
      </c>
      <c r="K236" s="223">
        <v>1333000</v>
      </c>
      <c r="L236" s="33">
        <v>0</v>
      </c>
      <c r="M236">
        <v>1143139441</v>
      </c>
      <c r="N236" t="s">
        <v>3804</v>
      </c>
      <c r="O236" t="s">
        <v>3805</v>
      </c>
      <c r="P236" s="201">
        <v>44585</v>
      </c>
      <c r="Q236" s="201">
        <v>44593</v>
      </c>
      <c r="R236" s="201">
        <v>44732</v>
      </c>
      <c r="S236" s="223">
        <v>8000000</v>
      </c>
      <c r="T236" s="223">
        <v>1333000</v>
      </c>
      <c r="U236" s="202">
        <v>84452087</v>
      </c>
      <c r="V236" t="s">
        <v>3200</v>
      </c>
      <c r="W236" s="129"/>
      <c r="X236"/>
    </row>
    <row r="237" spans="1:24" ht="15">
      <c r="A237">
        <v>891780111</v>
      </c>
      <c r="B237" t="s">
        <v>25</v>
      </c>
      <c r="C237" t="s">
        <v>26</v>
      </c>
      <c r="D237" t="s">
        <v>27</v>
      </c>
      <c r="E237" s="205" t="s">
        <v>3806</v>
      </c>
      <c r="F237" t="s">
        <v>29</v>
      </c>
      <c r="G237" t="s">
        <v>848</v>
      </c>
      <c r="H237" t="s">
        <v>31</v>
      </c>
      <c r="I237" s="33">
        <v>11600000</v>
      </c>
      <c r="J237" s="33">
        <v>13533000</v>
      </c>
      <c r="K237" s="223">
        <v>1933000</v>
      </c>
      <c r="L237" s="33">
        <v>0</v>
      </c>
      <c r="M237">
        <v>85152633</v>
      </c>
      <c r="N237" t="s">
        <v>3807</v>
      </c>
      <c r="O237" t="s">
        <v>3808</v>
      </c>
      <c r="P237" s="201">
        <v>44585</v>
      </c>
      <c r="Q237" s="201">
        <v>44593</v>
      </c>
      <c r="R237" s="201">
        <v>44732</v>
      </c>
      <c r="S237" s="223">
        <v>11600000</v>
      </c>
      <c r="T237" s="223">
        <v>1933000</v>
      </c>
      <c r="U237" s="53">
        <v>85152695</v>
      </c>
      <c r="V237" t="s">
        <v>838</v>
      </c>
      <c r="W237" s="129"/>
      <c r="X237"/>
    </row>
    <row r="238" spans="1:24" ht="15">
      <c r="A238">
        <v>891780111</v>
      </c>
      <c r="B238" t="s">
        <v>25</v>
      </c>
      <c r="C238" t="s">
        <v>26</v>
      </c>
      <c r="D238" t="s">
        <v>27</v>
      </c>
      <c r="E238" s="205" t="s">
        <v>3809</v>
      </c>
      <c r="F238" t="s">
        <v>29</v>
      </c>
      <c r="G238" t="s">
        <v>848</v>
      </c>
      <c r="H238" t="s">
        <v>31</v>
      </c>
      <c r="I238" s="33">
        <v>10400000</v>
      </c>
      <c r="J238" s="33">
        <v>15600000</v>
      </c>
      <c r="K238" s="223">
        <v>5200000</v>
      </c>
      <c r="L238" s="33">
        <v>0</v>
      </c>
      <c r="M238">
        <v>1064804291</v>
      </c>
      <c r="N238" t="s">
        <v>3810</v>
      </c>
      <c r="O238" t="s">
        <v>3811</v>
      </c>
      <c r="P238" s="201">
        <v>44585</v>
      </c>
      <c r="Q238" s="201">
        <v>44593</v>
      </c>
      <c r="R238" s="201">
        <v>44773</v>
      </c>
      <c r="S238" s="223">
        <v>10400000</v>
      </c>
      <c r="T238" s="223">
        <v>5200000</v>
      </c>
      <c r="U238" s="53">
        <v>85152695</v>
      </c>
      <c r="V238" t="s">
        <v>838</v>
      </c>
      <c r="W238" s="129"/>
      <c r="X238"/>
    </row>
    <row r="239" spans="1:24" ht="15">
      <c r="A239">
        <v>891780111</v>
      </c>
      <c r="B239" t="s">
        <v>25</v>
      </c>
      <c r="C239" t="s">
        <v>26</v>
      </c>
      <c r="D239" t="s">
        <v>27</v>
      </c>
      <c r="E239" s="205" t="s">
        <v>3812</v>
      </c>
      <c r="F239" t="s">
        <v>29</v>
      </c>
      <c r="G239" t="s">
        <v>848</v>
      </c>
      <c r="H239" t="s">
        <v>31</v>
      </c>
      <c r="I239" s="33">
        <v>14000000</v>
      </c>
      <c r="J239" s="33">
        <v>21000000</v>
      </c>
      <c r="K239" s="223">
        <v>7000000</v>
      </c>
      <c r="L239" s="33">
        <v>0</v>
      </c>
      <c r="M239">
        <v>79158166</v>
      </c>
      <c r="N239" t="s">
        <v>3813</v>
      </c>
      <c r="O239" t="s">
        <v>3814</v>
      </c>
      <c r="P239" s="201">
        <v>44585</v>
      </c>
      <c r="Q239" s="201">
        <v>44593</v>
      </c>
      <c r="R239" s="201">
        <v>44773</v>
      </c>
      <c r="S239" s="223">
        <v>14000000</v>
      </c>
      <c r="T239" s="223">
        <v>7000000</v>
      </c>
      <c r="U239" s="202">
        <v>36557666</v>
      </c>
      <c r="V239" s="129" t="s">
        <v>3651</v>
      </c>
      <c r="W239" s="129"/>
      <c r="X239"/>
    </row>
    <row r="240" spans="1:24" ht="15">
      <c r="A240">
        <v>891780111</v>
      </c>
      <c r="B240" t="s">
        <v>25</v>
      </c>
      <c r="C240" t="s">
        <v>26</v>
      </c>
      <c r="D240" t="s">
        <v>27</v>
      </c>
      <c r="E240" s="205" t="s">
        <v>3815</v>
      </c>
      <c r="F240" t="s">
        <v>29</v>
      </c>
      <c r="G240" t="s">
        <v>848</v>
      </c>
      <c r="H240" t="s">
        <v>31</v>
      </c>
      <c r="I240" s="33">
        <v>8000000</v>
      </c>
      <c r="J240" s="33">
        <v>9333000</v>
      </c>
      <c r="K240" s="223">
        <v>1333000</v>
      </c>
      <c r="L240" s="33">
        <v>0</v>
      </c>
      <c r="M240">
        <v>93373218</v>
      </c>
      <c r="N240" t="s">
        <v>3816</v>
      </c>
      <c r="O240" t="s">
        <v>3817</v>
      </c>
      <c r="P240" s="201">
        <v>44585</v>
      </c>
      <c r="Q240" s="201">
        <v>44593</v>
      </c>
      <c r="R240" s="201">
        <v>44732</v>
      </c>
      <c r="S240" s="223">
        <v>8000000</v>
      </c>
      <c r="T240" s="223">
        <v>1333000</v>
      </c>
      <c r="U240" s="53">
        <v>85152695</v>
      </c>
      <c r="V240" t="s">
        <v>838</v>
      </c>
      <c r="W240" s="129"/>
      <c r="X240"/>
    </row>
    <row r="241" spans="1:24" ht="15">
      <c r="A241">
        <v>891780111</v>
      </c>
      <c r="B241" t="s">
        <v>25</v>
      </c>
      <c r="C241" t="s">
        <v>26</v>
      </c>
      <c r="D241" t="s">
        <v>27</v>
      </c>
      <c r="E241" s="205" t="s">
        <v>3818</v>
      </c>
      <c r="F241" t="s">
        <v>29</v>
      </c>
      <c r="G241" t="s">
        <v>848</v>
      </c>
      <c r="H241" t="s">
        <v>31</v>
      </c>
      <c r="I241" s="33">
        <v>9200000</v>
      </c>
      <c r="J241" s="33">
        <v>10733000</v>
      </c>
      <c r="K241" s="223">
        <v>1533000</v>
      </c>
      <c r="L241" s="33">
        <v>0</v>
      </c>
      <c r="M241">
        <v>57432188</v>
      </c>
      <c r="N241" t="s">
        <v>3819</v>
      </c>
      <c r="O241" t="s">
        <v>3820</v>
      </c>
      <c r="P241" s="201">
        <v>44585</v>
      </c>
      <c r="Q241" s="201">
        <v>44593</v>
      </c>
      <c r="R241" s="201">
        <v>44732</v>
      </c>
      <c r="S241" s="223">
        <v>9200000</v>
      </c>
      <c r="T241" s="223">
        <v>1533000</v>
      </c>
      <c r="U241" s="53">
        <v>85152695</v>
      </c>
      <c r="V241" t="s">
        <v>838</v>
      </c>
      <c r="W241" s="129"/>
      <c r="X241"/>
    </row>
    <row r="242" spans="1:24" ht="15">
      <c r="A242">
        <v>891780111</v>
      </c>
      <c r="B242" t="s">
        <v>25</v>
      </c>
      <c r="C242" t="s">
        <v>26</v>
      </c>
      <c r="D242" t="s">
        <v>27</v>
      </c>
      <c r="E242" s="205" t="s">
        <v>3821</v>
      </c>
      <c r="F242" t="s">
        <v>29</v>
      </c>
      <c r="G242" t="s">
        <v>848</v>
      </c>
      <c r="H242" t="s">
        <v>31</v>
      </c>
      <c r="I242" s="33">
        <v>8000000</v>
      </c>
      <c r="J242" s="33">
        <v>12000000</v>
      </c>
      <c r="K242" s="223">
        <v>4000000</v>
      </c>
      <c r="L242" s="33">
        <v>0</v>
      </c>
      <c r="M242">
        <v>1082976415</v>
      </c>
      <c r="N242" t="s">
        <v>3822</v>
      </c>
      <c r="O242" t="s">
        <v>3823</v>
      </c>
      <c r="P242" s="201">
        <v>44585</v>
      </c>
      <c r="Q242" s="201">
        <v>44593</v>
      </c>
      <c r="R242" s="201">
        <v>44773</v>
      </c>
      <c r="S242" s="223">
        <v>8000000</v>
      </c>
      <c r="T242" s="223">
        <v>4000000</v>
      </c>
      <c r="U242" s="53">
        <v>85152695</v>
      </c>
      <c r="V242" t="s">
        <v>838</v>
      </c>
      <c r="W242" s="129"/>
      <c r="X242"/>
    </row>
    <row r="243" spans="1:24" ht="15">
      <c r="A243">
        <v>891780111</v>
      </c>
      <c r="B243" t="s">
        <v>25</v>
      </c>
      <c r="C243" t="s">
        <v>26</v>
      </c>
      <c r="D243" t="s">
        <v>27</v>
      </c>
      <c r="E243" s="205" t="s">
        <v>3824</v>
      </c>
      <c r="F243" t="s">
        <v>29</v>
      </c>
      <c r="G243" t="s">
        <v>848</v>
      </c>
      <c r="H243" t="s">
        <v>31</v>
      </c>
      <c r="I243" s="33">
        <v>8000000</v>
      </c>
      <c r="J243" s="33">
        <v>9333000</v>
      </c>
      <c r="K243" s="223">
        <v>1333000</v>
      </c>
      <c r="L243" s="33">
        <v>0</v>
      </c>
      <c r="M243">
        <v>84452687</v>
      </c>
      <c r="N243" t="s">
        <v>3825</v>
      </c>
      <c r="O243" t="s">
        <v>3826</v>
      </c>
      <c r="P243" s="201">
        <v>44585</v>
      </c>
      <c r="Q243" s="201">
        <v>44593</v>
      </c>
      <c r="R243" s="201">
        <v>44732</v>
      </c>
      <c r="S243" s="223">
        <v>8000000</v>
      </c>
      <c r="T243" s="223">
        <v>1333000</v>
      </c>
      <c r="U243" s="53">
        <v>85152695</v>
      </c>
      <c r="V243" t="s">
        <v>838</v>
      </c>
      <c r="W243" s="129"/>
      <c r="X243"/>
    </row>
    <row r="244" spans="1:24" ht="15">
      <c r="A244">
        <v>891780111</v>
      </c>
      <c r="B244" t="s">
        <v>25</v>
      </c>
      <c r="C244" t="s">
        <v>26</v>
      </c>
      <c r="D244" t="s">
        <v>27</v>
      </c>
      <c r="E244" s="205" t="s">
        <v>3827</v>
      </c>
      <c r="F244" t="s">
        <v>29</v>
      </c>
      <c r="G244" t="s">
        <v>848</v>
      </c>
      <c r="H244" t="s">
        <v>31</v>
      </c>
      <c r="I244" s="33">
        <v>7536000</v>
      </c>
      <c r="J244" s="33">
        <v>10936000</v>
      </c>
      <c r="K244" s="223">
        <v>3400000</v>
      </c>
      <c r="L244" s="33">
        <v>0</v>
      </c>
      <c r="M244">
        <v>1082889745</v>
      </c>
      <c r="N244" t="s">
        <v>3828</v>
      </c>
      <c r="O244" t="s">
        <v>3829</v>
      </c>
      <c r="P244" s="201">
        <v>44585</v>
      </c>
      <c r="Q244" s="201">
        <v>44585</v>
      </c>
      <c r="R244" s="201">
        <v>44773</v>
      </c>
      <c r="S244" s="223">
        <v>7536000</v>
      </c>
      <c r="T244" s="223">
        <v>3400000</v>
      </c>
      <c r="U244" s="202">
        <v>36718996</v>
      </c>
      <c r="V244" s="129" t="s">
        <v>3787</v>
      </c>
      <c r="W244" s="129"/>
      <c r="X244"/>
    </row>
    <row r="245" spans="1:24" ht="15">
      <c r="A245">
        <v>891780111</v>
      </c>
      <c r="B245" t="s">
        <v>25</v>
      </c>
      <c r="C245" t="s">
        <v>26</v>
      </c>
      <c r="D245" t="s">
        <v>27</v>
      </c>
      <c r="E245" s="205" t="s">
        <v>3830</v>
      </c>
      <c r="F245" t="s">
        <v>29</v>
      </c>
      <c r="G245" t="s">
        <v>848</v>
      </c>
      <c r="H245" t="s">
        <v>31</v>
      </c>
      <c r="I245" s="33">
        <v>12760000</v>
      </c>
      <c r="J245" s="33">
        <v>18560000</v>
      </c>
      <c r="K245" s="223">
        <v>5800000</v>
      </c>
      <c r="L245" s="33">
        <v>0</v>
      </c>
      <c r="M245">
        <v>1082964829</v>
      </c>
      <c r="N245" t="s">
        <v>3831</v>
      </c>
      <c r="O245" t="s">
        <v>3832</v>
      </c>
      <c r="P245" s="201">
        <v>44585</v>
      </c>
      <c r="Q245" s="201">
        <v>44585</v>
      </c>
      <c r="R245" s="201">
        <v>44773</v>
      </c>
      <c r="S245" s="223">
        <v>12760000</v>
      </c>
      <c r="T245" s="223">
        <v>5800000</v>
      </c>
      <c r="U245" s="53">
        <v>85152695</v>
      </c>
      <c r="V245" t="s">
        <v>838</v>
      </c>
      <c r="W245" s="129"/>
      <c r="X245"/>
    </row>
    <row r="246" spans="1:24" ht="15">
      <c r="A246">
        <v>891780111</v>
      </c>
      <c r="B246" t="s">
        <v>25</v>
      </c>
      <c r="C246" t="s">
        <v>26</v>
      </c>
      <c r="D246" t="s">
        <v>27</v>
      </c>
      <c r="E246" s="205" t="s">
        <v>3833</v>
      </c>
      <c r="F246" t="s">
        <v>29</v>
      </c>
      <c r="G246" t="s">
        <v>848</v>
      </c>
      <c r="H246" t="s">
        <v>31</v>
      </c>
      <c r="I246" s="33">
        <v>9200000</v>
      </c>
      <c r="J246" s="33">
        <v>10733000</v>
      </c>
      <c r="K246" s="223">
        <v>1533000</v>
      </c>
      <c r="L246" s="33">
        <v>0</v>
      </c>
      <c r="M246">
        <v>1140858868</v>
      </c>
      <c r="N246" t="s">
        <v>2707</v>
      </c>
      <c r="O246" t="s">
        <v>3834</v>
      </c>
      <c r="P246" s="201">
        <v>44585</v>
      </c>
      <c r="Q246" s="201">
        <v>44593</v>
      </c>
      <c r="R246" s="201">
        <v>44732</v>
      </c>
      <c r="S246" s="223">
        <v>9200000</v>
      </c>
      <c r="T246" s="223">
        <v>1533000</v>
      </c>
      <c r="U246" s="202">
        <v>85154788</v>
      </c>
      <c r="V246" t="s">
        <v>3835</v>
      </c>
      <c r="W246" s="129"/>
      <c r="X246"/>
    </row>
    <row r="247" spans="1:24" ht="15">
      <c r="A247">
        <v>891780111</v>
      </c>
      <c r="B247" t="s">
        <v>25</v>
      </c>
      <c r="C247" t="s">
        <v>26</v>
      </c>
      <c r="D247" t="s">
        <v>27</v>
      </c>
      <c r="E247" s="205" t="s">
        <v>3836</v>
      </c>
      <c r="F247" t="s">
        <v>29</v>
      </c>
      <c r="G247" t="s">
        <v>848</v>
      </c>
      <c r="H247" t="s">
        <v>31</v>
      </c>
      <c r="I247" s="33">
        <v>13200000</v>
      </c>
      <c r="J247" s="33">
        <v>15400000</v>
      </c>
      <c r="K247" s="223">
        <v>2200000</v>
      </c>
      <c r="L247" s="33">
        <v>0</v>
      </c>
      <c r="M247">
        <v>1082886956</v>
      </c>
      <c r="N247" t="s">
        <v>3837</v>
      </c>
      <c r="O247" t="s">
        <v>3838</v>
      </c>
      <c r="P247" s="201">
        <v>44585</v>
      </c>
      <c r="Q247" s="201">
        <v>44593</v>
      </c>
      <c r="R247" s="201">
        <v>44732</v>
      </c>
      <c r="S247" s="223">
        <v>13200000</v>
      </c>
      <c r="T247" s="223">
        <v>2200000</v>
      </c>
      <c r="U247" s="53">
        <v>26668285</v>
      </c>
      <c r="V247" t="s">
        <v>3524</v>
      </c>
      <c r="W247" s="129"/>
      <c r="X247"/>
    </row>
    <row r="248" spans="1:24" ht="15">
      <c r="A248">
        <v>891780111</v>
      </c>
      <c r="B248" t="s">
        <v>25</v>
      </c>
      <c r="C248" t="s">
        <v>26</v>
      </c>
      <c r="D248" t="s">
        <v>27</v>
      </c>
      <c r="E248" s="205" t="s">
        <v>3839</v>
      </c>
      <c r="F248" t="s">
        <v>29</v>
      </c>
      <c r="G248" t="s">
        <v>848</v>
      </c>
      <c r="H248" t="s">
        <v>31</v>
      </c>
      <c r="I248" s="33">
        <v>13200000</v>
      </c>
      <c r="J248" s="33">
        <v>15400000</v>
      </c>
      <c r="K248" s="223">
        <v>2200000</v>
      </c>
      <c r="L248" s="33">
        <v>0</v>
      </c>
      <c r="M248">
        <v>36666112</v>
      </c>
      <c r="N248" t="s">
        <v>3840</v>
      </c>
      <c r="O248" t="s">
        <v>3841</v>
      </c>
      <c r="P248" s="201">
        <v>44585</v>
      </c>
      <c r="Q248" s="201">
        <v>44593</v>
      </c>
      <c r="R248" s="201">
        <v>44732</v>
      </c>
      <c r="S248" s="223">
        <v>9900000</v>
      </c>
      <c r="T248" s="223">
        <v>5500000</v>
      </c>
      <c r="U248" s="53">
        <v>26668285</v>
      </c>
      <c r="V248" t="s">
        <v>3524</v>
      </c>
      <c r="W248" s="129"/>
      <c r="X248"/>
    </row>
    <row r="249" spans="1:24" ht="15">
      <c r="A249">
        <v>891780111</v>
      </c>
      <c r="B249" t="s">
        <v>25</v>
      </c>
      <c r="C249" t="s">
        <v>26</v>
      </c>
      <c r="D249" t="s">
        <v>27</v>
      </c>
      <c r="E249" s="205" t="s">
        <v>3842</v>
      </c>
      <c r="F249" t="s">
        <v>29</v>
      </c>
      <c r="G249" t="s">
        <v>848</v>
      </c>
      <c r="H249" t="s">
        <v>31</v>
      </c>
      <c r="I249" s="33">
        <v>6800000</v>
      </c>
      <c r="J249" s="33">
        <v>7933000</v>
      </c>
      <c r="K249" s="223">
        <v>1133000</v>
      </c>
      <c r="L249" s="33">
        <v>0</v>
      </c>
      <c r="M249">
        <v>1079916249</v>
      </c>
      <c r="N249" t="s">
        <v>3843</v>
      </c>
      <c r="O249" t="s">
        <v>3844</v>
      </c>
      <c r="P249" s="201">
        <v>44585</v>
      </c>
      <c r="Q249" s="201">
        <v>44593</v>
      </c>
      <c r="R249" s="201">
        <v>44732</v>
      </c>
      <c r="S249" s="223">
        <v>6800000</v>
      </c>
      <c r="T249" s="223">
        <v>1133000</v>
      </c>
      <c r="U249" s="53">
        <v>26668285</v>
      </c>
      <c r="V249" t="s">
        <v>3524</v>
      </c>
      <c r="W249" s="129"/>
      <c r="X249"/>
    </row>
    <row r="250" spans="1:24" ht="15">
      <c r="A250">
        <v>891780111</v>
      </c>
      <c r="B250" t="s">
        <v>25</v>
      </c>
      <c r="C250" t="s">
        <v>26</v>
      </c>
      <c r="D250" t="s">
        <v>27</v>
      </c>
      <c r="E250" s="205" t="s">
        <v>3845</v>
      </c>
      <c r="F250" t="s">
        <v>29</v>
      </c>
      <c r="G250" t="s">
        <v>848</v>
      </c>
      <c r="H250" t="s">
        <v>31</v>
      </c>
      <c r="I250" s="33">
        <v>24400000</v>
      </c>
      <c r="J250" s="33">
        <v>36600000</v>
      </c>
      <c r="K250" s="223">
        <v>12200000</v>
      </c>
      <c r="L250" s="33">
        <v>0</v>
      </c>
      <c r="M250">
        <v>39029599</v>
      </c>
      <c r="N250" t="s">
        <v>3846</v>
      </c>
      <c r="O250" t="s">
        <v>3847</v>
      </c>
      <c r="P250" s="201">
        <v>44585</v>
      </c>
      <c r="Q250" s="201">
        <v>44593</v>
      </c>
      <c r="R250" s="201">
        <v>44773</v>
      </c>
      <c r="S250" s="223">
        <v>24400000</v>
      </c>
      <c r="T250" s="223">
        <v>12200000</v>
      </c>
      <c r="U250" s="53">
        <v>26668285</v>
      </c>
      <c r="V250" t="s">
        <v>3524</v>
      </c>
      <c r="W250" s="129"/>
      <c r="X250"/>
    </row>
    <row r="251" spans="1:24" ht="15">
      <c r="A251">
        <v>891780111</v>
      </c>
      <c r="B251" t="s">
        <v>25</v>
      </c>
      <c r="C251" t="s">
        <v>26</v>
      </c>
      <c r="D251" t="s">
        <v>27</v>
      </c>
      <c r="E251" s="205" t="s">
        <v>3848</v>
      </c>
      <c r="F251" t="s">
        <v>29</v>
      </c>
      <c r="G251" t="s">
        <v>848</v>
      </c>
      <c r="H251" t="s">
        <v>31</v>
      </c>
      <c r="I251" s="33">
        <v>9200000</v>
      </c>
      <c r="J251" s="33">
        <v>0</v>
      </c>
      <c r="K251" s="223">
        <v>0</v>
      </c>
      <c r="L251" s="219">
        <v>6210000</v>
      </c>
      <c r="M251">
        <v>1082950841</v>
      </c>
      <c r="N251" t="s">
        <v>3849</v>
      </c>
      <c r="O251" t="s">
        <v>3850</v>
      </c>
      <c r="P251" s="201">
        <v>44585</v>
      </c>
      <c r="Q251" s="201">
        <v>44593</v>
      </c>
      <c r="R251" s="201">
        <v>44712</v>
      </c>
      <c r="S251" s="223">
        <v>2990000</v>
      </c>
      <c r="T251" s="223">
        <v>0</v>
      </c>
      <c r="U251" s="203">
        <v>7144175</v>
      </c>
      <c r="V251" t="s">
        <v>3527</v>
      </c>
      <c r="W251" s="129"/>
      <c r="X251"/>
    </row>
    <row r="252" spans="1:24" ht="15">
      <c r="A252">
        <v>891780111</v>
      </c>
      <c r="B252" t="s">
        <v>25</v>
      </c>
      <c r="C252" t="s">
        <v>26</v>
      </c>
      <c r="D252" t="s">
        <v>27</v>
      </c>
      <c r="E252" s="205" t="s">
        <v>3851</v>
      </c>
      <c r="F252" t="s">
        <v>29</v>
      </c>
      <c r="G252" t="s">
        <v>848</v>
      </c>
      <c r="H252" t="s">
        <v>31</v>
      </c>
      <c r="I252" s="33">
        <v>6800000</v>
      </c>
      <c r="J252" s="33">
        <v>10200000</v>
      </c>
      <c r="K252" s="223">
        <v>3400000</v>
      </c>
      <c r="L252" s="33">
        <v>0</v>
      </c>
      <c r="M252">
        <v>1082983512</v>
      </c>
      <c r="N252" t="s">
        <v>3852</v>
      </c>
      <c r="O252" t="s">
        <v>3853</v>
      </c>
      <c r="P252" s="201">
        <v>44585</v>
      </c>
      <c r="Q252" s="201">
        <v>44593</v>
      </c>
      <c r="R252" s="201">
        <v>44773</v>
      </c>
      <c r="S252" s="223">
        <v>6800000</v>
      </c>
      <c r="T252" s="223">
        <v>3400000</v>
      </c>
      <c r="U252" s="202">
        <v>84452087</v>
      </c>
      <c r="V252" t="s">
        <v>3200</v>
      </c>
      <c r="W252" s="129"/>
      <c r="X252"/>
    </row>
    <row r="253" spans="1:24" ht="15">
      <c r="A253">
        <v>891780111</v>
      </c>
      <c r="B253" t="s">
        <v>25</v>
      </c>
      <c r="C253" t="s">
        <v>26</v>
      </c>
      <c r="D253" t="s">
        <v>27</v>
      </c>
      <c r="E253" s="205" t="s">
        <v>3854</v>
      </c>
      <c r="F253" t="s">
        <v>29</v>
      </c>
      <c r="G253" t="s">
        <v>848</v>
      </c>
      <c r="H253" t="s">
        <v>31</v>
      </c>
      <c r="I253" s="33">
        <v>6800000</v>
      </c>
      <c r="J253" s="33">
        <v>10200000</v>
      </c>
      <c r="K253" s="223">
        <v>3400000</v>
      </c>
      <c r="L253" s="33">
        <v>0</v>
      </c>
      <c r="M253">
        <v>36668600</v>
      </c>
      <c r="N253" t="s">
        <v>3855</v>
      </c>
      <c r="O253" t="s">
        <v>3856</v>
      </c>
      <c r="P253" s="201">
        <v>44585</v>
      </c>
      <c r="Q253" s="201">
        <v>44593</v>
      </c>
      <c r="R253" s="201">
        <v>44773</v>
      </c>
      <c r="S253" s="223">
        <v>6800000</v>
      </c>
      <c r="T253" s="223">
        <v>3400000</v>
      </c>
      <c r="U253" s="202">
        <v>84452087</v>
      </c>
      <c r="V253" t="s">
        <v>3200</v>
      </c>
      <c r="W253" s="129"/>
      <c r="X253"/>
    </row>
    <row r="254" spans="1:24" ht="15">
      <c r="A254">
        <v>891780111</v>
      </c>
      <c r="B254" t="s">
        <v>25</v>
      </c>
      <c r="C254" t="s">
        <v>26</v>
      </c>
      <c r="D254" t="s">
        <v>27</v>
      </c>
      <c r="E254" s="205" t="s">
        <v>3857</v>
      </c>
      <c r="F254" t="s">
        <v>29</v>
      </c>
      <c r="G254" t="s">
        <v>848</v>
      </c>
      <c r="H254" t="s">
        <v>31</v>
      </c>
      <c r="I254" s="33">
        <v>6800000</v>
      </c>
      <c r="J254" s="33">
        <v>10200000</v>
      </c>
      <c r="K254" s="223">
        <v>3400000</v>
      </c>
      <c r="L254" s="33">
        <v>0</v>
      </c>
      <c r="M254">
        <v>36727735</v>
      </c>
      <c r="N254" t="s">
        <v>3858</v>
      </c>
      <c r="O254" t="s">
        <v>3859</v>
      </c>
      <c r="P254" s="201">
        <v>44585</v>
      </c>
      <c r="Q254" s="201">
        <v>44593</v>
      </c>
      <c r="R254" s="201">
        <v>44773</v>
      </c>
      <c r="S254" s="223">
        <v>6800000</v>
      </c>
      <c r="T254" s="223">
        <v>3400000</v>
      </c>
      <c r="U254" s="202">
        <v>84452087</v>
      </c>
      <c r="V254" t="s">
        <v>3200</v>
      </c>
      <c r="W254" s="129"/>
      <c r="X254"/>
    </row>
    <row r="255" spans="1:24" ht="15">
      <c r="A255">
        <v>891780111</v>
      </c>
      <c r="B255" t="s">
        <v>25</v>
      </c>
      <c r="C255" t="s">
        <v>26</v>
      </c>
      <c r="D255" t="s">
        <v>27</v>
      </c>
      <c r="E255" s="205" t="s">
        <v>3860</v>
      </c>
      <c r="F255" t="s">
        <v>29</v>
      </c>
      <c r="G255" t="s">
        <v>848</v>
      </c>
      <c r="H255" t="s">
        <v>31</v>
      </c>
      <c r="I255" s="33">
        <v>6800000</v>
      </c>
      <c r="J255" s="33">
        <v>10200000</v>
      </c>
      <c r="K255" s="223">
        <v>3400000</v>
      </c>
      <c r="L255" s="33">
        <v>0</v>
      </c>
      <c r="M255">
        <v>57298171</v>
      </c>
      <c r="N255" t="s">
        <v>3861</v>
      </c>
      <c r="O255" t="s">
        <v>3862</v>
      </c>
      <c r="P255" s="201">
        <v>44585</v>
      </c>
      <c r="Q255" s="201">
        <v>44593</v>
      </c>
      <c r="R255" s="201">
        <v>44773</v>
      </c>
      <c r="S255" s="223">
        <v>6800000</v>
      </c>
      <c r="T255" s="223">
        <v>3400000</v>
      </c>
      <c r="U255" s="202">
        <v>84452087</v>
      </c>
      <c r="V255" t="s">
        <v>3200</v>
      </c>
      <c r="W255" s="129"/>
      <c r="X255"/>
    </row>
    <row r="256" spans="1:24" ht="15">
      <c r="A256">
        <v>891780111</v>
      </c>
      <c r="B256" t="s">
        <v>25</v>
      </c>
      <c r="C256" t="s">
        <v>26</v>
      </c>
      <c r="D256" t="s">
        <v>27</v>
      </c>
      <c r="E256" s="206" t="s">
        <v>3863</v>
      </c>
      <c r="F256" t="s">
        <v>29</v>
      </c>
      <c r="G256" t="s">
        <v>848</v>
      </c>
      <c r="H256" t="s">
        <v>31</v>
      </c>
      <c r="I256" s="33">
        <v>6800000</v>
      </c>
      <c r="J256" s="33">
        <v>10200000</v>
      </c>
      <c r="K256" s="223">
        <v>3400000</v>
      </c>
      <c r="L256" s="33">
        <v>0</v>
      </c>
      <c r="M256">
        <v>85155288</v>
      </c>
      <c r="N256" t="s">
        <v>3864</v>
      </c>
      <c r="O256" t="s">
        <v>3862</v>
      </c>
      <c r="P256" s="201">
        <v>44585</v>
      </c>
      <c r="Q256" s="201">
        <v>44593</v>
      </c>
      <c r="R256" s="201">
        <v>44773</v>
      </c>
      <c r="S256" s="223">
        <v>6800000</v>
      </c>
      <c r="T256" s="223">
        <v>3400000</v>
      </c>
      <c r="U256" s="202">
        <v>84452087</v>
      </c>
      <c r="V256" t="s">
        <v>3200</v>
      </c>
      <c r="W256" s="129"/>
      <c r="X256"/>
    </row>
    <row r="257" spans="1:24" ht="15">
      <c r="A257">
        <v>891780111</v>
      </c>
      <c r="B257" t="s">
        <v>25</v>
      </c>
      <c r="C257" t="s">
        <v>26</v>
      </c>
      <c r="D257" t="s">
        <v>27</v>
      </c>
      <c r="E257" s="206" t="s">
        <v>3865</v>
      </c>
      <c r="F257" t="s">
        <v>29</v>
      </c>
      <c r="G257" t="s">
        <v>848</v>
      </c>
      <c r="H257" t="s">
        <v>31</v>
      </c>
      <c r="I257" s="33">
        <v>6800000</v>
      </c>
      <c r="J257" s="33">
        <v>10200000</v>
      </c>
      <c r="K257" s="223">
        <v>3400000</v>
      </c>
      <c r="L257" s="33">
        <v>0</v>
      </c>
      <c r="M257">
        <v>1082947816</v>
      </c>
      <c r="N257" t="s">
        <v>3866</v>
      </c>
      <c r="O257" t="s">
        <v>3867</v>
      </c>
      <c r="P257" s="201">
        <v>44585</v>
      </c>
      <c r="Q257" s="201">
        <v>44593</v>
      </c>
      <c r="R257" s="201">
        <v>44773</v>
      </c>
      <c r="S257" s="223">
        <v>6800000</v>
      </c>
      <c r="T257" s="223">
        <v>3400000</v>
      </c>
      <c r="U257" s="202">
        <v>84452087</v>
      </c>
      <c r="V257" t="s">
        <v>3200</v>
      </c>
      <c r="W257" s="129"/>
      <c r="X257"/>
    </row>
    <row r="258" spans="1:24" ht="15">
      <c r="A258">
        <v>891780111</v>
      </c>
      <c r="B258" t="s">
        <v>25</v>
      </c>
      <c r="C258" t="s">
        <v>26</v>
      </c>
      <c r="D258" t="s">
        <v>27</v>
      </c>
      <c r="E258" s="206" t="s">
        <v>3868</v>
      </c>
      <c r="F258" t="s">
        <v>29</v>
      </c>
      <c r="G258" t="s">
        <v>848</v>
      </c>
      <c r="H258" t="s">
        <v>31</v>
      </c>
      <c r="I258" s="33">
        <v>6800000</v>
      </c>
      <c r="J258" s="33">
        <v>10200000</v>
      </c>
      <c r="K258" s="223">
        <v>3400000</v>
      </c>
      <c r="L258" s="33">
        <v>0</v>
      </c>
      <c r="M258">
        <v>85150457</v>
      </c>
      <c r="N258" t="s">
        <v>3869</v>
      </c>
      <c r="O258" t="s">
        <v>3862</v>
      </c>
      <c r="P258" s="201">
        <v>44585</v>
      </c>
      <c r="Q258" s="201">
        <v>44593</v>
      </c>
      <c r="R258" s="201">
        <v>44773</v>
      </c>
      <c r="S258" s="223">
        <v>6800000</v>
      </c>
      <c r="T258" s="223">
        <v>3400000</v>
      </c>
      <c r="U258" s="202">
        <v>84452087</v>
      </c>
      <c r="V258" t="s">
        <v>3200</v>
      </c>
      <c r="W258" s="129"/>
      <c r="X258"/>
    </row>
    <row r="259" spans="1:24" ht="15">
      <c r="A259">
        <v>891780111</v>
      </c>
      <c r="B259" t="s">
        <v>25</v>
      </c>
      <c r="C259" t="s">
        <v>26</v>
      </c>
      <c r="D259" t="s">
        <v>27</v>
      </c>
      <c r="E259" s="205" t="s">
        <v>3870</v>
      </c>
      <c r="F259" t="s">
        <v>29</v>
      </c>
      <c r="G259" t="s">
        <v>848</v>
      </c>
      <c r="H259" t="s">
        <v>31</v>
      </c>
      <c r="I259" s="33">
        <v>10196000</v>
      </c>
      <c r="J259" s="33">
        <v>11729000</v>
      </c>
      <c r="K259" s="223">
        <v>1533000</v>
      </c>
      <c r="L259" s="33">
        <v>0</v>
      </c>
      <c r="M259">
        <v>1082968345</v>
      </c>
      <c r="N259" t="s">
        <v>3871</v>
      </c>
      <c r="O259" t="s">
        <v>3872</v>
      </c>
      <c r="P259" s="201">
        <v>44585</v>
      </c>
      <c r="Q259" s="201">
        <v>44585</v>
      </c>
      <c r="R259" s="201">
        <v>44732</v>
      </c>
      <c r="S259" s="223">
        <v>10196000</v>
      </c>
      <c r="T259" s="223">
        <v>1533000</v>
      </c>
      <c r="U259" s="53">
        <v>36665858</v>
      </c>
      <c r="V259" t="s">
        <v>3260</v>
      </c>
      <c r="W259" s="129"/>
      <c r="X259"/>
    </row>
    <row r="260" spans="1:24" ht="15">
      <c r="A260">
        <v>891780111</v>
      </c>
      <c r="B260" t="s">
        <v>25</v>
      </c>
      <c r="C260" t="s">
        <v>26</v>
      </c>
      <c r="D260" t="s">
        <v>27</v>
      </c>
      <c r="E260" s="205" t="s">
        <v>3873</v>
      </c>
      <c r="F260" t="s">
        <v>29</v>
      </c>
      <c r="G260" t="s">
        <v>848</v>
      </c>
      <c r="H260" t="s">
        <v>31</v>
      </c>
      <c r="I260" s="33">
        <v>7536000</v>
      </c>
      <c r="J260" s="33">
        <v>8669000</v>
      </c>
      <c r="K260" s="223">
        <v>1133000</v>
      </c>
      <c r="L260" s="33">
        <v>0</v>
      </c>
      <c r="M260">
        <v>1082946321</v>
      </c>
      <c r="N260" t="s">
        <v>3874</v>
      </c>
      <c r="O260" t="s">
        <v>3875</v>
      </c>
      <c r="P260" s="201">
        <v>44585</v>
      </c>
      <c r="Q260" s="201">
        <v>44585</v>
      </c>
      <c r="R260" s="201">
        <v>44732</v>
      </c>
      <c r="S260" s="223">
        <v>7536000</v>
      </c>
      <c r="T260" s="223">
        <v>1133000</v>
      </c>
      <c r="U260" s="53">
        <v>57444673</v>
      </c>
      <c r="V260" t="s">
        <v>3271</v>
      </c>
      <c r="W260" s="129"/>
      <c r="X260"/>
    </row>
    <row r="261" spans="1:24" ht="15">
      <c r="A261">
        <v>891780111</v>
      </c>
      <c r="B261" t="s">
        <v>25</v>
      </c>
      <c r="C261" t="s">
        <v>26</v>
      </c>
      <c r="D261" t="s">
        <v>27</v>
      </c>
      <c r="E261" s="205" t="s">
        <v>3876</v>
      </c>
      <c r="F261" t="s">
        <v>29</v>
      </c>
      <c r="G261" t="s">
        <v>848</v>
      </c>
      <c r="H261" t="s">
        <v>31</v>
      </c>
      <c r="I261" s="33">
        <v>7536000</v>
      </c>
      <c r="J261" s="33">
        <v>8669000</v>
      </c>
      <c r="K261" s="223">
        <v>1133000</v>
      </c>
      <c r="L261" s="33">
        <v>0</v>
      </c>
      <c r="M261">
        <v>1082977230</v>
      </c>
      <c r="N261" t="s">
        <v>3877</v>
      </c>
      <c r="O261" t="s">
        <v>3878</v>
      </c>
      <c r="P261" s="201">
        <v>44585</v>
      </c>
      <c r="Q261" s="201">
        <v>44585</v>
      </c>
      <c r="R261" s="201">
        <v>44732</v>
      </c>
      <c r="S261" s="223">
        <v>7536000</v>
      </c>
      <c r="T261" s="223">
        <v>1133000</v>
      </c>
      <c r="U261" s="53">
        <v>57444673</v>
      </c>
      <c r="V261" t="s">
        <v>3271</v>
      </c>
      <c r="W261" s="129"/>
      <c r="X261"/>
    </row>
    <row r="262" spans="1:24" ht="15">
      <c r="A262">
        <v>891780111</v>
      </c>
      <c r="B262" t="s">
        <v>25</v>
      </c>
      <c r="C262" t="s">
        <v>26</v>
      </c>
      <c r="D262" t="s">
        <v>27</v>
      </c>
      <c r="E262" s="205" t="s">
        <v>3879</v>
      </c>
      <c r="F262" t="s">
        <v>29</v>
      </c>
      <c r="G262" t="s">
        <v>848</v>
      </c>
      <c r="H262" t="s">
        <v>31</v>
      </c>
      <c r="I262" s="33">
        <v>7536000</v>
      </c>
      <c r="J262" s="33">
        <v>10936000</v>
      </c>
      <c r="K262" s="223">
        <v>3400000</v>
      </c>
      <c r="L262" s="33">
        <v>0</v>
      </c>
      <c r="M262">
        <v>1082840247</v>
      </c>
      <c r="N262" t="s">
        <v>3880</v>
      </c>
      <c r="O262" t="s">
        <v>3881</v>
      </c>
      <c r="P262" s="201">
        <v>44585</v>
      </c>
      <c r="Q262" s="201">
        <v>44585</v>
      </c>
      <c r="R262" s="201">
        <v>44773</v>
      </c>
      <c r="S262" s="223">
        <v>7536000</v>
      </c>
      <c r="T262" s="223">
        <v>3400000</v>
      </c>
      <c r="U262" s="53">
        <v>57444673</v>
      </c>
      <c r="V262" t="s">
        <v>3271</v>
      </c>
      <c r="W262" s="129"/>
      <c r="X262"/>
    </row>
    <row r="263" spans="1:24" ht="15">
      <c r="A263">
        <v>891780111</v>
      </c>
      <c r="B263" t="s">
        <v>25</v>
      </c>
      <c r="C263" t="s">
        <v>26</v>
      </c>
      <c r="D263" t="s">
        <v>27</v>
      </c>
      <c r="E263" s="205" t="s">
        <v>3882</v>
      </c>
      <c r="F263" t="s">
        <v>29</v>
      </c>
      <c r="G263" t="s">
        <v>848</v>
      </c>
      <c r="H263" t="s">
        <v>31</v>
      </c>
      <c r="I263" s="33">
        <v>7536000</v>
      </c>
      <c r="J263" s="33">
        <v>10936000</v>
      </c>
      <c r="K263" s="223">
        <v>3400000</v>
      </c>
      <c r="L263" s="33">
        <v>0</v>
      </c>
      <c r="M263">
        <v>57466567</v>
      </c>
      <c r="N263" t="s">
        <v>3883</v>
      </c>
      <c r="O263" t="s">
        <v>3884</v>
      </c>
      <c r="P263" s="201">
        <v>44585</v>
      </c>
      <c r="Q263" s="201">
        <v>44585</v>
      </c>
      <c r="R263" s="201">
        <v>44773</v>
      </c>
      <c r="S263" s="223">
        <v>7536000</v>
      </c>
      <c r="T263" s="223">
        <v>3400000</v>
      </c>
      <c r="U263" s="53">
        <v>57444673</v>
      </c>
      <c r="V263" t="s">
        <v>3271</v>
      </c>
      <c r="W263" s="129"/>
      <c r="X263"/>
    </row>
    <row r="264" spans="1:24" ht="15">
      <c r="A264">
        <v>891780111</v>
      </c>
      <c r="B264" t="s">
        <v>25</v>
      </c>
      <c r="C264" t="s">
        <v>26</v>
      </c>
      <c r="D264" t="s">
        <v>27</v>
      </c>
      <c r="E264" s="205" t="s">
        <v>3885</v>
      </c>
      <c r="F264" t="s">
        <v>29</v>
      </c>
      <c r="G264" t="s">
        <v>848</v>
      </c>
      <c r="H264" t="s">
        <v>31</v>
      </c>
      <c r="I264" s="33">
        <v>7536000</v>
      </c>
      <c r="J264" s="33">
        <v>10936000</v>
      </c>
      <c r="K264" s="223">
        <v>3400000</v>
      </c>
      <c r="L264" s="33">
        <v>0</v>
      </c>
      <c r="M264">
        <v>1081925361</v>
      </c>
      <c r="N264" t="s">
        <v>3886</v>
      </c>
      <c r="O264" t="s">
        <v>3887</v>
      </c>
      <c r="P264" s="201">
        <v>44585</v>
      </c>
      <c r="Q264" s="201">
        <v>44585</v>
      </c>
      <c r="R264" s="201">
        <v>44773</v>
      </c>
      <c r="S264" s="223">
        <v>7536000</v>
      </c>
      <c r="T264" s="223">
        <v>3400000</v>
      </c>
      <c r="U264" s="53">
        <v>57444673</v>
      </c>
      <c r="V264" t="s">
        <v>3271</v>
      </c>
      <c r="W264" s="129"/>
      <c r="X264"/>
    </row>
    <row r="265" spans="1:24" ht="15">
      <c r="A265">
        <v>891780111</v>
      </c>
      <c r="B265" t="s">
        <v>25</v>
      </c>
      <c r="C265" t="s">
        <v>26</v>
      </c>
      <c r="D265" t="s">
        <v>27</v>
      </c>
      <c r="E265" s="205" t="s">
        <v>3888</v>
      </c>
      <c r="F265" t="s">
        <v>29</v>
      </c>
      <c r="G265" t="s">
        <v>848</v>
      </c>
      <c r="H265" t="s">
        <v>31</v>
      </c>
      <c r="I265" s="33">
        <v>13200000</v>
      </c>
      <c r="J265" s="33">
        <v>15400000</v>
      </c>
      <c r="K265" s="223">
        <v>2200000</v>
      </c>
      <c r="L265" s="33">
        <v>0</v>
      </c>
      <c r="M265">
        <v>85459575</v>
      </c>
      <c r="N265" t="s">
        <v>2859</v>
      </c>
      <c r="O265" t="s">
        <v>3889</v>
      </c>
      <c r="P265" s="201">
        <v>44585</v>
      </c>
      <c r="Q265" s="201">
        <v>44593</v>
      </c>
      <c r="R265" s="201">
        <v>44732</v>
      </c>
      <c r="S265" s="223">
        <v>13200000</v>
      </c>
      <c r="T265" s="223">
        <v>2200000</v>
      </c>
      <c r="U265" s="53">
        <v>21701937</v>
      </c>
      <c r="V265" t="s">
        <v>3278</v>
      </c>
      <c r="W265" s="129"/>
      <c r="X265"/>
    </row>
    <row r="266" spans="1:24" ht="15">
      <c r="A266">
        <v>891780111</v>
      </c>
      <c r="B266" t="s">
        <v>25</v>
      </c>
      <c r="C266" t="s">
        <v>26</v>
      </c>
      <c r="D266" t="s">
        <v>27</v>
      </c>
      <c r="E266" s="205" t="s">
        <v>3890</v>
      </c>
      <c r="F266" t="s">
        <v>29</v>
      </c>
      <c r="G266" t="s">
        <v>848</v>
      </c>
      <c r="H266" t="s">
        <v>31</v>
      </c>
      <c r="I266" s="33">
        <v>6800000</v>
      </c>
      <c r="J266" s="33">
        <v>10200000</v>
      </c>
      <c r="K266" s="223">
        <v>3400000</v>
      </c>
      <c r="L266" s="33">
        <v>0</v>
      </c>
      <c r="M266">
        <v>85156209</v>
      </c>
      <c r="N266" t="s">
        <v>3891</v>
      </c>
      <c r="O266" t="s">
        <v>3892</v>
      </c>
      <c r="P266" s="201">
        <v>44585</v>
      </c>
      <c r="Q266" s="201">
        <v>44593</v>
      </c>
      <c r="R266" s="201">
        <v>44773</v>
      </c>
      <c r="S266" s="223">
        <v>6800000</v>
      </c>
      <c r="T266" s="223">
        <v>3400000</v>
      </c>
      <c r="U266" s="53">
        <v>85459497</v>
      </c>
      <c r="V266" t="s">
        <v>835</v>
      </c>
      <c r="W266" s="129"/>
      <c r="X266"/>
    </row>
    <row r="267" spans="1:24" ht="15">
      <c r="A267">
        <v>891780111</v>
      </c>
      <c r="B267" t="s">
        <v>25</v>
      </c>
      <c r="C267" t="s">
        <v>26</v>
      </c>
      <c r="D267" t="s">
        <v>27</v>
      </c>
      <c r="E267" s="205" t="s">
        <v>3893</v>
      </c>
      <c r="F267" t="s">
        <v>29</v>
      </c>
      <c r="G267" t="s">
        <v>848</v>
      </c>
      <c r="H267" t="s">
        <v>31</v>
      </c>
      <c r="I267" s="33">
        <v>8866000</v>
      </c>
      <c r="J267" s="33">
        <v>10199000</v>
      </c>
      <c r="K267" s="223">
        <v>1333000</v>
      </c>
      <c r="L267" s="33">
        <v>0</v>
      </c>
      <c r="M267">
        <v>39047351</v>
      </c>
      <c r="N267" t="s">
        <v>3894</v>
      </c>
      <c r="O267" t="s">
        <v>3895</v>
      </c>
      <c r="P267" s="201">
        <v>44585</v>
      </c>
      <c r="Q267" s="201">
        <v>44585</v>
      </c>
      <c r="R267" s="201">
        <v>44732</v>
      </c>
      <c r="S267" s="223">
        <v>8866000</v>
      </c>
      <c r="T267" s="223">
        <v>1333000</v>
      </c>
      <c r="U267" s="53">
        <v>57441846</v>
      </c>
      <c r="V267" t="s">
        <v>3443</v>
      </c>
      <c r="W267" s="129"/>
      <c r="X267"/>
    </row>
    <row r="268" spans="1:24" ht="15">
      <c r="A268">
        <v>891780111</v>
      </c>
      <c r="B268" t="s">
        <v>25</v>
      </c>
      <c r="C268" t="s">
        <v>26</v>
      </c>
      <c r="D268" t="s">
        <v>27</v>
      </c>
      <c r="E268" s="205" t="s">
        <v>3896</v>
      </c>
      <c r="F268" t="s">
        <v>29</v>
      </c>
      <c r="G268" t="s">
        <v>848</v>
      </c>
      <c r="H268" t="s">
        <v>31</v>
      </c>
      <c r="I268" s="33">
        <v>8866000</v>
      </c>
      <c r="J268" s="33">
        <v>12866000</v>
      </c>
      <c r="K268" s="223">
        <v>4000000</v>
      </c>
      <c r="L268" s="33">
        <v>0</v>
      </c>
      <c r="M268">
        <v>36729451</v>
      </c>
      <c r="N268" t="s">
        <v>3897</v>
      </c>
      <c r="O268" t="s">
        <v>3898</v>
      </c>
      <c r="P268" s="201">
        <v>44585</v>
      </c>
      <c r="Q268" s="201">
        <v>44585</v>
      </c>
      <c r="R268" s="201">
        <v>44773</v>
      </c>
      <c r="S268" s="223">
        <v>8866000</v>
      </c>
      <c r="T268" s="223">
        <v>4000000</v>
      </c>
      <c r="U268" s="53">
        <v>57441846</v>
      </c>
      <c r="V268" t="s">
        <v>3443</v>
      </c>
      <c r="W268" s="129"/>
      <c r="X268"/>
    </row>
    <row r="269" spans="1:24" ht="15">
      <c r="A269">
        <v>891780111</v>
      </c>
      <c r="B269" t="s">
        <v>25</v>
      </c>
      <c r="C269" t="s">
        <v>26</v>
      </c>
      <c r="D269" t="s">
        <v>27</v>
      </c>
      <c r="E269" s="205" t="s">
        <v>3899</v>
      </c>
      <c r="F269" t="s">
        <v>29</v>
      </c>
      <c r="G269" t="s">
        <v>848</v>
      </c>
      <c r="H269" t="s">
        <v>31</v>
      </c>
      <c r="I269" s="33">
        <v>11526000</v>
      </c>
      <c r="J269" s="33">
        <v>16726000</v>
      </c>
      <c r="K269" s="223">
        <v>5200000</v>
      </c>
      <c r="L269" s="33">
        <v>0</v>
      </c>
      <c r="M269">
        <v>1083465166</v>
      </c>
      <c r="N269" t="s">
        <v>3900</v>
      </c>
      <c r="O269" t="s">
        <v>3901</v>
      </c>
      <c r="P269" s="201">
        <v>44585</v>
      </c>
      <c r="Q269" s="201">
        <v>44585</v>
      </c>
      <c r="R269" s="201">
        <v>44773</v>
      </c>
      <c r="S269" s="223">
        <v>11526000</v>
      </c>
      <c r="T269" s="223">
        <v>5200000</v>
      </c>
      <c r="U269" s="53">
        <v>57441846</v>
      </c>
      <c r="V269" t="s">
        <v>3443</v>
      </c>
      <c r="W269" s="129"/>
      <c r="X269"/>
    </row>
    <row r="270" spans="1:24" ht="15">
      <c r="A270">
        <v>891780111</v>
      </c>
      <c r="B270" t="s">
        <v>25</v>
      </c>
      <c r="C270" t="s">
        <v>26</v>
      </c>
      <c r="D270" t="s">
        <v>27</v>
      </c>
      <c r="E270" s="205" t="s">
        <v>3902</v>
      </c>
      <c r="F270" t="s">
        <v>29</v>
      </c>
      <c r="G270" t="s">
        <v>848</v>
      </c>
      <c r="H270" t="s">
        <v>31</v>
      </c>
      <c r="I270" s="33">
        <v>13200000</v>
      </c>
      <c r="J270" s="33">
        <v>19800000</v>
      </c>
      <c r="K270" s="223">
        <v>6600000</v>
      </c>
      <c r="L270" s="33">
        <v>0</v>
      </c>
      <c r="M270">
        <v>85152680</v>
      </c>
      <c r="N270" t="s">
        <v>3903</v>
      </c>
      <c r="O270" t="s">
        <v>3904</v>
      </c>
      <c r="P270" s="201">
        <v>44585</v>
      </c>
      <c r="Q270" s="201">
        <v>44593</v>
      </c>
      <c r="R270" s="201">
        <v>44773</v>
      </c>
      <c r="S270" s="223">
        <v>13200000</v>
      </c>
      <c r="T270" s="223">
        <v>6600000</v>
      </c>
      <c r="U270" s="53">
        <v>57441846</v>
      </c>
      <c r="V270" t="s">
        <v>3443</v>
      </c>
      <c r="W270" s="129"/>
      <c r="X270"/>
    </row>
    <row r="271" spans="1:24" ht="15">
      <c r="A271">
        <v>891780111</v>
      </c>
      <c r="B271" t="s">
        <v>25</v>
      </c>
      <c r="C271" t="s">
        <v>26</v>
      </c>
      <c r="D271" t="s">
        <v>27</v>
      </c>
      <c r="E271" s="205" t="s">
        <v>3905</v>
      </c>
      <c r="F271" t="s">
        <v>29</v>
      </c>
      <c r="G271" t="s">
        <v>848</v>
      </c>
      <c r="H271" t="s">
        <v>31</v>
      </c>
      <c r="I271" s="33">
        <v>8866000</v>
      </c>
      <c r="J271" s="33">
        <v>12866000</v>
      </c>
      <c r="K271" s="223">
        <v>4000000</v>
      </c>
      <c r="L271" s="33">
        <v>0</v>
      </c>
      <c r="M271">
        <v>84455851</v>
      </c>
      <c r="N271" t="s">
        <v>3906</v>
      </c>
      <c r="O271" t="s">
        <v>3907</v>
      </c>
      <c r="P271" s="201">
        <v>44585</v>
      </c>
      <c r="Q271" s="201">
        <v>44585</v>
      </c>
      <c r="R271" s="201">
        <v>44773</v>
      </c>
      <c r="S271" s="223">
        <v>8866000</v>
      </c>
      <c r="T271" s="223">
        <v>4000000</v>
      </c>
      <c r="U271" s="53">
        <v>57441846</v>
      </c>
      <c r="V271" t="s">
        <v>3443</v>
      </c>
      <c r="W271" s="129"/>
      <c r="X271"/>
    </row>
    <row r="272" spans="1:24" ht="15">
      <c r="A272">
        <v>891780111</v>
      </c>
      <c r="B272" t="s">
        <v>25</v>
      </c>
      <c r="C272" t="s">
        <v>26</v>
      </c>
      <c r="D272" t="s">
        <v>27</v>
      </c>
      <c r="E272" s="205" t="s">
        <v>3908</v>
      </c>
      <c r="F272" t="s">
        <v>29</v>
      </c>
      <c r="G272" t="s">
        <v>848</v>
      </c>
      <c r="H272" t="s">
        <v>31</v>
      </c>
      <c r="I272" s="33">
        <v>26200000</v>
      </c>
      <c r="J272" s="33">
        <v>38200000</v>
      </c>
      <c r="K272" s="223">
        <v>12000000</v>
      </c>
      <c r="L272" s="33">
        <v>0</v>
      </c>
      <c r="M272">
        <v>32772796</v>
      </c>
      <c r="N272" t="s">
        <v>3909</v>
      </c>
      <c r="O272" t="s">
        <v>3910</v>
      </c>
      <c r="P272" s="201">
        <v>44585</v>
      </c>
      <c r="Q272" s="201">
        <v>44585</v>
      </c>
      <c r="R272" s="201">
        <v>44773</v>
      </c>
      <c r="S272" s="223">
        <v>26200000</v>
      </c>
      <c r="T272" s="223">
        <v>12000000</v>
      </c>
      <c r="U272" s="53">
        <v>12621405</v>
      </c>
      <c r="V272" t="s">
        <v>843</v>
      </c>
      <c r="W272" s="129"/>
      <c r="X272"/>
    </row>
    <row r="273" spans="1:24" ht="15">
      <c r="A273">
        <v>891780111</v>
      </c>
      <c r="B273" t="s">
        <v>25</v>
      </c>
      <c r="C273" t="s">
        <v>26</v>
      </c>
      <c r="D273" t="s">
        <v>27</v>
      </c>
      <c r="E273" s="205" t="s">
        <v>3911</v>
      </c>
      <c r="F273" t="s">
        <v>29</v>
      </c>
      <c r="G273" t="s">
        <v>848</v>
      </c>
      <c r="H273" t="s">
        <v>31</v>
      </c>
      <c r="I273" s="33">
        <v>17200000</v>
      </c>
      <c r="J273" s="33">
        <v>25800000</v>
      </c>
      <c r="K273" s="223">
        <v>8600000</v>
      </c>
      <c r="L273" s="33">
        <v>0</v>
      </c>
      <c r="M273">
        <v>65742222</v>
      </c>
      <c r="N273" t="s">
        <v>3912</v>
      </c>
      <c r="O273" t="s">
        <v>3913</v>
      </c>
      <c r="P273" s="201">
        <v>44585</v>
      </c>
      <c r="Q273" s="201">
        <v>44593</v>
      </c>
      <c r="R273" s="201">
        <v>44773</v>
      </c>
      <c r="S273" s="223">
        <v>17200000</v>
      </c>
      <c r="T273" s="223">
        <v>8600000</v>
      </c>
      <c r="U273" s="202">
        <v>57461690</v>
      </c>
      <c r="V273" t="s">
        <v>3914</v>
      </c>
      <c r="W273" s="129"/>
      <c r="X273"/>
    </row>
    <row r="274" spans="1:24" ht="15">
      <c r="A274">
        <v>891780111</v>
      </c>
      <c r="B274" t="s">
        <v>25</v>
      </c>
      <c r="C274" t="s">
        <v>26</v>
      </c>
      <c r="D274" t="s">
        <v>27</v>
      </c>
      <c r="E274" s="205" t="s">
        <v>3915</v>
      </c>
      <c r="F274" t="s">
        <v>29</v>
      </c>
      <c r="G274" t="s">
        <v>848</v>
      </c>
      <c r="H274" t="s">
        <v>31</v>
      </c>
      <c r="I274" s="33">
        <v>13200000</v>
      </c>
      <c r="J274" s="33">
        <v>19800000</v>
      </c>
      <c r="K274" s="223">
        <v>6600000</v>
      </c>
      <c r="L274" s="33">
        <v>0</v>
      </c>
      <c r="M274">
        <v>1082908015</v>
      </c>
      <c r="N274" t="s">
        <v>3916</v>
      </c>
      <c r="O274" t="s">
        <v>3917</v>
      </c>
      <c r="P274" s="201">
        <v>44585</v>
      </c>
      <c r="Q274" s="201">
        <v>44593</v>
      </c>
      <c r="R274" s="201">
        <v>44773</v>
      </c>
      <c r="S274" s="223">
        <v>13200000</v>
      </c>
      <c r="T274" s="223">
        <v>6600000</v>
      </c>
      <c r="U274" s="53">
        <v>7632607</v>
      </c>
      <c r="V274" t="s">
        <v>213</v>
      </c>
      <c r="W274" s="129"/>
      <c r="X274"/>
    </row>
    <row r="275" spans="1:24" ht="15">
      <c r="A275">
        <v>891780111</v>
      </c>
      <c r="B275" t="s">
        <v>25</v>
      </c>
      <c r="C275" t="s">
        <v>26</v>
      </c>
      <c r="D275" t="s">
        <v>27</v>
      </c>
      <c r="E275" s="205" t="s">
        <v>3918</v>
      </c>
      <c r="F275" t="s">
        <v>29</v>
      </c>
      <c r="G275" t="s">
        <v>848</v>
      </c>
      <c r="H275" t="s">
        <v>31</v>
      </c>
      <c r="I275" s="33">
        <v>10400000</v>
      </c>
      <c r="J275" s="33">
        <v>12133000</v>
      </c>
      <c r="K275" s="223">
        <v>1733000</v>
      </c>
      <c r="L275" s="33">
        <v>0</v>
      </c>
      <c r="M275">
        <v>1065657067</v>
      </c>
      <c r="N275" t="s">
        <v>2819</v>
      </c>
      <c r="O275" t="s">
        <v>3919</v>
      </c>
      <c r="P275" s="201">
        <v>44585</v>
      </c>
      <c r="Q275" s="201">
        <v>44593</v>
      </c>
      <c r="R275" s="201">
        <v>44732</v>
      </c>
      <c r="S275" s="223">
        <v>10400000</v>
      </c>
      <c r="T275" s="223">
        <v>1733000</v>
      </c>
      <c r="U275" s="202">
        <v>1084738403</v>
      </c>
      <c r="V275" t="s">
        <v>3920</v>
      </c>
      <c r="W275" s="129"/>
      <c r="X275"/>
    </row>
    <row r="276" spans="1:24" ht="15">
      <c r="A276">
        <v>891780111</v>
      </c>
      <c r="B276" t="s">
        <v>25</v>
      </c>
      <c r="C276" t="s">
        <v>26</v>
      </c>
      <c r="D276" t="s">
        <v>27</v>
      </c>
      <c r="E276" s="205" t="s">
        <v>3921</v>
      </c>
      <c r="F276" t="s">
        <v>29</v>
      </c>
      <c r="G276" t="s">
        <v>848</v>
      </c>
      <c r="H276" t="s">
        <v>31</v>
      </c>
      <c r="I276" s="33">
        <v>3400000</v>
      </c>
      <c r="J276" s="33">
        <v>0</v>
      </c>
      <c r="K276" s="223">
        <v>0</v>
      </c>
      <c r="L276" s="33">
        <v>0</v>
      </c>
      <c r="M276">
        <v>1129536214</v>
      </c>
      <c r="N276" t="s">
        <v>3922</v>
      </c>
      <c r="O276" t="s">
        <v>3923</v>
      </c>
      <c r="P276" s="201">
        <v>44585</v>
      </c>
      <c r="Q276" s="201">
        <v>44593</v>
      </c>
      <c r="R276" s="174">
        <v>44651</v>
      </c>
      <c r="S276" s="223">
        <v>3400000</v>
      </c>
      <c r="T276" s="223">
        <v>0</v>
      </c>
      <c r="U276" s="202">
        <v>1084738403</v>
      </c>
      <c r="V276" t="s">
        <v>3920</v>
      </c>
      <c r="W276" s="129"/>
      <c r="X276"/>
    </row>
    <row r="277" spans="1:24" ht="15">
      <c r="A277">
        <v>891780111</v>
      </c>
      <c r="B277" t="s">
        <v>25</v>
      </c>
      <c r="C277" t="s">
        <v>26</v>
      </c>
      <c r="D277" t="s">
        <v>27</v>
      </c>
      <c r="E277" s="205" t="s">
        <v>3924</v>
      </c>
      <c r="F277" t="s">
        <v>29</v>
      </c>
      <c r="G277" t="s">
        <v>848</v>
      </c>
      <c r="H277" t="s">
        <v>31</v>
      </c>
      <c r="I277" s="33">
        <v>10400000</v>
      </c>
      <c r="J277" s="33">
        <v>12133000</v>
      </c>
      <c r="K277" s="223">
        <v>1733000</v>
      </c>
      <c r="L277" s="33">
        <v>0</v>
      </c>
      <c r="M277">
        <v>1122812358</v>
      </c>
      <c r="N277" t="s">
        <v>3925</v>
      </c>
      <c r="O277" t="s">
        <v>3926</v>
      </c>
      <c r="P277" s="201">
        <v>44585</v>
      </c>
      <c r="Q277" s="201">
        <v>44593</v>
      </c>
      <c r="R277" s="201">
        <v>44732</v>
      </c>
      <c r="S277" s="223">
        <v>10400000</v>
      </c>
      <c r="T277" s="223">
        <v>1733000</v>
      </c>
      <c r="U277" s="203">
        <v>79732773</v>
      </c>
      <c r="V277" t="s">
        <v>52</v>
      </c>
      <c r="W277" s="129"/>
      <c r="X277"/>
    </row>
    <row r="278" spans="1:24" ht="15">
      <c r="A278">
        <v>891780111</v>
      </c>
      <c r="B278" t="s">
        <v>25</v>
      </c>
      <c r="C278" t="s">
        <v>26</v>
      </c>
      <c r="D278" t="s">
        <v>27</v>
      </c>
      <c r="E278" s="205" t="s">
        <v>3927</v>
      </c>
      <c r="F278" t="s">
        <v>29</v>
      </c>
      <c r="G278" t="s">
        <v>848</v>
      </c>
      <c r="H278" t="s">
        <v>31</v>
      </c>
      <c r="I278" s="33">
        <v>7083000</v>
      </c>
      <c r="J278" s="33">
        <v>10483000</v>
      </c>
      <c r="K278" s="223">
        <v>3400000</v>
      </c>
      <c r="L278" s="33">
        <v>0</v>
      </c>
      <c r="M278">
        <v>50956720</v>
      </c>
      <c r="N278" t="s">
        <v>3928</v>
      </c>
      <c r="O278" t="s">
        <v>3929</v>
      </c>
      <c r="P278" s="201">
        <v>44585</v>
      </c>
      <c r="Q278" s="201">
        <v>44593</v>
      </c>
      <c r="R278" s="201">
        <v>44773</v>
      </c>
      <c r="S278" s="223">
        <v>7083000</v>
      </c>
      <c r="T278" s="223">
        <v>3400000</v>
      </c>
      <c r="U278" s="202">
        <v>45507423</v>
      </c>
      <c r="V278" t="s">
        <v>3471</v>
      </c>
      <c r="W278" s="129"/>
      <c r="X278"/>
    </row>
    <row r="279" spans="1:24" ht="15">
      <c r="A279">
        <v>891780111</v>
      </c>
      <c r="B279" t="s">
        <v>25</v>
      </c>
      <c r="C279" t="s">
        <v>26</v>
      </c>
      <c r="D279" t="s">
        <v>27</v>
      </c>
      <c r="E279" s="205" t="s">
        <v>3930</v>
      </c>
      <c r="F279" t="s">
        <v>29</v>
      </c>
      <c r="G279" t="s">
        <v>848</v>
      </c>
      <c r="H279" t="s">
        <v>31</v>
      </c>
      <c r="I279" s="33">
        <v>8333000</v>
      </c>
      <c r="J279" s="33">
        <v>12333000</v>
      </c>
      <c r="K279" s="223">
        <v>4000000</v>
      </c>
      <c r="L279" s="33">
        <v>0</v>
      </c>
      <c r="M279">
        <v>36719808</v>
      </c>
      <c r="N279" t="s">
        <v>3931</v>
      </c>
      <c r="O279" t="s">
        <v>3932</v>
      </c>
      <c r="P279" s="201">
        <v>44585</v>
      </c>
      <c r="Q279" s="201">
        <v>44593</v>
      </c>
      <c r="R279" s="201">
        <v>44773</v>
      </c>
      <c r="S279" s="223">
        <v>8333000</v>
      </c>
      <c r="T279" s="223">
        <v>4000000</v>
      </c>
      <c r="U279" s="202">
        <v>45507423</v>
      </c>
      <c r="V279" t="s">
        <v>3471</v>
      </c>
      <c r="W279" s="129"/>
      <c r="X279"/>
    </row>
    <row r="280" spans="1:24" ht="15">
      <c r="A280">
        <v>891780111</v>
      </c>
      <c r="B280" t="s">
        <v>25</v>
      </c>
      <c r="C280" t="s">
        <v>26</v>
      </c>
      <c r="D280" t="s">
        <v>27</v>
      </c>
      <c r="E280" s="205" t="s">
        <v>3933</v>
      </c>
      <c r="F280" t="s">
        <v>29</v>
      </c>
      <c r="G280" t="s">
        <v>848</v>
      </c>
      <c r="H280" t="s">
        <v>31</v>
      </c>
      <c r="I280" s="33">
        <v>7083000</v>
      </c>
      <c r="J280" s="33">
        <v>10483000</v>
      </c>
      <c r="K280" s="223">
        <v>3400000</v>
      </c>
      <c r="L280" s="33">
        <v>0</v>
      </c>
      <c r="M280">
        <v>36552336</v>
      </c>
      <c r="N280" t="s">
        <v>3934</v>
      </c>
      <c r="O280" t="s">
        <v>3935</v>
      </c>
      <c r="P280" s="201">
        <v>44585</v>
      </c>
      <c r="Q280" s="201">
        <v>44593</v>
      </c>
      <c r="R280" s="201">
        <v>44773</v>
      </c>
      <c r="S280" s="223">
        <v>7083000</v>
      </c>
      <c r="T280" s="223">
        <v>3400000</v>
      </c>
      <c r="U280" s="202">
        <v>45507423</v>
      </c>
      <c r="V280" t="s">
        <v>3471</v>
      </c>
      <c r="W280" s="129"/>
      <c r="X280"/>
    </row>
    <row r="281" spans="1:24" ht="15">
      <c r="A281">
        <v>891780111</v>
      </c>
      <c r="B281" t="s">
        <v>25</v>
      </c>
      <c r="C281" t="s">
        <v>26</v>
      </c>
      <c r="D281" t="s">
        <v>27</v>
      </c>
      <c r="E281" s="205" t="s">
        <v>3936</v>
      </c>
      <c r="F281" t="s">
        <v>29</v>
      </c>
      <c r="G281" t="s">
        <v>848</v>
      </c>
      <c r="H281" t="s">
        <v>31</v>
      </c>
      <c r="I281" s="33">
        <v>7083000</v>
      </c>
      <c r="J281" s="33">
        <v>10483000</v>
      </c>
      <c r="K281" s="223">
        <v>3400000</v>
      </c>
      <c r="L281" s="33">
        <v>0</v>
      </c>
      <c r="M281">
        <v>57437742</v>
      </c>
      <c r="N281" t="s">
        <v>3937</v>
      </c>
      <c r="O281" t="s">
        <v>3783</v>
      </c>
      <c r="P281" s="201">
        <v>44585</v>
      </c>
      <c r="Q281" s="201">
        <v>44593</v>
      </c>
      <c r="R281" s="201">
        <v>44773</v>
      </c>
      <c r="S281" s="223">
        <v>7083000</v>
      </c>
      <c r="T281" s="223">
        <v>3400000</v>
      </c>
      <c r="U281" s="202">
        <v>45507423</v>
      </c>
      <c r="V281" t="s">
        <v>3471</v>
      </c>
      <c r="W281" s="129"/>
      <c r="X281"/>
    </row>
    <row r="282" spans="1:24" ht="15">
      <c r="A282">
        <v>891780111</v>
      </c>
      <c r="B282" t="s">
        <v>25</v>
      </c>
      <c r="C282" t="s">
        <v>26</v>
      </c>
      <c r="D282" t="s">
        <v>27</v>
      </c>
      <c r="E282" s="205" t="s">
        <v>3938</v>
      </c>
      <c r="F282" t="s">
        <v>29</v>
      </c>
      <c r="G282" t="s">
        <v>848</v>
      </c>
      <c r="H282" t="s">
        <v>31</v>
      </c>
      <c r="I282" s="33">
        <v>7083000</v>
      </c>
      <c r="J282" s="33">
        <v>8216000</v>
      </c>
      <c r="K282" s="223">
        <v>1133000</v>
      </c>
      <c r="L282" s="33">
        <v>0</v>
      </c>
      <c r="M282">
        <v>1082882138</v>
      </c>
      <c r="N282" t="s">
        <v>3939</v>
      </c>
      <c r="O282" t="s">
        <v>3929</v>
      </c>
      <c r="P282" s="201">
        <v>44585</v>
      </c>
      <c r="Q282" s="201">
        <v>44593</v>
      </c>
      <c r="R282" s="201">
        <v>44732</v>
      </c>
      <c r="S282" s="223">
        <v>7083000</v>
      </c>
      <c r="T282" s="223">
        <v>1133000</v>
      </c>
      <c r="U282" s="202">
        <v>45507423</v>
      </c>
      <c r="V282" t="s">
        <v>3471</v>
      </c>
      <c r="W282" s="129"/>
      <c r="X282"/>
    </row>
    <row r="283" spans="1:24" ht="15">
      <c r="A283">
        <v>891780111</v>
      </c>
      <c r="B283" t="s">
        <v>25</v>
      </c>
      <c r="C283" t="s">
        <v>26</v>
      </c>
      <c r="D283" t="s">
        <v>27</v>
      </c>
      <c r="E283" s="205" t="s">
        <v>3940</v>
      </c>
      <c r="F283" t="s">
        <v>29</v>
      </c>
      <c r="G283" t="s">
        <v>848</v>
      </c>
      <c r="H283" t="s">
        <v>31</v>
      </c>
      <c r="I283" s="33">
        <v>14583000</v>
      </c>
      <c r="J283" s="33">
        <v>21583000</v>
      </c>
      <c r="K283" s="223">
        <v>7000000</v>
      </c>
      <c r="L283" s="33">
        <v>0</v>
      </c>
      <c r="M283">
        <v>1082935253</v>
      </c>
      <c r="N283" t="s">
        <v>3941</v>
      </c>
      <c r="O283" t="s">
        <v>3942</v>
      </c>
      <c r="P283" s="201">
        <v>44585</v>
      </c>
      <c r="Q283" s="201">
        <v>44593</v>
      </c>
      <c r="R283" s="201">
        <v>44773</v>
      </c>
      <c r="S283" s="223">
        <v>14583000</v>
      </c>
      <c r="T283" s="223">
        <v>7000000</v>
      </c>
      <c r="U283" s="202">
        <v>45507423</v>
      </c>
      <c r="V283" t="s">
        <v>3471</v>
      </c>
      <c r="W283" s="129"/>
      <c r="X283"/>
    </row>
    <row r="284" spans="1:24" ht="15">
      <c r="A284">
        <v>891780111</v>
      </c>
      <c r="B284" t="s">
        <v>25</v>
      </c>
      <c r="C284" t="s">
        <v>26</v>
      </c>
      <c r="D284" t="s">
        <v>27</v>
      </c>
      <c r="E284" s="205" t="s">
        <v>3943</v>
      </c>
      <c r="F284" t="s">
        <v>29</v>
      </c>
      <c r="G284" t="s">
        <v>848</v>
      </c>
      <c r="H284" t="s">
        <v>31</v>
      </c>
      <c r="I284" s="33">
        <v>8333000</v>
      </c>
      <c r="J284" s="33">
        <v>12333000</v>
      </c>
      <c r="K284" s="223">
        <v>4000000</v>
      </c>
      <c r="L284" s="33">
        <v>0</v>
      </c>
      <c r="M284">
        <v>36695248</v>
      </c>
      <c r="N284" t="s">
        <v>3944</v>
      </c>
      <c r="O284" t="s">
        <v>3945</v>
      </c>
      <c r="P284" s="201">
        <v>44585</v>
      </c>
      <c r="Q284" s="201">
        <v>44593</v>
      </c>
      <c r="R284" s="201">
        <v>44773</v>
      </c>
      <c r="S284" s="223">
        <v>6333000</v>
      </c>
      <c r="T284" s="223">
        <v>6000000</v>
      </c>
      <c r="U284" s="202">
        <v>45507423</v>
      </c>
      <c r="V284" t="s">
        <v>3471</v>
      </c>
      <c r="W284" s="129"/>
      <c r="X284"/>
    </row>
    <row r="285" spans="1:24" ht="15">
      <c r="A285">
        <v>891780111</v>
      </c>
      <c r="B285" t="s">
        <v>25</v>
      </c>
      <c r="C285" t="s">
        <v>26</v>
      </c>
      <c r="D285" t="s">
        <v>27</v>
      </c>
      <c r="E285" s="205" t="s">
        <v>3946</v>
      </c>
      <c r="F285" t="s">
        <v>29</v>
      </c>
      <c r="G285" t="s">
        <v>848</v>
      </c>
      <c r="H285" t="s">
        <v>31</v>
      </c>
      <c r="I285" s="33">
        <v>7083000</v>
      </c>
      <c r="J285" s="33">
        <v>10483000</v>
      </c>
      <c r="K285" s="223">
        <v>3400000</v>
      </c>
      <c r="L285" s="33">
        <v>0</v>
      </c>
      <c r="M285">
        <v>57428677</v>
      </c>
      <c r="N285" t="s">
        <v>3947</v>
      </c>
      <c r="O285" t="s">
        <v>3948</v>
      </c>
      <c r="P285" s="201">
        <v>44585</v>
      </c>
      <c r="Q285" s="201">
        <v>44593</v>
      </c>
      <c r="R285" s="201">
        <v>44773</v>
      </c>
      <c r="S285" s="223">
        <v>7083000</v>
      </c>
      <c r="T285" s="223">
        <v>3400000</v>
      </c>
      <c r="U285" s="202">
        <v>45507423</v>
      </c>
      <c r="V285" t="s">
        <v>3471</v>
      </c>
      <c r="W285" s="129"/>
      <c r="X285"/>
    </row>
    <row r="286" spans="1:24" ht="15">
      <c r="A286">
        <v>891780111</v>
      </c>
      <c r="B286" t="s">
        <v>25</v>
      </c>
      <c r="C286" t="s">
        <v>26</v>
      </c>
      <c r="D286" t="s">
        <v>27</v>
      </c>
      <c r="E286" s="205" t="s">
        <v>3949</v>
      </c>
      <c r="F286" t="s">
        <v>29</v>
      </c>
      <c r="G286" t="s">
        <v>848</v>
      </c>
      <c r="H286" t="s">
        <v>31</v>
      </c>
      <c r="I286" s="33">
        <v>7083000</v>
      </c>
      <c r="J286" s="33">
        <v>8216000</v>
      </c>
      <c r="K286" s="223">
        <v>1133000</v>
      </c>
      <c r="L286" s="33">
        <v>0</v>
      </c>
      <c r="M286">
        <v>1082889011</v>
      </c>
      <c r="N286" t="s">
        <v>3950</v>
      </c>
      <c r="O286" t="s">
        <v>3951</v>
      </c>
      <c r="P286" s="201">
        <v>44585</v>
      </c>
      <c r="Q286" s="201">
        <v>44593</v>
      </c>
      <c r="R286" s="201">
        <v>44732</v>
      </c>
      <c r="S286" s="223">
        <v>7083000</v>
      </c>
      <c r="T286" s="223">
        <v>1133000</v>
      </c>
      <c r="U286" s="202">
        <v>45507423</v>
      </c>
      <c r="V286" t="s">
        <v>3471</v>
      </c>
      <c r="W286" s="129"/>
      <c r="X286"/>
    </row>
    <row r="287" spans="1:24" ht="15">
      <c r="A287">
        <v>891780111</v>
      </c>
      <c r="B287" t="s">
        <v>25</v>
      </c>
      <c r="C287" t="s">
        <v>26</v>
      </c>
      <c r="D287" t="s">
        <v>27</v>
      </c>
      <c r="E287" s="205" t="s">
        <v>3952</v>
      </c>
      <c r="F287" t="s">
        <v>29</v>
      </c>
      <c r="G287" t="s">
        <v>848</v>
      </c>
      <c r="H287" t="s">
        <v>31</v>
      </c>
      <c r="I287" s="33">
        <v>11526000</v>
      </c>
      <c r="J287" s="33">
        <v>16726000</v>
      </c>
      <c r="K287" s="223">
        <v>5200000</v>
      </c>
      <c r="L287" s="33">
        <v>0</v>
      </c>
      <c r="M287">
        <v>1082984161</v>
      </c>
      <c r="N287" t="s">
        <v>3953</v>
      </c>
      <c r="O287" t="s">
        <v>3954</v>
      </c>
      <c r="P287" s="201">
        <v>44585</v>
      </c>
      <c r="Q287" s="201">
        <v>44585</v>
      </c>
      <c r="R287" s="201">
        <v>44773</v>
      </c>
      <c r="S287" s="223">
        <v>11526000</v>
      </c>
      <c r="T287" s="223">
        <v>5200000</v>
      </c>
      <c r="U287" s="202">
        <v>36718996</v>
      </c>
      <c r="V287" s="129" t="s">
        <v>3787</v>
      </c>
      <c r="W287" s="129"/>
      <c r="X287"/>
    </row>
    <row r="288" spans="1:24" ht="15">
      <c r="A288">
        <v>891780111</v>
      </c>
      <c r="B288" t="s">
        <v>25</v>
      </c>
      <c r="C288" t="s">
        <v>26</v>
      </c>
      <c r="D288" t="s">
        <v>27</v>
      </c>
      <c r="E288" s="205" t="s">
        <v>3955</v>
      </c>
      <c r="F288" t="s">
        <v>29</v>
      </c>
      <c r="G288" t="s">
        <v>848</v>
      </c>
      <c r="H288" t="s">
        <v>31</v>
      </c>
      <c r="I288" s="33">
        <v>16650000</v>
      </c>
      <c r="J288" s="33">
        <v>0</v>
      </c>
      <c r="K288" s="223">
        <v>0</v>
      </c>
      <c r="L288" s="33">
        <v>0</v>
      </c>
      <c r="M288">
        <v>7143983</v>
      </c>
      <c r="N288" t="s">
        <v>3956</v>
      </c>
      <c r="O288" t="s">
        <v>3957</v>
      </c>
      <c r="P288" s="201">
        <v>44585</v>
      </c>
      <c r="Q288" s="201">
        <v>44585</v>
      </c>
      <c r="R288" s="201">
        <v>44742</v>
      </c>
      <c r="S288" s="223">
        <v>12950000</v>
      </c>
      <c r="T288" s="223">
        <v>3700000</v>
      </c>
      <c r="U288" s="53">
        <v>83480482</v>
      </c>
      <c r="V288" t="s">
        <v>841</v>
      </c>
      <c r="W288" s="129"/>
      <c r="X288"/>
    </row>
    <row r="289" spans="1:24" ht="15">
      <c r="A289">
        <v>891780111</v>
      </c>
      <c r="B289" t="s">
        <v>25</v>
      </c>
      <c r="C289" t="s">
        <v>26</v>
      </c>
      <c r="D289" t="s">
        <v>27</v>
      </c>
      <c r="E289" s="205" t="s">
        <v>3958</v>
      </c>
      <c r="F289" t="s">
        <v>29</v>
      </c>
      <c r="G289" t="s">
        <v>848</v>
      </c>
      <c r="H289" t="s">
        <v>31</v>
      </c>
      <c r="I289" s="33">
        <v>11600000</v>
      </c>
      <c r="J289" s="33">
        <v>13533000</v>
      </c>
      <c r="K289" s="223">
        <v>1933000</v>
      </c>
      <c r="L289" s="33">
        <v>0</v>
      </c>
      <c r="M289">
        <v>1082984154</v>
      </c>
      <c r="N289" t="s">
        <v>3959</v>
      </c>
      <c r="O289" t="s">
        <v>3960</v>
      </c>
      <c r="P289" s="201">
        <v>44585</v>
      </c>
      <c r="Q289" s="201">
        <v>44593</v>
      </c>
      <c r="R289" s="201">
        <v>44732</v>
      </c>
      <c r="S289" s="223">
        <v>11600000</v>
      </c>
      <c r="T289" s="223">
        <v>1933000</v>
      </c>
      <c r="U289" s="53">
        <v>16078654</v>
      </c>
      <c r="V289" t="s">
        <v>885</v>
      </c>
      <c r="W289" s="129"/>
      <c r="X289"/>
    </row>
    <row r="290" spans="1:24" ht="15">
      <c r="A290">
        <v>891780111</v>
      </c>
      <c r="B290" t="s">
        <v>25</v>
      </c>
      <c r="C290" t="s">
        <v>26</v>
      </c>
      <c r="D290" t="s">
        <v>27</v>
      </c>
      <c r="E290" s="205" t="s">
        <v>3961</v>
      </c>
      <c r="F290" t="s">
        <v>29</v>
      </c>
      <c r="G290" t="s">
        <v>848</v>
      </c>
      <c r="H290" t="s">
        <v>31</v>
      </c>
      <c r="I290" s="33">
        <v>12760000</v>
      </c>
      <c r="J290" s="33">
        <v>18560000</v>
      </c>
      <c r="K290" s="223">
        <v>5800000</v>
      </c>
      <c r="L290" s="33">
        <v>0</v>
      </c>
      <c r="M290">
        <v>1082948279</v>
      </c>
      <c r="N290" t="s">
        <v>3962</v>
      </c>
      <c r="O290" t="s">
        <v>3963</v>
      </c>
      <c r="P290" s="201">
        <v>44586</v>
      </c>
      <c r="Q290" s="201">
        <v>44586</v>
      </c>
      <c r="R290" s="201">
        <v>44773</v>
      </c>
      <c r="S290" s="223">
        <v>12760000</v>
      </c>
      <c r="T290" s="223">
        <v>5800000</v>
      </c>
      <c r="U290" s="202">
        <v>36557666</v>
      </c>
      <c r="V290" s="129" t="s">
        <v>3651</v>
      </c>
      <c r="W290" s="129"/>
      <c r="X290"/>
    </row>
    <row r="291" spans="1:24" ht="15">
      <c r="A291">
        <v>891780111</v>
      </c>
      <c r="B291" t="s">
        <v>25</v>
      </c>
      <c r="C291" t="s">
        <v>26</v>
      </c>
      <c r="D291" t="s">
        <v>27</v>
      </c>
      <c r="E291" s="205" t="s">
        <v>3964</v>
      </c>
      <c r="F291" t="s">
        <v>29</v>
      </c>
      <c r="G291" t="s">
        <v>848</v>
      </c>
      <c r="H291" t="s">
        <v>31</v>
      </c>
      <c r="I291" s="33">
        <v>9200000</v>
      </c>
      <c r="J291" s="33">
        <v>10733000</v>
      </c>
      <c r="K291" s="223">
        <v>1533000</v>
      </c>
      <c r="L291" s="33">
        <v>0</v>
      </c>
      <c r="M291">
        <v>1234097322</v>
      </c>
      <c r="N291" t="s">
        <v>3965</v>
      </c>
      <c r="O291" t="s">
        <v>3966</v>
      </c>
      <c r="P291" s="201">
        <v>44586</v>
      </c>
      <c r="Q291" s="201">
        <v>44593</v>
      </c>
      <c r="R291" s="201">
        <v>44732</v>
      </c>
      <c r="S291" s="223">
        <v>9200000</v>
      </c>
      <c r="T291" s="223">
        <v>1533000</v>
      </c>
      <c r="U291" s="53">
        <v>85152695</v>
      </c>
      <c r="V291" t="s">
        <v>838</v>
      </c>
      <c r="W291" s="129"/>
      <c r="X291"/>
    </row>
    <row r="292" spans="1:24" ht="15">
      <c r="A292">
        <v>891780111</v>
      </c>
      <c r="B292" t="s">
        <v>25</v>
      </c>
      <c r="C292" t="s">
        <v>26</v>
      </c>
      <c r="D292" t="s">
        <v>27</v>
      </c>
      <c r="E292" s="205" t="s">
        <v>3967</v>
      </c>
      <c r="F292" t="s">
        <v>29</v>
      </c>
      <c r="G292" t="s">
        <v>848</v>
      </c>
      <c r="H292" t="s">
        <v>31</v>
      </c>
      <c r="I292" s="33">
        <v>8800000</v>
      </c>
      <c r="J292" s="33">
        <v>12800000</v>
      </c>
      <c r="K292" s="223">
        <v>4000000</v>
      </c>
      <c r="L292" s="33">
        <v>0</v>
      </c>
      <c r="M292">
        <v>1129578141</v>
      </c>
      <c r="N292" t="s">
        <v>3968</v>
      </c>
      <c r="O292" t="s">
        <v>3969</v>
      </c>
      <c r="P292" s="201">
        <v>44586</v>
      </c>
      <c r="Q292" s="201">
        <v>44586</v>
      </c>
      <c r="R292" s="201">
        <v>44773</v>
      </c>
      <c r="S292" s="223">
        <v>8800000</v>
      </c>
      <c r="T292" s="223">
        <v>4000000</v>
      </c>
      <c r="U292" s="202">
        <v>36557666</v>
      </c>
      <c r="V292" s="129" t="s">
        <v>3651</v>
      </c>
      <c r="W292" s="129"/>
      <c r="X292"/>
    </row>
    <row r="293" spans="1:24" ht="15">
      <c r="A293">
        <v>891780111</v>
      </c>
      <c r="B293" t="s">
        <v>25</v>
      </c>
      <c r="C293" t="s">
        <v>26</v>
      </c>
      <c r="D293" t="s">
        <v>27</v>
      </c>
      <c r="E293" s="205" t="s">
        <v>3970</v>
      </c>
      <c r="F293" t="s">
        <v>29</v>
      </c>
      <c r="G293" t="s">
        <v>848</v>
      </c>
      <c r="H293" t="s">
        <v>31</v>
      </c>
      <c r="I293" s="33">
        <v>8000000</v>
      </c>
      <c r="J293" s="33">
        <v>9333000</v>
      </c>
      <c r="K293" s="223">
        <v>1333000</v>
      </c>
      <c r="L293" s="33">
        <v>0</v>
      </c>
      <c r="M293">
        <v>80865004</v>
      </c>
      <c r="N293" t="s">
        <v>3971</v>
      </c>
      <c r="O293" t="s">
        <v>3972</v>
      </c>
      <c r="P293" s="201">
        <v>44586</v>
      </c>
      <c r="Q293" s="201">
        <v>44593</v>
      </c>
      <c r="R293" s="201">
        <v>44732</v>
      </c>
      <c r="S293" s="223">
        <v>8000000</v>
      </c>
      <c r="T293" s="223">
        <v>1333000</v>
      </c>
      <c r="U293" s="53">
        <v>85152695</v>
      </c>
      <c r="V293" t="s">
        <v>838</v>
      </c>
      <c r="W293" s="129"/>
      <c r="X293"/>
    </row>
    <row r="294" spans="1:24" ht="15">
      <c r="A294">
        <v>891780111</v>
      </c>
      <c r="B294" t="s">
        <v>25</v>
      </c>
      <c r="C294" t="s">
        <v>26</v>
      </c>
      <c r="D294" t="s">
        <v>27</v>
      </c>
      <c r="E294" s="205" t="s">
        <v>3973</v>
      </c>
      <c r="F294" t="s">
        <v>29</v>
      </c>
      <c r="G294" t="s">
        <v>848</v>
      </c>
      <c r="H294" t="s">
        <v>31</v>
      </c>
      <c r="I294" s="33">
        <v>8000000</v>
      </c>
      <c r="J294" s="33">
        <v>9333000</v>
      </c>
      <c r="K294" s="223">
        <v>1333000</v>
      </c>
      <c r="L294" s="33">
        <v>0</v>
      </c>
      <c r="M294">
        <v>1082953987</v>
      </c>
      <c r="N294" t="s">
        <v>3974</v>
      </c>
      <c r="O294" t="s">
        <v>3975</v>
      </c>
      <c r="P294" s="201">
        <v>44586</v>
      </c>
      <c r="Q294" s="201">
        <v>44593</v>
      </c>
      <c r="R294" s="201">
        <v>44732</v>
      </c>
      <c r="S294" s="223">
        <v>8000000</v>
      </c>
      <c r="T294" s="223">
        <v>1333000</v>
      </c>
      <c r="U294" s="53">
        <v>85152695</v>
      </c>
      <c r="V294" t="s">
        <v>838</v>
      </c>
      <c r="W294" s="129"/>
      <c r="X294"/>
    </row>
    <row r="295" spans="1:24" ht="15">
      <c r="A295">
        <v>891780111</v>
      </c>
      <c r="B295" t="s">
        <v>25</v>
      </c>
      <c r="C295" t="s">
        <v>26</v>
      </c>
      <c r="D295" t="s">
        <v>27</v>
      </c>
      <c r="E295" s="205" t="s">
        <v>3976</v>
      </c>
      <c r="F295" t="s">
        <v>29</v>
      </c>
      <c r="G295" t="s">
        <v>848</v>
      </c>
      <c r="H295" t="s">
        <v>31</v>
      </c>
      <c r="I295" s="33">
        <v>8000000</v>
      </c>
      <c r="J295" s="33">
        <v>9333000</v>
      </c>
      <c r="K295" s="223">
        <v>1333000</v>
      </c>
      <c r="L295" s="33">
        <v>0</v>
      </c>
      <c r="M295">
        <v>1235240254</v>
      </c>
      <c r="N295" t="s">
        <v>3977</v>
      </c>
      <c r="O295" t="s">
        <v>3978</v>
      </c>
      <c r="P295" s="201">
        <v>44586</v>
      </c>
      <c r="Q295" s="201">
        <v>44593</v>
      </c>
      <c r="R295" s="201">
        <v>44732</v>
      </c>
      <c r="S295" s="223">
        <v>8000000</v>
      </c>
      <c r="T295" s="223">
        <v>1333000</v>
      </c>
      <c r="U295" s="53">
        <v>85152695</v>
      </c>
      <c r="V295" t="s">
        <v>838</v>
      </c>
      <c r="W295" s="129"/>
      <c r="X295"/>
    </row>
    <row r="296" spans="1:24" ht="15">
      <c r="A296">
        <v>891780111</v>
      </c>
      <c r="B296" t="s">
        <v>25</v>
      </c>
      <c r="C296" t="s">
        <v>26</v>
      </c>
      <c r="D296" t="s">
        <v>27</v>
      </c>
      <c r="E296" s="205" t="s">
        <v>3979</v>
      </c>
      <c r="F296" t="s">
        <v>29</v>
      </c>
      <c r="G296" t="s">
        <v>848</v>
      </c>
      <c r="H296" t="s">
        <v>31</v>
      </c>
      <c r="I296" s="33">
        <v>8000000</v>
      </c>
      <c r="J296" s="33">
        <v>9333000</v>
      </c>
      <c r="K296" s="223">
        <v>1333000</v>
      </c>
      <c r="L296" s="33">
        <v>0</v>
      </c>
      <c r="M296">
        <v>73076579</v>
      </c>
      <c r="N296" t="s">
        <v>3980</v>
      </c>
      <c r="O296" t="s">
        <v>3978</v>
      </c>
      <c r="P296" s="201">
        <v>44586</v>
      </c>
      <c r="Q296" s="201">
        <v>44593</v>
      </c>
      <c r="R296" s="201">
        <v>44732</v>
      </c>
      <c r="S296" s="223">
        <v>8000000</v>
      </c>
      <c r="T296" s="223">
        <v>1333000</v>
      </c>
      <c r="U296" s="53">
        <v>85152695</v>
      </c>
      <c r="V296" t="s">
        <v>838</v>
      </c>
      <c r="W296" s="129"/>
      <c r="X296"/>
    </row>
    <row r="297" spans="1:24" ht="15">
      <c r="A297">
        <v>891780111</v>
      </c>
      <c r="B297" t="s">
        <v>25</v>
      </c>
      <c r="C297" t="s">
        <v>26</v>
      </c>
      <c r="D297" t="s">
        <v>27</v>
      </c>
      <c r="E297" s="205" t="s">
        <v>3981</v>
      </c>
      <c r="F297" t="s">
        <v>29</v>
      </c>
      <c r="G297" t="s">
        <v>848</v>
      </c>
      <c r="H297" t="s">
        <v>31</v>
      </c>
      <c r="I297" s="33">
        <v>8000000</v>
      </c>
      <c r="J297" s="33">
        <v>9333000</v>
      </c>
      <c r="K297" s="223">
        <v>1333000</v>
      </c>
      <c r="L297" s="33">
        <v>0</v>
      </c>
      <c r="M297">
        <v>73376946</v>
      </c>
      <c r="N297" t="s">
        <v>3982</v>
      </c>
      <c r="O297" t="s">
        <v>3983</v>
      </c>
      <c r="P297" s="201">
        <v>44586</v>
      </c>
      <c r="Q297" s="201">
        <v>44593</v>
      </c>
      <c r="R297" s="201">
        <v>44732</v>
      </c>
      <c r="S297" s="223">
        <v>8000000</v>
      </c>
      <c r="T297" s="223">
        <v>1333000</v>
      </c>
      <c r="U297" s="53">
        <v>85152695</v>
      </c>
      <c r="V297" t="s">
        <v>838</v>
      </c>
      <c r="W297" s="129"/>
      <c r="X297"/>
    </row>
    <row r="298" spans="1:24" ht="15">
      <c r="A298">
        <v>891780111</v>
      </c>
      <c r="B298" t="s">
        <v>25</v>
      </c>
      <c r="C298" t="s">
        <v>26</v>
      </c>
      <c r="D298" t="s">
        <v>27</v>
      </c>
      <c r="E298" s="205" t="s">
        <v>3984</v>
      </c>
      <c r="F298" t="s">
        <v>29</v>
      </c>
      <c r="G298" t="s">
        <v>848</v>
      </c>
      <c r="H298" t="s">
        <v>31</v>
      </c>
      <c r="I298" s="33">
        <v>10400000</v>
      </c>
      <c r="J298" s="33">
        <v>12133000</v>
      </c>
      <c r="K298" s="223">
        <v>1733000</v>
      </c>
      <c r="L298" s="33">
        <v>0</v>
      </c>
      <c r="M298">
        <v>94504800</v>
      </c>
      <c r="N298" t="s">
        <v>3985</v>
      </c>
      <c r="O298" t="s">
        <v>3986</v>
      </c>
      <c r="P298" s="201">
        <v>44586</v>
      </c>
      <c r="Q298" s="201">
        <v>44593</v>
      </c>
      <c r="R298" s="201">
        <v>44732</v>
      </c>
      <c r="S298" s="223">
        <v>10400000</v>
      </c>
      <c r="T298" s="223">
        <v>1733000</v>
      </c>
      <c r="U298" s="53">
        <v>85152695</v>
      </c>
      <c r="V298" t="s">
        <v>838</v>
      </c>
      <c r="W298" s="129"/>
      <c r="X298"/>
    </row>
    <row r="299" spans="1:24" ht="15">
      <c r="A299">
        <v>891780111</v>
      </c>
      <c r="B299" t="s">
        <v>25</v>
      </c>
      <c r="C299" t="s">
        <v>26</v>
      </c>
      <c r="D299" t="s">
        <v>27</v>
      </c>
      <c r="E299" s="205" t="s">
        <v>3987</v>
      </c>
      <c r="F299" t="s">
        <v>29</v>
      </c>
      <c r="G299" t="s">
        <v>848</v>
      </c>
      <c r="H299" t="s">
        <v>31</v>
      </c>
      <c r="I299" s="33">
        <v>8000000</v>
      </c>
      <c r="J299" s="33">
        <v>9333000</v>
      </c>
      <c r="K299" s="223">
        <v>1333000</v>
      </c>
      <c r="L299" s="33">
        <v>0</v>
      </c>
      <c r="M299">
        <v>85153365</v>
      </c>
      <c r="N299" t="s">
        <v>3988</v>
      </c>
      <c r="O299" t="s">
        <v>3989</v>
      </c>
      <c r="P299" s="201">
        <v>44586</v>
      </c>
      <c r="Q299" s="201">
        <v>44593</v>
      </c>
      <c r="R299" s="201">
        <v>44732</v>
      </c>
      <c r="S299" s="223">
        <v>8000000</v>
      </c>
      <c r="T299" s="223">
        <v>1333000</v>
      </c>
      <c r="U299" s="53">
        <v>85152695</v>
      </c>
      <c r="V299" t="s">
        <v>838</v>
      </c>
      <c r="W299" s="129"/>
      <c r="X299"/>
    </row>
    <row r="300" spans="1:24" ht="15">
      <c r="A300">
        <v>891780111</v>
      </c>
      <c r="B300" t="s">
        <v>25</v>
      </c>
      <c r="C300" t="s">
        <v>26</v>
      </c>
      <c r="D300" t="s">
        <v>27</v>
      </c>
      <c r="E300" s="205" t="s">
        <v>3990</v>
      </c>
      <c r="F300" t="s">
        <v>29</v>
      </c>
      <c r="G300" t="s">
        <v>848</v>
      </c>
      <c r="H300" t="s">
        <v>31</v>
      </c>
      <c r="I300" s="33">
        <v>9200000</v>
      </c>
      <c r="J300" s="33">
        <v>10733000</v>
      </c>
      <c r="K300" s="223">
        <v>1533000</v>
      </c>
      <c r="L300" s="33">
        <v>0</v>
      </c>
      <c r="M300">
        <v>1066095376</v>
      </c>
      <c r="N300" t="s">
        <v>3991</v>
      </c>
      <c r="O300" t="s">
        <v>3992</v>
      </c>
      <c r="P300" s="201">
        <v>44586</v>
      </c>
      <c r="Q300" s="201">
        <v>44593</v>
      </c>
      <c r="R300" s="201">
        <v>44732</v>
      </c>
      <c r="S300" s="223">
        <v>9200000</v>
      </c>
      <c r="T300" s="223">
        <v>1533000</v>
      </c>
      <c r="U300" s="53">
        <v>85152695</v>
      </c>
      <c r="V300" t="s">
        <v>838</v>
      </c>
      <c r="W300" s="129"/>
      <c r="X300"/>
    </row>
    <row r="301" spans="1:24" ht="15">
      <c r="A301">
        <v>891780111</v>
      </c>
      <c r="B301" t="s">
        <v>25</v>
      </c>
      <c r="C301" t="s">
        <v>26</v>
      </c>
      <c r="D301" t="s">
        <v>27</v>
      </c>
      <c r="E301" s="205" t="s">
        <v>3993</v>
      </c>
      <c r="F301" t="s">
        <v>29</v>
      </c>
      <c r="G301" t="s">
        <v>848</v>
      </c>
      <c r="H301" t="s">
        <v>31</v>
      </c>
      <c r="I301" s="33">
        <v>11600000</v>
      </c>
      <c r="J301" s="33">
        <v>13533000</v>
      </c>
      <c r="K301" s="223">
        <v>1933000</v>
      </c>
      <c r="L301" s="33">
        <v>0</v>
      </c>
      <c r="M301">
        <v>1082848177</v>
      </c>
      <c r="N301" t="s">
        <v>3994</v>
      </c>
      <c r="O301" t="s">
        <v>3995</v>
      </c>
      <c r="P301" s="201">
        <v>44586</v>
      </c>
      <c r="Q301" s="201">
        <v>44593</v>
      </c>
      <c r="R301" s="201">
        <v>44732</v>
      </c>
      <c r="S301" s="223">
        <v>11600000</v>
      </c>
      <c r="T301" s="223">
        <v>1933000</v>
      </c>
      <c r="U301" s="53">
        <v>85152695</v>
      </c>
      <c r="V301" t="s">
        <v>838</v>
      </c>
      <c r="W301" s="129"/>
      <c r="X301"/>
    </row>
    <row r="302" spans="1:24" ht="15">
      <c r="A302">
        <v>891780111</v>
      </c>
      <c r="B302" t="s">
        <v>25</v>
      </c>
      <c r="C302" t="s">
        <v>26</v>
      </c>
      <c r="D302" t="s">
        <v>27</v>
      </c>
      <c r="E302" s="205" t="s">
        <v>3996</v>
      </c>
      <c r="F302" t="s">
        <v>29</v>
      </c>
      <c r="G302" t="s">
        <v>848</v>
      </c>
      <c r="H302" t="s">
        <v>31</v>
      </c>
      <c r="I302" s="33">
        <v>10400000</v>
      </c>
      <c r="J302" s="33">
        <v>12133000</v>
      </c>
      <c r="K302" s="223">
        <v>1733000</v>
      </c>
      <c r="L302" s="33">
        <v>0</v>
      </c>
      <c r="M302">
        <v>12541041</v>
      </c>
      <c r="N302" t="s">
        <v>3997</v>
      </c>
      <c r="O302" t="s">
        <v>3998</v>
      </c>
      <c r="P302" s="201">
        <v>44586</v>
      </c>
      <c r="Q302" s="201">
        <v>44593</v>
      </c>
      <c r="R302" s="201">
        <v>44732</v>
      </c>
      <c r="S302" s="223">
        <v>10400000</v>
      </c>
      <c r="T302" s="223">
        <v>1733000</v>
      </c>
      <c r="U302" s="53">
        <v>85152695</v>
      </c>
      <c r="V302" t="s">
        <v>838</v>
      </c>
      <c r="W302" s="129"/>
      <c r="X302"/>
    </row>
    <row r="303" spans="1:24" ht="15">
      <c r="A303">
        <v>891780111</v>
      </c>
      <c r="B303" t="s">
        <v>25</v>
      </c>
      <c r="C303" t="s">
        <v>26</v>
      </c>
      <c r="D303" t="s">
        <v>27</v>
      </c>
      <c r="E303" s="205" t="s">
        <v>3999</v>
      </c>
      <c r="F303" t="s">
        <v>29</v>
      </c>
      <c r="G303" t="s">
        <v>848</v>
      </c>
      <c r="H303" t="s">
        <v>31</v>
      </c>
      <c r="I303" s="33">
        <v>10400000</v>
      </c>
      <c r="J303" s="33">
        <v>15600000</v>
      </c>
      <c r="K303" s="223">
        <v>5200000</v>
      </c>
      <c r="L303" s="33">
        <v>0</v>
      </c>
      <c r="M303">
        <v>1020750597</v>
      </c>
      <c r="N303" t="s">
        <v>4000</v>
      </c>
      <c r="O303" t="s">
        <v>4001</v>
      </c>
      <c r="P303" s="201">
        <v>44586</v>
      </c>
      <c r="Q303" s="201">
        <v>44593</v>
      </c>
      <c r="R303" s="201">
        <v>44773</v>
      </c>
      <c r="S303" s="223">
        <v>10400000</v>
      </c>
      <c r="T303" s="223">
        <v>5200000</v>
      </c>
      <c r="U303" s="53">
        <v>57461216</v>
      </c>
      <c r="V303" t="s">
        <v>3223</v>
      </c>
      <c r="W303" s="129"/>
      <c r="X303"/>
    </row>
    <row r="304" spans="1:24" ht="15">
      <c r="A304">
        <v>891780111</v>
      </c>
      <c r="B304" t="s">
        <v>25</v>
      </c>
      <c r="C304" t="s">
        <v>26</v>
      </c>
      <c r="D304" t="s">
        <v>27</v>
      </c>
      <c r="E304" s="205" t="s">
        <v>4002</v>
      </c>
      <c r="F304" t="s">
        <v>29</v>
      </c>
      <c r="G304" t="s">
        <v>848</v>
      </c>
      <c r="H304" t="s">
        <v>31</v>
      </c>
      <c r="I304" s="33">
        <v>8000000</v>
      </c>
      <c r="J304" s="33">
        <v>9333000</v>
      </c>
      <c r="K304" s="223">
        <v>1333000</v>
      </c>
      <c r="L304" s="33">
        <v>0</v>
      </c>
      <c r="M304">
        <v>1192723895</v>
      </c>
      <c r="N304" t="s">
        <v>4003</v>
      </c>
      <c r="O304" t="s">
        <v>4004</v>
      </c>
      <c r="P304" s="201">
        <v>44586</v>
      </c>
      <c r="Q304" s="201">
        <v>44593</v>
      </c>
      <c r="R304" s="201">
        <v>44732</v>
      </c>
      <c r="S304" s="223">
        <v>8000000</v>
      </c>
      <c r="T304" s="223">
        <v>1333000</v>
      </c>
      <c r="U304" s="53">
        <v>72175282</v>
      </c>
      <c r="V304" t="s">
        <v>3213</v>
      </c>
      <c r="W304" s="129"/>
      <c r="X304"/>
    </row>
    <row r="305" spans="1:24" ht="15">
      <c r="A305">
        <v>891780111</v>
      </c>
      <c r="B305" t="s">
        <v>25</v>
      </c>
      <c r="C305" t="s">
        <v>26</v>
      </c>
      <c r="D305" t="s">
        <v>27</v>
      </c>
      <c r="E305" s="205" t="s">
        <v>4005</v>
      </c>
      <c r="F305" t="s">
        <v>29</v>
      </c>
      <c r="G305" t="s">
        <v>848</v>
      </c>
      <c r="H305" t="s">
        <v>31</v>
      </c>
      <c r="I305" s="33">
        <v>13200000</v>
      </c>
      <c r="J305" s="33">
        <v>15400000</v>
      </c>
      <c r="K305" s="223">
        <v>2200000</v>
      </c>
      <c r="L305" s="33">
        <v>0</v>
      </c>
      <c r="M305">
        <v>72224800</v>
      </c>
      <c r="N305" t="s">
        <v>4006</v>
      </c>
      <c r="O305" t="s">
        <v>4007</v>
      </c>
      <c r="P305" s="201">
        <v>44586</v>
      </c>
      <c r="Q305" s="201">
        <v>44593</v>
      </c>
      <c r="R305" s="201">
        <v>44732</v>
      </c>
      <c r="S305" s="223">
        <v>13200000</v>
      </c>
      <c r="T305" s="223">
        <v>2200000</v>
      </c>
      <c r="U305" s="53">
        <v>72175282</v>
      </c>
      <c r="V305" t="s">
        <v>3213</v>
      </c>
      <c r="W305" s="129"/>
      <c r="X305"/>
    </row>
    <row r="306" spans="1:24" ht="15">
      <c r="A306">
        <v>891780111</v>
      </c>
      <c r="B306" t="s">
        <v>25</v>
      </c>
      <c r="C306" t="s">
        <v>26</v>
      </c>
      <c r="D306" t="s">
        <v>27</v>
      </c>
      <c r="E306" s="205" t="s">
        <v>4008</v>
      </c>
      <c r="F306" t="s">
        <v>29</v>
      </c>
      <c r="G306" t="s">
        <v>848</v>
      </c>
      <c r="H306" t="s">
        <v>31</v>
      </c>
      <c r="I306" s="33">
        <v>9880000</v>
      </c>
      <c r="J306" s="33">
        <v>11613000</v>
      </c>
      <c r="K306" s="223">
        <v>1733000</v>
      </c>
      <c r="L306" s="33">
        <v>0</v>
      </c>
      <c r="M306">
        <v>1082982732</v>
      </c>
      <c r="N306" t="s">
        <v>4009</v>
      </c>
      <c r="O306" t="s">
        <v>4010</v>
      </c>
      <c r="P306" s="201">
        <v>44586</v>
      </c>
      <c r="Q306" s="201">
        <v>44599</v>
      </c>
      <c r="R306" s="201">
        <v>44732</v>
      </c>
      <c r="S306" s="223">
        <v>7280000</v>
      </c>
      <c r="T306" s="223">
        <v>4333000</v>
      </c>
      <c r="U306" s="53">
        <v>57461216</v>
      </c>
      <c r="V306" t="s">
        <v>3223</v>
      </c>
      <c r="W306" s="129"/>
      <c r="X306"/>
    </row>
    <row r="307" spans="1:24" ht="15">
      <c r="A307">
        <v>891780111</v>
      </c>
      <c r="B307" t="s">
        <v>25</v>
      </c>
      <c r="C307" t="s">
        <v>26</v>
      </c>
      <c r="D307" t="s">
        <v>27</v>
      </c>
      <c r="E307" s="205" t="s">
        <v>4011</v>
      </c>
      <c r="F307" t="s">
        <v>29</v>
      </c>
      <c r="G307" t="s">
        <v>848</v>
      </c>
      <c r="H307" t="s">
        <v>31</v>
      </c>
      <c r="I307" s="33">
        <v>11600000</v>
      </c>
      <c r="J307" s="33">
        <v>13533000</v>
      </c>
      <c r="K307" s="223">
        <v>1933000</v>
      </c>
      <c r="L307" s="33">
        <v>0</v>
      </c>
      <c r="M307">
        <v>1067900773</v>
      </c>
      <c r="N307" t="s">
        <v>4012</v>
      </c>
      <c r="O307" t="s">
        <v>4013</v>
      </c>
      <c r="P307" s="201">
        <v>44586</v>
      </c>
      <c r="Q307" s="201">
        <v>44593</v>
      </c>
      <c r="R307" s="201">
        <v>44732</v>
      </c>
      <c r="S307" s="223">
        <v>11600000</v>
      </c>
      <c r="T307" s="223">
        <v>1933000</v>
      </c>
      <c r="U307" s="53">
        <v>72175282</v>
      </c>
      <c r="V307" t="s">
        <v>3213</v>
      </c>
      <c r="W307" s="129"/>
      <c r="X307"/>
    </row>
    <row r="308" spans="1:24" ht="15">
      <c r="A308">
        <v>891780111</v>
      </c>
      <c r="B308" t="s">
        <v>25</v>
      </c>
      <c r="C308" t="s">
        <v>26</v>
      </c>
      <c r="D308" t="s">
        <v>27</v>
      </c>
      <c r="E308" s="205" t="s">
        <v>4014</v>
      </c>
      <c r="F308" t="s">
        <v>29</v>
      </c>
      <c r="G308" t="s">
        <v>848</v>
      </c>
      <c r="H308" t="s">
        <v>31</v>
      </c>
      <c r="I308" s="33">
        <v>10400000</v>
      </c>
      <c r="J308" s="33">
        <v>15600000</v>
      </c>
      <c r="K308" s="223">
        <v>5200000</v>
      </c>
      <c r="L308" s="33">
        <v>0</v>
      </c>
      <c r="M308">
        <v>1065836973</v>
      </c>
      <c r="N308" t="s">
        <v>4015</v>
      </c>
      <c r="O308" t="s">
        <v>4016</v>
      </c>
      <c r="P308" s="201">
        <v>44586</v>
      </c>
      <c r="Q308" s="201">
        <v>44593</v>
      </c>
      <c r="R308" s="201">
        <v>44773</v>
      </c>
      <c r="S308" s="223">
        <v>10400000</v>
      </c>
      <c r="T308" s="223">
        <v>5200000</v>
      </c>
      <c r="U308" s="53">
        <v>57461216</v>
      </c>
      <c r="V308" t="s">
        <v>3223</v>
      </c>
      <c r="W308" s="129"/>
      <c r="X308"/>
    </row>
    <row r="309" spans="1:24" ht="15">
      <c r="A309">
        <v>891780111</v>
      </c>
      <c r="B309" t="s">
        <v>25</v>
      </c>
      <c r="C309" t="s">
        <v>26</v>
      </c>
      <c r="D309" t="s">
        <v>27</v>
      </c>
      <c r="E309" s="205" t="s">
        <v>4017</v>
      </c>
      <c r="F309" t="s">
        <v>29</v>
      </c>
      <c r="G309" t="s">
        <v>848</v>
      </c>
      <c r="H309" t="s">
        <v>31</v>
      </c>
      <c r="I309" s="33">
        <v>8740000</v>
      </c>
      <c r="J309" s="33">
        <v>10273000</v>
      </c>
      <c r="K309" s="223">
        <v>1533000</v>
      </c>
      <c r="L309" s="33">
        <v>0</v>
      </c>
      <c r="M309">
        <v>57290640</v>
      </c>
      <c r="N309" t="s">
        <v>4018</v>
      </c>
      <c r="O309" t="s">
        <v>4019</v>
      </c>
      <c r="P309" s="201">
        <v>44586</v>
      </c>
      <c r="Q309" s="201">
        <v>44599</v>
      </c>
      <c r="R309" s="201">
        <v>44732</v>
      </c>
      <c r="S309" s="223">
        <v>8740000</v>
      </c>
      <c r="T309" s="223">
        <v>1533000</v>
      </c>
      <c r="U309" s="53">
        <v>57461216</v>
      </c>
      <c r="V309" t="s">
        <v>3223</v>
      </c>
      <c r="W309" s="129"/>
      <c r="X309"/>
    </row>
    <row r="310" spans="1:24" ht="15">
      <c r="A310">
        <v>891780111</v>
      </c>
      <c r="B310" t="s">
        <v>25</v>
      </c>
      <c r="C310" t="s">
        <v>26</v>
      </c>
      <c r="D310" t="s">
        <v>27</v>
      </c>
      <c r="E310" s="205" t="s">
        <v>4020</v>
      </c>
      <c r="F310" t="s">
        <v>29</v>
      </c>
      <c r="G310" t="s">
        <v>848</v>
      </c>
      <c r="H310" t="s">
        <v>31</v>
      </c>
      <c r="I310" s="33">
        <v>9728000</v>
      </c>
      <c r="J310" s="33">
        <v>11435000</v>
      </c>
      <c r="K310" s="223">
        <v>1707000</v>
      </c>
      <c r="L310" s="33">
        <v>0</v>
      </c>
      <c r="M310">
        <v>1065824081</v>
      </c>
      <c r="N310" t="s">
        <v>4021</v>
      </c>
      <c r="O310" t="s">
        <v>4022</v>
      </c>
      <c r="P310" s="201">
        <v>44586</v>
      </c>
      <c r="Q310" s="201">
        <v>44599</v>
      </c>
      <c r="R310" s="201">
        <v>44732</v>
      </c>
      <c r="S310" s="223">
        <v>9728000</v>
      </c>
      <c r="T310" s="223">
        <v>1707000</v>
      </c>
      <c r="U310" s="53">
        <v>57461216</v>
      </c>
      <c r="V310" t="s">
        <v>3223</v>
      </c>
      <c r="W310" s="129"/>
      <c r="X310"/>
    </row>
    <row r="311" spans="1:24" ht="15">
      <c r="A311">
        <v>891780111</v>
      </c>
      <c r="B311" t="s">
        <v>25</v>
      </c>
      <c r="C311" t="s">
        <v>26</v>
      </c>
      <c r="D311" t="s">
        <v>27</v>
      </c>
      <c r="E311" s="205" t="s">
        <v>4023</v>
      </c>
      <c r="F311" t="s">
        <v>29</v>
      </c>
      <c r="G311" t="s">
        <v>848</v>
      </c>
      <c r="H311" t="s">
        <v>31</v>
      </c>
      <c r="I311" s="33">
        <v>11093000</v>
      </c>
      <c r="J311" s="33">
        <v>12826000</v>
      </c>
      <c r="K311" s="223">
        <v>1733000</v>
      </c>
      <c r="L311" s="33">
        <v>0</v>
      </c>
      <c r="M311">
        <v>1082885617</v>
      </c>
      <c r="N311" t="s">
        <v>4024</v>
      </c>
      <c r="O311" t="s">
        <v>4025</v>
      </c>
      <c r="P311" s="201">
        <v>44586</v>
      </c>
      <c r="Q311" s="201">
        <v>44586</v>
      </c>
      <c r="R311" s="201">
        <v>44732</v>
      </c>
      <c r="S311" s="223">
        <v>11093000</v>
      </c>
      <c r="T311" s="223">
        <v>1733000</v>
      </c>
      <c r="U311" s="53">
        <v>41947381</v>
      </c>
      <c r="V311" t="s">
        <v>803</v>
      </c>
      <c r="W311" s="129"/>
      <c r="X311"/>
    </row>
    <row r="312" spans="1:24" ht="15">
      <c r="A312">
        <v>891780111</v>
      </c>
      <c r="B312" t="s">
        <v>25</v>
      </c>
      <c r="C312" t="s">
        <v>26</v>
      </c>
      <c r="D312" t="s">
        <v>27</v>
      </c>
      <c r="E312" s="205" t="s">
        <v>4026</v>
      </c>
      <c r="F312" t="s">
        <v>29</v>
      </c>
      <c r="G312" t="s">
        <v>848</v>
      </c>
      <c r="H312" t="s">
        <v>31</v>
      </c>
      <c r="I312" s="33">
        <v>11600000</v>
      </c>
      <c r="J312" s="33">
        <v>17400000</v>
      </c>
      <c r="K312" s="223">
        <v>5800000</v>
      </c>
      <c r="L312" s="33">
        <v>0</v>
      </c>
      <c r="M312">
        <v>1082996348</v>
      </c>
      <c r="N312" t="s">
        <v>32</v>
      </c>
      <c r="O312" t="s">
        <v>4027</v>
      </c>
      <c r="P312" s="201">
        <v>44586</v>
      </c>
      <c r="Q312" s="201">
        <v>44593</v>
      </c>
      <c r="R312" s="201">
        <v>44773</v>
      </c>
      <c r="S312" s="223">
        <v>11600000</v>
      </c>
      <c r="T312" s="223">
        <v>5800000</v>
      </c>
      <c r="U312" s="53">
        <v>32770239</v>
      </c>
      <c r="V312" t="s">
        <v>4028</v>
      </c>
      <c r="W312" s="129"/>
      <c r="X312"/>
    </row>
    <row r="313" spans="1:24" ht="15">
      <c r="A313">
        <v>891780111</v>
      </c>
      <c r="B313" t="s">
        <v>25</v>
      </c>
      <c r="C313" t="s">
        <v>26</v>
      </c>
      <c r="D313" t="s">
        <v>27</v>
      </c>
      <c r="E313" s="205" t="s">
        <v>4029</v>
      </c>
      <c r="F313" t="s">
        <v>29</v>
      </c>
      <c r="G313" t="s">
        <v>848</v>
      </c>
      <c r="H313" t="s">
        <v>31</v>
      </c>
      <c r="I313" s="33">
        <v>16000000</v>
      </c>
      <c r="J313" s="33">
        <v>24000000</v>
      </c>
      <c r="K313" s="223">
        <v>8000000</v>
      </c>
      <c r="L313" s="33">
        <v>0</v>
      </c>
      <c r="M313">
        <v>1024505118</v>
      </c>
      <c r="N313" t="s">
        <v>4030</v>
      </c>
      <c r="O313" t="s">
        <v>4031</v>
      </c>
      <c r="P313" s="201">
        <v>44586</v>
      </c>
      <c r="Q313" s="201">
        <v>44593</v>
      </c>
      <c r="R313" s="201">
        <v>44773</v>
      </c>
      <c r="S313" s="223">
        <v>16000000</v>
      </c>
      <c r="T313" s="223">
        <v>8000000</v>
      </c>
      <c r="U313" s="202">
        <v>84452087</v>
      </c>
      <c r="V313" t="s">
        <v>3200</v>
      </c>
      <c r="W313" s="129"/>
      <c r="X313"/>
    </row>
    <row r="314" spans="1:24" ht="15">
      <c r="A314">
        <v>891780111</v>
      </c>
      <c r="B314" t="s">
        <v>25</v>
      </c>
      <c r="C314" t="s">
        <v>26</v>
      </c>
      <c r="D314" t="s">
        <v>27</v>
      </c>
      <c r="E314" s="205" t="s">
        <v>4032</v>
      </c>
      <c r="F314" t="s">
        <v>29</v>
      </c>
      <c r="G314" t="s">
        <v>848</v>
      </c>
      <c r="H314" t="s">
        <v>31</v>
      </c>
      <c r="I314" s="33">
        <v>7536000</v>
      </c>
      <c r="J314" s="33">
        <v>8669000</v>
      </c>
      <c r="K314" s="223">
        <v>1133000</v>
      </c>
      <c r="L314" s="33">
        <v>0</v>
      </c>
      <c r="M314">
        <v>39055352</v>
      </c>
      <c r="N314" t="s">
        <v>4033</v>
      </c>
      <c r="O314" t="s">
        <v>3881</v>
      </c>
      <c r="P314" s="201">
        <v>44586</v>
      </c>
      <c r="Q314" s="201">
        <v>44586</v>
      </c>
      <c r="R314" s="201">
        <v>44732</v>
      </c>
      <c r="S314" s="223">
        <v>7536000</v>
      </c>
      <c r="T314" s="223">
        <v>1133000</v>
      </c>
      <c r="U314" s="53">
        <v>57444673</v>
      </c>
      <c r="V314" t="s">
        <v>3271</v>
      </c>
      <c r="W314" s="129"/>
      <c r="X314"/>
    </row>
    <row r="315" spans="1:24" ht="15">
      <c r="A315">
        <v>891780111</v>
      </c>
      <c r="B315" t="s">
        <v>25</v>
      </c>
      <c r="C315" t="s">
        <v>26</v>
      </c>
      <c r="D315" t="s">
        <v>27</v>
      </c>
      <c r="E315" s="205" t="s">
        <v>4034</v>
      </c>
      <c r="F315" t="s">
        <v>29</v>
      </c>
      <c r="G315" t="s">
        <v>848</v>
      </c>
      <c r="H315" t="s">
        <v>31</v>
      </c>
      <c r="I315" s="33">
        <v>6800000</v>
      </c>
      <c r="J315" s="33">
        <v>10200000</v>
      </c>
      <c r="K315" s="223">
        <v>3400000</v>
      </c>
      <c r="L315" s="33">
        <v>0</v>
      </c>
      <c r="M315">
        <v>1083028723</v>
      </c>
      <c r="N315" t="s">
        <v>4035</v>
      </c>
      <c r="O315" t="s">
        <v>4036</v>
      </c>
      <c r="P315" s="201">
        <v>44586</v>
      </c>
      <c r="Q315" s="201">
        <v>44593</v>
      </c>
      <c r="R315" s="201">
        <v>44773</v>
      </c>
      <c r="S315" s="223">
        <v>6800000</v>
      </c>
      <c r="T315" s="223">
        <v>3400000</v>
      </c>
      <c r="U315" s="53">
        <v>57444673</v>
      </c>
      <c r="V315" t="s">
        <v>3271</v>
      </c>
      <c r="W315" s="129"/>
      <c r="X315"/>
    </row>
    <row r="316" spans="1:24" ht="15">
      <c r="A316">
        <v>891780111</v>
      </c>
      <c r="B316" t="s">
        <v>25</v>
      </c>
      <c r="C316" t="s">
        <v>26</v>
      </c>
      <c r="D316" t="s">
        <v>27</v>
      </c>
      <c r="E316" s="205" t="s">
        <v>4037</v>
      </c>
      <c r="F316" t="s">
        <v>29</v>
      </c>
      <c r="G316" t="s">
        <v>848</v>
      </c>
      <c r="H316" t="s">
        <v>31</v>
      </c>
      <c r="I316" s="33">
        <v>6800000</v>
      </c>
      <c r="J316" s="33">
        <v>7933000</v>
      </c>
      <c r="K316" s="223">
        <v>1133000</v>
      </c>
      <c r="L316" s="33">
        <v>0</v>
      </c>
      <c r="M316">
        <v>57466963</v>
      </c>
      <c r="N316" t="s">
        <v>4038</v>
      </c>
      <c r="O316" t="s">
        <v>4039</v>
      </c>
      <c r="P316" s="201">
        <v>44586</v>
      </c>
      <c r="Q316" s="201">
        <v>44593</v>
      </c>
      <c r="R316" s="201">
        <v>44732</v>
      </c>
      <c r="S316" s="223">
        <v>6800000</v>
      </c>
      <c r="T316" s="223">
        <v>1133000</v>
      </c>
      <c r="U316" s="53">
        <v>57444673</v>
      </c>
      <c r="V316" t="s">
        <v>3271</v>
      </c>
      <c r="W316" s="129"/>
      <c r="X316"/>
    </row>
    <row r="317" spans="1:24" ht="15">
      <c r="A317">
        <v>891780111</v>
      </c>
      <c r="B317" t="s">
        <v>25</v>
      </c>
      <c r="C317" t="s">
        <v>26</v>
      </c>
      <c r="D317" t="s">
        <v>27</v>
      </c>
      <c r="E317" s="205" t="s">
        <v>4040</v>
      </c>
      <c r="F317" t="s">
        <v>29</v>
      </c>
      <c r="G317" t="s">
        <v>848</v>
      </c>
      <c r="H317" t="s">
        <v>31</v>
      </c>
      <c r="I317" s="33">
        <v>13200000</v>
      </c>
      <c r="J317" s="33">
        <v>15400000</v>
      </c>
      <c r="K317" s="223">
        <v>2200000</v>
      </c>
      <c r="L317" s="33">
        <v>0</v>
      </c>
      <c r="M317">
        <v>40935289</v>
      </c>
      <c r="N317" t="s">
        <v>4041</v>
      </c>
      <c r="O317" t="s">
        <v>4042</v>
      </c>
      <c r="P317" s="201">
        <v>44586</v>
      </c>
      <c r="Q317" s="201">
        <v>44593</v>
      </c>
      <c r="R317" s="201">
        <v>44732</v>
      </c>
      <c r="S317" s="223">
        <v>13200000</v>
      </c>
      <c r="T317" s="223">
        <v>2200000</v>
      </c>
      <c r="U317" s="53">
        <v>21701937</v>
      </c>
      <c r="V317" t="s">
        <v>3278</v>
      </c>
      <c r="W317" s="129"/>
      <c r="X317"/>
    </row>
    <row r="318" spans="1:24" ht="15">
      <c r="A318">
        <v>891780111</v>
      </c>
      <c r="B318" t="s">
        <v>25</v>
      </c>
      <c r="C318" t="s">
        <v>26</v>
      </c>
      <c r="D318" t="s">
        <v>27</v>
      </c>
      <c r="E318" s="205" t="s">
        <v>4043</v>
      </c>
      <c r="F318" t="s">
        <v>29</v>
      </c>
      <c r="G318" t="s">
        <v>848</v>
      </c>
      <c r="H318" t="s">
        <v>31</v>
      </c>
      <c r="I318" s="33">
        <v>8000000</v>
      </c>
      <c r="J318" s="33">
        <v>12000000</v>
      </c>
      <c r="K318" s="223">
        <v>4000000</v>
      </c>
      <c r="L318" s="33">
        <v>0</v>
      </c>
      <c r="M318">
        <v>1082847943</v>
      </c>
      <c r="N318" t="s">
        <v>4044</v>
      </c>
      <c r="O318" t="s">
        <v>3285</v>
      </c>
      <c r="P318" s="201">
        <v>44586</v>
      </c>
      <c r="Q318" s="201">
        <v>44593</v>
      </c>
      <c r="R318" s="201">
        <v>44773</v>
      </c>
      <c r="S318" s="223">
        <v>8000000</v>
      </c>
      <c r="T318" s="223">
        <v>4000000</v>
      </c>
      <c r="U318" s="53">
        <v>85473390</v>
      </c>
      <c r="V318" t="s">
        <v>839</v>
      </c>
      <c r="W318" s="129"/>
      <c r="X318"/>
    </row>
    <row r="319" spans="1:24" ht="15">
      <c r="A319">
        <v>891780111</v>
      </c>
      <c r="B319" t="s">
        <v>25</v>
      </c>
      <c r="C319" t="s">
        <v>26</v>
      </c>
      <c r="D319" t="s">
        <v>27</v>
      </c>
      <c r="E319" s="205" t="s">
        <v>4045</v>
      </c>
      <c r="F319" t="s">
        <v>29</v>
      </c>
      <c r="G319" t="s">
        <v>848</v>
      </c>
      <c r="H319" t="s">
        <v>31</v>
      </c>
      <c r="I319" s="33">
        <v>6800000</v>
      </c>
      <c r="J319" s="33">
        <v>7933000</v>
      </c>
      <c r="K319" s="223">
        <v>1133000</v>
      </c>
      <c r="L319" s="33">
        <v>0</v>
      </c>
      <c r="M319">
        <v>1102848790</v>
      </c>
      <c r="N319" t="s">
        <v>4046</v>
      </c>
      <c r="O319" t="s">
        <v>4047</v>
      </c>
      <c r="P319" s="201">
        <v>44586</v>
      </c>
      <c r="Q319" s="201">
        <v>44593</v>
      </c>
      <c r="R319" s="201">
        <v>44732</v>
      </c>
      <c r="S319" s="223">
        <v>6800000</v>
      </c>
      <c r="T319" s="223">
        <v>1133000</v>
      </c>
      <c r="U319" s="53">
        <v>85473390</v>
      </c>
      <c r="V319" t="s">
        <v>839</v>
      </c>
      <c r="W319" s="129"/>
      <c r="X319"/>
    </row>
    <row r="320" spans="1:24" ht="15">
      <c r="A320">
        <v>891780111</v>
      </c>
      <c r="B320" t="s">
        <v>25</v>
      </c>
      <c r="C320" t="s">
        <v>26</v>
      </c>
      <c r="D320" t="s">
        <v>27</v>
      </c>
      <c r="E320" s="205" t="s">
        <v>4048</v>
      </c>
      <c r="F320" t="s">
        <v>29</v>
      </c>
      <c r="G320" t="s">
        <v>848</v>
      </c>
      <c r="H320" t="s">
        <v>31</v>
      </c>
      <c r="I320" s="33">
        <v>8000000</v>
      </c>
      <c r="J320" s="33">
        <v>9333000</v>
      </c>
      <c r="K320" s="223">
        <v>1333000</v>
      </c>
      <c r="L320" s="33">
        <v>0</v>
      </c>
      <c r="M320">
        <v>12597246</v>
      </c>
      <c r="N320" t="s">
        <v>4049</v>
      </c>
      <c r="O320" t="s">
        <v>3285</v>
      </c>
      <c r="P320" s="201">
        <v>44586</v>
      </c>
      <c r="Q320" s="201">
        <v>44593</v>
      </c>
      <c r="R320" s="201">
        <v>44732</v>
      </c>
      <c r="S320" s="223">
        <v>8000000</v>
      </c>
      <c r="T320" s="223">
        <v>1333000</v>
      </c>
      <c r="U320" s="53">
        <v>85473390</v>
      </c>
      <c r="V320" t="s">
        <v>839</v>
      </c>
      <c r="W320" s="129"/>
      <c r="X320"/>
    </row>
    <row r="321" spans="1:24" ht="15">
      <c r="A321">
        <v>891780111</v>
      </c>
      <c r="B321" t="s">
        <v>25</v>
      </c>
      <c r="C321" t="s">
        <v>26</v>
      </c>
      <c r="D321" t="s">
        <v>27</v>
      </c>
      <c r="E321" s="205" t="s">
        <v>4050</v>
      </c>
      <c r="F321" t="s">
        <v>29</v>
      </c>
      <c r="G321" t="s">
        <v>848</v>
      </c>
      <c r="H321" t="s">
        <v>31</v>
      </c>
      <c r="I321" s="33">
        <v>8000000</v>
      </c>
      <c r="J321" s="33">
        <v>9333000</v>
      </c>
      <c r="K321" s="223">
        <v>1333000</v>
      </c>
      <c r="L321" s="33">
        <v>0</v>
      </c>
      <c r="M321">
        <v>1026256729</v>
      </c>
      <c r="N321" t="s">
        <v>4051</v>
      </c>
      <c r="O321" t="s">
        <v>3285</v>
      </c>
      <c r="P321" s="201">
        <v>44586</v>
      </c>
      <c r="Q321" s="201">
        <v>44593</v>
      </c>
      <c r="R321" s="201">
        <v>44732</v>
      </c>
      <c r="S321" s="223">
        <v>8000000</v>
      </c>
      <c r="T321" s="223">
        <v>1333000</v>
      </c>
      <c r="U321" s="53">
        <v>85473390</v>
      </c>
      <c r="V321" t="s">
        <v>839</v>
      </c>
      <c r="W321" s="129"/>
      <c r="X321"/>
    </row>
    <row r="322" spans="1:24" ht="15">
      <c r="A322">
        <v>891780111</v>
      </c>
      <c r="B322" t="s">
        <v>25</v>
      </c>
      <c r="C322" t="s">
        <v>26</v>
      </c>
      <c r="D322" t="s">
        <v>27</v>
      </c>
      <c r="E322" s="205" t="s">
        <v>4052</v>
      </c>
      <c r="F322" t="s">
        <v>29</v>
      </c>
      <c r="G322" t="s">
        <v>848</v>
      </c>
      <c r="H322" t="s">
        <v>31</v>
      </c>
      <c r="I322" s="33">
        <v>6800000</v>
      </c>
      <c r="J322" s="33">
        <v>7933000</v>
      </c>
      <c r="K322" s="223">
        <v>1133000</v>
      </c>
      <c r="L322" s="33">
        <v>0</v>
      </c>
      <c r="M322">
        <v>1083014226</v>
      </c>
      <c r="N322" t="s">
        <v>4053</v>
      </c>
      <c r="O322" t="s">
        <v>3285</v>
      </c>
      <c r="P322" s="201">
        <v>44586</v>
      </c>
      <c r="Q322" s="201">
        <v>44593</v>
      </c>
      <c r="R322" s="201">
        <v>44732</v>
      </c>
      <c r="S322" s="223">
        <v>6800000</v>
      </c>
      <c r="T322" s="223">
        <v>1133000</v>
      </c>
      <c r="U322" s="53">
        <v>85473390</v>
      </c>
      <c r="V322" t="s">
        <v>839</v>
      </c>
      <c r="W322" s="129"/>
      <c r="X322"/>
    </row>
    <row r="323" spans="1:24" ht="15">
      <c r="A323">
        <v>891780111</v>
      </c>
      <c r="B323" t="s">
        <v>25</v>
      </c>
      <c r="C323" t="s">
        <v>26</v>
      </c>
      <c r="D323" t="s">
        <v>27</v>
      </c>
      <c r="E323" s="205" t="s">
        <v>4054</v>
      </c>
      <c r="F323" t="s">
        <v>29</v>
      </c>
      <c r="G323" t="s">
        <v>848</v>
      </c>
      <c r="H323" t="s">
        <v>31</v>
      </c>
      <c r="I323" s="33">
        <v>6800000</v>
      </c>
      <c r="J323" s="33">
        <v>10200000</v>
      </c>
      <c r="K323" s="223">
        <v>3400000</v>
      </c>
      <c r="L323" s="33">
        <v>0</v>
      </c>
      <c r="M323">
        <v>85153213</v>
      </c>
      <c r="N323" t="s">
        <v>4055</v>
      </c>
      <c r="O323" t="s">
        <v>4056</v>
      </c>
      <c r="P323" s="201">
        <v>44586</v>
      </c>
      <c r="Q323" s="201">
        <v>44593</v>
      </c>
      <c r="R323" s="201">
        <v>44773</v>
      </c>
      <c r="S323" s="223">
        <v>6800000</v>
      </c>
      <c r="T323" s="223">
        <v>3400000</v>
      </c>
      <c r="U323" s="53">
        <v>85459497</v>
      </c>
      <c r="V323" t="s">
        <v>835</v>
      </c>
      <c r="W323" s="129"/>
      <c r="X323"/>
    </row>
    <row r="324" spans="1:24" ht="15">
      <c r="A324">
        <v>891780111</v>
      </c>
      <c r="B324" t="s">
        <v>25</v>
      </c>
      <c r="C324" t="s">
        <v>26</v>
      </c>
      <c r="D324" t="s">
        <v>27</v>
      </c>
      <c r="E324" s="205" t="s">
        <v>4057</v>
      </c>
      <c r="F324" t="s">
        <v>29</v>
      </c>
      <c r="G324" t="s">
        <v>848</v>
      </c>
      <c r="H324" t="s">
        <v>31</v>
      </c>
      <c r="I324" s="33">
        <v>6800000</v>
      </c>
      <c r="J324" s="33">
        <v>10200000</v>
      </c>
      <c r="K324" s="223">
        <v>3400000</v>
      </c>
      <c r="L324" s="33">
        <v>0</v>
      </c>
      <c r="M324">
        <v>84092041</v>
      </c>
      <c r="N324" t="s">
        <v>4058</v>
      </c>
      <c r="O324" t="s">
        <v>4059</v>
      </c>
      <c r="P324" s="201">
        <v>44586</v>
      </c>
      <c r="Q324" s="201">
        <v>44593</v>
      </c>
      <c r="R324" s="201">
        <v>44773</v>
      </c>
      <c r="S324" s="223">
        <v>6800000</v>
      </c>
      <c r="T324" s="223">
        <v>3400000</v>
      </c>
      <c r="U324" s="53">
        <v>85459497</v>
      </c>
      <c r="V324" t="s">
        <v>835</v>
      </c>
      <c r="W324" s="129"/>
      <c r="X324"/>
    </row>
    <row r="325" spans="1:24" ht="15">
      <c r="A325">
        <v>891780111</v>
      </c>
      <c r="B325" t="s">
        <v>25</v>
      </c>
      <c r="C325" t="s">
        <v>26</v>
      </c>
      <c r="D325" t="s">
        <v>27</v>
      </c>
      <c r="E325" s="205" t="s">
        <v>4060</v>
      </c>
      <c r="F325" t="s">
        <v>29</v>
      </c>
      <c r="G325" t="s">
        <v>848</v>
      </c>
      <c r="H325" t="s">
        <v>31</v>
      </c>
      <c r="I325" s="33">
        <v>6800000</v>
      </c>
      <c r="J325" s="33">
        <v>10200000</v>
      </c>
      <c r="K325" s="223">
        <v>3400000</v>
      </c>
      <c r="L325" s="33">
        <v>0</v>
      </c>
      <c r="M325">
        <v>85451015</v>
      </c>
      <c r="N325" t="s">
        <v>4061</v>
      </c>
      <c r="O325" t="s">
        <v>4062</v>
      </c>
      <c r="P325" s="201">
        <v>44586</v>
      </c>
      <c r="Q325" s="201">
        <v>44593</v>
      </c>
      <c r="R325" s="201">
        <v>44773</v>
      </c>
      <c r="S325" s="223">
        <v>6800000</v>
      </c>
      <c r="T325" s="223">
        <v>3400000</v>
      </c>
      <c r="U325" s="53">
        <v>85459497</v>
      </c>
      <c r="V325" t="s">
        <v>835</v>
      </c>
      <c r="W325" s="129"/>
      <c r="X325"/>
    </row>
    <row r="326" spans="1:24" ht="15">
      <c r="A326">
        <v>891780111</v>
      </c>
      <c r="B326" t="s">
        <v>25</v>
      </c>
      <c r="C326" t="s">
        <v>26</v>
      </c>
      <c r="D326" t="s">
        <v>27</v>
      </c>
      <c r="E326" s="205" t="s">
        <v>4063</v>
      </c>
      <c r="F326" t="s">
        <v>29</v>
      </c>
      <c r="G326" t="s">
        <v>848</v>
      </c>
      <c r="H326" t="s">
        <v>31</v>
      </c>
      <c r="I326" s="33">
        <v>6800000</v>
      </c>
      <c r="J326" s="33">
        <v>7933000</v>
      </c>
      <c r="K326" s="223">
        <v>1133000</v>
      </c>
      <c r="L326" s="33">
        <v>0</v>
      </c>
      <c r="M326">
        <v>1082989145</v>
      </c>
      <c r="N326" t="s">
        <v>4064</v>
      </c>
      <c r="O326" t="s">
        <v>4059</v>
      </c>
      <c r="P326" s="201">
        <v>44586</v>
      </c>
      <c r="Q326" s="201">
        <v>44593</v>
      </c>
      <c r="R326" s="201">
        <v>44732</v>
      </c>
      <c r="S326" s="223">
        <v>6800000</v>
      </c>
      <c r="T326" s="223">
        <v>1133000</v>
      </c>
      <c r="U326" s="53">
        <v>85459497</v>
      </c>
      <c r="V326" t="s">
        <v>835</v>
      </c>
      <c r="W326" s="129"/>
      <c r="X326"/>
    </row>
    <row r="327" spans="1:24" ht="15">
      <c r="A327">
        <v>891780111</v>
      </c>
      <c r="B327" t="s">
        <v>25</v>
      </c>
      <c r="C327" t="s">
        <v>26</v>
      </c>
      <c r="D327" t="s">
        <v>27</v>
      </c>
      <c r="E327" s="205" t="s">
        <v>4065</v>
      </c>
      <c r="F327" t="s">
        <v>29</v>
      </c>
      <c r="G327" t="s">
        <v>848</v>
      </c>
      <c r="H327" t="s">
        <v>31</v>
      </c>
      <c r="I327" s="33">
        <v>6800000</v>
      </c>
      <c r="J327" s="33">
        <v>10200000</v>
      </c>
      <c r="K327" s="223">
        <v>3400000</v>
      </c>
      <c r="L327" s="33">
        <v>0</v>
      </c>
      <c r="M327">
        <v>1083030981</v>
      </c>
      <c r="N327" t="s">
        <v>4066</v>
      </c>
      <c r="O327" t="s">
        <v>4059</v>
      </c>
      <c r="P327" s="201">
        <v>44586</v>
      </c>
      <c r="Q327" s="201">
        <v>44593</v>
      </c>
      <c r="R327" s="201">
        <v>44773</v>
      </c>
      <c r="S327" s="223">
        <v>6800000</v>
      </c>
      <c r="T327" s="223">
        <v>3400000</v>
      </c>
      <c r="U327" s="53">
        <v>85459497</v>
      </c>
      <c r="V327" t="s">
        <v>835</v>
      </c>
      <c r="W327" s="129"/>
      <c r="X327"/>
    </row>
    <row r="328" spans="1:24" ht="15">
      <c r="A328">
        <v>891780111</v>
      </c>
      <c r="B328" t="s">
        <v>25</v>
      </c>
      <c r="C328" t="s">
        <v>26</v>
      </c>
      <c r="D328" t="s">
        <v>27</v>
      </c>
      <c r="E328" s="205" t="s">
        <v>4067</v>
      </c>
      <c r="F328" t="s">
        <v>29</v>
      </c>
      <c r="G328" t="s">
        <v>848</v>
      </c>
      <c r="H328" t="s">
        <v>31</v>
      </c>
      <c r="I328" s="33">
        <v>6800000</v>
      </c>
      <c r="J328" s="33">
        <v>7933000</v>
      </c>
      <c r="K328" s="223">
        <v>1133000</v>
      </c>
      <c r="L328" s="33">
        <v>0</v>
      </c>
      <c r="M328">
        <v>85465984</v>
      </c>
      <c r="N328" t="s">
        <v>4068</v>
      </c>
      <c r="O328" s="207" t="s">
        <v>4059</v>
      </c>
      <c r="P328" s="201">
        <v>44586</v>
      </c>
      <c r="Q328" s="201">
        <v>44593</v>
      </c>
      <c r="R328" s="201">
        <v>44732</v>
      </c>
      <c r="S328" s="223">
        <v>6800000</v>
      </c>
      <c r="T328" s="223">
        <v>1133000</v>
      </c>
      <c r="U328" s="53">
        <v>85459497</v>
      </c>
      <c r="V328" t="s">
        <v>835</v>
      </c>
      <c r="W328" s="129"/>
      <c r="X328"/>
    </row>
    <row r="329" spans="1:24" ht="15">
      <c r="A329">
        <v>891780111</v>
      </c>
      <c r="B329" t="s">
        <v>25</v>
      </c>
      <c r="C329" t="s">
        <v>26</v>
      </c>
      <c r="D329" t="s">
        <v>27</v>
      </c>
      <c r="E329" s="205" t="s">
        <v>4069</v>
      </c>
      <c r="F329" t="s">
        <v>29</v>
      </c>
      <c r="G329" t="s">
        <v>848</v>
      </c>
      <c r="H329" t="s">
        <v>31</v>
      </c>
      <c r="I329" s="33">
        <v>6800000</v>
      </c>
      <c r="J329" s="33">
        <v>0</v>
      </c>
      <c r="K329" s="224">
        <v>0</v>
      </c>
      <c r="L329" s="219">
        <v>6800000</v>
      </c>
      <c r="M329">
        <v>1221970722</v>
      </c>
      <c r="N329" t="s">
        <v>4070</v>
      </c>
      <c r="O329" t="s">
        <v>4071</v>
      </c>
      <c r="P329" s="201">
        <v>44586</v>
      </c>
      <c r="Q329" s="201">
        <v>44593</v>
      </c>
      <c r="R329" s="201">
        <v>44712</v>
      </c>
      <c r="S329" s="223">
        <v>0</v>
      </c>
      <c r="T329" s="223">
        <v>0</v>
      </c>
      <c r="U329" s="53">
        <v>85459497</v>
      </c>
      <c r="V329" t="s">
        <v>835</v>
      </c>
      <c r="W329" s="129"/>
      <c r="X329"/>
    </row>
    <row r="330" spans="1:24" ht="15">
      <c r="A330">
        <v>891780111</v>
      </c>
      <c r="B330" t="s">
        <v>25</v>
      </c>
      <c r="C330" t="s">
        <v>26</v>
      </c>
      <c r="D330" t="s">
        <v>27</v>
      </c>
      <c r="E330" s="205" t="s">
        <v>4072</v>
      </c>
      <c r="F330" t="s">
        <v>29</v>
      </c>
      <c r="G330" t="s">
        <v>848</v>
      </c>
      <c r="H330" t="s">
        <v>31</v>
      </c>
      <c r="I330" s="33">
        <v>6800000</v>
      </c>
      <c r="J330" s="33">
        <v>7933000</v>
      </c>
      <c r="K330" s="223">
        <v>1133000</v>
      </c>
      <c r="L330" s="33">
        <v>0</v>
      </c>
      <c r="M330">
        <v>1140877472</v>
      </c>
      <c r="N330" t="s">
        <v>4073</v>
      </c>
      <c r="O330" t="s">
        <v>4074</v>
      </c>
      <c r="P330" s="201">
        <v>44586</v>
      </c>
      <c r="Q330" s="201">
        <v>44593</v>
      </c>
      <c r="R330" s="201">
        <v>44732</v>
      </c>
      <c r="S330" s="223">
        <v>6800000</v>
      </c>
      <c r="T330" s="223">
        <v>1133000</v>
      </c>
      <c r="U330" s="53">
        <v>85459497</v>
      </c>
      <c r="V330" t="s">
        <v>835</v>
      </c>
      <c r="W330" s="129"/>
      <c r="X330"/>
    </row>
    <row r="331" spans="1:24" ht="15">
      <c r="A331">
        <v>891780111</v>
      </c>
      <c r="B331" t="s">
        <v>25</v>
      </c>
      <c r="C331" t="s">
        <v>26</v>
      </c>
      <c r="D331" t="s">
        <v>27</v>
      </c>
      <c r="E331" s="205" t="s">
        <v>4075</v>
      </c>
      <c r="F331" t="s">
        <v>29</v>
      </c>
      <c r="G331" t="s">
        <v>848</v>
      </c>
      <c r="H331" t="s">
        <v>31</v>
      </c>
      <c r="I331" s="33">
        <v>9200000</v>
      </c>
      <c r="J331" s="33">
        <v>10733000</v>
      </c>
      <c r="K331" s="223">
        <v>1533000</v>
      </c>
      <c r="L331" s="33">
        <v>0</v>
      </c>
      <c r="M331">
        <v>4979192</v>
      </c>
      <c r="N331" t="s">
        <v>4076</v>
      </c>
      <c r="O331" t="s">
        <v>4077</v>
      </c>
      <c r="P331" s="201">
        <v>44586</v>
      </c>
      <c r="Q331" s="201">
        <v>44593</v>
      </c>
      <c r="R331" s="201">
        <v>44732</v>
      </c>
      <c r="S331" s="223">
        <v>9200000</v>
      </c>
      <c r="T331" s="223">
        <v>1533000</v>
      </c>
      <c r="U331" s="53">
        <v>85465146</v>
      </c>
      <c r="V331" t="s">
        <v>3132</v>
      </c>
      <c r="W331" s="129"/>
      <c r="X331"/>
    </row>
    <row r="332" spans="1:24" ht="15">
      <c r="A332">
        <v>891780111</v>
      </c>
      <c r="B332" t="s">
        <v>25</v>
      </c>
      <c r="C332" t="s">
        <v>26</v>
      </c>
      <c r="D332" t="s">
        <v>27</v>
      </c>
      <c r="E332" s="205" t="s">
        <v>4078</v>
      </c>
      <c r="F332" t="s">
        <v>29</v>
      </c>
      <c r="G332" t="s">
        <v>848</v>
      </c>
      <c r="H332" t="s">
        <v>31</v>
      </c>
      <c r="I332" s="33">
        <v>9000000</v>
      </c>
      <c r="J332" s="33">
        <v>13000000</v>
      </c>
      <c r="K332" s="223">
        <v>4000000</v>
      </c>
      <c r="L332" s="33">
        <v>0</v>
      </c>
      <c r="M332">
        <v>1084727795</v>
      </c>
      <c r="N332" t="s">
        <v>4079</v>
      </c>
      <c r="O332" s="208" t="s">
        <v>4080</v>
      </c>
      <c r="P332" s="201">
        <v>44586</v>
      </c>
      <c r="Q332" s="201">
        <v>44586</v>
      </c>
      <c r="R332" s="201">
        <v>44773</v>
      </c>
      <c r="S332" s="223">
        <v>9000000</v>
      </c>
      <c r="T332" s="223">
        <v>4000000</v>
      </c>
      <c r="U332" s="53">
        <v>85465146</v>
      </c>
      <c r="V332" t="s">
        <v>3132</v>
      </c>
      <c r="W332" s="129"/>
      <c r="X332"/>
    </row>
    <row r="333" spans="1:24" ht="15">
      <c r="A333">
        <v>891780111</v>
      </c>
      <c r="B333" t="s">
        <v>25</v>
      </c>
      <c r="C333" t="s">
        <v>26</v>
      </c>
      <c r="D333" t="s">
        <v>27</v>
      </c>
      <c r="E333" s="205" t="s">
        <v>4081</v>
      </c>
      <c r="F333" t="s">
        <v>29</v>
      </c>
      <c r="G333" t="s">
        <v>848</v>
      </c>
      <c r="H333" t="s">
        <v>31</v>
      </c>
      <c r="I333" s="33">
        <v>9200000</v>
      </c>
      <c r="J333" s="33">
        <v>10733000</v>
      </c>
      <c r="K333" s="223">
        <v>1533000</v>
      </c>
      <c r="L333" s="33">
        <v>0</v>
      </c>
      <c r="M333">
        <v>1082852952</v>
      </c>
      <c r="N333" t="s">
        <v>4082</v>
      </c>
      <c r="O333" t="s">
        <v>4083</v>
      </c>
      <c r="P333" s="201">
        <v>44586</v>
      </c>
      <c r="Q333" s="201">
        <v>44593</v>
      </c>
      <c r="R333" s="201">
        <v>44732</v>
      </c>
      <c r="S333" s="223">
        <v>9200000</v>
      </c>
      <c r="T333" s="223">
        <v>1533000</v>
      </c>
      <c r="U333" s="53">
        <v>85465146</v>
      </c>
      <c r="V333" t="s">
        <v>3132</v>
      </c>
      <c r="W333" s="129"/>
      <c r="X333"/>
    </row>
    <row r="334" spans="1:24" ht="15">
      <c r="A334">
        <v>891780111</v>
      </c>
      <c r="B334" t="s">
        <v>25</v>
      </c>
      <c r="C334" t="s">
        <v>26</v>
      </c>
      <c r="D334" t="s">
        <v>27</v>
      </c>
      <c r="E334" s="205" t="s">
        <v>4084</v>
      </c>
      <c r="F334" t="s">
        <v>29</v>
      </c>
      <c r="G334" t="s">
        <v>848</v>
      </c>
      <c r="H334" t="s">
        <v>31</v>
      </c>
      <c r="I334" s="33">
        <v>6800000</v>
      </c>
      <c r="J334" s="33">
        <v>7933000</v>
      </c>
      <c r="K334" s="223">
        <v>1133000</v>
      </c>
      <c r="L334" s="33">
        <v>0</v>
      </c>
      <c r="M334">
        <v>9738364</v>
      </c>
      <c r="N334" t="s">
        <v>4085</v>
      </c>
      <c r="O334" t="s">
        <v>4086</v>
      </c>
      <c r="P334" s="201">
        <v>44586</v>
      </c>
      <c r="Q334" s="201">
        <v>44593</v>
      </c>
      <c r="R334" s="201">
        <v>44732</v>
      </c>
      <c r="S334" s="223">
        <v>6800000</v>
      </c>
      <c r="T334" s="223">
        <v>1133000</v>
      </c>
      <c r="U334" s="53">
        <v>55313591</v>
      </c>
      <c r="V334" t="s">
        <v>3777</v>
      </c>
      <c r="W334" s="129"/>
      <c r="X334"/>
    </row>
    <row r="335" spans="1:24" ht="15">
      <c r="A335">
        <v>891780111</v>
      </c>
      <c r="B335" t="s">
        <v>25</v>
      </c>
      <c r="C335" t="s">
        <v>26</v>
      </c>
      <c r="D335" t="s">
        <v>27</v>
      </c>
      <c r="E335" s="205" t="s">
        <v>4087</v>
      </c>
      <c r="F335" t="s">
        <v>29</v>
      </c>
      <c r="G335" t="s">
        <v>848</v>
      </c>
      <c r="H335" t="s">
        <v>31</v>
      </c>
      <c r="I335" s="33">
        <v>7083000</v>
      </c>
      <c r="J335" s="33">
        <v>10483000</v>
      </c>
      <c r="K335" s="223">
        <v>3400000</v>
      </c>
      <c r="L335" s="33">
        <v>0</v>
      </c>
      <c r="M335">
        <v>57432482</v>
      </c>
      <c r="N335" t="s">
        <v>4088</v>
      </c>
      <c r="O335" t="s">
        <v>4089</v>
      </c>
      <c r="P335" s="201">
        <v>44586</v>
      </c>
      <c r="Q335" s="201">
        <v>44593</v>
      </c>
      <c r="R335" s="201">
        <v>44773</v>
      </c>
      <c r="S335" s="223">
        <v>7083000</v>
      </c>
      <c r="T335" s="223">
        <v>3400000</v>
      </c>
      <c r="U335" s="202">
        <v>45507423</v>
      </c>
      <c r="V335" t="s">
        <v>3471</v>
      </c>
      <c r="W335" s="129"/>
      <c r="X335"/>
    </row>
    <row r="336" spans="1:24" ht="15">
      <c r="A336">
        <v>891780111</v>
      </c>
      <c r="B336" t="s">
        <v>25</v>
      </c>
      <c r="C336" t="s">
        <v>26</v>
      </c>
      <c r="D336" t="s">
        <v>27</v>
      </c>
      <c r="E336" s="205" t="s">
        <v>4090</v>
      </c>
      <c r="F336" t="s">
        <v>29</v>
      </c>
      <c r="G336" t="s">
        <v>848</v>
      </c>
      <c r="H336" t="s">
        <v>31</v>
      </c>
      <c r="I336" s="33">
        <v>7083000</v>
      </c>
      <c r="J336" s="33">
        <v>8216000</v>
      </c>
      <c r="K336" s="223">
        <v>1133000</v>
      </c>
      <c r="L336" s="33">
        <v>0</v>
      </c>
      <c r="M336">
        <v>1082874612</v>
      </c>
      <c r="N336" t="s">
        <v>4091</v>
      </c>
      <c r="O336" t="s">
        <v>4092</v>
      </c>
      <c r="P336" s="201">
        <v>44586</v>
      </c>
      <c r="Q336" s="201">
        <v>44593</v>
      </c>
      <c r="R336" s="201">
        <v>44732</v>
      </c>
      <c r="S336" s="223">
        <v>7083000</v>
      </c>
      <c r="T336" s="223">
        <v>1133000</v>
      </c>
      <c r="U336" s="202">
        <v>45507423</v>
      </c>
      <c r="V336" t="s">
        <v>3471</v>
      </c>
      <c r="W336" s="129"/>
      <c r="X336"/>
    </row>
    <row r="337" spans="1:24" ht="15">
      <c r="A337">
        <v>891780111</v>
      </c>
      <c r="B337" t="s">
        <v>25</v>
      </c>
      <c r="C337" t="s">
        <v>26</v>
      </c>
      <c r="D337" t="s">
        <v>27</v>
      </c>
      <c r="E337" s="205" t="s">
        <v>4093</v>
      </c>
      <c r="F337" t="s">
        <v>29</v>
      </c>
      <c r="G337" t="s">
        <v>848</v>
      </c>
      <c r="H337" t="s">
        <v>31</v>
      </c>
      <c r="I337" s="33">
        <v>7083000</v>
      </c>
      <c r="J337" s="33">
        <v>0</v>
      </c>
      <c r="K337" s="223">
        <v>0</v>
      </c>
      <c r="L337" s="219">
        <v>7083000</v>
      </c>
      <c r="M337">
        <v>52217676</v>
      </c>
      <c r="N337" t="s">
        <v>4094</v>
      </c>
      <c r="O337" t="s">
        <v>4095</v>
      </c>
      <c r="P337" s="201">
        <v>44586</v>
      </c>
      <c r="Q337" s="201">
        <v>44593</v>
      </c>
      <c r="R337" s="201">
        <v>44712</v>
      </c>
      <c r="S337" s="223">
        <v>0</v>
      </c>
      <c r="T337" s="223">
        <v>0</v>
      </c>
      <c r="U337" s="202">
        <v>45507423</v>
      </c>
      <c r="V337" t="s">
        <v>3471</v>
      </c>
      <c r="W337" s="129"/>
      <c r="X337"/>
    </row>
    <row r="338" spans="1:24" ht="15">
      <c r="A338">
        <v>891780111</v>
      </c>
      <c r="B338" t="s">
        <v>25</v>
      </c>
      <c r="C338" t="s">
        <v>26</v>
      </c>
      <c r="D338" t="s">
        <v>27</v>
      </c>
      <c r="E338" s="205" t="s">
        <v>4096</v>
      </c>
      <c r="F338" t="s">
        <v>29</v>
      </c>
      <c r="G338" t="s">
        <v>848</v>
      </c>
      <c r="H338" t="s">
        <v>31</v>
      </c>
      <c r="I338" s="33">
        <v>7083000</v>
      </c>
      <c r="J338" s="33">
        <v>10483000</v>
      </c>
      <c r="K338" s="223">
        <v>3400000</v>
      </c>
      <c r="L338" s="33">
        <v>0</v>
      </c>
      <c r="M338">
        <v>36641670</v>
      </c>
      <c r="N338" t="s">
        <v>4097</v>
      </c>
      <c r="O338" t="s">
        <v>4098</v>
      </c>
      <c r="P338" s="201">
        <v>44586</v>
      </c>
      <c r="Q338" s="201">
        <v>44593</v>
      </c>
      <c r="R338" s="201">
        <v>44773</v>
      </c>
      <c r="S338" s="223">
        <v>7083000</v>
      </c>
      <c r="T338" s="223">
        <v>3400000</v>
      </c>
      <c r="U338" s="202">
        <v>45507423</v>
      </c>
      <c r="V338" t="s">
        <v>3471</v>
      </c>
      <c r="W338" s="129"/>
      <c r="X338"/>
    </row>
    <row r="339" spans="1:24" ht="15">
      <c r="A339">
        <v>891780111</v>
      </c>
      <c r="B339" t="s">
        <v>25</v>
      </c>
      <c r="C339" t="s">
        <v>26</v>
      </c>
      <c r="D339" t="s">
        <v>27</v>
      </c>
      <c r="E339" s="205" t="s">
        <v>4099</v>
      </c>
      <c r="F339" t="s">
        <v>29</v>
      </c>
      <c r="G339" t="s">
        <v>848</v>
      </c>
      <c r="H339" t="s">
        <v>31</v>
      </c>
      <c r="I339" s="33">
        <v>7083000</v>
      </c>
      <c r="J339" s="33">
        <v>10483000</v>
      </c>
      <c r="K339" s="223">
        <v>3400000</v>
      </c>
      <c r="L339" s="33">
        <v>0</v>
      </c>
      <c r="M339">
        <v>57430388</v>
      </c>
      <c r="N339" t="s">
        <v>4100</v>
      </c>
      <c r="O339" t="s">
        <v>4101</v>
      </c>
      <c r="P339" s="201">
        <v>44586</v>
      </c>
      <c r="Q339" s="201">
        <v>44593</v>
      </c>
      <c r="R339" s="201">
        <v>44773</v>
      </c>
      <c r="S339" s="223">
        <v>7083000</v>
      </c>
      <c r="T339" s="223">
        <v>3400000</v>
      </c>
      <c r="U339" s="202">
        <v>45507423</v>
      </c>
      <c r="V339" t="s">
        <v>3471</v>
      </c>
      <c r="W339" s="129"/>
      <c r="X339"/>
    </row>
    <row r="340" spans="1:24" ht="15">
      <c r="A340">
        <v>891780111</v>
      </c>
      <c r="B340" t="s">
        <v>25</v>
      </c>
      <c r="C340" t="s">
        <v>26</v>
      </c>
      <c r="D340" t="s">
        <v>27</v>
      </c>
      <c r="E340" s="205" t="s">
        <v>4102</v>
      </c>
      <c r="F340" t="s">
        <v>29</v>
      </c>
      <c r="G340" t="s">
        <v>848</v>
      </c>
      <c r="H340" t="s">
        <v>31</v>
      </c>
      <c r="I340" s="33">
        <v>7083000</v>
      </c>
      <c r="J340" s="33">
        <v>10483000</v>
      </c>
      <c r="K340" s="223">
        <v>3400000</v>
      </c>
      <c r="L340" s="33">
        <v>0</v>
      </c>
      <c r="M340">
        <v>1129534741</v>
      </c>
      <c r="N340" t="s">
        <v>4103</v>
      </c>
      <c r="O340" t="s">
        <v>4095</v>
      </c>
      <c r="P340" s="201">
        <v>44586</v>
      </c>
      <c r="Q340" s="201">
        <v>44593</v>
      </c>
      <c r="R340" s="201">
        <v>44773</v>
      </c>
      <c r="S340" s="223">
        <v>7083000</v>
      </c>
      <c r="T340" s="223">
        <v>3400000</v>
      </c>
      <c r="U340" s="202">
        <v>45507423</v>
      </c>
      <c r="V340" t="s">
        <v>3471</v>
      </c>
      <c r="W340" s="129"/>
      <c r="X340"/>
    </row>
    <row r="341" spans="1:24">
      <c r="A341">
        <v>891780111</v>
      </c>
      <c r="B341" t="s">
        <v>25</v>
      </c>
      <c r="C341" t="s">
        <v>26</v>
      </c>
      <c r="D341" t="s">
        <v>27</v>
      </c>
      <c r="E341" t="s">
        <v>4104</v>
      </c>
      <c r="F341" t="s">
        <v>29</v>
      </c>
      <c r="G341" t="s">
        <v>848</v>
      </c>
      <c r="H341" t="s">
        <v>31</v>
      </c>
      <c r="I341" s="33">
        <v>13200000</v>
      </c>
      <c r="J341" s="33">
        <v>19800000</v>
      </c>
      <c r="K341" s="223">
        <v>6600000</v>
      </c>
      <c r="L341" s="33">
        <v>0</v>
      </c>
      <c r="M341">
        <v>1082937823</v>
      </c>
      <c r="N341" t="s">
        <v>4105</v>
      </c>
      <c r="O341" t="s">
        <v>4106</v>
      </c>
      <c r="P341" s="201">
        <v>44586</v>
      </c>
      <c r="Q341" s="201">
        <v>44593</v>
      </c>
      <c r="R341" s="201">
        <v>44773</v>
      </c>
      <c r="S341" s="223">
        <v>13200000</v>
      </c>
      <c r="T341" s="223">
        <v>6600000</v>
      </c>
      <c r="U341" s="202">
        <v>36564011</v>
      </c>
      <c r="V341" t="s">
        <v>3790</v>
      </c>
      <c r="W341"/>
      <c r="X341"/>
    </row>
    <row r="342" spans="1:24">
      <c r="A342">
        <v>891780111</v>
      </c>
      <c r="B342" t="s">
        <v>25</v>
      </c>
      <c r="C342" t="s">
        <v>26</v>
      </c>
      <c r="D342" t="s">
        <v>27</v>
      </c>
      <c r="E342" t="s">
        <v>4107</v>
      </c>
      <c r="F342" t="s">
        <v>29</v>
      </c>
      <c r="G342" t="s">
        <v>848</v>
      </c>
      <c r="H342" t="s">
        <v>31</v>
      </c>
      <c r="I342" s="33">
        <v>9200000</v>
      </c>
      <c r="J342" s="33">
        <v>10733000</v>
      </c>
      <c r="K342" s="223">
        <v>1533000</v>
      </c>
      <c r="L342" s="33">
        <v>0</v>
      </c>
      <c r="M342">
        <v>57303000</v>
      </c>
      <c r="N342" t="s">
        <v>4108</v>
      </c>
      <c r="O342" t="s">
        <v>4109</v>
      </c>
      <c r="P342" s="201">
        <v>44586</v>
      </c>
      <c r="Q342" s="201">
        <v>44593</v>
      </c>
      <c r="R342" s="201">
        <v>44732</v>
      </c>
      <c r="S342" s="223">
        <v>9200000</v>
      </c>
      <c r="T342" s="223">
        <v>1533000</v>
      </c>
      <c r="U342" s="53">
        <v>16078654</v>
      </c>
      <c r="V342" t="s">
        <v>885</v>
      </c>
      <c r="W342"/>
      <c r="X342"/>
    </row>
    <row r="343" spans="1:24">
      <c r="A343">
        <v>891780111</v>
      </c>
      <c r="B343" t="s">
        <v>25</v>
      </c>
      <c r="C343" t="s">
        <v>26</v>
      </c>
      <c r="D343" t="s">
        <v>27</v>
      </c>
      <c r="E343" t="s">
        <v>4110</v>
      </c>
      <c r="F343" t="s">
        <v>29</v>
      </c>
      <c r="G343" t="s">
        <v>848</v>
      </c>
      <c r="H343" t="s">
        <v>31</v>
      </c>
      <c r="I343" s="33">
        <v>10400000</v>
      </c>
      <c r="J343" s="33">
        <v>12133000</v>
      </c>
      <c r="K343" s="223">
        <v>1733000</v>
      </c>
      <c r="L343" s="33">
        <v>0</v>
      </c>
      <c r="M343">
        <v>1082920511</v>
      </c>
      <c r="N343" t="s">
        <v>4111</v>
      </c>
      <c r="O343" t="s">
        <v>4112</v>
      </c>
      <c r="P343" s="201">
        <v>44586</v>
      </c>
      <c r="Q343" s="201">
        <v>44593</v>
      </c>
      <c r="R343" s="201">
        <v>44732</v>
      </c>
      <c r="S343" s="223">
        <v>10400000</v>
      </c>
      <c r="T343" s="223">
        <v>1733000</v>
      </c>
      <c r="U343" s="53">
        <v>16078654</v>
      </c>
      <c r="V343" t="s">
        <v>885</v>
      </c>
      <c r="W343"/>
      <c r="X343"/>
    </row>
    <row r="344" spans="1:24">
      <c r="A344">
        <v>891780111</v>
      </c>
      <c r="B344" t="s">
        <v>25</v>
      </c>
      <c r="C344" t="s">
        <v>93</v>
      </c>
      <c r="D344" t="s">
        <v>27</v>
      </c>
      <c r="E344" t="s">
        <v>4113</v>
      </c>
      <c r="F344" t="s">
        <v>29</v>
      </c>
      <c r="G344" t="s">
        <v>848</v>
      </c>
      <c r="H344" t="s">
        <v>31</v>
      </c>
      <c r="I344" s="33">
        <v>9200000</v>
      </c>
      <c r="J344" s="33">
        <v>10733000</v>
      </c>
      <c r="K344" s="223">
        <v>1533000</v>
      </c>
      <c r="L344" s="33">
        <v>0</v>
      </c>
      <c r="M344">
        <v>1032445669</v>
      </c>
      <c r="N344" t="s">
        <v>4114</v>
      </c>
      <c r="O344" t="s">
        <v>4115</v>
      </c>
      <c r="P344" s="201">
        <v>44587</v>
      </c>
      <c r="Q344" s="201">
        <v>44593</v>
      </c>
      <c r="R344" s="201">
        <v>44732</v>
      </c>
      <c r="S344" s="223">
        <v>9200000</v>
      </c>
      <c r="T344" s="223">
        <v>1533000</v>
      </c>
      <c r="U344" s="53">
        <v>1082868728</v>
      </c>
      <c r="V344" t="s">
        <v>3193</v>
      </c>
      <c r="W344"/>
      <c r="X344"/>
    </row>
    <row r="345" spans="1:24">
      <c r="A345">
        <v>891780111</v>
      </c>
      <c r="B345" t="s">
        <v>25</v>
      </c>
      <c r="C345" t="s">
        <v>26</v>
      </c>
      <c r="D345" t="s">
        <v>27</v>
      </c>
      <c r="E345" t="s">
        <v>4116</v>
      </c>
      <c r="F345" t="s">
        <v>29</v>
      </c>
      <c r="G345" t="s">
        <v>848</v>
      </c>
      <c r="H345" t="s">
        <v>31</v>
      </c>
      <c r="I345" s="33">
        <v>13200000</v>
      </c>
      <c r="J345" s="33">
        <v>15400000</v>
      </c>
      <c r="K345" s="223">
        <v>2200000</v>
      </c>
      <c r="L345" s="33">
        <v>0</v>
      </c>
      <c r="M345">
        <v>1082934147</v>
      </c>
      <c r="N345" t="s">
        <v>4117</v>
      </c>
      <c r="O345" t="s">
        <v>4118</v>
      </c>
      <c r="P345" s="201">
        <v>44587</v>
      </c>
      <c r="Q345" s="201">
        <v>44593</v>
      </c>
      <c r="R345" s="201">
        <v>44732</v>
      </c>
      <c r="S345" s="223">
        <v>13200000</v>
      </c>
      <c r="T345" s="223">
        <v>2200000</v>
      </c>
      <c r="U345" s="202">
        <v>12560219</v>
      </c>
      <c r="V345" t="s">
        <v>4119</v>
      </c>
      <c r="W345"/>
      <c r="X345"/>
    </row>
    <row r="346" spans="1:24">
      <c r="A346">
        <v>891780111</v>
      </c>
      <c r="B346" t="s">
        <v>25</v>
      </c>
      <c r="C346" t="s">
        <v>26</v>
      </c>
      <c r="D346" t="s">
        <v>27</v>
      </c>
      <c r="E346" t="s">
        <v>4120</v>
      </c>
      <c r="F346" t="s">
        <v>29</v>
      </c>
      <c r="G346" t="s">
        <v>848</v>
      </c>
      <c r="H346" t="s">
        <v>31</v>
      </c>
      <c r="I346" s="33">
        <v>9200000</v>
      </c>
      <c r="J346" s="33">
        <v>10733000</v>
      </c>
      <c r="K346" s="223">
        <v>1533000</v>
      </c>
      <c r="L346" s="33">
        <v>0</v>
      </c>
      <c r="M346">
        <v>1082997554</v>
      </c>
      <c r="N346" t="s">
        <v>4121</v>
      </c>
      <c r="O346" t="s">
        <v>4122</v>
      </c>
      <c r="P346" s="201">
        <v>44587</v>
      </c>
      <c r="Q346" s="201">
        <v>44593</v>
      </c>
      <c r="R346" s="201">
        <v>44732</v>
      </c>
      <c r="S346" s="223">
        <v>9200000</v>
      </c>
      <c r="T346" s="223">
        <v>1533000</v>
      </c>
      <c r="U346" s="53">
        <v>1098669877</v>
      </c>
      <c r="V346" t="s">
        <v>4123</v>
      </c>
      <c r="W346"/>
      <c r="X346"/>
    </row>
    <row r="347" spans="1:24">
      <c r="A347">
        <v>891780111</v>
      </c>
      <c r="B347" t="s">
        <v>25</v>
      </c>
      <c r="C347" t="s">
        <v>26</v>
      </c>
      <c r="D347" t="s">
        <v>27</v>
      </c>
      <c r="E347" t="s">
        <v>4124</v>
      </c>
      <c r="F347" t="s">
        <v>29</v>
      </c>
      <c r="G347" t="s">
        <v>848</v>
      </c>
      <c r="H347" t="s">
        <v>31</v>
      </c>
      <c r="I347" s="33">
        <v>7536000</v>
      </c>
      <c r="J347" s="33">
        <v>10936000</v>
      </c>
      <c r="K347" s="223">
        <v>3400000</v>
      </c>
      <c r="L347" s="33">
        <v>0</v>
      </c>
      <c r="M347">
        <v>57461973</v>
      </c>
      <c r="N347" t="s">
        <v>4125</v>
      </c>
      <c r="O347" t="s">
        <v>4126</v>
      </c>
      <c r="P347" s="201">
        <v>44587</v>
      </c>
      <c r="Q347" s="201">
        <v>44587</v>
      </c>
      <c r="R347" s="201">
        <v>44773</v>
      </c>
      <c r="S347" s="223">
        <v>7536000</v>
      </c>
      <c r="T347" s="223">
        <v>3400000</v>
      </c>
      <c r="U347" s="53">
        <v>85460625</v>
      </c>
      <c r="V347" t="s">
        <v>4127</v>
      </c>
      <c r="W347"/>
      <c r="X347"/>
    </row>
    <row r="348" spans="1:24">
      <c r="A348">
        <v>891780111</v>
      </c>
      <c r="B348" t="s">
        <v>25</v>
      </c>
      <c r="C348" t="s">
        <v>26</v>
      </c>
      <c r="D348" t="s">
        <v>27</v>
      </c>
      <c r="E348" t="s">
        <v>4128</v>
      </c>
      <c r="F348" t="s">
        <v>29</v>
      </c>
      <c r="G348" t="s">
        <v>848</v>
      </c>
      <c r="H348" t="s">
        <v>31</v>
      </c>
      <c r="I348" s="33">
        <v>10400000</v>
      </c>
      <c r="J348" s="33">
        <v>12133000</v>
      </c>
      <c r="K348" s="223">
        <v>1733000</v>
      </c>
      <c r="L348" s="33">
        <v>0</v>
      </c>
      <c r="M348">
        <v>36551666</v>
      </c>
      <c r="N348" t="s">
        <v>4129</v>
      </c>
      <c r="O348" t="s">
        <v>4130</v>
      </c>
      <c r="P348" s="201">
        <v>44587</v>
      </c>
      <c r="Q348" s="201">
        <v>44593</v>
      </c>
      <c r="R348" s="201">
        <v>44732</v>
      </c>
      <c r="S348" s="223">
        <v>10400000</v>
      </c>
      <c r="T348" s="223">
        <v>1733000</v>
      </c>
      <c r="U348" s="53">
        <v>85460625</v>
      </c>
      <c r="V348" t="s">
        <v>4127</v>
      </c>
      <c r="W348"/>
      <c r="X348"/>
    </row>
    <row r="349" spans="1:24">
      <c r="A349">
        <v>891780111</v>
      </c>
      <c r="B349" t="s">
        <v>25</v>
      </c>
      <c r="C349" t="s">
        <v>26</v>
      </c>
      <c r="D349" t="s">
        <v>27</v>
      </c>
      <c r="E349" t="s">
        <v>4131</v>
      </c>
      <c r="F349" t="s">
        <v>29</v>
      </c>
      <c r="G349" t="s">
        <v>848</v>
      </c>
      <c r="H349" t="s">
        <v>31</v>
      </c>
      <c r="I349" s="33">
        <v>6800000</v>
      </c>
      <c r="J349" s="33">
        <v>7933000</v>
      </c>
      <c r="K349" s="223">
        <v>1133000</v>
      </c>
      <c r="L349" s="33">
        <v>0</v>
      </c>
      <c r="M349">
        <v>4981121</v>
      </c>
      <c r="N349" t="s">
        <v>4132</v>
      </c>
      <c r="O349" t="s">
        <v>4133</v>
      </c>
      <c r="P349" s="201">
        <v>44587</v>
      </c>
      <c r="Q349" s="201">
        <v>44593</v>
      </c>
      <c r="R349" s="201">
        <v>44732</v>
      </c>
      <c r="S349" s="223">
        <v>6800000</v>
      </c>
      <c r="T349" s="223">
        <v>1133000</v>
      </c>
      <c r="U349" s="53">
        <v>85460625</v>
      </c>
      <c r="V349" t="s">
        <v>4127</v>
      </c>
      <c r="W349"/>
      <c r="X349"/>
    </row>
    <row r="350" spans="1:24">
      <c r="A350">
        <v>891780111</v>
      </c>
      <c r="B350" t="s">
        <v>25</v>
      </c>
      <c r="C350" t="s">
        <v>26</v>
      </c>
      <c r="D350" t="s">
        <v>27</v>
      </c>
      <c r="E350" t="s">
        <v>4134</v>
      </c>
      <c r="F350" t="s">
        <v>29</v>
      </c>
      <c r="G350" t="s">
        <v>848</v>
      </c>
      <c r="H350" t="s">
        <v>31</v>
      </c>
      <c r="I350" s="33">
        <v>10400000</v>
      </c>
      <c r="J350" s="33">
        <v>12133000</v>
      </c>
      <c r="K350" s="223">
        <v>1733000</v>
      </c>
      <c r="L350" s="33">
        <v>0</v>
      </c>
      <c r="M350">
        <v>1100693881</v>
      </c>
      <c r="N350" t="s">
        <v>4135</v>
      </c>
      <c r="O350" t="s">
        <v>4136</v>
      </c>
      <c r="P350" s="201">
        <v>44587</v>
      </c>
      <c r="Q350" s="201">
        <v>44593</v>
      </c>
      <c r="R350" s="201">
        <v>44732</v>
      </c>
      <c r="S350" s="223">
        <v>10400000</v>
      </c>
      <c r="T350" s="223">
        <v>1733000</v>
      </c>
      <c r="U350" s="202">
        <v>84452087</v>
      </c>
      <c r="V350" t="s">
        <v>3200</v>
      </c>
      <c r="W350"/>
      <c r="X350"/>
    </row>
    <row r="351" spans="1:24">
      <c r="A351">
        <v>891780111</v>
      </c>
      <c r="B351" t="s">
        <v>25</v>
      </c>
      <c r="C351" t="s">
        <v>26</v>
      </c>
      <c r="D351" t="s">
        <v>27</v>
      </c>
      <c r="E351" t="s">
        <v>4137</v>
      </c>
      <c r="F351" t="s">
        <v>29</v>
      </c>
      <c r="G351" t="s">
        <v>848</v>
      </c>
      <c r="H351" t="s">
        <v>31</v>
      </c>
      <c r="I351" s="33">
        <v>6800000</v>
      </c>
      <c r="J351" s="33">
        <v>10200000</v>
      </c>
      <c r="K351" s="223">
        <v>3400000</v>
      </c>
      <c r="L351" s="33">
        <v>0</v>
      </c>
      <c r="M351">
        <v>36555376</v>
      </c>
      <c r="N351" t="s">
        <v>4138</v>
      </c>
      <c r="O351" t="s">
        <v>4139</v>
      </c>
      <c r="P351" s="201">
        <v>44587</v>
      </c>
      <c r="Q351" s="201">
        <v>44593</v>
      </c>
      <c r="R351" s="201">
        <v>44773</v>
      </c>
      <c r="S351" s="223">
        <v>6800000</v>
      </c>
      <c r="T351" s="223">
        <v>3400000</v>
      </c>
      <c r="U351" s="202">
        <v>36564011</v>
      </c>
      <c r="V351" t="s">
        <v>3790</v>
      </c>
      <c r="W351"/>
      <c r="X351"/>
    </row>
    <row r="352" spans="1:24">
      <c r="A352">
        <v>891780111</v>
      </c>
      <c r="B352" t="s">
        <v>25</v>
      </c>
      <c r="C352" t="s">
        <v>26</v>
      </c>
      <c r="D352" t="s">
        <v>27</v>
      </c>
      <c r="E352" t="s">
        <v>4140</v>
      </c>
      <c r="F352" t="s">
        <v>29</v>
      </c>
      <c r="G352" t="s">
        <v>848</v>
      </c>
      <c r="H352" t="s">
        <v>31</v>
      </c>
      <c r="I352" s="33">
        <v>6800000</v>
      </c>
      <c r="J352" s="33">
        <v>7933000</v>
      </c>
      <c r="K352" s="223">
        <v>1133000</v>
      </c>
      <c r="L352" s="33">
        <v>0</v>
      </c>
      <c r="M352">
        <v>1082969436</v>
      </c>
      <c r="N352" t="s">
        <v>4141</v>
      </c>
      <c r="O352" t="s">
        <v>4142</v>
      </c>
      <c r="P352" s="201">
        <v>44587</v>
      </c>
      <c r="Q352" s="201">
        <v>44593</v>
      </c>
      <c r="R352" s="201">
        <v>44732</v>
      </c>
      <c r="S352" s="223">
        <v>6800000</v>
      </c>
      <c r="T352" s="223">
        <v>1133000</v>
      </c>
      <c r="U352" s="202">
        <v>36564011</v>
      </c>
      <c r="V352" t="s">
        <v>3790</v>
      </c>
      <c r="W352"/>
      <c r="X352"/>
    </row>
    <row r="353" spans="1:24">
      <c r="A353">
        <v>891780111</v>
      </c>
      <c r="B353" t="s">
        <v>25</v>
      </c>
      <c r="C353" t="s">
        <v>26</v>
      </c>
      <c r="D353" t="s">
        <v>27</v>
      </c>
      <c r="E353" t="s">
        <v>4143</v>
      </c>
      <c r="F353" t="s">
        <v>29</v>
      </c>
      <c r="G353" t="s">
        <v>848</v>
      </c>
      <c r="H353" t="s">
        <v>31</v>
      </c>
      <c r="I353" s="33">
        <v>9200000</v>
      </c>
      <c r="J353" s="33">
        <v>10733000</v>
      </c>
      <c r="K353" s="223">
        <v>1533000</v>
      </c>
      <c r="L353" s="33">
        <v>0</v>
      </c>
      <c r="M353">
        <v>12633153</v>
      </c>
      <c r="N353" t="s">
        <v>4144</v>
      </c>
      <c r="O353" t="s">
        <v>4145</v>
      </c>
      <c r="P353" s="201">
        <v>44587</v>
      </c>
      <c r="Q353" s="201">
        <v>44593</v>
      </c>
      <c r="R353" s="201">
        <v>44732</v>
      </c>
      <c r="S353" s="223">
        <v>9200000</v>
      </c>
      <c r="T353" s="223">
        <v>1533000</v>
      </c>
      <c r="U353" s="53">
        <v>85152695</v>
      </c>
      <c r="V353" t="s">
        <v>838</v>
      </c>
      <c r="W353"/>
      <c r="X353"/>
    </row>
    <row r="354" spans="1:24">
      <c r="A354">
        <v>891780111</v>
      </c>
      <c r="B354" t="s">
        <v>25</v>
      </c>
      <c r="C354" t="s">
        <v>26</v>
      </c>
      <c r="D354" t="s">
        <v>27</v>
      </c>
      <c r="E354" t="s">
        <v>4146</v>
      </c>
      <c r="F354" t="s">
        <v>29</v>
      </c>
      <c r="G354" t="s">
        <v>848</v>
      </c>
      <c r="H354" t="s">
        <v>31</v>
      </c>
      <c r="I354" s="33">
        <v>10400000</v>
      </c>
      <c r="J354" s="33">
        <v>12133000</v>
      </c>
      <c r="K354" s="223">
        <v>1733000</v>
      </c>
      <c r="L354" s="33">
        <v>0</v>
      </c>
      <c r="M354">
        <v>1082921312</v>
      </c>
      <c r="N354" t="s">
        <v>4147</v>
      </c>
      <c r="O354" t="s">
        <v>4148</v>
      </c>
      <c r="P354" s="201">
        <v>44587</v>
      </c>
      <c r="Q354" s="201">
        <v>44593</v>
      </c>
      <c r="R354" s="201">
        <v>44732</v>
      </c>
      <c r="S354" s="223">
        <v>10400000</v>
      </c>
      <c r="T354" s="223">
        <v>1733000</v>
      </c>
      <c r="U354" s="202">
        <v>36557666</v>
      </c>
      <c r="V354" s="129" t="s">
        <v>3651</v>
      </c>
      <c r="W354"/>
      <c r="X354"/>
    </row>
    <row r="355" spans="1:24">
      <c r="A355">
        <v>891780111</v>
      </c>
      <c r="B355" t="s">
        <v>25</v>
      </c>
      <c r="C355" t="s">
        <v>26</v>
      </c>
      <c r="D355" t="s">
        <v>27</v>
      </c>
      <c r="E355" t="s">
        <v>4149</v>
      </c>
      <c r="F355" t="s">
        <v>29</v>
      </c>
      <c r="G355" t="s">
        <v>848</v>
      </c>
      <c r="H355" t="s">
        <v>31</v>
      </c>
      <c r="I355" s="33">
        <v>9200000</v>
      </c>
      <c r="J355" s="33">
        <v>10733000</v>
      </c>
      <c r="K355" s="223">
        <v>1533000</v>
      </c>
      <c r="L355" s="33">
        <v>0</v>
      </c>
      <c r="M355">
        <v>85449538</v>
      </c>
      <c r="N355" t="s">
        <v>4150</v>
      </c>
      <c r="O355" t="s">
        <v>4151</v>
      </c>
      <c r="P355" s="201">
        <v>44587</v>
      </c>
      <c r="Q355" s="201">
        <v>44593</v>
      </c>
      <c r="R355" s="201">
        <v>44732</v>
      </c>
      <c r="S355" s="223">
        <v>9200000</v>
      </c>
      <c r="T355" s="223">
        <v>1533000</v>
      </c>
      <c r="U355" s="202">
        <v>36557666</v>
      </c>
      <c r="V355" s="129" t="s">
        <v>3651</v>
      </c>
      <c r="W355"/>
      <c r="X355"/>
    </row>
    <row r="356" spans="1:24">
      <c r="A356">
        <v>891780111</v>
      </c>
      <c r="B356" t="s">
        <v>25</v>
      </c>
      <c r="C356" t="s">
        <v>26</v>
      </c>
      <c r="D356" t="s">
        <v>27</v>
      </c>
      <c r="E356" t="s">
        <v>4152</v>
      </c>
      <c r="F356" t="s">
        <v>29</v>
      </c>
      <c r="G356" t="s">
        <v>848</v>
      </c>
      <c r="H356" t="s">
        <v>31</v>
      </c>
      <c r="I356" s="33">
        <v>6800000</v>
      </c>
      <c r="J356" s="33">
        <v>7933000</v>
      </c>
      <c r="K356" s="223">
        <v>1133000</v>
      </c>
      <c r="L356" s="33">
        <v>0</v>
      </c>
      <c r="M356">
        <v>19517646</v>
      </c>
      <c r="N356" t="s">
        <v>4153</v>
      </c>
      <c r="O356" t="s">
        <v>4154</v>
      </c>
      <c r="P356" s="201">
        <v>44587</v>
      </c>
      <c r="Q356" s="201">
        <v>44593</v>
      </c>
      <c r="R356" s="201">
        <v>44732</v>
      </c>
      <c r="S356" s="223">
        <v>6800000</v>
      </c>
      <c r="T356" s="223">
        <v>1133000</v>
      </c>
      <c r="U356" s="53">
        <v>85152695</v>
      </c>
      <c r="V356" t="s">
        <v>838</v>
      </c>
      <c r="W356"/>
      <c r="X356"/>
    </row>
    <row r="357" spans="1:24">
      <c r="A357">
        <v>891780111</v>
      </c>
      <c r="B357" t="s">
        <v>25</v>
      </c>
      <c r="C357" t="s">
        <v>26</v>
      </c>
      <c r="D357" t="s">
        <v>27</v>
      </c>
      <c r="E357" t="s">
        <v>4155</v>
      </c>
      <c r="F357" t="s">
        <v>29</v>
      </c>
      <c r="G357" t="s">
        <v>848</v>
      </c>
      <c r="H357" t="s">
        <v>31</v>
      </c>
      <c r="I357" s="33">
        <v>13600000</v>
      </c>
      <c r="J357" s="33">
        <v>15867000</v>
      </c>
      <c r="K357" s="223">
        <v>2267000</v>
      </c>
      <c r="L357" s="33">
        <v>0</v>
      </c>
      <c r="M357">
        <v>1082863010</v>
      </c>
      <c r="N357" t="s">
        <v>4156</v>
      </c>
      <c r="O357" t="s">
        <v>4157</v>
      </c>
      <c r="P357" s="201">
        <v>44587</v>
      </c>
      <c r="Q357" s="201">
        <v>44593</v>
      </c>
      <c r="R357" s="201">
        <v>44732</v>
      </c>
      <c r="S357" s="223">
        <v>13600000</v>
      </c>
      <c r="T357" s="223">
        <v>2267000</v>
      </c>
      <c r="U357" s="202">
        <v>36557666</v>
      </c>
      <c r="V357" s="129" t="s">
        <v>3651</v>
      </c>
      <c r="W357"/>
      <c r="X357"/>
    </row>
    <row r="358" spans="1:24">
      <c r="A358">
        <v>891780111</v>
      </c>
      <c r="B358" t="s">
        <v>25</v>
      </c>
      <c r="C358" t="s">
        <v>26</v>
      </c>
      <c r="D358" t="s">
        <v>27</v>
      </c>
      <c r="E358" t="s">
        <v>4158</v>
      </c>
      <c r="F358" t="s">
        <v>29</v>
      </c>
      <c r="G358" t="s">
        <v>848</v>
      </c>
      <c r="H358" t="s">
        <v>31</v>
      </c>
      <c r="I358" s="33">
        <v>8000000</v>
      </c>
      <c r="J358" s="33">
        <v>12000000</v>
      </c>
      <c r="K358" s="223">
        <v>4000000</v>
      </c>
      <c r="L358" s="33">
        <v>0</v>
      </c>
      <c r="M358">
        <v>1007642968</v>
      </c>
      <c r="N358" t="s">
        <v>4159</v>
      </c>
      <c r="O358" t="s">
        <v>4160</v>
      </c>
      <c r="P358" s="201">
        <v>44587</v>
      </c>
      <c r="Q358" s="201">
        <v>44593</v>
      </c>
      <c r="R358" s="201">
        <v>44773</v>
      </c>
      <c r="S358" s="223">
        <v>8000000</v>
      </c>
      <c r="T358" s="223">
        <v>4000000</v>
      </c>
      <c r="U358" s="202">
        <v>36557666</v>
      </c>
      <c r="V358" s="129" t="s">
        <v>3651</v>
      </c>
      <c r="W358"/>
      <c r="X358"/>
    </row>
    <row r="359" spans="1:24">
      <c r="A359">
        <v>891780111</v>
      </c>
      <c r="B359" t="s">
        <v>25</v>
      </c>
      <c r="C359" t="s">
        <v>26</v>
      </c>
      <c r="D359" t="s">
        <v>27</v>
      </c>
      <c r="E359" t="s">
        <v>4161</v>
      </c>
      <c r="F359" t="s">
        <v>29</v>
      </c>
      <c r="G359" t="s">
        <v>848</v>
      </c>
      <c r="H359" t="s">
        <v>31</v>
      </c>
      <c r="I359" s="33">
        <v>8000000</v>
      </c>
      <c r="J359" s="33">
        <v>9333000</v>
      </c>
      <c r="K359" s="223">
        <v>1333000</v>
      </c>
      <c r="L359" s="33">
        <v>0</v>
      </c>
      <c r="M359">
        <v>1063563098</v>
      </c>
      <c r="N359" t="s">
        <v>4162</v>
      </c>
      <c r="O359" t="s">
        <v>4163</v>
      </c>
      <c r="P359" s="201">
        <v>44587</v>
      </c>
      <c r="Q359" s="201">
        <v>44593</v>
      </c>
      <c r="R359" s="201">
        <v>44732</v>
      </c>
      <c r="S359" s="223">
        <v>8000000</v>
      </c>
      <c r="T359" s="223">
        <v>1333000</v>
      </c>
      <c r="U359" s="53">
        <v>72175282</v>
      </c>
      <c r="V359" t="s">
        <v>3213</v>
      </c>
      <c r="W359"/>
      <c r="X359"/>
    </row>
    <row r="360" spans="1:24">
      <c r="A360">
        <v>891780111</v>
      </c>
      <c r="B360" t="s">
        <v>25</v>
      </c>
      <c r="C360" t="s">
        <v>26</v>
      </c>
      <c r="D360" t="s">
        <v>27</v>
      </c>
      <c r="E360" t="s">
        <v>4164</v>
      </c>
      <c r="F360" t="s">
        <v>29</v>
      </c>
      <c r="G360" t="s">
        <v>848</v>
      </c>
      <c r="H360" t="s">
        <v>31</v>
      </c>
      <c r="I360" s="33">
        <v>10400000</v>
      </c>
      <c r="J360" s="33">
        <v>12133000</v>
      </c>
      <c r="K360" s="223">
        <v>1733000</v>
      </c>
      <c r="L360" s="33">
        <v>0</v>
      </c>
      <c r="M360">
        <v>85448155</v>
      </c>
      <c r="N360" t="s">
        <v>4165</v>
      </c>
      <c r="O360" t="s">
        <v>4166</v>
      </c>
      <c r="P360" s="201">
        <v>44587</v>
      </c>
      <c r="Q360" s="201">
        <v>44593</v>
      </c>
      <c r="R360" s="201">
        <v>44732</v>
      </c>
      <c r="S360" s="223">
        <v>10400000</v>
      </c>
      <c r="T360" s="223">
        <v>1733000</v>
      </c>
      <c r="U360" s="53">
        <v>72175282</v>
      </c>
      <c r="V360" t="s">
        <v>3213</v>
      </c>
      <c r="W360"/>
      <c r="X360"/>
    </row>
    <row r="361" spans="1:24">
      <c r="A361">
        <v>891780111</v>
      </c>
      <c r="B361" t="s">
        <v>25</v>
      </c>
      <c r="C361" t="s">
        <v>26</v>
      </c>
      <c r="D361" t="s">
        <v>27</v>
      </c>
      <c r="E361" t="s">
        <v>4167</v>
      </c>
      <c r="F361" t="s">
        <v>29</v>
      </c>
      <c r="G361" t="s">
        <v>848</v>
      </c>
      <c r="H361" t="s">
        <v>31</v>
      </c>
      <c r="I361" s="33">
        <v>13200000</v>
      </c>
      <c r="J361" s="33">
        <v>0</v>
      </c>
      <c r="K361" s="223">
        <v>0</v>
      </c>
      <c r="L361" s="33">
        <v>0</v>
      </c>
      <c r="M361">
        <v>7142793</v>
      </c>
      <c r="N361" t="s">
        <v>4168</v>
      </c>
      <c r="O361" t="s">
        <v>4169</v>
      </c>
      <c r="P361" s="201">
        <v>44587</v>
      </c>
      <c r="Q361" s="201">
        <v>44593</v>
      </c>
      <c r="R361" s="201">
        <v>44712</v>
      </c>
      <c r="S361" s="223">
        <v>3300000</v>
      </c>
      <c r="T361" s="223">
        <v>0</v>
      </c>
      <c r="U361" s="202">
        <v>85154788</v>
      </c>
      <c r="V361" t="s">
        <v>3835</v>
      </c>
      <c r="W361"/>
      <c r="X361"/>
    </row>
    <row r="362" spans="1:24">
      <c r="A362">
        <v>891780111</v>
      </c>
      <c r="B362" t="s">
        <v>25</v>
      </c>
      <c r="C362" t="s">
        <v>26</v>
      </c>
      <c r="D362" t="s">
        <v>27</v>
      </c>
      <c r="E362" t="s">
        <v>4170</v>
      </c>
      <c r="F362" t="s">
        <v>29</v>
      </c>
      <c r="G362" t="s">
        <v>848</v>
      </c>
      <c r="H362" t="s">
        <v>31</v>
      </c>
      <c r="I362" s="33">
        <v>9728000</v>
      </c>
      <c r="J362" s="33">
        <v>11435000</v>
      </c>
      <c r="K362" s="223">
        <v>1707000</v>
      </c>
      <c r="L362" s="33">
        <v>0</v>
      </c>
      <c r="M362">
        <v>84082554</v>
      </c>
      <c r="N362" t="s">
        <v>4171</v>
      </c>
      <c r="O362" t="s">
        <v>4172</v>
      </c>
      <c r="P362" s="201">
        <v>44587</v>
      </c>
      <c r="Q362" s="201">
        <v>44599</v>
      </c>
      <c r="R362" s="201">
        <v>44732</v>
      </c>
      <c r="S362" s="223">
        <v>9728000</v>
      </c>
      <c r="T362" s="223">
        <v>1707000</v>
      </c>
      <c r="U362" s="53">
        <v>57461216</v>
      </c>
      <c r="V362" t="s">
        <v>3223</v>
      </c>
      <c r="W362"/>
      <c r="X362"/>
    </row>
    <row r="363" spans="1:24">
      <c r="A363">
        <v>891780111</v>
      </c>
      <c r="B363" t="s">
        <v>25</v>
      </c>
      <c r="C363" t="s">
        <v>26</v>
      </c>
      <c r="D363" t="s">
        <v>27</v>
      </c>
      <c r="E363" t="s">
        <v>4173</v>
      </c>
      <c r="F363" t="s">
        <v>29</v>
      </c>
      <c r="G363" t="s">
        <v>848</v>
      </c>
      <c r="H363" t="s">
        <v>31</v>
      </c>
      <c r="I363" s="33">
        <v>9728000</v>
      </c>
      <c r="J363" s="33">
        <v>11435000</v>
      </c>
      <c r="K363" s="223">
        <v>1707000</v>
      </c>
      <c r="L363" s="33">
        <v>0</v>
      </c>
      <c r="M363">
        <v>49782966</v>
      </c>
      <c r="N363" t="s">
        <v>4174</v>
      </c>
      <c r="O363" t="s">
        <v>4022</v>
      </c>
      <c r="P363" s="201">
        <v>44587</v>
      </c>
      <c r="Q363" s="201">
        <v>44599</v>
      </c>
      <c r="R363" s="201">
        <v>44732</v>
      </c>
      <c r="S363" s="223">
        <v>9728000</v>
      </c>
      <c r="T363" s="223">
        <v>1707000</v>
      </c>
      <c r="U363" s="53">
        <v>57461216</v>
      </c>
      <c r="V363" t="s">
        <v>3223</v>
      </c>
      <c r="W363"/>
      <c r="X363"/>
    </row>
    <row r="364" spans="1:24">
      <c r="A364">
        <v>891780111</v>
      </c>
      <c r="B364" t="s">
        <v>25</v>
      </c>
      <c r="C364" t="s">
        <v>26</v>
      </c>
      <c r="D364" t="s">
        <v>27</v>
      </c>
      <c r="E364" t="s">
        <v>4175</v>
      </c>
      <c r="F364" t="s">
        <v>29</v>
      </c>
      <c r="G364" t="s">
        <v>848</v>
      </c>
      <c r="H364" t="s">
        <v>31</v>
      </c>
      <c r="I364" s="33">
        <v>20000000</v>
      </c>
      <c r="J364" s="33">
        <v>30000000</v>
      </c>
      <c r="K364" s="223">
        <v>10000000</v>
      </c>
      <c r="L364" s="33">
        <v>0</v>
      </c>
      <c r="M364">
        <v>1018413783</v>
      </c>
      <c r="N364" t="s">
        <v>4176</v>
      </c>
      <c r="O364" t="s">
        <v>4177</v>
      </c>
      <c r="P364" s="201">
        <v>44587</v>
      </c>
      <c r="Q364" s="201">
        <v>44593</v>
      </c>
      <c r="R364" s="201">
        <v>44773</v>
      </c>
      <c r="S364" s="223">
        <v>20000000</v>
      </c>
      <c r="T364" s="223">
        <v>10000000</v>
      </c>
      <c r="U364" s="53">
        <v>57461216</v>
      </c>
      <c r="V364" t="s">
        <v>3223</v>
      </c>
      <c r="W364"/>
      <c r="X364"/>
    </row>
    <row r="365" spans="1:24">
      <c r="A365">
        <v>891780111</v>
      </c>
      <c r="B365" t="s">
        <v>25</v>
      </c>
      <c r="C365" t="s">
        <v>26</v>
      </c>
      <c r="D365" t="s">
        <v>27</v>
      </c>
      <c r="E365" t="s">
        <v>4178</v>
      </c>
      <c r="F365" t="s">
        <v>29</v>
      </c>
      <c r="G365" t="s">
        <v>848</v>
      </c>
      <c r="H365" t="s">
        <v>31</v>
      </c>
      <c r="I365" s="33">
        <v>8740000</v>
      </c>
      <c r="J365" s="33">
        <v>10273000</v>
      </c>
      <c r="K365" s="223">
        <v>1533000</v>
      </c>
      <c r="L365" s="33">
        <v>0</v>
      </c>
      <c r="M365">
        <v>85450183</v>
      </c>
      <c r="N365" t="s">
        <v>4179</v>
      </c>
      <c r="O365" t="s">
        <v>4180</v>
      </c>
      <c r="P365" s="201">
        <v>44587</v>
      </c>
      <c r="Q365" s="201">
        <v>44599</v>
      </c>
      <c r="R365" s="201">
        <v>44732</v>
      </c>
      <c r="S365" s="223">
        <v>8740000</v>
      </c>
      <c r="T365" s="223">
        <v>1533000</v>
      </c>
      <c r="U365" s="53">
        <v>57461216</v>
      </c>
      <c r="V365" t="s">
        <v>3223</v>
      </c>
      <c r="W365"/>
      <c r="X365"/>
    </row>
    <row r="366" spans="1:24">
      <c r="A366">
        <v>891780111</v>
      </c>
      <c r="B366" t="s">
        <v>25</v>
      </c>
      <c r="C366" t="s">
        <v>26</v>
      </c>
      <c r="D366" t="s">
        <v>27</v>
      </c>
      <c r="E366" t="s">
        <v>4181</v>
      </c>
      <c r="F366" t="s">
        <v>29</v>
      </c>
      <c r="G366" t="s">
        <v>848</v>
      </c>
      <c r="H366" t="s">
        <v>31</v>
      </c>
      <c r="I366" s="33">
        <v>9728000</v>
      </c>
      <c r="J366" s="33">
        <v>11435000</v>
      </c>
      <c r="K366" s="223">
        <v>1707000</v>
      </c>
      <c r="L366" s="33">
        <v>0</v>
      </c>
      <c r="M366">
        <v>79994976</v>
      </c>
      <c r="N366" t="s">
        <v>4182</v>
      </c>
      <c r="O366" t="s">
        <v>4022</v>
      </c>
      <c r="P366" s="201">
        <v>44587</v>
      </c>
      <c r="Q366" s="201">
        <v>44599</v>
      </c>
      <c r="R366" s="201">
        <v>44732</v>
      </c>
      <c r="S366" s="223">
        <v>9728000</v>
      </c>
      <c r="T366" s="223">
        <v>1707000</v>
      </c>
      <c r="U366" s="53">
        <v>57461216</v>
      </c>
      <c r="V366" t="s">
        <v>3223</v>
      </c>
      <c r="W366"/>
      <c r="X366"/>
    </row>
    <row r="367" spans="1:24">
      <c r="A367">
        <v>891780111</v>
      </c>
      <c r="B367" t="s">
        <v>25</v>
      </c>
      <c r="C367" t="s">
        <v>26</v>
      </c>
      <c r="D367" t="s">
        <v>27</v>
      </c>
      <c r="E367" t="s">
        <v>4183</v>
      </c>
      <c r="F367" t="s">
        <v>29</v>
      </c>
      <c r="G367" t="s">
        <v>848</v>
      </c>
      <c r="H367" t="s">
        <v>31</v>
      </c>
      <c r="I367" s="33">
        <v>10240000</v>
      </c>
      <c r="J367" s="33">
        <v>11947000</v>
      </c>
      <c r="K367" s="223">
        <v>1707000</v>
      </c>
      <c r="L367" s="33">
        <v>0</v>
      </c>
      <c r="M367">
        <v>1032496058</v>
      </c>
      <c r="N367" t="s">
        <v>4184</v>
      </c>
      <c r="O367" t="s">
        <v>4185</v>
      </c>
      <c r="P367" s="201">
        <v>44587</v>
      </c>
      <c r="Q367" s="201">
        <v>44593</v>
      </c>
      <c r="R367" s="201">
        <v>44732</v>
      </c>
      <c r="S367" s="223">
        <v>10240000</v>
      </c>
      <c r="T367" s="223">
        <v>1707000</v>
      </c>
      <c r="U367" s="53">
        <v>57461216</v>
      </c>
      <c r="V367" t="s">
        <v>3223</v>
      </c>
      <c r="W367"/>
      <c r="X367"/>
    </row>
    <row r="368" spans="1:24">
      <c r="A368">
        <v>891780111</v>
      </c>
      <c r="B368" t="s">
        <v>25</v>
      </c>
      <c r="C368" t="s">
        <v>26</v>
      </c>
      <c r="D368" t="s">
        <v>27</v>
      </c>
      <c r="E368" t="s">
        <v>4186</v>
      </c>
      <c r="F368" t="s">
        <v>29</v>
      </c>
      <c r="G368" t="s">
        <v>848</v>
      </c>
      <c r="H368" t="s">
        <v>31</v>
      </c>
      <c r="I368" s="33">
        <v>11600000</v>
      </c>
      <c r="J368" s="33">
        <v>17400000</v>
      </c>
      <c r="K368" s="223">
        <v>5800000</v>
      </c>
      <c r="L368" s="33">
        <v>0</v>
      </c>
      <c r="M368">
        <v>1082978683</v>
      </c>
      <c r="N368" t="s">
        <v>4187</v>
      </c>
      <c r="O368" t="s">
        <v>4188</v>
      </c>
      <c r="P368" s="201">
        <v>44587</v>
      </c>
      <c r="Q368" s="201">
        <v>44593</v>
      </c>
      <c r="R368" s="201">
        <v>44773</v>
      </c>
      <c r="S368" s="223">
        <v>11600000</v>
      </c>
      <c r="T368" s="223">
        <v>5800000</v>
      </c>
      <c r="U368" s="53">
        <v>1082866408</v>
      </c>
      <c r="V368" t="s">
        <v>3047</v>
      </c>
      <c r="W368"/>
      <c r="X368"/>
    </row>
    <row r="369" spans="1:24">
      <c r="A369">
        <v>891780111</v>
      </c>
      <c r="B369" t="s">
        <v>25</v>
      </c>
      <c r="C369" t="s">
        <v>26</v>
      </c>
      <c r="D369" t="s">
        <v>27</v>
      </c>
      <c r="E369" t="s">
        <v>4189</v>
      </c>
      <c r="F369" t="s">
        <v>29</v>
      </c>
      <c r="G369" t="s">
        <v>848</v>
      </c>
      <c r="H369" t="s">
        <v>31</v>
      </c>
      <c r="I369" s="33">
        <v>8000000</v>
      </c>
      <c r="J369" s="33">
        <v>12000000</v>
      </c>
      <c r="K369" s="223">
        <v>4000000</v>
      </c>
      <c r="L369" s="33">
        <v>0</v>
      </c>
      <c r="M369">
        <v>1049615490</v>
      </c>
      <c r="N369" t="s">
        <v>4190</v>
      </c>
      <c r="O369" t="s">
        <v>4191</v>
      </c>
      <c r="P369" s="201">
        <v>44587</v>
      </c>
      <c r="Q369" s="201">
        <v>44593</v>
      </c>
      <c r="R369" s="201">
        <v>44773</v>
      </c>
      <c r="S369" s="223">
        <v>8000000</v>
      </c>
      <c r="T369" s="223">
        <v>4000000</v>
      </c>
      <c r="U369" s="53">
        <v>1082866408</v>
      </c>
      <c r="V369" t="s">
        <v>3047</v>
      </c>
      <c r="W369"/>
      <c r="X369"/>
    </row>
    <row r="370" spans="1:24">
      <c r="A370">
        <v>891780111</v>
      </c>
      <c r="B370" t="s">
        <v>25</v>
      </c>
      <c r="C370" t="s">
        <v>26</v>
      </c>
      <c r="D370" t="s">
        <v>27</v>
      </c>
      <c r="E370" t="s">
        <v>4192</v>
      </c>
      <c r="F370" t="s">
        <v>29</v>
      </c>
      <c r="G370" t="s">
        <v>848</v>
      </c>
      <c r="H370" t="s">
        <v>31</v>
      </c>
      <c r="I370" s="33">
        <v>6800000</v>
      </c>
      <c r="J370" s="33">
        <v>10200000</v>
      </c>
      <c r="K370" s="223">
        <v>3400000</v>
      </c>
      <c r="L370" s="33">
        <v>0</v>
      </c>
      <c r="M370">
        <v>1082915107</v>
      </c>
      <c r="N370" t="s">
        <v>4193</v>
      </c>
      <c r="O370" t="s">
        <v>4194</v>
      </c>
      <c r="P370" s="201">
        <v>44587</v>
      </c>
      <c r="Q370" s="201">
        <v>44593</v>
      </c>
      <c r="R370" s="201">
        <v>44773</v>
      </c>
      <c r="S370" s="223">
        <v>6800000</v>
      </c>
      <c r="T370" s="223">
        <v>3400000</v>
      </c>
      <c r="U370" s="53">
        <v>1082866408</v>
      </c>
      <c r="V370" t="s">
        <v>3047</v>
      </c>
      <c r="W370"/>
      <c r="X370"/>
    </row>
    <row r="371" spans="1:24">
      <c r="A371">
        <v>891780111</v>
      </c>
      <c r="B371" t="s">
        <v>25</v>
      </c>
      <c r="C371" t="s">
        <v>26</v>
      </c>
      <c r="D371" t="s">
        <v>27</v>
      </c>
      <c r="E371" t="s">
        <v>4195</v>
      </c>
      <c r="F371" t="s">
        <v>29</v>
      </c>
      <c r="G371" t="s">
        <v>848</v>
      </c>
      <c r="H371" t="s">
        <v>31</v>
      </c>
      <c r="I371" s="33">
        <v>10400000</v>
      </c>
      <c r="J371" s="33">
        <v>12133000</v>
      </c>
      <c r="K371" s="223">
        <v>1733000</v>
      </c>
      <c r="L371" s="33">
        <v>0</v>
      </c>
      <c r="M371">
        <v>1082953501</v>
      </c>
      <c r="N371" t="s">
        <v>4196</v>
      </c>
      <c r="O371" t="s">
        <v>4197</v>
      </c>
      <c r="P371" s="201">
        <v>44587</v>
      </c>
      <c r="Q371" s="201">
        <v>44593</v>
      </c>
      <c r="R371" s="201">
        <v>44732</v>
      </c>
      <c r="S371" s="223">
        <v>10400000</v>
      </c>
      <c r="T371" s="223">
        <v>1733000</v>
      </c>
      <c r="U371" s="53">
        <v>1082866408</v>
      </c>
      <c r="V371" t="s">
        <v>3047</v>
      </c>
      <c r="W371"/>
      <c r="X371"/>
    </row>
    <row r="372" spans="1:24">
      <c r="A372">
        <v>891780111</v>
      </c>
      <c r="B372" t="s">
        <v>25</v>
      </c>
      <c r="C372" t="s">
        <v>26</v>
      </c>
      <c r="D372" t="s">
        <v>27</v>
      </c>
      <c r="E372" t="s">
        <v>4198</v>
      </c>
      <c r="F372" t="s">
        <v>29</v>
      </c>
      <c r="G372" t="s">
        <v>848</v>
      </c>
      <c r="H372" t="s">
        <v>31</v>
      </c>
      <c r="I372" s="33">
        <v>10400000</v>
      </c>
      <c r="J372" s="33">
        <v>12133000</v>
      </c>
      <c r="K372" s="223">
        <v>1733000</v>
      </c>
      <c r="L372" s="33">
        <v>0</v>
      </c>
      <c r="M372">
        <v>1082854051</v>
      </c>
      <c r="N372" t="s">
        <v>4199</v>
      </c>
      <c r="O372" t="s">
        <v>4200</v>
      </c>
      <c r="P372" s="201">
        <v>44587</v>
      </c>
      <c r="Q372" s="201">
        <v>44593</v>
      </c>
      <c r="R372" s="201">
        <v>44732</v>
      </c>
      <c r="S372" s="223">
        <v>10400000</v>
      </c>
      <c r="T372" s="223">
        <v>1733000</v>
      </c>
      <c r="U372" s="53">
        <v>1082866408</v>
      </c>
      <c r="V372" t="s">
        <v>3047</v>
      </c>
      <c r="W372"/>
      <c r="X372"/>
    </row>
    <row r="373" spans="1:24">
      <c r="A373">
        <v>891780111</v>
      </c>
      <c r="B373" t="s">
        <v>25</v>
      </c>
      <c r="C373" t="s">
        <v>26</v>
      </c>
      <c r="D373" t="s">
        <v>27</v>
      </c>
      <c r="E373" t="s">
        <v>4201</v>
      </c>
      <c r="F373" t="s">
        <v>29</v>
      </c>
      <c r="G373" t="s">
        <v>848</v>
      </c>
      <c r="H373" t="s">
        <v>31</v>
      </c>
      <c r="I373" s="33">
        <v>11600000</v>
      </c>
      <c r="J373" s="33">
        <v>13533000</v>
      </c>
      <c r="K373" s="223">
        <v>1933000</v>
      </c>
      <c r="L373" s="33">
        <v>0</v>
      </c>
      <c r="M373">
        <v>30766322</v>
      </c>
      <c r="N373" t="s">
        <v>4202</v>
      </c>
      <c r="O373" t="s">
        <v>4203</v>
      </c>
      <c r="P373" s="201">
        <v>44587</v>
      </c>
      <c r="Q373" s="201">
        <v>44593</v>
      </c>
      <c r="R373" s="201">
        <v>44732</v>
      </c>
      <c r="S373" s="223">
        <v>11600000</v>
      </c>
      <c r="T373" s="223">
        <v>1933000</v>
      </c>
      <c r="U373" s="53">
        <v>1082866408</v>
      </c>
      <c r="V373" t="s">
        <v>3047</v>
      </c>
      <c r="W373"/>
      <c r="X373"/>
    </row>
    <row r="374" spans="1:24">
      <c r="A374">
        <v>891780111</v>
      </c>
      <c r="B374" t="s">
        <v>25</v>
      </c>
      <c r="C374" t="s">
        <v>26</v>
      </c>
      <c r="D374" t="s">
        <v>27</v>
      </c>
      <c r="E374" t="s">
        <v>4204</v>
      </c>
      <c r="F374" t="s">
        <v>29</v>
      </c>
      <c r="G374" t="s">
        <v>848</v>
      </c>
      <c r="H374" t="s">
        <v>31</v>
      </c>
      <c r="I374" s="33">
        <v>9200000</v>
      </c>
      <c r="J374" s="33">
        <v>10733000</v>
      </c>
      <c r="K374" s="223">
        <v>1533000</v>
      </c>
      <c r="L374" s="33">
        <v>0</v>
      </c>
      <c r="M374">
        <v>1065837255</v>
      </c>
      <c r="N374" t="s">
        <v>4205</v>
      </c>
      <c r="O374" t="s">
        <v>4206</v>
      </c>
      <c r="P374" s="201">
        <v>44587</v>
      </c>
      <c r="Q374" s="201">
        <v>44593</v>
      </c>
      <c r="R374" s="201">
        <v>44732</v>
      </c>
      <c r="S374" s="223">
        <v>9200000</v>
      </c>
      <c r="T374" s="223">
        <v>1533000</v>
      </c>
      <c r="U374" s="53">
        <v>1082866408</v>
      </c>
      <c r="V374" t="s">
        <v>3047</v>
      </c>
      <c r="W374"/>
      <c r="X374"/>
    </row>
    <row r="375" spans="1:24">
      <c r="A375">
        <v>891780111</v>
      </c>
      <c r="B375" t="s">
        <v>25</v>
      </c>
      <c r="C375" t="s">
        <v>26</v>
      </c>
      <c r="D375" t="s">
        <v>27</v>
      </c>
      <c r="E375" t="s">
        <v>4207</v>
      </c>
      <c r="F375" t="s">
        <v>29</v>
      </c>
      <c r="G375" t="s">
        <v>848</v>
      </c>
      <c r="H375" t="s">
        <v>31</v>
      </c>
      <c r="I375" s="33">
        <v>11600000</v>
      </c>
      <c r="J375" s="33">
        <v>13533000</v>
      </c>
      <c r="K375" s="223">
        <v>1933000</v>
      </c>
      <c r="L375" s="33">
        <v>0</v>
      </c>
      <c r="M375">
        <v>1082923928</v>
      </c>
      <c r="N375" t="s">
        <v>4208</v>
      </c>
      <c r="O375" t="s">
        <v>4209</v>
      </c>
      <c r="P375" s="201">
        <v>44587</v>
      </c>
      <c r="Q375" s="201">
        <v>44593</v>
      </c>
      <c r="R375" s="201">
        <v>44732</v>
      </c>
      <c r="S375" s="223">
        <v>11600000</v>
      </c>
      <c r="T375" s="223">
        <v>1933000</v>
      </c>
      <c r="U375" s="53">
        <v>26668285</v>
      </c>
      <c r="V375" t="s">
        <v>3524</v>
      </c>
      <c r="W375"/>
      <c r="X375"/>
    </row>
    <row r="376" spans="1:24">
      <c r="A376">
        <v>891780111</v>
      </c>
      <c r="B376" t="s">
        <v>25</v>
      </c>
      <c r="C376" t="s">
        <v>26</v>
      </c>
      <c r="D376" t="s">
        <v>27</v>
      </c>
      <c r="E376" t="s">
        <v>4210</v>
      </c>
      <c r="F376" t="s">
        <v>29</v>
      </c>
      <c r="G376" t="s">
        <v>848</v>
      </c>
      <c r="H376" t="s">
        <v>31</v>
      </c>
      <c r="I376" s="33">
        <v>16000000</v>
      </c>
      <c r="J376" s="33">
        <v>18667000</v>
      </c>
      <c r="K376" s="223">
        <v>2667000</v>
      </c>
      <c r="L376" s="33">
        <v>0</v>
      </c>
      <c r="M376">
        <v>85467022</v>
      </c>
      <c r="N376" t="s">
        <v>4211</v>
      </c>
      <c r="O376" t="s">
        <v>4212</v>
      </c>
      <c r="P376" s="201">
        <v>44587</v>
      </c>
      <c r="Q376" s="201">
        <v>44593</v>
      </c>
      <c r="R376" s="201">
        <v>44732</v>
      </c>
      <c r="S376" s="223">
        <v>16000000</v>
      </c>
      <c r="T376" s="223">
        <v>2667000</v>
      </c>
      <c r="U376" s="53">
        <v>85449357</v>
      </c>
      <c r="V376" t="s">
        <v>3108</v>
      </c>
      <c r="W376"/>
      <c r="X376"/>
    </row>
    <row r="377" spans="1:24">
      <c r="A377">
        <v>891780111</v>
      </c>
      <c r="B377" t="s">
        <v>25</v>
      </c>
      <c r="C377" t="s">
        <v>26</v>
      </c>
      <c r="D377" t="s">
        <v>27</v>
      </c>
      <c r="E377" t="s">
        <v>4213</v>
      </c>
      <c r="F377" t="s">
        <v>29</v>
      </c>
      <c r="G377" t="s">
        <v>848</v>
      </c>
      <c r="H377" t="s">
        <v>31</v>
      </c>
      <c r="I377" s="33">
        <v>13200000</v>
      </c>
      <c r="J377" s="33">
        <v>15400000</v>
      </c>
      <c r="K377" s="223">
        <v>2200000</v>
      </c>
      <c r="L377" s="33">
        <v>0</v>
      </c>
      <c r="M377">
        <v>57297861</v>
      </c>
      <c r="N377" t="s">
        <v>4214</v>
      </c>
      <c r="O377" t="s">
        <v>4215</v>
      </c>
      <c r="P377" s="201">
        <v>44587</v>
      </c>
      <c r="Q377" s="201">
        <v>44593</v>
      </c>
      <c r="R377" s="201">
        <v>44732</v>
      </c>
      <c r="S377" s="223">
        <v>9900000</v>
      </c>
      <c r="T377" s="223">
        <v>5500000</v>
      </c>
      <c r="U377" s="53">
        <v>85449357</v>
      </c>
      <c r="V377" t="s">
        <v>3108</v>
      </c>
      <c r="W377"/>
      <c r="X377"/>
    </row>
    <row r="378" spans="1:24">
      <c r="A378">
        <v>891780111</v>
      </c>
      <c r="B378" t="s">
        <v>25</v>
      </c>
      <c r="C378" t="s">
        <v>26</v>
      </c>
      <c r="D378" t="s">
        <v>27</v>
      </c>
      <c r="E378" t="s">
        <v>4216</v>
      </c>
      <c r="F378" t="s">
        <v>29</v>
      </c>
      <c r="G378" t="s">
        <v>848</v>
      </c>
      <c r="H378" t="s">
        <v>31</v>
      </c>
      <c r="I378" s="33">
        <v>20400000</v>
      </c>
      <c r="J378" s="33">
        <v>23800000</v>
      </c>
      <c r="K378" s="223">
        <v>3400000</v>
      </c>
      <c r="L378" s="33">
        <v>0</v>
      </c>
      <c r="M378">
        <v>51807152</v>
      </c>
      <c r="N378" t="s">
        <v>4217</v>
      </c>
      <c r="O378" t="s">
        <v>4218</v>
      </c>
      <c r="P378" s="201">
        <v>44587</v>
      </c>
      <c r="Q378" s="201">
        <v>44593</v>
      </c>
      <c r="R378" s="201">
        <v>44732</v>
      </c>
      <c r="S378" s="223">
        <v>20400000</v>
      </c>
      <c r="T378" s="223">
        <v>3400000</v>
      </c>
      <c r="U378" s="53">
        <v>85449357</v>
      </c>
      <c r="V378" t="s">
        <v>3108</v>
      </c>
      <c r="W378"/>
      <c r="X378"/>
    </row>
    <row r="379" spans="1:24">
      <c r="A379">
        <v>891780111</v>
      </c>
      <c r="B379" t="s">
        <v>25</v>
      </c>
      <c r="C379" t="s">
        <v>26</v>
      </c>
      <c r="D379" t="s">
        <v>27</v>
      </c>
      <c r="E379" t="s">
        <v>4219</v>
      </c>
      <c r="F379" t="s">
        <v>29</v>
      </c>
      <c r="G379" t="s">
        <v>848</v>
      </c>
      <c r="H379" t="s">
        <v>31</v>
      </c>
      <c r="I379" s="33">
        <v>11440000</v>
      </c>
      <c r="J379" s="33">
        <v>16640000</v>
      </c>
      <c r="K379" s="223">
        <v>5200000</v>
      </c>
      <c r="L379" s="33">
        <v>0</v>
      </c>
      <c r="M379">
        <v>1082952176</v>
      </c>
      <c r="N379" t="s">
        <v>4220</v>
      </c>
      <c r="O379" t="s">
        <v>4221</v>
      </c>
      <c r="P379" s="201">
        <v>44587</v>
      </c>
      <c r="Q379" s="201">
        <v>44587</v>
      </c>
      <c r="R379" s="201">
        <v>44773</v>
      </c>
      <c r="S379" s="223">
        <v>11440000</v>
      </c>
      <c r="T379" s="223">
        <v>5200000</v>
      </c>
      <c r="U379" s="53">
        <v>85449357</v>
      </c>
      <c r="V379" t="s">
        <v>3108</v>
      </c>
      <c r="W379"/>
      <c r="X379"/>
    </row>
    <row r="380" spans="1:24">
      <c r="A380">
        <v>891780111</v>
      </c>
      <c r="B380" t="s">
        <v>25</v>
      </c>
      <c r="C380" t="s">
        <v>26</v>
      </c>
      <c r="D380" t="s">
        <v>27</v>
      </c>
      <c r="E380" t="s">
        <v>4222</v>
      </c>
      <c r="F380" t="s">
        <v>29</v>
      </c>
      <c r="G380" t="s">
        <v>848</v>
      </c>
      <c r="H380" t="s">
        <v>31</v>
      </c>
      <c r="I380" s="33">
        <v>12663000</v>
      </c>
      <c r="J380" s="33">
        <v>18463000</v>
      </c>
      <c r="K380" s="223">
        <v>5800000</v>
      </c>
      <c r="L380" s="33">
        <v>0</v>
      </c>
      <c r="M380">
        <v>26671795</v>
      </c>
      <c r="N380" t="s">
        <v>4223</v>
      </c>
      <c r="O380" t="s">
        <v>4224</v>
      </c>
      <c r="P380" s="201">
        <v>44587</v>
      </c>
      <c r="Q380" s="201">
        <v>44587</v>
      </c>
      <c r="R380" s="201">
        <v>44773</v>
      </c>
      <c r="S380" s="223">
        <v>12663000</v>
      </c>
      <c r="T380" s="223">
        <v>5800000</v>
      </c>
      <c r="U380" s="202">
        <v>12548945</v>
      </c>
      <c r="V380" t="s">
        <v>4225</v>
      </c>
      <c r="W380"/>
      <c r="X380"/>
    </row>
    <row r="381" spans="1:24">
      <c r="A381">
        <v>891780111</v>
      </c>
      <c r="B381" t="s">
        <v>25</v>
      </c>
      <c r="C381" t="s">
        <v>26</v>
      </c>
      <c r="D381" t="s">
        <v>27</v>
      </c>
      <c r="E381" t="s">
        <v>4226</v>
      </c>
      <c r="F381" t="s">
        <v>29</v>
      </c>
      <c r="G381" t="s">
        <v>848</v>
      </c>
      <c r="H381" t="s">
        <v>31</v>
      </c>
      <c r="I381" s="33">
        <v>10400000</v>
      </c>
      <c r="J381" s="33">
        <v>12133000</v>
      </c>
      <c r="K381" s="223">
        <v>1733000</v>
      </c>
      <c r="L381" s="33">
        <v>0</v>
      </c>
      <c r="M381">
        <v>1100547297</v>
      </c>
      <c r="N381" t="s">
        <v>2309</v>
      </c>
      <c r="O381" t="s">
        <v>4227</v>
      </c>
      <c r="P381" s="201">
        <v>44587</v>
      </c>
      <c r="Q381" s="201">
        <v>44593</v>
      </c>
      <c r="R381" s="201">
        <v>44732</v>
      </c>
      <c r="S381" s="223">
        <v>10400000</v>
      </c>
      <c r="T381" s="223">
        <v>1733000</v>
      </c>
      <c r="U381" s="202">
        <v>12548945</v>
      </c>
      <c r="V381" t="s">
        <v>4225</v>
      </c>
      <c r="W381"/>
      <c r="X381"/>
    </row>
    <row r="382" spans="1:24">
      <c r="A382">
        <v>891780111</v>
      </c>
      <c r="B382" t="s">
        <v>25</v>
      </c>
      <c r="C382" t="s">
        <v>26</v>
      </c>
      <c r="D382" t="s">
        <v>27</v>
      </c>
      <c r="E382" t="s">
        <v>4228</v>
      </c>
      <c r="F382" t="s">
        <v>29</v>
      </c>
      <c r="G382" t="s">
        <v>848</v>
      </c>
      <c r="H382" t="s">
        <v>31</v>
      </c>
      <c r="I382" s="33">
        <v>14000000</v>
      </c>
      <c r="J382" s="33">
        <v>16333000</v>
      </c>
      <c r="K382" s="223">
        <v>2333000</v>
      </c>
      <c r="L382" s="33">
        <v>0</v>
      </c>
      <c r="M382">
        <v>70117397</v>
      </c>
      <c r="N382" t="s">
        <v>4229</v>
      </c>
      <c r="O382" t="s">
        <v>4230</v>
      </c>
      <c r="P382" s="201">
        <v>44587</v>
      </c>
      <c r="Q382" s="201">
        <v>44593</v>
      </c>
      <c r="R382" s="201">
        <v>44732</v>
      </c>
      <c r="S382" s="223">
        <v>14000000</v>
      </c>
      <c r="T382" s="223">
        <v>2333000</v>
      </c>
      <c r="U382" s="203">
        <v>7144175</v>
      </c>
      <c r="V382" t="s">
        <v>3527</v>
      </c>
      <c r="W382"/>
      <c r="X382"/>
    </row>
    <row r="383" spans="1:24">
      <c r="A383">
        <v>891780111</v>
      </c>
      <c r="B383" t="s">
        <v>25</v>
      </c>
      <c r="C383" t="s">
        <v>26</v>
      </c>
      <c r="D383" t="s">
        <v>27</v>
      </c>
      <c r="E383" t="s">
        <v>4231</v>
      </c>
      <c r="F383" t="s">
        <v>29</v>
      </c>
      <c r="G383" t="s">
        <v>848</v>
      </c>
      <c r="H383" t="s">
        <v>31</v>
      </c>
      <c r="I383" s="33">
        <v>6800000</v>
      </c>
      <c r="J383" s="33">
        <v>7933000</v>
      </c>
      <c r="K383" s="223">
        <v>1133000</v>
      </c>
      <c r="L383" s="33">
        <v>0</v>
      </c>
      <c r="M383">
        <v>84459678</v>
      </c>
      <c r="N383" t="s">
        <v>4232</v>
      </c>
      <c r="O383" t="s">
        <v>3862</v>
      </c>
      <c r="P383" s="201">
        <v>44587</v>
      </c>
      <c r="Q383" s="201">
        <v>44593</v>
      </c>
      <c r="R383" s="201">
        <v>44732</v>
      </c>
      <c r="S383" s="223">
        <v>6800000</v>
      </c>
      <c r="T383" s="223">
        <v>1133000</v>
      </c>
      <c r="U383" s="202">
        <v>84452087</v>
      </c>
      <c r="V383" t="s">
        <v>3200</v>
      </c>
      <c r="W383"/>
      <c r="X383"/>
    </row>
    <row r="384" spans="1:24">
      <c r="A384">
        <v>891780111</v>
      </c>
      <c r="B384" t="s">
        <v>25</v>
      </c>
      <c r="C384" t="s">
        <v>26</v>
      </c>
      <c r="D384" t="s">
        <v>27</v>
      </c>
      <c r="E384" t="s">
        <v>4233</v>
      </c>
      <c r="F384" t="s">
        <v>29</v>
      </c>
      <c r="G384" t="s">
        <v>848</v>
      </c>
      <c r="H384" t="s">
        <v>31</v>
      </c>
      <c r="I384" s="33">
        <v>6800000</v>
      </c>
      <c r="J384" s="33">
        <v>10200000</v>
      </c>
      <c r="K384" s="223">
        <v>3400000</v>
      </c>
      <c r="L384" s="33">
        <v>0</v>
      </c>
      <c r="M384">
        <v>57435172</v>
      </c>
      <c r="N384" t="s">
        <v>4234</v>
      </c>
      <c r="O384" t="s">
        <v>3878</v>
      </c>
      <c r="P384" s="201">
        <v>44587</v>
      </c>
      <c r="Q384" s="201">
        <v>44593</v>
      </c>
      <c r="R384" s="201">
        <v>44773</v>
      </c>
      <c r="S384" s="223">
        <v>6800000</v>
      </c>
      <c r="T384" s="223">
        <v>3400000</v>
      </c>
      <c r="U384" s="53">
        <v>57444673</v>
      </c>
      <c r="V384" t="s">
        <v>3271</v>
      </c>
      <c r="W384"/>
      <c r="X384"/>
    </row>
    <row r="385" spans="1:24">
      <c r="A385">
        <v>891780111</v>
      </c>
      <c r="B385" t="s">
        <v>25</v>
      </c>
      <c r="C385" t="s">
        <v>26</v>
      </c>
      <c r="D385" t="s">
        <v>27</v>
      </c>
      <c r="E385" t="s">
        <v>4235</v>
      </c>
      <c r="F385" t="s">
        <v>29</v>
      </c>
      <c r="G385" t="s">
        <v>848</v>
      </c>
      <c r="H385" t="s">
        <v>31</v>
      </c>
      <c r="I385" s="33">
        <v>6800000</v>
      </c>
      <c r="J385" s="33">
        <v>7933000</v>
      </c>
      <c r="K385" s="223">
        <v>1133000</v>
      </c>
      <c r="L385" s="33">
        <v>0</v>
      </c>
      <c r="M385">
        <v>1082984745</v>
      </c>
      <c r="N385" t="s">
        <v>4236</v>
      </c>
      <c r="O385" t="s">
        <v>4237</v>
      </c>
      <c r="P385" s="201">
        <v>44587</v>
      </c>
      <c r="Q385" s="201">
        <v>44593</v>
      </c>
      <c r="R385" s="201">
        <v>44732</v>
      </c>
      <c r="S385" s="223">
        <v>6800000</v>
      </c>
      <c r="T385" s="223">
        <v>1133000</v>
      </c>
      <c r="U385" s="53">
        <v>85473390</v>
      </c>
      <c r="V385" t="s">
        <v>839</v>
      </c>
      <c r="W385"/>
      <c r="X385"/>
    </row>
    <row r="386" spans="1:24">
      <c r="A386">
        <v>891780111</v>
      </c>
      <c r="B386" t="s">
        <v>25</v>
      </c>
      <c r="C386" t="s">
        <v>26</v>
      </c>
      <c r="D386" t="s">
        <v>27</v>
      </c>
      <c r="E386" t="s">
        <v>4238</v>
      </c>
      <c r="F386" t="s">
        <v>29</v>
      </c>
      <c r="G386" t="s">
        <v>848</v>
      </c>
      <c r="H386" t="s">
        <v>31</v>
      </c>
      <c r="I386" s="33">
        <v>6346000</v>
      </c>
      <c r="J386" s="33">
        <v>7479000</v>
      </c>
      <c r="K386" s="223">
        <v>1133000</v>
      </c>
      <c r="L386" s="33">
        <v>0</v>
      </c>
      <c r="M386">
        <v>1082410646</v>
      </c>
      <c r="N386" t="s">
        <v>4239</v>
      </c>
      <c r="O386" t="s">
        <v>4240</v>
      </c>
      <c r="P386" s="201">
        <v>44587</v>
      </c>
      <c r="Q386" s="201">
        <v>44601</v>
      </c>
      <c r="R386" s="201">
        <v>44732</v>
      </c>
      <c r="S386" s="223">
        <v>6346000</v>
      </c>
      <c r="T386" s="223">
        <v>1133000</v>
      </c>
      <c r="U386" s="53">
        <v>85473390</v>
      </c>
      <c r="V386" t="s">
        <v>839</v>
      </c>
      <c r="W386"/>
      <c r="X386"/>
    </row>
    <row r="387" spans="1:24">
      <c r="A387">
        <v>891780111</v>
      </c>
      <c r="B387" t="s">
        <v>25</v>
      </c>
      <c r="C387" t="s">
        <v>26</v>
      </c>
      <c r="D387" t="s">
        <v>27</v>
      </c>
      <c r="E387" t="s">
        <v>4241</v>
      </c>
      <c r="F387" t="s">
        <v>29</v>
      </c>
      <c r="G387" t="s">
        <v>848</v>
      </c>
      <c r="H387" t="s">
        <v>31</v>
      </c>
      <c r="I387" s="33">
        <v>7466000</v>
      </c>
      <c r="J387" s="33">
        <v>8799000</v>
      </c>
      <c r="K387" s="223">
        <v>1333000</v>
      </c>
      <c r="L387" s="33">
        <v>0</v>
      </c>
      <c r="M387">
        <v>57463940</v>
      </c>
      <c r="N387" t="s">
        <v>4242</v>
      </c>
      <c r="O387" t="s">
        <v>4243</v>
      </c>
      <c r="P387" s="201">
        <v>44587</v>
      </c>
      <c r="Q387" s="201">
        <v>44601</v>
      </c>
      <c r="R387" s="201">
        <v>44732</v>
      </c>
      <c r="S387" s="223">
        <v>7466000</v>
      </c>
      <c r="T387" s="223">
        <v>1333000</v>
      </c>
      <c r="U387" s="53">
        <v>85473390</v>
      </c>
      <c r="V387" t="s">
        <v>839</v>
      </c>
      <c r="W387"/>
      <c r="X387"/>
    </row>
    <row r="388" spans="1:24">
      <c r="A388">
        <v>891780111</v>
      </c>
      <c r="B388" t="s">
        <v>25</v>
      </c>
      <c r="C388" t="s">
        <v>26</v>
      </c>
      <c r="D388" t="s">
        <v>27</v>
      </c>
      <c r="E388" t="s">
        <v>4244</v>
      </c>
      <c r="F388" t="s">
        <v>29</v>
      </c>
      <c r="G388" t="s">
        <v>848</v>
      </c>
      <c r="H388" t="s">
        <v>31</v>
      </c>
      <c r="I388" s="33">
        <v>6800000</v>
      </c>
      <c r="J388" s="33">
        <v>7933000</v>
      </c>
      <c r="K388" s="223">
        <v>1133000</v>
      </c>
      <c r="L388" s="33">
        <v>0</v>
      </c>
      <c r="M388">
        <v>1083014325</v>
      </c>
      <c r="N388" t="s">
        <v>4245</v>
      </c>
      <c r="O388" t="s">
        <v>4246</v>
      </c>
      <c r="P388" s="201">
        <v>44587</v>
      </c>
      <c r="Q388" s="201">
        <v>44593</v>
      </c>
      <c r="R388" s="201">
        <v>44732</v>
      </c>
      <c r="S388" s="223">
        <v>6800000</v>
      </c>
      <c r="T388" s="223">
        <v>1133000</v>
      </c>
      <c r="U388" s="53">
        <v>85473390</v>
      </c>
      <c r="V388" t="s">
        <v>839</v>
      </c>
      <c r="W388"/>
      <c r="X388"/>
    </row>
    <row r="389" spans="1:24">
      <c r="A389">
        <v>891780111</v>
      </c>
      <c r="B389" t="s">
        <v>25</v>
      </c>
      <c r="C389" t="s">
        <v>26</v>
      </c>
      <c r="D389" t="s">
        <v>27</v>
      </c>
      <c r="E389" t="s">
        <v>4247</v>
      </c>
      <c r="F389" t="s">
        <v>29</v>
      </c>
      <c r="G389" t="s">
        <v>848</v>
      </c>
      <c r="H389" t="s">
        <v>31</v>
      </c>
      <c r="I389" s="33">
        <v>8000000</v>
      </c>
      <c r="J389" s="33">
        <v>12000000</v>
      </c>
      <c r="K389" s="223">
        <v>4000000</v>
      </c>
      <c r="L389" s="33">
        <v>0</v>
      </c>
      <c r="M389">
        <v>85150692</v>
      </c>
      <c r="N389" t="s">
        <v>4248</v>
      </c>
      <c r="O389" t="s">
        <v>4249</v>
      </c>
      <c r="P389" s="201">
        <v>44587</v>
      </c>
      <c r="Q389" s="201">
        <v>44593</v>
      </c>
      <c r="R389" s="201">
        <v>44773</v>
      </c>
      <c r="S389" s="223">
        <v>8000000</v>
      </c>
      <c r="T389" s="223">
        <v>4000000</v>
      </c>
      <c r="U389" s="53">
        <v>85473390</v>
      </c>
      <c r="V389" t="s">
        <v>839</v>
      </c>
      <c r="W389"/>
      <c r="X389"/>
    </row>
    <row r="390" spans="1:24">
      <c r="A390">
        <v>891780111</v>
      </c>
      <c r="B390" t="s">
        <v>25</v>
      </c>
      <c r="C390" t="s">
        <v>26</v>
      </c>
      <c r="D390" t="s">
        <v>27</v>
      </c>
      <c r="E390" t="s">
        <v>4250</v>
      </c>
      <c r="F390" t="s">
        <v>29</v>
      </c>
      <c r="G390" t="s">
        <v>848</v>
      </c>
      <c r="H390" t="s">
        <v>31</v>
      </c>
      <c r="I390" s="33">
        <v>6346000</v>
      </c>
      <c r="J390" s="33">
        <v>8896000</v>
      </c>
      <c r="K390" s="223">
        <v>2550000</v>
      </c>
      <c r="L390" s="33">
        <v>0</v>
      </c>
      <c r="M390">
        <v>1082841112</v>
      </c>
      <c r="N390" t="s">
        <v>4251</v>
      </c>
      <c r="O390" t="s">
        <v>4252</v>
      </c>
      <c r="P390" s="201">
        <v>44587</v>
      </c>
      <c r="Q390" s="201">
        <v>44601</v>
      </c>
      <c r="R390" s="201">
        <v>44757</v>
      </c>
      <c r="S390" s="223">
        <v>6346000</v>
      </c>
      <c r="T390" s="223">
        <v>2550000</v>
      </c>
      <c r="U390" s="53">
        <v>85473390</v>
      </c>
      <c r="V390" t="s">
        <v>839</v>
      </c>
      <c r="W390"/>
      <c r="X390"/>
    </row>
    <row r="391" spans="1:24">
      <c r="A391">
        <v>891780111</v>
      </c>
      <c r="B391" t="s">
        <v>25</v>
      </c>
      <c r="C391" t="s">
        <v>26</v>
      </c>
      <c r="D391" t="s">
        <v>27</v>
      </c>
      <c r="E391" t="s">
        <v>4253</v>
      </c>
      <c r="F391" t="s">
        <v>29</v>
      </c>
      <c r="G391" t="s">
        <v>848</v>
      </c>
      <c r="H391" t="s">
        <v>31</v>
      </c>
      <c r="I391" s="33">
        <v>10400000</v>
      </c>
      <c r="J391" s="33">
        <v>12133000</v>
      </c>
      <c r="K391" s="223">
        <v>1733000</v>
      </c>
      <c r="L391" s="33">
        <v>0</v>
      </c>
      <c r="M391">
        <v>36718392</v>
      </c>
      <c r="N391" t="s">
        <v>4254</v>
      </c>
      <c r="O391" t="s">
        <v>4255</v>
      </c>
      <c r="P391" s="201">
        <v>44587</v>
      </c>
      <c r="Q391" s="201">
        <v>44593</v>
      </c>
      <c r="R391" s="201">
        <v>44732</v>
      </c>
      <c r="S391" s="223">
        <v>7800000</v>
      </c>
      <c r="T391" s="223">
        <v>4333000</v>
      </c>
      <c r="U391" s="53">
        <v>85465146</v>
      </c>
      <c r="V391" t="s">
        <v>3132</v>
      </c>
      <c r="W391"/>
      <c r="X391"/>
    </row>
    <row r="392" spans="1:24">
      <c r="A392">
        <v>891780111</v>
      </c>
      <c r="B392" t="s">
        <v>25</v>
      </c>
      <c r="C392" t="s">
        <v>26</v>
      </c>
      <c r="D392" t="s">
        <v>27</v>
      </c>
      <c r="E392" t="s">
        <v>4256</v>
      </c>
      <c r="F392" t="s">
        <v>29</v>
      </c>
      <c r="G392" t="s">
        <v>848</v>
      </c>
      <c r="H392" t="s">
        <v>31</v>
      </c>
      <c r="I392" s="33">
        <v>6800000</v>
      </c>
      <c r="J392" s="33">
        <v>7933000</v>
      </c>
      <c r="K392" s="223">
        <v>1133000</v>
      </c>
      <c r="L392" s="33">
        <v>0</v>
      </c>
      <c r="M392">
        <v>1082944401</v>
      </c>
      <c r="N392" t="s">
        <v>4257</v>
      </c>
      <c r="O392" t="s">
        <v>4258</v>
      </c>
      <c r="P392" s="201">
        <v>44587</v>
      </c>
      <c r="Q392" s="201">
        <v>44593</v>
      </c>
      <c r="R392" s="201">
        <v>44732</v>
      </c>
      <c r="S392" s="223">
        <v>6800000</v>
      </c>
      <c r="T392" s="223">
        <v>1133000</v>
      </c>
      <c r="U392" s="53">
        <v>85459497</v>
      </c>
      <c r="V392" t="s">
        <v>835</v>
      </c>
      <c r="W392"/>
      <c r="X392"/>
    </row>
    <row r="393" spans="1:24">
      <c r="A393">
        <v>891780111</v>
      </c>
      <c r="B393" t="s">
        <v>25</v>
      </c>
      <c r="C393" t="s">
        <v>26</v>
      </c>
      <c r="D393" t="s">
        <v>27</v>
      </c>
      <c r="E393" t="s">
        <v>4259</v>
      </c>
      <c r="F393" t="s">
        <v>29</v>
      </c>
      <c r="G393" t="s">
        <v>848</v>
      </c>
      <c r="H393" t="s">
        <v>31</v>
      </c>
      <c r="I393" s="33">
        <v>9200000</v>
      </c>
      <c r="J393" s="33">
        <v>10733000</v>
      </c>
      <c r="K393" s="223">
        <v>1533000</v>
      </c>
      <c r="L393" s="33">
        <v>0</v>
      </c>
      <c r="M393">
        <v>84451148</v>
      </c>
      <c r="N393" t="s">
        <v>4260</v>
      </c>
      <c r="O393" t="s">
        <v>4261</v>
      </c>
      <c r="P393" s="201">
        <v>44587</v>
      </c>
      <c r="Q393" s="201">
        <v>44593</v>
      </c>
      <c r="R393" s="201">
        <v>44732</v>
      </c>
      <c r="S393" s="223">
        <v>9200000</v>
      </c>
      <c r="T393" s="223">
        <v>1533000</v>
      </c>
      <c r="U393" s="53">
        <v>85465146</v>
      </c>
      <c r="V393" t="s">
        <v>3132</v>
      </c>
      <c r="W393"/>
      <c r="X393"/>
    </row>
    <row r="394" spans="1:24">
      <c r="A394">
        <v>891780111</v>
      </c>
      <c r="B394" t="s">
        <v>25</v>
      </c>
      <c r="C394" t="s">
        <v>26</v>
      </c>
      <c r="D394" t="s">
        <v>27</v>
      </c>
      <c r="E394" t="s">
        <v>4262</v>
      </c>
      <c r="F394" t="s">
        <v>29</v>
      </c>
      <c r="G394" t="s">
        <v>848</v>
      </c>
      <c r="H394" t="s">
        <v>31</v>
      </c>
      <c r="I394" s="33">
        <v>9200000</v>
      </c>
      <c r="J394" s="33">
        <v>10733000</v>
      </c>
      <c r="K394" s="223">
        <v>1533000</v>
      </c>
      <c r="L394" s="33">
        <v>0</v>
      </c>
      <c r="M394">
        <v>35117743</v>
      </c>
      <c r="N394" t="s">
        <v>4263</v>
      </c>
      <c r="O394" t="s">
        <v>4264</v>
      </c>
      <c r="P394" s="201">
        <v>44587</v>
      </c>
      <c r="Q394" s="201">
        <v>44593</v>
      </c>
      <c r="R394" s="201">
        <v>44732</v>
      </c>
      <c r="S394" s="223">
        <v>9200000</v>
      </c>
      <c r="T394" s="223">
        <v>1533000</v>
      </c>
      <c r="U394" s="53">
        <v>85465146</v>
      </c>
      <c r="V394" t="s">
        <v>3132</v>
      </c>
      <c r="W394"/>
      <c r="X394"/>
    </row>
    <row r="395" spans="1:24">
      <c r="A395">
        <v>891780111</v>
      </c>
      <c r="B395" t="s">
        <v>25</v>
      </c>
      <c r="C395" t="s">
        <v>26</v>
      </c>
      <c r="D395" t="s">
        <v>27</v>
      </c>
      <c r="E395" t="s">
        <v>4265</v>
      </c>
      <c r="F395" t="s">
        <v>29</v>
      </c>
      <c r="G395" t="s">
        <v>848</v>
      </c>
      <c r="H395" t="s">
        <v>31</v>
      </c>
      <c r="I395" s="33">
        <v>11600000</v>
      </c>
      <c r="J395" s="33">
        <v>17400000</v>
      </c>
      <c r="K395" s="223">
        <v>5800000</v>
      </c>
      <c r="L395" s="33">
        <v>0</v>
      </c>
      <c r="M395">
        <v>85472799</v>
      </c>
      <c r="N395" t="s">
        <v>4266</v>
      </c>
      <c r="O395" t="s">
        <v>4267</v>
      </c>
      <c r="P395" s="201">
        <v>44587</v>
      </c>
      <c r="Q395" s="201">
        <v>44593</v>
      </c>
      <c r="R395" s="201">
        <v>44773</v>
      </c>
      <c r="S395" s="223">
        <v>11600000</v>
      </c>
      <c r="T395" s="223">
        <v>5800000</v>
      </c>
      <c r="U395" s="53">
        <v>12621405</v>
      </c>
      <c r="V395" t="s">
        <v>843</v>
      </c>
      <c r="W395"/>
      <c r="X395"/>
    </row>
    <row r="396" spans="1:24">
      <c r="A396">
        <v>891780111</v>
      </c>
      <c r="B396" t="s">
        <v>25</v>
      </c>
      <c r="C396" t="s">
        <v>26</v>
      </c>
      <c r="D396" t="s">
        <v>27</v>
      </c>
      <c r="E396" t="s">
        <v>4268</v>
      </c>
      <c r="F396" t="s">
        <v>29</v>
      </c>
      <c r="G396" t="s">
        <v>848</v>
      </c>
      <c r="H396" t="s">
        <v>31</v>
      </c>
      <c r="I396" s="33">
        <v>13200000</v>
      </c>
      <c r="J396" s="33">
        <v>19800000</v>
      </c>
      <c r="K396" s="223">
        <v>6600000</v>
      </c>
      <c r="L396" s="33">
        <v>0</v>
      </c>
      <c r="M396">
        <v>1082968283</v>
      </c>
      <c r="N396" t="s">
        <v>4269</v>
      </c>
      <c r="O396" t="s">
        <v>4270</v>
      </c>
      <c r="P396" s="201">
        <v>44587</v>
      </c>
      <c r="Q396" s="201">
        <v>44593</v>
      </c>
      <c r="R396" s="201">
        <v>44773</v>
      </c>
      <c r="S396" s="223">
        <v>13200000</v>
      </c>
      <c r="T396" s="223">
        <v>6600000</v>
      </c>
      <c r="U396" s="53">
        <v>12621405</v>
      </c>
      <c r="V396" t="s">
        <v>843</v>
      </c>
      <c r="W396"/>
      <c r="X396"/>
    </row>
    <row r="397" spans="1:24">
      <c r="A397">
        <v>891780111</v>
      </c>
      <c r="B397" t="s">
        <v>25</v>
      </c>
      <c r="C397" t="s">
        <v>26</v>
      </c>
      <c r="D397" t="s">
        <v>27</v>
      </c>
      <c r="E397" t="s">
        <v>4271</v>
      </c>
      <c r="F397" t="s">
        <v>29</v>
      </c>
      <c r="G397" t="s">
        <v>848</v>
      </c>
      <c r="H397" t="s">
        <v>31</v>
      </c>
      <c r="I397" s="33">
        <v>15600000</v>
      </c>
      <c r="J397" s="33">
        <v>23400000</v>
      </c>
      <c r="K397" s="223">
        <v>7800000</v>
      </c>
      <c r="L397" s="33">
        <v>0</v>
      </c>
      <c r="M397">
        <v>7604732</v>
      </c>
      <c r="N397" t="s">
        <v>4272</v>
      </c>
      <c r="O397" t="s">
        <v>4273</v>
      </c>
      <c r="P397" s="201">
        <v>44587</v>
      </c>
      <c r="Q397" s="201">
        <v>44593</v>
      </c>
      <c r="R397" s="201">
        <v>44773</v>
      </c>
      <c r="S397" s="223">
        <v>15600000</v>
      </c>
      <c r="T397" s="223">
        <v>7800000</v>
      </c>
      <c r="U397" s="53">
        <v>39058006</v>
      </c>
      <c r="V397" t="s">
        <v>3348</v>
      </c>
      <c r="W397"/>
      <c r="X397"/>
    </row>
    <row r="398" spans="1:24">
      <c r="A398">
        <v>891780111</v>
      </c>
      <c r="B398" t="s">
        <v>25</v>
      </c>
      <c r="C398" t="s">
        <v>26</v>
      </c>
      <c r="D398" t="s">
        <v>27</v>
      </c>
      <c r="E398" t="s">
        <v>4274</v>
      </c>
      <c r="F398" t="s">
        <v>29</v>
      </c>
      <c r="G398" t="s">
        <v>848</v>
      </c>
      <c r="H398" t="s">
        <v>31</v>
      </c>
      <c r="I398" s="33">
        <v>11600000</v>
      </c>
      <c r="J398" s="33">
        <v>17400000</v>
      </c>
      <c r="K398" s="223">
        <v>5800000</v>
      </c>
      <c r="L398" s="33">
        <v>0</v>
      </c>
      <c r="M398">
        <v>1082915137</v>
      </c>
      <c r="N398" t="s">
        <v>4275</v>
      </c>
      <c r="O398" t="s">
        <v>4276</v>
      </c>
      <c r="P398" s="201">
        <v>44587</v>
      </c>
      <c r="Q398" s="201">
        <v>44593</v>
      </c>
      <c r="R398" s="201">
        <v>44773</v>
      </c>
      <c r="S398" s="223">
        <v>11600000</v>
      </c>
      <c r="T398" s="223">
        <v>5800000</v>
      </c>
      <c r="U398" s="53">
        <v>55313591</v>
      </c>
      <c r="V398" t="s">
        <v>3777</v>
      </c>
      <c r="W398"/>
      <c r="X398"/>
    </row>
    <row r="399" spans="1:24">
      <c r="A399">
        <v>891780111</v>
      </c>
      <c r="B399" t="s">
        <v>25</v>
      </c>
      <c r="C399" t="s">
        <v>26</v>
      </c>
      <c r="D399" t="s">
        <v>27</v>
      </c>
      <c r="E399" t="s">
        <v>4277</v>
      </c>
      <c r="F399" t="s">
        <v>29</v>
      </c>
      <c r="G399" t="s">
        <v>848</v>
      </c>
      <c r="H399" t="s">
        <v>31</v>
      </c>
      <c r="I399" s="33">
        <v>6800000</v>
      </c>
      <c r="J399" s="33">
        <v>7933000</v>
      </c>
      <c r="K399" s="223">
        <v>1133000</v>
      </c>
      <c r="L399" s="33">
        <v>0</v>
      </c>
      <c r="M399">
        <v>1082896425</v>
      </c>
      <c r="N399" t="s">
        <v>4278</v>
      </c>
      <c r="O399" t="s">
        <v>4279</v>
      </c>
      <c r="P399" s="201">
        <v>44587</v>
      </c>
      <c r="Q399" s="201">
        <v>44593</v>
      </c>
      <c r="R399" s="201">
        <v>44732</v>
      </c>
      <c r="S399" s="223">
        <v>6800000</v>
      </c>
      <c r="T399" s="223">
        <v>1133000</v>
      </c>
      <c r="U399" s="53">
        <v>55313591</v>
      </c>
      <c r="V399" t="s">
        <v>3777</v>
      </c>
      <c r="W399"/>
      <c r="X399"/>
    </row>
    <row r="400" spans="1:24">
      <c r="A400">
        <v>891780111</v>
      </c>
      <c r="B400" t="s">
        <v>25</v>
      </c>
      <c r="C400" t="s">
        <v>26</v>
      </c>
      <c r="D400" t="s">
        <v>27</v>
      </c>
      <c r="E400" t="s">
        <v>4280</v>
      </c>
      <c r="F400" t="s">
        <v>29</v>
      </c>
      <c r="G400" t="s">
        <v>848</v>
      </c>
      <c r="H400" t="s">
        <v>31</v>
      </c>
      <c r="I400" s="33">
        <v>7083000</v>
      </c>
      <c r="J400" s="33">
        <v>10483000</v>
      </c>
      <c r="K400" s="223">
        <v>3400000</v>
      </c>
      <c r="L400" s="33">
        <v>0</v>
      </c>
      <c r="M400">
        <v>1081911437</v>
      </c>
      <c r="N400" t="s">
        <v>4281</v>
      </c>
      <c r="O400" t="s">
        <v>4282</v>
      </c>
      <c r="P400" s="201">
        <v>44587</v>
      </c>
      <c r="Q400" s="201">
        <v>44593</v>
      </c>
      <c r="R400" s="201">
        <v>44773</v>
      </c>
      <c r="S400" s="223">
        <v>7083000</v>
      </c>
      <c r="T400" s="223">
        <v>3400000</v>
      </c>
      <c r="U400" s="202">
        <v>45507423</v>
      </c>
      <c r="V400" t="s">
        <v>3471</v>
      </c>
      <c r="W400"/>
      <c r="X400"/>
    </row>
    <row r="401" spans="1:24">
      <c r="A401">
        <v>891780111</v>
      </c>
      <c r="B401" t="s">
        <v>25</v>
      </c>
      <c r="C401" t="s">
        <v>26</v>
      </c>
      <c r="D401" t="s">
        <v>27</v>
      </c>
      <c r="E401" t="s">
        <v>4283</v>
      </c>
      <c r="F401" t="s">
        <v>29</v>
      </c>
      <c r="G401" t="s">
        <v>848</v>
      </c>
      <c r="H401" t="s">
        <v>31</v>
      </c>
      <c r="I401" s="33">
        <v>10400000</v>
      </c>
      <c r="J401" s="33">
        <v>15600000</v>
      </c>
      <c r="K401" s="223">
        <v>5200000</v>
      </c>
      <c r="L401" s="33">
        <v>0</v>
      </c>
      <c r="M401">
        <v>1032477240</v>
      </c>
      <c r="N401" t="s">
        <v>4284</v>
      </c>
      <c r="O401" t="s">
        <v>4285</v>
      </c>
      <c r="P401" s="201">
        <v>44587</v>
      </c>
      <c r="Q401" s="201">
        <v>44593</v>
      </c>
      <c r="R401" s="201">
        <v>44773</v>
      </c>
      <c r="S401" s="223">
        <v>10400000</v>
      </c>
      <c r="T401" s="223">
        <v>5200000</v>
      </c>
      <c r="U401" s="53">
        <v>16078654</v>
      </c>
      <c r="V401" t="s">
        <v>885</v>
      </c>
      <c r="W401"/>
      <c r="X401"/>
    </row>
    <row r="402" spans="1:24">
      <c r="A402">
        <v>891780111</v>
      </c>
      <c r="B402" t="s">
        <v>25</v>
      </c>
      <c r="C402" t="s">
        <v>93</v>
      </c>
      <c r="D402" t="s">
        <v>27</v>
      </c>
      <c r="E402" t="s">
        <v>4286</v>
      </c>
      <c r="F402" t="s">
        <v>29</v>
      </c>
      <c r="G402" t="s">
        <v>848</v>
      </c>
      <c r="H402" t="s">
        <v>31</v>
      </c>
      <c r="I402" s="33">
        <v>13200000</v>
      </c>
      <c r="J402" s="33">
        <v>15400000</v>
      </c>
      <c r="K402" s="223">
        <v>2200000</v>
      </c>
      <c r="L402" s="33">
        <v>0</v>
      </c>
      <c r="M402">
        <v>1082938941</v>
      </c>
      <c r="N402" t="s">
        <v>4287</v>
      </c>
      <c r="O402" t="s">
        <v>4288</v>
      </c>
      <c r="P402" s="201">
        <v>44588</v>
      </c>
      <c r="Q402" s="201">
        <v>44593</v>
      </c>
      <c r="R402" s="201">
        <v>44732</v>
      </c>
      <c r="S402" s="223">
        <v>13200000</v>
      </c>
      <c r="T402" s="223">
        <v>2200000</v>
      </c>
      <c r="U402" s="53">
        <v>1082868728</v>
      </c>
      <c r="V402" t="s">
        <v>3193</v>
      </c>
      <c r="W402"/>
      <c r="X402"/>
    </row>
    <row r="403" spans="1:24">
      <c r="A403">
        <v>891780111</v>
      </c>
      <c r="B403" t="s">
        <v>25</v>
      </c>
      <c r="C403" t="s">
        <v>93</v>
      </c>
      <c r="D403" t="s">
        <v>27</v>
      </c>
      <c r="E403" t="s">
        <v>4289</v>
      </c>
      <c r="F403" t="s">
        <v>29</v>
      </c>
      <c r="G403" t="s">
        <v>848</v>
      </c>
      <c r="H403" t="s">
        <v>31</v>
      </c>
      <c r="I403" s="33">
        <v>8000000</v>
      </c>
      <c r="J403" s="33">
        <v>9333000</v>
      </c>
      <c r="K403" s="223">
        <v>1333000</v>
      </c>
      <c r="L403" s="33">
        <v>0</v>
      </c>
      <c r="M403">
        <v>1083033311</v>
      </c>
      <c r="N403" t="s">
        <v>4290</v>
      </c>
      <c r="O403" t="s">
        <v>4291</v>
      </c>
      <c r="P403" s="201">
        <v>44588</v>
      </c>
      <c r="Q403" s="201">
        <v>44593</v>
      </c>
      <c r="R403" s="201">
        <v>44732</v>
      </c>
      <c r="S403" s="223">
        <v>8000000</v>
      </c>
      <c r="T403" s="223">
        <v>1333000</v>
      </c>
      <c r="U403" s="53">
        <v>1082868728</v>
      </c>
      <c r="V403" t="s">
        <v>3193</v>
      </c>
      <c r="W403"/>
      <c r="X403"/>
    </row>
    <row r="404" spans="1:24">
      <c r="A404">
        <v>891780111</v>
      </c>
      <c r="B404" t="s">
        <v>25</v>
      </c>
      <c r="C404" t="s">
        <v>93</v>
      </c>
      <c r="D404" t="s">
        <v>27</v>
      </c>
      <c r="E404" t="s">
        <v>4292</v>
      </c>
      <c r="F404" t="s">
        <v>29</v>
      </c>
      <c r="G404" t="s">
        <v>848</v>
      </c>
      <c r="H404" t="s">
        <v>31</v>
      </c>
      <c r="I404" s="33">
        <v>8000000</v>
      </c>
      <c r="J404" s="33">
        <v>9333000</v>
      </c>
      <c r="K404" s="223">
        <v>1333000</v>
      </c>
      <c r="L404" s="33">
        <v>0</v>
      </c>
      <c r="M404">
        <v>1082869691</v>
      </c>
      <c r="N404" t="s">
        <v>4293</v>
      </c>
      <c r="O404" t="s">
        <v>4294</v>
      </c>
      <c r="P404" s="201">
        <v>44588</v>
      </c>
      <c r="Q404" s="201">
        <v>44593</v>
      </c>
      <c r="R404" s="201">
        <v>44732</v>
      </c>
      <c r="S404" s="223">
        <v>8000000</v>
      </c>
      <c r="T404" s="223">
        <v>1333000</v>
      </c>
      <c r="U404" s="53">
        <v>1082868728</v>
      </c>
      <c r="V404" t="s">
        <v>3193</v>
      </c>
      <c r="W404"/>
      <c r="X404"/>
    </row>
    <row r="405" spans="1:24">
      <c r="A405">
        <v>891780111</v>
      </c>
      <c r="B405" t="s">
        <v>25</v>
      </c>
      <c r="C405" t="s">
        <v>26</v>
      </c>
      <c r="D405" t="s">
        <v>27</v>
      </c>
      <c r="E405" t="s">
        <v>4295</v>
      </c>
      <c r="F405" t="s">
        <v>29</v>
      </c>
      <c r="G405" t="s">
        <v>848</v>
      </c>
      <c r="H405" t="s">
        <v>31</v>
      </c>
      <c r="I405" s="33">
        <v>4000000</v>
      </c>
      <c r="J405" s="33">
        <v>0</v>
      </c>
      <c r="K405" s="223">
        <v>0</v>
      </c>
      <c r="L405" s="33">
        <v>0</v>
      </c>
      <c r="M405">
        <v>18955666</v>
      </c>
      <c r="N405" t="s">
        <v>4296</v>
      </c>
      <c r="O405" t="s">
        <v>4297</v>
      </c>
      <c r="P405" s="201">
        <v>44588</v>
      </c>
      <c r="Q405" s="201">
        <v>44593</v>
      </c>
      <c r="R405" s="174">
        <v>44651</v>
      </c>
      <c r="S405" s="223">
        <v>4000000</v>
      </c>
      <c r="T405" s="223">
        <v>0</v>
      </c>
      <c r="U405" s="53">
        <v>1082868728</v>
      </c>
      <c r="V405" t="s">
        <v>3193</v>
      </c>
      <c r="W405"/>
      <c r="X405"/>
    </row>
    <row r="406" spans="1:24">
      <c r="A406">
        <v>891780111</v>
      </c>
      <c r="B406" t="s">
        <v>25</v>
      </c>
      <c r="C406" t="s">
        <v>93</v>
      </c>
      <c r="D406" t="s">
        <v>27</v>
      </c>
      <c r="E406" t="s">
        <v>4298</v>
      </c>
      <c r="F406" t="s">
        <v>29</v>
      </c>
      <c r="G406" t="s">
        <v>848</v>
      </c>
      <c r="H406" t="s">
        <v>31</v>
      </c>
      <c r="I406" s="33">
        <v>9200000</v>
      </c>
      <c r="J406" s="33">
        <v>10733000</v>
      </c>
      <c r="K406" s="223">
        <v>1533000</v>
      </c>
      <c r="L406" s="33">
        <v>0</v>
      </c>
      <c r="M406">
        <v>1082841917</v>
      </c>
      <c r="N406" t="s">
        <v>4299</v>
      </c>
      <c r="O406" t="s">
        <v>4300</v>
      </c>
      <c r="P406" s="201">
        <v>44588</v>
      </c>
      <c r="Q406" s="201">
        <v>44593</v>
      </c>
      <c r="R406" s="201">
        <v>44732</v>
      </c>
      <c r="S406" s="223">
        <v>9200000</v>
      </c>
      <c r="T406" s="223">
        <v>1533000</v>
      </c>
      <c r="U406" s="53">
        <v>1082868728</v>
      </c>
      <c r="V406" t="s">
        <v>3193</v>
      </c>
      <c r="W406"/>
      <c r="X406"/>
    </row>
    <row r="407" spans="1:24">
      <c r="A407">
        <v>891780111</v>
      </c>
      <c r="B407" t="s">
        <v>25</v>
      </c>
      <c r="C407" t="s">
        <v>93</v>
      </c>
      <c r="D407" t="s">
        <v>27</v>
      </c>
      <c r="E407" t="s">
        <v>4301</v>
      </c>
      <c r="F407" t="s">
        <v>29</v>
      </c>
      <c r="G407" t="s">
        <v>848</v>
      </c>
      <c r="H407" t="s">
        <v>31</v>
      </c>
      <c r="I407" s="33">
        <v>9200000</v>
      </c>
      <c r="J407" s="33">
        <v>10733000</v>
      </c>
      <c r="K407" s="223">
        <v>1533000</v>
      </c>
      <c r="L407" s="33">
        <v>0</v>
      </c>
      <c r="M407">
        <v>1082984067</v>
      </c>
      <c r="N407" t="s">
        <v>4302</v>
      </c>
      <c r="O407" t="s">
        <v>4303</v>
      </c>
      <c r="P407" s="201">
        <v>44588</v>
      </c>
      <c r="Q407" s="201">
        <v>44593</v>
      </c>
      <c r="R407" s="201">
        <v>44732</v>
      </c>
      <c r="S407" s="223">
        <v>9200000</v>
      </c>
      <c r="T407" s="223">
        <v>1533000</v>
      </c>
      <c r="U407" s="53">
        <v>1082868728</v>
      </c>
      <c r="V407" t="s">
        <v>3193</v>
      </c>
      <c r="W407"/>
      <c r="X407"/>
    </row>
    <row r="408" spans="1:24">
      <c r="A408">
        <v>891780111</v>
      </c>
      <c r="B408" t="s">
        <v>25</v>
      </c>
      <c r="C408" t="s">
        <v>93</v>
      </c>
      <c r="D408" t="s">
        <v>27</v>
      </c>
      <c r="E408" t="s">
        <v>4304</v>
      </c>
      <c r="F408" t="s">
        <v>29</v>
      </c>
      <c r="G408" t="s">
        <v>848</v>
      </c>
      <c r="H408" t="s">
        <v>31</v>
      </c>
      <c r="I408" s="33">
        <v>9200000</v>
      </c>
      <c r="J408" s="33">
        <v>10733000</v>
      </c>
      <c r="K408" s="223">
        <v>1533000</v>
      </c>
      <c r="L408" s="33">
        <v>0</v>
      </c>
      <c r="M408">
        <v>1082933023</v>
      </c>
      <c r="N408" t="s">
        <v>4305</v>
      </c>
      <c r="O408" t="s">
        <v>4306</v>
      </c>
      <c r="P408" s="201">
        <v>44588</v>
      </c>
      <c r="Q408" s="201">
        <v>44593</v>
      </c>
      <c r="R408" s="201">
        <v>44732</v>
      </c>
      <c r="S408" s="223">
        <v>9200000</v>
      </c>
      <c r="T408" s="223">
        <v>1533000</v>
      </c>
      <c r="U408" s="53">
        <v>1082868728</v>
      </c>
      <c r="V408" t="s">
        <v>3193</v>
      </c>
      <c r="W408"/>
      <c r="X408"/>
    </row>
    <row r="409" spans="1:24">
      <c r="A409">
        <v>891780111</v>
      </c>
      <c r="B409" t="s">
        <v>25</v>
      </c>
      <c r="C409" t="s">
        <v>26</v>
      </c>
      <c r="D409" t="s">
        <v>27</v>
      </c>
      <c r="E409" t="s">
        <v>4307</v>
      </c>
      <c r="F409" t="s">
        <v>29</v>
      </c>
      <c r="G409" t="s">
        <v>848</v>
      </c>
      <c r="H409" t="s">
        <v>31</v>
      </c>
      <c r="I409" s="33">
        <v>8000000</v>
      </c>
      <c r="J409" s="33">
        <v>9333000</v>
      </c>
      <c r="K409" s="223">
        <v>1333000</v>
      </c>
      <c r="L409" s="33">
        <v>0</v>
      </c>
      <c r="M409">
        <v>1083005105</v>
      </c>
      <c r="N409" t="s">
        <v>4308</v>
      </c>
      <c r="O409" t="s">
        <v>4309</v>
      </c>
      <c r="P409" s="201">
        <v>44588</v>
      </c>
      <c r="Q409" s="201">
        <v>44593</v>
      </c>
      <c r="R409" s="201">
        <v>44732</v>
      </c>
      <c r="S409" s="223">
        <v>8000000</v>
      </c>
      <c r="T409" s="223">
        <v>1333000</v>
      </c>
      <c r="U409" s="53">
        <v>85152695</v>
      </c>
      <c r="V409" t="s">
        <v>838</v>
      </c>
      <c r="W409"/>
      <c r="X409"/>
    </row>
    <row r="410" spans="1:24">
      <c r="A410">
        <v>891780111</v>
      </c>
      <c r="B410" t="s">
        <v>25</v>
      </c>
      <c r="C410" t="s">
        <v>26</v>
      </c>
      <c r="D410" t="s">
        <v>27</v>
      </c>
      <c r="E410" t="s">
        <v>4310</v>
      </c>
      <c r="F410" t="s">
        <v>29</v>
      </c>
      <c r="G410" t="s">
        <v>848</v>
      </c>
      <c r="H410" t="s">
        <v>31</v>
      </c>
      <c r="I410" s="33">
        <v>10120000</v>
      </c>
      <c r="J410" s="33">
        <v>14720000</v>
      </c>
      <c r="K410" s="223">
        <v>4600000</v>
      </c>
      <c r="L410" s="33">
        <v>0</v>
      </c>
      <c r="M410">
        <v>1082250050</v>
      </c>
      <c r="N410" t="s">
        <v>4311</v>
      </c>
      <c r="O410" t="s">
        <v>4312</v>
      </c>
      <c r="P410" s="201">
        <v>44588</v>
      </c>
      <c r="Q410" s="201">
        <v>44588</v>
      </c>
      <c r="R410" s="201">
        <v>44773</v>
      </c>
      <c r="S410" s="223">
        <v>10120000</v>
      </c>
      <c r="T410" s="223">
        <v>4600000</v>
      </c>
      <c r="U410" s="53">
        <v>85449357</v>
      </c>
      <c r="V410" t="s">
        <v>3108</v>
      </c>
      <c r="W410"/>
      <c r="X410"/>
    </row>
    <row r="411" spans="1:24">
      <c r="A411">
        <v>891780111</v>
      </c>
      <c r="B411" t="s">
        <v>25</v>
      </c>
      <c r="C411" t="s">
        <v>26</v>
      </c>
      <c r="D411" t="s">
        <v>27</v>
      </c>
      <c r="E411" t="s">
        <v>4313</v>
      </c>
      <c r="F411" t="s">
        <v>29</v>
      </c>
      <c r="G411" t="s">
        <v>848</v>
      </c>
      <c r="H411" t="s">
        <v>31</v>
      </c>
      <c r="I411" s="33">
        <v>9200000</v>
      </c>
      <c r="J411" s="33">
        <v>10733000</v>
      </c>
      <c r="K411" s="223">
        <v>1533000</v>
      </c>
      <c r="L411" s="33">
        <v>0</v>
      </c>
      <c r="M411">
        <v>1082973181</v>
      </c>
      <c r="N411" t="s">
        <v>4314</v>
      </c>
      <c r="O411" t="s">
        <v>4315</v>
      </c>
      <c r="P411" s="201">
        <v>44588</v>
      </c>
      <c r="Q411" s="201">
        <v>44593</v>
      </c>
      <c r="R411" s="201">
        <v>44732</v>
      </c>
      <c r="S411" s="223">
        <v>9200000</v>
      </c>
      <c r="T411" s="223">
        <v>1533000</v>
      </c>
      <c r="U411" s="202">
        <v>12548945</v>
      </c>
      <c r="V411" t="s">
        <v>4225</v>
      </c>
      <c r="W411"/>
      <c r="X411"/>
    </row>
    <row r="412" spans="1:24">
      <c r="A412">
        <v>891780111</v>
      </c>
      <c r="B412" t="s">
        <v>25</v>
      </c>
      <c r="C412" t="s">
        <v>26</v>
      </c>
      <c r="D412" t="s">
        <v>27</v>
      </c>
      <c r="E412" t="s">
        <v>4316</v>
      </c>
      <c r="F412" t="s">
        <v>29</v>
      </c>
      <c r="G412" t="s">
        <v>848</v>
      </c>
      <c r="H412" t="s">
        <v>31</v>
      </c>
      <c r="I412" s="33">
        <v>10400000</v>
      </c>
      <c r="J412" s="33">
        <v>12133000</v>
      </c>
      <c r="K412" s="223">
        <v>1733000</v>
      </c>
      <c r="L412" s="33">
        <v>0</v>
      </c>
      <c r="M412">
        <v>1102864782</v>
      </c>
      <c r="N412" t="s">
        <v>4317</v>
      </c>
      <c r="O412" t="s">
        <v>4318</v>
      </c>
      <c r="P412" s="201">
        <v>44588</v>
      </c>
      <c r="Q412" s="201">
        <v>44593</v>
      </c>
      <c r="R412" s="201">
        <v>44732</v>
      </c>
      <c r="S412" s="223">
        <v>10400000</v>
      </c>
      <c r="T412" s="223">
        <v>1733000</v>
      </c>
      <c r="U412" s="53">
        <v>72221403</v>
      </c>
      <c r="V412" t="s">
        <v>4319</v>
      </c>
      <c r="W412"/>
      <c r="X412"/>
    </row>
    <row r="413" spans="1:24">
      <c r="A413">
        <v>891780111</v>
      </c>
      <c r="B413" t="s">
        <v>25</v>
      </c>
      <c r="C413" t="s">
        <v>26</v>
      </c>
      <c r="D413" t="s">
        <v>27</v>
      </c>
      <c r="E413" t="s">
        <v>4320</v>
      </c>
      <c r="F413" t="s">
        <v>29</v>
      </c>
      <c r="G413" t="s">
        <v>848</v>
      </c>
      <c r="H413" t="s">
        <v>31</v>
      </c>
      <c r="I413" s="33">
        <v>6346000</v>
      </c>
      <c r="J413" s="33">
        <v>7479000</v>
      </c>
      <c r="K413" s="223">
        <v>1133000</v>
      </c>
      <c r="L413" s="33">
        <v>0</v>
      </c>
      <c r="M413">
        <v>1082965670</v>
      </c>
      <c r="N413" t="s">
        <v>4321</v>
      </c>
      <c r="O413" t="s">
        <v>4322</v>
      </c>
      <c r="P413" s="201">
        <v>44588</v>
      </c>
      <c r="Q413" s="201">
        <v>44601</v>
      </c>
      <c r="R413" s="201">
        <v>44732</v>
      </c>
      <c r="S413" s="223">
        <v>6346000</v>
      </c>
      <c r="T413" s="223">
        <v>1133000</v>
      </c>
      <c r="U413" s="202">
        <v>84452087</v>
      </c>
      <c r="V413" t="s">
        <v>3200</v>
      </c>
      <c r="W413"/>
      <c r="X413"/>
    </row>
    <row r="414" spans="1:24">
      <c r="A414">
        <v>891780111</v>
      </c>
      <c r="B414" t="s">
        <v>25</v>
      </c>
      <c r="C414" t="s">
        <v>26</v>
      </c>
      <c r="D414" t="s">
        <v>27</v>
      </c>
      <c r="E414" t="s">
        <v>4323</v>
      </c>
      <c r="F414" t="s">
        <v>29</v>
      </c>
      <c r="G414" t="s">
        <v>848</v>
      </c>
      <c r="H414" t="s">
        <v>31</v>
      </c>
      <c r="I414" s="33">
        <v>11600000</v>
      </c>
      <c r="J414" s="33">
        <v>13533000</v>
      </c>
      <c r="K414" s="223">
        <v>1933000</v>
      </c>
      <c r="L414" s="33">
        <v>0</v>
      </c>
      <c r="M414">
        <v>1140828220</v>
      </c>
      <c r="N414" t="s">
        <v>4324</v>
      </c>
      <c r="O414" t="s">
        <v>4325</v>
      </c>
      <c r="P414" s="201">
        <v>44588</v>
      </c>
      <c r="Q414" s="201">
        <v>44593</v>
      </c>
      <c r="R414" s="201">
        <v>44732</v>
      </c>
      <c r="S414" s="223">
        <v>8700000</v>
      </c>
      <c r="T414" s="223">
        <v>4833000</v>
      </c>
      <c r="U414" s="53">
        <v>85449357</v>
      </c>
      <c r="V414" t="s">
        <v>3108</v>
      </c>
      <c r="W414"/>
      <c r="X414"/>
    </row>
    <row r="415" spans="1:24">
      <c r="A415">
        <v>891780111</v>
      </c>
      <c r="B415" t="s">
        <v>25</v>
      </c>
      <c r="C415" t="s">
        <v>26</v>
      </c>
      <c r="D415" t="s">
        <v>27</v>
      </c>
      <c r="E415" t="s">
        <v>4326</v>
      </c>
      <c r="F415" t="s">
        <v>29</v>
      </c>
      <c r="G415" t="s">
        <v>848</v>
      </c>
      <c r="H415" t="s">
        <v>31</v>
      </c>
      <c r="I415" s="33">
        <v>11600000</v>
      </c>
      <c r="J415" s="33">
        <v>13533000</v>
      </c>
      <c r="K415" s="223">
        <v>1933000</v>
      </c>
      <c r="L415" s="33">
        <v>0</v>
      </c>
      <c r="M415">
        <v>57106762</v>
      </c>
      <c r="N415" t="s">
        <v>4327</v>
      </c>
      <c r="O415" t="s">
        <v>4328</v>
      </c>
      <c r="P415" s="201">
        <v>44588</v>
      </c>
      <c r="Q415" s="201">
        <v>44593</v>
      </c>
      <c r="R415" s="201">
        <v>44732</v>
      </c>
      <c r="S415" s="223">
        <v>11600000</v>
      </c>
      <c r="T415" s="223">
        <v>1933000</v>
      </c>
      <c r="U415" s="53">
        <v>85449357</v>
      </c>
      <c r="V415" t="s">
        <v>3108</v>
      </c>
      <c r="W415"/>
      <c r="X415"/>
    </row>
    <row r="416" spans="1:24">
      <c r="A416">
        <v>891780111</v>
      </c>
      <c r="B416" t="s">
        <v>25</v>
      </c>
      <c r="C416" t="s">
        <v>26</v>
      </c>
      <c r="D416" t="s">
        <v>27</v>
      </c>
      <c r="E416" t="s">
        <v>4329</v>
      </c>
      <c r="F416" t="s">
        <v>29</v>
      </c>
      <c r="G416" t="s">
        <v>848</v>
      </c>
      <c r="H416" t="s">
        <v>31</v>
      </c>
      <c r="I416" s="33">
        <v>11600000</v>
      </c>
      <c r="J416" s="33">
        <v>17400000</v>
      </c>
      <c r="K416" s="223">
        <v>5800000</v>
      </c>
      <c r="L416" s="33">
        <v>0</v>
      </c>
      <c r="M416">
        <v>1082892888</v>
      </c>
      <c r="N416" t="s">
        <v>4330</v>
      </c>
      <c r="O416" t="s">
        <v>4325</v>
      </c>
      <c r="P416" s="201">
        <v>44588</v>
      </c>
      <c r="Q416" s="201">
        <v>44593</v>
      </c>
      <c r="R416" s="201">
        <v>44773</v>
      </c>
      <c r="S416" s="223">
        <v>11600000</v>
      </c>
      <c r="T416" s="223">
        <v>5800000</v>
      </c>
      <c r="U416" s="53">
        <v>85449357</v>
      </c>
      <c r="V416" t="s">
        <v>3108</v>
      </c>
      <c r="W416"/>
      <c r="X416"/>
    </row>
    <row r="417" spans="1:24">
      <c r="A417">
        <v>891780111</v>
      </c>
      <c r="B417" t="s">
        <v>25</v>
      </c>
      <c r="C417" t="s">
        <v>26</v>
      </c>
      <c r="D417" t="s">
        <v>27</v>
      </c>
      <c r="E417" t="s">
        <v>4331</v>
      </c>
      <c r="F417" t="s">
        <v>29</v>
      </c>
      <c r="G417" t="s">
        <v>848</v>
      </c>
      <c r="H417" t="s">
        <v>31</v>
      </c>
      <c r="I417" s="33">
        <v>9200000</v>
      </c>
      <c r="J417" s="33">
        <v>10733000</v>
      </c>
      <c r="K417" s="223">
        <v>1533000</v>
      </c>
      <c r="L417" s="33">
        <v>0</v>
      </c>
      <c r="M417">
        <v>1148702081</v>
      </c>
      <c r="N417" t="s">
        <v>4332</v>
      </c>
      <c r="O417" t="s">
        <v>4333</v>
      </c>
      <c r="P417" s="201">
        <v>44588</v>
      </c>
      <c r="Q417" s="201">
        <v>44593</v>
      </c>
      <c r="R417" s="201">
        <v>44732</v>
      </c>
      <c r="S417" s="223">
        <v>9200000</v>
      </c>
      <c r="T417" s="223">
        <v>1533000</v>
      </c>
      <c r="U417" s="53">
        <v>85449357</v>
      </c>
      <c r="V417" t="s">
        <v>3108</v>
      </c>
      <c r="W417"/>
      <c r="X417"/>
    </row>
    <row r="418" spans="1:24">
      <c r="A418">
        <v>891780111</v>
      </c>
      <c r="B418" t="s">
        <v>25</v>
      </c>
      <c r="C418" t="s">
        <v>26</v>
      </c>
      <c r="D418" t="s">
        <v>27</v>
      </c>
      <c r="E418" t="s">
        <v>4334</v>
      </c>
      <c r="F418" t="s">
        <v>29</v>
      </c>
      <c r="G418" t="s">
        <v>848</v>
      </c>
      <c r="H418" t="s">
        <v>31</v>
      </c>
      <c r="I418" s="33">
        <v>11600000</v>
      </c>
      <c r="J418" s="33">
        <v>13533000</v>
      </c>
      <c r="K418" s="223">
        <v>1933000</v>
      </c>
      <c r="L418" s="33">
        <v>0</v>
      </c>
      <c r="M418">
        <v>91255340</v>
      </c>
      <c r="N418" t="s">
        <v>4335</v>
      </c>
      <c r="O418" t="s">
        <v>4325</v>
      </c>
      <c r="P418" s="201">
        <v>44588</v>
      </c>
      <c r="Q418" s="201">
        <v>44593</v>
      </c>
      <c r="R418" s="201">
        <v>44732</v>
      </c>
      <c r="S418" s="223">
        <v>11600000</v>
      </c>
      <c r="T418" s="223">
        <v>1933000</v>
      </c>
      <c r="U418" s="53">
        <v>85449357</v>
      </c>
      <c r="V418" t="s">
        <v>3108</v>
      </c>
      <c r="W418"/>
      <c r="X418"/>
    </row>
    <row r="419" spans="1:24">
      <c r="A419">
        <v>891780111</v>
      </c>
      <c r="B419" t="s">
        <v>25</v>
      </c>
      <c r="C419" t="s">
        <v>26</v>
      </c>
      <c r="D419" t="s">
        <v>27</v>
      </c>
      <c r="E419" t="s">
        <v>4336</v>
      </c>
      <c r="F419" t="s">
        <v>29</v>
      </c>
      <c r="G419" t="s">
        <v>848</v>
      </c>
      <c r="H419" t="s">
        <v>31</v>
      </c>
      <c r="I419" s="33">
        <v>11600000</v>
      </c>
      <c r="J419" s="33">
        <v>13533000</v>
      </c>
      <c r="K419" s="223">
        <v>1933000</v>
      </c>
      <c r="L419" s="33">
        <v>0</v>
      </c>
      <c r="M419">
        <v>1098728251</v>
      </c>
      <c r="N419" t="s">
        <v>4337</v>
      </c>
      <c r="O419" t="s">
        <v>4325</v>
      </c>
      <c r="P419" s="201">
        <v>44588</v>
      </c>
      <c r="Q419" s="201">
        <v>44593</v>
      </c>
      <c r="R419" s="201">
        <v>44732</v>
      </c>
      <c r="S419" s="223">
        <v>11600000</v>
      </c>
      <c r="T419" s="223">
        <v>1933000</v>
      </c>
      <c r="U419" s="53">
        <v>85449357</v>
      </c>
      <c r="V419" t="s">
        <v>3108</v>
      </c>
      <c r="W419"/>
      <c r="X419"/>
    </row>
    <row r="420" spans="1:24">
      <c r="A420">
        <v>891780111</v>
      </c>
      <c r="B420" t="s">
        <v>25</v>
      </c>
      <c r="C420" t="s">
        <v>26</v>
      </c>
      <c r="D420" t="s">
        <v>27</v>
      </c>
      <c r="E420" t="s">
        <v>4338</v>
      </c>
      <c r="F420" t="s">
        <v>29</v>
      </c>
      <c r="G420" t="s">
        <v>848</v>
      </c>
      <c r="H420" t="s">
        <v>31</v>
      </c>
      <c r="I420" s="33">
        <v>11600000</v>
      </c>
      <c r="J420" s="33">
        <v>13533000</v>
      </c>
      <c r="K420" s="223">
        <v>1933000</v>
      </c>
      <c r="L420" s="33">
        <v>0</v>
      </c>
      <c r="M420">
        <v>1082992942</v>
      </c>
      <c r="N420" t="s">
        <v>4339</v>
      </c>
      <c r="O420" t="s">
        <v>4340</v>
      </c>
      <c r="P420" s="201">
        <v>44588</v>
      </c>
      <c r="Q420" s="201">
        <v>44593</v>
      </c>
      <c r="R420" s="201">
        <v>44732</v>
      </c>
      <c r="S420" s="223">
        <v>11600000</v>
      </c>
      <c r="T420" s="223">
        <v>1933000</v>
      </c>
      <c r="U420" s="53">
        <v>85449357</v>
      </c>
      <c r="V420" t="s">
        <v>3108</v>
      </c>
      <c r="W420"/>
      <c r="X420"/>
    </row>
    <row r="421" spans="1:24">
      <c r="A421">
        <v>891780111</v>
      </c>
      <c r="B421" t="s">
        <v>25</v>
      </c>
      <c r="C421" t="s">
        <v>26</v>
      </c>
      <c r="D421" t="s">
        <v>27</v>
      </c>
      <c r="E421" t="s">
        <v>4341</v>
      </c>
      <c r="F421" t="s">
        <v>29</v>
      </c>
      <c r="G421" t="s">
        <v>848</v>
      </c>
      <c r="H421" t="s">
        <v>31</v>
      </c>
      <c r="I421" s="33">
        <v>11600000</v>
      </c>
      <c r="J421" s="33">
        <v>13533000</v>
      </c>
      <c r="K421" s="223">
        <v>1933000</v>
      </c>
      <c r="L421" s="33">
        <v>0</v>
      </c>
      <c r="M421">
        <v>12554536</v>
      </c>
      <c r="N421" t="s">
        <v>4342</v>
      </c>
      <c r="O421" t="s">
        <v>4343</v>
      </c>
      <c r="P421" s="201">
        <v>44588</v>
      </c>
      <c r="Q421" s="201">
        <v>44593</v>
      </c>
      <c r="R421" s="201">
        <v>44732</v>
      </c>
      <c r="S421" s="223">
        <v>11600000</v>
      </c>
      <c r="T421" s="223">
        <v>1933000</v>
      </c>
      <c r="U421" s="53">
        <v>85449357</v>
      </c>
      <c r="V421" t="s">
        <v>3108</v>
      </c>
      <c r="W421"/>
      <c r="X421"/>
    </row>
    <row r="422" spans="1:24">
      <c r="A422">
        <v>891780111</v>
      </c>
      <c r="B422" t="s">
        <v>25</v>
      </c>
      <c r="C422" t="s">
        <v>26</v>
      </c>
      <c r="D422" t="s">
        <v>27</v>
      </c>
      <c r="E422" t="s">
        <v>4344</v>
      </c>
      <c r="F422" t="s">
        <v>29</v>
      </c>
      <c r="G422" t="s">
        <v>848</v>
      </c>
      <c r="H422" t="s">
        <v>31</v>
      </c>
      <c r="I422" s="33">
        <v>11600000</v>
      </c>
      <c r="J422" s="33">
        <v>13533000</v>
      </c>
      <c r="K422" s="223">
        <v>1933000</v>
      </c>
      <c r="L422" s="33">
        <v>0</v>
      </c>
      <c r="M422">
        <v>1082874500</v>
      </c>
      <c r="N422" t="s">
        <v>4345</v>
      </c>
      <c r="O422" t="s">
        <v>4325</v>
      </c>
      <c r="P422" s="201">
        <v>44588</v>
      </c>
      <c r="Q422" s="201">
        <v>44593</v>
      </c>
      <c r="R422" s="201">
        <v>44732</v>
      </c>
      <c r="S422" s="223">
        <v>11600000</v>
      </c>
      <c r="T422" s="223">
        <v>1933000</v>
      </c>
      <c r="U422" s="53">
        <v>85449357</v>
      </c>
      <c r="V422" t="s">
        <v>3108</v>
      </c>
      <c r="W422" s="129"/>
      <c r="X422"/>
    </row>
    <row r="423" spans="1:24">
      <c r="A423">
        <v>891780111</v>
      </c>
      <c r="B423" t="s">
        <v>25</v>
      </c>
      <c r="C423" t="s">
        <v>26</v>
      </c>
      <c r="D423" t="s">
        <v>27</v>
      </c>
      <c r="E423" t="s">
        <v>4346</v>
      </c>
      <c r="F423" t="s">
        <v>29</v>
      </c>
      <c r="G423" t="s">
        <v>848</v>
      </c>
      <c r="H423" t="s">
        <v>31</v>
      </c>
      <c r="I423" s="33">
        <v>11600000</v>
      </c>
      <c r="J423" s="33">
        <v>13533000</v>
      </c>
      <c r="K423" s="223">
        <v>1933000</v>
      </c>
      <c r="L423" s="33">
        <v>0</v>
      </c>
      <c r="M423">
        <v>1004278559</v>
      </c>
      <c r="N423" t="s">
        <v>4347</v>
      </c>
      <c r="O423" t="s">
        <v>4325</v>
      </c>
      <c r="P423" s="201">
        <v>44588</v>
      </c>
      <c r="Q423" s="201">
        <v>44593</v>
      </c>
      <c r="R423" s="201">
        <v>44732</v>
      </c>
      <c r="S423" s="223">
        <v>11600000</v>
      </c>
      <c r="T423" s="223">
        <v>1933000</v>
      </c>
      <c r="U423" s="53">
        <v>85449357</v>
      </c>
      <c r="V423" t="s">
        <v>3108</v>
      </c>
      <c r="W423"/>
      <c r="X423"/>
    </row>
    <row r="424" spans="1:24">
      <c r="A424">
        <v>891780111</v>
      </c>
      <c r="B424" t="s">
        <v>25</v>
      </c>
      <c r="C424" t="s">
        <v>26</v>
      </c>
      <c r="D424" t="s">
        <v>27</v>
      </c>
      <c r="E424" t="s">
        <v>4348</v>
      </c>
      <c r="F424" t="s">
        <v>29</v>
      </c>
      <c r="G424" t="s">
        <v>848</v>
      </c>
      <c r="H424" t="s">
        <v>31</v>
      </c>
      <c r="I424" s="33">
        <v>6346000</v>
      </c>
      <c r="J424" s="33">
        <v>0</v>
      </c>
      <c r="K424" s="223">
        <v>0</v>
      </c>
      <c r="L424" s="219">
        <v>5836000</v>
      </c>
      <c r="M424">
        <v>1082964560</v>
      </c>
      <c r="N424" t="s">
        <v>4349</v>
      </c>
      <c r="O424" t="s">
        <v>4350</v>
      </c>
      <c r="P424" s="201">
        <v>44588</v>
      </c>
      <c r="Q424" s="201">
        <v>44601</v>
      </c>
      <c r="R424" s="201">
        <v>44712</v>
      </c>
      <c r="S424" s="223">
        <v>510000</v>
      </c>
      <c r="T424" s="223">
        <v>0</v>
      </c>
      <c r="U424" s="53">
        <v>85473390</v>
      </c>
      <c r="V424" t="s">
        <v>839</v>
      </c>
      <c r="W424"/>
      <c r="X424"/>
    </row>
    <row r="425" spans="1:24">
      <c r="A425">
        <v>891780111</v>
      </c>
      <c r="B425" t="s">
        <v>25</v>
      </c>
      <c r="C425" t="s">
        <v>26</v>
      </c>
      <c r="D425" t="s">
        <v>27</v>
      </c>
      <c r="E425" t="s">
        <v>4351</v>
      </c>
      <c r="F425" t="s">
        <v>29</v>
      </c>
      <c r="G425" t="s">
        <v>848</v>
      </c>
      <c r="H425" t="s">
        <v>31</v>
      </c>
      <c r="I425" s="33">
        <v>6346000</v>
      </c>
      <c r="J425" s="33">
        <v>7479000</v>
      </c>
      <c r="K425" s="223">
        <v>1133000</v>
      </c>
      <c r="L425" s="33">
        <v>0</v>
      </c>
      <c r="M425">
        <v>39069270</v>
      </c>
      <c r="N425" t="s">
        <v>4352</v>
      </c>
      <c r="O425" t="s">
        <v>4353</v>
      </c>
      <c r="P425" s="201">
        <v>44588</v>
      </c>
      <c r="Q425" s="201">
        <v>44601</v>
      </c>
      <c r="R425" s="201">
        <v>44732</v>
      </c>
      <c r="S425" s="223">
        <v>6346000</v>
      </c>
      <c r="T425" s="223">
        <v>1133000</v>
      </c>
      <c r="U425" s="53">
        <v>85473390</v>
      </c>
      <c r="V425" t="s">
        <v>839</v>
      </c>
      <c r="W425"/>
      <c r="X425"/>
    </row>
    <row r="426" spans="1:24">
      <c r="A426">
        <v>891780111</v>
      </c>
      <c r="B426" t="s">
        <v>25</v>
      </c>
      <c r="C426" t="s">
        <v>26</v>
      </c>
      <c r="D426" t="s">
        <v>27</v>
      </c>
      <c r="E426" t="s">
        <v>4354</v>
      </c>
      <c r="F426" t="s">
        <v>29</v>
      </c>
      <c r="G426" t="s">
        <v>848</v>
      </c>
      <c r="H426" t="s">
        <v>31</v>
      </c>
      <c r="I426" s="33">
        <v>7466000</v>
      </c>
      <c r="J426" s="33">
        <v>8799000</v>
      </c>
      <c r="K426" s="223">
        <v>1333000</v>
      </c>
      <c r="L426" s="33">
        <v>0</v>
      </c>
      <c r="M426">
        <v>19602267</v>
      </c>
      <c r="N426" t="s">
        <v>4355</v>
      </c>
      <c r="O426" t="s">
        <v>4356</v>
      </c>
      <c r="P426" s="201">
        <v>44588</v>
      </c>
      <c r="Q426" s="201">
        <v>44601</v>
      </c>
      <c r="R426" s="201">
        <v>44732</v>
      </c>
      <c r="S426" s="223">
        <v>7466000</v>
      </c>
      <c r="T426" s="223">
        <v>1333000</v>
      </c>
      <c r="U426" s="53">
        <v>85473390</v>
      </c>
      <c r="V426" t="s">
        <v>839</v>
      </c>
      <c r="W426"/>
      <c r="X426"/>
    </row>
    <row r="427" spans="1:24">
      <c r="A427">
        <v>891780111</v>
      </c>
      <c r="B427" t="s">
        <v>25</v>
      </c>
      <c r="C427" t="s">
        <v>26</v>
      </c>
      <c r="D427" t="s">
        <v>27</v>
      </c>
      <c r="E427" t="s">
        <v>4357</v>
      </c>
      <c r="F427" t="s">
        <v>29</v>
      </c>
      <c r="G427" t="s">
        <v>848</v>
      </c>
      <c r="H427" t="s">
        <v>31</v>
      </c>
      <c r="I427" s="33">
        <v>7466000</v>
      </c>
      <c r="J427" s="33">
        <v>8799000</v>
      </c>
      <c r="K427" s="223">
        <v>1333000</v>
      </c>
      <c r="L427" s="33">
        <v>0</v>
      </c>
      <c r="M427">
        <v>1045723246</v>
      </c>
      <c r="N427" t="s">
        <v>4358</v>
      </c>
      <c r="O427" t="s">
        <v>4359</v>
      </c>
      <c r="P427" s="201">
        <v>44588</v>
      </c>
      <c r="Q427" s="201">
        <v>44601</v>
      </c>
      <c r="R427" s="201">
        <v>44732</v>
      </c>
      <c r="S427" s="223">
        <v>7466000</v>
      </c>
      <c r="T427" s="223">
        <v>1333000</v>
      </c>
      <c r="U427" s="53">
        <v>85473390</v>
      </c>
      <c r="V427" t="s">
        <v>839</v>
      </c>
      <c r="W427"/>
      <c r="X427"/>
    </row>
    <row r="428" spans="1:24">
      <c r="A428">
        <v>891780111</v>
      </c>
      <c r="B428" t="s">
        <v>25</v>
      </c>
      <c r="C428" t="s">
        <v>26</v>
      </c>
      <c r="D428" t="s">
        <v>27</v>
      </c>
      <c r="E428" t="s">
        <v>4360</v>
      </c>
      <c r="F428" t="s">
        <v>29</v>
      </c>
      <c r="G428" t="s">
        <v>848</v>
      </c>
      <c r="H428" t="s">
        <v>31</v>
      </c>
      <c r="I428" s="33">
        <v>6346000</v>
      </c>
      <c r="J428" s="33">
        <v>7479000</v>
      </c>
      <c r="K428" s="223">
        <v>1133000</v>
      </c>
      <c r="L428" s="33">
        <v>0</v>
      </c>
      <c r="M428" s="129">
        <v>57465377</v>
      </c>
      <c r="N428" t="s">
        <v>4361</v>
      </c>
      <c r="O428" t="s">
        <v>4362</v>
      </c>
      <c r="P428" s="201">
        <v>44588</v>
      </c>
      <c r="Q428" s="201">
        <v>44601</v>
      </c>
      <c r="R428" s="201">
        <v>44732</v>
      </c>
      <c r="S428" s="223">
        <v>4646000</v>
      </c>
      <c r="T428" s="223">
        <v>2833000</v>
      </c>
      <c r="U428" s="53">
        <v>85473390</v>
      </c>
      <c r="V428" t="s">
        <v>839</v>
      </c>
      <c r="W428"/>
      <c r="X428"/>
    </row>
    <row r="429" spans="1:24">
      <c r="A429">
        <v>891780111</v>
      </c>
      <c r="B429" t="s">
        <v>25</v>
      </c>
      <c r="C429" t="s">
        <v>26</v>
      </c>
      <c r="D429" t="s">
        <v>27</v>
      </c>
      <c r="E429" t="s">
        <v>4363</v>
      </c>
      <c r="F429" t="s">
        <v>29</v>
      </c>
      <c r="G429" t="s">
        <v>848</v>
      </c>
      <c r="H429" t="s">
        <v>31</v>
      </c>
      <c r="I429" s="33">
        <v>11600000</v>
      </c>
      <c r="J429" s="33">
        <v>14500000</v>
      </c>
      <c r="K429" s="223">
        <v>2900000</v>
      </c>
      <c r="L429" s="33">
        <v>0</v>
      </c>
      <c r="M429" s="129">
        <v>1083554776</v>
      </c>
      <c r="N429" t="s">
        <v>4364</v>
      </c>
      <c r="O429" t="s">
        <v>4365</v>
      </c>
      <c r="P429" s="201">
        <v>44588</v>
      </c>
      <c r="Q429" s="201">
        <v>44593</v>
      </c>
      <c r="R429" s="201">
        <v>44742</v>
      </c>
      <c r="S429" s="223">
        <v>11600000</v>
      </c>
      <c r="T429" s="223">
        <v>2900000</v>
      </c>
      <c r="U429" s="53">
        <v>85465146</v>
      </c>
      <c r="V429" t="s">
        <v>3132</v>
      </c>
      <c r="W429"/>
      <c r="X429"/>
    </row>
    <row r="430" spans="1:24">
      <c r="A430">
        <v>891780111</v>
      </c>
      <c r="B430" t="s">
        <v>25</v>
      </c>
      <c r="C430" t="s">
        <v>26</v>
      </c>
      <c r="D430" t="s">
        <v>27</v>
      </c>
      <c r="E430" t="s">
        <v>4366</v>
      </c>
      <c r="F430" t="s">
        <v>29</v>
      </c>
      <c r="G430" t="s">
        <v>848</v>
      </c>
      <c r="H430" t="s">
        <v>31</v>
      </c>
      <c r="I430" s="33">
        <v>9200000</v>
      </c>
      <c r="J430" s="33">
        <v>10733000</v>
      </c>
      <c r="K430" s="223">
        <v>1533000</v>
      </c>
      <c r="L430" s="33">
        <v>0</v>
      </c>
      <c r="M430" s="129">
        <v>1128149649</v>
      </c>
      <c r="N430" t="s">
        <v>4367</v>
      </c>
      <c r="O430" t="s">
        <v>4368</v>
      </c>
      <c r="P430" s="201">
        <v>44588</v>
      </c>
      <c r="Q430" s="201">
        <v>44593</v>
      </c>
      <c r="R430" s="201">
        <v>44732</v>
      </c>
      <c r="S430" s="223">
        <v>9200000</v>
      </c>
      <c r="T430" s="223">
        <v>1533000</v>
      </c>
      <c r="U430" s="53">
        <v>57441846</v>
      </c>
      <c r="V430" t="s">
        <v>3443</v>
      </c>
      <c r="W430"/>
      <c r="X430"/>
    </row>
    <row r="431" spans="1:24">
      <c r="A431">
        <v>891780111</v>
      </c>
      <c r="B431" t="s">
        <v>25</v>
      </c>
      <c r="C431" t="s">
        <v>26</v>
      </c>
      <c r="D431" t="s">
        <v>27</v>
      </c>
      <c r="E431" t="s">
        <v>4369</v>
      </c>
      <c r="F431" t="s">
        <v>29</v>
      </c>
      <c r="G431" t="s">
        <v>848</v>
      </c>
      <c r="H431" t="s">
        <v>31</v>
      </c>
      <c r="I431" s="33">
        <v>9200000</v>
      </c>
      <c r="J431" s="33">
        <v>10733000</v>
      </c>
      <c r="K431" s="223">
        <v>1533000</v>
      </c>
      <c r="L431" s="33">
        <v>0</v>
      </c>
      <c r="M431" s="129">
        <v>49758019</v>
      </c>
      <c r="N431" t="s">
        <v>4370</v>
      </c>
      <c r="O431" t="s">
        <v>4371</v>
      </c>
      <c r="P431" s="201">
        <v>44588</v>
      </c>
      <c r="Q431" s="201">
        <v>44593</v>
      </c>
      <c r="R431" s="201">
        <v>44732</v>
      </c>
      <c r="S431" s="223">
        <v>9200000</v>
      </c>
      <c r="T431" s="223">
        <v>1533000</v>
      </c>
      <c r="U431" s="53">
        <v>57441846</v>
      </c>
      <c r="V431" t="s">
        <v>3443</v>
      </c>
      <c r="W431" s="129"/>
      <c r="X431"/>
    </row>
    <row r="432" spans="1:24">
      <c r="A432">
        <v>891780111</v>
      </c>
      <c r="B432" t="s">
        <v>25</v>
      </c>
      <c r="C432" t="s">
        <v>26</v>
      </c>
      <c r="D432" t="s">
        <v>27</v>
      </c>
      <c r="E432" t="s">
        <v>4372</v>
      </c>
      <c r="F432" t="s">
        <v>29</v>
      </c>
      <c r="G432" t="s">
        <v>848</v>
      </c>
      <c r="H432" t="s">
        <v>31</v>
      </c>
      <c r="I432" s="33">
        <v>6800000</v>
      </c>
      <c r="J432" s="33">
        <v>10200000</v>
      </c>
      <c r="K432" s="223">
        <v>3400000</v>
      </c>
      <c r="L432" s="33">
        <v>0</v>
      </c>
      <c r="M432" s="129">
        <v>36726629</v>
      </c>
      <c r="N432" t="s">
        <v>4373</v>
      </c>
      <c r="O432" t="s">
        <v>4374</v>
      </c>
      <c r="P432" s="201">
        <v>44588</v>
      </c>
      <c r="Q432" s="201">
        <v>44593</v>
      </c>
      <c r="R432" s="201">
        <v>44773</v>
      </c>
      <c r="S432" s="223">
        <v>6800000</v>
      </c>
      <c r="T432" s="223">
        <v>3400000</v>
      </c>
      <c r="U432" s="53">
        <v>57441846</v>
      </c>
      <c r="V432" t="s">
        <v>3443</v>
      </c>
      <c r="W432" s="129"/>
      <c r="X432"/>
    </row>
    <row r="433" spans="1:24">
      <c r="A433">
        <v>891780111</v>
      </c>
      <c r="B433" t="s">
        <v>25</v>
      </c>
      <c r="C433" t="s">
        <v>26</v>
      </c>
      <c r="D433" t="s">
        <v>27</v>
      </c>
      <c r="E433" t="s">
        <v>4375</v>
      </c>
      <c r="F433" t="s">
        <v>29</v>
      </c>
      <c r="G433" t="s">
        <v>848</v>
      </c>
      <c r="H433" t="s">
        <v>31</v>
      </c>
      <c r="I433" s="33">
        <v>14000000</v>
      </c>
      <c r="J433" s="33">
        <v>16333000</v>
      </c>
      <c r="K433" s="223">
        <v>2333000</v>
      </c>
      <c r="L433" s="33">
        <v>0</v>
      </c>
      <c r="M433" s="129">
        <v>57427903</v>
      </c>
      <c r="N433" t="s">
        <v>4376</v>
      </c>
      <c r="O433" t="s">
        <v>4377</v>
      </c>
      <c r="P433" s="201">
        <v>44588</v>
      </c>
      <c r="Q433" s="201">
        <v>44593</v>
      </c>
      <c r="R433" s="201">
        <v>44732</v>
      </c>
      <c r="S433" s="223">
        <v>14000000</v>
      </c>
      <c r="T433" s="223">
        <v>2333000</v>
      </c>
      <c r="U433" s="53">
        <v>57441846</v>
      </c>
      <c r="V433" t="s">
        <v>3443</v>
      </c>
      <c r="W433" s="129"/>
      <c r="X433"/>
    </row>
    <row r="434" spans="1:24">
      <c r="A434">
        <v>891780111</v>
      </c>
      <c r="B434" t="s">
        <v>25</v>
      </c>
      <c r="C434" t="s">
        <v>26</v>
      </c>
      <c r="D434" t="s">
        <v>27</v>
      </c>
      <c r="E434" t="s">
        <v>4378</v>
      </c>
      <c r="F434" t="s">
        <v>29</v>
      </c>
      <c r="G434" t="s">
        <v>848</v>
      </c>
      <c r="H434" t="s">
        <v>31</v>
      </c>
      <c r="I434" s="33">
        <v>13200000</v>
      </c>
      <c r="J434" s="33">
        <v>19800000</v>
      </c>
      <c r="K434" s="223">
        <v>6600000</v>
      </c>
      <c r="L434" s="33">
        <v>0</v>
      </c>
      <c r="M434" s="129">
        <v>1083021976</v>
      </c>
      <c r="N434" t="s">
        <v>4379</v>
      </c>
      <c r="O434" t="s">
        <v>4380</v>
      </c>
      <c r="P434" s="201">
        <v>44588</v>
      </c>
      <c r="Q434" s="201">
        <v>44593</v>
      </c>
      <c r="R434" s="201">
        <v>44773</v>
      </c>
      <c r="S434" s="223">
        <v>13200000</v>
      </c>
      <c r="T434" s="223">
        <v>6600000</v>
      </c>
      <c r="U434" s="53">
        <v>12621405</v>
      </c>
      <c r="V434" t="s">
        <v>843</v>
      </c>
      <c r="W434" s="129"/>
      <c r="X434"/>
    </row>
    <row r="435" spans="1:24">
      <c r="A435">
        <v>891780111</v>
      </c>
      <c r="B435" t="s">
        <v>25</v>
      </c>
      <c r="C435" t="s">
        <v>93</v>
      </c>
      <c r="D435" t="s">
        <v>27</v>
      </c>
      <c r="E435" t="s">
        <v>4381</v>
      </c>
      <c r="F435" t="s">
        <v>29</v>
      </c>
      <c r="G435" t="s">
        <v>848</v>
      </c>
      <c r="H435" t="s">
        <v>31</v>
      </c>
      <c r="I435" s="33">
        <v>23065567</v>
      </c>
      <c r="J435" s="33">
        <v>0</v>
      </c>
      <c r="K435" s="223">
        <v>0</v>
      </c>
      <c r="L435" s="33">
        <v>0</v>
      </c>
      <c r="M435" s="129">
        <v>84452427</v>
      </c>
      <c r="N435" t="s">
        <v>840</v>
      </c>
      <c r="O435" t="s">
        <v>4382</v>
      </c>
      <c r="P435" s="201">
        <v>44588</v>
      </c>
      <c r="Q435" s="201">
        <v>44588</v>
      </c>
      <c r="R435" s="201">
        <v>44742</v>
      </c>
      <c r="S435" s="223">
        <v>8871372</v>
      </c>
      <c r="T435" s="223">
        <v>14194195</v>
      </c>
      <c r="U435" s="53">
        <v>83480482</v>
      </c>
      <c r="V435" t="s">
        <v>841</v>
      </c>
      <c r="W435" s="129"/>
      <c r="X435"/>
    </row>
    <row r="436" spans="1:24">
      <c r="A436">
        <v>891780111</v>
      </c>
      <c r="B436" t="s">
        <v>25</v>
      </c>
      <c r="C436" t="s">
        <v>26</v>
      </c>
      <c r="D436" t="s">
        <v>27</v>
      </c>
      <c r="E436" t="s">
        <v>4383</v>
      </c>
      <c r="F436" t="s">
        <v>29</v>
      </c>
      <c r="G436" t="s">
        <v>848</v>
      </c>
      <c r="H436" t="s">
        <v>31</v>
      </c>
      <c r="I436" s="33">
        <v>10400000</v>
      </c>
      <c r="J436" s="33">
        <v>12133000</v>
      </c>
      <c r="K436" s="223">
        <v>1733000</v>
      </c>
      <c r="L436" s="33">
        <v>0</v>
      </c>
      <c r="M436" s="129">
        <v>1083004536</v>
      </c>
      <c r="N436" t="s">
        <v>4384</v>
      </c>
      <c r="O436" t="s">
        <v>4385</v>
      </c>
      <c r="P436" s="201">
        <v>44588</v>
      </c>
      <c r="Q436" s="201">
        <v>44593</v>
      </c>
      <c r="R436" s="201">
        <v>44732</v>
      </c>
      <c r="S436" s="223">
        <v>10400000</v>
      </c>
      <c r="T436" s="223">
        <v>1733000</v>
      </c>
      <c r="U436" s="202">
        <v>1084738403</v>
      </c>
      <c r="V436" t="s">
        <v>3920</v>
      </c>
      <c r="W436" s="129"/>
      <c r="X436"/>
    </row>
    <row r="437" spans="1:24">
      <c r="A437">
        <v>891780111</v>
      </c>
      <c r="B437" t="s">
        <v>25</v>
      </c>
      <c r="C437" t="s">
        <v>26</v>
      </c>
      <c r="D437" t="s">
        <v>27</v>
      </c>
      <c r="E437" t="s">
        <v>4386</v>
      </c>
      <c r="F437" t="s">
        <v>29</v>
      </c>
      <c r="G437" t="s">
        <v>848</v>
      </c>
      <c r="H437" t="s">
        <v>31</v>
      </c>
      <c r="I437" s="33">
        <v>10400000</v>
      </c>
      <c r="J437" s="33">
        <v>12133000</v>
      </c>
      <c r="K437" s="223">
        <v>1733000</v>
      </c>
      <c r="L437" s="33">
        <v>0</v>
      </c>
      <c r="M437">
        <v>1020757367</v>
      </c>
      <c r="N437" t="s">
        <v>742</v>
      </c>
      <c r="O437" t="s">
        <v>4387</v>
      </c>
      <c r="P437" s="201">
        <v>44588</v>
      </c>
      <c r="Q437" s="201">
        <v>44593</v>
      </c>
      <c r="R437" s="201">
        <v>44732</v>
      </c>
      <c r="S437" s="223">
        <v>10400000</v>
      </c>
      <c r="T437" s="223">
        <v>1733000</v>
      </c>
      <c r="U437" s="53">
        <v>7634027</v>
      </c>
      <c r="V437" t="s">
        <v>4388</v>
      </c>
      <c r="W437"/>
      <c r="X437"/>
    </row>
    <row r="438" spans="1:24">
      <c r="A438">
        <v>891780111</v>
      </c>
      <c r="B438" t="s">
        <v>25</v>
      </c>
      <c r="C438" t="s">
        <v>26</v>
      </c>
      <c r="D438" t="s">
        <v>27</v>
      </c>
      <c r="E438" t="s">
        <v>4389</v>
      </c>
      <c r="F438" t="s">
        <v>29</v>
      </c>
      <c r="G438" t="s">
        <v>848</v>
      </c>
      <c r="H438" t="s">
        <v>31</v>
      </c>
      <c r="I438" s="33">
        <v>8000000</v>
      </c>
      <c r="J438" s="33">
        <v>9333000</v>
      </c>
      <c r="K438" s="223">
        <v>1333000</v>
      </c>
      <c r="L438" s="33">
        <v>0</v>
      </c>
      <c r="M438">
        <v>36724297</v>
      </c>
      <c r="N438" t="s">
        <v>4390</v>
      </c>
      <c r="O438" t="s">
        <v>4391</v>
      </c>
      <c r="P438" s="201">
        <v>44588</v>
      </c>
      <c r="Q438" s="201">
        <v>44593</v>
      </c>
      <c r="R438" s="201">
        <v>44732</v>
      </c>
      <c r="S438" s="223">
        <v>8000000</v>
      </c>
      <c r="T438" s="223">
        <v>1333000</v>
      </c>
      <c r="U438" s="53">
        <v>57441846</v>
      </c>
      <c r="V438" t="s">
        <v>3443</v>
      </c>
      <c r="W438"/>
      <c r="X438"/>
    </row>
    <row r="439" spans="1:24">
      <c r="A439">
        <v>891780111</v>
      </c>
      <c r="B439" t="s">
        <v>25</v>
      </c>
      <c r="C439" t="s">
        <v>93</v>
      </c>
      <c r="D439" t="s">
        <v>27</v>
      </c>
      <c r="E439" t="s">
        <v>4392</v>
      </c>
      <c r="F439" t="s">
        <v>29</v>
      </c>
      <c r="G439" t="s">
        <v>848</v>
      </c>
      <c r="H439" t="s">
        <v>31</v>
      </c>
      <c r="I439" s="33">
        <v>16500000</v>
      </c>
      <c r="J439" s="33">
        <v>0</v>
      </c>
      <c r="K439" s="223">
        <v>0</v>
      </c>
      <c r="L439" s="33">
        <v>0</v>
      </c>
      <c r="M439">
        <v>1082902534</v>
      </c>
      <c r="N439" t="s">
        <v>4393</v>
      </c>
      <c r="O439" t="s">
        <v>4394</v>
      </c>
      <c r="P439" s="201">
        <v>44589</v>
      </c>
      <c r="Q439" s="201">
        <v>44593</v>
      </c>
      <c r="R439" s="201">
        <v>44742</v>
      </c>
      <c r="S439" s="223">
        <v>13200000</v>
      </c>
      <c r="T439" s="223">
        <v>3300000</v>
      </c>
      <c r="U439" s="53">
        <v>1192791759</v>
      </c>
      <c r="V439" t="s">
        <v>3175</v>
      </c>
      <c r="W439"/>
      <c r="X439"/>
    </row>
    <row r="440" spans="1:24">
      <c r="A440">
        <v>891780111</v>
      </c>
      <c r="B440" t="s">
        <v>25</v>
      </c>
      <c r="C440" t="s">
        <v>26</v>
      </c>
      <c r="D440" t="s">
        <v>27</v>
      </c>
      <c r="E440" t="s">
        <v>4395</v>
      </c>
      <c r="F440" t="s">
        <v>29</v>
      </c>
      <c r="G440" t="s">
        <v>848</v>
      </c>
      <c r="H440" t="s">
        <v>31</v>
      </c>
      <c r="I440" s="33">
        <v>9200000</v>
      </c>
      <c r="J440" s="33">
        <v>10733000</v>
      </c>
      <c r="K440" s="223">
        <v>1533000</v>
      </c>
      <c r="L440" s="33">
        <v>0</v>
      </c>
      <c r="M440">
        <v>1083042515</v>
      </c>
      <c r="N440" t="s">
        <v>4396</v>
      </c>
      <c r="O440" t="s">
        <v>4397</v>
      </c>
      <c r="P440" s="201">
        <v>44589</v>
      </c>
      <c r="Q440" s="201">
        <v>44593</v>
      </c>
      <c r="R440" s="201">
        <v>44732</v>
      </c>
      <c r="S440" s="223">
        <v>4600000</v>
      </c>
      <c r="T440" s="223">
        <v>6133000</v>
      </c>
      <c r="U440" s="202">
        <v>72232860</v>
      </c>
      <c r="V440" s="129" t="s">
        <v>196</v>
      </c>
      <c r="W440"/>
      <c r="X440"/>
    </row>
    <row r="441" spans="1:24">
      <c r="A441">
        <v>891780111</v>
      </c>
      <c r="B441" t="s">
        <v>25</v>
      </c>
      <c r="C441" t="s">
        <v>93</v>
      </c>
      <c r="D441" t="s">
        <v>27</v>
      </c>
      <c r="E441" t="s">
        <v>4398</v>
      </c>
      <c r="F441" t="s">
        <v>29</v>
      </c>
      <c r="G441" t="s">
        <v>848</v>
      </c>
      <c r="H441" t="s">
        <v>31</v>
      </c>
      <c r="I441" s="33">
        <v>8000000</v>
      </c>
      <c r="J441" s="33">
        <v>9333000</v>
      </c>
      <c r="K441" s="223">
        <v>1333000</v>
      </c>
      <c r="L441" s="33">
        <v>0</v>
      </c>
      <c r="M441">
        <v>1152445142</v>
      </c>
      <c r="N441" t="s">
        <v>4399</v>
      </c>
      <c r="O441" t="s">
        <v>4400</v>
      </c>
      <c r="P441" s="201">
        <v>44589</v>
      </c>
      <c r="Q441" s="201">
        <v>44593</v>
      </c>
      <c r="R441" s="201">
        <v>44732</v>
      </c>
      <c r="S441" s="223">
        <v>8000000</v>
      </c>
      <c r="T441" s="223">
        <v>1333000</v>
      </c>
      <c r="U441" s="53">
        <v>1082868728</v>
      </c>
      <c r="V441" t="s">
        <v>3193</v>
      </c>
      <c r="W441"/>
      <c r="X441"/>
    </row>
    <row r="442" spans="1:24">
      <c r="A442">
        <v>891780111</v>
      </c>
      <c r="B442" t="s">
        <v>25</v>
      </c>
      <c r="C442" t="s">
        <v>93</v>
      </c>
      <c r="D442" t="s">
        <v>27</v>
      </c>
      <c r="E442" t="s">
        <v>4401</v>
      </c>
      <c r="F442" t="s">
        <v>29</v>
      </c>
      <c r="G442" t="s">
        <v>848</v>
      </c>
      <c r="H442" t="s">
        <v>31</v>
      </c>
      <c r="I442" s="33">
        <v>8000000</v>
      </c>
      <c r="J442" s="33">
        <v>9333000</v>
      </c>
      <c r="K442" s="223">
        <v>1333000</v>
      </c>
      <c r="L442" s="33">
        <v>0</v>
      </c>
      <c r="M442">
        <v>1082838879</v>
      </c>
      <c r="N442" t="s">
        <v>4402</v>
      </c>
      <c r="O442" t="s">
        <v>4403</v>
      </c>
      <c r="P442" s="201">
        <v>44589</v>
      </c>
      <c r="Q442" s="201">
        <v>44593</v>
      </c>
      <c r="R442" s="201">
        <v>44732</v>
      </c>
      <c r="S442" s="223">
        <v>8000000</v>
      </c>
      <c r="T442" s="223">
        <v>1333000</v>
      </c>
      <c r="U442" s="53">
        <v>1082868728</v>
      </c>
      <c r="V442" t="s">
        <v>3193</v>
      </c>
      <c r="W442"/>
      <c r="X442"/>
    </row>
    <row r="443" spans="1:24">
      <c r="A443">
        <v>891780111</v>
      </c>
      <c r="B443" t="s">
        <v>25</v>
      </c>
      <c r="C443" t="s">
        <v>26</v>
      </c>
      <c r="D443" t="s">
        <v>27</v>
      </c>
      <c r="E443" t="s">
        <v>4404</v>
      </c>
      <c r="F443" t="s">
        <v>29</v>
      </c>
      <c r="G443" t="s">
        <v>848</v>
      </c>
      <c r="H443" t="s">
        <v>31</v>
      </c>
      <c r="I443" s="33">
        <v>11600000</v>
      </c>
      <c r="J443" s="33">
        <v>13533000</v>
      </c>
      <c r="K443" s="223">
        <v>1933000</v>
      </c>
      <c r="L443" s="33">
        <v>0</v>
      </c>
      <c r="M443">
        <v>85477304</v>
      </c>
      <c r="N443" t="s">
        <v>4405</v>
      </c>
      <c r="O443" t="s">
        <v>4406</v>
      </c>
      <c r="P443" s="201">
        <v>44589</v>
      </c>
      <c r="Q443" s="201">
        <v>44593</v>
      </c>
      <c r="R443" s="201">
        <v>44732</v>
      </c>
      <c r="S443" s="223">
        <v>11600000</v>
      </c>
      <c r="T443" s="223">
        <v>1933000</v>
      </c>
      <c r="U443" s="202">
        <v>36557666</v>
      </c>
      <c r="V443" s="129" t="s">
        <v>3651</v>
      </c>
      <c r="W443"/>
      <c r="X443"/>
    </row>
    <row r="444" spans="1:24">
      <c r="A444">
        <v>891780111</v>
      </c>
      <c r="B444" t="s">
        <v>25</v>
      </c>
      <c r="C444" t="s">
        <v>26</v>
      </c>
      <c r="D444" t="s">
        <v>27</v>
      </c>
      <c r="E444" t="s">
        <v>4407</v>
      </c>
      <c r="F444" t="s">
        <v>29</v>
      </c>
      <c r="G444" t="s">
        <v>848</v>
      </c>
      <c r="H444" t="s">
        <v>31</v>
      </c>
      <c r="I444" s="33">
        <v>6800000</v>
      </c>
      <c r="J444" s="33">
        <v>7933000</v>
      </c>
      <c r="K444" s="223">
        <v>1133000</v>
      </c>
      <c r="L444" s="33">
        <v>0</v>
      </c>
      <c r="M444">
        <v>1083008431</v>
      </c>
      <c r="N444" t="s">
        <v>4408</v>
      </c>
      <c r="O444" t="s">
        <v>4409</v>
      </c>
      <c r="P444" s="201">
        <v>44589</v>
      </c>
      <c r="Q444" s="201">
        <v>44593</v>
      </c>
      <c r="R444" s="201">
        <v>44732</v>
      </c>
      <c r="S444" s="223">
        <v>6800000</v>
      </c>
      <c r="T444" s="223">
        <v>1133000</v>
      </c>
      <c r="U444" s="53">
        <v>85152695</v>
      </c>
      <c r="V444" t="s">
        <v>838</v>
      </c>
      <c r="W444"/>
      <c r="X444"/>
    </row>
    <row r="445" spans="1:24">
      <c r="A445">
        <v>891780111</v>
      </c>
      <c r="B445" t="s">
        <v>25</v>
      </c>
      <c r="C445" t="s">
        <v>26</v>
      </c>
      <c r="D445" t="s">
        <v>27</v>
      </c>
      <c r="E445" t="s">
        <v>4410</v>
      </c>
      <c r="F445" t="s">
        <v>29</v>
      </c>
      <c r="G445" t="s">
        <v>848</v>
      </c>
      <c r="H445" t="s">
        <v>31</v>
      </c>
      <c r="I445" s="33">
        <v>6800000</v>
      </c>
      <c r="J445" s="33">
        <v>7933000</v>
      </c>
      <c r="K445" s="223">
        <v>1133000</v>
      </c>
      <c r="L445" s="33">
        <v>0</v>
      </c>
      <c r="M445">
        <v>1050461549</v>
      </c>
      <c r="N445" t="s">
        <v>4411</v>
      </c>
      <c r="O445" t="s">
        <v>4412</v>
      </c>
      <c r="P445" s="201">
        <v>44589</v>
      </c>
      <c r="Q445" s="201">
        <v>44593</v>
      </c>
      <c r="R445" s="201">
        <v>44732</v>
      </c>
      <c r="S445" s="223">
        <v>6800000</v>
      </c>
      <c r="T445" s="223">
        <v>1133000</v>
      </c>
      <c r="U445" s="202">
        <v>36557666</v>
      </c>
      <c r="V445" s="129" t="s">
        <v>3651</v>
      </c>
      <c r="W445"/>
      <c r="X445"/>
    </row>
    <row r="446" spans="1:24">
      <c r="A446">
        <v>891780111</v>
      </c>
      <c r="B446" t="s">
        <v>25</v>
      </c>
      <c r="C446" t="s">
        <v>26</v>
      </c>
      <c r="D446" t="s">
        <v>27</v>
      </c>
      <c r="E446" t="s">
        <v>4413</v>
      </c>
      <c r="F446" t="s">
        <v>29</v>
      </c>
      <c r="G446" t="s">
        <v>848</v>
      </c>
      <c r="H446" t="s">
        <v>31</v>
      </c>
      <c r="I446" s="33">
        <v>8000000</v>
      </c>
      <c r="J446" s="33">
        <v>9333000</v>
      </c>
      <c r="K446" s="223">
        <v>1333000</v>
      </c>
      <c r="L446" s="33">
        <v>0</v>
      </c>
      <c r="M446">
        <v>57443455</v>
      </c>
      <c r="N446" t="s">
        <v>4414</v>
      </c>
      <c r="O446" t="s">
        <v>4415</v>
      </c>
      <c r="P446" s="201">
        <v>44589</v>
      </c>
      <c r="Q446" s="201">
        <v>44593</v>
      </c>
      <c r="R446" s="201">
        <v>44732</v>
      </c>
      <c r="S446" s="223">
        <v>8000000</v>
      </c>
      <c r="T446" s="223">
        <v>1333000</v>
      </c>
      <c r="U446" s="202">
        <v>36557666</v>
      </c>
      <c r="V446" s="129" t="s">
        <v>3651</v>
      </c>
      <c r="W446"/>
      <c r="X446"/>
    </row>
    <row r="447" spans="1:24">
      <c r="A447">
        <v>891780111</v>
      </c>
      <c r="B447" t="s">
        <v>25</v>
      </c>
      <c r="C447" t="s">
        <v>26</v>
      </c>
      <c r="D447" t="s">
        <v>27</v>
      </c>
      <c r="E447" t="s">
        <v>4416</v>
      </c>
      <c r="F447" t="s">
        <v>29</v>
      </c>
      <c r="G447" t="s">
        <v>848</v>
      </c>
      <c r="H447" t="s">
        <v>31</v>
      </c>
      <c r="I447" s="33">
        <v>10400000</v>
      </c>
      <c r="J447" s="33">
        <v>12133000</v>
      </c>
      <c r="K447" s="223">
        <v>1733000</v>
      </c>
      <c r="L447" s="33">
        <v>0</v>
      </c>
      <c r="M447">
        <v>1083044605</v>
      </c>
      <c r="N447" t="s">
        <v>4417</v>
      </c>
      <c r="O447" t="s">
        <v>4418</v>
      </c>
      <c r="P447" s="201">
        <v>44589</v>
      </c>
      <c r="Q447" s="201">
        <v>44593</v>
      </c>
      <c r="R447" s="201">
        <v>44732</v>
      </c>
      <c r="S447" s="223">
        <v>10400000</v>
      </c>
      <c r="T447" s="223">
        <v>1733000</v>
      </c>
      <c r="U447" s="202">
        <v>36557666</v>
      </c>
      <c r="V447" s="129" t="s">
        <v>3651</v>
      </c>
      <c r="W447"/>
      <c r="X447"/>
    </row>
    <row r="448" spans="1:24">
      <c r="A448">
        <v>891780111</v>
      </c>
      <c r="B448" t="s">
        <v>25</v>
      </c>
      <c r="C448" t="s">
        <v>26</v>
      </c>
      <c r="D448" t="s">
        <v>27</v>
      </c>
      <c r="E448" t="s">
        <v>4419</v>
      </c>
      <c r="F448" t="s">
        <v>29</v>
      </c>
      <c r="G448" t="s">
        <v>848</v>
      </c>
      <c r="H448" t="s">
        <v>31</v>
      </c>
      <c r="I448" s="33">
        <v>9200000</v>
      </c>
      <c r="J448" s="33">
        <v>10733000</v>
      </c>
      <c r="K448" s="223">
        <v>1533000</v>
      </c>
      <c r="L448" s="33">
        <v>0</v>
      </c>
      <c r="M448">
        <v>1065632898</v>
      </c>
      <c r="N448" t="s">
        <v>4420</v>
      </c>
      <c r="O448" t="s">
        <v>4421</v>
      </c>
      <c r="P448" s="201">
        <v>44589</v>
      </c>
      <c r="Q448" s="201">
        <v>44593</v>
      </c>
      <c r="R448" s="201">
        <v>44732</v>
      </c>
      <c r="S448" s="223">
        <v>9200000</v>
      </c>
      <c r="T448" s="223">
        <v>1533000</v>
      </c>
      <c r="U448" s="53">
        <v>57461216</v>
      </c>
      <c r="V448" t="s">
        <v>3223</v>
      </c>
      <c r="W448"/>
      <c r="X448"/>
    </row>
    <row r="449" spans="1:24">
      <c r="A449">
        <v>891780111</v>
      </c>
      <c r="B449" t="s">
        <v>25</v>
      </c>
      <c r="C449" t="s">
        <v>26</v>
      </c>
      <c r="D449" t="s">
        <v>27</v>
      </c>
      <c r="E449" t="s">
        <v>4422</v>
      </c>
      <c r="F449" t="s">
        <v>29</v>
      </c>
      <c r="G449" t="s">
        <v>848</v>
      </c>
      <c r="H449" t="s">
        <v>31</v>
      </c>
      <c r="I449" s="33">
        <v>11600000</v>
      </c>
      <c r="J449" s="33">
        <v>13533000</v>
      </c>
      <c r="K449" s="223">
        <v>1933000</v>
      </c>
      <c r="L449" s="33">
        <v>0</v>
      </c>
      <c r="M449">
        <v>57461691</v>
      </c>
      <c r="N449" t="s">
        <v>4423</v>
      </c>
      <c r="O449" t="s">
        <v>4424</v>
      </c>
      <c r="P449" s="201">
        <v>44589</v>
      </c>
      <c r="Q449" s="201">
        <v>44593</v>
      </c>
      <c r="R449" s="201">
        <v>44732</v>
      </c>
      <c r="S449" s="223">
        <v>11600000</v>
      </c>
      <c r="T449" s="223">
        <v>1933000</v>
      </c>
      <c r="U449" s="53">
        <v>26668285</v>
      </c>
      <c r="V449" t="s">
        <v>3524</v>
      </c>
      <c r="W449"/>
      <c r="X449"/>
    </row>
    <row r="450" spans="1:24">
      <c r="A450">
        <v>891780111</v>
      </c>
      <c r="B450" t="s">
        <v>25</v>
      </c>
      <c r="C450" t="s">
        <v>26</v>
      </c>
      <c r="D450" t="s">
        <v>27</v>
      </c>
      <c r="E450" t="s">
        <v>4425</v>
      </c>
      <c r="F450" t="s">
        <v>29</v>
      </c>
      <c r="G450" t="s">
        <v>848</v>
      </c>
      <c r="H450" t="s">
        <v>31</v>
      </c>
      <c r="I450" s="33">
        <v>10400000</v>
      </c>
      <c r="J450" s="33">
        <v>12133000</v>
      </c>
      <c r="K450" s="223">
        <v>1733000</v>
      </c>
      <c r="L450" s="33">
        <v>0</v>
      </c>
      <c r="M450">
        <v>1065612272</v>
      </c>
      <c r="N450" t="s">
        <v>4426</v>
      </c>
      <c r="O450" t="s">
        <v>4427</v>
      </c>
      <c r="P450" s="201">
        <v>44589</v>
      </c>
      <c r="Q450" s="201">
        <v>44593</v>
      </c>
      <c r="R450" s="201">
        <v>44732</v>
      </c>
      <c r="S450" s="223">
        <v>10400000</v>
      </c>
      <c r="T450" s="223">
        <v>1733000</v>
      </c>
      <c r="U450" s="53">
        <v>26668285</v>
      </c>
      <c r="V450" t="s">
        <v>3524</v>
      </c>
      <c r="W450"/>
      <c r="X450"/>
    </row>
    <row r="451" spans="1:24">
      <c r="A451">
        <v>891780111</v>
      </c>
      <c r="B451" t="s">
        <v>25</v>
      </c>
      <c r="C451" t="s">
        <v>26</v>
      </c>
      <c r="D451" t="s">
        <v>27</v>
      </c>
      <c r="E451" t="s">
        <v>4428</v>
      </c>
      <c r="F451" t="s">
        <v>29</v>
      </c>
      <c r="G451" t="s">
        <v>848</v>
      </c>
      <c r="H451" t="s">
        <v>31</v>
      </c>
      <c r="I451" s="33">
        <v>9200000</v>
      </c>
      <c r="J451" s="33">
        <v>0</v>
      </c>
      <c r="K451" s="223">
        <v>0</v>
      </c>
      <c r="L451" s="219">
        <v>9200000</v>
      </c>
      <c r="M451">
        <v>1082889974</v>
      </c>
      <c r="N451" t="s">
        <v>4429</v>
      </c>
      <c r="O451" t="s">
        <v>4430</v>
      </c>
      <c r="P451" s="201">
        <v>44589</v>
      </c>
      <c r="Q451" s="201">
        <v>44593</v>
      </c>
      <c r="R451" s="201">
        <v>44712</v>
      </c>
      <c r="S451" s="223">
        <v>0</v>
      </c>
      <c r="T451" s="223">
        <v>0</v>
      </c>
      <c r="U451" s="53">
        <v>85449357</v>
      </c>
      <c r="V451" t="s">
        <v>3108</v>
      </c>
      <c r="W451"/>
      <c r="X451"/>
    </row>
    <row r="452" spans="1:24">
      <c r="A452">
        <v>891780111</v>
      </c>
      <c r="B452" t="s">
        <v>25</v>
      </c>
      <c r="C452" t="s">
        <v>26</v>
      </c>
      <c r="D452" t="s">
        <v>27</v>
      </c>
      <c r="E452" t="s">
        <v>4431</v>
      </c>
      <c r="F452" t="s">
        <v>29</v>
      </c>
      <c r="G452" t="s">
        <v>848</v>
      </c>
      <c r="H452" t="s">
        <v>31</v>
      </c>
      <c r="I452" s="33">
        <v>10400000</v>
      </c>
      <c r="J452" s="33">
        <v>12133000</v>
      </c>
      <c r="K452" s="223">
        <v>1733000</v>
      </c>
      <c r="L452" s="33">
        <v>0</v>
      </c>
      <c r="M452">
        <v>1082966807</v>
      </c>
      <c r="N452" t="s">
        <v>4432</v>
      </c>
      <c r="O452" t="s">
        <v>4433</v>
      </c>
      <c r="P452" s="201">
        <v>44589</v>
      </c>
      <c r="Q452" s="201">
        <v>44593</v>
      </c>
      <c r="R452" s="201">
        <v>44732</v>
      </c>
      <c r="S452" s="223">
        <v>10400000</v>
      </c>
      <c r="T452" s="223">
        <v>1733000</v>
      </c>
      <c r="U452" s="53">
        <v>85449357</v>
      </c>
      <c r="V452" t="s">
        <v>3108</v>
      </c>
      <c r="W452"/>
      <c r="X452"/>
    </row>
    <row r="453" spans="1:24">
      <c r="A453">
        <v>891780111</v>
      </c>
      <c r="B453" t="s">
        <v>25</v>
      </c>
      <c r="C453" t="s">
        <v>26</v>
      </c>
      <c r="D453" t="s">
        <v>27</v>
      </c>
      <c r="E453" t="s">
        <v>4434</v>
      </c>
      <c r="F453" t="s">
        <v>29</v>
      </c>
      <c r="G453" t="s">
        <v>848</v>
      </c>
      <c r="H453" t="s">
        <v>31</v>
      </c>
      <c r="I453" s="33">
        <v>10400000</v>
      </c>
      <c r="J453" s="33">
        <v>12133000</v>
      </c>
      <c r="K453" s="223">
        <v>1733000</v>
      </c>
      <c r="L453" s="33">
        <v>0</v>
      </c>
      <c r="M453">
        <v>84450853</v>
      </c>
      <c r="N453" t="s">
        <v>4435</v>
      </c>
      <c r="O453" t="s">
        <v>4436</v>
      </c>
      <c r="P453" s="201">
        <v>44589</v>
      </c>
      <c r="Q453" s="201">
        <v>44593</v>
      </c>
      <c r="R453" s="201">
        <v>44732</v>
      </c>
      <c r="S453" s="223">
        <v>10400000</v>
      </c>
      <c r="T453" s="223">
        <v>1733000</v>
      </c>
      <c r="U453" s="53">
        <v>41947381</v>
      </c>
      <c r="V453" t="s">
        <v>803</v>
      </c>
      <c r="W453"/>
      <c r="X453"/>
    </row>
    <row r="454" spans="1:24">
      <c r="A454">
        <v>891780111</v>
      </c>
      <c r="B454" t="s">
        <v>25</v>
      </c>
      <c r="C454" t="s">
        <v>26</v>
      </c>
      <c r="D454" t="s">
        <v>27</v>
      </c>
      <c r="E454" t="s">
        <v>4437</v>
      </c>
      <c r="F454" t="s">
        <v>29</v>
      </c>
      <c r="G454" t="s">
        <v>848</v>
      </c>
      <c r="H454" t="s">
        <v>31</v>
      </c>
      <c r="I454" s="33">
        <v>10400000</v>
      </c>
      <c r="J454" s="33">
        <v>15600000</v>
      </c>
      <c r="K454" s="223">
        <v>5200000</v>
      </c>
      <c r="L454" s="33">
        <v>0</v>
      </c>
      <c r="M454">
        <v>1079933607</v>
      </c>
      <c r="N454" t="s">
        <v>4438</v>
      </c>
      <c r="O454" t="s">
        <v>4439</v>
      </c>
      <c r="P454" s="201">
        <v>44589</v>
      </c>
      <c r="Q454" s="201">
        <v>44593</v>
      </c>
      <c r="R454" s="201">
        <v>44773</v>
      </c>
      <c r="S454" s="223">
        <v>10400000</v>
      </c>
      <c r="T454" s="223">
        <v>5200000</v>
      </c>
      <c r="U454" s="53">
        <v>12539351</v>
      </c>
      <c r="V454" t="s">
        <v>4440</v>
      </c>
      <c r="W454"/>
      <c r="X454"/>
    </row>
    <row r="455" spans="1:24">
      <c r="A455">
        <v>891780111</v>
      </c>
      <c r="B455" t="s">
        <v>25</v>
      </c>
      <c r="C455" t="s">
        <v>26</v>
      </c>
      <c r="D455" t="s">
        <v>27</v>
      </c>
      <c r="E455" t="s">
        <v>4441</v>
      </c>
      <c r="F455" t="s">
        <v>29</v>
      </c>
      <c r="G455" t="s">
        <v>848</v>
      </c>
      <c r="H455" t="s">
        <v>31</v>
      </c>
      <c r="I455" s="33">
        <v>10400000</v>
      </c>
      <c r="J455" s="33">
        <v>15600000</v>
      </c>
      <c r="K455" s="223">
        <v>5200000</v>
      </c>
      <c r="L455" s="33">
        <v>0</v>
      </c>
      <c r="M455">
        <v>1083024578</v>
      </c>
      <c r="N455" t="s">
        <v>4442</v>
      </c>
      <c r="O455" t="s">
        <v>4443</v>
      </c>
      <c r="P455" s="201">
        <v>44589</v>
      </c>
      <c r="Q455" s="201">
        <v>44593</v>
      </c>
      <c r="R455" s="201">
        <v>44773</v>
      </c>
      <c r="S455" s="223">
        <v>10400000</v>
      </c>
      <c r="T455" s="223">
        <v>5200000</v>
      </c>
      <c r="U455" s="53">
        <v>12539351</v>
      </c>
      <c r="V455" t="s">
        <v>4440</v>
      </c>
      <c r="W455"/>
      <c r="X455"/>
    </row>
    <row r="456" spans="1:24">
      <c r="A456">
        <v>891780111</v>
      </c>
      <c r="B456" t="s">
        <v>25</v>
      </c>
      <c r="C456" t="s">
        <v>26</v>
      </c>
      <c r="D456" t="s">
        <v>27</v>
      </c>
      <c r="E456" t="s">
        <v>4444</v>
      </c>
      <c r="F456" t="s">
        <v>29</v>
      </c>
      <c r="G456" t="s">
        <v>848</v>
      </c>
      <c r="H456" t="s">
        <v>31</v>
      </c>
      <c r="I456" s="33">
        <v>9200000</v>
      </c>
      <c r="J456" s="33">
        <v>10733000</v>
      </c>
      <c r="K456" s="223">
        <v>1533000</v>
      </c>
      <c r="L456" s="33">
        <v>0</v>
      </c>
      <c r="M456">
        <v>1082915040</v>
      </c>
      <c r="N456" t="s">
        <v>4445</v>
      </c>
      <c r="O456" t="s">
        <v>4446</v>
      </c>
      <c r="P456" s="201">
        <v>44589</v>
      </c>
      <c r="Q456" s="201">
        <v>44593</v>
      </c>
      <c r="R456" s="201">
        <v>44732</v>
      </c>
      <c r="S456" s="223">
        <v>9200000</v>
      </c>
      <c r="T456" s="223">
        <v>1533000</v>
      </c>
      <c r="U456" s="53">
        <v>41947381</v>
      </c>
      <c r="V456" t="s">
        <v>803</v>
      </c>
      <c r="W456"/>
      <c r="X456"/>
    </row>
    <row r="457" spans="1:24">
      <c r="A457">
        <v>891780111</v>
      </c>
      <c r="B457" t="s">
        <v>25</v>
      </c>
      <c r="C457" t="s">
        <v>26</v>
      </c>
      <c r="D457" t="s">
        <v>27</v>
      </c>
      <c r="E457" t="s">
        <v>4447</v>
      </c>
      <c r="F457" t="s">
        <v>29</v>
      </c>
      <c r="G457" t="s">
        <v>848</v>
      </c>
      <c r="H457" t="s">
        <v>31</v>
      </c>
      <c r="I457" s="33">
        <v>13200000</v>
      </c>
      <c r="J457" s="33">
        <v>15400000</v>
      </c>
      <c r="K457" s="223">
        <v>2200000</v>
      </c>
      <c r="L457" s="33">
        <v>0</v>
      </c>
      <c r="M457">
        <v>1019025176</v>
      </c>
      <c r="N457" t="s">
        <v>4448</v>
      </c>
      <c r="O457" t="s">
        <v>4449</v>
      </c>
      <c r="P457" s="201">
        <v>44589</v>
      </c>
      <c r="Q457" s="201">
        <v>44593</v>
      </c>
      <c r="R457" s="201">
        <v>44732</v>
      </c>
      <c r="S457" s="223">
        <v>13200000</v>
      </c>
      <c r="T457" s="223">
        <v>2200000</v>
      </c>
      <c r="U457" s="203">
        <v>7144175</v>
      </c>
      <c r="V457" t="s">
        <v>3527</v>
      </c>
      <c r="W457"/>
      <c r="X457"/>
    </row>
    <row r="458" spans="1:24">
      <c r="A458">
        <v>891780111</v>
      </c>
      <c r="B458" t="s">
        <v>25</v>
      </c>
      <c r="C458" t="s">
        <v>26</v>
      </c>
      <c r="D458" t="s">
        <v>27</v>
      </c>
      <c r="E458" t="s">
        <v>4450</v>
      </c>
      <c r="F458" t="s">
        <v>29</v>
      </c>
      <c r="G458" t="s">
        <v>848</v>
      </c>
      <c r="H458" t="s">
        <v>31</v>
      </c>
      <c r="I458" s="33">
        <v>10400000</v>
      </c>
      <c r="J458" s="33">
        <v>12133000</v>
      </c>
      <c r="K458" s="223">
        <v>1733000</v>
      </c>
      <c r="L458" s="33">
        <v>0</v>
      </c>
      <c r="M458">
        <v>57432322</v>
      </c>
      <c r="N458" t="s">
        <v>4451</v>
      </c>
      <c r="O458" t="s">
        <v>4452</v>
      </c>
      <c r="P458" s="201">
        <v>44589</v>
      </c>
      <c r="Q458" s="201">
        <v>44593</v>
      </c>
      <c r="R458" s="201">
        <v>44732</v>
      </c>
      <c r="S458" s="223">
        <v>10400000</v>
      </c>
      <c r="T458" s="223">
        <v>1733000</v>
      </c>
      <c r="U458" s="53">
        <v>72221403</v>
      </c>
      <c r="V458" t="s">
        <v>4319</v>
      </c>
      <c r="W458"/>
      <c r="X458"/>
    </row>
    <row r="459" spans="1:24">
      <c r="A459">
        <v>891780111</v>
      </c>
      <c r="B459" t="s">
        <v>25</v>
      </c>
      <c r="C459" t="s">
        <v>26</v>
      </c>
      <c r="D459" t="s">
        <v>27</v>
      </c>
      <c r="E459" t="s">
        <v>4453</v>
      </c>
      <c r="F459" t="s">
        <v>29</v>
      </c>
      <c r="G459" t="s">
        <v>848</v>
      </c>
      <c r="H459" t="s">
        <v>31</v>
      </c>
      <c r="I459" s="33">
        <v>6346000</v>
      </c>
      <c r="J459" s="33">
        <v>7479000</v>
      </c>
      <c r="K459" s="223">
        <v>1133000</v>
      </c>
      <c r="L459" s="33">
        <v>0</v>
      </c>
      <c r="M459">
        <v>1004347619</v>
      </c>
      <c r="N459" t="s">
        <v>4454</v>
      </c>
      <c r="O459" t="s">
        <v>4455</v>
      </c>
      <c r="P459" s="201">
        <v>44589</v>
      </c>
      <c r="Q459" s="201">
        <v>44601</v>
      </c>
      <c r="R459" s="201">
        <v>44732</v>
      </c>
      <c r="S459" s="223">
        <v>6346000</v>
      </c>
      <c r="T459" s="223">
        <v>1133000</v>
      </c>
      <c r="U459" s="202">
        <v>84452087</v>
      </c>
      <c r="V459" t="s">
        <v>3200</v>
      </c>
      <c r="W459"/>
      <c r="X459"/>
    </row>
    <row r="460" spans="1:24">
      <c r="A460">
        <v>891780111</v>
      </c>
      <c r="B460" t="s">
        <v>25</v>
      </c>
      <c r="C460" t="s">
        <v>26</v>
      </c>
      <c r="D460" t="s">
        <v>27</v>
      </c>
      <c r="E460" t="s">
        <v>4456</v>
      </c>
      <c r="F460" t="s">
        <v>29</v>
      </c>
      <c r="G460" t="s">
        <v>848</v>
      </c>
      <c r="H460" t="s">
        <v>31</v>
      </c>
      <c r="I460" s="33">
        <v>6346000</v>
      </c>
      <c r="J460" s="33">
        <v>7479000</v>
      </c>
      <c r="K460" s="223">
        <v>1133000</v>
      </c>
      <c r="L460" s="33">
        <v>0</v>
      </c>
      <c r="M460">
        <v>1082937109</v>
      </c>
      <c r="N460" t="s">
        <v>4457</v>
      </c>
      <c r="O460" t="s">
        <v>4458</v>
      </c>
      <c r="P460" s="201">
        <v>44589</v>
      </c>
      <c r="Q460" s="201">
        <v>44601</v>
      </c>
      <c r="R460" s="201">
        <v>44732</v>
      </c>
      <c r="S460" s="223">
        <v>6346000</v>
      </c>
      <c r="T460" s="223">
        <v>1133000</v>
      </c>
      <c r="U460" s="202">
        <v>84452087</v>
      </c>
      <c r="V460" t="s">
        <v>3200</v>
      </c>
      <c r="W460"/>
      <c r="X460"/>
    </row>
    <row r="461" spans="1:24">
      <c r="A461">
        <v>891780111</v>
      </c>
      <c r="B461" t="s">
        <v>25</v>
      </c>
      <c r="C461" t="s">
        <v>26</v>
      </c>
      <c r="D461" t="s">
        <v>27</v>
      </c>
      <c r="E461" t="s">
        <v>4459</v>
      </c>
      <c r="F461" t="s">
        <v>29</v>
      </c>
      <c r="G461" t="s">
        <v>848</v>
      </c>
      <c r="H461" t="s">
        <v>31</v>
      </c>
      <c r="I461" s="33">
        <v>6800000</v>
      </c>
      <c r="J461" s="33">
        <v>10200000</v>
      </c>
      <c r="K461" s="223">
        <v>3400000</v>
      </c>
      <c r="L461" s="33">
        <v>0</v>
      </c>
      <c r="M461">
        <v>36667533</v>
      </c>
      <c r="N461" t="s">
        <v>4460</v>
      </c>
      <c r="O461" t="s">
        <v>4461</v>
      </c>
      <c r="P461" s="201">
        <v>44589</v>
      </c>
      <c r="Q461" s="201">
        <v>44593</v>
      </c>
      <c r="R461" s="201">
        <v>44773</v>
      </c>
      <c r="S461" s="223">
        <v>6800000</v>
      </c>
      <c r="T461" s="223">
        <v>3400000</v>
      </c>
      <c r="U461" s="202">
        <v>84452087</v>
      </c>
      <c r="V461" t="s">
        <v>3200</v>
      </c>
      <c r="W461"/>
      <c r="X461"/>
    </row>
    <row r="462" spans="1:24">
      <c r="A462">
        <v>891780111</v>
      </c>
      <c r="B462" t="s">
        <v>25</v>
      </c>
      <c r="C462" t="s">
        <v>26</v>
      </c>
      <c r="D462" t="s">
        <v>27</v>
      </c>
      <c r="E462" t="s">
        <v>4462</v>
      </c>
      <c r="F462" t="s">
        <v>29</v>
      </c>
      <c r="G462" t="s">
        <v>848</v>
      </c>
      <c r="H462" t="s">
        <v>31</v>
      </c>
      <c r="I462" s="33">
        <v>11600000</v>
      </c>
      <c r="J462" s="33">
        <v>13533000</v>
      </c>
      <c r="K462" s="223">
        <v>1933000</v>
      </c>
      <c r="L462" s="33">
        <v>0</v>
      </c>
      <c r="M462">
        <v>85370967</v>
      </c>
      <c r="N462" t="s">
        <v>4463</v>
      </c>
      <c r="O462" t="s">
        <v>4464</v>
      </c>
      <c r="P462" s="201">
        <v>44589</v>
      </c>
      <c r="Q462" s="201">
        <v>44593</v>
      </c>
      <c r="R462" s="201">
        <v>44732</v>
      </c>
      <c r="S462" s="223">
        <v>11600000</v>
      </c>
      <c r="T462" s="223">
        <v>1933000</v>
      </c>
      <c r="U462" s="53">
        <v>85449357</v>
      </c>
      <c r="V462" t="s">
        <v>3108</v>
      </c>
      <c r="W462"/>
      <c r="X462"/>
    </row>
    <row r="463" spans="1:24">
      <c r="A463">
        <v>891780111</v>
      </c>
      <c r="B463" t="s">
        <v>25</v>
      </c>
      <c r="C463" t="s">
        <v>26</v>
      </c>
      <c r="D463" t="s">
        <v>27</v>
      </c>
      <c r="E463" t="s">
        <v>4465</v>
      </c>
      <c r="F463" t="s">
        <v>29</v>
      </c>
      <c r="G463" t="s">
        <v>848</v>
      </c>
      <c r="H463" t="s">
        <v>31</v>
      </c>
      <c r="I463" s="33">
        <v>16000000</v>
      </c>
      <c r="J463" s="33">
        <v>18667000</v>
      </c>
      <c r="K463" s="223">
        <v>2667000</v>
      </c>
      <c r="L463" s="33">
        <v>0</v>
      </c>
      <c r="M463">
        <v>36535996</v>
      </c>
      <c r="N463" t="s">
        <v>4466</v>
      </c>
      <c r="O463" t="s">
        <v>4467</v>
      </c>
      <c r="P463" s="201">
        <v>44589</v>
      </c>
      <c r="Q463" s="201">
        <v>44593</v>
      </c>
      <c r="R463" s="201">
        <v>44732</v>
      </c>
      <c r="S463" s="223">
        <v>16000000</v>
      </c>
      <c r="T463" s="223">
        <v>2667000</v>
      </c>
      <c r="U463" s="53">
        <v>85449357</v>
      </c>
      <c r="V463" t="s">
        <v>3108</v>
      </c>
      <c r="W463"/>
      <c r="X463"/>
    </row>
    <row r="464" spans="1:24">
      <c r="A464">
        <v>891780111</v>
      </c>
      <c r="B464" t="s">
        <v>25</v>
      </c>
      <c r="C464" t="s">
        <v>26</v>
      </c>
      <c r="D464" t="s">
        <v>27</v>
      </c>
      <c r="E464" t="s">
        <v>4468</v>
      </c>
      <c r="F464" t="s">
        <v>29</v>
      </c>
      <c r="G464" t="s">
        <v>848</v>
      </c>
      <c r="H464" t="s">
        <v>31</v>
      </c>
      <c r="I464" s="33">
        <v>6800000</v>
      </c>
      <c r="J464" s="33">
        <v>0</v>
      </c>
      <c r="K464" s="223">
        <v>0</v>
      </c>
      <c r="L464" s="33">
        <v>0</v>
      </c>
      <c r="M464">
        <v>7630295</v>
      </c>
      <c r="N464" t="s">
        <v>4469</v>
      </c>
      <c r="O464" t="s">
        <v>4470</v>
      </c>
      <c r="P464" s="201">
        <v>44589</v>
      </c>
      <c r="Q464" s="201">
        <v>44593</v>
      </c>
      <c r="R464" s="201">
        <v>44712</v>
      </c>
      <c r="S464" s="223">
        <v>6800000</v>
      </c>
      <c r="T464" s="223">
        <v>0</v>
      </c>
      <c r="U464" s="53">
        <v>57444673</v>
      </c>
      <c r="V464" t="s">
        <v>3271</v>
      </c>
      <c r="W464"/>
      <c r="X464"/>
    </row>
    <row r="465" spans="1:24">
      <c r="A465">
        <v>891780111</v>
      </c>
      <c r="B465" t="s">
        <v>25</v>
      </c>
      <c r="C465" t="s">
        <v>26</v>
      </c>
      <c r="D465" t="s">
        <v>27</v>
      </c>
      <c r="E465" t="s">
        <v>4471</v>
      </c>
      <c r="F465" t="s">
        <v>29</v>
      </c>
      <c r="G465" t="s">
        <v>848</v>
      </c>
      <c r="H465" t="s">
        <v>31</v>
      </c>
      <c r="I465" s="33">
        <v>8000000</v>
      </c>
      <c r="J465" s="33">
        <v>9333000</v>
      </c>
      <c r="K465" s="223">
        <v>1333000</v>
      </c>
      <c r="L465" s="33">
        <v>0</v>
      </c>
      <c r="M465">
        <v>7628983</v>
      </c>
      <c r="N465" t="s">
        <v>4472</v>
      </c>
      <c r="O465" t="s">
        <v>4473</v>
      </c>
      <c r="P465" s="201">
        <v>44589</v>
      </c>
      <c r="Q465" s="201">
        <v>44593</v>
      </c>
      <c r="R465" s="201">
        <v>44732</v>
      </c>
      <c r="S465" s="223">
        <v>8000000</v>
      </c>
      <c r="T465" s="223">
        <v>1333000</v>
      </c>
      <c r="U465" s="53">
        <v>85473390</v>
      </c>
      <c r="V465" t="s">
        <v>839</v>
      </c>
      <c r="W465"/>
      <c r="X465"/>
    </row>
    <row r="466" spans="1:24">
      <c r="A466">
        <v>891780111</v>
      </c>
      <c r="B466" t="s">
        <v>25</v>
      </c>
      <c r="C466" t="s">
        <v>26</v>
      </c>
      <c r="D466" t="s">
        <v>27</v>
      </c>
      <c r="E466" t="s">
        <v>4474</v>
      </c>
      <c r="F466" t="s">
        <v>29</v>
      </c>
      <c r="G466" t="s">
        <v>848</v>
      </c>
      <c r="H466" t="s">
        <v>31</v>
      </c>
      <c r="I466" s="33">
        <v>6346000</v>
      </c>
      <c r="J466" s="33">
        <v>7479000</v>
      </c>
      <c r="K466" s="223">
        <v>1133000</v>
      </c>
      <c r="L466" s="33">
        <v>0</v>
      </c>
      <c r="M466">
        <v>1007558518</v>
      </c>
      <c r="N466" t="s">
        <v>4475</v>
      </c>
      <c r="O466" t="s">
        <v>4476</v>
      </c>
      <c r="P466" s="201">
        <v>44589</v>
      </c>
      <c r="Q466" s="201">
        <v>44601</v>
      </c>
      <c r="R466" s="201">
        <v>44732</v>
      </c>
      <c r="S466" s="223">
        <v>6346000</v>
      </c>
      <c r="T466" s="223">
        <v>1133000</v>
      </c>
      <c r="U466" s="53">
        <v>85473390</v>
      </c>
      <c r="V466" t="s">
        <v>839</v>
      </c>
      <c r="W466"/>
      <c r="X466"/>
    </row>
    <row r="467" spans="1:24">
      <c r="A467">
        <v>891780111</v>
      </c>
      <c r="B467" t="s">
        <v>25</v>
      </c>
      <c r="C467" t="s">
        <v>26</v>
      </c>
      <c r="D467" t="s">
        <v>27</v>
      </c>
      <c r="E467" t="s">
        <v>4477</v>
      </c>
      <c r="F467" t="s">
        <v>29</v>
      </c>
      <c r="G467" t="s">
        <v>848</v>
      </c>
      <c r="H467" t="s">
        <v>31</v>
      </c>
      <c r="I467" s="33">
        <v>6346000</v>
      </c>
      <c r="J467" s="33">
        <v>7479000</v>
      </c>
      <c r="K467" s="223">
        <v>1133000</v>
      </c>
      <c r="L467" s="33">
        <v>0</v>
      </c>
      <c r="M467">
        <v>1083038425</v>
      </c>
      <c r="N467" t="s">
        <v>4478</v>
      </c>
      <c r="O467" t="s">
        <v>4243</v>
      </c>
      <c r="P467" s="201">
        <v>44589</v>
      </c>
      <c r="Q467" s="201">
        <v>44601</v>
      </c>
      <c r="R467" s="201">
        <v>44732</v>
      </c>
      <c r="S467" s="223">
        <v>6346000</v>
      </c>
      <c r="T467" s="223">
        <v>1133000</v>
      </c>
      <c r="U467" s="53">
        <v>85473390</v>
      </c>
      <c r="V467" t="s">
        <v>839</v>
      </c>
      <c r="W467"/>
      <c r="X467"/>
    </row>
    <row r="468" spans="1:24">
      <c r="A468">
        <v>891780111</v>
      </c>
      <c r="B468" t="s">
        <v>25</v>
      </c>
      <c r="C468" t="s">
        <v>26</v>
      </c>
      <c r="D468" t="s">
        <v>27</v>
      </c>
      <c r="E468" t="s">
        <v>4479</v>
      </c>
      <c r="F468" t="s">
        <v>29</v>
      </c>
      <c r="G468" t="s">
        <v>848</v>
      </c>
      <c r="H468" t="s">
        <v>31</v>
      </c>
      <c r="I468" s="33">
        <v>6346000</v>
      </c>
      <c r="J468" s="33">
        <v>7479000</v>
      </c>
      <c r="K468" s="223">
        <v>1133000</v>
      </c>
      <c r="L468" s="33">
        <v>0</v>
      </c>
      <c r="M468">
        <v>1140855705</v>
      </c>
      <c r="N468" t="s">
        <v>4480</v>
      </c>
      <c r="O468" t="s">
        <v>4481</v>
      </c>
      <c r="P468" s="201">
        <v>44589</v>
      </c>
      <c r="Q468" s="201">
        <v>44601</v>
      </c>
      <c r="R468" s="201">
        <v>44732</v>
      </c>
      <c r="S468" s="223">
        <v>6346000</v>
      </c>
      <c r="T468" s="223">
        <v>1133000</v>
      </c>
      <c r="U468" s="53">
        <v>85473390</v>
      </c>
      <c r="V468" t="s">
        <v>839</v>
      </c>
      <c r="W468"/>
      <c r="X468"/>
    </row>
    <row r="469" spans="1:24">
      <c r="A469">
        <v>891780111</v>
      </c>
      <c r="B469" t="s">
        <v>25</v>
      </c>
      <c r="C469" t="s">
        <v>26</v>
      </c>
      <c r="D469" t="s">
        <v>27</v>
      </c>
      <c r="E469" t="s">
        <v>4482</v>
      </c>
      <c r="F469" t="s">
        <v>29</v>
      </c>
      <c r="G469" t="s">
        <v>848</v>
      </c>
      <c r="H469" t="s">
        <v>31</v>
      </c>
      <c r="I469" s="33">
        <v>6346000</v>
      </c>
      <c r="J469" s="33">
        <v>8896000</v>
      </c>
      <c r="K469" s="223">
        <v>2550000</v>
      </c>
      <c r="L469" s="33">
        <v>0</v>
      </c>
      <c r="M469">
        <v>1148701328</v>
      </c>
      <c r="N469" t="s">
        <v>4483</v>
      </c>
      <c r="O469" t="s">
        <v>4484</v>
      </c>
      <c r="P469" s="201">
        <v>44589</v>
      </c>
      <c r="Q469" s="201">
        <v>44601</v>
      </c>
      <c r="R469" s="201">
        <v>44757</v>
      </c>
      <c r="S469" s="223">
        <v>6346000</v>
      </c>
      <c r="T469" s="223">
        <v>2550000</v>
      </c>
      <c r="U469" s="53">
        <v>85473390</v>
      </c>
      <c r="V469" t="s">
        <v>839</v>
      </c>
      <c r="W469"/>
      <c r="X469"/>
    </row>
    <row r="470" spans="1:24">
      <c r="A470">
        <v>891780111</v>
      </c>
      <c r="B470" t="s">
        <v>25</v>
      </c>
      <c r="C470" t="s">
        <v>26</v>
      </c>
      <c r="D470" t="s">
        <v>27</v>
      </c>
      <c r="E470" t="s">
        <v>4485</v>
      </c>
      <c r="F470" t="s">
        <v>29</v>
      </c>
      <c r="G470" t="s">
        <v>848</v>
      </c>
      <c r="H470" t="s">
        <v>31</v>
      </c>
      <c r="I470" s="33">
        <v>6000000</v>
      </c>
      <c r="J470" s="33">
        <v>8134000</v>
      </c>
      <c r="K470" s="223">
        <v>2134000</v>
      </c>
      <c r="L470" s="33">
        <v>0</v>
      </c>
      <c r="M470">
        <v>1083027976</v>
      </c>
      <c r="N470" t="s">
        <v>4486</v>
      </c>
      <c r="O470" t="s">
        <v>3285</v>
      </c>
      <c r="P470" s="201">
        <v>44589</v>
      </c>
      <c r="Q470" s="201">
        <v>44621</v>
      </c>
      <c r="R470" s="201">
        <v>44732</v>
      </c>
      <c r="S470" s="223">
        <v>7000000</v>
      </c>
      <c r="T470" s="223">
        <v>1134000</v>
      </c>
      <c r="U470" s="53">
        <v>85473390</v>
      </c>
      <c r="V470" t="s">
        <v>839</v>
      </c>
      <c r="W470"/>
      <c r="X470"/>
    </row>
    <row r="471" spans="1:24">
      <c r="A471">
        <v>891780111</v>
      </c>
      <c r="B471" t="s">
        <v>25</v>
      </c>
      <c r="C471" t="s">
        <v>26</v>
      </c>
      <c r="D471" t="s">
        <v>27</v>
      </c>
      <c r="E471" t="s">
        <v>4487</v>
      </c>
      <c r="F471" t="s">
        <v>29</v>
      </c>
      <c r="G471" t="s">
        <v>848</v>
      </c>
      <c r="H471" t="s">
        <v>31</v>
      </c>
      <c r="I471" s="33">
        <v>6346000</v>
      </c>
      <c r="J471" s="33">
        <v>0</v>
      </c>
      <c r="K471" s="223">
        <v>0</v>
      </c>
      <c r="L471" s="33">
        <v>0</v>
      </c>
      <c r="M471">
        <v>1082964957</v>
      </c>
      <c r="N471" t="s">
        <v>4488</v>
      </c>
      <c r="O471" t="s">
        <v>4489</v>
      </c>
      <c r="P471" s="201">
        <v>44589</v>
      </c>
      <c r="Q471" s="201">
        <v>44601</v>
      </c>
      <c r="R471" s="201">
        <v>44712</v>
      </c>
      <c r="S471" s="223">
        <v>6346000</v>
      </c>
      <c r="T471" s="223">
        <v>0</v>
      </c>
      <c r="U471" s="53">
        <v>85473390</v>
      </c>
      <c r="V471" t="s">
        <v>839</v>
      </c>
      <c r="W471"/>
      <c r="X471"/>
    </row>
    <row r="472" spans="1:24">
      <c r="A472">
        <v>891780111</v>
      </c>
      <c r="B472" t="s">
        <v>25</v>
      </c>
      <c r="C472" t="s">
        <v>26</v>
      </c>
      <c r="D472" t="s">
        <v>27</v>
      </c>
      <c r="E472" t="s">
        <v>4490</v>
      </c>
      <c r="F472" t="s">
        <v>29</v>
      </c>
      <c r="G472" t="s">
        <v>848</v>
      </c>
      <c r="H472" t="s">
        <v>31</v>
      </c>
      <c r="I472" s="33">
        <v>6346000</v>
      </c>
      <c r="J472" s="33">
        <v>7479000</v>
      </c>
      <c r="K472" s="223">
        <v>1133000</v>
      </c>
      <c r="L472" s="33">
        <v>0</v>
      </c>
      <c r="M472">
        <v>1082875088</v>
      </c>
      <c r="N472" t="s">
        <v>4491</v>
      </c>
      <c r="O472" t="s">
        <v>4492</v>
      </c>
      <c r="P472" s="201">
        <v>44589</v>
      </c>
      <c r="Q472" s="201">
        <v>44601</v>
      </c>
      <c r="R472" s="201">
        <v>44732</v>
      </c>
      <c r="S472" s="223">
        <v>6346000</v>
      </c>
      <c r="T472" s="223">
        <v>1133000</v>
      </c>
      <c r="U472" s="53">
        <v>85473390</v>
      </c>
      <c r="V472" t="s">
        <v>839</v>
      </c>
      <c r="W472"/>
      <c r="X472"/>
    </row>
    <row r="473" spans="1:24">
      <c r="A473">
        <v>891780111</v>
      </c>
      <c r="B473" t="s">
        <v>25</v>
      </c>
      <c r="C473" t="s">
        <v>26</v>
      </c>
      <c r="D473" t="s">
        <v>27</v>
      </c>
      <c r="E473" t="s">
        <v>4493</v>
      </c>
      <c r="F473" t="s">
        <v>29</v>
      </c>
      <c r="G473" t="s">
        <v>848</v>
      </c>
      <c r="H473" t="s">
        <v>31</v>
      </c>
      <c r="I473" s="33">
        <v>6346000</v>
      </c>
      <c r="J473" s="33">
        <v>8896000</v>
      </c>
      <c r="K473" s="223">
        <v>2550000</v>
      </c>
      <c r="L473" s="33">
        <v>0</v>
      </c>
      <c r="M473">
        <v>1084731269</v>
      </c>
      <c r="N473" t="s">
        <v>4494</v>
      </c>
      <c r="O473" t="s">
        <v>4495</v>
      </c>
      <c r="P473" s="201">
        <v>44589</v>
      </c>
      <c r="Q473" s="201">
        <v>44601</v>
      </c>
      <c r="R473" s="201">
        <v>44757</v>
      </c>
      <c r="S473" s="223">
        <v>6346000</v>
      </c>
      <c r="T473" s="223">
        <v>2550000</v>
      </c>
      <c r="U473" s="53">
        <v>85473390</v>
      </c>
      <c r="V473" t="s">
        <v>839</v>
      </c>
      <c r="W473"/>
      <c r="X473"/>
    </row>
    <row r="474" spans="1:24">
      <c r="A474">
        <v>891780111</v>
      </c>
      <c r="B474" t="s">
        <v>25</v>
      </c>
      <c r="C474" t="s">
        <v>26</v>
      </c>
      <c r="D474" t="s">
        <v>27</v>
      </c>
      <c r="E474" t="s">
        <v>4496</v>
      </c>
      <c r="F474" t="s">
        <v>29</v>
      </c>
      <c r="G474" t="s">
        <v>848</v>
      </c>
      <c r="H474" t="s">
        <v>31</v>
      </c>
      <c r="I474" s="33">
        <v>10400000</v>
      </c>
      <c r="J474" s="33">
        <v>12133000</v>
      </c>
      <c r="K474" s="223">
        <v>1733000</v>
      </c>
      <c r="L474" s="33">
        <v>0</v>
      </c>
      <c r="M474">
        <v>57290378</v>
      </c>
      <c r="N474" t="s">
        <v>4497</v>
      </c>
      <c r="O474" t="s">
        <v>4498</v>
      </c>
      <c r="P474" s="201">
        <v>44589</v>
      </c>
      <c r="Q474" s="201">
        <v>44593</v>
      </c>
      <c r="R474" s="201">
        <v>44732</v>
      </c>
      <c r="S474" s="223">
        <v>10400000</v>
      </c>
      <c r="T474" s="223">
        <v>1733000</v>
      </c>
      <c r="U474" s="53">
        <v>85459497</v>
      </c>
      <c r="V474" t="s">
        <v>835</v>
      </c>
      <c r="W474"/>
      <c r="X474"/>
    </row>
    <row r="475" spans="1:24">
      <c r="A475">
        <v>891780111</v>
      </c>
      <c r="B475" t="s">
        <v>25</v>
      </c>
      <c r="C475" t="s">
        <v>26</v>
      </c>
      <c r="D475" t="s">
        <v>27</v>
      </c>
      <c r="E475" t="s">
        <v>4499</v>
      </c>
      <c r="F475" t="s">
        <v>29</v>
      </c>
      <c r="G475" t="s">
        <v>848</v>
      </c>
      <c r="H475" t="s">
        <v>31</v>
      </c>
      <c r="I475" s="33">
        <v>6800000</v>
      </c>
      <c r="J475" s="33">
        <v>10200000</v>
      </c>
      <c r="K475" s="223">
        <v>3400000</v>
      </c>
      <c r="L475" s="33">
        <v>0</v>
      </c>
      <c r="M475">
        <v>1082987415</v>
      </c>
      <c r="N475" t="s">
        <v>4500</v>
      </c>
      <c r="O475" t="s">
        <v>4501</v>
      </c>
      <c r="P475" s="201">
        <v>44589</v>
      </c>
      <c r="Q475" s="201">
        <v>44601</v>
      </c>
      <c r="R475" s="201">
        <v>44773</v>
      </c>
      <c r="S475" s="223">
        <v>6800000</v>
      </c>
      <c r="T475" s="223">
        <v>3400000</v>
      </c>
      <c r="U475" s="53">
        <v>85459497</v>
      </c>
      <c r="V475" t="s">
        <v>835</v>
      </c>
      <c r="W475"/>
      <c r="X475"/>
    </row>
    <row r="476" spans="1:24">
      <c r="A476">
        <v>891780111</v>
      </c>
      <c r="B476" t="s">
        <v>25</v>
      </c>
      <c r="C476" t="s">
        <v>26</v>
      </c>
      <c r="D476" t="s">
        <v>27</v>
      </c>
      <c r="E476" t="s">
        <v>4502</v>
      </c>
      <c r="F476" t="s">
        <v>29</v>
      </c>
      <c r="G476" t="s">
        <v>848</v>
      </c>
      <c r="H476" t="s">
        <v>31</v>
      </c>
      <c r="I476" s="33">
        <v>6346000</v>
      </c>
      <c r="J476" s="33">
        <v>7479000</v>
      </c>
      <c r="K476" s="223">
        <v>1133000</v>
      </c>
      <c r="L476" s="33">
        <v>0</v>
      </c>
      <c r="M476">
        <v>19612853</v>
      </c>
      <c r="N476" t="s">
        <v>4503</v>
      </c>
      <c r="O476" t="s">
        <v>4504</v>
      </c>
      <c r="P476" s="201">
        <v>44589</v>
      </c>
      <c r="Q476" s="201">
        <v>44601</v>
      </c>
      <c r="R476" s="201">
        <v>44732</v>
      </c>
      <c r="S476" s="223">
        <v>6346000</v>
      </c>
      <c r="T476" s="223">
        <v>1133000</v>
      </c>
      <c r="U476" s="53">
        <v>85459497</v>
      </c>
      <c r="V476" t="s">
        <v>835</v>
      </c>
      <c r="W476"/>
      <c r="X476"/>
    </row>
    <row r="477" spans="1:24">
      <c r="A477">
        <v>891780111</v>
      </c>
      <c r="B477" t="s">
        <v>25</v>
      </c>
      <c r="C477" t="s">
        <v>26</v>
      </c>
      <c r="D477" t="s">
        <v>27</v>
      </c>
      <c r="E477" t="s">
        <v>4505</v>
      </c>
      <c r="F477" t="s">
        <v>29</v>
      </c>
      <c r="G477" t="s">
        <v>848</v>
      </c>
      <c r="H477" t="s">
        <v>31</v>
      </c>
      <c r="I477" s="33">
        <v>13200000</v>
      </c>
      <c r="J477" s="33">
        <v>19800000</v>
      </c>
      <c r="K477" s="223">
        <v>6600000</v>
      </c>
      <c r="L477" s="33">
        <v>0</v>
      </c>
      <c r="M477">
        <v>57295586</v>
      </c>
      <c r="N477" t="s">
        <v>4506</v>
      </c>
      <c r="O477" t="s">
        <v>4507</v>
      </c>
      <c r="P477" s="201">
        <v>44589</v>
      </c>
      <c r="Q477" s="201">
        <v>44593</v>
      </c>
      <c r="R477" s="201">
        <v>44773</v>
      </c>
      <c r="S477" s="223">
        <v>13200000</v>
      </c>
      <c r="T477" s="223">
        <v>6600000</v>
      </c>
      <c r="U477" s="53">
        <v>57438212</v>
      </c>
      <c r="V477" t="s">
        <v>3759</v>
      </c>
      <c r="W477"/>
      <c r="X477"/>
    </row>
    <row r="478" spans="1:24">
      <c r="A478">
        <v>891780111</v>
      </c>
      <c r="B478" t="s">
        <v>25</v>
      </c>
      <c r="C478" t="s">
        <v>26</v>
      </c>
      <c r="D478" t="s">
        <v>27</v>
      </c>
      <c r="E478" t="s">
        <v>4508</v>
      </c>
      <c r="F478" t="s">
        <v>29</v>
      </c>
      <c r="G478" t="s">
        <v>848</v>
      </c>
      <c r="H478" t="s">
        <v>31</v>
      </c>
      <c r="I478" s="33">
        <v>14800000</v>
      </c>
      <c r="J478" s="33">
        <v>22200000</v>
      </c>
      <c r="K478" s="223">
        <v>7400000</v>
      </c>
      <c r="L478" s="33">
        <v>0</v>
      </c>
      <c r="M478">
        <v>52385148</v>
      </c>
      <c r="N478" t="s">
        <v>4509</v>
      </c>
      <c r="O478" t="s">
        <v>4510</v>
      </c>
      <c r="P478" s="201">
        <v>44589</v>
      </c>
      <c r="Q478" s="201">
        <v>44593</v>
      </c>
      <c r="R478" s="201">
        <v>44773</v>
      </c>
      <c r="S478" s="223">
        <v>14800000</v>
      </c>
      <c r="T478" s="223">
        <v>7400000</v>
      </c>
      <c r="U478" s="202">
        <v>36718996</v>
      </c>
      <c r="V478" s="129" t="s">
        <v>3787</v>
      </c>
      <c r="W478"/>
      <c r="X478"/>
    </row>
    <row r="479" spans="1:24">
      <c r="A479">
        <v>891780111</v>
      </c>
      <c r="B479" t="s">
        <v>25</v>
      </c>
      <c r="C479" t="s">
        <v>26</v>
      </c>
      <c r="D479" t="s">
        <v>27</v>
      </c>
      <c r="E479" t="s">
        <v>4511</v>
      </c>
      <c r="F479" t="s">
        <v>29</v>
      </c>
      <c r="G479" t="s">
        <v>848</v>
      </c>
      <c r="H479" t="s">
        <v>31</v>
      </c>
      <c r="I479" s="33">
        <v>6800000</v>
      </c>
      <c r="J479" s="33">
        <v>7933000</v>
      </c>
      <c r="K479" s="223">
        <v>1133000</v>
      </c>
      <c r="L479" s="33">
        <v>0</v>
      </c>
      <c r="M479">
        <v>1082958463</v>
      </c>
      <c r="N479" t="s">
        <v>4512</v>
      </c>
      <c r="O479" t="s">
        <v>4513</v>
      </c>
      <c r="P479" s="201">
        <v>44589</v>
      </c>
      <c r="Q479" s="201">
        <v>44593</v>
      </c>
      <c r="R479" s="201">
        <v>44732</v>
      </c>
      <c r="S479" s="223">
        <v>6800000</v>
      </c>
      <c r="T479" s="223">
        <v>1133000</v>
      </c>
      <c r="U479" s="53">
        <v>55313591</v>
      </c>
      <c r="V479" t="s">
        <v>3777</v>
      </c>
      <c r="W479"/>
      <c r="X479"/>
    </row>
    <row r="480" spans="1:24">
      <c r="A480">
        <v>891780111</v>
      </c>
      <c r="B480" t="s">
        <v>25</v>
      </c>
      <c r="C480" t="s">
        <v>26</v>
      </c>
      <c r="D480" t="s">
        <v>27</v>
      </c>
      <c r="E480" t="s">
        <v>4514</v>
      </c>
      <c r="F480" t="s">
        <v>29</v>
      </c>
      <c r="G480" t="s">
        <v>848</v>
      </c>
      <c r="H480" t="s">
        <v>31</v>
      </c>
      <c r="I480" s="33">
        <v>4250000</v>
      </c>
      <c r="J480" s="33">
        <v>5383000</v>
      </c>
      <c r="K480" s="223">
        <v>1133000</v>
      </c>
      <c r="L480" s="33">
        <v>0</v>
      </c>
      <c r="M480">
        <v>84458834</v>
      </c>
      <c r="N480" t="s">
        <v>4515</v>
      </c>
      <c r="O480" t="s">
        <v>4516</v>
      </c>
      <c r="P480" s="201">
        <v>44589</v>
      </c>
      <c r="Q480" s="201">
        <v>44635</v>
      </c>
      <c r="R480" s="201">
        <v>44732</v>
      </c>
      <c r="S480" s="223">
        <v>2550000</v>
      </c>
      <c r="T480" s="223">
        <v>2833000</v>
      </c>
      <c r="U480" s="202">
        <v>1084738403</v>
      </c>
      <c r="V480" t="s">
        <v>3920</v>
      </c>
      <c r="W480"/>
      <c r="X480"/>
    </row>
    <row r="481" spans="1:24">
      <c r="A481">
        <v>891780111</v>
      </c>
      <c r="B481" t="s">
        <v>25</v>
      </c>
      <c r="C481" t="s">
        <v>26</v>
      </c>
      <c r="D481" t="s">
        <v>27</v>
      </c>
      <c r="E481" t="s">
        <v>4517</v>
      </c>
      <c r="F481" t="s">
        <v>29</v>
      </c>
      <c r="G481" t="s">
        <v>848</v>
      </c>
      <c r="H481" t="s">
        <v>31</v>
      </c>
      <c r="I481" s="33">
        <v>10400000</v>
      </c>
      <c r="J481" s="33">
        <v>12133000</v>
      </c>
      <c r="K481" s="223">
        <v>1733000</v>
      </c>
      <c r="L481" s="33">
        <v>0</v>
      </c>
      <c r="M481">
        <v>1083039528</v>
      </c>
      <c r="N481" t="s">
        <v>4518</v>
      </c>
      <c r="O481" t="s">
        <v>4519</v>
      </c>
      <c r="P481" s="201">
        <v>44589</v>
      </c>
      <c r="Q481" s="201">
        <v>44593</v>
      </c>
      <c r="R481" s="201">
        <v>44732</v>
      </c>
      <c r="S481" s="223">
        <v>10400000</v>
      </c>
      <c r="T481" s="223">
        <v>1733000</v>
      </c>
      <c r="U481" s="202">
        <v>1084738403</v>
      </c>
      <c r="V481" t="s">
        <v>3920</v>
      </c>
      <c r="W481"/>
      <c r="X481"/>
    </row>
    <row r="482" spans="1:24">
      <c r="A482">
        <v>891780111</v>
      </c>
      <c r="B482" t="s">
        <v>25</v>
      </c>
      <c r="C482" t="s">
        <v>26</v>
      </c>
      <c r="D482" t="s">
        <v>27</v>
      </c>
      <c r="E482" t="s">
        <v>4520</v>
      </c>
      <c r="F482" t="s">
        <v>29</v>
      </c>
      <c r="G482" t="s">
        <v>848</v>
      </c>
      <c r="H482" t="s">
        <v>31</v>
      </c>
      <c r="I482" s="33">
        <v>11600000</v>
      </c>
      <c r="J482" s="33">
        <v>17400000</v>
      </c>
      <c r="K482" s="223">
        <v>5800000</v>
      </c>
      <c r="L482" s="33">
        <v>0</v>
      </c>
      <c r="M482">
        <v>1083560113</v>
      </c>
      <c r="N482" t="s">
        <v>4521</v>
      </c>
      <c r="O482" t="s">
        <v>4522</v>
      </c>
      <c r="P482" s="201">
        <v>44589</v>
      </c>
      <c r="Q482" s="201">
        <v>44593</v>
      </c>
      <c r="R482" s="201">
        <v>44773</v>
      </c>
      <c r="S482" s="223">
        <v>11600000</v>
      </c>
      <c r="T482" s="223">
        <v>5800000</v>
      </c>
      <c r="U482" s="202">
        <v>45507423</v>
      </c>
      <c r="V482" t="s">
        <v>3471</v>
      </c>
      <c r="W482"/>
      <c r="X482"/>
    </row>
    <row r="483" spans="1:24">
      <c r="A483">
        <v>891780111</v>
      </c>
      <c r="B483" t="s">
        <v>25</v>
      </c>
      <c r="C483" t="s">
        <v>26</v>
      </c>
      <c r="D483" t="s">
        <v>27</v>
      </c>
      <c r="E483" t="s">
        <v>4523</v>
      </c>
      <c r="F483" t="s">
        <v>29</v>
      </c>
      <c r="G483" t="s">
        <v>848</v>
      </c>
      <c r="H483" t="s">
        <v>31</v>
      </c>
      <c r="I483" s="33">
        <v>8000000</v>
      </c>
      <c r="J483" s="33">
        <v>8800000</v>
      </c>
      <c r="K483" s="223">
        <v>800000</v>
      </c>
      <c r="L483" s="33">
        <v>0</v>
      </c>
      <c r="M483">
        <v>1082941486</v>
      </c>
      <c r="N483" t="s">
        <v>4524</v>
      </c>
      <c r="O483" t="s">
        <v>4525</v>
      </c>
      <c r="P483" s="201">
        <v>44589</v>
      </c>
      <c r="Q483" s="201">
        <v>44593</v>
      </c>
      <c r="R483" s="201">
        <v>44732</v>
      </c>
      <c r="S483" s="223">
        <v>6000000</v>
      </c>
      <c r="T483" s="223">
        <v>2800000</v>
      </c>
      <c r="U483" s="202">
        <v>45507423</v>
      </c>
      <c r="V483" t="s">
        <v>3471</v>
      </c>
      <c r="W483"/>
      <c r="X483"/>
    </row>
    <row r="484" spans="1:24">
      <c r="A484">
        <v>891780111</v>
      </c>
      <c r="B484" t="s">
        <v>25</v>
      </c>
      <c r="C484" t="s">
        <v>93</v>
      </c>
      <c r="D484" t="s">
        <v>27</v>
      </c>
      <c r="E484" t="s">
        <v>4526</v>
      </c>
      <c r="F484" t="s">
        <v>29</v>
      </c>
      <c r="G484" t="s">
        <v>848</v>
      </c>
      <c r="H484" t="s">
        <v>31</v>
      </c>
      <c r="I484" s="33">
        <v>8400000</v>
      </c>
      <c r="J484" s="33">
        <v>9660000</v>
      </c>
      <c r="K484" s="223">
        <v>1260000</v>
      </c>
      <c r="L484" s="33">
        <v>0</v>
      </c>
      <c r="M484">
        <v>1082991400</v>
      </c>
      <c r="N484" t="s">
        <v>4527</v>
      </c>
      <c r="O484" t="s">
        <v>4528</v>
      </c>
      <c r="P484" s="201">
        <v>44589</v>
      </c>
      <c r="Q484" s="201">
        <v>44593</v>
      </c>
      <c r="R484" s="201">
        <v>44730</v>
      </c>
      <c r="S484" s="223">
        <v>8400000</v>
      </c>
      <c r="T484" s="223">
        <v>1260000</v>
      </c>
      <c r="U484" s="53">
        <v>36726018</v>
      </c>
      <c r="V484" t="s">
        <v>4529</v>
      </c>
      <c r="W484"/>
      <c r="X484"/>
    </row>
    <row r="485" spans="1:24">
      <c r="A485">
        <v>891780111</v>
      </c>
      <c r="B485" t="s">
        <v>25</v>
      </c>
      <c r="C485" t="s">
        <v>93</v>
      </c>
      <c r="D485" t="s">
        <v>27</v>
      </c>
      <c r="E485" t="s">
        <v>4530</v>
      </c>
      <c r="F485" t="s">
        <v>29</v>
      </c>
      <c r="G485" t="s">
        <v>848</v>
      </c>
      <c r="H485" t="s">
        <v>31</v>
      </c>
      <c r="I485" s="33">
        <v>8400000</v>
      </c>
      <c r="J485" s="33">
        <v>9660000</v>
      </c>
      <c r="K485" s="223">
        <v>1260000</v>
      </c>
      <c r="L485" s="33">
        <v>0</v>
      </c>
      <c r="M485">
        <v>1082905987</v>
      </c>
      <c r="N485" t="s">
        <v>2828</v>
      </c>
      <c r="O485" t="s">
        <v>4531</v>
      </c>
      <c r="P485" s="201">
        <v>44589</v>
      </c>
      <c r="Q485" s="201">
        <v>44593</v>
      </c>
      <c r="R485" s="201">
        <v>44730</v>
      </c>
      <c r="S485" s="223">
        <v>8400000</v>
      </c>
      <c r="T485" s="223">
        <v>1260000</v>
      </c>
      <c r="U485" s="53">
        <v>36726018</v>
      </c>
      <c r="V485" t="s">
        <v>4529</v>
      </c>
      <c r="W485"/>
      <c r="X485"/>
    </row>
    <row r="486" spans="1:24">
      <c r="A486">
        <v>891780111</v>
      </c>
      <c r="B486" t="s">
        <v>25</v>
      </c>
      <c r="C486" t="s">
        <v>93</v>
      </c>
      <c r="D486" t="s">
        <v>27</v>
      </c>
      <c r="E486" t="s">
        <v>4532</v>
      </c>
      <c r="F486" t="s">
        <v>29</v>
      </c>
      <c r="G486" t="s">
        <v>848</v>
      </c>
      <c r="H486" t="s">
        <v>31</v>
      </c>
      <c r="I486" s="33">
        <v>8400000</v>
      </c>
      <c r="J486" s="33">
        <v>9660000</v>
      </c>
      <c r="K486" s="223">
        <v>1260000</v>
      </c>
      <c r="L486" s="33">
        <v>0</v>
      </c>
      <c r="M486">
        <v>1082935774</v>
      </c>
      <c r="N486" t="s">
        <v>4533</v>
      </c>
      <c r="O486" t="s">
        <v>4534</v>
      </c>
      <c r="P486" s="201">
        <v>44589</v>
      </c>
      <c r="Q486" s="201">
        <v>44593</v>
      </c>
      <c r="R486" s="201">
        <v>44730</v>
      </c>
      <c r="S486" s="223">
        <v>8400000</v>
      </c>
      <c r="T486" s="223">
        <v>1260000</v>
      </c>
      <c r="U486" s="53">
        <v>36726018</v>
      </c>
      <c r="V486" t="s">
        <v>4529</v>
      </c>
      <c r="W486"/>
      <c r="X486"/>
    </row>
    <row r="487" spans="1:24">
      <c r="A487">
        <v>891780111</v>
      </c>
      <c r="B487" t="s">
        <v>25</v>
      </c>
      <c r="C487" t="s">
        <v>93</v>
      </c>
      <c r="D487" t="s">
        <v>27</v>
      </c>
      <c r="E487" t="s">
        <v>4535</v>
      </c>
      <c r="F487" t="s">
        <v>29</v>
      </c>
      <c r="G487" t="s">
        <v>848</v>
      </c>
      <c r="H487" t="s">
        <v>31</v>
      </c>
      <c r="I487" s="33">
        <v>8400000</v>
      </c>
      <c r="J487" s="33">
        <v>9660000</v>
      </c>
      <c r="K487" s="223">
        <v>1260000</v>
      </c>
      <c r="L487" s="33">
        <v>0</v>
      </c>
      <c r="M487">
        <v>1082926063</v>
      </c>
      <c r="N487" t="s">
        <v>4536</v>
      </c>
      <c r="O487" t="s">
        <v>4537</v>
      </c>
      <c r="P487" s="201">
        <v>44589</v>
      </c>
      <c r="Q487" s="201">
        <v>44593</v>
      </c>
      <c r="R487" s="201">
        <v>44730</v>
      </c>
      <c r="S487" s="223">
        <v>8400000</v>
      </c>
      <c r="T487" s="223">
        <v>1260000</v>
      </c>
      <c r="U487" s="53">
        <v>36726018</v>
      </c>
      <c r="V487" t="s">
        <v>4529</v>
      </c>
      <c r="W487"/>
      <c r="X487"/>
    </row>
    <row r="488" spans="1:24">
      <c r="A488">
        <v>891780111</v>
      </c>
      <c r="B488" t="s">
        <v>25</v>
      </c>
      <c r="C488" t="s">
        <v>93</v>
      </c>
      <c r="D488" t="s">
        <v>27</v>
      </c>
      <c r="E488" t="s">
        <v>4538</v>
      </c>
      <c r="F488" t="s">
        <v>29</v>
      </c>
      <c r="G488" t="s">
        <v>848</v>
      </c>
      <c r="H488" t="s">
        <v>31</v>
      </c>
      <c r="I488" s="33">
        <v>8400000</v>
      </c>
      <c r="J488" s="33">
        <v>9660000</v>
      </c>
      <c r="K488" s="223">
        <v>1260000</v>
      </c>
      <c r="L488" s="33">
        <v>0</v>
      </c>
      <c r="M488">
        <v>57466769</v>
      </c>
      <c r="N488" t="s">
        <v>4539</v>
      </c>
      <c r="O488" t="s">
        <v>4540</v>
      </c>
      <c r="P488" s="201">
        <v>44589</v>
      </c>
      <c r="Q488" s="201">
        <v>44593</v>
      </c>
      <c r="R488" s="201">
        <v>44730</v>
      </c>
      <c r="S488" s="223">
        <v>8400000</v>
      </c>
      <c r="T488" s="223">
        <v>1260000</v>
      </c>
      <c r="U488" s="53">
        <v>36726018</v>
      </c>
      <c r="V488" t="s">
        <v>4529</v>
      </c>
      <c r="W488"/>
      <c r="X488"/>
    </row>
    <row r="489" spans="1:24">
      <c r="A489">
        <v>891780111</v>
      </c>
      <c r="B489" t="s">
        <v>25</v>
      </c>
      <c r="C489" t="s">
        <v>26</v>
      </c>
      <c r="D489" t="s">
        <v>27</v>
      </c>
      <c r="E489" t="s">
        <v>4541</v>
      </c>
      <c r="F489" t="s">
        <v>29</v>
      </c>
      <c r="G489" t="s">
        <v>848</v>
      </c>
      <c r="H489" t="s">
        <v>31</v>
      </c>
      <c r="I489" s="33">
        <v>8000000</v>
      </c>
      <c r="J489" s="33">
        <v>12000000</v>
      </c>
      <c r="K489" s="223">
        <v>4000000</v>
      </c>
      <c r="L489" s="33">
        <v>0</v>
      </c>
      <c r="M489">
        <v>1082958221</v>
      </c>
      <c r="N489" t="s">
        <v>4542</v>
      </c>
      <c r="O489" t="s">
        <v>4543</v>
      </c>
      <c r="P489" s="201">
        <v>44589</v>
      </c>
      <c r="Q489" s="201">
        <v>44593</v>
      </c>
      <c r="R489" s="201">
        <v>44773</v>
      </c>
      <c r="S489" s="223">
        <v>8000000</v>
      </c>
      <c r="T489" s="223">
        <v>4000000</v>
      </c>
      <c r="U489" s="202">
        <v>72175282</v>
      </c>
      <c r="V489" t="s">
        <v>3352</v>
      </c>
      <c r="W489"/>
      <c r="X489"/>
    </row>
    <row r="490" spans="1:24">
      <c r="A490">
        <v>891780111</v>
      </c>
      <c r="B490" t="s">
        <v>25</v>
      </c>
      <c r="C490" t="s">
        <v>26</v>
      </c>
      <c r="D490" t="s">
        <v>27</v>
      </c>
      <c r="E490" t="s">
        <v>4544</v>
      </c>
      <c r="F490" t="s">
        <v>29</v>
      </c>
      <c r="G490" t="s">
        <v>848</v>
      </c>
      <c r="H490" t="s">
        <v>31</v>
      </c>
      <c r="I490" s="33">
        <v>6800000</v>
      </c>
      <c r="J490" s="33">
        <v>7933000</v>
      </c>
      <c r="K490" s="223">
        <v>1133000</v>
      </c>
      <c r="L490" s="33">
        <v>0</v>
      </c>
      <c r="M490">
        <v>1083040669</v>
      </c>
      <c r="N490" t="s">
        <v>4545</v>
      </c>
      <c r="O490" t="s">
        <v>4546</v>
      </c>
      <c r="P490" s="201">
        <v>44589</v>
      </c>
      <c r="Q490" s="201">
        <v>44593</v>
      </c>
      <c r="R490" s="201">
        <v>44732</v>
      </c>
      <c r="S490" s="223">
        <v>6800000</v>
      </c>
      <c r="T490" s="223">
        <v>1133000</v>
      </c>
      <c r="U490" s="202">
        <v>36564011</v>
      </c>
      <c r="V490" t="s">
        <v>3790</v>
      </c>
      <c r="W490"/>
      <c r="X490"/>
    </row>
    <row r="491" spans="1:24">
      <c r="A491">
        <v>891780111</v>
      </c>
      <c r="B491" t="s">
        <v>25</v>
      </c>
      <c r="C491" t="s">
        <v>26</v>
      </c>
      <c r="D491" t="s">
        <v>27</v>
      </c>
      <c r="E491" t="s">
        <v>4547</v>
      </c>
      <c r="F491" t="s">
        <v>29</v>
      </c>
      <c r="G491" t="s">
        <v>848</v>
      </c>
      <c r="H491" t="s">
        <v>31</v>
      </c>
      <c r="I491" s="33">
        <v>9200000</v>
      </c>
      <c r="J491" s="33">
        <v>10733000</v>
      </c>
      <c r="K491" s="223">
        <v>1533000</v>
      </c>
      <c r="L491" s="33">
        <v>0</v>
      </c>
      <c r="M491">
        <v>1082926550</v>
      </c>
      <c r="N491" t="s">
        <v>4548</v>
      </c>
      <c r="O491" t="s">
        <v>4549</v>
      </c>
      <c r="P491" s="201">
        <v>44589</v>
      </c>
      <c r="Q491" s="201">
        <v>44593</v>
      </c>
      <c r="R491" s="201">
        <v>44732</v>
      </c>
      <c r="S491" s="223">
        <v>9200000</v>
      </c>
      <c r="T491" s="223">
        <v>1533000</v>
      </c>
      <c r="U491" s="53">
        <v>85455983</v>
      </c>
      <c r="V491" t="s">
        <v>3172</v>
      </c>
      <c r="W491"/>
      <c r="X491"/>
    </row>
    <row r="492" spans="1:24">
      <c r="A492">
        <v>891780111</v>
      </c>
      <c r="B492" t="s">
        <v>25</v>
      </c>
      <c r="C492" t="s">
        <v>26</v>
      </c>
      <c r="D492" t="s">
        <v>27</v>
      </c>
      <c r="E492" t="s">
        <v>4550</v>
      </c>
      <c r="F492" t="s">
        <v>29</v>
      </c>
      <c r="G492" t="s">
        <v>848</v>
      </c>
      <c r="H492" t="s">
        <v>31</v>
      </c>
      <c r="I492" s="33">
        <v>14000000</v>
      </c>
      <c r="J492" s="33">
        <v>16333000</v>
      </c>
      <c r="K492" s="223">
        <v>2333000</v>
      </c>
      <c r="L492" s="33">
        <v>0</v>
      </c>
      <c r="M492">
        <v>1045725304</v>
      </c>
      <c r="N492" t="s">
        <v>4551</v>
      </c>
      <c r="O492" t="s">
        <v>4552</v>
      </c>
      <c r="P492" s="201">
        <v>44589</v>
      </c>
      <c r="Q492" s="201">
        <v>44593</v>
      </c>
      <c r="R492" s="201">
        <v>44732</v>
      </c>
      <c r="S492" s="223">
        <v>14000000</v>
      </c>
      <c r="T492" s="223">
        <v>2333000</v>
      </c>
      <c r="U492" s="53">
        <v>85455983</v>
      </c>
      <c r="V492" t="s">
        <v>3172</v>
      </c>
      <c r="W492"/>
      <c r="X492"/>
    </row>
    <row r="493" spans="1:24">
      <c r="A493">
        <v>891780111</v>
      </c>
      <c r="B493" t="s">
        <v>25</v>
      </c>
      <c r="C493" t="s">
        <v>26</v>
      </c>
      <c r="D493" t="s">
        <v>27</v>
      </c>
      <c r="E493" t="s">
        <v>4553</v>
      </c>
      <c r="F493" t="s">
        <v>29</v>
      </c>
      <c r="G493" t="s">
        <v>848</v>
      </c>
      <c r="H493" t="s">
        <v>31</v>
      </c>
      <c r="I493" s="33">
        <v>11600000</v>
      </c>
      <c r="J493" s="33">
        <v>13533000</v>
      </c>
      <c r="K493" s="223">
        <v>1933000</v>
      </c>
      <c r="L493" s="33">
        <v>0</v>
      </c>
      <c r="M493">
        <v>85449890</v>
      </c>
      <c r="N493" t="s">
        <v>4554</v>
      </c>
      <c r="O493" t="s">
        <v>4555</v>
      </c>
      <c r="P493" s="201">
        <v>44589</v>
      </c>
      <c r="Q493" s="201">
        <v>44593</v>
      </c>
      <c r="R493" s="201">
        <v>44732</v>
      </c>
      <c r="S493" s="223">
        <v>11600000</v>
      </c>
      <c r="T493" s="223">
        <v>1933000</v>
      </c>
      <c r="U493" s="53">
        <v>16078654</v>
      </c>
      <c r="V493" t="s">
        <v>885</v>
      </c>
      <c r="W493"/>
      <c r="X493"/>
    </row>
    <row r="494" spans="1:24">
      <c r="A494">
        <v>891780111</v>
      </c>
      <c r="B494" t="s">
        <v>25</v>
      </c>
      <c r="C494" t="s">
        <v>26</v>
      </c>
      <c r="D494" t="s">
        <v>27</v>
      </c>
      <c r="E494" t="s">
        <v>4556</v>
      </c>
      <c r="F494" t="s">
        <v>29</v>
      </c>
      <c r="G494" t="s">
        <v>848</v>
      </c>
      <c r="H494" t="s">
        <v>31</v>
      </c>
      <c r="I494" s="33">
        <v>16000000</v>
      </c>
      <c r="J494" s="33">
        <v>18667000</v>
      </c>
      <c r="K494" s="223">
        <v>2667000</v>
      </c>
      <c r="L494" s="33">
        <v>0</v>
      </c>
      <c r="M494">
        <v>85462048</v>
      </c>
      <c r="N494" t="s">
        <v>4557</v>
      </c>
      <c r="O494" t="s">
        <v>4558</v>
      </c>
      <c r="P494" s="201">
        <v>44589</v>
      </c>
      <c r="Q494" s="201">
        <v>44593</v>
      </c>
      <c r="R494" s="201">
        <v>44732</v>
      </c>
      <c r="S494" s="223">
        <v>4000000</v>
      </c>
      <c r="T494" s="223">
        <v>14667000</v>
      </c>
      <c r="U494" s="203">
        <v>12548449</v>
      </c>
      <c r="V494" s="129" t="s">
        <v>355</v>
      </c>
      <c r="W494"/>
      <c r="X494"/>
    </row>
    <row r="495" spans="1:24">
      <c r="A495">
        <v>891780111</v>
      </c>
      <c r="B495" t="s">
        <v>25</v>
      </c>
      <c r="C495" t="s">
        <v>93</v>
      </c>
      <c r="D495" t="s">
        <v>27</v>
      </c>
      <c r="E495" t="s">
        <v>4559</v>
      </c>
      <c r="F495" t="s">
        <v>29</v>
      </c>
      <c r="G495" t="s">
        <v>848</v>
      </c>
      <c r="H495" t="s">
        <v>31</v>
      </c>
      <c r="I495" s="33">
        <v>8400000</v>
      </c>
      <c r="J495" s="33">
        <v>9660000</v>
      </c>
      <c r="K495" s="223">
        <v>1260000</v>
      </c>
      <c r="L495" s="33">
        <v>0</v>
      </c>
      <c r="M495">
        <v>1103111491</v>
      </c>
      <c r="N495" t="s">
        <v>3405</v>
      </c>
      <c r="O495" t="s">
        <v>4560</v>
      </c>
      <c r="P495" s="201">
        <v>44589</v>
      </c>
      <c r="Q495" s="201">
        <v>44593</v>
      </c>
      <c r="R495" s="201">
        <v>44730</v>
      </c>
      <c r="S495" s="223">
        <v>8400000</v>
      </c>
      <c r="T495" s="223">
        <v>1260000</v>
      </c>
      <c r="U495" s="53">
        <v>36726018</v>
      </c>
      <c r="V495" t="s">
        <v>4529</v>
      </c>
      <c r="W495"/>
      <c r="X495"/>
    </row>
    <row r="496" spans="1:24">
      <c r="A496">
        <v>891780111</v>
      </c>
      <c r="B496" t="s">
        <v>25</v>
      </c>
      <c r="C496" t="s">
        <v>93</v>
      </c>
      <c r="D496" t="s">
        <v>27</v>
      </c>
      <c r="E496" t="s">
        <v>4561</v>
      </c>
      <c r="F496" t="s">
        <v>29</v>
      </c>
      <c r="G496" t="s">
        <v>848</v>
      </c>
      <c r="H496" t="s">
        <v>31</v>
      </c>
      <c r="I496" s="33">
        <v>8400000</v>
      </c>
      <c r="J496" s="33">
        <v>9660000</v>
      </c>
      <c r="K496" s="223">
        <v>1260000</v>
      </c>
      <c r="L496" s="33">
        <v>0</v>
      </c>
      <c r="M496">
        <v>1044913180</v>
      </c>
      <c r="N496" t="s">
        <v>3397</v>
      </c>
      <c r="O496" t="s">
        <v>4540</v>
      </c>
      <c r="P496" s="201">
        <v>44589</v>
      </c>
      <c r="Q496" s="201">
        <v>44593</v>
      </c>
      <c r="R496" s="201">
        <v>44730</v>
      </c>
      <c r="S496" s="223">
        <v>8400000</v>
      </c>
      <c r="T496" s="223">
        <v>1260000</v>
      </c>
      <c r="U496" s="53">
        <v>36726018</v>
      </c>
      <c r="V496" t="s">
        <v>4529</v>
      </c>
      <c r="W496"/>
      <c r="X496"/>
    </row>
    <row r="497" spans="1:24">
      <c r="A497">
        <v>891780111</v>
      </c>
      <c r="B497" t="s">
        <v>25</v>
      </c>
      <c r="C497" t="s">
        <v>93</v>
      </c>
      <c r="D497" t="s">
        <v>27</v>
      </c>
      <c r="E497" t="s">
        <v>5883</v>
      </c>
      <c r="F497" t="s">
        <v>29</v>
      </c>
      <c r="G497" t="s">
        <v>848</v>
      </c>
      <c r="H497" t="s">
        <v>31</v>
      </c>
      <c r="I497" s="33">
        <v>3067000</v>
      </c>
      <c r="J497" s="33">
        <v>0</v>
      </c>
      <c r="K497" s="223">
        <v>0</v>
      </c>
      <c r="L497" s="33">
        <v>0</v>
      </c>
      <c r="M497">
        <v>1121301077</v>
      </c>
      <c r="N497" t="s">
        <v>5884</v>
      </c>
      <c r="O497" t="s">
        <v>5885</v>
      </c>
      <c r="P497" s="201">
        <v>44735</v>
      </c>
      <c r="Q497" s="201">
        <v>44735</v>
      </c>
      <c r="R497" s="201">
        <v>44773</v>
      </c>
      <c r="S497" s="223">
        <v>0</v>
      </c>
      <c r="T497" s="223">
        <v>3067000</v>
      </c>
      <c r="U497" s="53">
        <v>72175282</v>
      </c>
      <c r="V497" t="s">
        <v>3213</v>
      </c>
      <c r="W497"/>
      <c r="X497"/>
    </row>
    <row r="498" spans="1:24">
      <c r="A498">
        <v>891780111</v>
      </c>
      <c r="B498" t="s">
        <v>25</v>
      </c>
      <c r="C498" t="s">
        <v>93</v>
      </c>
      <c r="D498" t="s">
        <v>27</v>
      </c>
      <c r="E498" t="s">
        <v>4561</v>
      </c>
      <c r="F498" t="s">
        <v>29</v>
      </c>
      <c r="G498" t="s">
        <v>848</v>
      </c>
      <c r="H498" t="s">
        <v>31</v>
      </c>
      <c r="I498" s="33">
        <v>8400000</v>
      </c>
      <c r="J498" s="33">
        <v>0</v>
      </c>
      <c r="K498" s="33">
        <v>0</v>
      </c>
      <c r="L498" s="33">
        <v>0</v>
      </c>
      <c r="M498">
        <v>1044913180</v>
      </c>
      <c r="N498" t="s">
        <v>3397</v>
      </c>
      <c r="O498" t="s">
        <v>4540</v>
      </c>
      <c r="P498" s="201">
        <v>44589</v>
      </c>
      <c r="Q498" s="201">
        <v>44593</v>
      </c>
      <c r="R498" s="201">
        <v>44712</v>
      </c>
      <c r="S498" s="218">
        <v>6300000</v>
      </c>
      <c r="T498" s="223">
        <v>2100000</v>
      </c>
      <c r="U498" s="53">
        <v>36726018</v>
      </c>
      <c r="V498" t="s">
        <v>4529</v>
      </c>
      <c r="W498"/>
    </row>
    <row r="500" spans="1:24">
      <c r="D500" s="225" t="s">
        <v>616</v>
      </c>
      <c r="E500" s="225">
        <v>497</v>
      </c>
      <c r="H500" s="225" t="s">
        <v>5810</v>
      </c>
      <c r="I500" s="226">
        <f>SUM(I2:I499)</f>
        <v>5418576567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FF"/>
  </sheetPr>
  <dimension ref="A1:W186"/>
  <sheetViews>
    <sheetView topLeftCell="A35" workbookViewId="0">
      <selection activeCell="I159" sqref="I159:I160"/>
    </sheetView>
  </sheetViews>
  <sheetFormatPr baseColWidth="10" defaultColWidth="11.44140625" defaultRowHeight="14.4"/>
  <cols>
    <col min="1" max="2" width="11.44140625" style="2"/>
    <col min="3" max="3" width="20.44140625" style="2" customWidth="1"/>
    <col min="4" max="4" width="23.6640625" style="2" customWidth="1"/>
    <col min="5" max="5" width="22.77734375" style="2" customWidth="1"/>
    <col min="6" max="7" width="11.44140625" style="2"/>
    <col min="8" max="8" width="15.5546875" style="2" customWidth="1"/>
    <col min="9" max="12" width="27.5546875" style="7" customWidth="1"/>
    <col min="13" max="13" width="11.44140625" style="2"/>
    <col min="14" max="14" width="29.44140625" style="2" customWidth="1"/>
    <col min="15" max="15" width="28" style="2" customWidth="1"/>
    <col min="16" max="16" width="29.5546875" style="123" customWidth="1"/>
    <col min="17" max="18" width="11.44140625" style="123"/>
    <col min="19" max="20" width="27.5546875" style="7" customWidth="1"/>
    <col min="21" max="21" width="11.44140625" style="2"/>
    <col min="22" max="22" width="40" style="2" customWidth="1"/>
    <col min="23" max="16384" width="11.44140625" style="2"/>
  </cols>
  <sheetData>
    <row r="1" spans="1:23">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123" t="s">
        <v>21</v>
      </c>
      <c r="Q1" s="123" t="s">
        <v>13</v>
      </c>
      <c r="R1" s="123" t="s">
        <v>14</v>
      </c>
      <c r="S1" s="7" t="s">
        <v>15</v>
      </c>
      <c r="T1" s="7" t="s">
        <v>16</v>
      </c>
      <c r="U1" s="2" t="s">
        <v>17</v>
      </c>
      <c r="V1" s="2" t="s">
        <v>18</v>
      </c>
    </row>
    <row r="2" spans="1:23">
      <c r="A2">
        <v>891780111</v>
      </c>
      <c r="B2" t="s">
        <v>25</v>
      </c>
      <c r="C2" t="s">
        <v>93</v>
      </c>
      <c r="D2" s="191" t="s">
        <v>27</v>
      </c>
      <c r="E2" t="s">
        <v>5920</v>
      </c>
      <c r="F2" s="191" t="s">
        <v>29</v>
      </c>
      <c r="G2" s="191" t="s">
        <v>30</v>
      </c>
      <c r="H2" s="191" t="s">
        <v>31</v>
      </c>
      <c r="I2" s="75">
        <v>42700000</v>
      </c>
      <c r="J2" s="265">
        <v>0</v>
      </c>
      <c r="K2" s="265">
        <v>0</v>
      </c>
      <c r="L2" s="265">
        <v>0</v>
      </c>
      <c r="M2" s="129">
        <v>891700842</v>
      </c>
      <c r="N2" t="s">
        <v>5921</v>
      </c>
      <c r="O2" s="191"/>
      <c r="P2" t="s">
        <v>5096</v>
      </c>
      <c r="Q2" t="s">
        <v>5821</v>
      </c>
      <c r="R2" t="s">
        <v>626</v>
      </c>
      <c r="S2" s="265">
        <v>42700000</v>
      </c>
      <c r="T2" s="265">
        <v>0</v>
      </c>
      <c r="U2" s="129">
        <v>26668285</v>
      </c>
      <c r="V2" t="s">
        <v>3524</v>
      </c>
      <c r="W2" s="24"/>
    </row>
    <row r="3" spans="1:23">
      <c r="A3">
        <v>891780111</v>
      </c>
      <c r="B3" t="s">
        <v>25</v>
      </c>
      <c r="C3" t="s">
        <v>4577</v>
      </c>
      <c r="D3" s="191" t="s">
        <v>27</v>
      </c>
      <c r="E3" s="162" t="s">
        <v>5922</v>
      </c>
      <c r="F3" s="191" t="s">
        <v>29</v>
      </c>
      <c r="G3" s="191" t="s">
        <v>30</v>
      </c>
      <c r="H3" s="191" t="s">
        <v>31</v>
      </c>
      <c r="I3" s="227">
        <v>240000000</v>
      </c>
      <c r="J3" s="75" t="s">
        <v>5923</v>
      </c>
      <c r="K3" s="75">
        <v>85000000</v>
      </c>
      <c r="L3" s="33">
        <v>0</v>
      </c>
      <c r="M3" s="129">
        <v>900200085</v>
      </c>
      <c r="N3" s="191" t="s">
        <v>5924</v>
      </c>
      <c r="O3" t="s">
        <v>5925</v>
      </c>
      <c r="P3" s="229">
        <v>44579</v>
      </c>
      <c r="Q3" s="229">
        <v>44582</v>
      </c>
      <c r="R3" t="s">
        <v>4578</v>
      </c>
      <c r="S3" s="265">
        <f>55005296.22+105683582.27+50293559.05+27349223.79+45487564.36</f>
        <v>283819225.69</v>
      </c>
      <c r="T3" s="265">
        <f>+I3-S3+K3</f>
        <v>41180774.310000002</v>
      </c>
      <c r="U3" s="232">
        <v>85459497</v>
      </c>
      <c r="V3" s="191" t="s">
        <v>835</v>
      </c>
      <c r="W3" s="1"/>
    </row>
    <row r="4" spans="1:23">
      <c r="A4">
        <v>891780111</v>
      </c>
      <c r="B4" t="s">
        <v>25</v>
      </c>
      <c r="C4" t="s">
        <v>4577</v>
      </c>
      <c r="D4" s="191" t="s">
        <v>27</v>
      </c>
      <c r="E4" s="162" t="s">
        <v>5926</v>
      </c>
      <c r="F4" s="191" t="s">
        <v>29</v>
      </c>
      <c r="G4" s="191" t="s">
        <v>30</v>
      </c>
      <c r="H4" s="191" t="s">
        <v>31</v>
      </c>
      <c r="I4" s="227">
        <v>240000000</v>
      </c>
      <c r="J4" s="75" t="s">
        <v>5927</v>
      </c>
      <c r="K4" s="75" t="s">
        <v>5928</v>
      </c>
      <c r="L4" s="33">
        <v>0</v>
      </c>
      <c r="M4" s="129">
        <v>819007190</v>
      </c>
      <c r="N4" s="191" t="s">
        <v>5929</v>
      </c>
      <c r="O4" t="s">
        <v>5930</v>
      </c>
      <c r="P4" s="229">
        <v>44579</v>
      </c>
      <c r="Q4" s="229">
        <v>44580</v>
      </c>
      <c r="R4" t="s">
        <v>4578</v>
      </c>
      <c r="S4" s="265">
        <f>49762510+47574244+54507791+55377666+58428044</f>
        <v>265650255</v>
      </c>
      <c r="T4" s="265">
        <f>+I4-S4+K4</f>
        <v>54349745</v>
      </c>
      <c r="U4" s="232">
        <v>85459497</v>
      </c>
      <c r="V4" s="191" t="s">
        <v>835</v>
      </c>
      <c r="W4" s="1"/>
    </row>
    <row r="5" spans="1:23">
      <c r="A5">
        <v>891780111</v>
      </c>
      <c r="B5" t="s">
        <v>25</v>
      </c>
      <c r="C5" t="s">
        <v>4577</v>
      </c>
      <c r="D5" s="191" t="s">
        <v>27</v>
      </c>
      <c r="E5" s="162" t="s">
        <v>5931</v>
      </c>
      <c r="F5" s="191" t="s">
        <v>29</v>
      </c>
      <c r="G5" s="191" t="s">
        <v>30</v>
      </c>
      <c r="H5" s="191" t="s">
        <v>31</v>
      </c>
      <c r="I5" s="227">
        <v>40000000</v>
      </c>
      <c r="J5" s="265">
        <v>0</v>
      </c>
      <c r="K5" s="265">
        <v>0</v>
      </c>
      <c r="L5" s="265">
        <v>0</v>
      </c>
      <c r="M5" s="129">
        <v>900146629</v>
      </c>
      <c r="N5" s="163" t="s">
        <v>5932</v>
      </c>
      <c r="O5" t="s">
        <v>5933</v>
      </c>
      <c r="P5" s="229">
        <v>44581</v>
      </c>
      <c r="Q5" s="229">
        <v>44582</v>
      </c>
      <c r="R5" t="s">
        <v>92</v>
      </c>
      <c r="S5" s="265">
        <v>24123918</v>
      </c>
      <c r="T5" s="265">
        <f t="shared" ref="T5:T68" si="0">+I5-S5</f>
        <v>15876082</v>
      </c>
      <c r="U5" s="232">
        <v>85459497</v>
      </c>
      <c r="V5" s="191" t="s">
        <v>835</v>
      </c>
      <c r="W5" s="1"/>
    </row>
    <row r="6" spans="1:23">
      <c r="A6">
        <v>891780111</v>
      </c>
      <c r="B6" t="s">
        <v>25</v>
      </c>
      <c r="C6" t="s">
        <v>4577</v>
      </c>
      <c r="D6" s="191" t="s">
        <v>27</v>
      </c>
      <c r="E6" s="162" t="s">
        <v>5934</v>
      </c>
      <c r="F6" s="191" t="s">
        <v>29</v>
      </c>
      <c r="G6" s="191" t="s">
        <v>30</v>
      </c>
      <c r="H6" s="191" t="s">
        <v>31</v>
      </c>
      <c r="I6" s="227" t="s">
        <v>5935</v>
      </c>
      <c r="J6" s="265">
        <v>0</v>
      </c>
      <c r="K6" s="265">
        <v>0</v>
      </c>
      <c r="L6" s="265">
        <v>0</v>
      </c>
      <c r="M6" s="129">
        <v>800226023</v>
      </c>
      <c r="N6" s="228" t="s">
        <v>4579</v>
      </c>
      <c r="O6" t="s">
        <v>5936</v>
      </c>
      <c r="P6" s="229">
        <v>44581</v>
      </c>
      <c r="Q6" s="229">
        <v>44581</v>
      </c>
      <c r="R6" t="s">
        <v>5937</v>
      </c>
      <c r="S6" s="265">
        <v>61047000</v>
      </c>
      <c r="T6" s="265">
        <f t="shared" si="0"/>
        <v>0</v>
      </c>
      <c r="U6" s="232">
        <v>85473390</v>
      </c>
      <c r="V6" s="191" t="s">
        <v>839</v>
      </c>
    </row>
    <row r="7" spans="1:23">
      <c r="A7">
        <v>891780111</v>
      </c>
      <c r="B7" t="s">
        <v>25</v>
      </c>
      <c r="C7" t="s">
        <v>93</v>
      </c>
      <c r="D7" s="191" t="s">
        <v>27</v>
      </c>
      <c r="E7" s="162" t="s">
        <v>5938</v>
      </c>
      <c r="F7" s="191" t="s">
        <v>29</v>
      </c>
      <c r="G7" s="191" t="s">
        <v>30</v>
      </c>
      <c r="H7" s="191" t="s">
        <v>31</v>
      </c>
      <c r="I7" s="227">
        <v>220000000</v>
      </c>
      <c r="J7" s="75" t="s">
        <v>5939</v>
      </c>
      <c r="K7" s="75" t="s">
        <v>5940</v>
      </c>
      <c r="L7" s="33">
        <v>0</v>
      </c>
      <c r="M7" s="129">
        <v>901279448</v>
      </c>
      <c r="N7" s="228" t="s">
        <v>5941</v>
      </c>
      <c r="O7" t="s">
        <v>5942</v>
      </c>
      <c r="P7" s="229">
        <v>44585</v>
      </c>
      <c r="Q7" s="229">
        <v>44587</v>
      </c>
      <c r="R7" t="s">
        <v>4578</v>
      </c>
      <c r="S7" s="265">
        <f>27026800+51507400+139227500</f>
        <v>217761700</v>
      </c>
      <c r="T7" s="265">
        <f>+I7-S7+K7</f>
        <v>97238300</v>
      </c>
      <c r="U7" s="232">
        <v>85459497</v>
      </c>
      <c r="V7" s="191" t="s">
        <v>835</v>
      </c>
      <c r="W7" s="1"/>
    </row>
    <row r="8" spans="1:23">
      <c r="A8">
        <v>891780111</v>
      </c>
      <c r="B8" t="s">
        <v>25</v>
      </c>
      <c r="C8" t="s">
        <v>4577</v>
      </c>
      <c r="D8" s="191" t="s">
        <v>27</v>
      </c>
      <c r="E8" s="162" t="s">
        <v>5943</v>
      </c>
      <c r="F8" s="191" t="s">
        <v>29</v>
      </c>
      <c r="G8" s="191" t="s">
        <v>30</v>
      </c>
      <c r="H8" s="191" t="s">
        <v>31</v>
      </c>
      <c r="I8" s="227">
        <v>55000000</v>
      </c>
      <c r="J8" s="265">
        <v>0</v>
      </c>
      <c r="K8" s="265">
        <v>0</v>
      </c>
      <c r="L8" s="265">
        <v>0</v>
      </c>
      <c r="M8" s="232">
        <v>900880521</v>
      </c>
      <c r="N8" s="228" t="s">
        <v>5944</v>
      </c>
      <c r="O8" t="s">
        <v>5945</v>
      </c>
      <c r="P8" s="229">
        <v>44585</v>
      </c>
      <c r="Q8" s="229">
        <v>44589</v>
      </c>
      <c r="R8" t="s">
        <v>92</v>
      </c>
      <c r="S8" s="265">
        <f>5465515+5075258+5075258</f>
        <v>15616031</v>
      </c>
      <c r="T8" s="265">
        <f t="shared" si="0"/>
        <v>39383969</v>
      </c>
      <c r="U8" s="129">
        <v>57444673</v>
      </c>
      <c r="V8" t="s">
        <v>3271</v>
      </c>
      <c r="W8" s="1"/>
    </row>
    <row r="9" spans="1:23">
      <c r="A9">
        <v>891780111</v>
      </c>
      <c r="B9" t="s">
        <v>25</v>
      </c>
      <c r="C9" t="s">
        <v>4577</v>
      </c>
      <c r="D9" s="191" t="s">
        <v>27</v>
      </c>
      <c r="E9" s="163" t="s">
        <v>5946</v>
      </c>
      <c r="F9" s="191" t="s">
        <v>29</v>
      </c>
      <c r="G9" s="191" t="s">
        <v>30</v>
      </c>
      <c r="H9" s="191" t="s">
        <v>31</v>
      </c>
      <c r="I9" s="227">
        <v>23000000</v>
      </c>
      <c r="J9" s="265">
        <v>0</v>
      </c>
      <c r="K9" s="265">
        <v>0</v>
      </c>
      <c r="L9" s="265">
        <v>0</v>
      </c>
      <c r="M9" s="129">
        <v>860512330</v>
      </c>
      <c r="N9" s="228" t="s">
        <v>2194</v>
      </c>
      <c r="O9" s="266" t="s">
        <v>5947</v>
      </c>
      <c r="P9" s="229">
        <v>44585</v>
      </c>
      <c r="Q9" s="229">
        <v>44586</v>
      </c>
      <c r="R9" t="s">
        <v>92</v>
      </c>
      <c r="S9" s="265">
        <f>430100+1379500</f>
        <v>1809600</v>
      </c>
      <c r="T9" s="265">
        <f t="shared" si="0"/>
        <v>21190400</v>
      </c>
      <c r="U9" s="129">
        <v>57444673</v>
      </c>
      <c r="V9" t="s">
        <v>3271</v>
      </c>
      <c r="W9" s="1"/>
    </row>
    <row r="10" spans="1:23">
      <c r="A10">
        <v>891780111</v>
      </c>
      <c r="B10" t="s">
        <v>25</v>
      </c>
      <c r="C10" t="s">
        <v>4577</v>
      </c>
      <c r="D10" s="191" t="s">
        <v>27</v>
      </c>
      <c r="E10" s="163" t="s">
        <v>5948</v>
      </c>
      <c r="F10" s="191" t="s">
        <v>29</v>
      </c>
      <c r="G10" s="191" t="s">
        <v>30</v>
      </c>
      <c r="H10" s="191" t="s">
        <v>31</v>
      </c>
      <c r="I10" s="227">
        <v>18000000</v>
      </c>
      <c r="J10" s="265">
        <v>0</v>
      </c>
      <c r="K10" s="265">
        <v>0</v>
      </c>
      <c r="L10" s="265">
        <v>0</v>
      </c>
      <c r="M10" s="129">
        <v>890100577</v>
      </c>
      <c r="N10" s="246" t="s">
        <v>5949</v>
      </c>
      <c r="O10" s="43" t="s">
        <v>5950</v>
      </c>
      <c r="P10" s="229">
        <v>44585</v>
      </c>
      <c r="Q10" s="229">
        <v>44586</v>
      </c>
      <c r="R10" t="s">
        <v>92</v>
      </c>
      <c r="S10" s="265">
        <f>115291+2800208+167925+3481237</f>
        <v>6564661</v>
      </c>
      <c r="T10" s="265">
        <f t="shared" si="0"/>
        <v>11435339</v>
      </c>
      <c r="U10" s="129">
        <v>57444673</v>
      </c>
      <c r="V10" t="s">
        <v>3271</v>
      </c>
      <c r="W10" s="1"/>
    </row>
    <row r="11" spans="1:23">
      <c r="A11">
        <v>891780111</v>
      </c>
      <c r="B11" t="s">
        <v>25</v>
      </c>
      <c r="C11" t="s">
        <v>4577</v>
      </c>
      <c r="D11" s="191" t="s">
        <v>27</v>
      </c>
      <c r="E11" s="162" t="s">
        <v>4580</v>
      </c>
      <c r="F11" s="191" t="s">
        <v>29</v>
      </c>
      <c r="G11" s="191" t="s">
        <v>30</v>
      </c>
      <c r="H11" s="191" t="s">
        <v>31</v>
      </c>
      <c r="I11" s="227">
        <v>7497000</v>
      </c>
      <c r="J11" s="265">
        <v>0</v>
      </c>
      <c r="K11" s="265">
        <v>0</v>
      </c>
      <c r="L11" s="265">
        <v>0</v>
      </c>
      <c r="M11" s="129">
        <v>901140071</v>
      </c>
      <c r="N11" s="228" t="s">
        <v>4581</v>
      </c>
      <c r="O11" t="s">
        <v>4582</v>
      </c>
      <c r="P11" s="229">
        <v>44585</v>
      </c>
      <c r="Q11" t="s">
        <v>5812</v>
      </c>
      <c r="R11" t="s">
        <v>5813</v>
      </c>
      <c r="S11" s="265">
        <v>0</v>
      </c>
      <c r="T11" s="265">
        <f t="shared" si="0"/>
        <v>7497000</v>
      </c>
      <c r="U11" s="129">
        <v>72175282</v>
      </c>
      <c r="V11" t="s">
        <v>836</v>
      </c>
      <c r="W11" s="1"/>
    </row>
    <row r="12" spans="1:23">
      <c r="A12">
        <v>891780111</v>
      </c>
      <c r="B12" t="s">
        <v>25</v>
      </c>
      <c r="C12" t="s">
        <v>4577</v>
      </c>
      <c r="D12" s="191" t="s">
        <v>27</v>
      </c>
      <c r="E12" s="163" t="s">
        <v>4583</v>
      </c>
      <c r="F12" s="191" t="s">
        <v>29</v>
      </c>
      <c r="G12" s="191" t="s">
        <v>30</v>
      </c>
      <c r="H12" s="191" t="s">
        <v>31</v>
      </c>
      <c r="I12" s="227">
        <v>75000000</v>
      </c>
      <c r="J12" s="265">
        <v>0</v>
      </c>
      <c r="K12" s="265">
        <v>0</v>
      </c>
      <c r="L12" s="265">
        <v>0</v>
      </c>
      <c r="M12" s="129">
        <v>802005601</v>
      </c>
      <c r="N12" s="228" t="s">
        <v>4584</v>
      </c>
      <c r="O12" s="231" t="s">
        <v>4585</v>
      </c>
      <c r="P12" s="229">
        <v>44586</v>
      </c>
      <c r="Q12" t="s">
        <v>4890</v>
      </c>
      <c r="R12" t="s">
        <v>92</v>
      </c>
      <c r="S12" s="265">
        <f>16136501.15+7916301.26+13006700</f>
        <v>37059502.409999996</v>
      </c>
      <c r="T12" s="265">
        <f t="shared" si="0"/>
        <v>37940497.590000004</v>
      </c>
      <c r="U12" s="232">
        <v>85459497</v>
      </c>
      <c r="V12" s="191" t="s">
        <v>835</v>
      </c>
      <c r="W12" s="1"/>
    </row>
    <row r="13" spans="1:23">
      <c r="A13">
        <v>891780111</v>
      </c>
      <c r="B13" t="s">
        <v>25</v>
      </c>
      <c r="C13" t="s">
        <v>4577</v>
      </c>
      <c r="D13" s="191" t="s">
        <v>27</v>
      </c>
      <c r="E13" s="163" t="s">
        <v>4586</v>
      </c>
      <c r="F13" s="191" t="s">
        <v>29</v>
      </c>
      <c r="G13" s="191" t="s">
        <v>30</v>
      </c>
      <c r="H13" s="191" t="s">
        <v>31</v>
      </c>
      <c r="I13" s="233">
        <v>61267983</v>
      </c>
      <c r="J13" s="265">
        <v>0</v>
      </c>
      <c r="K13" s="265">
        <v>0</v>
      </c>
      <c r="L13" s="265">
        <v>0</v>
      </c>
      <c r="M13" s="129">
        <v>900795369</v>
      </c>
      <c r="N13" s="191" t="s">
        <v>4587</v>
      </c>
      <c r="O13" t="s">
        <v>4588</v>
      </c>
      <c r="P13" s="229">
        <v>44586</v>
      </c>
      <c r="Q13" s="229">
        <v>44588</v>
      </c>
      <c r="R13" t="s">
        <v>4589</v>
      </c>
      <c r="S13" s="265">
        <f>20422622+10211331+10211331+10211331+10211331</f>
        <v>61267946</v>
      </c>
      <c r="T13" s="265">
        <f t="shared" si="0"/>
        <v>37</v>
      </c>
      <c r="U13" s="129">
        <v>85465146</v>
      </c>
      <c r="V13" t="s">
        <v>837</v>
      </c>
      <c r="W13" s="1"/>
    </row>
    <row r="14" spans="1:23">
      <c r="A14">
        <v>891780111</v>
      </c>
      <c r="B14" t="s">
        <v>25</v>
      </c>
      <c r="C14" t="s">
        <v>4577</v>
      </c>
      <c r="D14" s="191" t="s">
        <v>27</v>
      </c>
      <c r="E14" s="163" t="s">
        <v>4590</v>
      </c>
      <c r="F14" s="191" t="s">
        <v>29</v>
      </c>
      <c r="G14" s="191" t="s">
        <v>30</v>
      </c>
      <c r="H14" s="191" t="s">
        <v>31</v>
      </c>
      <c r="I14" s="233">
        <v>86000000</v>
      </c>
      <c r="J14" s="265">
        <v>0</v>
      </c>
      <c r="K14" s="265">
        <v>0</v>
      </c>
      <c r="L14" s="265">
        <v>0</v>
      </c>
      <c r="M14" s="129">
        <v>900749054</v>
      </c>
      <c r="N14" s="191" t="s">
        <v>4591</v>
      </c>
      <c r="O14" t="s">
        <v>4592</v>
      </c>
      <c r="P14" s="229">
        <v>44586</v>
      </c>
      <c r="Q14" s="229">
        <v>44589</v>
      </c>
      <c r="R14" t="s">
        <v>92</v>
      </c>
      <c r="S14" s="265">
        <f>29068725+26866392+7349365.63+14780246.25+4248746.25+2131773.44</f>
        <v>84445248.569999993</v>
      </c>
      <c r="T14" s="265">
        <f t="shared" si="0"/>
        <v>1554751.4300000072</v>
      </c>
      <c r="U14" s="232">
        <v>85459497</v>
      </c>
      <c r="V14" s="191" t="s">
        <v>835</v>
      </c>
      <c r="W14" s="1"/>
    </row>
    <row r="15" spans="1:23">
      <c r="A15">
        <v>891780111</v>
      </c>
      <c r="B15" t="s">
        <v>25</v>
      </c>
      <c r="C15" t="s">
        <v>4577</v>
      </c>
      <c r="D15" s="191" t="s">
        <v>27</v>
      </c>
      <c r="E15" s="163" t="s">
        <v>4593</v>
      </c>
      <c r="F15" s="191" t="s">
        <v>29</v>
      </c>
      <c r="G15" s="191" t="s">
        <v>30</v>
      </c>
      <c r="H15" s="191" t="s">
        <v>31</v>
      </c>
      <c r="I15" s="233">
        <v>90000000</v>
      </c>
      <c r="J15" s="265">
        <v>0</v>
      </c>
      <c r="K15" s="265">
        <v>0</v>
      </c>
      <c r="L15" s="265">
        <v>0</v>
      </c>
      <c r="M15" s="129">
        <v>51785497</v>
      </c>
      <c r="N15" t="s">
        <v>4594</v>
      </c>
      <c r="O15" t="s">
        <v>4595</v>
      </c>
      <c r="P15" s="229">
        <v>44586</v>
      </c>
      <c r="Q15" t="s">
        <v>5070</v>
      </c>
      <c r="R15" t="s">
        <v>92</v>
      </c>
      <c r="S15" s="265">
        <f>27000000+11481575+9229060</f>
        <v>47710635</v>
      </c>
      <c r="T15" s="265">
        <f>+I15-S15+K15</f>
        <v>42289365</v>
      </c>
      <c r="U15" s="232">
        <v>85459497</v>
      </c>
      <c r="V15" s="191" t="s">
        <v>835</v>
      </c>
      <c r="W15" s="1"/>
    </row>
    <row r="16" spans="1:23">
      <c r="A16">
        <v>891780111</v>
      </c>
      <c r="B16" t="s">
        <v>25</v>
      </c>
      <c r="C16" t="s">
        <v>4577</v>
      </c>
      <c r="D16" s="191" t="s">
        <v>27</v>
      </c>
      <c r="E16" s="163" t="s">
        <v>4596</v>
      </c>
      <c r="F16" s="191" t="s">
        <v>29</v>
      </c>
      <c r="G16" s="191" t="s">
        <v>30</v>
      </c>
      <c r="H16" s="191" t="s">
        <v>31</v>
      </c>
      <c r="I16" s="233">
        <v>40000000</v>
      </c>
      <c r="J16" s="265">
        <v>0</v>
      </c>
      <c r="K16" s="265">
        <v>0</v>
      </c>
      <c r="L16" s="265">
        <v>0</v>
      </c>
      <c r="M16" s="129">
        <v>85469041</v>
      </c>
      <c r="N16" s="191" t="s">
        <v>538</v>
      </c>
      <c r="O16" t="s">
        <v>4597</v>
      </c>
      <c r="P16" s="229">
        <v>44586</v>
      </c>
      <c r="Q16" s="229">
        <v>44586</v>
      </c>
      <c r="R16" t="s">
        <v>92</v>
      </c>
      <c r="S16" s="265">
        <f>8227833+5335000+5335000+5335000</f>
        <v>24232833</v>
      </c>
      <c r="T16" s="265">
        <f t="shared" si="0"/>
        <v>15767167</v>
      </c>
      <c r="U16" s="129">
        <v>36665858</v>
      </c>
      <c r="V16" t="s">
        <v>4598</v>
      </c>
      <c r="W16" s="1"/>
    </row>
    <row r="17" spans="1:23">
      <c r="A17">
        <v>891780111</v>
      </c>
      <c r="B17" t="s">
        <v>25</v>
      </c>
      <c r="C17" t="s">
        <v>4577</v>
      </c>
      <c r="D17" s="191" t="s">
        <v>27</v>
      </c>
      <c r="E17" s="163" t="s">
        <v>4599</v>
      </c>
      <c r="F17" s="191" t="s">
        <v>29</v>
      </c>
      <c r="G17" s="191" t="s">
        <v>30</v>
      </c>
      <c r="H17" s="191" t="s">
        <v>31</v>
      </c>
      <c r="I17" s="234">
        <v>13000000</v>
      </c>
      <c r="J17" s="265">
        <v>0</v>
      </c>
      <c r="K17" s="265">
        <v>0</v>
      </c>
      <c r="L17" s="265">
        <v>0</v>
      </c>
      <c r="M17" s="232">
        <v>12549201</v>
      </c>
      <c r="N17" s="235" t="s">
        <v>4600</v>
      </c>
      <c r="O17" t="s">
        <v>4601</v>
      </c>
      <c r="P17" s="229">
        <v>44586</v>
      </c>
      <c r="Q17" s="229">
        <v>44587</v>
      </c>
      <c r="R17" t="s">
        <v>92</v>
      </c>
      <c r="S17" s="265">
        <v>0</v>
      </c>
      <c r="T17" s="265">
        <f t="shared" si="0"/>
        <v>13000000</v>
      </c>
      <c r="U17" s="232">
        <v>85459497</v>
      </c>
      <c r="V17" s="191" t="s">
        <v>835</v>
      </c>
      <c r="W17" s="1"/>
    </row>
    <row r="18" spans="1:23" ht="15.6">
      <c r="A18">
        <v>891780111</v>
      </c>
      <c r="B18" t="s">
        <v>25</v>
      </c>
      <c r="C18" t="s">
        <v>4577</v>
      </c>
      <c r="D18" s="191" t="s">
        <v>27</v>
      </c>
      <c r="E18" s="230" t="s">
        <v>4602</v>
      </c>
      <c r="F18" s="191" t="s">
        <v>29</v>
      </c>
      <c r="G18" s="191" t="s">
        <v>30</v>
      </c>
      <c r="H18" s="191" t="s">
        <v>31</v>
      </c>
      <c r="I18" s="234">
        <v>189175500</v>
      </c>
      <c r="J18" s="265">
        <v>0</v>
      </c>
      <c r="K18" s="265">
        <v>0</v>
      </c>
      <c r="L18" s="265">
        <v>0</v>
      </c>
      <c r="M18" s="129">
        <v>901050213</v>
      </c>
      <c r="N18" s="161" t="s">
        <v>4603</v>
      </c>
      <c r="O18" t="s">
        <v>4604</v>
      </c>
      <c r="P18" t="s">
        <v>802</v>
      </c>
      <c r="Q18" t="s">
        <v>4640</v>
      </c>
      <c r="R18" t="s">
        <v>626</v>
      </c>
      <c r="S18" s="265">
        <v>0</v>
      </c>
      <c r="T18" s="265">
        <f t="shared" si="0"/>
        <v>189175500</v>
      </c>
      <c r="U18" s="129">
        <v>72175282</v>
      </c>
      <c r="V18" t="s">
        <v>836</v>
      </c>
      <c r="W18" s="1"/>
    </row>
    <row r="19" spans="1:23">
      <c r="A19">
        <v>891780111</v>
      </c>
      <c r="B19" t="s">
        <v>25</v>
      </c>
      <c r="C19" t="s">
        <v>4577</v>
      </c>
      <c r="D19" s="191" t="s">
        <v>27</v>
      </c>
      <c r="E19" s="163" t="s">
        <v>4605</v>
      </c>
      <c r="F19" s="191" t="s">
        <v>29</v>
      </c>
      <c r="G19" s="191" t="s">
        <v>30</v>
      </c>
      <c r="H19" s="191" t="s">
        <v>31</v>
      </c>
      <c r="I19" s="233">
        <v>40000000</v>
      </c>
      <c r="J19" s="265">
        <v>0</v>
      </c>
      <c r="K19" s="265">
        <v>0</v>
      </c>
      <c r="L19" s="265">
        <v>0</v>
      </c>
      <c r="M19" s="129">
        <v>7144250</v>
      </c>
      <c r="N19" s="161" t="s">
        <v>4606</v>
      </c>
      <c r="O19" t="s">
        <v>4607</v>
      </c>
      <c r="P19" s="229">
        <v>44587</v>
      </c>
      <c r="Q19" t="s">
        <v>4640</v>
      </c>
      <c r="R19" t="s">
        <v>92</v>
      </c>
      <c r="S19" s="265">
        <v>0</v>
      </c>
      <c r="T19" s="265">
        <f t="shared" si="0"/>
        <v>40000000</v>
      </c>
      <c r="U19" s="232">
        <v>85459497</v>
      </c>
      <c r="V19" s="191" t="s">
        <v>835</v>
      </c>
      <c r="W19" s="1"/>
    </row>
    <row r="20" spans="1:23">
      <c r="A20">
        <v>891780111</v>
      </c>
      <c r="B20" t="s">
        <v>25</v>
      </c>
      <c r="C20" t="s">
        <v>4577</v>
      </c>
      <c r="D20" s="191" t="s">
        <v>27</v>
      </c>
      <c r="E20" s="163" t="s">
        <v>4608</v>
      </c>
      <c r="F20" s="191" t="s">
        <v>29</v>
      </c>
      <c r="G20" s="191" t="s">
        <v>30</v>
      </c>
      <c r="H20" s="191" t="s">
        <v>31</v>
      </c>
      <c r="I20" s="233">
        <v>4000000</v>
      </c>
      <c r="J20" s="265">
        <v>0</v>
      </c>
      <c r="K20" s="265">
        <v>0</v>
      </c>
      <c r="L20" s="265">
        <v>0</v>
      </c>
      <c r="M20" s="129">
        <v>900062917</v>
      </c>
      <c r="N20" s="161" t="s">
        <v>4609</v>
      </c>
      <c r="O20" t="s">
        <v>4610</v>
      </c>
      <c r="P20" s="229">
        <v>44587</v>
      </c>
      <c r="Q20" s="229">
        <v>44588</v>
      </c>
      <c r="R20" t="s">
        <v>92</v>
      </c>
      <c r="S20" s="265">
        <v>0</v>
      </c>
      <c r="T20" s="265">
        <f t="shared" si="0"/>
        <v>4000000</v>
      </c>
      <c r="U20" s="129">
        <v>57444673</v>
      </c>
      <c r="V20" t="s">
        <v>3271</v>
      </c>
      <c r="W20" s="1"/>
    </row>
    <row r="21" spans="1:23">
      <c r="A21">
        <v>891780111</v>
      </c>
      <c r="B21" t="s">
        <v>25</v>
      </c>
      <c r="C21" t="s">
        <v>4577</v>
      </c>
      <c r="D21" s="191" t="s">
        <v>27</v>
      </c>
      <c r="E21" s="163" t="s">
        <v>4611</v>
      </c>
      <c r="F21" s="191" t="s">
        <v>29</v>
      </c>
      <c r="G21" s="191" t="s">
        <v>30</v>
      </c>
      <c r="H21" s="191" t="s">
        <v>31</v>
      </c>
      <c r="I21" s="233">
        <v>20000000</v>
      </c>
      <c r="J21" s="265">
        <v>0</v>
      </c>
      <c r="K21" s="265">
        <v>0</v>
      </c>
      <c r="L21" s="265">
        <v>0</v>
      </c>
      <c r="M21" s="232">
        <v>1082897035</v>
      </c>
      <c r="N21" s="161" t="s">
        <v>4612</v>
      </c>
      <c r="O21" t="s">
        <v>4613</v>
      </c>
      <c r="P21" s="229">
        <v>44587</v>
      </c>
      <c r="Q21" s="229">
        <v>44588</v>
      </c>
      <c r="R21" t="s">
        <v>92</v>
      </c>
      <c r="S21" s="265">
        <v>0</v>
      </c>
      <c r="T21" s="265">
        <f t="shared" si="0"/>
        <v>20000000</v>
      </c>
      <c r="U21" s="232">
        <v>85459497</v>
      </c>
      <c r="V21" s="191" t="s">
        <v>835</v>
      </c>
      <c r="W21" s="1"/>
    </row>
    <row r="22" spans="1:23">
      <c r="A22">
        <v>891780111</v>
      </c>
      <c r="B22" t="s">
        <v>25</v>
      </c>
      <c r="C22" t="s">
        <v>4577</v>
      </c>
      <c r="D22" s="191" t="s">
        <v>27</v>
      </c>
      <c r="E22" s="163" t="s">
        <v>4614</v>
      </c>
      <c r="F22" s="191" t="s">
        <v>29</v>
      </c>
      <c r="G22" s="191" t="s">
        <v>30</v>
      </c>
      <c r="H22" s="191" t="s">
        <v>31</v>
      </c>
      <c r="I22" s="233">
        <v>12000000</v>
      </c>
      <c r="J22" s="265">
        <v>0</v>
      </c>
      <c r="K22" s="265">
        <v>0</v>
      </c>
      <c r="L22" s="265">
        <v>0</v>
      </c>
      <c r="M22" s="129">
        <v>800185306</v>
      </c>
      <c r="N22" s="161" t="s">
        <v>4615</v>
      </c>
      <c r="O22" t="s">
        <v>4616</v>
      </c>
      <c r="P22" s="229">
        <v>44587</v>
      </c>
      <c r="Q22" s="229">
        <v>44587</v>
      </c>
      <c r="R22" t="s">
        <v>92</v>
      </c>
      <c r="S22" s="265">
        <v>0</v>
      </c>
      <c r="T22" s="265">
        <f t="shared" si="0"/>
        <v>12000000</v>
      </c>
      <c r="U22" s="129">
        <v>57444673</v>
      </c>
      <c r="V22" t="s">
        <v>3271</v>
      </c>
      <c r="W22" s="1"/>
    </row>
    <row r="23" spans="1:23">
      <c r="A23">
        <v>891780111</v>
      </c>
      <c r="B23" t="s">
        <v>25</v>
      </c>
      <c r="C23" t="s">
        <v>4577</v>
      </c>
      <c r="D23" s="191" t="s">
        <v>27</v>
      </c>
      <c r="E23" s="163" t="s">
        <v>4617</v>
      </c>
      <c r="F23" s="191" t="s">
        <v>29</v>
      </c>
      <c r="G23" s="191" t="s">
        <v>30</v>
      </c>
      <c r="H23" s="191" t="s">
        <v>31</v>
      </c>
      <c r="I23" s="233">
        <v>75000000</v>
      </c>
      <c r="J23" s="265">
        <v>0</v>
      </c>
      <c r="K23" s="265">
        <v>0</v>
      </c>
      <c r="L23" s="265">
        <v>0</v>
      </c>
      <c r="M23" s="129">
        <v>26668337</v>
      </c>
      <c r="N23" s="161" t="s">
        <v>4618</v>
      </c>
      <c r="O23" t="s">
        <v>4619</v>
      </c>
      <c r="P23" s="229">
        <v>44588</v>
      </c>
      <c r="Q23" t="s">
        <v>4640</v>
      </c>
      <c r="R23" t="s">
        <v>92</v>
      </c>
      <c r="S23" s="265">
        <v>0</v>
      </c>
      <c r="T23" s="265">
        <f t="shared" si="0"/>
        <v>75000000</v>
      </c>
      <c r="U23" s="232">
        <v>85459497</v>
      </c>
      <c r="V23" s="191" t="s">
        <v>835</v>
      </c>
      <c r="W23" s="1"/>
    </row>
    <row r="24" spans="1:23">
      <c r="A24">
        <v>891780111</v>
      </c>
      <c r="B24" t="s">
        <v>25</v>
      </c>
      <c r="C24" t="s">
        <v>4577</v>
      </c>
      <c r="D24" s="191" t="s">
        <v>27</v>
      </c>
      <c r="E24" s="163" t="s">
        <v>4620</v>
      </c>
      <c r="F24" s="191" t="s">
        <v>29</v>
      </c>
      <c r="G24" s="191" t="s">
        <v>30</v>
      </c>
      <c r="H24" s="191" t="s">
        <v>31</v>
      </c>
      <c r="I24" s="233">
        <v>37500000</v>
      </c>
      <c r="J24" s="265">
        <v>0</v>
      </c>
      <c r="K24" s="265">
        <v>0</v>
      </c>
      <c r="L24" s="265">
        <v>0</v>
      </c>
      <c r="M24" s="129">
        <v>84457251</v>
      </c>
      <c r="N24" s="161" t="s">
        <v>4621</v>
      </c>
      <c r="O24" t="s">
        <v>4622</v>
      </c>
      <c r="P24" s="229">
        <v>44588</v>
      </c>
      <c r="Q24" t="s">
        <v>4640</v>
      </c>
      <c r="R24" t="s">
        <v>92</v>
      </c>
      <c r="S24" s="265">
        <v>0</v>
      </c>
      <c r="T24" s="265">
        <f t="shared" si="0"/>
        <v>37500000</v>
      </c>
      <c r="U24" s="232">
        <v>85459497</v>
      </c>
      <c r="V24" s="191" t="s">
        <v>835</v>
      </c>
      <c r="W24" s="1"/>
    </row>
    <row r="25" spans="1:23">
      <c r="A25">
        <v>891780111</v>
      </c>
      <c r="B25" t="s">
        <v>25</v>
      </c>
      <c r="C25" t="s">
        <v>4577</v>
      </c>
      <c r="D25" s="191" t="s">
        <v>27</v>
      </c>
      <c r="E25" s="163" t="s">
        <v>4623</v>
      </c>
      <c r="F25" s="191" t="s">
        <v>29</v>
      </c>
      <c r="G25" s="191" t="s">
        <v>30</v>
      </c>
      <c r="H25" s="191" t="s">
        <v>31</v>
      </c>
      <c r="I25" s="233">
        <v>204513400</v>
      </c>
      <c r="J25" s="265">
        <v>0</v>
      </c>
      <c r="K25" s="265">
        <v>0</v>
      </c>
      <c r="L25" s="265">
        <v>0</v>
      </c>
      <c r="M25" s="129">
        <v>1082881269</v>
      </c>
      <c r="N25" s="191" t="s">
        <v>842</v>
      </c>
      <c r="O25" t="s">
        <v>4624</v>
      </c>
      <c r="P25" s="229">
        <v>44588</v>
      </c>
      <c r="Q25" t="s">
        <v>4640</v>
      </c>
      <c r="R25" t="s">
        <v>92</v>
      </c>
      <c r="S25" s="265">
        <v>0</v>
      </c>
      <c r="T25" s="265">
        <f t="shared" si="0"/>
        <v>204513400</v>
      </c>
      <c r="U25" s="129">
        <v>72175282</v>
      </c>
      <c r="V25" t="s">
        <v>836</v>
      </c>
      <c r="W25" s="1"/>
    </row>
    <row r="26" spans="1:23">
      <c r="A26">
        <v>891780111</v>
      </c>
      <c r="B26" t="s">
        <v>25</v>
      </c>
      <c r="C26" t="s">
        <v>4577</v>
      </c>
      <c r="D26" s="191" t="s">
        <v>27</v>
      </c>
      <c r="E26" s="163" t="s">
        <v>4625</v>
      </c>
      <c r="F26" s="191" t="s">
        <v>29</v>
      </c>
      <c r="G26" s="191" t="s">
        <v>30</v>
      </c>
      <c r="H26" s="191" t="s">
        <v>31</v>
      </c>
      <c r="I26" s="233">
        <v>13000000</v>
      </c>
      <c r="J26" s="265">
        <v>0</v>
      </c>
      <c r="K26" s="265">
        <v>0</v>
      </c>
      <c r="L26" s="265">
        <v>0</v>
      </c>
      <c r="M26" s="129">
        <v>800179612</v>
      </c>
      <c r="N26" s="191" t="s">
        <v>4626</v>
      </c>
      <c r="O26" t="s">
        <v>4627</v>
      </c>
      <c r="P26" s="229">
        <v>44588</v>
      </c>
      <c r="Q26" s="229">
        <v>44588</v>
      </c>
      <c r="R26" t="s">
        <v>92</v>
      </c>
      <c r="S26" s="265">
        <v>0</v>
      </c>
      <c r="T26" s="265">
        <f t="shared" si="0"/>
        <v>13000000</v>
      </c>
      <c r="U26" s="129">
        <v>57444673</v>
      </c>
      <c r="V26" t="s">
        <v>3271</v>
      </c>
      <c r="W26" s="1"/>
    </row>
    <row r="27" spans="1:23">
      <c r="A27">
        <v>891780111</v>
      </c>
      <c r="B27" t="s">
        <v>25</v>
      </c>
      <c r="C27" t="s">
        <v>4577</v>
      </c>
      <c r="D27" s="191" t="s">
        <v>27</v>
      </c>
      <c r="E27" s="163" t="s">
        <v>4628</v>
      </c>
      <c r="F27" s="191" t="s">
        <v>29</v>
      </c>
      <c r="G27" s="191" t="s">
        <v>30</v>
      </c>
      <c r="H27" s="191" t="s">
        <v>31</v>
      </c>
      <c r="I27" s="233">
        <v>58139830</v>
      </c>
      <c r="J27" s="265">
        <v>0</v>
      </c>
      <c r="K27" s="265">
        <v>0</v>
      </c>
      <c r="L27" s="265">
        <v>0</v>
      </c>
      <c r="M27" s="129">
        <v>901504428</v>
      </c>
      <c r="N27" s="191" t="s">
        <v>4629</v>
      </c>
      <c r="O27" t="s">
        <v>4630</v>
      </c>
      <c r="P27" s="229">
        <v>44588</v>
      </c>
      <c r="Q27" t="s">
        <v>4640</v>
      </c>
      <c r="R27" t="s">
        <v>92</v>
      </c>
      <c r="S27" s="265">
        <v>0</v>
      </c>
      <c r="T27" s="265">
        <f t="shared" si="0"/>
        <v>58139830</v>
      </c>
      <c r="U27" s="232">
        <v>85473390</v>
      </c>
      <c r="V27" s="191" t="s">
        <v>839</v>
      </c>
      <c r="W27" s="1"/>
    </row>
    <row r="28" spans="1:23">
      <c r="A28">
        <v>891780111</v>
      </c>
      <c r="B28" t="s">
        <v>25</v>
      </c>
      <c r="C28" t="s">
        <v>4577</v>
      </c>
      <c r="D28" s="191" t="s">
        <v>27</v>
      </c>
      <c r="E28" s="163" t="s">
        <v>4631</v>
      </c>
      <c r="F28" s="191" t="s">
        <v>29</v>
      </c>
      <c r="G28" s="191" t="s">
        <v>30</v>
      </c>
      <c r="H28" s="191" t="s">
        <v>31</v>
      </c>
      <c r="I28" s="233">
        <v>8000000</v>
      </c>
      <c r="J28" s="265">
        <v>0</v>
      </c>
      <c r="K28" s="265">
        <v>0</v>
      </c>
      <c r="L28" s="265">
        <v>0</v>
      </c>
      <c r="M28" s="129">
        <v>890100477</v>
      </c>
      <c r="N28" s="236" t="s">
        <v>4632</v>
      </c>
      <c r="O28" t="s">
        <v>4633</v>
      </c>
      <c r="P28" s="229">
        <v>44588</v>
      </c>
      <c r="Q28" t="s">
        <v>5814</v>
      </c>
      <c r="R28" t="s">
        <v>5815</v>
      </c>
      <c r="S28" s="265">
        <v>0</v>
      </c>
      <c r="T28" s="265">
        <f t="shared" si="0"/>
        <v>8000000</v>
      </c>
      <c r="U28" s="129">
        <v>72175282</v>
      </c>
      <c r="V28" t="s">
        <v>836</v>
      </c>
      <c r="W28" s="1"/>
    </row>
    <row r="29" spans="1:23">
      <c r="A29">
        <v>891780111</v>
      </c>
      <c r="B29" t="s">
        <v>25</v>
      </c>
      <c r="C29" t="s">
        <v>4577</v>
      </c>
      <c r="D29" s="191" t="s">
        <v>27</v>
      </c>
      <c r="E29" s="163" t="s">
        <v>4634</v>
      </c>
      <c r="F29" s="191" t="s">
        <v>29</v>
      </c>
      <c r="G29" s="191" t="s">
        <v>30</v>
      </c>
      <c r="H29" s="191" t="s">
        <v>31</v>
      </c>
      <c r="I29" s="233">
        <v>7000000</v>
      </c>
      <c r="J29" s="265">
        <v>0</v>
      </c>
      <c r="K29" s="265">
        <v>0</v>
      </c>
      <c r="L29" s="265">
        <v>0</v>
      </c>
      <c r="M29" s="129">
        <v>819005027</v>
      </c>
      <c r="N29" s="191" t="s">
        <v>4635</v>
      </c>
      <c r="O29" t="s">
        <v>4636</v>
      </c>
      <c r="P29" s="229">
        <v>44588</v>
      </c>
      <c r="Q29" t="s">
        <v>5599</v>
      </c>
      <c r="R29" t="s">
        <v>5815</v>
      </c>
      <c r="S29" s="265">
        <v>0</v>
      </c>
      <c r="T29" s="265">
        <f t="shared" si="0"/>
        <v>7000000</v>
      </c>
      <c r="U29" s="129">
        <v>72175282</v>
      </c>
      <c r="V29" t="s">
        <v>836</v>
      </c>
      <c r="W29" s="1"/>
    </row>
    <row r="30" spans="1:23">
      <c r="A30">
        <v>891780111</v>
      </c>
      <c r="B30" t="s">
        <v>25</v>
      </c>
      <c r="C30" t="s">
        <v>4577</v>
      </c>
      <c r="D30" s="191" t="s">
        <v>27</v>
      </c>
      <c r="E30" s="163" t="s">
        <v>4637</v>
      </c>
      <c r="F30" s="191" t="s">
        <v>29</v>
      </c>
      <c r="G30" s="191" t="s">
        <v>30</v>
      </c>
      <c r="H30" s="191" t="s">
        <v>31</v>
      </c>
      <c r="I30" s="233">
        <v>10014000</v>
      </c>
      <c r="J30" s="265">
        <v>0</v>
      </c>
      <c r="K30" s="265">
        <v>0</v>
      </c>
      <c r="L30" s="265">
        <v>0</v>
      </c>
      <c r="M30" s="129">
        <v>1082901518</v>
      </c>
      <c r="N30" s="191" t="s">
        <v>4638</v>
      </c>
      <c r="O30" t="s">
        <v>4639</v>
      </c>
      <c r="P30" s="229">
        <v>44588</v>
      </c>
      <c r="Q30" s="229">
        <v>44588</v>
      </c>
      <c r="R30" t="s">
        <v>4640</v>
      </c>
      <c r="S30" s="265">
        <v>0</v>
      </c>
      <c r="T30" s="265">
        <f t="shared" si="0"/>
        <v>10014000</v>
      </c>
      <c r="U30" s="129">
        <v>85465146</v>
      </c>
      <c r="V30" t="s">
        <v>837</v>
      </c>
      <c r="W30" s="1"/>
    </row>
    <row r="31" spans="1:23">
      <c r="A31">
        <v>891780111</v>
      </c>
      <c r="B31" t="s">
        <v>25</v>
      </c>
      <c r="C31" t="s">
        <v>72</v>
      </c>
      <c r="D31" s="191" t="s">
        <v>27</v>
      </c>
      <c r="E31" s="163" t="s">
        <v>4641</v>
      </c>
      <c r="F31" s="191" t="s">
        <v>29</v>
      </c>
      <c r="G31" s="191" t="s">
        <v>30</v>
      </c>
      <c r="H31" s="191" t="s">
        <v>31</v>
      </c>
      <c r="I31" s="233">
        <v>12808845</v>
      </c>
      <c r="J31" s="265">
        <v>0</v>
      </c>
      <c r="K31" s="265">
        <v>0</v>
      </c>
      <c r="L31" s="265">
        <v>0</v>
      </c>
      <c r="M31">
        <v>804007617</v>
      </c>
      <c r="N31" s="191" t="s">
        <v>4642</v>
      </c>
      <c r="O31" t="s">
        <v>4643</v>
      </c>
      <c r="P31" s="229">
        <v>44588</v>
      </c>
      <c r="Q31" t="s">
        <v>4640</v>
      </c>
      <c r="R31" t="s">
        <v>5071</v>
      </c>
      <c r="S31" s="265">
        <v>0</v>
      </c>
      <c r="T31" s="265">
        <f t="shared" si="0"/>
        <v>12808845</v>
      </c>
      <c r="U31" s="232">
        <v>85152695</v>
      </c>
      <c r="V31" s="191" t="s">
        <v>838</v>
      </c>
      <c r="W31" s="1"/>
    </row>
    <row r="32" spans="1:23">
      <c r="A32">
        <v>891780111</v>
      </c>
      <c r="B32" t="s">
        <v>25</v>
      </c>
      <c r="C32" t="s">
        <v>4577</v>
      </c>
      <c r="D32" s="191" t="s">
        <v>27</v>
      </c>
      <c r="E32" s="163" t="s">
        <v>4644</v>
      </c>
      <c r="F32" s="191" t="s">
        <v>29</v>
      </c>
      <c r="G32" s="191" t="s">
        <v>30</v>
      </c>
      <c r="H32" s="191" t="s">
        <v>31</v>
      </c>
      <c r="I32" s="233">
        <v>12400000</v>
      </c>
      <c r="J32" s="265">
        <v>0</v>
      </c>
      <c r="K32" s="265">
        <v>0</v>
      </c>
      <c r="L32" s="265">
        <v>0</v>
      </c>
      <c r="M32" s="129">
        <v>900307707</v>
      </c>
      <c r="N32" s="191" t="s">
        <v>4645</v>
      </c>
      <c r="O32" t="s">
        <v>4646</v>
      </c>
      <c r="P32" s="229">
        <v>44588</v>
      </c>
      <c r="Q32" t="s">
        <v>4640</v>
      </c>
      <c r="R32" t="s">
        <v>92</v>
      </c>
      <c r="S32" s="265">
        <v>0</v>
      </c>
      <c r="T32" s="265">
        <f t="shared" si="0"/>
        <v>12400000</v>
      </c>
      <c r="U32" s="232">
        <v>85459497</v>
      </c>
      <c r="V32" s="191" t="s">
        <v>835</v>
      </c>
      <c r="W32" s="1"/>
    </row>
    <row r="33" spans="1:23">
      <c r="A33">
        <v>891780111</v>
      </c>
      <c r="B33" t="s">
        <v>25</v>
      </c>
      <c r="C33" t="s">
        <v>4577</v>
      </c>
      <c r="D33" s="191" t="s">
        <v>27</v>
      </c>
      <c r="E33" s="163" t="s">
        <v>4647</v>
      </c>
      <c r="F33" s="191" t="s">
        <v>29</v>
      </c>
      <c r="G33" s="191" t="s">
        <v>30</v>
      </c>
      <c r="H33" s="191" t="s">
        <v>31</v>
      </c>
      <c r="I33" s="233">
        <v>44979537</v>
      </c>
      <c r="J33" s="265">
        <v>0</v>
      </c>
      <c r="K33" s="265">
        <v>0</v>
      </c>
      <c r="L33" s="265">
        <v>0</v>
      </c>
      <c r="M33">
        <v>901346015</v>
      </c>
      <c r="N33" s="191" t="s">
        <v>4648</v>
      </c>
      <c r="O33" t="s">
        <v>4649</v>
      </c>
      <c r="P33" s="229">
        <v>44588</v>
      </c>
      <c r="Q33" t="s">
        <v>5072</v>
      </c>
      <c r="R33" t="s">
        <v>5073</v>
      </c>
      <c r="S33" s="265">
        <v>0</v>
      </c>
      <c r="T33" s="265">
        <f t="shared" si="0"/>
        <v>44979537</v>
      </c>
      <c r="U33" s="232">
        <v>85473390</v>
      </c>
      <c r="V33" s="191" t="s">
        <v>839</v>
      </c>
      <c r="W33" s="1"/>
    </row>
    <row r="34" spans="1:23">
      <c r="A34">
        <v>891780111</v>
      </c>
      <c r="B34" t="s">
        <v>25</v>
      </c>
      <c r="C34" t="s">
        <v>4577</v>
      </c>
      <c r="D34" s="191" t="s">
        <v>27</v>
      </c>
      <c r="E34" s="163" t="s">
        <v>4650</v>
      </c>
      <c r="F34" s="191" t="s">
        <v>29</v>
      </c>
      <c r="G34" s="191" t="s">
        <v>30</v>
      </c>
      <c r="H34" s="191" t="s">
        <v>31</v>
      </c>
      <c r="I34" s="233">
        <v>6000000</v>
      </c>
      <c r="J34" s="265">
        <v>0</v>
      </c>
      <c r="K34" s="265">
        <v>0</v>
      </c>
      <c r="L34" s="265">
        <v>0</v>
      </c>
      <c r="M34" s="129">
        <v>84081892</v>
      </c>
      <c r="N34" s="191" t="s">
        <v>4651</v>
      </c>
      <c r="O34" t="s">
        <v>4652</v>
      </c>
      <c r="P34" s="229">
        <v>44588</v>
      </c>
      <c r="Q34" t="s">
        <v>5599</v>
      </c>
      <c r="R34" t="s">
        <v>5812</v>
      </c>
      <c r="S34" s="265">
        <v>0</v>
      </c>
      <c r="T34" s="265">
        <f t="shared" si="0"/>
        <v>6000000</v>
      </c>
      <c r="U34" s="129">
        <v>72175282</v>
      </c>
      <c r="V34" t="s">
        <v>836</v>
      </c>
      <c r="W34" s="1"/>
    </row>
    <row r="35" spans="1:23">
      <c r="A35">
        <v>891780111</v>
      </c>
      <c r="B35" t="s">
        <v>25</v>
      </c>
      <c r="C35" t="s">
        <v>4577</v>
      </c>
      <c r="D35" s="191" t="s">
        <v>27</v>
      </c>
      <c r="E35" s="163" t="s">
        <v>4653</v>
      </c>
      <c r="F35" s="191" t="s">
        <v>29</v>
      </c>
      <c r="G35" s="191" t="s">
        <v>30</v>
      </c>
      <c r="H35" s="191" t="s">
        <v>31</v>
      </c>
      <c r="I35" s="233">
        <v>20000000</v>
      </c>
      <c r="J35" s="265">
        <v>0</v>
      </c>
      <c r="K35" s="265">
        <v>0</v>
      </c>
      <c r="L35" s="265">
        <v>0</v>
      </c>
      <c r="M35" s="129">
        <v>860001022</v>
      </c>
      <c r="N35" s="163" t="s">
        <v>4654</v>
      </c>
      <c r="O35" t="s">
        <v>4655</v>
      </c>
      <c r="P35" s="229">
        <v>44588</v>
      </c>
      <c r="Q35" t="s">
        <v>5816</v>
      </c>
      <c r="R35" t="s">
        <v>5817</v>
      </c>
      <c r="S35" s="265">
        <v>0</v>
      </c>
      <c r="T35" s="265">
        <f t="shared" si="0"/>
        <v>20000000</v>
      </c>
      <c r="U35" s="129">
        <v>72175282</v>
      </c>
      <c r="V35" t="s">
        <v>836</v>
      </c>
      <c r="W35" s="1"/>
    </row>
    <row r="36" spans="1:23">
      <c r="A36">
        <v>891780111</v>
      </c>
      <c r="B36" t="s">
        <v>25</v>
      </c>
      <c r="C36" t="s">
        <v>4577</v>
      </c>
      <c r="D36" s="191" t="s">
        <v>27</v>
      </c>
      <c r="E36" s="163" t="s">
        <v>4656</v>
      </c>
      <c r="F36" s="191" t="s">
        <v>29</v>
      </c>
      <c r="G36" s="191" t="s">
        <v>30</v>
      </c>
      <c r="H36" s="191" t="s">
        <v>31</v>
      </c>
      <c r="I36" s="233">
        <v>60095000</v>
      </c>
      <c r="J36" s="265">
        <v>0</v>
      </c>
      <c r="K36" s="265">
        <v>0</v>
      </c>
      <c r="L36" s="265">
        <v>0</v>
      </c>
      <c r="M36" s="129">
        <v>900530916</v>
      </c>
      <c r="N36" s="191" t="s">
        <v>4657</v>
      </c>
      <c r="O36" s="43" t="s">
        <v>4658</v>
      </c>
      <c r="P36" s="229">
        <v>44588</v>
      </c>
      <c r="Q36" t="s">
        <v>41</v>
      </c>
      <c r="R36" t="s">
        <v>5073</v>
      </c>
      <c r="S36" s="265">
        <v>0</v>
      </c>
      <c r="T36" s="265">
        <f t="shared" si="0"/>
        <v>60095000</v>
      </c>
      <c r="U36" s="129">
        <v>85465146</v>
      </c>
      <c r="V36" t="s">
        <v>837</v>
      </c>
      <c r="W36" s="1"/>
    </row>
    <row r="37" spans="1:23">
      <c r="A37">
        <v>891780111</v>
      </c>
      <c r="B37" t="s">
        <v>25</v>
      </c>
      <c r="C37" t="s">
        <v>4577</v>
      </c>
      <c r="D37" s="191" t="s">
        <v>27</v>
      </c>
      <c r="E37" s="163" t="s">
        <v>4659</v>
      </c>
      <c r="F37" s="191" t="s">
        <v>29</v>
      </c>
      <c r="G37" s="191" t="s">
        <v>30</v>
      </c>
      <c r="H37" s="191" t="s">
        <v>31</v>
      </c>
      <c r="I37" s="233">
        <v>20000000</v>
      </c>
      <c r="J37" s="265">
        <v>0</v>
      </c>
      <c r="K37" s="265">
        <v>0</v>
      </c>
      <c r="L37" s="265">
        <v>0</v>
      </c>
      <c r="M37" s="129">
        <v>819004091</v>
      </c>
      <c r="N37" s="191" t="s">
        <v>4660</v>
      </c>
      <c r="O37" t="s">
        <v>4661</v>
      </c>
      <c r="P37" s="229">
        <v>44588</v>
      </c>
      <c r="Q37" t="s">
        <v>5590</v>
      </c>
      <c r="R37" t="s">
        <v>5591</v>
      </c>
      <c r="S37" s="265">
        <v>0</v>
      </c>
      <c r="T37" s="265">
        <f t="shared" si="0"/>
        <v>20000000</v>
      </c>
      <c r="U37" s="129">
        <v>72175282</v>
      </c>
      <c r="V37" t="s">
        <v>836</v>
      </c>
      <c r="W37" s="1"/>
    </row>
    <row r="38" spans="1:23">
      <c r="A38">
        <v>891780111</v>
      </c>
      <c r="B38" t="s">
        <v>25</v>
      </c>
      <c r="C38" t="s">
        <v>4577</v>
      </c>
      <c r="D38" s="191" t="s">
        <v>27</v>
      </c>
      <c r="E38" s="163" t="s">
        <v>4662</v>
      </c>
      <c r="F38" s="191" t="s">
        <v>29</v>
      </c>
      <c r="G38" s="191" t="s">
        <v>30</v>
      </c>
      <c r="H38" s="191" t="s">
        <v>31</v>
      </c>
      <c r="I38" s="233">
        <v>29998710</v>
      </c>
      <c r="J38" s="265">
        <v>0</v>
      </c>
      <c r="K38" s="265">
        <v>0</v>
      </c>
      <c r="L38" s="265">
        <v>0</v>
      </c>
      <c r="M38" s="129">
        <v>901039840</v>
      </c>
      <c r="N38" s="191" t="s">
        <v>4663</v>
      </c>
      <c r="O38" t="s">
        <v>4664</v>
      </c>
      <c r="P38" s="229">
        <v>44589</v>
      </c>
      <c r="Q38" t="s">
        <v>4640</v>
      </c>
      <c r="R38" t="s">
        <v>5074</v>
      </c>
      <c r="S38" s="265">
        <v>0</v>
      </c>
      <c r="T38" s="265">
        <f t="shared" si="0"/>
        <v>29998710</v>
      </c>
      <c r="U38" s="232">
        <v>85473390</v>
      </c>
      <c r="V38" s="191" t="s">
        <v>839</v>
      </c>
      <c r="W38" s="1"/>
    </row>
    <row r="39" spans="1:23">
      <c r="A39">
        <v>891780111</v>
      </c>
      <c r="B39" t="s">
        <v>25</v>
      </c>
      <c r="C39" t="s">
        <v>4577</v>
      </c>
      <c r="D39" s="191" t="s">
        <v>27</v>
      </c>
      <c r="E39" s="163" t="s">
        <v>4665</v>
      </c>
      <c r="F39" s="191" t="s">
        <v>29</v>
      </c>
      <c r="G39" s="191" t="s">
        <v>30</v>
      </c>
      <c r="H39" s="191" t="s">
        <v>31</v>
      </c>
      <c r="I39" s="233">
        <v>44030000</v>
      </c>
      <c r="J39" s="265">
        <v>0</v>
      </c>
      <c r="K39" s="265">
        <v>0</v>
      </c>
      <c r="L39" s="265">
        <v>0</v>
      </c>
      <c r="M39" s="232">
        <v>819005937</v>
      </c>
      <c r="N39" s="191" t="s">
        <v>4666</v>
      </c>
      <c r="O39" t="s">
        <v>4667</v>
      </c>
      <c r="P39" s="229">
        <v>44589</v>
      </c>
      <c r="Q39" t="s">
        <v>4640</v>
      </c>
      <c r="R39" t="s">
        <v>92</v>
      </c>
      <c r="S39" s="265">
        <v>0</v>
      </c>
      <c r="T39" s="265">
        <f t="shared" si="0"/>
        <v>44030000</v>
      </c>
      <c r="U39" s="232">
        <v>85459497</v>
      </c>
      <c r="V39" s="191" t="s">
        <v>835</v>
      </c>
      <c r="W39" s="1"/>
    </row>
    <row r="40" spans="1:23">
      <c r="A40">
        <v>891780111</v>
      </c>
      <c r="B40" t="s">
        <v>25</v>
      </c>
      <c r="C40" t="s">
        <v>4577</v>
      </c>
      <c r="D40" s="191" t="s">
        <v>27</v>
      </c>
      <c r="E40" s="163" t="s">
        <v>4668</v>
      </c>
      <c r="F40" s="191" t="s">
        <v>29</v>
      </c>
      <c r="G40" s="191" t="s">
        <v>30</v>
      </c>
      <c r="H40" s="191" t="s">
        <v>31</v>
      </c>
      <c r="I40" s="233">
        <v>9000000</v>
      </c>
      <c r="J40" s="265">
        <v>0</v>
      </c>
      <c r="K40" s="265">
        <v>0</v>
      </c>
      <c r="L40" s="265">
        <v>0</v>
      </c>
      <c r="M40" s="129">
        <v>819003317</v>
      </c>
      <c r="N40" s="191" t="s">
        <v>4669</v>
      </c>
      <c r="O40" t="s">
        <v>4670</v>
      </c>
      <c r="P40" s="229">
        <v>44589</v>
      </c>
      <c r="Q40" t="s">
        <v>5818</v>
      </c>
      <c r="R40" t="s">
        <v>5819</v>
      </c>
      <c r="S40" s="265">
        <v>0</v>
      </c>
      <c r="T40" s="265">
        <f t="shared" si="0"/>
        <v>9000000</v>
      </c>
      <c r="U40" s="129">
        <v>72175282</v>
      </c>
      <c r="V40" t="s">
        <v>836</v>
      </c>
      <c r="W40" s="1"/>
    </row>
    <row r="41" spans="1:23">
      <c r="A41">
        <v>891780111</v>
      </c>
      <c r="B41" t="s">
        <v>25</v>
      </c>
      <c r="C41" t="s">
        <v>4577</v>
      </c>
      <c r="D41" s="191" t="s">
        <v>27</v>
      </c>
      <c r="E41" s="163" t="s">
        <v>4671</v>
      </c>
      <c r="F41" s="191" t="s">
        <v>29</v>
      </c>
      <c r="G41" s="191" t="s">
        <v>30</v>
      </c>
      <c r="H41" s="191" t="s">
        <v>31</v>
      </c>
      <c r="I41" s="233">
        <v>140000000</v>
      </c>
      <c r="J41" s="265">
        <v>0</v>
      </c>
      <c r="K41" s="265">
        <v>0</v>
      </c>
      <c r="L41" s="265">
        <v>0</v>
      </c>
      <c r="M41" s="232">
        <v>900774850</v>
      </c>
      <c r="N41" s="191" t="s">
        <v>4672</v>
      </c>
      <c r="O41" t="s">
        <v>4673</v>
      </c>
      <c r="P41" s="229">
        <v>44589</v>
      </c>
      <c r="Q41" t="s">
        <v>5075</v>
      </c>
      <c r="R41" t="s">
        <v>5076</v>
      </c>
      <c r="S41" s="265">
        <v>0</v>
      </c>
      <c r="T41" s="265">
        <f t="shared" si="0"/>
        <v>140000000</v>
      </c>
      <c r="U41" s="129">
        <v>85465146</v>
      </c>
      <c r="V41" t="s">
        <v>837</v>
      </c>
      <c r="W41" s="1"/>
    </row>
    <row r="42" spans="1:23">
      <c r="A42">
        <v>891780111</v>
      </c>
      <c r="B42" t="s">
        <v>25</v>
      </c>
      <c r="C42" t="s">
        <v>4577</v>
      </c>
      <c r="D42" s="191" t="s">
        <v>27</v>
      </c>
      <c r="E42" s="163" t="s">
        <v>4674</v>
      </c>
      <c r="F42" s="191" t="s">
        <v>29</v>
      </c>
      <c r="G42" s="191" t="s">
        <v>30</v>
      </c>
      <c r="H42" s="191" t="s">
        <v>31</v>
      </c>
      <c r="I42" s="233">
        <v>7250000</v>
      </c>
      <c r="J42" s="265">
        <v>0</v>
      </c>
      <c r="K42" s="265">
        <v>0</v>
      </c>
      <c r="L42" s="265">
        <v>0</v>
      </c>
      <c r="M42" s="129">
        <v>900085334</v>
      </c>
      <c r="N42" s="191" t="s">
        <v>4675</v>
      </c>
      <c r="O42" t="s">
        <v>4676</v>
      </c>
      <c r="P42" s="229">
        <v>44589</v>
      </c>
      <c r="Q42" t="s">
        <v>4640</v>
      </c>
      <c r="R42" t="s">
        <v>92</v>
      </c>
      <c r="S42" s="265">
        <v>0</v>
      </c>
      <c r="T42" s="265">
        <f t="shared" si="0"/>
        <v>7250000</v>
      </c>
      <c r="U42" s="129">
        <v>72221403</v>
      </c>
      <c r="V42" t="s">
        <v>4677</v>
      </c>
    </row>
    <row r="43" spans="1:23">
      <c r="A43">
        <v>891780111</v>
      </c>
      <c r="B43" t="s">
        <v>25</v>
      </c>
      <c r="C43" t="s">
        <v>4577</v>
      </c>
      <c r="D43" s="191" t="s">
        <v>27</v>
      </c>
      <c r="E43" s="163" t="s">
        <v>4678</v>
      </c>
      <c r="F43" s="191" t="s">
        <v>29</v>
      </c>
      <c r="G43" s="191" t="s">
        <v>30</v>
      </c>
      <c r="H43" s="191" t="s">
        <v>31</v>
      </c>
      <c r="I43" s="233">
        <v>79932300</v>
      </c>
      <c r="J43" s="265">
        <v>0</v>
      </c>
      <c r="K43" s="75">
        <v>39156950</v>
      </c>
      <c r="L43" s="33">
        <v>0</v>
      </c>
      <c r="M43" s="129">
        <v>901024882</v>
      </c>
      <c r="N43" s="191" t="s">
        <v>4679</v>
      </c>
      <c r="O43" t="s">
        <v>4680</v>
      </c>
      <c r="P43" s="229">
        <v>44589</v>
      </c>
      <c r="Q43" t="s">
        <v>4640</v>
      </c>
      <c r="R43" t="s">
        <v>4578</v>
      </c>
      <c r="S43" s="265">
        <v>0</v>
      </c>
      <c r="T43" s="265">
        <f t="shared" si="0"/>
        <v>79932300</v>
      </c>
      <c r="U43" s="232">
        <v>85473390</v>
      </c>
      <c r="V43" s="191" t="s">
        <v>839</v>
      </c>
    </row>
    <row r="44" spans="1:23">
      <c r="A44">
        <v>891780111</v>
      </c>
      <c r="B44" t="s">
        <v>25</v>
      </c>
      <c r="C44" t="s">
        <v>72</v>
      </c>
      <c r="D44" s="191" t="s">
        <v>27</v>
      </c>
      <c r="E44" s="163" t="s">
        <v>4681</v>
      </c>
      <c r="F44" s="191" t="s">
        <v>29</v>
      </c>
      <c r="G44" s="191" t="s">
        <v>30</v>
      </c>
      <c r="H44" s="191" t="s">
        <v>31</v>
      </c>
      <c r="I44" s="233">
        <v>7589188</v>
      </c>
      <c r="J44" s="265">
        <v>0</v>
      </c>
      <c r="K44" s="265">
        <v>0</v>
      </c>
      <c r="L44" s="265">
        <v>0</v>
      </c>
      <c r="M44" s="190">
        <v>860014923</v>
      </c>
      <c r="N44" s="191" t="s">
        <v>4682</v>
      </c>
      <c r="O44" t="s">
        <v>4683</v>
      </c>
      <c r="P44" s="229">
        <v>44589</v>
      </c>
      <c r="Q44" t="s">
        <v>5077</v>
      </c>
      <c r="R44" t="s">
        <v>5078</v>
      </c>
      <c r="S44" s="265">
        <v>0</v>
      </c>
      <c r="T44" s="265">
        <f t="shared" si="0"/>
        <v>7589188</v>
      </c>
      <c r="U44" s="129">
        <v>72175282</v>
      </c>
      <c r="V44" t="s">
        <v>836</v>
      </c>
    </row>
    <row r="45" spans="1:23">
      <c r="A45">
        <v>891780111</v>
      </c>
      <c r="B45" t="s">
        <v>25</v>
      </c>
      <c r="C45" t="s">
        <v>4577</v>
      </c>
      <c r="D45" s="191" t="s">
        <v>27</v>
      </c>
      <c r="E45" s="163" t="s">
        <v>4684</v>
      </c>
      <c r="F45" s="191" t="s">
        <v>29</v>
      </c>
      <c r="G45" s="191" t="s">
        <v>30</v>
      </c>
      <c r="H45" s="191" t="s">
        <v>31</v>
      </c>
      <c r="I45" s="233">
        <v>125000000</v>
      </c>
      <c r="J45" s="265">
        <v>0</v>
      </c>
      <c r="K45" s="265">
        <v>0</v>
      </c>
      <c r="L45" s="265">
        <v>0</v>
      </c>
      <c r="M45" s="129">
        <v>34940907</v>
      </c>
      <c r="N45" s="191" t="s">
        <v>4685</v>
      </c>
      <c r="O45" t="s">
        <v>4686</v>
      </c>
      <c r="P45" s="229">
        <v>44589</v>
      </c>
      <c r="Q45" t="s">
        <v>5079</v>
      </c>
      <c r="R45" t="s">
        <v>92</v>
      </c>
      <c r="S45" s="265">
        <v>0</v>
      </c>
      <c r="T45" s="265">
        <f t="shared" si="0"/>
        <v>125000000</v>
      </c>
      <c r="U45" s="129">
        <v>72175282</v>
      </c>
      <c r="V45" t="s">
        <v>836</v>
      </c>
    </row>
    <row r="46" spans="1:23">
      <c r="A46">
        <v>891780111</v>
      </c>
      <c r="B46" t="s">
        <v>25</v>
      </c>
      <c r="C46" t="s">
        <v>72</v>
      </c>
      <c r="D46" s="191" t="s">
        <v>27</v>
      </c>
      <c r="E46" s="163" t="s">
        <v>4687</v>
      </c>
      <c r="F46" s="191" t="s">
        <v>29</v>
      </c>
      <c r="G46" s="191" t="s">
        <v>30</v>
      </c>
      <c r="H46" s="191" t="s">
        <v>31</v>
      </c>
      <c r="I46" s="233">
        <v>20000000</v>
      </c>
      <c r="J46" s="265">
        <v>0</v>
      </c>
      <c r="K46" s="265">
        <v>0</v>
      </c>
      <c r="L46" s="265">
        <v>0</v>
      </c>
      <c r="M46" s="232">
        <v>39048924</v>
      </c>
      <c r="N46" s="191" t="s">
        <v>4688</v>
      </c>
      <c r="O46" t="s">
        <v>4689</v>
      </c>
      <c r="P46" s="229">
        <v>44589</v>
      </c>
      <c r="Q46" t="s">
        <v>4640</v>
      </c>
      <c r="R46" t="s">
        <v>626</v>
      </c>
      <c r="S46" s="265">
        <v>0</v>
      </c>
      <c r="T46" s="265">
        <f t="shared" si="0"/>
        <v>20000000</v>
      </c>
      <c r="U46" s="232">
        <v>85152695</v>
      </c>
      <c r="V46" s="191" t="s">
        <v>838</v>
      </c>
    </row>
    <row r="47" spans="1:23">
      <c r="A47">
        <v>891780111</v>
      </c>
      <c r="B47" t="s">
        <v>25</v>
      </c>
      <c r="C47" t="s">
        <v>4577</v>
      </c>
      <c r="D47" s="191" t="s">
        <v>27</v>
      </c>
      <c r="E47" s="163" t="s">
        <v>4690</v>
      </c>
      <c r="F47" s="191" t="s">
        <v>29</v>
      </c>
      <c r="G47" s="191" t="s">
        <v>30</v>
      </c>
      <c r="H47" s="191" t="s">
        <v>31</v>
      </c>
      <c r="I47" s="233">
        <v>6426000</v>
      </c>
      <c r="J47" s="265">
        <v>0</v>
      </c>
      <c r="K47" s="265">
        <v>0</v>
      </c>
      <c r="L47" s="265">
        <v>0</v>
      </c>
      <c r="M47" s="232">
        <v>1082888504</v>
      </c>
      <c r="N47" s="162" t="s">
        <v>4691</v>
      </c>
      <c r="O47" t="s">
        <v>4692</v>
      </c>
      <c r="P47" s="229">
        <v>44589</v>
      </c>
      <c r="Q47" s="229">
        <v>44589</v>
      </c>
      <c r="R47" t="s">
        <v>4693</v>
      </c>
      <c r="S47" s="265">
        <v>0</v>
      </c>
      <c r="T47" s="265">
        <f t="shared" si="0"/>
        <v>6426000</v>
      </c>
      <c r="U47" s="129">
        <v>85151631</v>
      </c>
      <c r="V47" t="s">
        <v>4694</v>
      </c>
    </row>
    <row r="48" spans="1:23">
      <c r="A48">
        <v>891780111</v>
      </c>
      <c r="B48" t="s">
        <v>25</v>
      </c>
      <c r="C48" t="s">
        <v>4577</v>
      </c>
      <c r="D48" s="191" t="s">
        <v>27</v>
      </c>
      <c r="E48" s="163" t="s">
        <v>4695</v>
      </c>
      <c r="F48" s="191" t="s">
        <v>29</v>
      </c>
      <c r="G48" s="191" t="s">
        <v>30</v>
      </c>
      <c r="H48" s="191" t="s">
        <v>31</v>
      </c>
      <c r="I48" s="233">
        <v>48652490.5</v>
      </c>
      <c r="J48" s="265">
        <v>0</v>
      </c>
      <c r="K48" s="265">
        <v>0</v>
      </c>
      <c r="L48" s="265">
        <v>0</v>
      </c>
      <c r="M48" s="232">
        <v>800177588</v>
      </c>
      <c r="N48" s="191" t="s">
        <v>4696</v>
      </c>
      <c r="O48" t="s">
        <v>4697</v>
      </c>
      <c r="P48" s="229">
        <v>44589</v>
      </c>
      <c r="Q48" t="s">
        <v>5085</v>
      </c>
      <c r="R48" t="s">
        <v>4927</v>
      </c>
      <c r="S48" s="265">
        <v>0</v>
      </c>
      <c r="T48" s="265">
        <f t="shared" si="0"/>
        <v>48652490.5</v>
      </c>
      <c r="U48" s="129">
        <v>85465146</v>
      </c>
      <c r="V48" t="s">
        <v>837</v>
      </c>
    </row>
    <row r="49" spans="1:22">
      <c r="A49">
        <v>891780111</v>
      </c>
      <c r="B49" t="s">
        <v>25</v>
      </c>
      <c r="C49" t="s">
        <v>72</v>
      </c>
      <c r="D49" s="191" t="s">
        <v>27</v>
      </c>
      <c r="E49" s="163" t="s">
        <v>4698</v>
      </c>
      <c r="F49" s="191" t="s">
        <v>29</v>
      </c>
      <c r="G49" s="191" t="s">
        <v>30</v>
      </c>
      <c r="H49" s="191" t="s">
        <v>31</v>
      </c>
      <c r="I49" s="233">
        <v>14455603</v>
      </c>
      <c r="J49" s="265">
        <v>0</v>
      </c>
      <c r="K49" s="265">
        <v>0</v>
      </c>
      <c r="L49" s="265">
        <v>0</v>
      </c>
      <c r="M49" s="129">
        <v>901208973</v>
      </c>
      <c r="N49" s="191" t="s">
        <v>4699</v>
      </c>
      <c r="O49" t="s">
        <v>4700</v>
      </c>
      <c r="P49" s="229">
        <v>44589</v>
      </c>
      <c r="Q49" t="s">
        <v>5077</v>
      </c>
      <c r="R49" t="s">
        <v>5078</v>
      </c>
      <c r="S49" s="265">
        <v>0</v>
      </c>
      <c r="T49" s="265">
        <f t="shared" si="0"/>
        <v>14455603</v>
      </c>
      <c r="U49" s="129">
        <v>72175282</v>
      </c>
      <c r="V49" t="s">
        <v>836</v>
      </c>
    </row>
    <row r="50" spans="1:22">
      <c r="A50">
        <v>891780111</v>
      </c>
      <c r="B50" t="s">
        <v>25</v>
      </c>
      <c r="C50" t="s">
        <v>72</v>
      </c>
      <c r="D50" s="191" t="s">
        <v>27</v>
      </c>
      <c r="E50" s="163" t="s">
        <v>4701</v>
      </c>
      <c r="F50" s="191" t="s">
        <v>29</v>
      </c>
      <c r="G50" s="191" t="s">
        <v>30</v>
      </c>
      <c r="H50" s="191" t="s">
        <v>31</v>
      </c>
      <c r="I50" s="233">
        <v>11208000</v>
      </c>
      <c r="J50" s="265">
        <v>0</v>
      </c>
      <c r="K50" s="265">
        <v>0</v>
      </c>
      <c r="L50" s="265">
        <v>0</v>
      </c>
      <c r="M50" s="129">
        <v>819007190</v>
      </c>
      <c r="N50" s="191" t="s">
        <v>4702</v>
      </c>
      <c r="O50" t="s">
        <v>4703</v>
      </c>
      <c r="P50" s="229">
        <v>44589</v>
      </c>
      <c r="Q50" t="s">
        <v>4640</v>
      </c>
      <c r="R50" t="s">
        <v>5080</v>
      </c>
      <c r="S50" s="265">
        <v>0</v>
      </c>
      <c r="T50" s="265">
        <f t="shared" si="0"/>
        <v>11208000</v>
      </c>
      <c r="U50" s="129">
        <v>72175282</v>
      </c>
      <c r="V50" t="s">
        <v>836</v>
      </c>
    </row>
    <row r="51" spans="1:22">
      <c r="A51">
        <v>891780111</v>
      </c>
      <c r="B51" t="s">
        <v>25</v>
      </c>
      <c r="C51" t="s">
        <v>72</v>
      </c>
      <c r="D51" s="191" t="s">
        <v>27</v>
      </c>
      <c r="E51" s="163" t="s">
        <v>4704</v>
      </c>
      <c r="F51" s="191" t="s">
        <v>29</v>
      </c>
      <c r="G51" s="191" t="s">
        <v>30</v>
      </c>
      <c r="H51" s="191" t="s">
        <v>31</v>
      </c>
      <c r="I51" s="233">
        <v>17856921</v>
      </c>
      <c r="J51" s="265">
        <v>0</v>
      </c>
      <c r="K51" s="265">
        <v>0</v>
      </c>
      <c r="L51" s="265">
        <v>0</v>
      </c>
      <c r="M51" s="232">
        <v>900839919</v>
      </c>
      <c r="N51" s="191" t="s">
        <v>4705</v>
      </c>
      <c r="O51" t="s">
        <v>4706</v>
      </c>
      <c r="P51" s="229">
        <v>44589</v>
      </c>
      <c r="Q51" t="s">
        <v>5077</v>
      </c>
      <c r="R51" t="s">
        <v>5078</v>
      </c>
      <c r="S51" s="265">
        <v>0</v>
      </c>
      <c r="T51" s="265">
        <f t="shared" si="0"/>
        <v>17856921</v>
      </c>
      <c r="U51" s="129">
        <v>72175282</v>
      </c>
      <c r="V51" t="s">
        <v>836</v>
      </c>
    </row>
    <row r="52" spans="1:22">
      <c r="A52">
        <v>891780111</v>
      </c>
      <c r="B52" t="s">
        <v>25</v>
      </c>
      <c r="C52" t="s">
        <v>4577</v>
      </c>
      <c r="D52" s="191" t="s">
        <v>27</v>
      </c>
      <c r="E52" s="163" t="s">
        <v>4707</v>
      </c>
      <c r="F52" s="191" t="s">
        <v>29</v>
      </c>
      <c r="G52" s="191" t="s">
        <v>30</v>
      </c>
      <c r="H52" s="191" t="s">
        <v>31</v>
      </c>
      <c r="I52" s="233">
        <v>10000000</v>
      </c>
      <c r="J52" s="265">
        <v>0</v>
      </c>
      <c r="K52" s="265">
        <v>0</v>
      </c>
      <c r="L52" s="265">
        <v>0</v>
      </c>
      <c r="M52" s="129">
        <v>901283655</v>
      </c>
      <c r="N52" s="191" t="s">
        <v>4708</v>
      </c>
      <c r="O52" t="s">
        <v>4709</v>
      </c>
      <c r="P52" s="229">
        <v>44589</v>
      </c>
      <c r="Q52" t="s">
        <v>4640</v>
      </c>
      <c r="R52" t="s">
        <v>92</v>
      </c>
      <c r="S52" s="265">
        <v>0</v>
      </c>
      <c r="T52" s="265">
        <f t="shared" si="0"/>
        <v>10000000</v>
      </c>
      <c r="U52" s="232">
        <v>85459497</v>
      </c>
      <c r="V52" s="191" t="s">
        <v>835</v>
      </c>
    </row>
    <row r="53" spans="1:22">
      <c r="A53">
        <v>891780111</v>
      </c>
      <c r="B53" t="s">
        <v>25</v>
      </c>
      <c r="C53" t="s">
        <v>72</v>
      </c>
      <c r="D53" s="191" t="s">
        <v>27</v>
      </c>
      <c r="E53" s="163" t="s">
        <v>4710</v>
      </c>
      <c r="F53" s="191" t="s">
        <v>29</v>
      </c>
      <c r="G53" s="191" t="s">
        <v>30</v>
      </c>
      <c r="H53" s="191" t="s">
        <v>31</v>
      </c>
      <c r="I53" s="233">
        <v>8304000</v>
      </c>
      <c r="J53" s="265">
        <v>0</v>
      </c>
      <c r="K53" s="265">
        <v>0</v>
      </c>
      <c r="L53" s="265">
        <v>0</v>
      </c>
      <c r="M53" s="232">
        <v>901251648</v>
      </c>
      <c r="N53" s="191" t="s">
        <v>4711</v>
      </c>
      <c r="O53" t="s">
        <v>4712</v>
      </c>
      <c r="P53" s="229">
        <v>44589</v>
      </c>
      <c r="Q53" t="s">
        <v>5077</v>
      </c>
      <c r="R53" t="s">
        <v>5078</v>
      </c>
      <c r="S53" s="265">
        <v>0</v>
      </c>
      <c r="T53" s="265">
        <f t="shared" si="0"/>
        <v>8304000</v>
      </c>
      <c r="U53" s="129">
        <v>72175282</v>
      </c>
      <c r="V53" t="s">
        <v>836</v>
      </c>
    </row>
    <row r="54" spans="1:22">
      <c r="A54">
        <v>891780111</v>
      </c>
      <c r="B54" t="s">
        <v>25</v>
      </c>
      <c r="C54" t="s">
        <v>72</v>
      </c>
      <c r="D54" s="191" t="s">
        <v>27</v>
      </c>
      <c r="E54" s="163" t="s">
        <v>4713</v>
      </c>
      <c r="F54" s="191" t="s">
        <v>29</v>
      </c>
      <c r="G54" s="191" t="s">
        <v>30</v>
      </c>
      <c r="H54" s="191" t="s">
        <v>31</v>
      </c>
      <c r="I54" s="233">
        <v>5000000</v>
      </c>
      <c r="J54" s="265">
        <v>0</v>
      </c>
      <c r="K54" s="265">
        <v>0</v>
      </c>
      <c r="L54" s="265">
        <v>0</v>
      </c>
      <c r="M54" s="232">
        <v>901203024</v>
      </c>
      <c r="N54" s="191" t="s">
        <v>4714</v>
      </c>
      <c r="O54" t="s">
        <v>4715</v>
      </c>
      <c r="P54" s="229">
        <v>44589</v>
      </c>
      <c r="Q54" t="s">
        <v>5081</v>
      </c>
      <c r="R54" t="s">
        <v>5071</v>
      </c>
      <c r="S54" s="265">
        <v>0</v>
      </c>
      <c r="T54" s="265">
        <f t="shared" si="0"/>
        <v>5000000</v>
      </c>
      <c r="U54" s="232">
        <v>85152695</v>
      </c>
      <c r="V54" s="191" t="s">
        <v>838</v>
      </c>
    </row>
    <row r="55" spans="1:22">
      <c r="A55">
        <v>891780111</v>
      </c>
      <c r="B55" t="s">
        <v>25</v>
      </c>
      <c r="C55" t="s">
        <v>4577</v>
      </c>
      <c r="D55" s="191" t="s">
        <v>27</v>
      </c>
      <c r="E55" s="163" t="s">
        <v>4716</v>
      </c>
      <c r="F55" s="191" t="s">
        <v>29</v>
      </c>
      <c r="G55" s="191" t="s">
        <v>30</v>
      </c>
      <c r="H55" s="191" t="s">
        <v>31</v>
      </c>
      <c r="I55" s="233">
        <v>18557625</v>
      </c>
      <c r="J55" s="265">
        <v>0</v>
      </c>
      <c r="K55" s="265">
        <v>0</v>
      </c>
      <c r="L55" s="265">
        <v>0</v>
      </c>
      <c r="M55" s="129">
        <v>900971565</v>
      </c>
      <c r="N55" s="191" t="s">
        <v>4717</v>
      </c>
      <c r="O55" t="s">
        <v>4718</v>
      </c>
      <c r="P55" s="229">
        <v>44589</v>
      </c>
      <c r="Q55" t="s">
        <v>5082</v>
      </c>
      <c r="R55" t="s">
        <v>5083</v>
      </c>
      <c r="S55" s="265">
        <v>0</v>
      </c>
      <c r="T55" s="265">
        <f t="shared" si="0"/>
        <v>18557625</v>
      </c>
      <c r="U55" s="129">
        <v>85465146</v>
      </c>
      <c r="V55" t="s">
        <v>837</v>
      </c>
    </row>
    <row r="56" spans="1:22">
      <c r="A56">
        <v>891780111</v>
      </c>
      <c r="B56" t="s">
        <v>25</v>
      </c>
      <c r="C56" t="s">
        <v>4577</v>
      </c>
      <c r="D56" s="191" t="s">
        <v>27</v>
      </c>
      <c r="E56" s="163" t="s">
        <v>4719</v>
      </c>
      <c r="F56" s="191" t="s">
        <v>29</v>
      </c>
      <c r="G56" s="191" t="s">
        <v>30</v>
      </c>
      <c r="H56" s="191" t="s">
        <v>31</v>
      </c>
      <c r="I56" s="233">
        <v>15262940</v>
      </c>
      <c r="J56" s="265">
        <v>0</v>
      </c>
      <c r="K56" s="265">
        <v>0</v>
      </c>
      <c r="L56" s="265">
        <v>0</v>
      </c>
      <c r="M56" s="232">
        <v>860516281</v>
      </c>
      <c r="N56" s="191" t="s">
        <v>4720</v>
      </c>
      <c r="O56" t="s">
        <v>4721</v>
      </c>
      <c r="P56" s="229">
        <v>44589</v>
      </c>
      <c r="Q56" t="s">
        <v>4640</v>
      </c>
      <c r="R56" t="s">
        <v>5084</v>
      </c>
      <c r="S56" s="265">
        <v>0</v>
      </c>
      <c r="T56" s="265">
        <f t="shared" si="0"/>
        <v>15262940</v>
      </c>
      <c r="U56" s="232">
        <v>85473390</v>
      </c>
      <c r="V56" s="191" t="s">
        <v>839</v>
      </c>
    </row>
    <row r="57" spans="1:22">
      <c r="A57">
        <v>891780111</v>
      </c>
      <c r="B57" t="s">
        <v>25</v>
      </c>
      <c r="C57" t="s">
        <v>4577</v>
      </c>
      <c r="D57" s="191" t="s">
        <v>27</v>
      </c>
      <c r="E57" s="163" t="s">
        <v>4722</v>
      </c>
      <c r="F57" s="191" t="s">
        <v>29</v>
      </c>
      <c r="G57" s="191" t="s">
        <v>30</v>
      </c>
      <c r="H57" s="191" t="s">
        <v>31</v>
      </c>
      <c r="I57" s="233">
        <v>35700000</v>
      </c>
      <c r="J57" s="265">
        <v>0</v>
      </c>
      <c r="K57" s="265">
        <v>0</v>
      </c>
      <c r="L57" s="265">
        <v>0</v>
      </c>
      <c r="M57" s="190">
        <v>860014923</v>
      </c>
      <c r="N57" s="191" t="s">
        <v>4682</v>
      </c>
      <c r="O57" t="s">
        <v>4723</v>
      </c>
      <c r="P57" s="229">
        <v>44589</v>
      </c>
      <c r="Q57" s="229"/>
      <c r="R57"/>
      <c r="S57" s="265">
        <v>0</v>
      </c>
      <c r="T57" s="265">
        <f t="shared" si="0"/>
        <v>35700000</v>
      </c>
      <c r="U57" s="129">
        <v>72175282</v>
      </c>
      <c r="V57" t="s">
        <v>836</v>
      </c>
    </row>
    <row r="58" spans="1:22">
      <c r="A58">
        <v>891780111</v>
      </c>
      <c r="B58" t="s">
        <v>25</v>
      </c>
      <c r="C58" t="s">
        <v>4577</v>
      </c>
      <c r="D58" s="191" t="s">
        <v>27</v>
      </c>
      <c r="E58" s="163" t="s">
        <v>4724</v>
      </c>
      <c r="F58" s="191" t="s">
        <v>29</v>
      </c>
      <c r="G58" s="191" t="s">
        <v>30</v>
      </c>
      <c r="H58" s="191" t="s">
        <v>31</v>
      </c>
      <c r="I58" s="233">
        <v>14004967</v>
      </c>
      <c r="J58" s="265">
        <v>0</v>
      </c>
      <c r="K58" s="265">
        <v>0</v>
      </c>
      <c r="L58" s="265">
        <v>0</v>
      </c>
      <c r="M58" s="237">
        <v>890101977</v>
      </c>
      <c r="N58" s="163" t="s">
        <v>4725</v>
      </c>
      <c r="O58" t="s">
        <v>4726</v>
      </c>
      <c r="P58" s="229">
        <v>44589</v>
      </c>
      <c r="Q58" t="s">
        <v>4640</v>
      </c>
      <c r="R58" t="s">
        <v>5085</v>
      </c>
      <c r="S58" s="265">
        <v>0</v>
      </c>
      <c r="T58" s="265">
        <f t="shared" si="0"/>
        <v>14004967</v>
      </c>
      <c r="U58" s="232">
        <v>85473390</v>
      </c>
      <c r="V58" s="191" t="s">
        <v>839</v>
      </c>
    </row>
    <row r="59" spans="1:22">
      <c r="A59">
        <v>891780111</v>
      </c>
      <c r="B59" t="s">
        <v>25</v>
      </c>
      <c r="C59" t="s">
        <v>4577</v>
      </c>
      <c r="D59" s="191" t="s">
        <v>27</v>
      </c>
      <c r="E59" s="163" t="s">
        <v>4727</v>
      </c>
      <c r="F59" s="191" t="s">
        <v>29</v>
      </c>
      <c r="G59" s="191" t="s">
        <v>30</v>
      </c>
      <c r="H59" s="191" t="s">
        <v>31</v>
      </c>
      <c r="I59" s="233">
        <v>64999560</v>
      </c>
      <c r="J59" s="265">
        <v>0</v>
      </c>
      <c r="K59" s="265">
        <v>0</v>
      </c>
      <c r="L59" s="265">
        <v>0</v>
      </c>
      <c r="M59" s="129">
        <v>1082881269</v>
      </c>
      <c r="N59" s="191" t="s">
        <v>842</v>
      </c>
      <c r="O59" t="s">
        <v>4728</v>
      </c>
      <c r="P59" s="229">
        <v>44589</v>
      </c>
      <c r="Q59" t="s">
        <v>5592</v>
      </c>
      <c r="R59" t="s">
        <v>5593</v>
      </c>
      <c r="S59" s="265">
        <v>0</v>
      </c>
      <c r="T59" s="265">
        <f t="shared" si="0"/>
        <v>64999560</v>
      </c>
      <c r="U59" s="129">
        <v>72175282</v>
      </c>
      <c r="V59" t="s">
        <v>836</v>
      </c>
    </row>
    <row r="60" spans="1:22">
      <c r="A60">
        <v>891780111</v>
      </c>
      <c r="B60" t="s">
        <v>25</v>
      </c>
      <c r="C60" t="s">
        <v>72</v>
      </c>
      <c r="D60" s="191" t="s">
        <v>27</v>
      </c>
      <c r="E60" s="163" t="s">
        <v>4729</v>
      </c>
      <c r="F60" s="191" t="s">
        <v>29</v>
      </c>
      <c r="G60" s="191" t="s">
        <v>30</v>
      </c>
      <c r="H60" s="191" t="s">
        <v>31</v>
      </c>
      <c r="I60" s="233">
        <v>13392691</v>
      </c>
      <c r="J60" s="265">
        <v>0</v>
      </c>
      <c r="K60" s="265">
        <v>0</v>
      </c>
      <c r="L60" s="265">
        <v>0</v>
      </c>
      <c r="M60" s="129">
        <v>57293412</v>
      </c>
      <c r="N60" s="191" t="s">
        <v>4730</v>
      </c>
      <c r="O60" t="s">
        <v>4731</v>
      </c>
      <c r="P60" s="229">
        <v>44589</v>
      </c>
      <c r="Q60" t="s">
        <v>5077</v>
      </c>
      <c r="R60" t="s">
        <v>5078</v>
      </c>
      <c r="S60" s="265">
        <v>0</v>
      </c>
      <c r="T60" s="265">
        <f t="shared" si="0"/>
        <v>13392691</v>
      </c>
      <c r="U60" s="129">
        <v>72175282</v>
      </c>
      <c r="V60" t="s">
        <v>836</v>
      </c>
    </row>
    <row r="61" spans="1:22">
      <c r="A61">
        <v>891780111</v>
      </c>
      <c r="B61" t="s">
        <v>25</v>
      </c>
      <c r="C61" t="s">
        <v>4577</v>
      </c>
      <c r="D61" s="191" t="s">
        <v>27</v>
      </c>
      <c r="E61" s="163" t="s">
        <v>4732</v>
      </c>
      <c r="F61" s="191" t="s">
        <v>29</v>
      </c>
      <c r="G61" s="191" t="s">
        <v>30</v>
      </c>
      <c r="H61" s="191" t="s">
        <v>31</v>
      </c>
      <c r="I61" s="233">
        <v>17000000</v>
      </c>
      <c r="J61" s="265">
        <v>0</v>
      </c>
      <c r="K61" s="265">
        <v>0</v>
      </c>
      <c r="L61" s="265">
        <v>0</v>
      </c>
      <c r="M61" s="232">
        <v>72215162</v>
      </c>
      <c r="N61" s="191" t="s">
        <v>4733</v>
      </c>
      <c r="O61" t="s">
        <v>4734</v>
      </c>
      <c r="P61" s="229">
        <v>44589</v>
      </c>
      <c r="Q61" t="s">
        <v>4640</v>
      </c>
      <c r="R61" t="s">
        <v>92</v>
      </c>
      <c r="S61" s="265">
        <v>0</v>
      </c>
      <c r="T61" s="265">
        <f t="shared" si="0"/>
        <v>17000000</v>
      </c>
      <c r="U61" s="232">
        <v>85459497</v>
      </c>
      <c r="V61" s="191" t="s">
        <v>835</v>
      </c>
    </row>
    <row r="62" spans="1:22">
      <c r="A62">
        <v>891780111</v>
      </c>
      <c r="B62" t="s">
        <v>25</v>
      </c>
      <c r="C62" t="s">
        <v>72</v>
      </c>
      <c r="D62" s="191" t="s">
        <v>27</v>
      </c>
      <c r="E62" s="163" t="s">
        <v>4735</v>
      </c>
      <c r="F62" s="191" t="s">
        <v>29</v>
      </c>
      <c r="G62" s="191" t="s">
        <v>30</v>
      </c>
      <c r="H62" s="191" t="s">
        <v>31</v>
      </c>
      <c r="I62" s="233">
        <v>89845000</v>
      </c>
      <c r="J62" s="265">
        <v>0</v>
      </c>
      <c r="K62" s="265">
        <v>0</v>
      </c>
      <c r="L62" s="265">
        <v>0</v>
      </c>
      <c r="M62" s="129">
        <v>900530916</v>
      </c>
      <c r="N62" s="191" t="s">
        <v>4736</v>
      </c>
      <c r="O62" t="s">
        <v>4737</v>
      </c>
      <c r="P62" s="229">
        <v>44589</v>
      </c>
      <c r="Q62" s="229">
        <v>44589</v>
      </c>
      <c r="R62" t="s">
        <v>4738</v>
      </c>
      <c r="S62" s="265">
        <v>0</v>
      </c>
      <c r="T62" s="265">
        <f t="shared" si="0"/>
        <v>89845000</v>
      </c>
      <c r="U62" s="129">
        <v>85465146</v>
      </c>
      <c r="V62" t="s">
        <v>837</v>
      </c>
    </row>
    <row r="63" spans="1:22">
      <c r="A63">
        <v>891780111</v>
      </c>
      <c r="B63" t="s">
        <v>25</v>
      </c>
      <c r="C63" t="s">
        <v>4577</v>
      </c>
      <c r="D63" s="191" t="s">
        <v>27</v>
      </c>
      <c r="E63" s="163" t="s">
        <v>4739</v>
      </c>
      <c r="F63" s="191" t="s">
        <v>29</v>
      </c>
      <c r="G63" s="191" t="s">
        <v>30</v>
      </c>
      <c r="H63" s="191" t="s">
        <v>31</v>
      </c>
      <c r="I63" s="233">
        <v>79389500</v>
      </c>
      <c r="J63" s="265">
        <v>0</v>
      </c>
      <c r="K63" s="265">
        <v>0</v>
      </c>
      <c r="L63" s="265">
        <v>0</v>
      </c>
      <c r="M63" s="232">
        <v>900557235</v>
      </c>
      <c r="N63" s="191" t="s">
        <v>4740</v>
      </c>
      <c r="O63" t="s">
        <v>4741</v>
      </c>
      <c r="P63" s="229">
        <v>44589</v>
      </c>
      <c r="Q63" t="s">
        <v>4693</v>
      </c>
      <c r="R63" t="s">
        <v>5086</v>
      </c>
      <c r="S63" s="265">
        <v>0</v>
      </c>
      <c r="T63" s="265">
        <f t="shared" si="0"/>
        <v>79389500</v>
      </c>
      <c r="U63" s="129">
        <v>85465146</v>
      </c>
      <c r="V63" t="s">
        <v>837</v>
      </c>
    </row>
    <row r="64" spans="1:22">
      <c r="A64">
        <v>891780111</v>
      </c>
      <c r="B64" t="s">
        <v>25</v>
      </c>
      <c r="C64" t="s">
        <v>4577</v>
      </c>
      <c r="D64" s="191" t="s">
        <v>27</v>
      </c>
      <c r="E64" s="163" t="s">
        <v>4742</v>
      </c>
      <c r="F64" s="191" t="s">
        <v>29</v>
      </c>
      <c r="G64" s="191" t="s">
        <v>30</v>
      </c>
      <c r="H64" s="191" t="s">
        <v>31</v>
      </c>
      <c r="I64" s="233">
        <v>1400000</v>
      </c>
      <c r="J64" s="265">
        <v>0</v>
      </c>
      <c r="K64" s="265">
        <v>0</v>
      </c>
      <c r="L64" s="265">
        <v>0</v>
      </c>
      <c r="M64" s="129">
        <v>85475929</v>
      </c>
      <c r="N64" s="191" t="s">
        <v>4743</v>
      </c>
      <c r="O64" t="s">
        <v>4744</v>
      </c>
      <c r="P64" s="229">
        <v>44589</v>
      </c>
      <c r="Q64" s="229">
        <v>44589</v>
      </c>
      <c r="R64" t="s">
        <v>92</v>
      </c>
      <c r="S64" s="265">
        <v>0</v>
      </c>
      <c r="T64" s="265">
        <f t="shared" si="0"/>
        <v>1400000</v>
      </c>
      <c r="U64" s="232">
        <v>12621405</v>
      </c>
      <c r="V64" t="s">
        <v>4745</v>
      </c>
    </row>
    <row r="65" spans="1:22">
      <c r="A65">
        <v>891780111</v>
      </c>
      <c r="B65" t="s">
        <v>25</v>
      </c>
      <c r="C65" t="s">
        <v>72</v>
      </c>
      <c r="D65" s="191" t="s">
        <v>27</v>
      </c>
      <c r="E65" s="163" t="s">
        <v>4746</v>
      </c>
      <c r="F65" s="191" t="s">
        <v>29</v>
      </c>
      <c r="G65" s="191" t="s">
        <v>30</v>
      </c>
      <c r="H65" s="191" t="s">
        <v>31</v>
      </c>
      <c r="I65" s="233">
        <v>20000000</v>
      </c>
      <c r="J65" s="265">
        <v>0</v>
      </c>
      <c r="K65" s="265">
        <v>0</v>
      </c>
      <c r="L65" s="265">
        <v>0</v>
      </c>
      <c r="M65" s="129">
        <v>7144967</v>
      </c>
      <c r="N65" s="191" t="s">
        <v>4575</v>
      </c>
      <c r="O65" t="s">
        <v>4747</v>
      </c>
      <c r="P65" s="229">
        <v>44589</v>
      </c>
      <c r="Q65" t="s">
        <v>4640</v>
      </c>
      <c r="R65" t="s">
        <v>626</v>
      </c>
      <c r="S65" s="265">
        <v>0</v>
      </c>
      <c r="T65" s="265">
        <f t="shared" si="0"/>
        <v>20000000</v>
      </c>
      <c r="U65" s="232">
        <v>85152695</v>
      </c>
      <c r="V65" s="191" t="s">
        <v>838</v>
      </c>
    </row>
    <row r="66" spans="1:22">
      <c r="A66">
        <v>891780111</v>
      </c>
      <c r="B66" t="s">
        <v>25</v>
      </c>
      <c r="C66" t="s">
        <v>4577</v>
      </c>
      <c r="D66" s="191" t="s">
        <v>27</v>
      </c>
      <c r="E66" s="163" t="s">
        <v>4748</v>
      </c>
      <c r="F66" s="191" t="s">
        <v>29</v>
      </c>
      <c r="G66" s="191" t="s">
        <v>30</v>
      </c>
      <c r="H66" s="191" t="s">
        <v>31</v>
      </c>
      <c r="I66" s="233">
        <v>153204300</v>
      </c>
      <c r="J66" s="265">
        <v>0</v>
      </c>
      <c r="K66" s="265">
        <v>0</v>
      </c>
      <c r="L66" s="265">
        <v>0</v>
      </c>
      <c r="M66" s="129">
        <v>901246775</v>
      </c>
      <c r="N66" s="191" t="s">
        <v>4749</v>
      </c>
      <c r="O66" t="s">
        <v>4750</v>
      </c>
      <c r="P66" s="229">
        <v>44589</v>
      </c>
      <c r="Q66" t="s">
        <v>5594</v>
      </c>
      <c r="R66" t="s">
        <v>5595</v>
      </c>
      <c r="S66" s="265">
        <v>0</v>
      </c>
      <c r="T66" s="265">
        <f t="shared" si="0"/>
        <v>153204300</v>
      </c>
      <c r="U66" s="129">
        <v>85465146</v>
      </c>
      <c r="V66" t="s">
        <v>837</v>
      </c>
    </row>
    <row r="67" spans="1:22">
      <c r="A67">
        <v>891780111</v>
      </c>
      <c r="B67" t="s">
        <v>25</v>
      </c>
      <c r="C67" t="s">
        <v>4577</v>
      </c>
      <c r="D67" s="191" t="s">
        <v>27</v>
      </c>
      <c r="E67" s="163" t="s">
        <v>4751</v>
      </c>
      <c r="F67" s="191" t="s">
        <v>29</v>
      </c>
      <c r="G67" s="191" t="s">
        <v>30</v>
      </c>
      <c r="H67" s="191" t="s">
        <v>31</v>
      </c>
      <c r="I67" s="233">
        <v>19980000</v>
      </c>
      <c r="J67" s="265">
        <v>0</v>
      </c>
      <c r="K67" s="265">
        <v>0</v>
      </c>
      <c r="L67" s="265">
        <v>0</v>
      </c>
      <c r="M67" s="129">
        <v>860012336</v>
      </c>
      <c r="N67" s="191" t="s">
        <v>4752</v>
      </c>
      <c r="O67" t="s">
        <v>4753</v>
      </c>
      <c r="P67" s="229">
        <v>44589</v>
      </c>
      <c r="Q67" t="s">
        <v>4927</v>
      </c>
      <c r="R67" t="s">
        <v>5089</v>
      </c>
      <c r="S67" s="265">
        <v>0</v>
      </c>
      <c r="T67" s="265">
        <f t="shared" si="0"/>
        <v>19980000</v>
      </c>
      <c r="U67" s="232">
        <v>1032388270</v>
      </c>
      <c r="V67" t="s">
        <v>4754</v>
      </c>
    </row>
    <row r="68" spans="1:22">
      <c r="A68">
        <v>891780111</v>
      </c>
      <c r="B68" t="s">
        <v>25</v>
      </c>
      <c r="C68" t="s">
        <v>4577</v>
      </c>
      <c r="D68" s="191" t="s">
        <v>27</v>
      </c>
      <c r="E68" s="163" t="s">
        <v>4755</v>
      </c>
      <c r="F68" s="191" t="s">
        <v>29</v>
      </c>
      <c r="G68" s="191" t="s">
        <v>30</v>
      </c>
      <c r="H68" s="191" t="s">
        <v>31</v>
      </c>
      <c r="I68" s="233">
        <v>168000000</v>
      </c>
      <c r="J68" s="265">
        <v>0</v>
      </c>
      <c r="K68" s="265">
        <v>0</v>
      </c>
      <c r="L68" s="265">
        <v>0</v>
      </c>
      <c r="M68" s="232">
        <v>901337523</v>
      </c>
      <c r="N68" s="191" t="s">
        <v>4756</v>
      </c>
      <c r="O68" t="s">
        <v>4757</v>
      </c>
      <c r="P68" s="229">
        <v>44589</v>
      </c>
      <c r="Q68" t="s">
        <v>5094</v>
      </c>
      <c r="R68" t="s">
        <v>92</v>
      </c>
      <c r="S68" s="265">
        <v>0</v>
      </c>
      <c r="T68" s="265">
        <f t="shared" si="0"/>
        <v>168000000</v>
      </c>
      <c r="U68" s="129">
        <v>85465146</v>
      </c>
      <c r="V68" t="s">
        <v>837</v>
      </c>
    </row>
    <row r="69" spans="1:22">
      <c r="A69">
        <v>891780111</v>
      </c>
      <c r="B69" t="s">
        <v>25</v>
      </c>
      <c r="C69" t="s">
        <v>4577</v>
      </c>
      <c r="D69" s="191" t="s">
        <v>27</v>
      </c>
      <c r="E69" s="163" t="s">
        <v>4758</v>
      </c>
      <c r="F69" s="191" t="s">
        <v>29</v>
      </c>
      <c r="G69" s="191" t="s">
        <v>30</v>
      </c>
      <c r="H69" s="191" t="s">
        <v>31</v>
      </c>
      <c r="I69" s="233">
        <v>32070500</v>
      </c>
      <c r="J69" s="75" t="s">
        <v>5951</v>
      </c>
      <c r="K69" s="75" t="s">
        <v>5952</v>
      </c>
      <c r="L69" s="33">
        <v>0</v>
      </c>
      <c r="M69" s="232">
        <v>800005009</v>
      </c>
      <c r="N69" s="191" t="s">
        <v>4759</v>
      </c>
      <c r="O69" t="s">
        <v>4760</v>
      </c>
      <c r="P69" s="229">
        <v>44589</v>
      </c>
      <c r="Q69" t="s">
        <v>5104</v>
      </c>
      <c r="R69" t="s">
        <v>5604</v>
      </c>
      <c r="S69" s="265">
        <v>0</v>
      </c>
      <c r="T69" s="265">
        <f t="shared" ref="T69:T132" si="1">+I69-S69</f>
        <v>32070500</v>
      </c>
      <c r="U69" s="232">
        <v>85473390</v>
      </c>
      <c r="V69" s="191" t="s">
        <v>839</v>
      </c>
    </row>
    <row r="70" spans="1:22">
      <c r="A70">
        <v>891780111</v>
      </c>
      <c r="B70" t="s">
        <v>25</v>
      </c>
      <c r="C70" t="s">
        <v>72</v>
      </c>
      <c r="D70" s="191" t="s">
        <v>27</v>
      </c>
      <c r="E70" s="163" t="s">
        <v>4761</v>
      </c>
      <c r="F70" s="191" t="s">
        <v>29</v>
      </c>
      <c r="G70" s="191" t="s">
        <v>30</v>
      </c>
      <c r="H70" s="191" t="s">
        <v>31</v>
      </c>
      <c r="I70" s="233">
        <v>28124652</v>
      </c>
      <c r="J70" s="265">
        <v>0</v>
      </c>
      <c r="K70" s="265">
        <v>0</v>
      </c>
      <c r="L70" s="265">
        <v>0</v>
      </c>
      <c r="M70" s="129">
        <v>9002446871</v>
      </c>
      <c r="N70" s="191" t="s">
        <v>4762</v>
      </c>
      <c r="O70" t="s">
        <v>4763</v>
      </c>
      <c r="P70" s="229">
        <v>44589</v>
      </c>
      <c r="Q70" t="s">
        <v>5077</v>
      </c>
      <c r="R70" t="s">
        <v>5078</v>
      </c>
      <c r="S70" s="265">
        <v>0</v>
      </c>
      <c r="T70" s="265">
        <f t="shared" si="1"/>
        <v>28124652</v>
      </c>
      <c r="U70" s="129">
        <v>72175282</v>
      </c>
      <c r="V70" t="s">
        <v>836</v>
      </c>
    </row>
    <row r="71" spans="1:22">
      <c r="A71">
        <v>891780111</v>
      </c>
      <c r="B71" t="s">
        <v>25</v>
      </c>
      <c r="C71" t="s">
        <v>72</v>
      </c>
      <c r="D71" s="191" t="s">
        <v>27</v>
      </c>
      <c r="E71" s="163" t="s">
        <v>4764</v>
      </c>
      <c r="F71" s="191" t="s">
        <v>29</v>
      </c>
      <c r="G71" s="191" t="s">
        <v>30</v>
      </c>
      <c r="H71" s="191" t="s">
        <v>31</v>
      </c>
      <c r="I71" s="233">
        <v>17856800</v>
      </c>
      <c r="J71" s="265">
        <v>0</v>
      </c>
      <c r="K71" s="265">
        <v>0</v>
      </c>
      <c r="L71" s="265">
        <v>0</v>
      </c>
      <c r="M71" s="129">
        <v>819004091</v>
      </c>
      <c r="N71" s="191" t="s">
        <v>4660</v>
      </c>
      <c r="O71" t="s">
        <v>4765</v>
      </c>
      <c r="P71" s="229">
        <v>44589</v>
      </c>
      <c r="Q71" t="s">
        <v>5077</v>
      </c>
      <c r="R71" t="s">
        <v>5078</v>
      </c>
      <c r="S71" s="265">
        <v>0</v>
      </c>
      <c r="T71" s="265">
        <f t="shared" si="1"/>
        <v>17856800</v>
      </c>
      <c r="U71" s="129">
        <v>72175282</v>
      </c>
      <c r="V71" t="s">
        <v>836</v>
      </c>
    </row>
    <row r="72" spans="1:22">
      <c r="A72">
        <v>891780111</v>
      </c>
      <c r="B72" t="s">
        <v>25</v>
      </c>
      <c r="C72" t="s">
        <v>4577</v>
      </c>
      <c r="D72" s="191" t="s">
        <v>27</v>
      </c>
      <c r="E72" s="163" t="s">
        <v>4766</v>
      </c>
      <c r="F72" s="191" t="s">
        <v>29</v>
      </c>
      <c r="G72" s="191" t="s">
        <v>30</v>
      </c>
      <c r="H72" s="191" t="s">
        <v>31</v>
      </c>
      <c r="I72" s="233">
        <v>22000000</v>
      </c>
      <c r="J72" s="265">
        <v>0</v>
      </c>
      <c r="K72" s="265">
        <v>0</v>
      </c>
      <c r="L72" s="265">
        <v>0</v>
      </c>
      <c r="M72" s="232">
        <v>85472129</v>
      </c>
      <c r="N72" s="191" t="s">
        <v>4767</v>
      </c>
      <c r="O72" t="s">
        <v>4768</v>
      </c>
      <c r="P72" s="229">
        <v>44589</v>
      </c>
      <c r="Q72" t="s">
        <v>4640</v>
      </c>
      <c r="R72" t="s">
        <v>92</v>
      </c>
      <c r="S72" s="265">
        <v>0</v>
      </c>
      <c r="T72" s="265">
        <f t="shared" si="1"/>
        <v>22000000</v>
      </c>
      <c r="U72" s="232">
        <v>85459497</v>
      </c>
      <c r="V72" s="191" t="s">
        <v>835</v>
      </c>
    </row>
    <row r="73" spans="1:22">
      <c r="A73">
        <v>891780111</v>
      </c>
      <c r="B73" t="s">
        <v>25</v>
      </c>
      <c r="C73" t="s">
        <v>4577</v>
      </c>
      <c r="D73" s="191" t="s">
        <v>27</v>
      </c>
      <c r="E73" s="163" t="s">
        <v>4769</v>
      </c>
      <c r="F73" s="191" t="s">
        <v>29</v>
      </c>
      <c r="G73" s="191" t="s">
        <v>30</v>
      </c>
      <c r="H73" s="191" t="s">
        <v>31</v>
      </c>
      <c r="I73" s="233">
        <v>7250000</v>
      </c>
      <c r="J73" s="265">
        <v>0</v>
      </c>
      <c r="K73" s="265">
        <v>0</v>
      </c>
      <c r="L73" s="265">
        <v>0</v>
      </c>
      <c r="M73" s="232">
        <v>891702681</v>
      </c>
      <c r="N73" s="238" t="s">
        <v>4770</v>
      </c>
      <c r="O73" t="s">
        <v>4771</v>
      </c>
      <c r="P73" s="229">
        <v>44589</v>
      </c>
      <c r="Q73" t="s">
        <v>4640</v>
      </c>
      <c r="R73" t="s">
        <v>92</v>
      </c>
      <c r="S73" s="265">
        <v>0</v>
      </c>
      <c r="T73" s="265">
        <f t="shared" si="1"/>
        <v>7250000</v>
      </c>
      <c r="U73" s="232">
        <v>72221403</v>
      </c>
      <c r="V73" t="s">
        <v>4677</v>
      </c>
    </row>
    <row r="74" spans="1:22">
      <c r="A74">
        <v>891780111</v>
      </c>
      <c r="B74" t="s">
        <v>25</v>
      </c>
      <c r="C74" t="s">
        <v>4577</v>
      </c>
      <c r="D74" s="191" t="s">
        <v>27</v>
      </c>
      <c r="E74" s="163" t="s">
        <v>4772</v>
      </c>
      <c r="F74" s="191" t="s">
        <v>29</v>
      </c>
      <c r="G74" s="191" t="s">
        <v>30</v>
      </c>
      <c r="H74" s="191" t="s">
        <v>31</v>
      </c>
      <c r="I74" s="233">
        <v>33000000</v>
      </c>
      <c r="J74" s="265">
        <v>0</v>
      </c>
      <c r="K74" s="265">
        <v>0</v>
      </c>
      <c r="L74" s="265">
        <v>0</v>
      </c>
      <c r="M74" s="129">
        <v>860042209</v>
      </c>
      <c r="N74" t="s">
        <v>4773</v>
      </c>
      <c r="O74" t="s">
        <v>4774</v>
      </c>
      <c r="P74" s="229">
        <v>44589</v>
      </c>
      <c r="Q74" s="229">
        <v>44589</v>
      </c>
      <c r="R74" t="s">
        <v>4775</v>
      </c>
      <c r="S74" s="265">
        <v>0</v>
      </c>
      <c r="T74" s="265">
        <f t="shared" si="1"/>
        <v>33000000</v>
      </c>
      <c r="U74" s="129">
        <v>85465146</v>
      </c>
      <c r="V74" t="s">
        <v>837</v>
      </c>
    </row>
    <row r="75" spans="1:22">
      <c r="A75">
        <v>891780111</v>
      </c>
      <c r="B75" t="s">
        <v>25</v>
      </c>
      <c r="C75" t="s">
        <v>4577</v>
      </c>
      <c r="D75" s="191" t="s">
        <v>27</v>
      </c>
      <c r="E75" s="163" t="s">
        <v>4776</v>
      </c>
      <c r="F75" s="191" t="s">
        <v>29</v>
      </c>
      <c r="G75" s="191" t="s">
        <v>30</v>
      </c>
      <c r="H75" s="191" t="s">
        <v>31</v>
      </c>
      <c r="I75" s="233">
        <v>36260590</v>
      </c>
      <c r="J75" s="265">
        <v>0</v>
      </c>
      <c r="K75" s="265">
        <v>0</v>
      </c>
      <c r="L75" s="265">
        <v>0</v>
      </c>
      <c r="M75" s="129">
        <v>900197421</v>
      </c>
      <c r="N75" s="191" t="s">
        <v>4777</v>
      </c>
      <c r="O75" t="s">
        <v>4778</v>
      </c>
      <c r="P75" s="229">
        <v>44589</v>
      </c>
      <c r="Q75" t="s">
        <v>4693</v>
      </c>
      <c r="R75" t="s">
        <v>5087</v>
      </c>
      <c r="S75" s="265">
        <v>0</v>
      </c>
      <c r="T75" s="265">
        <f t="shared" si="1"/>
        <v>36260590</v>
      </c>
      <c r="U75" s="232">
        <v>85473390</v>
      </c>
      <c r="V75" s="191" t="s">
        <v>839</v>
      </c>
    </row>
    <row r="76" spans="1:22">
      <c r="A76">
        <v>891780111</v>
      </c>
      <c r="B76" t="s">
        <v>25</v>
      </c>
      <c r="C76" t="s">
        <v>4577</v>
      </c>
      <c r="D76" s="191" t="s">
        <v>27</v>
      </c>
      <c r="E76" s="163" t="s">
        <v>4779</v>
      </c>
      <c r="F76" s="191" t="s">
        <v>29</v>
      </c>
      <c r="G76" s="191" t="s">
        <v>30</v>
      </c>
      <c r="H76" s="191" t="s">
        <v>31</v>
      </c>
      <c r="I76" s="233">
        <v>30702000</v>
      </c>
      <c r="J76" s="265">
        <v>0</v>
      </c>
      <c r="K76" s="265">
        <v>0</v>
      </c>
      <c r="L76" s="265">
        <v>0</v>
      </c>
      <c r="M76" s="232">
        <v>900789597</v>
      </c>
      <c r="N76" s="191" t="s">
        <v>4780</v>
      </c>
      <c r="O76" t="s">
        <v>4781</v>
      </c>
      <c r="P76" s="229">
        <v>44589</v>
      </c>
      <c r="Q76" t="s">
        <v>5088</v>
      </c>
      <c r="R76" t="s">
        <v>5089</v>
      </c>
      <c r="S76" s="265">
        <v>0</v>
      </c>
      <c r="T76" s="265">
        <f t="shared" si="1"/>
        <v>30702000</v>
      </c>
      <c r="U76" s="129">
        <v>21701937</v>
      </c>
      <c r="V76" t="s">
        <v>3278</v>
      </c>
    </row>
    <row r="77" spans="1:22">
      <c r="A77">
        <v>891780111</v>
      </c>
      <c r="B77" t="s">
        <v>25</v>
      </c>
      <c r="C77" t="s">
        <v>72</v>
      </c>
      <c r="D77" s="191" t="s">
        <v>27</v>
      </c>
      <c r="E77" s="163" t="s">
        <v>4782</v>
      </c>
      <c r="F77" s="191" t="s">
        <v>29</v>
      </c>
      <c r="G77" s="191" t="s">
        <v>30</v>
      </c>
      <c r="H77" s="191" t="s">
        <v>31</v>
      </c>
      <c r="I77" s="233">
        <v>13392691</v>
      </c>
      <c r="J77" s="265">
        <v>0</v>
      </c>
      <c r="K77" s="265">
        <v>0</v>
      </c>
      <c r="L77" s="265">
        <v>0</v>
      </c>
      <c r="M77" s="129">
        <v>901146763</v>
      </c>
      <c r="N77" s="191" t="s">
        <v>4783</v>
      </c>
      <c r="O77" t="s">
        <v>4784</v>
      </c>
      <c r="P77" s="229">
        <v>44589</v>
      </c>
      <c r="Q77" t="s">
        <v>5077</v>
      </c>
      <c r="R77" t="s">
        <v>5078</v>
      </c>
      <c r="S77" s="265">
        <v>0</v>
      </c>
      <c r="T77" s="265">
        <f t="shared" si="1"/>
        <v>13392691</v>
      </c>
      <c r="U77" s="129">
        <v>72175282</v>
      </c>
      <c r="V77" t="s">
        <v>836</v>
      </c>
    </row>
    <row r="78" spans="1:22">
      <c r="A78">
        <v>891780111</v>
      </c>
      <c r="B78" t="s">
        <v>25</v>
      </c>
      <c r="C78" t="s">
        <v>4577</v>
      </c>
      <c r="D78" s="191" t="s">
        <v>27</v>
      </c>
      <c r="E78" s="163" t="s">
        <v>4785</v>
      </c>
      <c r="F78" s="191" t="s">
        <v>29</v>
      </c>
      <c r="G78" s="191" t="s">
        <v>30</v>
      </c>
      <c r="H78" s="191" t="s">
        <v>31</v>
      </c>
      <c r="I78" s="233">
        <v>5534348</v>
      </c>
      <c r="J78" s="265">
        <v>0</v>
      </c>
      <c r="K78" s="265">
        <v>0</v>
      </c>
      <c r="L78" s="265">
        <v>0</v>
      </c>
      <c r="M78" s="232">
        <v>830122983</v>
      </c>
      <c r="N78" s="191" t="s">
        <v>4786</v>
      </c>
      <c r="O78" t="s">
        <v>4787</v>
      </c>
      <c r="P78" s="229">
        <v>44589</v>
      </c>
      <c r="Q78" t="s">
        <v>5596</v>
      </c>
      <c r="R78" t="s">
        <v>5597</v>
      </c>
      <c r="S78" s="265">
        <v>0</v>
      </c>
      <c r="T78" s="265">
        <f t="shared" si="1"/>
        <v>5534348</v>
      </c>
      <c r="U78" s="129">
        <v>85465146</v>
      </c>
      <c r="V78" t="s">
        <v>837</v>
      </c>
    </row>
    <row r="79" spans="1:22">
      <c r="A79">
        <v>891780111</v>
      </c>
      <c r="B79" t="s">
        <v>25</v>
      </c>
      <c r="C79" t="s">
        <v>4577</v>
      </c>
      <c r="D79" s="191" t="s">
        <v>27</v>
      </c>
      <c r="E79" s="163" t="s">
        <v>4788</v>
      </c>
      <c r="F79" s="191" t="s">
        <v>29</v>
      </c>
      <c r="G79" s="191" t="s">
        <v>30</v>
      </c>
      <c r="H79" s="191" t="s">
        <v>31</v>
      </c>
      <c r="I79" s="233">
        <v>1620000</v>
      </c>
      <c r="J79" s="265">
        <v>0</v>
      </c>
      <c r="K79" s="265">
        <v>0</v>
      </c>
      <c r="L79" s="265">
        <v>0</v>
      </c>
      <c r="M79" s="232">
        <v>830048145</v>
      </c>
      <c r="N79" s="191" t="s">
        <v>4789</v>
      </c>
      <c r="O79" t="s">
        <v>4790</v>
      </c>
      <c r="P79" s="229">
        <v>44589</v>
      </c>
      <c r="Q79" t="s">
        <v>5598</v>
      </c>
      <c r="R79" t="s">
        <v>5599</v>
      </c>
      <c r="S79" s="265">
        <v>0</v>
      </c>
      <c r="T79" s="265">
        <f t="shared" si="1"/>
        <v>1620000</v>
      </c>
      <c r="U79" s="129">
        <v>85465146</v>
      </c>
      <c r="V79" t="s">
        <v>837</v>
      </c>
    </row>
    <row r="80" spans="1:22">
      <c r="A80">
        <v>891780111</v>
      </c>
      <c r="B80" t="s">
        <v>25</v>
      </c>
      <c r="C80" t="s">
        <v>72</v>
      </c>
      <c r="D80" s="191" t="s">
        <v>27</v>
      </c>
      <c r="E80" s="163" t="s">
        <v>4791</v>
      </c>
      <c r="F80" s="191" t="s">
        <v>29</v>
      </c>
      <c r="G80" s="191" t="s">
        <v>30</v>
      </c>
      <c r="H80" s="191" t="s">
        <v>31</v>
      </c>
      <c r="I80" s="233">
        <v>20089037</v>
      </c>
      <c r="J80" s="265">
        <v>0</v>
      </c>
      <c r="K80" s="265">
        <v>0</v>
      </c>
      <c r="L80" s="265">
        <v>0</v>
      </c>
      <c r="M80" s="129">
        <v>900246064</v>
      </c>
      <c r="N80" t="s">
        <v>4792</v>
      </c>
      <c r="O80" t="s">
        <v>4784</v>
      </c>
      <c r="P80" s="229">
        <v>44589</v>
      </c>
      <c r="Q80" t="s">
        <v>5077</v>
      </c>
      <c r="R80" t="s">
        <v>5078</v>
      </c>
      <c r="S80" s="265">
        <v>0</v>
      </c>
      <c r="T80" s="265">
        <f t="shared" si="1"/>
        <v>20089037</v>
      </c>
      <c r="U80" s="129">
        <v>72175282</v>
      </c>
      <c r="V80" t="s">
        <v>836</v>
      </c>
    </row>
    <row r="81" spans="1:22">
      <c r="A81">
        <v>891780111</v>
      </c>
      <c r="B81" t="s">
        <v>25</v>
      </c>
      <c r="C81" t="s">
        <v>4577</v>
      </c>
      <c r="D81" s="191" t="s">
        <v>27</v>
      </c>
      <c r="E81" s="163" t="s">
        <v>4793</v>
      </c>
      <c r="F81" s="191" t="s">
        <v>29</v>
      </c>
      <c r="G81" s="191" t="s">
        <v>30</v>
      </c>
      <c r="H81" s="191" t="s">
        <v>31</v>
      </c>
      <c r="I81" s="233">
        <v>1120000</v>
      </c>
      <c r="J81" s="265">
        <v>0</v>
      </c>
      <c r="K81" s="265">
        <v>0</v>
      </c>
      <c r="L81" s="265">
        <v>0</v>
      </c>
      <c r="M81" s="232">
        <v>901036615</v>
      </c>
      <c r="N81" s="191" t="s">
        <v>4794</v>
      </c>
      <c r="O81" t="s">
        <v>4795</v>
      </c>
      <c r="P81" s="229">
        <v>44589</v>
      </c>
      <c r="Q81" t="s">
        <v>5820</v>
      </c>
      <c r="R81" t="s">
        <v>5818</v>
      </c>
      <c r="S81" s="265">
        <v>0</v>
      </c>
      <c r="T81" s="265">
        <f t="shared" si="1"/>
        <v>1120000</v>
      </c>
      <c r="U81" s="129">
        <v>85465146</v>
      </c>
      <c r="V81" t="s">
        <v>837</v>
      </c>
    </row>
    <row r="82" spans="1:22">
      <c r="A82">
        <v>891780111</v>
      </c>
      <c r="B82" t="s">
        <v>25</v>
      </c>
      <c r="C82" t="s">
        <v>72</v>
      </c>
      <c r="D82" s="191" t="s">
        <v>27</v>
      </c>
      <c r="E82" s="163" t="s">
        <v>4796</v>
      </c>
      <c r="F82" s="191" t="s">
        <v>29</v>
      </c>
      <c r="G82" s="191" t="s">
        <v>30</v>
      </c>
      <c r="H82" s="191" t="s">
        <v>31</v>
      </c>
      <c r="I82" s="233">
        <v>25446112</v>
      </c>
      <c r="J82" s="265">
        <v>0</v>
      </c>
      <c r="K82" s="265">
        <v>0</v>
      </c>
      <c r="L82" s="265">
        <v>0</v>
      </c>
      <c r="M82" s="129">
        <v>819003317</v>
      </c>
      <c r="N82" s="191" t="s">
        <v>4669</v>
      </c>
      <c r="O82" t="s">
        <v>4797</v>
      </c>
      <c r="P82" s="229">
        <v>44589</v>
      </c>
      <c r="Q82" t="s">
        <v>5077</v>
      </c>
      <c r="R82" t="s">
        <v>5078</v>
      </c>
      <c r="S82" s="265">
        <v>0</v>
      </c>
      <c r="T82" s="265">
        <f t="shared" si="1"/>
        <v>25446112</v>
      </c>
      <c r="U82" s="129">
        <v>72175282</v>
      </c>
      <c r="V82" t="s">
        <v>836</v>
      </c>
    </row>
    <row r="83" spans="1:22">
      <c r="A83">
        <v>891780111</v>
      </c>
      <c r="B83" t="s">
        <v>25</v>
      </c>
      <c r="C83" t="s">
        <v>72</v>
      </c>
      <c r="D83" s="191" t="s">
        <v>27</v>
      </c>
      <c r="E83" s="163" t="s">
        <v>4798</v>
      </c>
      <c r="F83" s="191" t="s">
        <v>29</v>
      </c>
      <c r="G83" s="191" t="s">
        <v>30</v>
      </c>
      <c r="H83" s="191" t="s">
        <v>31</v>
      </c>
      <c r="I83" s="233">
        <v>50000000</v>
      </c>
      <c r="J83" s="265">
        <v>0</v>
      </c>
      <c r="K83" s="265">
        <v>0</v>
      </c>
      <c r="L83" s="265">
        <v>0</v>
      </c>
      <c r="M83" s="129">
        <v>819004091</v>
      </c>
      <c r="N83" s="191" t="s">
        <v>4660</v>
      </c>
      <c r="O83" t="s">
        <v>4799</v>
      </c>
      <c r="P83" s="229">
        <v>44589</v>
      </c>
      <c r="Q83" t="s">
        <v>5088</v>
      </c>
      <c r="R83" t="s">
        <v>5107</v>
      </c>
      <c r="S83" s="265">
        <v>0</v>
      </c>
      <c r="T83" s="265">
        <f t="shared" si="1"/>
        <v>50000000</v>
      </c>
      <c r="U83" s="129">
        <v>72175282</v>
      </c>
      <c r="V83" t="s">
        <v>836</v>
      </c>
    </row>
    <row r="84" spans="1:22">
      <c r="A84">
        <v>891780111</v>
      </c>
      <c r="B84" t="s">
        <v>25</v>
      </c>
      <c r="C84" t="s">
        <v>4577</v>
      </c>
      <c r="D84" s="191" t="s">
        <v>27</v>
      </c>
      <c r="E84" s="163" t="s">
        <v>4800</v>
      </c>
      <c r="F84" s="191" t="s">
        <v>29</v>
      </c>
      <c r="G84" s="191" t="s">
        <v>30</v>
      </c>
      <c r="H84" s="191" t="s">
        <v>31</v>
      </c>
      <c r="I84" s="233">
        <v>27420800</v>
      </c>
      <c r="J84" s="265">
        <v>0</v>
      </c>
      <c r="K84" s="265">
        <v>0</v>
      </c>
      <c r="L84" s="265">
        <v>0</v>
      </c>
      <c r="M84" s="232">
        <v>890319193</v>
      </c>
      <c r="N84" s="118" t="s">
        <v>4801</v>
      </c>
      <c r="O84" t="s">
        <v>4802</v>
      </c>
      <c r="P84" s="229">
        <v>44589</v>
      </c>
      <c r="Q84" t="s">
        <v>5821</v>
      </c>
      <c r="R84" t="s">
        <v>5822</v>
      </c>
      <c r="S84" s="265">
        <v>0</v>
      </c>
      <c r="T84" s="265">
        <f t="shared" si="1"/>
        <v>27420800</v>
      </c>
      <c r="U84" s="129">
        <v>85465146</v>
      </c>
      <c r="V84" t="s">
        <v>837</v>
      </c>
    </row>
    <row r="85" spans="1:22">
      <c r="A85">
        <v>891780111</v>
      </c>
      <c r="B85" t="s">
        <v>25</v>
      </c>
      <c r="C85" t="s">
        <v>72</v>
      </c>
      <c r="D85" s="191" t="s">
        <v>27</v>
      </c>
      <c r="E85" s="163" t="s">
        <v>4803</v>
      </c>
      <c r="F85" s="191" t="s">
        <v>29</v>
      </c>
      <c r="G85" s="191" t="s">
        <v>30</v>
      </c>
      <c r="H85" s="191" t="s">
        <v>31</v>
      </c>
      <c r="I85" s="233">
        <v>17438400</v>
      </c>
      <c r="J85" s="265">
        <v>0</v>
      </c>
      <c r="K85" s="265">
        <v>0</v>
      </c>
      <c r="L85" s="265">
        <v>0</v>
      </c>
      <c r="M85" s="129">
        <v>900938372</v>
      </c>
      <c r="N85" s="191" t="s">
        <v>4804</v>
      </c>
      <c r="O85" t="s">
        <v>4805</v>
      </c>
      <c r="P85" s="229">
        <v>44589</v>
      </c>
      <c r="Q85" t="s">
        <v>5077</v>
      </c>
      <c r="R85" t="s">
        <v>5078</v>
      </c>
      <c r="S85" s="265">
        <v>0</v>
      </c>
      <c r="T85" s="265">
        <f t="shared" si="1"/>
        <v>17438400</v>
      </c>
      <c r="U85" s="129">
        <v>72175282</v>
      </c>
      <c r="V85" t="s">
        <v>836</v>
      </c>
    </row>
    <row r="86" spans="1:22">
      <c r="A86">
        <v>891780111</v>
      </c>
      <c r="B86" t="s">
        <v>25</v>
      </c>
      <c r="C86" t="s">
        <v>4577</v>
      </c>
      <c r="D86" s="191" t="s">
        <v>27</v>
      </c>
      <c r="E86" s="163" t="s">
        <v>4806</v>
      </c>
      <c r="F86" s="191" t="s">
        <v>29</v>
      </c>
      <c r="G86" s="191" t="s">
        <v>30</v>
      </c>
      <c r="H86" s="191" t="s">
        <v>31</v>
      </c>
      <c r="I86" s="239">
        <v>23833634</v>
      </c>
      <c r="J86" s="265">
        <v>0</v>
      </c>
      <c r="K86" s="265">
        <v>0</v>
      </c>
      <c r="L86" s="265">
        <v>0</v>
      </c>
      <c r="M86" s="232">
        <v>805004671</v>
      </c>
      <c r="N86" s="191" t="s">
        <v>4807</v>
      </c>
      <c r="O86" t="s">
        <v>4808</v>
      </c>
      <c r="P86" s="229">
        <v>44589</v>
      </c>
      <c r="Q86" t="s">
        <v>4640</v>
      </c>
      <c r="R86" t="s">
        <v>5085</v>
      </c>
      <c r="S86" s="265">
        <v>0</v>
      </c>
      <c r="T86" s="265">
        <f t="shared" si="1"/>
        <v>23833634</v>
      </c>
      <c r="U86" s="232">
        <v>85473390</v>
      </c>
      <c r="V86" s="191" t="s">
        <v>839</v>
      </c>
    </row>
    <row r="87" spans="1:22">
      <c r="A87">
        <v>891780111</v>
      </c>
      <c r="B87" t="s">
        <v>25</v>
      </c>
      <c r="C87" t="s">
        <v>4577</v>
      </c>
      <c r="D87" s="191" t="s">
        <v>27</v>
      </c>
      <c r="E87" s="163" t="s">
        <v>4809</v>
      </c>
      <c r="F87" s="191" t="s">
        <v>29</v>
      </c>
      <c r="G87" s="191" t="s">
        <v>30</v>
      </c>
      <c r="H87" s="191" t="s">
        <v>31</v>
      </c>
      <c r="I87" s="239">
        <v>29618550</v>
      </c>
      <c r="J87" s="265">
        <v>0</v>
      </c>
      <c r="K87" s="265">
        <v>0</v>
      </c>
      <c r="L87" s="265">
        <v>0</v>
      </c>
      <c r="M87" s="129">
        <v>860531897</v>
      </c>
      <c r="N87" s="191" t="s">
        <v>4810</v>
      </c>
      <c r="O87" t="s">
        <v>4811</v>
      </c>
      <c r="P87" s="229">
        <v>44589</v>
      </c>
      <c r="Q87" t="s">
        <v>5094</v>
      </c>
      <c r="R87" t="s">
        <v>5103</v>
      </c>
      <c r="S87" s="265">
        <v>0</v>
      </c>
      <c r="T87" s="265">
        <f t="shared" si="1"/>
        <v>29618550</v>
      </c>
      <c r="U87" s="129">
        <v>85465146</v>
      </c>
      <c r="V87" t="s">
        <v>837</v>
      </c>
    </row>
    <row r="88" spans="1:22">
      <c r="A88">
        <v>891780111</v>
      </c>
      <c r="B88" t="s">
        <v>25</v>
      </c>
      <c r="C88" t="s">
        <v>4577</v>
      </c>
      <c r="D88" s="191" t="s">
        <v>27</v>
      </c>
      <c r="E88" s="163" t="s">
        <v>4812</v>
      </c>
      <c r="F88" s="191" t="s">
        <v>29</v>
      </c>
      <c r="G88" s="191" t="s">
        <v>30</v>
      </c>
      <c r="H88" s="191" t="s">
        <v>31</v>
      </c>
      <c r="I88" s="239">
        <v>23362015</v>
      </c>
      <c r="J88" s="265">
        <v>0</v>
      </c>
      <c r="K88" s="265">
        <v>0</v>
      </c>
      <c r="L88" s="265">
        <v>0</v>
      </c>
      <c r="M88" s="232">
        <v>900239396</v>
      </c>
      <c r="N88" s="191" t="s">
        <v>4813</v>
      </c>
      <c r="O88" t="s">
        <v>4814</v>
      </c>
      <c r="P88" s="229">
        <v>44589</v>
      </c>
      <c r="Q88" t="s">
        <v>5592</v>
      </c>
      <c r="R88" t="s">
        <v>5106</v>
      </c>
      <c r="S88" s="265">
        <v>0</v>
      </c>
      <c r="T88" s="265">
        <f t="shared" si="1"/>
        <v>23362015</v>
      </c>
      <c r="U88" s="129">
        <v>85465146</v>
      </c>
      <c r="V88" t="s">
        <v>837</v>
      </c>
    </row>
    <row r="89" spans="1:22">
      <c r="A89">
        <v>891780111</v>
      </c>
      <c r="B89" t="s">
        <v>25</v>
      </c>
      <c r="C89" t="s">
        <v>4577</v>
      </c>
      <c r="D89" s="191" t="s">
        <v>27</v>
      </c>
      <c r="E89" s="163" t="s">
        <v>4815</v>
      </c>
      <c r="F89" s="191" t="s">
        <v>29</v>
      </c>
      <c r="G89" s="191" t="s">
        <v>30</v>
      </c>
      <c r="H89" s="191" t="s">
        <v>31</v>
      </c>
      <c r="I89" s="239">
        <v>144246800</v>
      </c>
      <c r="J89" s="265">
        <v>0</v>
      </c>
      <c r="K89" s="265">
        <v>0</v>
      </c>
      <c r="L89" s="265">
        <v>0</v>
      </c>
      <c r="M89" s="232">
        <v>900273544</v>
      </c>
      <c r="N89" s="191" t="s">
        <v>4816</v>
      </c>
      <c r="O89" t="s">
        <v>4817</v>
      </c>
      <c r="P89" s="229">
        <v>44589</v>
      </c>
      <c r="Q89" t="s">
        <v>5079</v>
      </c>
      <c r="R89" t="s">
        <v>5090</v>
      </c>
      <c r="S89" s="265">
        <v>0</v>
      </c>
      <c r="T89" s="265">
        <f t="shared" si="1"/>
        <v>144246800</v>
      </c>
      <c r="U89" s="129">
        <v>85465146</v>
      </c>
      <c r="V89" t="s">
        <v>837</v>
      </c>
    </row>
    <row r="90" spans="1:22">
      <c r="A90">
        <v>891780111</v>
      </c>
      <c r="B90" t="s">
        <v>25</v>
      </c>
      <c r="C90" t="s">
        <v>4577</v>
      </c>
      <c r="D90" s="191" t="s">
        <v>27</v>
      </c>
      <c r="E90" s="163" t="s">
        <v>4818</v>
      </c>
      <c r="F90" s="191" t="s">
        <v>29</v>
      </c>
      <c r="G90" s="191" t="s">
        <v>30</v>
      </c>
      <c r="H90" s="191" t="s">
        <v>31</v>
      </c>
      <c r="I90" s="240">
        <v>107866911</v>
      </c>
      <c r="J90" s="265">
        <v>0</v>
      </c>
      <c r="K90" s="265">
        <v>0</v>
      </c>
      <c r="L90" s="265">
        <v>0</v>
      </c>
      <c r="M90" s="129">
        <v>860032724</v>
      </c>
      <c r="N90" s="191" t="s">
        <v>4819</v>
      </c>
      <c r="O90" t="s">
        <v>4820</v>
      </c>
      <c r="P90" s="229">
        <v>44589</v>
      </c>
      <c r="Q90" t="s">
        <v>815</v>
      </c>
      <c r="R90" t="s">
        <v>5091</v>
      </c>
      <c r="S90" s="265">
        <v>0</v>
      </c>
      <c r="T90" s="265">
        <f t="shared" si="1"/>
        <v>107866911</v>
      </c>
      <c r="U90" s="129">
        <v>85465146</v>
      </c>
      <c r="V90" t="s">
        <v>837</v>
      </c>
    </row>
    <row r="91" spans="1:22">
      <c r="A91">
        <v>891780111</v>
      </c>
      <c r="B91" t="s">
        <v>25</v>
      </c>
      <c r="C91" t="s">
        <v>4577</v>
      </c>
      <c r="D91" s="191" t="s">
        <v>27</v>
      </c>
      <c r="E91" s="163" t="s">
        <v>4821</v>
      </c>
      <c r="F91" s="191" t="s">
        <v>29</v>
      </c>
      <c r="G91" s="191" t="s">
        <v>30</v>
      </c>
      <c r="H91" s="191" t="s">
        <v>31</v>
      </c>
      <c r="I91" s="240">
        <v>20979700</v>
      </c>
      <c r="J91" s="265">
        <v>0</v>
      </c>
      <c r="K91" s="265">
        <v>0</v>
      </c>
      <c r="L91" s="265">
        <v>0</v>
      </c>
      <c r="M91" s="232">
        <v>800159527</v>
      </c>
      <c r="N91" s="191" t="s">
        <v>4822</v>
      </c>
      <c r="O91" t="s">
        <v>4823</v>
      </c>
      <c r="P91" s="229">
        <v>44589</v>
      </c>
      <c r="Q91" t="s">
        <v>5103</v>
      </c>
      <c r="R91" t="s">
        <v>5095</v>
      </c>
      <c r="S91" s="265">
        <v>0</v>
      </c>
      <c r="T91" s="265">
        <f t="shared" si="1"/>
        <v>20979700</v>
      </c>
      <c r="U91" s="129">
        <v>85465146</v>
      </c>
      <c r="V91" t="s">
        <v>837</v>
      </c>
    </row>
    <row r="92" spans="1:22">
      <c r="A92">
        <v>891780111</v>
      </c>
      <c r="B92" t="s">
        <v>25</v>
      </c>
      <c r="C92" t="s">
        <v>72</v>
      </c>
      <c r="D92" s="191" t="s">
        <v>27</v>
      </c>
      <c r="E92" s="163" t="s">
        <v>4824</v>
      </c>
      <c r="F92" s="191" t="s">
        <v>29</v>
      </c>
      <c r="G92" s="191" t="s">
        <v>30</v>
      </c>
      <c r="H92" s="191" t="s">
        <v>31</v>
      </c>
      <c r="I92" s="239">
        <v>105614455</v>
      </c>
      <c r="J92" s="265">
        <v>0</v>
      </c>
      <c r="K92" s="265">
        <v>0</v>
      </c>
      <c r="L92" s="265">
        <v>0</v>
      </c>
      <c r="M92" s="129">
        <v>85469738</v>
      </c>
      <c r="N92" s="191" t="s">
        <v>4825</v>
      </c>
      <c r="O92" t="s">
        <v>4826</v>
      </c>
      <c r="P92" s="229">
        <v>44589</v>
      </c>
      <c r="Q92" t="s">
        <v>4640</v>
      </c>
      <c r="R92" t="s">
        <v>5092</v>
      </c>
      <c r="S92" s="265">
        <v>0</v>
      </c>
      <c r="T92" s="265">
        <f t="shared" si="1"/>
        <v>105614455</v>
      </c>
      <c r="U92" s="129">
        <v>72175282</v>
      </c>
      <c r="V92" t="s">
        <v>836</v>
      </c>
    </row>
    <row r="93" spans="1:22">
      <c r="A93">
        <v>891780111</v>
      </c>
      <c r="B93" t="s">
        <v>25</v>
      </c>
      <c r="C93" t="s">
        <v>72</v>
      </c>
      <c r="D93" s="191" t="s">
        <v>27</v>
      </c>
      <c r="E93" s="163" t="s">
        <v>4827</v>
      </c>
      <c r="F93" s="191" t="s">
        <v>29</v>
      </c>
      <c r="G93" s="191" t="s">
        <v>30</v>
      </c>
      <c r="H93" s="191" t="s">
        <v>31</v>
      </c>
      <c r="I93" s="234">
        <v>20751696</v>
      </c>
      <c r="J93" s="265">
        <v>0</v>
      </c>
      <c r="K93" s="265">
        <v>0</v>
      </c>
      <c r="L93" s="265">
        <v>0</v>
      </c>
      <c r="M93" s="232">
        <v>900588348</v>
      </c>
      <c r="N93" s="191" t="s">
        <v>4828</v>
      </c>
      <c r="O93" t="s">
        <v>4829</v>
      </c>
      <c r="P93" s="229">
        <v>44589</v>
      </c>
      <c r="Q93" t="s">
        <v>5077</v>
      </c>
      <c r="R93" t="s">
        <v>5078</v>
      </c>
      <c r="S93" s="265">
        <v>0</v>
      </c>
      <c r="T93" s="265">
        <f t="shared" si="1"/>
        <v>20751696</v>
      </c>
      <c r="U93" s="129">
        <v>72175282</v>
      </c>
      <c r="V93" t="s">
        <v>836</v>
      </c>
    </row>
    <row r="94" spans="1:22">
      <c r="A94">
        <v>891780111</v>
      </c>
      <c r="B94" t="s">
        <v>25</v>
      </c>
      <c r="C94" t="s">
        <v>4577</v>
      </c>
      <c r="D94" s="191" t="s">
        <v>27</v>
      </c>
      <c r="E94" s="163" t="s">
        <v>4830</v>
      </c>
      <c r="F94" s="191" t="s">
        <v>29</v>
      </c>
      <c r="G94" s="191" t="s">
        <v>30</v>
      </c>
      <c r="H94" s="191" t="s">
        <v>31</v>
      </c>
      <c r="I94" s="240">
        <v>8710800</v>
      </c>
      <c r="J94" s="265">
        <v>0</v>
      </c>
      <c r="K94" s="265">
        <v>0</v>
      </c>
      <c r="L94" s="265">
        <v>0</v>
      </c>
      <c r="M94" s="129">
        <v>1082939683</v>
      </c>
      <c r="N94" s="191" t="s">
        <v>3494</v>
      </c>
      <c r="O94" t="s">
        <v>4831</v>
      </c>
      <c r="P94" s="229">
        <v>44589</v>
      </c>
      <c r="Q94" t="s">
        <v>5593</v>
      </c>
      <c r="R94" t="s">
        <v>5823</v>
      </c>
      <c r="S94" s="265">
        <v>0</v>
      </c>
      <c r="T94" s="265">
        <f t="shared" si="1"/>
        <v>8710800</v>
      </c>
      <c r="U94" s="129">
        <v>72175282</v>
      </c>
      <c r="V94" t="s">
        <v>836</v>
      </c>
    </row>
    <row r="95" spans="1:22">
      <c r="A95">
        <v>891780111</v>
      </c>
      <c r="B95" t="s">
        <v>25</v>
      </c>
      <c r="C95" t="s">
        <v>72</v>
      </c>
      <c r="D95" s="191" t="s">
        <v>27</v>
      </c>
      <c r="E95" s="163" t="s">
        <v>4832</v>
      </c>
      <c r="F95" s="191" t="s">
        <v>29</v>
      </c>
      <c r="G95" s="191" t="s">
        <v>30</v>
      </c>
      <c r="H95" s="191" t="s">
        <v>31</v>
      </c>
      <c r="I95" s="240">
        <v>6000000</v>
      </c>
      <c r="J95" s="265">
        <v>0</v>
      </c>
      <c r="K95" s="265">
        <v>0</v>
      </c>
      <c r="L95" s="265">
        <v>0</v>
      </c>
      <c r="M95" s="129">
        <v>819003317</v>
      </c>
      <c r="N95" s="191" t="s">
        <v>4669</v>
      </c>
      <c r="O95" t="s">
        <v>4833</v>
      </c>
      <c r="P95" s="229">
        <v>44589</v>
      </c>
      <c r="Q95" t="s">
        <v>5824</v>
      </c>
      <c r="R95" t="s">
        <v>5825</v>
      </c>
      <c r="S95" s="265">
        <v>0</v>
      </c>
      <c r="T95" s="265">
        <f t="shared" si="1"/>
        <v>6000000</v>
      </c>
      <c r="U95" s="129">
        <v>72175282</v>
      </c>
      <c r="V95" t="s">
        <v>836</v>
      </c>
    </row>
    <row r="96" spans="1:22">
      <c r="A96">
        <v>891780111</v>
      </c>
      <c r="B96" t="s">
        <v>25</v>
      </c>
      <c r="C96" t="s">
        <v>72</v>
      </c>
      <c r="D96" s="191" t="s">
        <v>27</v>
      </c>
      <c r="E96" s="163" t="s">
        <v>4834</v>
      </c>
      <c r="F96" s="191" t="s">
        <v>29</v>
      </c>
      <c r="G96" s="191" t="s">
        <v>30</v>
      </c>
      <c r="H96" s="191" t="s">
        <v>31</v>
      </c>
      <c r="I96" s="233">
        <v>26000000</v>
      </c>
      <c r="J96" s="265">
        <v>0</v>
      </c>
      <c r="K96" s="265">
        <v>0</v>
      </c>
      <c r="L96" s="265">
        <v>0</v>
      </c>
      <c r="M96" s="129">
        <v>901086965</v>
      </c>
      <c r="N96" s="191" t="s">
        <v>4835</v>
      </c>
      <c r="O96" t="s">
        <v>4836</v>
      </c>
      <c r="P96" s="229">
        <v>44589</v>
      </c>
      <c r="Q96" t="s">
        <v>5077</v>
      </c>
      <c r="R96" t="s">
        <v>5078</v>
      </c>
      <c r="S96" s="265">
        <v>0</v>
      </c>
      <c r="T96" s="265">
        <f t="shared" si="1"/>
        <v>26000000</v>
      </c>
      <c r="U96" s="129">
        <v>72175282</v>
      </c>
      <c r="V96" t="s">
        <v>836</v>
      </c>
    </row>
    <row r="97" spans="1:22">
      <c r="A97">
        <v>891780111</v>
      </c>
      <c r="B97" t="s">
        <v>25</v>
      </c>
      <c r="C97" t="s">
        <v>4577</v>
      </c>
      <c r="D97" s="191" t="s">
        <v>27</v>
      </c>
      <c r="E97" s="163" t="s">
        <v>4837</v>
      </c>
      <c r="F97" s="191" t="s">
        <v>29</v>
      </c>
      <c r="G97" s="191" t="s">
        <v>30</v>
      </c>
      <c r="H97" s="191" t="s">
        <v>31</v>
      </c>
      <c r="I97" s="233">
        <v>40000000</v>
      </c>
      <c r="J97" s="265">
        <v>0</v>
      </c>
      <c r="K97" s="265">
        <v>0</v>
      </c>
      <c r="L97" s="265">
        <v>0</v>
      </c>
      <c r="M97" s="232">
        <v>12627106</v>
      </c>
      <c r="N97" s="191" t="s">
        <v>4838</v>
      </c>
      <c r="O97" t="s">
        <v>4839</v>
      </c>
      <c r="P97" s="229">
        <v>44589</v>
      </c>
      <c r="Q97" t="s">
        <v>4640</v>
      </c>
      <c r="R97" t="s">
        <v>92</v>
      </c>
      <c r="S97" s="265">
        <v>0</v>
      </c>
      <c r="T97" s="265">
        <f t="shared" si="1"/>
        <v>40000000</v>
      </c>
      <c r="U97" s="232">
        <v>85459497</v>
      </c>
      <c r="V97" s="191" t="s">
        <v>835</v>
      </c>
    </row>
    <row r="98" spans="1:22">
      <c r="A98">
        <v>891780111</v>
      </c>
      <c r="B98" t="s">
        <v>25</v>
      </c>
      <c r="C98" t="s">
        <v>4577</v>
      </c>
      <c r="D98" s="191" t="s">
        <v>27</v>
      </c>
      <c r="E98" s="163" t="s">
        <v>4840</v>
      </c>
      <c r="F98" s="191" t="s">
        <v>29</v>
      </c>
      <c r="G98" s="191" t="s">
        <v>30</v>
      </c>
      <c r="H98" s="191" t="s">
        <v>31</v>
      </c>
      <c r="I98" s="233">
        <v>42921000</v>
      </c>
      <c r="J98" s="265">
        <v>0</v>
      </c>
      <c r="K98" s="265">
        <v>0</v>
      </c>
      <c r="L98" s="265">
        <v>0</v>
      </c>
      <c r="M98" s="129">
        <v>901246775</v>
      </c>
      <c r="N98" s="238" t="s">
        <v>4749</v>
      </c>
      <c r="O98" s="43" t="s">
        <v>4841</v>
      </c>
      <c r="P98" s="229">
        <v>44589</v>
      </c>
      <c r="Q98" t="s">
        <v>4640</v>
      </c>
      <c r="R98" t="s">
        <v>5079</v>
      </c>
      <c r="S98" s="265">
        <v>0</v>
      </c>
      <c r="T98" s="265">
        <f t="shared" si="1"/>
        <v>42921000</v>
      </c>
      <c r="U98" s="129">
        <v>85465146</v>
      </c>
      <c r="V98" t="s">
        <v>837</v>
      </c>
    </row>
    <row r="99" spans="1:22">
      <c r="A99">
        <v>891780111</v>
      </c>
      <c r="B99" t="s">
        <v>25</v>
      </c>
      <c r="C99" t="s">
        <v>4577</v>
      </c>
      <c r="D99" s="191" t="s">
        <v>27</v>
      </c>
      <c r="E99" s="163" t="s">
        <v>4842</v>
      </c>
      <c r="F99" s="191" t="s">
        <v>29</v>
      </c>
      <c r="G99" s="191" t="s">
        <v>30</v>
      </c>
      <c r="H99" s="191" t="s">
        <v>31</v>
      </c>
      <c r="I99" s="233">
        <v>8710800</v>
      </c>
      <c r="J99" s="265">
        <v>0</v>
      </c>
      <c r="K99" s="265">
        <v>0</v>
      </c>
      <c r="L99" s="265">
        <v>0</v>
      </c>
      <c r="M99" s="129">
        <v>900525029</v>
      </c>
      <c r="N99" s="191" t="s">
        <v>4843</v>
      </c>
      <c r="O99" t="s">
        <v>4844</v>
      </c>
      <c r="P99" s="229">
        <v>44589</v>
      </c>
      <c r="Q99" t="s">
        <v>5820</v>
      </c>
      <c r="R99" t="s">
        <v>5826</v>
      </c>
      <c r="S99" s="265">
        <v>0</v>
      </c>
      <c r="T99" s="265">
        <f t="shared" si="1"/>
        <v>8710800</v>
      </c>
      <c r="U99" s="129">
        <v>72175282</v>
      </c>
      <c r="V99" t="s">
        <v>836</v>
      </c>
    </row>
    <row r="100" spans="1:22">
      <c r="A100">
        <v>891780111</v>
      </c>
      <c r="B100" t="s">
        <v>25</v>
      </c>
      <c r="C100" t="s">
        <v>4577</v>
      </c>
      <c r="D100" s="191" t="s">
        <v>27</v>
      </c>
      <c r="E100" s="163" t="s">
        <v>4845</v>
      </c>
      <c r="F100" s="191" t="s">
        <v>29</v>
      </c>
      <c r="G100" s="191" t="s">
        <v>30</v>
      </c>
      <c r="H100" s="191" t="s">
        <v>31</v>
      </c>
      <c r="I100" s="233">
        <v>15003570</v>
      </c>
      <c r="J100" s="265">
        <v>0</v>
      </c>
      <c r="K100" s="265">
        <v>0</v>
      </c>
      <c r="L100" s="265">
        <v>0</v>
      </c>
      <c r="M100" s="237">
        <v>890101977</v>
      </c>
      <c r="N100" s="191" t="s">
        <v>4725</v>
      </c>
      <c r="O100" t="s">
        <v>4846</v>
      </c>
      <c r="P100" s="229">
        <v>44589</v>
      </c>
      <c r="Q100" t="s">
        <v>4640</v>
      </c>
      <c r="R100" t="s">
        <v>5085</v>
      </c>
      <c r="S100" s="265">
        <v>0</v>
      </c>
      <c r="T100" s="265">
        <f t="shared" si="1"/>
        <v>15003570</v>
      </c>
      <c r="U100" s="232">
        <v>85473390</v>
      </c>
      <c r="V100" s="191" t="s">
        <v>839</v>
      </c>
    </row>
    <row r="101" spans="1:22">
      <c r="A101">
        <v>891780111</v>
      </c>
      <c r="B101" t="s">
        <v>25</v>
      </c>
      <c r="C101" t="s">
        <v>4577</v>
      </c>
      <c r="D101" s="191" t="s">
        <v>27</v>
      </c>
      <c r="E101" s="163" t="s">
        <v>4847</v>
      </c>
      <c r="F101" s="191" t="s">
        <v>29</v>
      </c>
      <c r="G101" s="191" t="s">
        <v>30</v>
      </c>
      <c r="H101" s="191" t="s">
        <v>31</v>
      </c>
      <c r="I101" s="233">
        <v>54145000</v>
      </c>
      <c r="J101" s="265">
        <v>0</v>
      </c>
      <c r="K101" s="265">
        <v>0</v>
      </c>
      <c r="L101" s="265">
        <v>0</v>
      </c>
      <c r="M101" s="232">
        <v>901051111</v>
      </c>
      <c r="N101" s="191" t="s">
        <v>4848</v>
      </c>
      <c r="O101" t="s">
        <v>4849</v>
      </c>
      <c r="P101" s="229">
        <v>44589</v>
      </c>
      <c r="Q101" t="s">
        <v>4640</v>
      </c>
      <c r="R101" t="s">
        <v>5093</v>
      </c>
      <c r="S101" s="265">
        <v>0</v>
      </c>
      <c r="T101" s="265">
        <f t="shared" si="1"/>
        <v>54145000</v>
      </c>
      <c r="U101" s="129">
        <v>85465146</v>
      </c>
      <c r="V101" t="s">
        <v>837</v>
      </c>
    </row>
    <row r="102" spans="1:22">
      <c r="A102">
        <v>891780111</v>
      </c>
      <c r="B102" t="s">
        <v>25</v>
      </c>
      <c r="C102" t="s">
        <v>4577</v>
      </c>
      <c r="D102" s="191" t="s">
        <v>27</v>
      </c>
      <c r="E102" s="163" t="s">
        <v>4850</v>
      </c>
      <c r="F102" s="191" t="s">
        <v>29</v>
      </c>
      <c r="G102" s="191" t="s">
        <v>30</v>
      </c>
      <c r="H102" s="191" t="s">
        <v>31</v>
      </c>
      <c r="I102" s="233">
        <v>27198640</v>
      </c>
      <c r="J102" s="265">
        <v>0</v>
      </c>
      <c r="K102" s="265">
        <v>0</v>
      </c>
      <c r="L102" s="265">
        <v>0</v>
      </c>
      <c r="M102" s="232">
        <v>900570454</v>
      </c>
      <c r="N102" s="191" t="s">
        <v>4851</v>
      </c>
      <c r="O102" t="s">
        <v>4852</v>
      </c>
      <c r="P102" s="229">
        <v>44589</v>
      </c>
      <c r="Q102" t="s">
        <v>4640</v>
      </c>
      <c r="R102" t="s">
        <v>5093</v>
      </c>
      <c r="S102" s="265">
        <v>0</v>
      </c>
      <c r="T102" s="265">
        <f t="shared" si="1"/>
        <v>27198640</v>
      </c>
      <c r="U102" s="129">
        <v>85465146</v>
      </c>
      <c r="V102" t="s">
        <v>837</v>
      </c>
    </row>
    <row r="103" spans="1:22">
      <c r="A103">
        <v>891780111</v>
      </c>
      <c r="B103" t="s">
        <v>25</v>
      </c>
      <c r="C103" t="s">
        <v>72</v>
      </c>
      <c r="D103" s="191" t="s">
        <v>27</v>
      </c>
      <c r="E103" s="163" t="s">
        <v>4853</v>
      </c>
      <c r="F103" s="191" t="s">
        <v>29</v>
      </c>
      <c r="G103" s="191" t="s">
        <v>30</v>
      </c>
      <c r="H103" s="191" t="s">
        <v>31</v>
      </c>
      <c r="I103" s="233">
        <v>35713843</v>
      </c>
      <c r="J103" s="265">
        <v>0</v>
      </c>
      <c r="K103" s="265">
        <v>0</v>
      </c>
      <c r="L103" s="265">
        <v>0</v>
      </c>
      <c r="M103" s="129">
        <v>900053241</v>
      </c>
      <c r="N103" s="191" t="s">
        <v>4854</v>
      </c>
      <c r="O103" t="s">
        <v>4855</v>
      </c>
      <c r="P103" s="229">
        <v>44589</v>
      </c>
      <c r="Q103" t="s">
        <v>5077</v>
      </c>
      <c r="R103" t="s">
        <v>5078</v>
      </c>
      <c r="S103" s="265">
        <v>0</v>
      </c>
      <c r="T103" s="265">
        <f t="shared" si="1"/>
        <v>35713843</v>
      </c>
      <c r="U103" s="129">
        <v>72175282</v>
      </c>
      <c r="V103" t="s">
        <v>836</v>
      </c>
    </row>
    <row r="104" spans="1:22">
      <c r="A104">
        <v>891780111</v>
      </c>
      <c r="B104" t="s">
        <v>25</v>
      </c>
      <c r="C104" t="s">
        <v>4577</v>
      </c>
      <c r="D104" s="191" t="s">
        <v>27</v>
      </c>
      <c r="E104" s="163" t="s">
        <v>4856</v>
      </c>
      <c r="F104" s="191" t="s">
        <v>29</v>
      </c>
      <c r="G104" s="191" t="s">
        <v>30</v>
      </c>
      <c r="H104" s="191" t="s">
        <v>31</v>
      </c>
      <c r="I104" s="233">
        <v>22932000</v>
      </c>
      <c r="J104" s="265">
        <v>0</v>
      </c>
      <c r="K104" s="265">
        <v>0</v>
      </c>
      <c r="L104" s="265">
        <v>0</v>
      </c>
      <c r="M104" s="232">
        <v>900129305</v>
      </c>
      <c r="N104" s="191" t="s">
        <v>4857</v>
      </c>
      <c r="O104" t="s">
        <v>4858</v>
      </c>
      <c r="P104" s="229">
        <v>44589</v>
      </c>
      <c r="Q104" t="s">
        <v>5600</v>
      </c>
      <c r="R104" t="s">
        <v>5601</v>
      </c>
      <c r="S104" s="265">
        <v>0</v>
      </c>
      <c r="T104" s="265">
        <f t="shared" si="1"/>
        <v>22932000</v>
      </c>
      <c r="U104" s="129">
        <v>85465146</v>
      </c>
      <c r="V104" t="s">
        <v>837</v>
      </c>
    </row>
    <row r="105" spans="1:22">
      <c r="A105">
        <v>891780111</v>
      </c>
      <c r="B105" t="s">
        <v>25</v>
      </c>
      <c r="C105" t="s">
        <v>4577</v>
      </c>
      <c r="D105" s="191" t="s">
        <v>27</v>
      </c>
      <c r="E105" s="163" t="s">
        <v>4859</v>
      </c>
      <c r="F105" s="191" t="s">
        <v>29</v>
      </c>
      <c r="G105" s="191" t="s">
        <v>30</v>
      </c>
      <c r="H105" s="191" t="s">
        <v>31</v>
      </c>
      <c r="I105" s="233">
        <v>23156448</v>
      </c>
      <c r="J105" s="265">
        <v>0</v>
      </c>
      <c r="K105" s="265">
        <v>0</v>
      </c>
      <c r="L105" s="265">
        <v>0</v>
      </c>
      <c r="M105" s="129">
        <v>800226023</v>
      </c>
      <c r="N105" s="228" t="s">
        <v>4579</v>
      </c>
      <c r="O105" t="s">
        <v>4860</v>
      </c>
      <c r="P105" s="229">
        <v>44589</v>
      </c>
      <c r="Q105" t="s">
        <v>4640</v>
      </c>
      <c r="R105" t="s">
        <v>4927</v>
      </c>
      <c r="S105" s="265">
        <v>0</v>
      </c>
      <c r="T105" s="265">
        <f t="shared" si="1"/>
        <v>23156448</v>
      </c>
      <c r="U105" s="232">
        <v>85473390</v>
      </c>
      <c r="V105" s="191" t="s">
        <v>839</v>
      </c>
    </row>
    <row r="106" spans="1:22">
      <c r="A106">
        <v>891780111</v>
      </c>
      <c r="B106" t="s">
        <v>25</v>
      </c>
      <c r="C106" t="s">
        <v>4577</v>
      </c>
      <c r="D106" s="191" t="s">
        <v>27</v>
      </c>
      <c r="E106" s="163" t="s">
        <v>4861</v>
      </c>
      <c r="F106" s="191" t="s">
        <v>29</v>
      </c>
      <c r="G106" s="191" t="s">
        <v>30</v>
      </c>
      <c r="H106" s="191" t="s">
        <v>31</v>
      </c>
      <c r="I106" s="233">
        <v>12606860</v>
      </c>
      <c r="J106" s="265">
        <v>0</v>
      </c>
      <c r="K106" s="265">
        <v>0</v>
      </c>
      <c r="L106" s="265">
        <v>0</v>
      </c>
      <c r="M106" s="232">
        <v>900794405</v>
      </c>
      <c r="N106" s="191" t="s">
        <v>4862</v>
      </c>
      <c r="O106" t="s">
        <v>4863</v>
      </c>
      <c r="P106" s="229">
        <v>44589</v>
      </c>
      <c r="Q106" t="s">
        <v>4640</v>
      </c>
      <c r="R106" t="s">
        <v>5085</v>
      </c>
      <c r="S106" s="265">
        <v>0</v>
      </c>
      <c r="T106" s="265">
        <f t="shared" si="1"/>
        <v>12606860</v>
      </c>
      <c r="U106" s="232">
        <v>85473390</v>
      </c>
      <c r="V106" s="191" t="s">
        <v>839</v>
      </c>
    </row>
    <row r="107" spans="1:22">
      <c r="A107">
        <v>891780111</v>
      </c>
      <c r="B107" t="s">
        <v>25</v>
      </c>
      <c r="C107" t="s">
        <v>4577</v>
      </c>
      <c r="D107" s="191" t="s">
        <v>27</v>
      </c>
      <c r="E107" s="163" t="s">
        <v>4864</v>
      </c>
      <c r="F107" s="191" t="s">
        <v>29</v>
      </c>
      <c r="G107" s="191" t="s">
        <v>30</v>
      </c>
      <c r="H107" s="191" t="s">
        <v>31</v>
      </c>
      <c r="I107" s="233">
        <v>55000000</v>
      </c>
      <c r="J107" s="265">
        <v>0</v>
      </c>
      <c r="K107" s="265">
        <v>0</v>
      </c>
      <c r="L107" s="265">
        <v>0</v>
      </c>
      <c r="M107" s="129">
        <v>900405690</v>
      </c>
      <c r="N107" s="191" t="s">
        <v>4865</v>
      </c>
      <c r="O107" t="s">
        <v>4866</v>
      </c>
      <c r="P107" s="229">
        <v>44589</v>
      </c>
      <c r="Q107" t="s">
        <v>5081</v>
      </c>
      <c r="R107" t="s">
        <v>5094</v>
      </c>
      <c r="S107" s="265">
        <v>0</v>
      </c>
      <c r="T107" s="265">
        <f t="shared" si="1"/>
        <v>55000000</v>
      </c>
      <c r="U107" s="129">
        <v>85151631</v>
      </c>
      <c r="V107" t="s">
        <v>4694</v>
      </c>
    </row>
    <row r="108" spans="1:22">
      <c r="A108">
        <v>891780111</v>
      </c>
      <c r="B108" t="s">
        <v>25</v>
      </c>
      <c r="C108" t="s">
        <v>4577</v>
      </c>
      <c r="D108" s="191" t="s">
        <v>27</v>
      </c>
      <c r="E108" s="163" t="s">
        <v>4867</v>
      </c>
      <c r="F108" s="191" t="s">
        <v>29</v>
      </c>
      <c r="G108" s="191" t="s">
        <v>30</v>
      </c>
      <c r="H108" s="191" t="s">
        <v>31</v>
      </c>
      <c r="I108" s="233">
        <v>99995700</v>
      </c>
      <c r="J108" s="75" t="s">
        <v>5953</v>
      </c>
      <c r="K108" s="75" t="s">
        <v>5954</v>
      </c>
      <c r="L108" s="33">
        <v>0</v>
      </c>
      <c r="M108" s="129">
        <v>901039840</v>
      </c>
      <c r="N108" s="191" t="s">
        <v>4868</v>
      </c>
      <c r="O108" t="s">
        <v>4869</v>
      </c>
      <c r="P108" s="229">
        <v>44589</v>
      </c>
      <c r="Q108" t="s">
        <v>4640</v>
      </c>
      <c r="R108" t="s">
        <v>4578</v>
      </c>
      <c r="S108" s="265">
        <v>0</v>
      </c>
      <c r="T108" s="265">
        <f t="shared" si="1"/>
        <v>99995700</v>
      </c>
      <c r="U108" s="232">
        <v>85473390</v>
      </c>
      <c r="V108" s="191" t="s">
        <v>839</v>
      </c>
    </row>
    <row r="109" spans="1:22">
      <c r="A109">
        <v>891780111</v>
      </c>
      <c r="B109" t="s">
        <v>25</v>
      </c>
      <c r="C109" t="s">
        <v>4577</v>
      </c>
      <c r="D109" s="191" t="s">
        <v>27</v>
      </c>
      <c r="E109" s="163" t="s">
        <v>4870</v>
      </c>
      <c r="F109" s="191" t="s">
        <v>29</v>
      </c>
      <c r="G109" s="191" t="s">
        <v>30</v>
      </c>
      <c r="H109" s="191" t="s">
        <v>31</v>
      </c>
      <c r="I109" s="233">
        <v>218225000</v>
      </c>
      <c r="J109" s="265">
        <v>0</v>
      </c>
      <c r="K109" s="265">
        <v>0</v>
      </c>
      <c r="L109" s="265">
        <v>0</v>
      </c>
      <c r="M109" s="129">
        <v>800036678</v>
      </c>
      <c r="N109" s="191" t="s">
        <v>4871</v>
      </c>
      <c r="O109" t="s">
        <v>4872</v>
      </c>
      <c r="P109" s="229">
        <v>44589</v>
      </c>
      <c r="Q109" t="s">
        <v>5082</v>
      </c>
      <c r="R109" t="s">
        <v>5083</v>
      </c>
      <c r="S109" s="265">
        <v>0</v>
      </c>
      <c r="T109" s="265">
        <f t="shared" si="1"/>
        <v>218225000</v>
      </c>
      <c r="U109" s="129">
        <v>85465146</v>
      </c>
      <c r="V109" t="s">
        <v>837</v>
      </c>
    </row>
    <row r="110" spans="1:22">
      <c r="A110">
        <v>891780111</v>
      </c>
      <c r="B110" t="s">
        <v>25</v>
      </c>
      <c r="C110" t="s">
        <v>4577</v>
      </c>
      <c r="D110" s="191" t="s">
        <v>27</v>
      </c>
      <c r="E110" s="163" t="s">
        <v>4873</v>
      </c>
      <c r="F110" s="191" t="s">
        <v>29</v>
      </c>
      <c r="G110" s="191" t="s">
        <v>30</v>
      </c>
      <c r="H110" s="191" t="s">
        <v>31</v>
      </c>
      <c r="I110" s="233">
        <v>14378770</v>
      </c>
      <c r="J110" s="265">
        <v>0</v>
      </c>
      <c r="K110" s="265">
        <v>0</v>
      </c>
      <c r="L110" s="265">
        <v>0</v>
      </c>
      <c r="M110" s="232">
        <v>900512750</v>
      </c>
      <c r="N110" s="191" t="s">
        <v>4874</v>
      </c>
      <c r="O110" t="s">
        <v>4875</v>
      </c>
      <c r="P110" s="229">
        <v>44589</v>
      </c>
      <c r="Q110" t="s">
        <v>4640</v>
      </c>
      <c r="R110" t="s">
        <v>4578</v>
      </c>
      <c r="S110" s="265">
        <v>0</v>
      </c>
      <c r="T110" s="265">
        <f t="shared" si="1"/>
        <v>14378770</v>
      </c>
      <c r="U110" s="232">
        <v>85473390</v>
      </c>
      <c r="V110" s="191" t="s">
        <v>839</v>
      </c>
    </row>
    <row r="111" spans="1:22">
      <c r="A111">
        <v>891780111</v>
      </c>
      <c r="B111" t="s">
        <v>25</v>
      </c>
      <c r="C111" t="s">
        <v>72</v>
      </c>
      <c r="D111" s="191" t="s">
        <v>27</v>
      </c>
      <c r="E111" s="161" t="s">
        <v>5955</v>
      </c>
      <c r="F111" s="191" t="s">
        <v>29</v>
      </c>
      <c r="G111" s="191" t="s">
        <v>30</v>
      </c>
      <c r="H111" s="191" t="s">
        <v>31</v>
      </c>
      <c r="I111" s="75">
        <v>30000000</v>
      </c>
      <c r="J111" s="265">
        <v>0</v>
      </c>
      <c r="K111" s="265">
        <v>0</v>
      </c>
      <c r="L111" s="265">
        <v>0</v>
      </c>
      <c r="M111" s="129">
        <v>51742668</v>
      </c>
      <c r="N111" t="s">
        <v>5956</v>
      </c>
      <c r="O111" t="s">
        <v>5957</v>
      </c>
      <c r="P111" t="s">
        <v>41</v>
      </c>
      <c r="Q111" t="s">
        <v>41</v>
      </c>
      <c r="R111" t="s">
        <v>5958</v>
      </c>
      <c r="S111" s="265">
        <v>0</v>
      </c>
      <c r="T111" s="265">
        <v>0</v>
      </c>
      <c r="U111" s="129">
        <v>85152695</v>
      </c>
      <c r="V111" t="s">
        <v>838</v>
      </c>
    </row>
    <row r="112" spans="1:22">
      <c r="A112">
        <v>891780111</v>
      </c>
      <c r="B112" t="s">
        <v>25</v>
      </c>
      <c r="C112" t="s">
        <v>4577</v>
      </c>
      <c r="D112" s="191" t="s">
        <v>27</v>
      </c>
      <c r="E112" s="161" t="s">
        <v>5959</v>
      </c>
      <c r="F112" s="191" t="s">
        <v>29</v>
      </c>
      <c r="G112" s="191" t="s">
        <v>30</v>
      </c>
      <c r="H112" s="191" t="s">
        <v>31</v>
      </c>
      <c r="I112" s="75" t="s">
        <v>5960</v>
      </c>
      <c r="J112" s="265">
        <v>0</v>
      </c>
      <c r="K112" s="265">
        <v>0</v>
      </c>
      <c r="L112" s="265">
        <v>0</v>
      </c>
      <c r="M112" s="129">
        <v>8600422092</v>
      </c>
      <c r="N112" t="s">
        <v>4773</v>
      </c>
      <c r="O112" t="s">
        <v>5961</v>
      </c>
      <c r="P112" t="s">
        <v>626</v>
      </c>
      <c r="Q112"/>
      <c r="R112"/>
      <c r="S112" s="265">
        <v>0</v>
      </c>
      <c r="T112" s="265">
        <v>0</v>
      </c>
      <c r="U112" s="129">
        <v>85465146</v>
      </c>
      <c r="V112" t="s">
        <v>837</v>
      </c>
    </row>
    <row r="113" spans="1:23">
      <c r="A113">
        <v>891780111</v>
      </c>
      <c r="B113" t="s">
        <v>25</v>
      </c>
      <c r="C113" t="s">
        <v>72</v>
      </c>
      <c r="D113" s="191" t="s">
        <v>27</v>
      </c>
      <c r="E113" t="s">
        <v>5962</v>
      </c>
      <c r="F113" s="191" t="s">
        <v>29</v>
      </c>
      <c r="G113" s="191" t="s">
        <v>30</v>
      </c>
      <c r="H113" s="191" t="s">
        <v>31</v>
      </c>
      <c r="I113" s="75">
        <v>10357760</v>
      </c>
      <c r="J113" s="265">
        <v>0</v>
      </c>
      <c r="K113" s="265">
        <v>0</v>
      </c>
      <c r="L113" s="265">
        <v>0</v>
      </c>
      <c r="M113" s="129">
        <v>73144564</v>
      </c>
      <c r="N113" t="s">
        <v>5963</v>
      </c>
      <c r="O113" t="s">
        <v>5964</v>
      </c>
      <c r="P113" t="s">
        <v>626</v>
      </c>
      <c r="Q113" t="s">
        <v>626</v>
      </c>
      <c r="R113" t="s">
        <v>5092</v>
      </c>
      <c r="S113" s="265">
        <v>0</v>
      </c>
      <c r="T113" s="265">
        <v>0</v>
      </c>
      <c r="U113" s="129">
        <v>26668285</v>
      </c>
      <c r="V113" t="s">
        <v>3524</v>
      </c>
    </row>
    <row r="114" spans="1:23">
      <c r="A114">
        <v>891780111</v>
      </c>
      <c r="B114" t="s">
        <v>25</v>
      </c>
      <c r="C114" t="s">
        <v>72</v>
      </c>
      <c r="D114" s="191" t="s">
        <v>27</v>
      </c>
      <c r="E114" t="s">
        <v>5965</v>
      </c>
      <c r="F114" s="191" t="s">
        <v>29</v>
      </c>
      <c r="G114" s="191" t="s">
        <v>30</v>
      </c>
      <c r="H114" s="191" t="s">
        <v>31</v>
      </c>
      <c r="I114" s="75">
        <v>24620000</v>
      </c>
      <c r="J114" s="265">
        <v>0</v>
      </c>
      <c r="K114" s="265">
        <v>0</v>
      </c>
      <c r="L114" s="265">
        <v>0</v>
      </c>
      <c r="M114" s="129">
        <v>7144967</v>
      </c>
      <c r="N114" t="s">
        <v>4575</v>
      </c>
      <c r="O114" t="s">
        <v>5966</v>
      </c>
      <c r="P114" t="s">
        <v>626</v>
      </c>
      <c r="Q114" t="s">
        <v>626</v>
      </c>
      <c r="R114" t="s">
        <v>5092</v>
      </c>
      <c r="S114" s="265">
        <v>0</v>
      </c>
      <c r="T114" s="265">
        <v>0</v>
      </c>
      <c r="U114" s="129">
        <v>85152695</v>
      </c>
      <c r="V114" t="s">
        <v>838</v>
      </c>
    </row>
    <row r="115" spans="1:23">
      <c r="A115">
        <v>891780111</v>
      </c>
      <c r="B115" t="s">
        <v>25</v>
      </c>
      <c r="C115" t="s">
        <v>72</v>
      </c>
      <c r="D115" s="191" t="s">
        <v>27</v>
      </c>
      <c r="E115" s="191" t="s">
        <v>4876</v>
      </c>
      <c r="F115" s="191" t="s">
        <v>29</v>
      </c>
      <c r="G115" s="191" t="s">
        <v>30</v>
      </c>
      <c r="H115" t="s">
        <v>4877</v>
      </c>
      <c r="I115" s="227">
        <v>67687200</v>
      </c>
      <c r="J115" s="265">
        <v>0</v>
      </c>
      <c r="K115" s="265">
        <v>0</v>
      </c>
      <c r="L115" s="265">
        <v>0</v>
      </c>
      <c r="M115" s="129">
        <v>1082860393</v>
      </c>
      <c r="N115" s="162" t="s">
        <v>4878</v>
      </c>
      <c r="O115" s="191" t="s">
        <v>4879</v>
      </c>
      <c r="P115" s="229">
        <v>44589</v>
      </c>
      <c r="Q115" t="s">
        <v>5594</v>
      </c>
      <c r="R115" t="s">
        <v>5602</v>
      </c>
      <c r="S115" s="265">
        <v>0</v>
      </c>
      <c r="T115" s="265">
        <f t="shared" si="1"/>
        <v>67687200</v>
      </c>
      <c r="U115" s="129">
        <v>21701937</v>
      </c>
      <c r="V115" t="s">
        <v>3278</v>
      </c>
    </row>
    <row r="116" spans="1:23">
      <c r="A116">
        <v>891780111</v>
      </c>
      <c r="B116" t="s">
        <v>25</v>
      </c>
      <c r="C116" t="s">
        <v>4577</v>
      </c>
      <c r="D116" s="191" t="s">
        <v>27</v>
      </c>
      <c r="E116" s="163" t="s">
        <v>4880</v>
      </c>
      <c r="F116" s="191" t="s">
        <v>29</v>
      </c>
      <c r="G116" s="191" t="s">
        <v>30</v>
      </c>
      <c r="H116" t="s">
        <v>4877</v>
      </c>
      <c r="I116" s="227">
        <v>24969390</v>
      </c>
      <c r="J116" s="265">
        <v>0</v>
      </c>
      <c r="K116" s="265">
        <v>0</v>
      </c>
      <c r="L116" s="265">
        <v>0</v>
      </c>
      <c r="M116" s="129">
        <v>901051111</v>
      </c>
      <c r="N116" s="191" t="s">
        <v>4881</v>
      </c>
      <c r="O116" s="191" t="s">
        <v>4882</v>
      </c>
      <c r="P116" s="229">
        <v>44589</v>
      </c>
      <c r="Q116" t="s">
        <v>4640</v>
      </c>
      <c r="R116" t="s">
        <v>5098</v>
      </c>
      <c r="S116" s="265">
        <v>0</v>
      </c>
      <c r="T116" s="265">
        <f t="shared" si="1"/>
        <v>24969390</v>
      </c>
      <c r="U116" s="232">
        <v>85473390</v>
      </c>
      <c r="V116" s="191" t="s">
        <v>839</v>
      </c>
    </row>
    <row r="117" spans="1:23">
      <c r="A117">
        <v>891780111</v>
      </c>
      <c r="B117" t="s">
        <v>25</v>
      </c>
      <c r="C117" t="s">
        <v>4577</v>
      </c>
      <c r="D117" s="191" t="s">
        <v>27</v>
      </c>
      <c r="E117" s="162" t="s">
        <v>4883</v>
      </c>
      <c r="F117" s="191" t="s">
        <v>29</v>
      </c>
      <c r="G117" s="191" t="s">
        <v>30</v>
      </c>
      <c r="H117" t="s">
        <v>4877</v>
      </c>
      <c r="I117" s="227">
        <v>7570542</v>
      </c>
      <c r="J117" s="265">
        <v>0</v>
      </c>
      <c r="K117" s="265">
        <v>0</v>
      </c>
      <c r="L117" s="265">
        <v>0</v>
      </c>
      <c r="M117" s="129">
        <v>800216724</v>
      </c>
      <c r="N117" s="241" t="s">
        <v>4884</v>
      </c>
      <c r="O117" t="s">
        <v>4885</v>
      </c>
      <c r="P117" s="229">
        <v>44589</v>
      </c>
      <c r="Q117" s="229">
        <v>44589</v>
      </c>
      <c r="R117" t="s">
        <v>4886</v>
      </c>
      <c r="S117" s="265">
        <v>0</v>
      </c>
      <c r="T117" s="265">
        <f t="shared" si="1"/>
        <v>7570542</v>
      </c>
      <c r="U117" s="129">
        <v>57444673</v>
      </c>
      <c r="V117" t="s">
        <v>3271</v>
      </c>
    </row>
    <row r="118" spans="1:23">
      <c r="A118">
        <v>891780111</v>
      </c>
      <c r="B118" t="s">
        <v>25</v>
      </c>
      <c r="C118" t="s">
        <v>72</v>
      </c>
      <c r="D118" s="191" t="s">
        <v>27</v>
      </c>
      <c r="E118" s="162" t="s">
        <v>4887</v>
      </c>
      <c r="F118" s="191" t="s">
        <v>29</v>
      </c>
      <c r="G118" s="191" t="s">
        <v>30</v>
      </c>
      <c r="H118" t="s">
        <v>4877</v>
      </c>
      <c r="I118" s="227">
        <v>17019000</v>
      </c>
      <c r="J118" s="265">
        <v>0</v>
      </c>
      <c r="K118" s="265">
        <v>0</v>
      </c>
      <c r="L118" s="265">
        <v>0</v>
      </c>
      <c r="M118" s="129">
        <v>900763287</v>
      </c>
      <c r="N118" s="242" t="s">
        <v>4888</v>
      </c>
      <c r="O118" t="s">
        <v>4889</v>
      </c>
      <c r="P118" s="229">
        <v>44589</v>
      </c>
      <c r="Q118" s="229">
        <v>44589</v>
      </c>
      <c r="R118" t="s">
        <v>4890</v>
      </c>
      <c r="S118" s="265">
        <v>0</v>
      </c>
      <c r="T118" s="265">
        <f t="shared" si="1"/>
        <v>17019000</v>
      </c>
      <c r="U118" s="129">
        <v>36665858</v>
      </c>
      <c r="V118" t="s">
        <v>4598</v>
      </c>
    </row>
    <row r="119" spans="1:23">
      <c r="A119">
        <v>891780111</v>
      </c>
      <c r="B119" t="s">
        <v>25</v>
      </c>
      <c r="C119" t="s">
        <v>72</v>
      </c>
      <c r="D119" s="191" t="s">
        <v>27</v>
      </c>
      <c r="E119" s="191" t="s">
        <v>4891</v>
      </c>
      <c r="F119" s="191" t="s">
        <v>29</v>
      </c>
      <c r="G119" s="191" t="s">
        <v>30</v>
      </c>
      <c r="H119" t="s">
        <v>4877</v>
      </c>
      <c r="I119" s="227">
        <v>13804000</v>
      </c>
      <c r="J119" s="265">
        <v>0</v>
      </c>
      <c r="K119" s="265">
        <v>0</v>
      </c>
      <c r="L119" s="265">
        <v>0</v>
      </c>
      <c r="M119" s="129">
        <v>900763287</v>
      </c>
      <c r="N119" s="242" t="s">
        <v>4888</v>
      </c>
      <c r="O119" t="s">
        <v>4892</v>
      </c>
      <c r="P119" s="229">
        <v>44589</v>
      </c>
      <c r="Q119" s="229">
        <v>44589</v>
      </c>
      <c r="R119" t="s">
        <v>4775</v>
      </c>
      <c r="S119" s="265">
        <v>0</v>
      </c>
      <c r="T119" s="265">
        <f t="shared" si="1"/>
        <v>13804000</v>
      </c>
      <c r="U119" s="129">
        <v>36665858</v>
      </c>
      <c r="V119" t="s">
        <v>4598</v>
      </c>
      <c r="W119" s="1"/>
    </row>
    <row r="120" spans="1:23">
      <c r="A120">
        <v>891780111</v>
      </c>
      <c r="B120" t="s">
        <v>25</v>
      </c>
      <c r="C120" t="s">
        <v>4577</v>
      </c>
      <c r="D120" s="191" t="s">
        <v>27</v>
      </c>
      <c r="E120" s="191" t="s">
        <v>4893</v>
      </c>
      <c r="F120" s="191" t="s">
        <v>29</v>
      </c>
      <c r="G120" s="191" t="s">
        <v>30</v>
      </c>
      <c r="H120" t="s">
        <v>4877</v>
      </c>
      <c r="I120" s="227">
        <v>60265422</v>
      </c>
      <c r="J120" s="265">
        <v>0</v>
      </c>
      <c r="K120" s="265">
        <v>0</v>
      </c>
      <c r="L120" s="265">
        <v>0</v>
      </c>
      <c r="M120" s="129">
        <v>901283655</v>
      </c>
      <c r="N120" s="241" t="s">
        <v>4894</v>
      </c>
      <c r="O120" t="s">
        <v>4895</v>
      </c>
      <c r="P120" s="229">
        <v>44589</v>
      </c>
      <c r="Q120" t="s">
        <v>4640</v>
      </c>
      <c r="R120" t="s">
        <v>5084</v>
      </c>
      <c r="S120" s="265">
        <v>0</v>
      </c>
      <c r="T120" s="265">
        <f t="shared" si="1"/>
        <v>60265422</v>
      </c>
      <c r="U120" s="129">
        <v>36665858</v>
      </c>
      <c r="V120" t="s">
        <v>4598</v>
      </c>
      <c r="W120" s="1"/>
    </row>
    <row r="121" spans="1:23">
      <c r="A121">
        <v>891780111</v>
      </c>
      <c r="B121" t="s">
        <v>25</v>
      </c>
      <c r="C121" t="s">
        <v>4577</v>
      </c>
      <c r="D121" s="191" t="s">
        <v>27</v>
      </c>
      <c r="E121" s="191" t="s">
        <v>4896</v>
      </c>
      <c r="F121" s="191" t="s">
        <v>29</v>
      </c>
      <c r="G121" s="191" t="s">
        <v>30</v>
      </c>
      <c r="H121" t="s">
        <v>4877</v>
      </c>
      <c r="I121" s="227">
        <v>19024469</v>
      </c>
      <c r="J121" s="265">
        <v>0</v>
      </c>
      <c r="K121" s="265">
        <v>0</v>
      </c>
      <c r="L121" s="265">
        <v>0</v>
      </c>
      <c r="M121" s="129">
        <v>13888420</v>
      </c>
      <c r="N121" s="191" t="s">
        <v>4897</v>
      </c>
      <c r="O121" t="s">
        <v>4898</v>
      </c>
      <c r="P121" s="229">
        <v>44589</v>
      </c>
      <c r="Q121" t="s">
        <v>4640</v>
      </c>
      <c r="R121" t="s">
        <v>5085</v>
      </c>
      <c r="S121" s="265">
        <v>0</v>
      </c>
      <c r="T121" s="265">
        <f t="shared" si="1"/>
        <v>19024469</v>
      </c>
      <c r="U121" s="232">
        <v>72221403</v>
      </c>
      <c r="V121" t="s">
        <v>4677</v>
      </c>
      <c r="W121" s="1"/>
    </row>
    <row r="122" spans="1:23">
      <c r="A122">
        <v>891780111</v>
      </c>
      <c r="B122" t="s">
        <v>25</v>
      </c>
      <c r="C122" t="s">
        <v>4577</v>
      </c>
      <c r="D122" s="191" t="s">
        <v>27</v>
      </c>
      <c r="E122" s="191" t="s">
        <v>4899</v>
      </c>
      <c r="F122" s="191" t="s">
        <v>29</v>
      </c>
      <c r="G122" s="191" t="s">
        <v>30</v>
      </c>
      <c r="H122" t="s">
        <v>4877</v>
      </c>
      <c r="I122" s="227">
        <v>38096000</v>
      </c>
      <c r="J122" s="265">
        <v>0</v>
      </c>
      <c r="K122" s="265">
        <v>0</v>
      </c>
      <c r="L122" s="265">
        <v>0</v>
      </c>
      <c r="M122" s="129">
        <v>63551740</v>
      </c>
      <c r="N122" s="163" t="s">
        <v>4900</v>
      </c>
      <c r="O122" t="s">
        <v>4901</v>
      </c>
      <c r="P122" s="229">
        <v>44589</v>
      </c>
      <c r="Q122" s="229">
        <v>44589</v>
      </c>
      <c r="R122" t="s">
        <v>4902</v>
      </c>
      <c r="S122" s="265">
        <v>0</v>
      </c>
      <c r="T122" s="265">
        <f t="shared" si="1"/>
        <v>38096000</v>
      </c>
      <c r="U122" s="129">
        <v>85466528</v>
      </c>
      <c r="V122" t="s">
        <v>4903</v>
      </c>
      <c r="W122" s="1"/>
    </row>
    <row r="123" spans="1:23">
      <c r="A123">
        <v>891780111</v>
      </c>
      <c r="B123" t="s">
        <v>25</v>
      </c>
      <c r="C123" t="s">
        <v>72</v>
      </c>
      <c r="D123" s="191" t="s">
        <v>27</v>
      </c>
      <c r="E123" s="191" t="s">
        <v>4904</v>
      </c>
      <c r="F123" s="191" t="s">
        <v>29</v>
      </c>
      <c r="G123" s="191" t="s">
        <v>30</v>
      </c>
      <c r="H123" t="s">
        <v>4877</v>
      </c>
      <c r="I123" s="227">
        <v>20437261</v>
      </c>
      <c r="J123" s="265">
        <v>0</v>
      </c>
      <c r="K123" s="265">
        <v>0</v>
      </c>
      <c r="L123" s="265">
        <v>0</v>
      </c>
      <c r="M123" s="129">
        <v>901357528</v>
      </c>
      <c r="N123" s="243" t="s">
        <v>4905</v>
      </c>
      <c r="O123" t="s">
        <v>4906</v>
      </c>
      <c r="P123" s="229">
        <v>44589</v>
      </c>
      <c r="Q123" t="s">
        <v>4693</v>
      </c>
      <c r="R123" t="s">
        <v>5099</v>
      </c>
      <c r="S123" s="265">
        <v>0</v>
      </c>
      <c r="T123" s="265">
        <f t="shared" si="1"/>
        <v>20437261</v>
      </c>
      <c r="U123" s="129">
        <v>19616595</v>
      </c>
      <c r="V123" s="51" t="s">
        <v>4907</v>
      </c>
      <c r="W123" s="1"/>
    </row>
    <row r="124" spans="1:23">
      <c r="A124">
        <v>891780111</v>
      </c>
      <c r="B124" t="s">
        <v>25</v>
      </c>
      <c r="C124" t="s">
        <v>72</v>
      </c>
      <c r="D124" s="191" t="s">
        <v>27</v>
      </c>
      <c r="E124" s="162" t="s">
        <v>4908</v>
      </c>
      <c r="F124" s="191" t="s">
        <v>29</v>
      </c>
      <c r="G124" s="191" t="s">
        <v>30</v>
      </c>
      <c r="H124" t="s">
        <v>4877</v>
      </c>
      <c r="I124" s="227">
        <v>155598034</v>
      </c>
      <c r="J124" s="265">
        <v>0</v>
      </c>
      <c r="K124" s="265">
        <v>0</v>
      </c>
      <c r="L124" s="265">
        <v>0</v>
      </c>
      <c r="M124" s="129">
        <v>800014574</v>
      </c>
      <c r="N124" s="242" t="s">
        <v>4909</v>
      </c>
      <c r="O124" t="s">
        <v>4910</v>
      </c>
      <c r="P124" s="229">
        <v>44589</v>
      </c>
      <c r="Q124" t="s">
        <v>5088</v>
      </c>
      <c r="R124" t="s">
        <v>5100</v>
      </c>
      <c r="S124" s="265">
        <v>0</v>
      </c>
      <c r="T124" s="265">
        <f t="shared" si="1"/>
        <v>155598034</v>
      </c>
      <c r="U124" s="232">
        <v>85450055</v>
      </c>
      <c r="V124" s="191" t="s">
        <v>4911</v>
      </c>
      <c r="W124" s="1"/>
    </row>
    <row r="125" spans="1:23">
      <c r="A125">
        <v>891780111</v>
      </c>
      <c r="B125" t="s">
        <v>25</v>
      </c>
      <c r="C125" t="s">
        <v>4577</v>
      </c>
      <c r="D125" s="191" t="s">
        <v>27</v>
      </c>
      <c r="E125" s="191" t="s">
        <v>5603</v>
      </c>
      <c r="F125" s="191" t="s">
        <v>29</v>
      </c>
      <c r="G125" s="191" t="s">
        <v>30</v>
      </c>
      <c r="H125" t="s">
        <v>4877</v>
      </c>
      <c r="I125" s="227">
        <v>4900000</v>
      </c>
      <c r="J125" s="265">
        <v>0</v>
      </c>
      <c r="K125" s="265">
        <v>0</v>
      </c>
      <c r="L125" s="265">
        <v>0</v>
      </c>
      <c r="M125" s="129">
        <v>49758019</v>
      </c>
      <c r="N125" s="162" t="s">
        <v>4370</v>
      </c>
      <c r="O125" t="s">
        <v>4912</v>
      </c>
      <c r="P125" s="229">
        <v>44589</v>
      </c>
      <c r="Q125" t="s">
        <v>5817</v>
      </c>
      <c r="R125" t="s">
        <v>35</v>
      </c>
      <c r="S125" s="265">
        <v>0</v>
      </c>
      <c r="T125" s="265">
        <f t="shared" si="1"/>
        <v>4900000</v>
      </c>
      <c r="U125" s="129">
        <v>57461757</v>
      </c>
      <c r="V125" s="244" t="s">
        <v>4913</v>
      </c>
      <c r="W125" s="1"/>
    </row>
    <row r="126" spans="1:23">
      <c r="A126">
        <v>891780111</v>
      </c>
      <c r="B126" t="s">
        <v>25</v>
      </c>
      <c r="C126" t="s">
        <v>72</v>
      </c>
      <c r="D126" s="191" t="s">
        <v>27</v>
      </c>
      <c r="E126" s="191" t="s">
        <v>4914</v>
      </c>
      <c r="F126" s="191" t="s">
        <v>29</v>
      </c>
      <c r="G126" s="191" t="s">
        <v>30</v>
      </c>
      <c r="H126" t="s">
        <v>4877</v>
      </c>
      <c r="I126" s="227">
        <v>244979350</v>
      </c>
      <c r="J126" s="265">
        <v>0</v>
      </c>
      <c r="K126" s="265">
        <v>0</v>
      </c>
      <c r="L126" s="265">
        <v>0</v>
      </c>
      <c r="M126" s="129">
        <v>901024882</v>
      </c>
      <c r="N126" s="161" t="s">
        <v>4915</v>
      </c>
      <c r="O126" t="s">
        <v>4916</v>
      </c>
      <c r="P126" s="229">
        <v>44589</v>
      </c>
      <c r="Q126" t="s">
        <v>5101</v>
      </c>
      <c r="R126" t="s">
        <v>4943</v>
      </c>
      <c r="S126" s="265">
        <v>0</v>
      </c>
      <c r="T126" s="265">
        <f t="shared" si="1"/>
        <v>244979350</v>
      </c>
      <c r="U126" s="129">
        <v>85465146</v>
      </c>
      <c r="V126" t="s">
        <v>837</v>
      </c>
      <c r="W126" s="1"/>
    </row>
    <row r="127" spans="1:23">
      <c r="A127">
        <v>891780111</v>
      </c>
      <c r="B127" t="s">
        <v>25</v>
      </c>
      <c r="C127" t="s">
        <v>72</v>
      </c>
      <c r="D127" s="191" t="s">
        <v>27</v>
      </c>
      <c r="E127" s="191" t="s">
        <v>4917</v>
      </c>
      <c r="F127" s="191" t="s">
        <v>29</v>
      </c>
      <c r="G127" s="191" t="s">
        <v>30</v>
      </c>
      <c r="H127" t="s">
        <v>4877</v>
      </c>
      <c r="I127" s="227">
        <v>10000000</v>
      </c>
      <c r="J127" s="265">
        <v>0</v>
      </c>
      <c r="K127" s="265">
        <v>0</v>
      </c>
      <c r="L127" s="265">
        <v>0</v>
      </c>
      <c r="M127" s="129">
        <v>800031358</v>
      </c>
      <c r="N127" s="241" t="s">
        <v>4918</v>
      </c>
      <c r="O127" t="s">
        <v>4919</v>
      </c>
      <c r="P127" s="229">
        <v>44589</v>
      </c>
      <c r="Q127" t="s">
        <v>4640</v>
      </c>
      <c r="R127" t="s">
        <v>5081</v>
      </c>
      <c r="S127" s="265">
        <v>0</v>
      </c>
      <c r="T127" s="265">
        <f t="shared" si="1"/>
        <v>10000000</v>
      </c>
      <c r="U127" s="232">
        <v>85459497</v>
      </c>
      <c r="V127" s="191" t="s">
        <v>835</v>
      </c>
      <c r="W127" s="1"/>
    </row>
    <row r="128" spans="1:23">
      <c r="A128">
        <v>891780111</v>
      </c>
      <c r="B128" t="s">
        <v>25</v>
      </c>
      <c r="C128" t="s">
        <v>72</v>
      </c>
      <c r="D128" s="191" t="s">
        <v>27</v>
      </c>
      <c r="E128" s="163" t="s">
        <v>4920</v>
      </c>
      <c r="F128" s="191" t="s">
        <v>29</v>
      </c>
      <c r="G128" s="191" t="s">
        <v>30</v>
      </c>
      <c r="H128" t="s">
        <v>4877</v>
      </c>
      <c r="I128" s="227">
        <v>187481406</v>
      </c>
      <c r="J128" s="265">
        <v>0</v>
      </c>
      <c r="K128" s="265">
        <v>0</v>
      </c>
      <c r="L128" s="265">
        <v>0</v>
      </c>
      <c r="M128" s="129">
        <v>901051111</v>
      </c>
      <c r="N128" s="245" t="s">
        <v>4881</v>
      </c>
      <c r="O128" t="s">
        <v>4921</v>
      </c>
      <c r="P128" s="229">
        <v>44589</v>
      </c>
      <c r="Q128" t="s">
        <v>5102</v>
      </c>
      <c r="R128" t="s">
        <v>5103</v>
      </c>
      <c r="S128" s="265">
        <v>0</v>
      </c>
      <c r="T128" s="265">
        <f t="shared" si="1"/>
        <v>187481406</v>
      </c>
      <c r="U128" s="232">
        <v>85473390</v>
      </c>
      <c r="V128" s="191" t="s">
        <v>839</v>
      </c>
      <c r="W128" s="1"/>
    </row>
    <row r="129" spans="1:23">
      <c r="A129">
        <v>891780111</v>
      </c>
      <c r="B129" t="s">
        <v>25</v>
      </c>
      <c r="C129" t="s">
        <v>72</v>
      </c>
      <c r="D129" s="191" t="s">
        <v>27</v>
      </c>
      <c r="E129" s="191" t="s">
        <v>4922</v>
      </c>
      <c r="F129" s="191" t="s">
        <v>29</v>
      </c>
      <c r="G129" s="191" t="s">
        <v>30</v>
      </c>
      <c r="H129" t="s">
        <v>4877</v>
      </c>
      <c r="I129" s="227">
        <v>39988760</v>
      </c>
      <c r="J129" s="265">
        <v>0</v>
      </c>
      <c r="K129" s="265">
        <v>0</v>
      </c>
      <c r="L129" s="265">
        <v>0</v>
      </c>
      <c r="M129" s="129">
        <v>900763287</v>
      </c>
      <c r="N129" s="241" t="s">
        <v>4888</v>
      </c>
      <c r="O129" t="s">
        <v>4923</v>
      </c>
      <c r="P129" s="229">
        <v>44589</v>
      </c>
      <c r="Q129" s="229">
        <v>44589</v>
      </c>
      <c r="R129" t="s">
        <v>4902</v>
      </c>
      <c r="S129" s="265">
        <v>0</v>
      </c>
      <c r="T129" s="265">
        <f t="shared" si="1"/>
        <v>39988760</v>
      </c>
      <c r="U129" s="129">
        <v>1082868728</v>
      </c>
      <c r="V129" t="s">
        <v>3193</v>
      </c>
      <c r="W129" s="1"/>
    </row>
    <row r="130" spans="1:23">
      <c r="A130">
        <v>891780111</v>
      </c>
      <c r="B130" t="s">
        <v>25</v>
      </c>
      <c r="C130" t="s">
        <v>4577</v>
      </c>
      <c r="D130" s="191" t="s">
        <v>27</v>
      </c>
      <c r="E130" s="191" t="s">
        <v>4924</v>
      </c>
      <c r="F130" s="191" t="s">
        <v>29</v>
      </c>
      <c r="G130" s="191" t="s">
        <v>30</v>
      </c>
      <c r="H130" t="s">
        <v>4877</v>
      </c>
      <c r="I130" s="227">
        <v>39984000</v>
      </c>
      <c r="J130" s="265">
        <v>0</v>
      </c>
      <c r="K130" s="265">
        <v>0</v>
      </c>
      <c r="L130" s="265">
        <v>0</v>
      </c>
      <c r="M130" s="129">
        <v>830089928</v>
      </c>
      <c r="N130" s="246" t="s">
        <v>4925</v>
      </c>
      <c r="O130" t="s">
        <v>4926</v>
      </c>
      <c r="P130" s="229">
        <v>44589</v>
      </c>
      <c r="Q130" s="229">
        <v>44589</v>
      </c>
      <c r="R130" t="s">
        <v>4927</v>
      </c>
      <c r="S130" s="265">
        <v>0</v>
      </c>
      <c r="T130" s="265">
        <f t="shared" si="1"/>
        <v>39984000</v>
      </c>
      <c r="U130" s="129">
        <v>7633815</v>
      </c>
      <c r="V130" t="s">
        <v>4928</v>
      </c>
      <c r="W130" s="1"/>
    </row>
    <row r="131" spans="1:23">
      <c r="A131">
        <v>891780111</v>
      </c>
      <c r="B131" t="s">
        <v>25</v>
      </c>
      <c r="C131" t="s">
        <v>4577</v>
      </c>
      <c r="D131" s="191" t="s">
        <v>27</v>
      </c>
      <c r="E131" s="191" t="s">
        <v>4929</v>
      </c>
      <c r="F131" s="191" t="s">
        <v>29</v>
      </c>
      <c r="G131" s="191" t="s">
        <v>30</v>
      </c>
      <c r="H131" t="s">
        <v>4877</v>
      </c>
      <c r="I131" s="227">
        <v>20966127</v>
      </c>
      <c r="J131" s="265">
        <v>0</v>
      </c>
      <c r="K131" s="265">
        <v>0</v>
      </c>
      <c r="L131" s="265">
        <v>0</v>
      </c>
      <c r="M131" s="129">
        <v>802005634</v>
      </c>
      <c r="N131" s="241" t="s">
        <v>4930</v>
      </c>
      <c r="O131" t="s">
        <v>4931</v>
      </c>
      <c r="P131" s="229">
        <v>44589</v>
      </c>
      <c r="Q131" t="s">
        <v>4640</v>
      </c>
      <c r="R131" t="s">
        <v>5085</v>
      </c>
      <c r="S131" s="265">
        <v>0</v>
      </c>
      <c r="T131" s="265">
        <f t="shared" si="1"/>
        <v>20966127</v>
      </c>
      <c r="U131" s="232">
        <v>72221403</v>
      </c>
      <c r="V131" t="s">
        <v>4677</v>
      </c>
      <c r="W131" s="1"/>
    </row>
    <row r="132" spans="1:23">
      <c r="A132">
        <v>891780111</v>
      </c>
      <c r="B132" t="s">
        <v>25</v>
      </c>
      <c r="C132" t="s">
        <v>4577</v>
      </c>
      <c r="D132" s="191" t="s">
        <v>27</v>
      </c>
      <c r="E132" s="191" t="s">
        <v>4932</v>
      </c>
      <c r="F132" s="191" t="s">
        <v>29</v>
      </c>
      <c r="G132" s="191" t="s">
        <v>30</v>
      </c>
      <c r="H132" t="s">
        <v>4877</v>
      </c>
      <c r="I132" s="75">
        <v>2975000</v>
      </c>
      <c r="J132" s="265">
        <v>0</v>
      </c>
      <c r="K132" s="265">
        <v>0</v>
      </c>
      <c r="L132" s="265">
        <v>0</v>
      </c>
      <c r="M132" s="129">
        <v>1082881269</v>
      </c>
      <c r="N132" s="241" t="s">
        <v>842</v>
      </c>
      <c r="O132" t="s">
        <v>4933</v>
      </c>
      <c r="P132" s="229">
        <v>44589</v>
      </c>
      <c r="Q132" t="s">
        <v>5104</v>
      </c>
      <c r="R132" t="s">
        <v>5081</v>
      </c>
      <c r="S132" s="265">
        <v>0</v>
      </c>
      <c r="T132" s="265">
        <f t="shared" si="1"/>
        <v>2975000</v>
      </c>
      <c r="U132" s="129">
        <v>36665858</v>
      </c>
      <c r="V132" t="s">
        <v>4598</v>
      </c>
      <c r="W132" s="1"/>
    </row>
    <row r="133" spans="1:23">
      <c r="A133">
        <v>891780111</v>
      </c>
      <c r="B133" t="s">
        <v>25</v>
      </c>
      <c r="C133" t="s">
        <v>4577</v>
      </c>
      <c r="D133" s="191" t="s">
        <v>27</v>
      </c>
      <c r="E133" s="191" t="s">
        <v>4934</v>
      </c>
      <c r="F133" s="191" t="s">
        <v>29</v>
      </c>
      <c r="G133" s="191" t="s">
        <v>30</v>
      </c>
      <c r="H133" t="s">
        <v>4877</v>
      </c>
      <c r="I133" s="75">
        <v>8412000</v>
      </c>
      <c r="J133" s="265">
        <v>0</v>
      </c>
      <c r="K133" s="265">
        <v>0</v>
      </c>
      <c r="L133" s="265">
        <v>0</v>
      </c>
      <c r="M133" s="129">
        <v>900195318</v>
      </c>
      <c r="N133" s="245" t="s">
        <v>4935</v>
      </c>
      <c r="O133" t="s">
        <v>4936</v>
      </c>
      <c r="P133" s="229">
        <v>44589</v>
      </c>
      <c r="Q133" t="s">
        <v>4640</v>
      </c>
      <c r="R133" t="s">
        <v>5094</v>
      </c>
      <c r="S133" s="265">
        <v>0</v>
      </c>
      <c r="T133" s="265">
        <f t="shared" ref="T133:T164" si="2">+I133-S133</f>
        <v>8412000</v>
      </c>
      <c r="U133" s="232">
        <v>85473390</v>
      </c>
      <c r="V133" s="191" t="s">
        <v>839</v>
      </c>
      <c r="W133" s="1"/>
    </row>
    <row r="134" spans="1:23">
      <c r="A134">
        <v>891780111</v>
      </c>
      <c r="B134" t="s">
        <v>25</v>
      </c>
      <c r="C134" t="s">
        <v>4577</v>
      </c>
      <c r="D134" s="191" t="s">
        <v>27</v>
      </c>
      <c r="E134" s="191" t="s">
        <v>4937</v>
      </c>
      <c r="F134" s="191" t="s">
        <v>29</v>
      </c>
      <c r="G134" s="191" t="s">
        <v>30</v>
      </c>
      <c r="H134" t="s">
        <v>4877</v>
      </c>
      <c r="I134" s="75">
        <v>57154000</v>
      </c>
      <c r="J134" s="265">
        <v>0</v>
      </c>
      <c r="K134" s="265">
        <v>0</v>
      </c>
      <c r="L134" s="265">
        <v>0</v>
      </c>
      <c r="M134" s="129">
        <v>901051111</v>
      </c>
      <c r="N134" s="241" t="s">
        <v>4938</v>
      </c>
      <c r="O134" t="s">
        <v>4939</v>
      </c>
      <c r="P134" s="229">
        <v>44589</v>
      </c>
      <c r="Q134" s="229">
        <v>44589</v>
      </c>
      <c r="R134" t="s">
        <v>4890</v>
      </c>
      <c r="S134" s="265">
        <v>0</v>
      </c>
      <c r="T134" s="265">
        <f t="shared" si="2"/>
        <v>57154000</v>
      </c>
      <c r="U134" s="129">
        <v>85465146</v>
      </c>
      <c r="V134" t="s">
        <v>837</v>
      </c>
      <c r="W134" s="1"/>
    </row>
    <row r="135" spans="1:23">
      <c r="A135">
        <v>891780111</v>
      </c>
      <c r="B135" t="s">
        <v>25</v>
      </c>
      <c r="C135" t="s">
        <v>72</v>
      </c>
      <c r="D135" s="191" t="s">
        <v>27</v>
      </c>
      <c r="E135" s="191" t="s">
        <v>4940</v>
      </c>
      <c r="F135" s="191" t="s">
        <v>29</v>
      </c>
      <c r="G135" s="191" t="s">
        <v>30</v>
      </c>
      <c r="H135" t="s">
        <v>4877</v>
      </c>
      <c r="I135" s="75">
        <v>7705250</v>
      </c>
      <c r="J135" s="265">
        <v>0</v>
      </c>
      <c r="K135" s="265">
        <v>0</v>
      </c>
      <c r="L135" s="265">
        <v>0</v>
      </c>
      <c r="M135" s="129">
        <v>900929189</v>
      </c>
      <c r="N135" s="191" t="s">
        <v>4941</v>
      </c>
      <c r="O135" t="s">
        <v>4942</v>
      </c>
      <c r="P135" s="229">
        <v>44589</v>
      </c>
      <c r="Q135" s="229">
        <v>44589</v>
      </c>
      <c r="R135" t="s">
        <v>4943</v>
      </c>
      <c r="S135" s="265">
        <v>0</v>
      </c>
      <c r="T135" s="265">
        <f t="shared" si="2"/>
        <v>7705250</v>
      </c>
      <c r="U135" s="129">
        <v>26668285</v>
      </c>
      <c r="V135" t="s">
        <v>3524</v>
      </c>
      <c r="W135" s="1"/>
    </row>
    <row r="136" spans="1:23">
      <c r="A136">
        <v>891780111</v>
      </c>
      <c r="B136" t="s">
        <v>25</v>
      </c>
      <c r="C136" t="s">
        <v>4577</v>
      </c>
      <c r="D136" s="191" t="s">
        <v>27</v>
      </c>
      <c r="E136" s="191" t="s">
        <v>4944</v>
      </c>
      <c r="F136" s="191" t="s">
        <v>29</v>
      </c>
      <c r="G136" s="191" t="s">
        <v>30</v>
      </c>
      <c r="H136" t="s">
        <v>4877</v>
      </c>
      <c r="I136" s="75">
        <v>29680000</v>
      </c>
      <c r="J136" s="265">
        <v>0</v>
      </c>
      <c r="K136" s="265">
        <v>0</v>
      </c>
      <c r="L136" s="265">
        <v>0</v>
      </c>
      <c r="M136" s="129">
        <v>79415098</v>
      </c>
      <c r="N136" s="191" t="s">
        <v>4945</v>
      </c>
      <c r="O136" t="s">
        <v>4946</v>
      </c>
      <c r="P136" s="229">
        <v>44589</v>
      </c>
      <c r="Q136" t="s">
        <v>5098</v>
      </c>
      <c r="R136" t="s">
        <v>5604</v>
      </c>
      <c r="S136" s="265">
        <v>0</v>
      </c>
      <c r="T136" s="265">
        <f t="shared" si="2"/>
        <v>29680000</v>
      </c>
      <c r="U136" s="129">
        <v>36665858</v>
      </c>
      <c r="V136" t="s">
        <v>4598</v>
      </c>
      <c r="W136" s="1"/>
    </row>
    <row r="137" spans="1:23">
      <c r="A137">
        <v>891780111</v>
      </c>
      <c r="B137" t="s">
        <v>25</v>
      </c>
      <c r="C137" t="s">
        <v>4577</v>
      </c>
      <c r="D137" s="191" t="s">
        <v>27</v>
      </c>
      <c r="E137" s="191" t="s">
        <v>4947</v>
      </c>
      <c r="F137" s="191" t="s">
        <v>29</v>
      </c>
      <c r="G137" s="191" t="s">
        <v>30</v>
      </c>
      <c r="H137" t="s">
        <v>4877</v>
      </c>
      <c r="I137" s="75">
        <v>17116960</v>
      </c>
      <c r="J137" s="265">
        <v>0</v>
      </c>
      <c r="K137" s="265">
        <v>0</v>
      </c>
      <c r="L137" s="265">
        <v>0</v>
      </c>
      <c r="M137" s="129">
        <v>900525029</v>
      </c>
      <c r="N137" s="241" t="s">
        <v>4948</v>
      </c>
      <c r="O137" t="s">
        <v>4949</v>
      </c>
      <c r="P137" s="229">
        <v>44589</v>
      </c>
      <c r="Q137" t="s">
        <v>4927</v>
      </c>
      <c r="R137" t="s">
        <v>4886</v>
      </c>
      <c r="S137" s="265">
        <v>0</v>
      </c>
      <c r="T137" s="265">
        <f t="shared" si="2"/>
        <v>17116960</v>
      </c>
      <c r="U137" s="232">
        <v>85459497</v>
      </c>
      <c r="V137" s="191" t="s">
        <v>835</v>
      </c>
      <c r="W137" s="1"/>
    </row>
    <row r="138" spans="1:23">
      <c r="A138">
        <v>891780111</v>
      </c>
      <c r="B138" t="s">
        <v>25</v>
      </c>
      <c r="C138" t="s">
        <v>4577</v>
      </c>
      <c r="D138" s="191" t="s">
        <v>27</v>
      </c>
      <c r="E138" s="163" t="s">
        <v>4950</v>
      </c>
      <c r="F138" s="191" t="s">
        <v>29</v>
      </c>
      <c r="G138" s="191" t="s">
        <v>30</v>
      </c>
      <c r="H138" t="s">
        <v>4951</v>
      </c>
      <c r="I138" s="233">
        <v>50000000</v>
      </c>
      <c r="J138" s="265">
        <v>0</v>
      </c>
      <c r="K138" s="265">
        <v>0</v>
      </c>
      <c r="L138" s="265">
        <v>0</v>
      </c>
      <c r="M138" s="129">
        <v>819006702</v>
      </c>
      <c r="N138" t="s">
        <v>90</v>
      </c>
      <c r="O138" t="s">
        <v>4952</v>
      </c>
      <c r="P138" s="229">
        <v>44579</v>
      </c>
      <c r="Q138" s="229">
        <v>44579</v>
      </c>
      <c r="R138" t="s">
        <v>92</v>
      </c>
      <c r="S138" s="265">
        <v>0</v>
      </c>
      <c r="T138" s="265">
        <f t="shared" si="2"/>
        <v>50000000</v>
      </c>
      <c r="U138" s="129">
        <v>57461757</v>
      </c>
      <c r="V138" s="244" t="s">
        <v>4913</v>
      </c>
      <c r="W138" s="1"/>
    </row>
    <row r="139" spans="1:23">
      <c r="A139">
        <v>891780111</v>
      </c>
      <c r="B139" t="s">
        <v>25</v>
      </c>
      <c r="C139" t="s">
        <v>4577</v>
      </c>
      <c r="D139" s="191" t="s">
        <v>27</v>
      </c>
      <c r="E139" s="163" t="s">
        <v>4953</v>
      </c>
      <c r="F139" s="191" t="s">
        <v>29</v>
      </c>
      <c r="G139" s="191" t="s">
        <v>30</v>
      </c>
      <c r="H139" t="s">
        <v>4951</v>
      </c>
      <c r="I139" s="233">
        <v>230000000</v>
      </c>
      <c r="J139" s="265">
        <v>0</v>
      </c>
      <c r="K139" s="265">
        <v>0</v>
      </c>
      <c r="L139" s="265">
        <v>0</v>
      </c>
      <c r="M139" s="129">
        <v>830095213</v>
      </c>
      <c r="N139" t="s">
        <v>4954</v>
      </c>
      <c r="O139" t="s">
        <v>4955</v>
      </c>
      <c r="P139" s="229">
        <v>44580</v>
      </c>
      <c r="Q139" t="s">
        <v>4640</v>
      </c>
      <c r="R139" t="s">
        <v>92</v>
      </c>
      <c r="S139" s="265">
        <v>0</v>
      </c>
      <c r="T139" s="265">
        <f t="shared" si="2"/>
        <v>230000000</v>
      </c>
      <c r="U139" s="232">
        <v>85459497</v>
      </c>
      <c r="V139" t="s">
        <v>835</v>
      </c>
      <c r="W139" s="1"/>
    </row>
    <row r="140" spans="1:23">
      <c r="A140">
        <v>891780111</v>
      </c>
      <c r="B140" t="s">
        <v>25</v>
      </c>
      <c r="C140" t="s">
        <v>4577</v>
      </c>
      <c r="D140" s="191" t="s">
        <v>27</v>
      </c>
      <c r="E140" s="163" t="s">
        <v>4956</v>
      </c>
      <c r="F140" s="191" t="s">
        <v>29</v>
      </c>
      <c r="G140" s="191" t="s">
        <v>30</v>
      </c>
      <c r="H140" t="s">
        <v>4951</v>
      </c>
      <c r="I140" s="233">
        <v>170000000</v>
      </c>
      <c r="J140" s="265">
        <v>0</v>
      </c>
      <c r="K140" s="265">
        <v>0</v>
      </c>
      <c r="L140" s="265">
        <v>0</v>
      </c>
      <c r="M140" s="237">
        <v>901039840</v>
      </c>
      <c r="N140" s="247" t="s">
        <v>4957</v>
      </c>
      <c r="O140" t="s">
        <v>4958</v>
      </c>
      <c r="P140" s="229">
        <v>44581</v>
      </c>
      <c r="Q140" s="229">
        <v>44587</v>
      </c>
      <c r="R140" t="s">
        <v>626</v>
      </c>
      <c r="S140" s="265">
        <v>0</v>
      </c>
      <c r="T140" s="265">
        <f t="shared" si="2"/>
        <v>170000000</v>
      </c>
      <c r="U140" s="129">
        <v>85465146</v>
      </c>
      <c r="V140" t="s">
        <v>837</v>
      </c>
      <c r="W140" s="1"/>
    </row>
    <row r="141" spans="1:23">
      <c r="A141">
        <v>891780111</v>
      </c>
      <c r="B141" t="s">
        <v>25</v>
      </c>
      <c r="C141" t="s">
        <v>4577</v>
      </c>
      <c r="D141" s="191" t="s">
        <v>27</v>
      </c>
      <c r="E141" s="162" t="s">
        <v>4959</v>
      </c>
      <c r="F141" s="191" t="s">
        <v>29</v>
      </c>
      <c r="G141" s="191" t="s">
        <v>30</v>
      </c>
      <c r="H141" t="s">
        <v>4951</v>
      </c>
      <c r="I141" s="248">
        <v>140000000</v>
      </c>
      <c r="J141" s="265">
        <v>0</v>
      </c>
      <c r="K141" s="265">
        <v>0</v>
      </c>
      <c r="L141" s="265">
        <v>0</v>
      </c>
      <c r="M141" s="129">
        <v>9003319657</v>
      </c>
      <c r="N141" t="s">
        <v>4960</v>
      </c>
      <c r="O141" t="s">
        <v>4961</v>
      </c>
      <c r="P141" s="229">
        <v>44581</v>
      </c>
      <c r="Q141" s="229">
        <v>44582</v>
      </c>
      <c r="R141" t="s">
        <v>92</v>
      </c>
      <c r="S141" s="265">
        <v>0</v>
      </c>
      <c r="T141" s="265">
        <f t="shared" si="2"/>
        <v>140000000</v>
      </c>
      <c r="U141" s="232">
        <v>85459497</v>
      </c>
      <c r="V141" t="s">
        <v>835</v>
      </c>
      <c r="W141" s="1"/>
    </row>
    <row r="142" spans="1:23">
      <c r="A142">
        <v>891780111</v>
      </c>
      <c r="B142" t="s">
        <v>25</v>
      </c>
      <c r="C142" t="s">
        <v>4577</v>
      </c>
      <c r="D142" s="191" t="s">
        <v>27</v>
      </c>
      <c r="E142" s="162" t="s">
        <v>4962</v>
      </c>
      <c r="F142" s="191" t="s">
        <v>29</v>
      </c>
      <c r="G142" s="191" t="s">
        <v>30</v>
      </c>
      <c r="H142" t="s">
        <v>4951</v>
      </c>
      <c r="I142" s="248">
        <v>40000000</v>
      </c>
      <c r="J142" s="265">
        <v>0</v>
      </c>
      <c r="K142" s="265">
        <v>0</v>
      </c>
      <c r="L142" s="265">
        <v>0</v>
      </c>
      <c r="M142" s="129">
        <v>891700742</v>
      </c>
      <c r="N142" s="162" t="s">
        <v>4963</v>
      </c>
      <c r="O142" t="s">
        <v>4964</v>
      </c>
      <c r="P142" s="229">
        <v>44586</v>
      </c>
      <c r="Q142" t="s">
        <v>4640</v>
      </c>
      <c r="R142" t="s">
        <v>92</v>
      </c>
      <c r="S142" s="265">
        <v>0</v>
      </c>
      <c r="T142" s="265">
        <f t="shared" si="2"/>
        <v>40000000</v>
      </c>
      <c r="U142" s="129">
        <v>36665858</v>
      </c>
      <c r="V142" t="s">
        <v>4598</v>
      </c>
      <c r="W142" s="1"/>
    </row>
    <row r="143" spans="1:23">
      <c r="A143">
        <v>891780111</v>
      </c>
      <c r="B143" t="s">
        <v>25</v>
      </c>
      <c r="C143" t="s">
        <v>4577</v>
      </c>
      <c r="D143" s="191" t="s">
        <v>27</v>
      </c>
      <c r="E143" s="162" t="s">
        <v>4965</v>
      </c>
      <c r="F143" s="191" t="s">
        <v>29</v>
      </c>
      <c r="G143" s="191" t="s">
        <v>30</v>
      </c>
      <c r="H143" t="s">
        <v>4951</v>
      </c>
      <c r="I143" s="233">
        <v>60000000</v>
      </c>
      <c r="J143" s="265">
        <v>0</v>
      </c>
      <c r="K143" s="265">
        <v>0</v>
      </c>
      <c r="L143" s="265">
        <v>0</v>
      </c>
      <c r="M143" s="129">
        <v>901283655</v>
      </c>
      <c r="N143" t="s">
        <v>4966</v>
      </c>
      <c r="O143" t="s">
        <v>4967</v>
      </c>
      <c r="P143" s="229">
        <v>44586</v>
      </c>
      <c r="Q143" t="s">
        <v>5101</v>
      </c>
      <c r="R143" t="s">
        <v>92</v>
      </c>
      <c r="S143" s="265">
        <v>0</v>
      </c>
      <c r="T143" s="265">
        <f t="shared" si="2"/>
        <v>60000000</v>
      </c>
      <c r="U143" s="129">
        <v>36665858</v>
      </c>
      <c r="V143" t="s">
        <v>4598</v>
      </c>
      <c r="W143" s="1"/>
    </row>
    <row r="144" spans="1:23">
      <c r="A144">
        <v>891780111</v>
      </c>
      <c r="B144" t="s">
        <v>25</v>
      </c>
      <c r="C144" t="s">
        <v>4577</v>
      </c>
      <c r="D144" s="191" t="s">
        <v>27</v>
      </c>
      <c r="E144" s="162" t="s">
        <v>4968</v>
      </c>
      <c r="F144" s="191" t="s">
        <v>29</v>
      </c>
      <c r="G144" s="191" t="s">
        <v>30</v>
      </c>
      <c r="H144" t="s">
        <v>4951</v>
      </c>
      <c r="I144" s="233">
        <v>30000000</v>
      </c>
      <c r="J144" s="265">
        <v>0</v>
      </c>
      <c r="K144" s="265">
        <v>0</v>
      </c>
      <c r="L144" s="265">
        <v>0</v>
      </c>
      <c r="M144" s="129">
        <v>900414638</v>
      </c>
      <c r="N144" t="s">
        <v>4969</v>
      </c>
      <c r="O144" t="s">
        <v>4970</v>
      </c>
      <c r="P144" s="229">
        <v>44586</v>
      </c>
      <c r="Q144" t="s">
        <v>5088</v>
      </c>
      <c r="R144" t="s">
        <v>92</v>
      </c>
      <c r="S144" s="265">
        <v>0</v>
      </c>
      <c r="T144" s="265">
        <f t="shared" si="2"/>
        <v>30000000</v>
      </c>
      <c r="U144" s="129">
        <v>36665858</v>
      </c>
      <c r="V144" t="s">
        <v>4598</v>
      </c>
      <c r="W144" s="1"/>
    </row>
    <row r="145" spans="1:23">
      <c r="A145">
        <v>891780111</v>
      </c>
      <c r="B145" t="s">
        <v>25</v>
      </c>
      <c r="C145" t="s">
        <v>4577</v>
      </c>
      <c r="D145" s="191" t="s">
        <v>27</v>
      </c>
      <c r="E145" s="162" t="s">
        <v>4971</v>
      </c>
      <c r="F145" s="191" t="s">
        <v>29</v>
      </c>
      <c r="G145" s="191" t="s">
        <v>30</v>
      </c>
      <c r="H145" t="s">
        <v>4951</v>
      </c>
      <c r="I145" s="233">
        <v>43445673</v>
      </c>
      <c r="J145" s="265">
        <v>0</v>
      </c>
      <c r="K145" s="265">
        <v>0</v>
      </c>
      <c r="L145" s="265">
        <v>0</v>
      </c>
      <c r="M145" s="129">
        <v>890115230</v>
      </c>
      <c r="N145" t="s">
        <v>4972</v>
      </c>
      <c r="O145" t="s">
        <v>4973</v>
      </c>
      <c r="P145" s="229">
        <v>44588</v>
      </c>
      <c r="Q145" t="s">
        <v>4640</v>
      </c>
      <c r="R145" t="s">
        <v>5105</v>
      </c>
      <c r="S145" s="265">
        <v>0</v>
      </c>
      <c r="T145" s="265">
        <f t="shared" si="2"/>
        <v>43445673</v>
      </c>
      <c r="U145" s="232">
        <v>85473390</v>
      </c>
      <c r="V145" s="191" t="s">
        <v>839</v>
      </c>
      <c r="W145" s="1"/>
    </row>
    <row r="146" spans="1:23">
      <c r="A146">
        <v>891780111</v>
      </c>
      <c r="B146" t="s">
        <v>25</v>
      </c>
      <c r="C146" t="s">
        <v>4577</v>
      </c>
      <c r="D146" s="191" t="s">
        <v>27</v>
      </c>
      <c r="E146" s="162" t="s">
        <v>4974</v>
      </c>
      <c r="F146" s="191" t="s">
        <v>29</v>
      </c>
      <c r="G146" s="191" t="s">
        <v>30</v>
      </c>
      <c r="H146" t="s">
        <v>4951</v>
      </c>
      <c r="I146" s="233">
        <v>3944400</v>
      </c>
      <c r="J146" s="265">
        <v>0</v>
      </c>
      <c r="K146" s="265">
        <v>0</v>
      </c>
      <c r="L146" s="265">
        <v>0</v>
      </c>
      <c r="M146" s="129">
        <v>36549782</v>
      </c>
      <c r="N146" t="s">
        <v>4975</v>
      </c>
      <c r="O146" t="s">
        <v>4976</v>
      </c>
      <c r="P146" s="229">
        <v>44588</v>
      </c>
      <c r="Q146" t="s">
        <v>4640</v>
      </c>
      <c r="R146" t="s">
        <v>92</v>
      </c>
      <c r="S146" s="265">
        <v>0</v>
      </c>
      <c r="T146" s="265">
        <f t="shared" si="2"/>
        <v>3944400</v>
      </c>
      <c r="U146" s="129">
        <v>72175282</v>
      </c>
      <c r="V146" t="s">
        <v>836</v>
      </c>
      <c r="W146" s="1"/>
    </row>
    <row r="147" spans="1:23">
      <c r="A147">
        <v>891780111</v>
      </c>
      <c r="B147" t="s">
        <v>25</v>
      </c>
      <c r="C147" t="s">
        <v>4577</v>
      </c>
      <c r="D147" s="191" t="s">
        <v>27</v>
      </c>
      <c r="E147" s="162" t="s">
        <v>4977</v>
      </c>
      <c r="F147" s="191" t="s">
        <v>29</v>
      </c>
      <c r="G147" s="191" t="s">
        <v>30</v>
      </c>
      <c r="H147" t="s">
        <v>4951</v>
      </c>
      <c r="I147" s="233">
        <v>95621950</v>
      </c>
      <c r="J147" s="265">
        <v>0</v>
      </c>
      <c r="K147" s="265">
        <v>0</v>
      </c>
      <c r="L147" s="265">
        <v>0</v>
      </c>
      <c r="M147" s="129">
        <v>800219876</v>
      </c>
      <c r="N147" t="s">
        <v>4978</v>
      </c>
      <c r="O147" t="s">
        <v>4979</v>
      </c>
      <c r="P147" s="229">
        <v>44588</v>
      </c>
      <c r="Q147" t="s">
        <v>4640</v>
      </c>
      <c r="R147" t="s">
        <v>92</v>
      </c>
      <c r="S147" s="265">
        <v>0</v>
      </c>
      <c r="T147" s="265">
        <f t="shared" si="2"/>
        <v>95621950</v>
      </c>
      <c r="U147" s="129">
        <v>26668285</v>
      </c>
      <c r="V147" t="s">
        <v>3524</v>
      </c>
      <c r="W147" s="1"/>
    </row>
    <row r="148" spans="1:23">
      <c r="A148">
        <v>891780111</v>
      </c>
      <c r="B148" t="s">
        <v>25</v>
      </c>
      <c r="C148" t="s">
        <v>4577</v>
      </c>
      <c r="D148" s="191" t="s">
        <v>27</v>
      </c>
      <c r="E148" s="162" t="s">
        <v>4980</v>
      </c>
      <c r="F148" s="191" t="s">
        <v>29</v>
      </c>
      <c r="G148" s="191" t="s">
        <v>30</v>
      </c>
      <c r="H148" t="s">
        <v>4951</v>
      </c>
      <c r="I148" s="233">
        <v>60000000</v>
      </c>
      <c r="J148" s="265">
        <v>0</v>
      </c>
      <c r="K148" s="265">
        <v>0</v>
      </c>
      <c r="L148" s="265">
        <v>0</v>
      </c>
      <c r="M148" s="129">
        <v>901380948</v>
      </c>
      <c r="N148" t="s">
        <v>4981</v>
      </c>
      <c r="O148" t="s">
        <v>4982</v>
      </c>
      <c r="P148" s="229">
        <v>44588</v>
      </c>
      <c r="Q148" t="s">
        <v>4640</v>
      </c>
      <c r="R148" t="s">
        <v>92</v>
      </c>
      <c r="S148" s="265">
        <v>0</v>
      </c>
      <c r="T148" s="265">
        <f t="shared" si="2"/>
        <v>60000000</v>
      </c>
      <c r="U148" s="129">
        <v>36665858</v>
      </c>
      <c r="V148" t="s">
        <v>4598</v>
      </c>
      <c r="W148" s="1"/>
    </row>
    <row r="149" spans="1:23">
      <c r="A149">
        <v>891780111</v>
      </c>
      <c r="B149" t="s">
        <v>25</v>
      </c>
      <c r="C149" t="s">
        <v>4577</v>
      </c>
      <c r="D149" s="191" t="s">
        <v>27</v>
      </c>
      <c r="E149" s="162" t="s">
        <v>4983</v>
      </c>
      <c r="F149" s="191" t="s">
        <v>29</v>
      </c>
      <c r="G149" s="191" t="s">
        <v>30</v>
      </c>
      <c r="H149" t="s">
        <v>4951</v>
      </c>
      <c r="I149" s="233">
        <v>11640056</v>
      </c>
      <c r="J149" s="265">
        <v>0</v>
      </c>
      <c r="K149" s="265">
        <v>0</v>
      </c>
      <c r="L149" s="265">
        <v>0</v>
      </c>
      <c r="M149" s="129">
        <v>900929189</v>
      </c>
      <c r="N149" t="s">
        <v>4984</v>
      </c>
      <c r="O149" t="s">
        <v>4985</v>
      </c>
      <c r="P149" s="229">
        <v>44589</v>
      </c>
      <c r="Q149" t="s">
        <v>4640</v>
      </c>
      <c r="R149" t="s">
        <v>92</v>
      </c>
      <c r="S149" s="265">
        <v>0</v>
      </c>
      <c r="T149" s="265">
        <f t="shared" si="2"/>
        <v>11640056</v>
      </c>
      <c r="U149" s="232">
        <v>85459497</v>
      </c>
      <c r="V149" s="51" t="s">
        <v>835</v>
      </c>
      <c r="W149" s="1"/>
    </row>
    <row r="150" spans="1:23">
      <c r="A150">
        <v>891780111</v>
      </c>
      <c r="B150" t="s">
        <v>25</v>
      </c>
      <c r="C150" t="s">
        <v>4577</v>
      </c>
      <c r="D150" s="191" t="s">
        <v>27</v>
      </c>
      <c r="E150" s="162" t="s">
        <v>4986</v>
      </c>
      <c r="F150" s="191" t="s">
        <v>29</v>
      </c>
      <c r="G150" s="191" t="s">
        <v>30</v>
      </c>
      <c r="H150" t="s">
        <v>4951</v>
      </c>
      <c r="I150" s="233">
        <v>20000000</v>
      </c>
      <c r="J150" s="265">
        <v>0</v>
      </c>
      <c r="K150" s="265">
        <v>0</v>
      </c>
      <c r="L150" s="265">
        <v>0</v>
      </c>
      <c r="M150" s="129">
        <v>901295924</v>
      </c>
      <c r="N150" s="243" t="s">
        <v>4987</v>
      </c>
      <c r="O150" t="s">
        <v>4988</v>
      </c>
      <c r="P150" s="229">
        <v>44589</v>
      </c>
      <c r="Q150" t="s">
        <v>4640</v>
      </c>
      <c r="R150" t="s">
        <v>92</v>
      </c>
      <c r="S150" s="265">
        <v>0</v>
      </c>
      <c r="T150" s="265">
        <f t="shared" si="2"/>
        <v>20000000</v>
      </c>
      <c r="U150" s="129">
        <v>36665858</v>
      </c>
      <c r="V150" t="s">
        <v>4598</v>
      </c>
      <c r="W150" s="1"/>
    </row>
    <row r="151" spans="1:23">
      <c r="A151">
        <v>891780111</v>
      </c>
      <c r="B151" t="s">
        <v>25</v>
      </c>
      <c r="C151" t="s">
        <v>4577</v>
      </c>
      <c r="D151" s="191" t="s">
        <v>27</v>
      </c>
      <c r="E151" s="162" t="s">
        <v>4989</v>
      </c>
      <c r="F151" s="191" t="s">
        <v>29</v>
      </c>
      <c r="G151" s="191" t="s">
        <v>30</v>
      </c>
      <c r="H151" t="s">
        <v>4951</v>
      </c>
      <c r="I151" s="233">
        <v>100000000</v>
      </c>
      <c r="J151" s="265">
        <v>0</v>
      </c>
      <c r="K151" s="265">
        <v>0</v>
      </c>
      <c r="L151" s="265">
        <v>0</v>
      </c>
      <c r="M151" s="129">
        <v>901380948</v>
      </c>
      <c r="N151" s="191" t="s">
        <v>4981</v>
      </c>
      <c r="O151" t="s">
        <v>4990</v>
      </c>
      <c r="P151" s="229">
        <v>44589</v>
      </c>
      <c r="Q151" t="s">
        <v>4640</v>
      </c>
      <c r="R151" t="s">
        <v>92</v>
      </c>
      <c r="S151" s="265">
        <v>0</v>
      </c>
      <c r="T151" s="265">
        <f t="shared" si="2"/>
        <v>100000000</v>
      </c>
      <c r="U151" s="129">
        <v>85466528</v>
      </c>
      <c r="V151" t="s">
        <v>4903</v>
      </c>
      <c r="W151" s="1"/>
    </row>
    <row r="152" spans="1:23">
      <c r="A152">
        <v>891780111</v>
      </c>
      <c r="B152" t="s">
        <v>25</v>
      </c>
      <c r="C152" t="s">
        <v>4577</v>
      </c>
      <c r="D152" s="191" t="s">
        <v>27</v>
      </c>
      <c r="E152" s="162" t="s">
        <v>4991</v>
      </c>
      <c r="F152" s="191" t="s">
        <v>29</v>
      </c>
      <c r="G152" s="191" t="s">
        <v>30</v>
      </c>
      <c r="H152" t="s">
        <v>4951</v>
      </c>
      <c r="I152" s="233">
        <v>10000000</v>
      </c>
      <c r="J152" s="265">
        <v>0</v>
      </c>
      <c r="K152" s="265">
        <v>0</v>
      </c>
      <c r="L152" s="265">
        <v>0</v>
      </c>
      <c r="M152" s="232">
        <v>891702681</v>
      </c>
      <c r="N152" s="191" t="s">
        <v>4992</v>
      </c>
      <c r="O152" t="s">
        <v>4993</v>
      </c>
      <c r="P152" s="229">
        <v>44589</v>
      </c>
      <c r="Q152" t="s">
        <v>4640</v>
      </c>
      <c r="R152" t="s">
        <v>92</v>
      </c>
      <c r="S152" s="265">
        <v>0</v>
      </c>
      <c r="T152" s="265">
        <f t="shared" si="2"/>
        <v>10000000</v>
      </c>
      <c r="U152" s="232">
        <v>72221403</v>
      </c>
      <c r="V152" t="s">
        <v>4677</v>
      </c>
      <c r="W152" s="1"/>
    </row>
    <row r="153" spans="1:23">
      <c r="A153">
        <v>891780111</v>
      </c>
      <c r="B153" t="s">
        <v>25</v>
      </c>
      <c r="C153" t="s">
        <v>4577</v>
      </c>
      <c r="D153" s="191" t="s">
        <v>27</v>
      </c>
      <c r="E153" s="162" t="s">
        <v>4994</v>
      </c>
      <c r="F153" s="191" t="s">
        <v>29</v>
      </c>
      <c r="G153" s="191" t="s">
        <v>30</v>
      </c>
      <c r="H153" t="s">
        <v>4951</v>
      </c>
      <c r="I153" s="233">
        <v>11000000</v>
      </c>
      <c r="J153" s="265">
        <v>0</v>
      </c>
      <c r="K153" s="265">
        <v>0</v>
      </c>
      <c r="L153" s="265">
        <v>0</v>
      </c>
      <c r="M153" s="129">
        <v>12525956</v>
      </c>
      <c r="N153" t="s">
        <v>4995</v>
      </c>
      <c r="O153" t="s">
        <v>4996</v>
      </c>
      <c r="P153" s="229">
        <v>44590</v>
      </c>
      <c r="Q153" t="s">
        <v>4640</v>
      </c>
      <c r="R153" t="s">
        <v>92</v>
      </c>
      <c r="S153" s="265">
        <v>0</v>
      </c>
      <c r="T153" s="265">
        <f t="shared" si="2"/>
        <v>11000000</v>
      </c>
      <c r="U153" s="232">
        <v>72221403</v>
      </c>
      <c r="V153" t="s">
        <v>4677</v>
      </c>
      <c r="W153" s="1"/>
    </row>
    <row r="154" spans="1:23">
      <c r="A154">
        <v>891780111</v>
      </c>
      <c r="B154" t="s">
        <v>25</v>
      </c>
      <c r="C154" t="s">
        <v>4577</v>
      </c>
      <c r="D154" s="191" t="s">
        <v>27</v>
      </c>
      <c r="E154" s="162" t="s">
        <v>4997</v>
      </c>
      <c r="F154" s="191" t="s">
        <v>29</v>
      </c>
      <c r="G154" s="191" t="s">
        <v>30</v>
      </c>
      <c r="H154" t="s">
        <v>4951</v>
      </c>
      <c r="I154" s="233">
        <v>20000000</v>
      </c>
      <c r="J154" s="265">
        <v>0</v>
      </c>
      <c r="K154" s="265">
        <v>0</v>
      </c>
      <c r="L154" s="265">
        <v>0</v>
      </c>
      <c r="M154" s="129">
        <v>819005003</v>
      </c>
      <c r="N154" t="s">
        <v>4998</v>
      </c>
      <c r="O154" t="s">
        <v>4999</v>
      </c>
      <c r="P154" s="229">
        <v>44589</v>
      </c>
      <c r="Q154" t="s">
        <v>4640</v>
      </c>
      <c r="R154" t="s">
        <v>626</v>
      </c>
      <c r="S154" s="265">
        <v>0</v>
      </c>
      <c r="T154" s="265">
        <f t="shared" si="2"/>
        <v>20000000</v>
      </c>
      <c r="U154" s="232">
        <v>85152695</v>
      </c>
      <c r="V154" s="191" t="s">
        <v>838</v>
      </c>
      <c r="W154" s="1"/>
    </row>
    <row r="155" spans="1:23">
      <c r="A155">
        <v>891780111</v>
      </c>
      <c r="B155" t="s">
        <v>25</v>
      </c>
      <c r="C155" t="s">
        <v>4577</v>
      </c>
      <c r="D155" s="191" t="s">
        <v>27</v>
      </c>
      <c r="E155" s="162" t="s">
        <v>5000</v>
      </c>
      <c r="F155" s="191" t="s">
        <v>29</v>
      </c>
      <c r="G155" s="191" t="s">
        <v>30</v>
      </c>
      <c r="H155" t="s">
        <v>4951</v>
      </c>
      <c r="I155" s="233">
        <v>35092132</v>
      </c>
      <c r="J155" s="265">
        <v>0</v>
      </c>
      <c r="K155" s="265">
        <v>0</v>
      </c>
      <c r="L155" s="265">
        <v>0</v>
      </c>
      <c r="M155" s="129">
        <v>900009141</v>
      </c>
      <c r="N155" t="s">
        <v>5001</v>
      </c>
      <c r="O155" t="s">
        <v>5002</v>
      </c>
      <c r="P155" s="229">
        <v>44589</v>
      </c>
      <c r="Q155" t="s">
        <v>4640</v>
      </c>
      <c r="R155" t="s">
        <v>5106</v>
      </c>
      <c r="S155" s="265">
        <v>0</v>
      </c>
      <c r="T155" s="265">
        <f t="shared" si="2"/>
        <v>35092132</v>
      </c>
      <c r="U155" s="232">
        <v>85473390</v>
      </c>
      <c r="V155" s="191" t="s">
        <v>839</v>
      </c>
      <c r="W155" s="1"/>
    </row>
    <row r="156" spans="1:23">
      <c r="A156">
        <v>891780111</v>
      </c>
      <c r="B156" t="s">
        <v>25</v>
      </c>
      <c r="C156" t="s">
        <v>72</v>
      </c>
      <c r="D156" s="191" t="s">
        <v>27</v>
      </c>
      <c r="E156" s="162" t="s">
        <v>5003</v>
      </c>
      <c r="F156" s="191" t="s">
        <v>29</v>
      </c>
      <c r="G156" s="191" t="s">
        <v>30</v>
      </c>
      <c r="H156" t="s">
        <v>4951</v>
      </c>
      <c r="I156" s="233">
        <v>80000000</v>
      </c>
      <c r="J156" s="265">
        <v>0</v>
      </c>
      <c r="K156" s="265">
        <v>0</v>
      </c>
      <c r="L156" s="265">
        <v>0</v>
      </c>
      <c r="M156" s="129">
        <v>804005236</v>
      </c>
      <c r="N156" s="162" t="s">
        <v>5004</v>
      </c>
      <c r="O156" t="s">
        <v>5005</v>
      </c>
      <c r="P156" s="229">
        <v>44589</v>
      </c>
      <c r="Q156" t="s">
        <v>4640</v>
      </c>
      <c r="R156" s="174">
        <v>44772</v>
      </c>
      <c r="S156" s="265">
        <v>0</v>
      </c>
      <c r="T156" s="265">
        <f t="shared" si="2"/>
        <v>80000000</v>
      </c>
      <c r="U156" s="232">
        <v>85152695</v>
      </c>
      <c r="V156" s="191" t="s">
        <v>838</v>
      </c>
      <c r="W156" s="1"/>
    </row>
    <row r="157" spans="1:23">
      <c r="A157">
        <v>891780111</v>
      </c>
      <c r="B157" t="s">
        <v>25</v>
      </c>
      <c r="C157" t="s">
        <v>4577</v>
      </c>
      <c r="D157" s="191" t="s">
        <v>27</v>
      </c>
      <c r="E157" s="162" t="s">
        <v>5006</v>
      </c>
      <c r="F157" s="191" t="s">
        <v>29</v>
      </c>
      <c r="G157" s="191" t="s">
        <v>30</v>
      </c>
      <c r="H157" t="s">
        <v>4951</v>
      </c>
      <c r="I157" s="233">
        <v>8000000</v>
      </c>
      <c r="J157" s="265">
        <v>0</v>
      </c>
      <c r="K157" s="265">
        <v>0</v>
      </c>
      <c r="L157" s="265">
        <v>0</v>
      </c>
      <c r="M157" s="129">
        <v>900173983</v>
      </c>
      <c r="N157" s="191" t="s">
        <v>5007</v>
      </c>
      <c r="O157" t="s">
        <v>5008</v>
      </c>
      <c r="P157" s="229">
        <v>44589</v>
      </c>
      <c r="Q157" t="s">
        <v>4640</v>
      </c>
      <c r="R157" t="s">
        <v>5107</v>
      </c>
      <c r="S157" s="265">
        <v>0</v>
      </c>
      <c r="T157" s="265">
        <f t="shared" si="2"/>
        <v>8000000</v>
      </c>
      <c r="U157" s="232">
        <v>85152695</v>
      </c>
      <c r="V157" s="191" t="s">
        <v>838</v>
      </c>
      <c r="W157" s="1"/>
    </row>
    <row r="158" spans="1:23">
      <c r="A158">
        <v>891780111</v>
      </c>
      <c r="B158" t="s">
        <v>25</v>
      </c>
      <c r="C158" t="s">
        <v>72</v>
      </c>
      <c r="D158" s="191" t="s">
        <v>27</v>
      </c>
      <c r="E158" s="162" t="s">
        <v>5009</v>
      </c>
      <c r="F158" s="191" t="s">
        <v>29</v>
      </c>
      <c r="G158" s="191" t="s">
        <v>30</v>
      </c>
      <c r="H158" t="s">
        <v>4951</v>
      </c>
      <c r="I158" s="233">
        <v>100000000</v>
      </c>
      <c r="J158" s="265">
        <v>0</v>
      </c>
      <c r="K158" s="265">
        <v>0</v>
      </c>
      <c r="L158" s="265">
        <v>0</v>
      </c>
      <c r="M158" s="129">
        <v>36560048</v>
      </c>
      <c r="N158" s="118" t="s">
        <v>845</v>
      </c>
      <c r="O158" s="54" t="s">
        <v>5010</v>
      </c>
      <c r="P158" s="229">
        <v>44589</v>
      </c>
      <c r="Q158" t="s">
        <v>4640</v>
      </c>
      <c r="R158" t="s">
        <v>5107</v>
      </c>
      <c r="S158" s="265">
        <v>0</v>
      </c>
      <c r="T158" s="265">
        <f t="shared" si="2"/>
        <v>100000000</v>
      </c>
      <c r="U158" s="232">
        <v>85152695</v>
      </c>
      <c r="V158" s="191" t="s">
        <v>838</v>
      </c>
      <c r="W158" s="1"/>
    </row>
    <row r="159" spans="1:23">
      <c r="A159">
        <v>891780111</v>
      </c>
      <c r="B159" t="s">
        <v>25</v>
      </c>
      <c r="C159" t="s">
        <v>4577</v>
      </c>
      <c r="D159" s="191" t="s">
        <v>27</v>
      </c>
      <c r="E159" s="162" t="s">
        <v>5011</v>
      </c>
      <c r="F159" s="191" t="s">
        <v>29</v>
      </c>
      <c r="G159" s="191" t="s">
        <v>30</v>
      </c>
      <c r="H159" t="s">
        <v>4951</v>
      </c>
      <c r="I159" s="234">
        <v>40000000</v>
      </c>
      <c r="J159" s="265">
        <v>0</v>
      </c>
      <c r="K159" s="265">
        <v>0</v>
      </c>
      <c r="L159" s="265">
        <v>0</v>
      </c>
      <c r="M159" s="129">
        <v>7629009</v>
      </c>
      <c r="N159" t="s">
        <v>5012</v>
      </c>
      <c r="O159" t="s">
        <v>5013</v>
      </c>
      <c r="P159" s="229">
        <v>44589</v>
      </c>
      <c r="Q159" t="s">
        <v>5081</v>
      </c>
      <c r="R159" t="s">
        <v>626</v>
      </c>
      <c r="S159" s="265">
        <v>0</v>
      </c>
      <c r="T159" s="265">
        <f t="shared" si="2"/>
        <v>40000000</v>
      </c>
      <c r="U159" s="129">
        <v>85450705</v>
      </c>
      <c r="V159" t="s">
        <v>5014</v>
      </c>
      <c r="W159" s="1"/>
    </row>
    <row r="160" spans="1:23">
      <c r="A160">
        <v>891780111</v>
      </c>
      <c r="B160" t="s">
        <v>25</v>
      </c>
      <c r="C160" t="s">
        <v>4577</v>
      </c>
      <c r="D160" s="191" t="s">
        <v>27</v>
      </c>
      <c r="E160" s="162" t="s">
        <v>5015</v>
      </c>
      <c r="F160" s="191" t="s">
        <v>29</v>
      </c>
      <c r="G160" s="191" t="s">
        <v>30</v>
      </c>
      <c r="H160" t="s">
        <v>4951</v>
      </c>
      <c r="I160" s="233">
        <v>249900000</v>
      </c>
      <c r="J160" s="265">
        <v>0</v>
      </c>
      <c r="K160" s="265">
        <v>0</v>
      </c>
      <c r="L160" s="265">
        <v>0</v>
      </c>
      <c r="M160" s="129">
        <v>900406952</v>
      </c>
      <c r="N160" t="s">
        <v>5016</v>
      </c>
      <c r="O160" t="s">
        <v>5017</v>
      </c>
      <c r="P160" s="229">
        <v>44589</v>
      </c>
      <c r="Q160" t="s">
        <v>4640</v>
      </c>
      <c r="R160" t="s">
        <v>5107</v>
      </c>
      <c r="S160" s="265">
        <v>0</v>
      </c>
      <c r="T160" s="265">
        <f t="shared" si="2"/>
        <v>249900000</v>
      </c>
      <c r="U160" s="129">
        <v>45507423</v>
      </c>
      <c r="V160" t="s">
        <v>3471</v>
      </c>
      <c r="W160" s="1"/>
    </row>
    <row r="161" spans="1:23">
      <c r="A161">
        <v>891780111</v>
      </c>
      <c r="B161" t="s">
        <v>25</v>
      </c>
      <c r="C161" t="s">
        <v>4577</v>
      </c>
      <c r="D161" s="191" t="s">
        <v>27</v>
      </c>
      <c r="E161" s="162" t="s">
        <v>5018</v>
      </c>
      <c r="F161" s="191" t="s">
        <v>29</v>
      </c>
      <c r="G161" s="191" t="s">
        <v>30</v>
      </c>
      <c r="H161" t="s">
        <v>4951</v>
      </c>
      <c r="I161" s="233">
        <v>35000000</v>
      </c>
      <c r="J161" s="265">
        <v>0</v>
      </c>
      <c r="K161" s="265">
        <v>0</v>
      </c>
      <c r="L161" s="265">
        <v>0</v>
      </c>
      <c r="M161" s="129">
        <v>901549048</v>
      </c>
      <c r="N161" s="191" t="s">
        <v>5019</v>
      </c>
      <c r="O161" t="s">
        <v>5020</v>
      </c>
      <c r="P161" s="229">
        <v>44589</v>
      </c>
      <c r="Q161" t="s">
        <v>4640</v>
      </c>
      <c r="R161" t="s">
        <v>5107</v>
      </c>
      <c r="S161" s="265">
        <v>0</v>
      </c>
      <c r="T161" s="265">
        <f t="shared" si="2"/>
        <v>35000000</v>
      </c>
      <c r="U161" s="129">
        <v>7144175</v>
      </c>
      <c r="V161" s="51" t="s">
        <v>5021</v>
      </c>
      <c r="W161" s="1"/>
    </row>
    <row r="162" spans="1:23">
      <c r="A162">
        <v>891780111</v>
      </c>
      <c r="B162" t="s">
        <v>25</v>
      </c>
      <c r="C162"/>
      <c r="D162" s="191" t="s">
        <v>27</v>
      </c>
      <c r="E162" t="s">
        <v>5967</v>
      </c>
      <c r="F162" s="191" t="s">
        <v>29</v>
      </c>
      <c r="G162" s="191" t="s">
        <v>30</v>
      </c>
      <c r="H162" t="s">
        <v>4951</v>
      </c>
      <c r="I162" s="75">
        <v>160000000</v>
      </c>
      <c r="J162" s="265">
        <v>0</v>
      </c>
      <c r="K162" s="265">
        <v>0</v>
      </c>
      <c r="L162" s="265">
        <v>0</v>
      </c>
      <c r="M162" s="129">
        <v>900331965</v>
      </c>
      <c r="N162" t="s">
        <v>957</v>
      </c>
      <c r="O162" t="s">
        <v>5968</v>
      </c>
      <c r="P162" t="s">
        <v>41</v>
      </c>
      <c r="Q162" t="s">
        <v>77</v>
      </c>
      <c r="R162" t="s">
        <v>92</v>
      </c>
      <c r="S162" s="265">
        <v>0</v>
      </c>
      <c r="T162" s="265">
        <f t="shared" si="2"/>
        <v>160000000</v>
      </c>
      <c r="U162" s="129">
        <v>84452087</v>
      </c>
      <c r="V162" t="s">
        <v>5769</v>
      </c>
      <c r="W162" s="1"/>
    </row>
    <row r="163" spans="1:23">
      <c r="A163">
        <v>891780111</v>
      </c>
      <c r="B163" t="s">
        <v>25</v>
      </c>
      <c r="C163" t="s">
        <v>4577</v>
      </c>
      <c r="D163" s="191" t="s">
        <v>27</v>
      </c>
      <c r="E163" s="267" t="s">
        <v>5022</v>
      </c>
      <c r="F163" s="191" t="s">
        <v>29</v>
      </c>
      <c r="G163" s="191" t="s">
        <v>30</v>
      </c>
      <c r="H163" s="191" t="s">
        <v>5023</v>
      </c>
      <c r="I163" s="227">
        <v>244493758</v>
      </c>
      <c r="J163" s="265">
        <v>0</v>
      </c>
      <c r="K163" s="265">
        <v>0</v>
      </c>
      <c r="L163" s="265">
        <v>0</v>
      </c>
      <c r="M163" s="129">
        <v>900999758</v>
      </c>
      <c r="N163" s="191" t="s">
        <v>5024</v>
      </c>
      <c r="O163" t="s">
        <v>5025</v>
      </c>
      <c r="P163" s="229">
        <v>44589</v>
      </c>
      <c r="Q163" t="s">
        <v>4943</v>
      </c>
      <c r="R163" t="s">
        <v>5108</v>
      </c>
      <c r="S163" s="265">
        <v>0</v>
      </c>
      <c r="T163" s="265">
        <f t="shared" si="2"/>
        <v>244493758</v>
      </c>
      <c r="U163" s="129">
        <v>21701937</v>
      </c>
      <c r="V163" s="51" t="s">
        <v>5026</v>
      </c>
      <c r="W163" s="1"/>
    </row>
    <row r="164" spans="1:23">
      <c r="A164">
        <v>891780111</v>
      </c>
      <c r="B164" t="s">
        <v>25</v>
      </c>
      <c r="C164" t="s">
        <v>72</v>
      </c>
      <c r="D164" s="191" t="s">
        <v>27</v>
      </c>
      <c r="E164" t="s">
        <v>5969</v>
      </c>
      <c r="F164" s="191" t="s">
        <v>29</v>
      </c>
      <c r="G164" s="191" t="s">
        <v>30</v>
      </c>
      <c r="H164" s="191" t="s">
        <v>5023</v>
      </c>
      <c r="I164" s="75">
        <v>150922854</v>
      </c>
      <c r="J164" s="265">
        <v>0</v>
      </c>
      <c r="K164" s="75" t="s">
        <v>1533</v>
      </c>
      <c r="L164" s="33">
        <v>0</v>
      </c>
      <c r="M164" s="129">
        <v>901150111</v>
      </c>
      <c r="N164" t="s">
        <v>5109</v>
      </c>
      <c r="O164" t="s">
        <v>5110</v>
      </c>
      <c r="P164" t="s">
        <v>5097</v>
      </c>
      <c r="Q164" t="s">
        <v>4890</v>
      </c>
      <c r="R164" t="s">
        <v>5111</v>
      </c>
      <c r="S164" s="265">
        <v>0</v>
      </c>
      <c r="T164" s="265">
        <f t="shared" si="2"/>
        <v>150922854</v>
      </c>
      <c r="U164" s="129">
        <v>15443332</v>
      </c>
      <c r="V164" t="s">
        <v>3276</v>
      </c>
      <c r="W164" s="1"/>
    </row>
    <row r="165" spans="1:23" ht="15" thickBot="1">
      <c r="C165" s="25"/>
      <c r="D165" s="15"/>
      <c r="E165" s="25"/>
      <c r="H165" s="15"/>
      <c r="M165" s="26"/>
      <c r="N165" s="25"/>
      <c r="O165" s="25"/>
      <c r="P165" s="213"/>
      <c r="Q165" s="213"/>
      <c r="R165" s="213"/>
      <c r="U165" s="26"/>
      <c r="V165" s="25"/>
      <c r="W165" s="1"/>
    </row>
    <row r="166" spans="1:23" ht="15" thickBot="1">
      <c r="C166" s="25"/>
      <c r="D166" s="103" t="s">
        <v>5112</v>
      </c>
      <c r="E166" s="199">
        <v>163</v>
      </c>
      <c r="H166" s="103" t="s">
        <v>2945</v>
      </c>
      <c r="I166" s="104">
        <f>SUM(I2:I165)</f>
        <v>8317681766.5</v>
      </c>
      <c r="M166" s="26"/>
      <c r="N166" s="25"/>
      <c r="O166" s="25"/>
      <c r="P166" s="213"/>
      <c r="Q166" s="213"/>
      <c r="R166" s="213"/>
      <c r="U166" s="26"/>
      <c r="V166" s="25"/>
      <c r="W166" s="1"/>
    </row>
    <row r="167" spans="1:23">
      <c r="C167" s="25"/>
      <c r="D167" s="15"/>
      <c r="E167" s="25"/>
      <c r="H167" s="15"/>
      <c r="M167" s="26"/>
      <c r="N167" s="25"/>
      <c r="O167" s="25"/>
      <c r="P167" s="213"/>
      <c r="Q167" s="213"/>
      <c r="R167" s="213"/>
      <c r="U167" s="26"/>
      <c r="V167" s="25"/>
      <c r="W167" s="1"/>
    </row>
    <row r="168" spans="1:23">
      <c r="C168" s="25"/>
      <c r="D168" s="15"/>
      <c r="E168" s="25"/>
      <c r="H168" s="15"/>
      <c r="M168" s="26"/>
      <c r="N168" s="25"/>
      <c r="O168" s="25"/>
      <c r="P168" s="213"/>
      <c r="Q168" s="213"/>
      <c r="R168" s="213"/>
      <c r="U168" s="26"/>
      <c r="V168" s="25"/>
      <c r="W168" s="1"/>
    </row>
    <row r="169" spans="1:23">
      <c r="C169" s="25"/>
      <c r="D169" s="15"/>
      <c r="E169" s="25"/>
      <c r="H169" s="15"/>
      <c r="M169" s="26"/>
      <c r="N169" s="25"/>
      <c r="O169" s="25"/>
      <c r="P169" s="213"/>
      <c r="Q169" s="213"/>
      <c r="R169" s="213"/>
      <c r="U169" s="26"/>
      <c r="V169" s="25"/>
      <c r="W169" s="1"/>
    </row>
    <row r="170" spans="1:23">
      <c r="C170" s="25"/>
      <c r="D170" s="15"/>
      <c r="E170" s="25"/>
      <c r="H170" s="15"/>
      <c r="M170" s="26"/>
      <c r="N170" s="25"/>
      <c r="O170" s="25"/>
      <c r="P170" s="213"/>
      <c r="Q170" s="213"/>
      <c r="R170" s="213"/>
      <c r="U170" s="26"/>
      <c r="V170" s="25"/>
      <c r="W170" s="1"/>
    </row>
    <row r="171" spans="1:23">
      <c r="C171" s="25"/>
      <c r="D171" s="15"/>
      <c r="E171" s="25"/>
      <c r="H171" s="15"/>
      <c r="M171" s="26"/>
      <c r="N171" s="25"/>
      <c r="O171" s="25"/>
      <c r="P171" s="213"/>
      <c r="Q171" s="213"/>
      <c r="R171" s="213"/>
      <c r="U171" s="26"/>
      <c r="V171" s="25"/>
      <c r="W171" s="1"/>
    </row>
    <row r="172" spans="1:23">
      <c r="C172" s="25"/>
      <c r="D172" s="15"/>
      <c r="E172" s="25"/>
      <c r="H172" s="15"/>
      <c r="M172" s="26"/>
      <c r="N172" s="25"/>
      <c r="O172" s="25"/>
      <c r="P172" s="213"/>
      <c r="Q172" s="213"/>
      <c r="R172" s="213"/>
      <c r="U172" s="26"/>
      <c r="V172" s="25"/>
      <c r="W172" s="1"/>
    </row>
    <row r="173" spans="1:23">
      <c r="C173" s="25"/>
      <c r="D173" s="15"/>
      <c r="E173" s="25"/>
      <c r="H173" s="15"/>
      <c r="M173" s="26"/>
      <c r="N173" s="25"/>
      <c r="O173" s="25"/>
      <c r="P173" s="213"/>
      <c r="Q173" s="213"/>
      <c r="R173" s="213"/>
      <c r="U173" s="26"/>
      <c r="V173" s="25"/>
      <c r="W173" s="1"/>
    </row>
    <row r="174" spans="1:23">
      <c r="C174" s="25"/>
      <c r="D174" s="15"/>
      <c r="E174" s="25"/>
      <c r="H174" s="15"/>
      <c r="M174" s="26"/>
      <c r="N174" s="25"/>
      <c r="O174" s="25"/>
      <c r="P174" s="213"/>
      <c r="Q174" s="213"/>
      <c r="R174" s="213"/>
      <c r="U174" s="26"/>
      <c r="V174" s="25"/>
      <c r="W174" s="1"/>
    </row>
    <row r="175" spans="1:23">
      <c r="C175" s="25"/>
      <c r="D175" s="15"/>
      <c r="E175" s="25"/>
      <c r="H175" s="15"/>
      <c r="M175" s="26"/>
      <c r="N175" s="25"/>
      <c r="O175" s="25"/>
      <c r="P175" s="213"/>
      <c r="Q175" s="213"/>
      <c r="R175" s="213"/>
      <c r="U175" s="26"/>
      <c r="V175" s="25"/>
      <c r="W175" s="1"/>
    </row>
    <row r="176" spans="1:23">
      <c r="C176" s="25"/>
      <c r="D176" s="15"/>
      <c r="E176" s="25"/>
      <c r="H176" s="15"/>
      <c r="M176" s="26"/>
      <c r="N176" s="25"/>
      <c r="O176" s="25"/>
      <c r="P176" s="213"/>
      <c r="Q176" s="213"/>
      <c r="R176" s="213"/>
      <c r="U176" s="26"/>
      <c r="V176" s="25"/>
      <c r="W176" s="1"/>
    </row>
    <row r="177" spans="3:23">
      <c r="C177" s="25"/>
      <c r="D177" s="15"/>
      <c r="E177" s="25"/>
      <c r="H177" s="15"/>
      <c r="I177" s="6"/>
      <c r="J177" s="6"/>
      <c r="K177" s="6"/>
      <c r="L177" s="6"/>
      <c r="M177" s="26"/>
      <c r="N177" s="25"/>
      <c r="O177" s="25"/>
      <c r="P177" s="213"/>
      <c r="Q177" s="213"/>
      <c r="R177" s="213"/>
      <c r="S177" s="6"/>
      <c r="U177" s="26"/>
      <c r="V177" s="25"/>
      <c r="W177" s="1"/>
    </row>
    <row r="178" spans="3:23">
      <c r="C178" s="25"/>
      <c r="D178" s="15"/>
      <c r="E178" s="25"/>
      <c r="H178" s="15"/>
      <c r="M178" s="26"/>
      <c r="N178" s="25"/>
      <c r="O178" s="25"/>
      <c r="P178" s="213"/>
      <c r="Q178" s="213"/>
      <c r="R178" s="213"/>
      <c r="U178" s="26"/>
      <c r="V178" s="25"/>
      <c r="W178" s="1"/>
    </row>
    <row r="179" spans="3:23">
      <c r="C179" s="89"/>
      <c r="D179" s="15"/>
      <c r="E179" s="25"/>
      <c r="H179" s="15"/>
      <c r="M179" s="26"/>
      <c r="N179" s="25"/>
      <c r="O179" s="25"/>
      <c r="P179" s="213"/>
      <c r="Q179" s="213"/>
      <c r="R179" s="213"/>
      <c r="U179" s="26"/>
      <c r="V179" s="25"/>
      <c r="W179" s="1"/>
    </row>
    <row r="180" spans="3:23">
      <c r="C180" s="89"/>
      <c r="D180" s="15"/>
      <c r="E180" s="25"/>
      <c r="H180" s="15"/>
      <c r="M180" s="26"/>
      <c r="N180" s="25"/>
      <c r="O180" s="25"/>
      <c r="P180" s="213"/>
      <c r="Q180" s="213"/>
      <c r="R180" s="213"/>
      <c r="U180" s="26"/>
      <c r="V180" s="25"/>
      <c r="W180" s="1"/>
    </row>
    <row r="181" spans="3:23">
      <c r="C181" s="89"/>
      <c r="D181" s="89"/>
      <c r="E181" s="25"/>
      <c r="H181" s="15"/>
      <c r="M181" s="26"/>
      <c r="N181" s="25"/>
      <c r="O181" s="25"/>
      <c r="P181" s="213"/>
      <c r="Q181" s="213"/>
      <c r="R181" s="213"/>
      <c r="U181" s="26"/>
      <c r="V181" s="25"/>
      <c r="W181" s="1"/>
    </row>
    <row r="182" spans="3:23">
      <c r="C182" s="89"/>
      <c r="D182" s="89"/>
      <c r="E182" s="25"/>
      <c r="H182" s="15"/>
      <c r="M182" s="26"/>
      <c r="N182" s="25"/>
      <c r="O182" s="25"/>
      <c r="P182" s="213"/>
      <c r="Q182" s="213"/>
      <c r="R182" s="213"/>
      <c r="U182" s="26"/>
      <c r="V182" s="25"/>
      <c r="W182" s="1"/>
    </row>
    <row r="183" spans="3:23">
      <c r="C183" s="89"/>
      <c r="D183" s="89"/>
      <c r="E183" s="25"/>
      <c r="H183" s="15"/>
      <c r="M183" s="26"/>
      <c r="N183" s="25"/>
      <c r="O183" s="25"/>
      <c r="P183" s="213"/>
      <c r="Q183" s="213"/>
      <c r="R183" s="213"/>
      <c r="U183" s="26"/>
      <c r="V183" s="25"/>
      <c r="W183" s="1"/>
    </row>
    <row r="184" spans="3:23">
      <c r="C184" s="89"/>
      <c r="D184" s="89"/>
      <c r="E184" s="25"/>
      <c r="H184" s="15"/>
      <c r="M184" s="26"/>
      <c r="N184" s="25"/>
      <c r="O184" s="25"/>
      <c r="P184" s="213"/>
      <c r="Q184" s="213"/>
      <c r="R184" s="213"/>
      <c r="U184" s="26"/>
      <c r="V184" s="25"/>
      <c r="W184" s="1"/>
    </row>
    <row r="185" spans="3:23">
      <c r="C185" s="89"/>
      <c r="D185" s="89"/>
      <c r="E185" s="25"/>
      <c r="H185" s="15"/>
      <c r="M185" s="26"/>
      <c r="N185" s="25"/>
      <c r="O185" s="25"/>
      <c r="P185" s="213"/>
      <c r="Q185" s="213"/>
      <c r="R185" s="213"/>
      <c r="U185" s="26"/>
      <c r="V185" s="25"/>
      <c r="W185" s="1"/>
    </row>
    <row r="186" spans="3:23">
      <c r="C186" s="89"/>
      <c r="D186" s="89"/>
      <c r="E186" s="25"/>
      <c r="H186" s="15"/>
      <c r="M186" s="26"/>
      <c r="N186" s="25"/>
      <c r="O186" s="25"/>
      <c r="P186" s="213"/>
      <c r="Q186" s="213"/>
      <c r="R186" s="213"/>
      <c r="U186" s="26"/>
      <c r="V186" s="25"/>
      <c r="W186" s="1"/>
    </row>
  </sheetData>
  <autoFilter ref="A1:V164" xr:uid="{00000000-0001-0000-1100-000000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sheetPr>
  <dimension ref="A1:X43"/>
  <sheetViews>
    <sheetView workbookViewId="0">
      <selection activeCell="E11" sqref="E11"/>
    </sheetView>
  </sheetViews>
  <sheetFormatPr baseColWidth="10" defaultColWidth="11.44140625" defaultRowHeight="14.4"/>
  <cols>
    <col min="1" max="1" width="11.44140625" style="2"/>
    <col min="2" max="2" width="19.6640625" style="2" customWidth="1"/>
    <col min="3" max="3" width="25.33203125" style="2" customWidth="1"/>
    <col min="4" max="4" width="17.88671875" style="2" customWidth="1"/>
    <col min="5" max="5" width="18.5546875" style="2" customWidth="1"/>
    <col min="6" max="7" width="11.44140625" style="2"/>
    <col min="8" max="8" width="30.33203125" style="2" customWidth="1"/>
    <col min="9" max="12" width="24.88671875" style="7" customWidth="1"/>
    <col min="13" max="14" width="11.44140625" style="2"/>
    <col min="15" max="15" width="15.6640625" style="2" customWidth="1"/>
    <col min="16" max="16" width="21.33203125" style="2" customWidth="1"/>
    <col min="17" max="18" width="11.44140625" style="2"/>
    <col min="19" max="20" width="24.88671875" style="7" customWidth="1"/>
    <col min="21" max="21" width="11.44140625" style="2"/>
    <col min="22" max="22" width="36.33203125" style="2" customWidth="1"/>
    <col min="23" max="16384" width="11.44140625" style="2"/>
  </cols>
  <sheetData>
    <row r="1" spans="1:24">
      <c r="A1" t="s">
        <v>0</v>
      </c>
      <c r="B1" t="s">
        <v>1</v>
      </c>
      <c r="C1" s="1" t="s">
        <v>2</v>
      </c>
      <c r="D1" t="s">
        <v>3</v>
      </c>
      <c r="E1" t="s">
        <v>4</v>
      </c>
      <c r="F1" t="s">
        <v>5</v>
      </c>
      <c r="G1" t="s">
        <v>6</v>
      </c>
      <c r="H1" t="s">
        <v>7</v>
      </c>
      <c r="I1" s="33" t="s">
        <v>8</v>
      </c>
      <c r="J1" s="33" t="s">
        <v>9</v>
      </c>
      <c r="K1" s="33" t="s">
        <v>19</v>
      </c>
      <c r="L1" s="33" t="s">
        <v>20</v>
      </c>
      <c r="M1" t="s">
        <v>10</v>
      </c>
      <c r="N1" t="s">
        <v>11</v>
      </c>
      <c r="O1" t="s">
        <v>12</v>
      </c>
      <c r="P1" s="32" t="s">
        <v>21</v>
      </c>
      <c r="Q1" t="s">
        <v>13</v>
      </c>
      <c r="R1" t="s">
        <v>14</v>
      </c>
      <c r="S1" s="33" t="s">
        <v>15</v>
      </c>
      <c r="T1" s="33" t="s">
        <v>16</v>
      </c>
      <c r="U1" t="s">
        <v>17</v>
      </c>
      <c r="V1" t="s">
        <v>18</v>
      </c>
      <c r="W1"/>
      <c r="X1"/>
    </row>
    <row r="2" spans="1:24">
      <c r="A2">
        <v>891780111</v>
      </c>
      <c r="B2" t="s">
        <v>25</v>
      </c>
      <c r="C2" t="s">
        <v>26</v>
      </c>
      <c r="D2" t="s">
        <v>27</v>
      </c>
      <c r="E2" t="s">
        <v>798</v>
      </c>
      <c r="F2" t="s">
        <v>29</v>
      </c>
      <c r="G2" t="s">
        <v>30</v>
      </c>
      <c r="H2" t="s">
        <v>799</v>
      </c>
      <c r="I2" s="262">
        <v>9350000</v>
      </c>
      <c r="J2" s="33">
        <v>0</v>
      </c>
      <c r="K2" s="33">
        <v>0</v>
      </c>
      <c r="L2" s="33">
        <v>0</v>
      </c>
      <c r="M2" s="129">
        <v>1083030443</v>
      </c>
      <c r="N2" t="s">
        <v>800</v>
      </c>
      <c r="O2" t="s">
        <v>801</v>
      </c>
      <c r="P2" s="53" t="s">
        <v>40</v>
      </c>
      <c r="Q2" s="53" t="s">
        <v>802</v>
      </c>
      <c r="R2" s="53" t="s">
        <v>626</v>
      </c>
      <c r="S2" s="262">
        <v>9350000</v>
      </c>
      <c r="T2" s="262">
        <v>0</v>
      </c>
      <c r="U2">
        <v>41947381</v>
      </c>
      <c r="V2" t="s">
        <v>803</v>
      </c>
      <c r="X2"/>
    </row>
    <row r="3" spans="1:24">
      <c r="A3">
        <v>891780111</v>
      </c>
      <c r="B3" t="s">
        <v>25</v>
      </c>
      <c r="C3" t="s">
        <v>26</v>
      </c>
      <c r="D3" t="s">
        <v>27</v>
      </c>
      <c r="E3" t="s">
        <v>804</v>
      </c>
      <c r="F3" t="s">
        <v>29</v>
      </c>
      <c r="G3" t="s">
        <v>30</v>
      </c>
      <c r="H3" t="s">
        <v>799</v>
      </c>
      <c r="I3" s="262">
        <v>13800000</v>
      </c>
      <c r="J3" s="33">
        <v>0</v>
      </c>
      <c r="K3" s="33">
        <v>0</v>
      </c>
      <c r="L3" s="33">
        <v>0</v>
      </c>
      <c r="M3" s="129">
        <v>1082961539</v>
      </c>
      <c r="N3" t="s">
        <v>805</v>
      </c>
      <c r="O3" t="s">
        <v>806</v>
      </c>
      <c r="P3" s="53" t="s">
        <v>638</v>
      </c>
      <c r="Q3" s="53" t="s">
        <v>638</v>
      </c>
      <c r="R3" s="53" t="s">
        <v>807</v>
      </c>
      <c r="S3" s="262">
        <v>13800000</v>
      </c>
      <c r="T3" s="262">
        <v>0</v>
      </c>
      <c r="U3">
        <v>41947381</v>
      </c>
      <c r="V3" t="s">
        <v>803</v>
      </c>
      <c r="W3"/>
      <c r="X3"/>
    </row>
    <row r="4" spans="1:24">
      <c r="A4">
        <v>891780111</v>
      </c>
      <c r="B4" t="s">
        <v>25</v>
      </c>
      <c r="C4" t="s">
        <v>26</v>
      </c>
      <c r="D4" t="s">
        <v>27</v>
      </c>
      <c r="E4" t="s">
        <v>808</v>
      </c>
      <c r="F4" t="s">
        <v>29</v>
      </c>
      <c r="G4" t="s">
        <v>30</v>
      </c>
      <c r="H4" t="s">
        <v>799</v>
      </c>
      <c r="I4" s="262">
        <v>10890000</v>
      </c>
      <c r="J4" s="33">
        <v>0</v>
      </c>
      <c r="K4" s="33">
        <v>0</v>
      </c>
      <c r="L4" s="33">
        <v>0</v>
      </c>
      <c r="M4" s="129">
        <v>60385970</v>
      </c>
      <c r="N4" t="s">
        <v>809</v>
      </c>
      <c r="O4" t="s">
        <v>810</v>
      </c>
      <c r="P4" s="53" t="s">
        <v>638</v>
      </c>
      <c r="Q4" s="53" t="s">
        <v>638</v>
      </c>
      <c r="R4" s="53" t="s">
        <v>811</v>
      </c>
      <c r="S4" s="262">
        <v>10890000</v>
      </c>
      <c r="T4" s="262">
        <v>0</v>
      </c>
      <c r="U4">
        <v>41947381</v>
      </c>
      <c r="V4" t="s">
        <v>803</v>
      </c>
      <c r="W4"/>
      <c r="X4"/>
    </row>
    <row r="5" spans="1:24">
      <c r="A5">
        <v>891780111</v>
      </c>
      <c r="B5" t="s">
        <v>25</v>
      </c>
      <c r="C5" t="s">
        <v>26</v>
      </c>
      <c r="D5" t="s">
        <v>27</v>
      </c>
      <c r="E5" t="s">
        <v>812</v>
      </c>
      <c r="F5" t="s">
        <v>29</v>
      </c>
      <c r="G5" t="s">
        <v>30</v>
      </c>
      <c r="H5" t="s">
        <v>799</v>
      </c>
      <c r="I5" s="262">
        <v>2025000</v>
      </c>
      <c r="J5" s="33">
        <v>0</v>
      </c>
      <c r="K5" s="33">
        <v>0</v>
      </c>
      <c r="L5" s="33">
        <v>0</v>
      </c>
      <c r="M5" s="129">
        <v>57462072</v>
      </c>
      <c r="N5" t="s">
        <v>813</v>
      </c>
      <c r="O5" t="s">
        <v>814</v>
      </c>
      <c r="P5" s="53" t="s">
        <v>638</v>
      </c>
      <c r="Q5" s="53" t="s">
        <v>638</v>
      </c>
      <c r="R5" s="53" t="s">
        <v>815</v>
      </c>
      <c r="S5" s="262">
        <v>2025000</v>
      </c>
      <c r="T5" s="262">
        <v>0</v>
      </c>
      <c r="U5">
        <v>41947381</v>
      </c>
      <c r="V5" t="s">
        <v>803</v>
      </c>
      <c r="W5"/>
      <c r="X5"/>
    </row>
    <row r="6" spans="1:24">
      <c r="A6">
        <v>891780111</v>
      </c>
      <c r="B6" t="s">
        <v>25</v>
      </c>
      <c r="C6" t="s">
        <v>26</v>
      </c>
      <c r="D6" t="s">
        <v>27</v>
      </c>
      <c r="E6" t="s">
        <v>816</v>
      </c>
      <c r="F6" t="s">
        <v>29</v>
      </c>
      <c r="G6" t="s">
        <v>30</v>
      </c>
      <c r="H6" t="s">
        <v>799</v>
      </c>
      <c r="I6" s="262">
        <v>20900000</v>
      </c>
      <c r="J6" s="33">
        <v>0</v>
      </c>
      <c r="K6" s="33">
        <v>0</v>
      </c>
      <c r="L6" s="33">
        <v>0</v>
      </c>
      <c r="M6" s="129">
        <v>57291132</v>
      </c>
      <c r="N6" t="s">
        <v>817</v>
      </c>
      <c r="O6" t="s">
        <v>818</v>
      </c>
      <c r="P6" s="53" t="s">
        <v>40</v>
      </c>
      <c r="Q6" s="53" t="s">
        <v>40</v>
      </c>
      <c r="R6" s="53" t="s">
        <v>626</v>
      </c>
      <c r="S6" s="262">
        <v>20900000</v>
      </c>
      <c r="T6" s="262">
        <v>0</v>
      </c>
      <c r="U6">
        <v>41947381</v>
      </c>
      <c r="V6" t="s">
        <v>803</v>
      </c>
      <c r="W6"/>
      <c r="X6"/>
    </row>
    <row r="7" spans="1:24">
      <c r="A7">
        <v>891780111</v>
      </c>
      <c r="B7" t="s">
        <v>25</v>
      </c>
      <c r="C7" t="s">
        <v>26</v>
      </c>
      <c r="D7" t="s">
        <v>27</v>
      </c>
      <c r="E7" t="s">
        <v>819</v>
      </c>
      <c r="F7" t="s">
        <v>29</v>
      </c>
      <c r="G7" t="s">
        <v>30</v>
      </c>
      <c r="H7" t="s">
        <v>799</v>
      </c>
      <c r="I7" s="262">
        <v>18150000</v>
      </c>
      <c r="J7" s="33">
        <v>0</v>
      </c>
      <c r="K7" s="33">
        <v>0</v>
      </c>
      <c r="L7" s="33">
        <v>0</v>
      </c>
      <c r="M7" s="129">
        <v>1082986396</v>
      </c>
      <c r="N7" t="s">
        <v>820</v>
      </c>
      <c r="O7" t="s">
        <v>821</v>
      </c>
      <c r="P7" s="53" t="s">
        <v>40</v>
      </c>
      <c r="Q7" s="53" t="s">
        <v>40</v>
      </c>
      <c r="R7" s="53" t="s">
        <v>626</v>
      </c>
      <c r="S7" s="262">
        <v>18150000</v>
      </c>
      <c r="T7" s="262">
        <v>0</v>
      </c>
      <c r="U7">
        <v>41947381</v>
      </c>
      <c r="V7" t="s">
        <v>803</v>
      </c>
      <c r="W7"/>
      <c r="X7"/>
    </row>
    <row r="8" spans="1:24">
      <c r="A8">
        <v>891780111</v>
      </c>
      <c r="B8" t="s">
        <v>25</v>
      </c>
      <c r="C8" t="s">
        <v>26</v>
      </c>
      <c r="D8" t="s">
        <v>27</v>
      </c>
      <c r="E8" t="s">
        <v>822</v>
      </c>
      <c r="F8" t="s">
        <v>29</v>
      </c>
      <c r="G8" t="s">
        <v>30</v>
      </c>
      <c r="H8" t="s">
        <v>799</v>
      </c>
      <c r="I8" s="262">
        <v>18150000</v>
      </c>
      <c r="J8" s="33">
        <v>0</v>
      </c>
      <c r="K8" s="33">
        <v>0</v>
      </c>
      <c r="L8" s="33">
        <v>0</v>
      </c>
      <c r="M8" s="129">
        <v>84459270</v>
      </c>
      <c r="N8" t="s">
        <v>823</v>
      </c>
      <c r="O8" t="s">
        <v>824</v>
      </c>
      <c r="P8" s="53" t="s">
        <v>40</v>
      </c>
      <c r="Q8" s="53" t="s">
        <v>40</v>
      </c>
      <c r="R8" s="53" t="s">
        <v>626</v>
      </c>
      <c r="S8" s="262">
        <v>18150000</v>
      </c>
      <c r="T8" s="262">
        <v>0</v>
      </c>
      <c r="U8">
        <v>41947381</v>
      </c>
      <c r="V8" t="s">
        <v>803</v>
      </c>
      <c r="W8"/>
      <c r="X8"/>
    </row>
    <row r="9" spans="1:24">
      <c r="A9">
        <v>891780111</v>
      </c>
      <c r="B9" t="s">
        <v>25</v>
      </c>
      <c r="C9" t="s">
        <v>26</v>
      </c>
      <c r="D9" t="s">
        <v>27</v>
      </c>
      <c r="E9" t="s">
        <v>825</v>
      </c>
      <c r="F9" t="s">
        <v>29</v>
      </c>
      <c r="G9" t="s">
        <v>30</v>
      </c>
      <c r="H9" t="s">
        <v>799</v>
      </c>
      <c r="I9" s="262">
        <v>13750000</v>
      </c>
      <c r="J9" s="33">
        <v>0</v>
      </c>
      <c r="K9" s="33">
        <v>0</v>
      </c>
      <c r="L9" s="33">
        <v>0</v>
      </c>
      <c r="M9" s="129">
        <v>1083027929</v>
      </c>
      <c r="N9" t="s">
        <v>826</v>
      </c>
      <c r="O9" t="s">
        <v>827</v>
      </c>
      <c r="P9" s="53" t="s">
        <v>40</v>
      </c>
      <c r="Q9" s="53" t="s">
        <v>802</v>
      </c>
      <c r="R9" s="53" t="s">
        <v>626</v>
      </c>
      <c r="S9" s="262">
        <v>13750000</v>
      </c>
      <c r="T9" s="262">
        <v>0</v>
      </c>
      <c r="U9">
        <v>41947381</v>
      </c>
      <c r="V9" t="s">
        <v>803</v>
      </c>
      <c r="W9"/>
      <c r="X9"/>
    </row>
    <row r="10" spans="1:24">
      <c r="A10">
        <v>891780111</v>
      </c>
      <c r="B10" t="s">
        <v>25</v>
      </c>
      <c r="C10" t="s">
        <v>26</v>
      </c>
      <c r="D10" t="s">
        <v>27</v>
      </c>
      <c r="E10" t="s">
        <v>828</v>
      </c>
      <c r="F10" t="s">
        <v>29</v>
      </c>
      <c r="G10" t="s">
        <v>30</v>
      </c>
      <c r="H10" t="s">
        <v>799</v>
      </c>
      <c r="I10" s="262">
        <v>4999883</v>
      </c>
      <c r="J10" s="33">
        <v>0</v>
      </c>
      <c r="K10" s="33">
        <v>0</v>
      </c>
      <c r="L10" s="33">
        <v>0</v>
      </c>
      <c r="M10" s="129">
        <v>36538107</v>
      </c>
      <c r="N10" t="s">
        <v>829</v>
      </c>
      <c r="O10" t="s">
        <v>830</v>
      </c>
      <c r="P10" s="53" t="s">
        <v>76</v>
      </c>
      <c r="Q10" s="53" t="s">
        <v>76</v>
      </c>
      <c r="R10" s="53" t="s">
        <v>831</v>
      </c>
      <c r="S10" s="262">
        <v>4999883</v>
      </c>
      <c r="T10" s="262">
        <v>0</v>
      </c>
      <c r="U10">
        <v>41947381</v>
      </c>
      <c r="V10" t="s">
        <v>803</v>
      </c>
      <c r="W10"/>
      <c r="X10"/>
    </row>
    <row r="11" spans="1:24">
      <c r="A11">
        <v>891780111</v>
      </c>
      <c r="B11" t="s">
        <v>25</v>
      </c>
      <c r="C11" t="s">
        <v>26</v>
      </c>
      <c r="D11" t="s">
        <v>27</v>
      </c>
      <c r="E11" t="s">
        <v>832</v>
      </c>
      <c r="F11" t="s">
        <v>29</v>
      </c>
      <c r="G11" t="s">
        <v>30</v>
      </c>
      <c r="H11" t="s">
        <v>799</v>
      </c>
      <c r="I11" s="262">
        <v>10000000</v>
      </c>
      <c r="J11" s="33">
        <v>0</v>
      </c>
      <c r="K11" s="33">
        <v>0</v>
      </c>
      <c r="L11" s="33">
        <v>0</v>
      </c>
      <c r="M11" s="129">
        <v>900927739</v>
      </c>
      <c r="N11" t="s">
        <v>833</v>
      </c>
      <c r="O11" t="s">
        <v>834</v>
      </c>
      <c r="P11" s="53" t="s">
        <v>76</v>
      </c>
      <c r="Q11" s="53" t="s">
        <v>76</v>
      </c>
      <c r="R11" s="53" t="s">
        <v>831</v>
      </c>
      <c r="S11" s="262">
        <v>9664189</v>
      </c>
      <c r="T11" s="262">
        <v>335811</v>
      </c>
      <c r="U11">
        <v>41947381</v>
      </c>
      <c r="V11" t="s">
        <v>803</v>
      </c>
      <c r="W11"/>
      <c r="X11"/>
    </row>
    <row r="12" spans="1:24">
      <c r="A12">
        <v>891780111</v>
      </c>
      <c r="B12" t="s">
        <v>25</v>
      </c>
      <c r="C12" t="s">
        <v>26</v>
      </c>
      <c r="D12" t="s">
        <v>27</v>
      </c>
      <c r="E12" t="s">
        <v>5047</v>
      </c>
      <c r="F12" t="s">
        <v>29</v>
      </c>
      <c r="G12" t="s">
        <v>30</v>
      </c>
      <c r="H12" t="s">
        <v>799</v>
      </c>
      <c r="I12" s="262">
        <v>12500000</v>
      </c>
      <c r="J12" s="33">
        <v>0</v>
      </c>
      <c r="K12" s="33">
        <v>0</v>
      </c>
      <c r="L12" s="33">
        <v>0</v>
      </c>
      <c r="M12" s="129">
        <v>12540807</v>
      </c>
      <c r="N12" t="s">
        <v>5048</v>
      </c>
      <c r="O12" t="s">
        <v>5049</v>
      </c>
      <c r="P12" s="53" t="s">
        <v>40</v>
      </c>
      <c r="Q12" s="53" t="s">
        <v>4640</v>
      </c>
      <c r="R12" s="53" t="s">
        <v>626</v>
      </c>
      <c r="S12" s="262">
        <v>12500000</v>
      </c>
      <c r="T12" s="262">
        <v>0</v>
      </c>
      <c r="U12">
        <v>41947381</v>
      </c>
      <c r="V12" t="s">
        <v>803</v>
      </c>
      <c r="W12"/>
      <c r="X12"/>
    </row>
    <row r="13" spans="1:24">
      <c r="A13">
        <v>891780111</v>
      </c>
      <c r="B13" t="s">
        <v>25</v>
      </c>
      <c r="C13" t="s">
        <v>26</v>
      </c>
      <c r="D13" t="s">
        <v>27</v>
      </c>
      <c r="E13" t="s">
        <v>5050</v>
      </c>
      <c r="F13" t="s">
        <v>29</v>
      </c>
      <c r="G13" t="s">
        <v>30</v>
      </c>
      <c r="H13" t="s">
        <v>799</v>
      </c>
      <c r="I13" s="262">
        <v>12500000</v>
      </c>
      <c r="J13" s="33">
        <v>0</v>
      </c>
      <c r="K13" s="33">
        <v>0</v>
      </c>
      <c r="L13" s="33">
        <v>0</v>
      </c>
      <c r="M13" s="129">
        <v>57430189</v>
      </c>
      <c r="N13" t="s">
        <v>5051</v>
      </c>
      <c r="O13" s="51" t="s">
        <v>5052</v>
      </c>
      <c r="P13" s="53" t="s">
        <v>40</v>
      </c>
      <c r="Q13" s="53" t="s">
        <v>4640</v>
      </c>
      <c r="R13" s="53" t="s">
        <v>626</v>
      </c>
      <c r="S13" s="262">
        <v>12500000</v>
      </c>
      <c r="T13" s="262">
        <v>0</v>
      </c>
      <c r="U13">
        <v>41947381</v>
      </c>
      <c r="V13" t="s">
        <v>803</v>
      </c>
      <c r="W13"/>
      <c r="X13"/>
    </row>
    <row r="14" spans="1:24">
      <c r="A14">
        <v>891780111</v>
      </c>
      <c r="B14" t="s">
        <v>25</v>
      </c>
      <c r="C14" t="s">
        <v>26</v>
      </c>
      <c r="D14" t="s">
        <v>27</v>
      </c>
      <c r="E14" t="s">
        <v>5053</v>
      </c>
      <c r="F14" t="s">
        <v>29</v>
      </c>
      <c r="G14" t="s">
        <v>30</v>
      </c>
      <c r="H14" t="s">
        <v>799</v>
      </c>
      <c r="I14" s="262">
        <v>12500000</v>
      </c>
      <c r="J14" s="33">
        <v>0</v>
      </c>
      <c r="K14" s="33">
        <v>0</v>
      </c>
      <c r="L14" s="33">
        <v>0</v>
      </c>
      <c r="M14">
        <v>22461447</v>
      </c>
      <c r="N14" t="s">
        <v>5054</v>
      </c>
      <c r="O14" s="51" t="s">
        <v>5055</v>
      </c>
      <c r="P14" s="53" t="s">
        <v>40</v>
      </c>
      <c r="Q14" s="53" t="s">
        <v>4640</v>
      </c>
      <c r="R14" s="53" t="s">
        <v>626</v>
      </c>
      <c r="S14" s="262">
        <v>12500000</v>
      </c>
      <c r="T14" s="262">
        <v>0</v>
      </c>
      <c r="U14">
        <v>41947381</v>
      </c>
      <c r="V14" t="s">
        <v>803</v>
      </c>
      <c r="W14"/>
      <c r="X14"/>
    </row>
    <row r="15" spans="1:24">
      <c r="A15">
        <v>891780111</v>
      </c>
      <c r="B15" t="s">
        <v>25</v>
      </c>
      <c r="C15" t="s">
        <v>93</v>
      </c>
      <c r="D15" t="s">
        <v>27</v>
      </c>
      <c r="E15" t="s">
        <v>5886</v>
      </c>
      <c r="F15" t="s">
        <v>29</v>
      </c>
      <c r="G15" t="s">
        <v>30</v>
      </c>
      <c r="H15" t="s">
        <v>799</v>
      </c>
      <c r="I15" s="262">
        <v>2700000</v>
      </c>
      <c r="J15" s="33">
        <v>0</v>
      </c>
      <c r="K15" s="33">
        <v>0</v>
      </c>
      <c r="L15" s="33">
        <v>0</v>
      </c>
      <c r="M15" s="129">
        <v>36669052</v>
      </c>
      <c r="N15" t="s">
        <v>5887</v>
      </c>
      <c r="O15" t="s">
        <v>5888</v>
      </c>
      <c r="P15" s="53" t="s">
        <v>41</v>
      </c>
      <c r="Q15" s="53" t="s">
        <v>41</v>
      </c>
      <c r="R15" s="53" t="s">
        <v>5889</v>
      </c>
      <c r="S15" s="262">
        <v>0</v>
      </c>
      <c r="T15" s="262">
        <v>2700000</v>
      </c>
      <c r="U15" s="129">
        <v>36726018</v>
      </c>
      <c r="V15" t="s">
        <v>5890</v>
      </c>
      <c r="W15"/>
      <c r="X15"/>
    </row>
    <row r="16" spans="1:24">
      <c r="A16">
        <v>891780111</v>
      </c>
      <c r="B16" t="s">
        <v>25</v>
      </c>
      <c r="C16" t="s">
        <v>93</v>
      </c>
      <c r="D16" t="s">
        <v>27</v>
      </c>
      <c r="E16" t="s">
        <v>5891</v>
      </c>
      <c r="F16" t="s">
        <v>29</v>
      </c>
      <c r="G16" t="s">
        <v>30</v>
      </c>
      <c r="H16" t="s">
        <v>799</v>
      </c>
      <c r="I16" s="262">
        <v>2700000</v>
      </c>
      <c r="J16" s="33">
        <v>0</v>
      </c>
      <c r="K16" s="33">
        <v>0</v>
      </c>
      <c r="L16" s="33">
        <v>0</v>
      </c>
      <c r="M16" s="129">
        <v>1082905987</v>
      </c>
      <c r="N16" t="s">
        <v>5892</v>
      </c>
      <c r="O16" t="s">
        <v>5893</v>
      </c>
      <c r="P16" s="53" t="s">
        <v>41</v>
      </c>
      <c r="Q16" s="53" t="s">
        <v>41</v>
      </c>
      <c r="R16" s="53" t="s">
        <v>5889</v>
      </c>
      <c r="S16" s="262">
        <v>0</v>
      </c>
      <c r="T16" s="262">
        <v>2700000</v>
      </c>
      <c r="U16" s="129">
        <v>36726018</v>
      </c>
      <c r="V16" t="s">
        <v>5890</v>
      </c>
      <c r="W16"/>
      <c r="X16"/>
    </row>
    <row r="17" spans="1:24">
      <c r="A17">
        <v>891780111</v>
      </c>
      <c r="B17" t="s">
        <v>25</v>
      </c>
      <c r="C17" t="s">
        <v>93</v>
      </c>
      <c r="D17" t="s">
        <v>27</v>
      </c>
      <c r="E17" t="s">
        <v>5894</v>
      </c>
      <c r="F17" t="s">
        <v>29</v>
      </c>
      <c r="G17" t="s">
        <v>30</v>
      </c>
      <c r="H17" t="s">
        <v>799</v>
      </c>
      <c r="I17" s="262">
        <v>2700000</v>
      </c>
      <c r="J17" s="33">
        <v>0</v>
      </c>
      <c r="K17" s="33">
        <v>0</v>
      </c>
      <c r="L17" s="33">
        <v>0</v>
      </c>
      <c r="M17" s="129">
        <v>1045685010</v>
      </c>
      <c r="N17" t="s">
        <v>5895</v>
      </c>
      <c r="O17" t="s">
        <v>5896</v>
      </c>
      <c r="P17" s="53" t="s">
        <v>41</v>
      </c>
      <c r="Q17" s="53" t="s">
        <v>41</v>
      </c>
      <c r="R17" s="53" t="s">
        <v>5889</v>
      </c>
      <c r="S17" s="262">
        <v>0</v>
      </c>
      <c r="T17" s="262">
        <v>2700000</v>
      </c>
      <c r="U17" s="129">
        <v>36726018</v>
      </c>
      <c r="V17" t="s">
        <v>5890</v>
      </c>
      <c r="W17"/>
      <c r="X17"/>
    </row>
    <row r="18" spans="1:24">
      <c r="A18">
        <v>891780111</v>
      </c>
      <c r="B18" t="s">
        <v>25</v>
      </c>
      <c r="C18" t="s">
        <v>93</v>
      </c>
      <c r="D18" t="s">
        <v>27</v>
      </c>
      <c r="E18" t="s">
        <v>5897</v>
      </c>
      <c r="F18" t="s">
        <v>29</v>
      </c>
      <c r="G18" t="s">
        <v>30</v>
      </c>
      <c r="H18" t="s">
        <v>799</v>
      </c>
      <c r="I18" s="262">
        <v>2700000</v>
      </c>
      <c r="J18" s="33">
        <v>0</v>
      </c>
      <c r="K18" s="33">
        <v>0</v>
      </c>
      <c r="L18" s="33">
        <v>0</v>
      </c>
      <c r="M18" s="129">
        <v>1082971502</v>
      </c>
      <c r="N18" t="s">
        <v>5898</v>
      </c>
      <c r="O18" t="s">
        <v>5893</v>
      </c>
      <c r="P18" s="53" t="s">
        <v>41</v>
      </c>
      <c r="Q18" s="53" t="s">
        <v>41</v>
      </c>
      <c r="R18" s="53" t="s">
        <v>5889</v>
      </c>
      <c r="S18" s="262">
        <v>0</v>
      </c>
      <c r="T18" s="262">
        <v>2700000</v>
      </c>
      <c r="U18" s="129">
        <v>36726018</v>
      </c>
      <c r="V18" t="s">
        <v>5890</v>
      </c>
      <c r="W18"/>
      <c r="X18"/>
    </row>
    <row r="19" spans="1:24">
      <c r="A19">
        <v>891780111</v>
      </c>
      <c r="B19" t="s">
        <v>25</v>
      </c>
      <c r="C19" t="s">
        <v>93</v>
      </c>
      <c r="D19" t="s">
        <v>27</v>
      </c>
      <c r="E19" t="s">
        <v>5899</v>
      </c>
      <c r="F19" t="s">
        <v>29</v>
      </c>
      <c r="G19" t="s">
        <v>30</v>
      </c>
      <c r="H19" t="s">
        <v>799</v>
      </c>
      <c r="I19" s="262">
        <v>2700000</v>
      </c>
      <c r="J19" s="33">
        <v>0</v>
      </c>
      <c r="K19" s="33">
        <v>0</v>
      </c>
      <c r="L19" s="33">
        <v>0</v>
      </c>
      <c r="M19" s="129">
        <v>1082935615</v>
      </c>
      <c r="N19" t="s">
        <v>5900</v>
      </c>
      <c r="O19" t="s">
        <v>5893</v>
      </c>
      <c r="P19" s="53" t="s">
        <v>41</v>
      </c>
      <c r="Q19" s="53" t="s">
        <v>41</v>
      </c>
      <c r="R19" s="53" t="s">
        <v>5889</v>
      </c>
      <c r="S19" s="262">
        <v>0</v>
      </c>
      <c r="T19" s="262">
        <v>2700000</v>
      </c>
      <c r="U19" s="129">
        <v>36726018</v>
      </c>
      <c r="V19" t="s">
        <v>5890</v>
      </c>
      <c r="W19"/>
      <c r="X19"/>
    </row>
    <row r="20" spans="1:24">
      <c r="A20">
        <v>891780111</v>
      </c>
      <c r="B20" t="s">
        <v>25</v>
      </c>
      <c r="C20" t="s">
        <v>93</v>
      </c>
      <c r="D20" t="s">
        <v>27</v>
      </c>
      <c r="E20" t="s">
        <v>5901</v>
      </c>
      <c r="F20" t="s">
        <v>29</v>
      </c>
      <c r="G20" t="s">
        <v>30</v>
      </c>
      <c r="H20" t="s">
        <v>799</v>
      </c>
      <c r="I20" s="262">
        <v>3700000</v>
      </c>
      <c r="J20" s="33">
        <v>0</v>
      </c>
      <c r="K20" s="33">
        <v>0</v>
      </c>
      <c r="L20" s="33">
        <v>0</v>
      </c>
      <c r="M20" s="129">
        <v>1143379940</v>
      </c>
      <c r="N20" t="s">
        <v>3409</v>
      </c>
      <c r="O20" t="s">
        <v>5902</v>
      </c>
      <c r="P20" s="53" t="s">
        <v>41</v>
      </c>
      <c r="Q20" s="53" t="s">
        <v>41</v>
      </c>
      <c r="R20" s="53" t="s">
        <v>5903</v>
      </c>
      <c r="S20" s="262">
        <v>0</v>
      </c>
      <c r="T20" s="262">
        <v>3700000</v>
      </c>
      <c r="U20" s="129">
        <v>36726018</v>
      </c>
      <c r="V20" t="s">
        <v>5890</v>
      </c>
      <c r="W20"/>
      <c r="X20"/>
    </row>
    <row r="21" spans="1:24">
      <c r="A21">
        <v>891780111</v>
      </c>
      <c r="B21" t="s">
        <v>25</v>
      </c>
      <c r="C21" t="s">
        <v>93</v>
      </c>
      <c r="D21" t="s">
        <v>27</v>
      </c>
      <c r="E21" t="s">
        <v>5904</v>
      </c>
      <c r="F21" t="s">
        <v>29</v>
      </c>
      <c r="G21" t="s">
        <v>30</v>
      </c>
      <c r="H21" t="s">
        <v>799</v>
      </c>
      <c r="I21" s="262">
        <v>2700000</v>
      </c>
      <c r="J21" s="33">
        <v>0</v>
      </c>
      <c r="K21" s="33">
        <v>0</v>
      </c>
      <c r="L21" s="33">
        <v>0</v>
      </c>
      <c r="M21" s="129">
        <v>7601477</v>
      </c>
      <c r="N21" t="s">
        <v>5905</v>
      </c>
      <c r="O21" t="s">
        <v>5906</v>
      </c>
      <c r="P21" s="53" t="s">
        <v>41</v>
      </c>
      <c r="Q21" s="53" t="s">
        <v>41</v>
      </c>
      <c r="R21" s="53" t="s">
        <v>5889</v>
      </c>
      <c r="S21" s="262">
        <v>0</v>
      </c>
      <c r="T21" s="262">
        <v>2700000</v>
      </c>
      <c r="U21" s="129">
        <v>36726018</v>
      </c>
      <c r="V21" t="s">
        <v>5890</v>
      </c>
      <c r="W21"/>
      <c r="X21"/>
    </row>
    <row r="22" spans="1:24">
      <c r="A22">
        <v>891780111</v>
      </c>
      <c r="B22" t="s">
        <v>25</v>
      </c>
      <c r="C22" t="s">
        <v>93</v>
      </c>
      <c r="D22" t="s">
        <v>27</v>
      </c>
      <c r="E22" t="s">
        <v>5907</v>
      </c>
      <c r="F22" t="s">
        <v>29</v>
      </c>
      <c r="G22" t="s">
        <v>30</v>
      </c>
      <c r="H22" t="s">
        <v>799</v>
      </c>
      <c r="I22" s="262">
        <v>2700000</v>
      </c>
      <c r="J22" s="33">
        <v>0</v>
      </c>
      <c r="K22" s="33">
        <v>0</v>
      </c>
      <c r="L22" s="33">
        <v>0</v>
      </c>
      <c r="M22" s="129">
        <v>55231310</v>
      </c>
      <c r="N22" t="s">
        <v>5908</v>
      </c>
      <c r="O22" t="s">
        <v>5893</v>
      </c>
      <c r="P22" s="53" t="s">
        <v>41</v>
      </c>
      <c r="Q22" s="53" t="s">
        <v>41</v>
      </c>
      <c r="R22" s="53" t="s">
        <v>5889</v>
      </c>
      <c r="S22" s="262">
        <v>0</v>
      </c>
      <c r="T22" s="262">
        <v>2700000</v>
      </c>
      <c r="U22" s="129">
        <v>36726018</v>
      </c>
      <c r="V22" t="s">
        <v>5890</v>
      </c>
      <c r="W22"/>
      <c r="X22"/>
    </row>
    <row r="23" spans="1:24">
      <c r="A23">
        <v>891780111</v>
      </c>
      <c r="B23" t="s">
        <v>25</v>
      </c>
      <c r="C23" t="s">
        <v>93</v>
      </c>
      <c r="D23" t="s">
        <v>27</v>
      </c>
      <c r="E23" t="s">
        <v>5909</v>
      </c>
      <c r="F23" t="s">
        <v>29</v>
      </c>
      <c r="G23" t="s">
        <v>30</v>
      </c>
      <c r="H23" t="s">
        <v>799</v>
      </c>
      <c r="I23" s="262">
        <v>3600000</v>
      </c>
      <c r="J23" s="33">
        <v>0</v>
      </c>
      <c r="K23" s="33">
        <v>0</v>
      </c>
      <c r="L23" s="33">
        <v>0</v>
      </c>
      <c r="M23" s="129">
        <v>57293236</v>
      </c>
      <c r="N23" t="s">
        <v>3407</v>
      </c>
      <c r="O23" t="s">
        <v>5910</v>
      </c>
      <c r="P23" s="53" t="s">
        <v>41</v>
      </c>
      <c r="Q23" s="53" t="s">
        <v>41</v>
      </c>
      <c r="R23" s="53" t="s">
        <v>5903</v>
      </c>
      <c r="S23" s="262">
        <v>0</v>
      </c>
      <c r="T23" s="262">
        <v>3600000</v>
      </c>
      <c r="U23" s="129">
        <v>36726018</v>
      </c>
      <c r="V23" t="s">
        <v>5890</v>
      </c>
      <c r="W23"/>
      <c r="X23"/>
    </row>
    <row r="24" spans="1:24">
      <c r="A24">
        <v>891780111</v>
      </c>
      <c r="B24" t="s">
        <v>25</v>
      </c>
      <c r="C24" t="s">
        <v>93</v>
      </c>
      <c r="D24" t="s">
        <v>27</v>
      </c>
      <c r="E24" t="s">
        <v>5911</v>
      </c>
      <c r="F24" t="s">
        <v>29</v>
      </c>
      <c r="G24" t="s">
        <v>30</v>
      </c>
      <c r="H24" t="s">
        <v>799</v>
      </c>
      <c r="I24" s="262">
        <v>3600000</v>
      </c>
      <c r="J24" s="33">
        <v>0</v>
      </c>
      <c r="K24" s="33">
        <v>0</v>
      </c>
      <c r="L24" s="33">
        <v>0</v>
      </c>
      <c r="M24" s="129">
        <v>1082912086</v>
      </c>
      <c r="N24" t="s">
        <v>3403</v>
      </c>
      <c r="O24" t="s">
        <v>5910</v>
      </c>
      <c r="P24" s="53" t="s">
        <v>41</v>
      </c>
      <c r="Q24" s="53" t="s">
        <v>41</v>
      </c>
      <c r="R24" s="53" t="s">
        <v>5903</v>
      </c>
      <c r="S24" s="262">
        <v>0</v>
      </c>
      <c r="T24" s="262">
        <v>3600000</v>
      </c>
      <c r="U24" s="129">
        <v>36726018</v>
      </c>
      <c r="V24" t="s">
        <v>5890</v>
      </c>
      <c r="W24"/>
      <c r="X24"/>
    </row>
    <row r="25" spans="1:24">
      <c r="A25">
        <v>891780111</v>
      </c>
      <c r="B25" t="s">
        <v>25</v>
      </c>
      <c r="C25" t="s">
        <v>93</v>
      </c>
      <c r="D25" t="s">
        <v>27</v>
      </c>
      <c r="E25" t="s">
        <v>5912</v>
      </c>
      <c r="F25" t="s">
        <v>29</v>
      </c>
      <c r="G25" t="s">
        <v>30</v>
      </c>
      <c r="H25" t="s">
        <v>799</v>
      </c>
      <c r="I25" s="262">
        <v>3600000</v>
      </c>
      <c r="J25" s="33">
        <v>0</v>
      </c>
      <c r="K25" s="33">
        <v>0</v>
      </c>
      <c r="L25" s="33">
        <v>0</v>
      </c>
      <c r="M25" s="129">
        <v>57466769</v>
      </c>
      <c r="N25" t="s">
        <v>4539</v>
      </c>
      <c r="O25" t="s">
        <v>5913</v>
      </c>
      <c r="P25" s="53" t="s">
        <v>41</v>
      </c>
      <c r="Q25" s="53" t="s">
        <v>41</v>
      </c>
      <c r="R25" s="53" t="s">
        <v>5903</v>
      </c>
      <c r="S25" s="262">
        <v>0</v>
      </c>
      <c r="T25" s="262">
        <v>3600000</v>
      </c>
      <c r="U25" s="129">
        <v>36726018</v>
      </c>
      <c r="V25" t="s">
        <v>5890</v>
      </c>
      <c r="W25"/>
      <c r="X25"/>
    </row>
    <row r="26" spans="1:24">
      <c r="A26">
        <v>891780111</v>
      </c>
      <c r="B26" t="s">
        <v>25</v>
      </c>
      <c r="C26" t="s">
        <v>93</v>
      </c>
      <c r="D26" t="s">
        <v>27</v>
      </c>
      <c r="E26" t="s">
        <v>5914</v>
      </c>
      <c r="F26" t="s">
        <v>29</v>
      </c>
      <c r="G26" t="s">
        <v>30</v>
      </c>
      <c r="H26" t="s">
        <v>799</v>
      </c>
      <c r="I26" s="262">
        <v>3700000</v>
      </c>
      <c r="J26" s="33">
        <v>0</v>
      </c>
      <c r="K26" s="33">
        <v>0</v>
      </c>
      <c r="L26" s="33">
        <v>0</v>
      </c>
      <c r="M26" s="129">
        <v>1082984559</v>
      </c>
      <c r="N26" t="s">
        <v>3225</v>
      </c>
      <c r="O26" t="s">
        <v>5902</v>
      </c>
      <c r="P26" s="53" t="s">
        <v>41</v>
      </c>
      <c r="Q26" s="53" t="s">
        <v>41</v>
      </c>
      <c r="R26" s="53" t="s">
        <v>5903</v>
      </c>
      <c r="S26" s="262">
        <v>0</v>
      </c>
      <c r="T26" s="262">
        <v>3700000</v>
      </c>
      <c r="U26" s="129">
        <v>36726018</v>
      </c>
      <c r="V26" t="s">
        <v>5890</v>
      </c>
      <c r="W26"/>
      <c r="X26"/>
    </row>
    <row r="27" spans="1:24">
      <c r="A27">
        <v>891780111</v>
      </c>
      <c r="B27" t="s">
        <v>25</v>
      </c>
      <c r="C27" t="s">
        <v>93</v>
      </c>
      <c r="D27" t="s">
        <v>27</v>
      </c>
      <c r="E27" t="s">
        <v>5915</v>
      </c>
      <c r="F27" t="s">
        <v>29</v>
      </c>
      <c r="G27" t="s">
        <v>30</v>
      </c>
      <c r="H27" t="s">
        <v>799</v>
      </c>
      <c r="I27" s="262">
        <v>3700000</v>
      </c>
      <c r="J27" s="33">
        <v>0</v>
      </c>
      <c r="K27" s="33">
        <v>0</v>
      </c>
      <c r="L27" s="33">
        <v>0</v>
      </c>
      <c r="M27" s="129">
        <v>1103111491</v>
      </c>
      <c r="N27" t="s">
        <v>3405</v>
      </c>
      <c r="O27" t="s">
        <v>5916</v>
      </c>
      <c r="P27" s="53" t="s">
        <v>41</v>
      </c>
      <c r="Q27" s="53" t="s">
        <v>41</v>
      </c>
      <c r="R27" s="53" t="s">
        <v>5903</v>
      </c>
      <c r="S27" s="262">
        <v>0</v>
      </c>
      <c r="T27" s="262">
        <v>3700000</v>
      </c>
      <c r="U27" s="129">
        <v>36726018</v>
      </c>
      <c r="V27" t="s">
        <v>5890</v>
      </c>
      <c r="W27"/>
      <c r="X27"/>
    </row>
    <row r="28" spans="1:24">
      <c r="A28">
        <v>891780111</v>
      </c>
      <c r="B28" t="s">
        <v>25</v>
      </c>
      <c r="C28" t="s">
        <v>93</v>
      </c>
      <c r="D28" t="s">
        <v>27</v>
      </c>
      <c r="E28" t="s">
        <v>5917</v>
      </c>
      <c r="F28" t="s">
        <v>29</v>
      </c>
      <c r="G28" t="s">
        <v>30</v>
      </c>
      <c r="H28" t="s">
        <v>799</v>
      </c>
      <c r="I28" s="262">
        <v>3700000</v>
      </c>
      <c r="J28" s="33">
        <v>0</v>
      </c>
      <c r="K28" s="33">
        <v>0</v>
      </c>
      <c r="L28" s="33">
        <v>0</v>
      </c>
      <c r="M28" s="129">
        <v>1044913180</v>
      </c>
      <c r="N28" t="s">
        <v>2715</v>
      </c>
      <c r="O28" t="s">
        <v>5916</v>
      </c>
      <c r="P28" s="53" t="s">
        <v>41</v>
      </c>
      <c r="Q28" s="53" t="s">
        <v>41</v>
      </c>
      <c r="R28" s="53" t="s">
        <v>5903</v>
      </c>
      <c r="S28" s="262">
        <v>0</v>
      </c>
      <c r="T28" s="262">
        <v>3700000</v>
      </c>
      <c r="U28" s="129">
        <v>36726018</v>
      </c>
      <c r="V28" t="s">
        <v>5890</v>
      </c>
      <c r="W28"/>
      <c r="X28"/>
    </row>
    <row r="29" spans="1:24">
      <c r="A29">
        <v>891780111</v>
      </c>
      <c r="B29" t="s">
        <v>25</v>
      </c>
      <c r="C29" t="s">
        <v>93</v>
      </c>
      <c r="D29" t="s">
        <v>27</v>
      </c>
      <c r="E29" t="s">
        <v>5918</v>
      </c>
      <c r="F29" t="s">
        <v>29</v>
      </c>
      <c r="G29" t="s">
        <v>30</v>
      </c>
      <c r="H29" t="s">
        <v>799</v>
      </c>
      <c r="I29" s="262">
        <v>3700000</v>
      </c>
      <c r="J29" s="33"/>
      <c r="K29" s="33"/>
      <c r="L29" s="33"/>
      <c r="M29" s="129">
        <v>1082926063</v>
      </c>
      <c r="N29" t="s">
        <v>4536</v>
      </c>
      <c r="O29" t="s">
        <v>5919</v>
      </c>
      <c r="P29" s="53" t="s">
        <v>41</v>
      </c>
      <c r="Q29" s="53" t="s">
        <v>41</v>
      </c>
      <c r="R29" s="53" t="s">
        <v>5903</v>
      </c>
      <c r="S29" s="262">
        <v>0</v>
      </c>
      <c r="T29" s="262">
        <v>3700000</v>
      </c>
      <c r="U29" s="129">
        <v>36726018</v>
      </c>
      <c r="V29" t="s">
        <v>5890</v>
      </c>
      <c r="W29"/>
      <c r="X29"/>
    </row>
    <row r="30" spans="1:24">
      <c r="A30"/>
      <c r="B30"/>
      <c r="C30"/>
      <c r="D30"/>
      <c r="E30" s="25"/>
      <c r="F30"/>
      <c r="G30" s="49"/>
      <c r="H30" s="49"/>
      <c r="I30" s="75"/>
      <c r="J30" s="33"/>
      <c r="K30" s="33"/>
      <c r="L30" s="33"/>
      <c r="M30" s="26"/>
      <c r="N30" s="25"/>
      <c r="O30" s="25"/>
      <c r="P30" s="50"/>
      <c r="Q30" s="50"/>
      <c r="R30" s="50"/>
      <c r="S30" s="133"/>
      <c r="T30" s="75"/>
      <c r="U30" s="26"/>
      <c r="V30" s="25"/>
      <c r="W30"/>
      <c r="X30"/>
    </row>
    <row r="31" spans="1:24">
      <c r="A31"/>
      <c r="B31"/>
      <c r="C31"/>
      <c r="D31" s="263" t="s">
        <v>616</v>
      </c>
      <c r="E31" s="225">
        <v>28</v>
      </c>
      <c r="F31"/>
      <c r="G31" s="49"/>
      <c r="H31" s="263" t="s">
        <v>617</v>
      </c>
      <c r="I31" s="264">
        <f>SUM(I2:I30)</f>
        <v>207714883</v>
      </c>
      <c r="J31" s="33"/>
      <c r="K31" s="33"/>
      <c r="L31" s="33"/>
      <c r="M31" s="26"/>
      <c r="N31" s="25"/>
      <c r="O31" s="25"/>
      <c r="P31" s="50"/>
      <c r="Q31" s="50"/>
      <c r="R31" s="50"/>
      <c r="S31" s="133"/>
      <c r="T31" s="75"/>
      <c r="U31" s="26"/>
      <c r="V31" s="25"/>
      <c r="W31"/>
      <c r="X31"/>
    </row>
    <row r="32" spans="1:24">
      <c r="A32"/>
      <c r="B32"/>
      <c r="C32"/>
      <c r="D32"/>
      <c r="E32" s="25"/>
      <c r="F32"/>
      <c r="G32" s="49"/>
      <c r="H32" s="49"/>
      <c r="I32" s="75"/>
      <c r="J32" s="33"/>
      <c r="K32" s="33"/>
      <c r="L32" s="33"/>
      <c r="M32" s="26"/>
      <c r="N32" s="25"/>
      <c r="O32" s="25"/>
      <c r="P32" s="50"/>
      <c r="Q32" s="50"/>
      <c r="R32" s="50"/>
      <c r="S32" s="37"/>
      <c r="T32" s="75"/>
      <c r="U32" s="26"/>
      <c r="V32" s="25"/>
      <c r="W32"/>
      <c r="X32"/>
    </row>
    <row r="33" spans="1:24">
      <c r="A33"/>
      <c r="B33"/>
      <c r="C33"/>
      <c r="D33"/>
      <c r="E33" s="25"/>
      <c r="F33"/>
      <c r="G33" s="49"/>
      <c r="H33" s="49"/>
      <c r="I33" s="75"/>
      <c r="J33" s="33"/>
      <c r="K33" s="33"/>
      <c r="L33" s="33"/>
      <c r="M33" s="26"/>
      <c r="N33" s="25"/>
      <c r="O33" s="25"/>
      <c r="P33" s="50"/>
      <c r="Q33" s="50"/>
      <c r="R33" s="50"/>
      <c r="S33" s="133"/>
      <c r="T33" s="75"/>
      <c r="U33" s="26"/>
      <c r="V33" s="25"/>
      <c r="W33"/>
      <c r="X33"/>
    </row>
    <row r="34" spans="1:24">
      <c r="A34"/>
      <c r="B34"/>
      <c r="C34"/>
      <c r="D34"/>
      <c r="E34" s="25"/>
      <c r="F34"/>
      <c r="G34" s="49"/>
      <c r="H34" s="49"/>
      <c r="I34" s="75"/>
      <c r="J34" s="33"/>
      <c r="K34" s="33"/>
      <c r="L34" s="33"/>
      <c r="M34" s="26"/>
      <c r="N34" s="25"/>
      <c r="O34" s="25"/>
      <c r="P34" s="50"/>
      <c r="Q34" s="50"/>
      <c r="R34" s="50"/>
      <c r="S34" s="37"/>
      <c r="T34" s="75"/>
      <c r="U34" s="26"/>
      <c r="V34" s="25"/>
      <c r="W34"/>
      <c r="X34"/>
    </row>
    <row r="35" spans="1:24">
      <c r="A35"/>
      <c r="B35"/>
      <c r="C35"/>
      <c r="D35"/>
      <c r="E35" s="25"/>
      <c r="F35"/>
      <c r="G35" s="49"/>
      <c r="H35" s="49"/>
      <c r="I35" s="75"/>
      <c r="J35" s="33"/>
      <c r="K35" s="33"/>
      <c r="L35" s="33"/>
      <c r="M35" s="26"/>
      <c r="N35" s="25"/>
      <c r="O35" s="25"/>
      <c r="P35" s="50"/>
      <c r="Q35" s="50"/>
      <c r="R35" s="50"/>
      <c r="S35" s="37"/>
      <c r="T35" s="75"/>
      <c r="U35" s="26"/>
      <c r="V35" s="25"/>
      <c r="W35"/>
      <c r="X35"/>
    </row>
    <row r="36" spans="1:24">
      <c r="A36"/>
      <c r="B36"/>
      <c r="C36"/>
      <c r="D36"/>
      <c r="E36" s="25"/>
      <c r="F36"/>
      <c r="G36" s="49"/>
      <c r="H36" s="49"/>
      <c r="I36" s="75"/>
      <c r="J36" s="33"/>
      <c r="K36" s="33"/>
      <c r="L36" s="33"/>
      <c r="M36" s="26"/>
      <c r="N36" s="25"/>
      <c r="O36" s="25"/>
      <c r="P36" s="50"/>
      <c r="Q36" s="50"/>
      <c r="R36" s="50"/>
      <c r="S36" s="37"/>
      <c r="T36" s="75"/>
      <c r="U36" s="26"/>
      <c r="V36" s="25"/>
      <c r="W36"/>
      <c r="X36"/>
    </row>
    <row r="37" spans="1:24">
      <c r="A37"/>
      <c r="B37"/>
      <c r="C37"/>
      <c r="D37"/>
      <c r="E37" s="25"/>
      <c r="F37"/>
      <c r="G37" s="49"/>
      <c r="H37" s="49"/>
      <c r="I37" s="75"/>
      <c r="J37" s="33"/>
      <c r="K37" s="33"/>
      <c r="L37" s="33"/>
      <c r="M37" s="26"/>
      <c r="N37" s="25"/>
      <c r="O37" s="25"/>
      <c r="P37" s="50"/>
      <c r="Q37" s="50"/>
      <c r="R37" s="50"/>
      <c r="S37" s="37"/>
      <c r="T37" s="75"/>
      <c r="U37" s="26"/>
      <c r="V37" s="25"/>
      <c r="W37"/>
      <c r="X37"/>
    </row>
    <row r="38" spans="1:24">
      <c r="A38"/>
      <c r="B38"/>
      <c r="C38"/>
      <c r="D38"/>
      <c r="E38" s="25"/>
      <c r="F38"/>
      <c r="G38" s="49"/>
      <c r="H38" s="49"/>
      <c r="I38" s="75"/>
      <c r="J38" s="33"/>
      <c r="K38" s="33"/>
      <c r="L38" s="33"/>
      <c r="M38" s="26"/>
      <c r="N38" s="25"/>
      <c r="O38" s="25"/>
      <c r="P38" s="50"/>
      <c r="Q38" s="50"/>
      <c r="R38" s="50"/>
      <c r="S38" s="75"/>
      <c r="T38" s="75"/>
      <c r="U38" s="26"/>
      <c r="V38" s="25"/>
      <c r="W38"/>
      <c r="X38"/>
    </row>
    <row r="39" spans="1:24">
      <c r="A39"/>
      <c r="B39"/>
      <c r="C39"/>
      <c r="D39"/>
      <c r="E39" s="25"/>
      <c r="F39"/>
      <c r="G39" s="49"/>
      <c r="H39" s="49"/>
      <c r="I39" s="75"/>
      <c r="J39" s="33"/>
      <c r="K39" s="33"/>
      <c r="L39" s="33"/>
      <c r="M39" s="26"/>
      <c r="N39" s="25"/>
      <c r="O39" s="25"/>
      <c r="P39" s="50"/>
      <c r="Q39" s="50"/>
      <c r="R39" s="50"/>
      <c r="S39" s="75"/>
      <c r="T39" s="75"/>
      <c r="U39" s="26"/>
      <c r="V39" s="25"/>
      <c r="W39"/>
      <c r="X39"/>
    </row>
    <row r="40" spans="1:24">
      <c r="A40"/>
      <c r="B40"/>
      <c r="C40"/>
      <c r="D40"/>
      <c r="E40" s="25"/>
      <c r="F40"/>
      <c r="G40" s="49"/>
      <c r="H40" s="49"/>
      <c r="I40" s="75"/>
      <c r="J40" s="33"/>
      <c r="K40" s="33"/>
      <c r="L40" s="33"/>
      <c r="M40" s="26"/>
      <c r="N40" s="25"/>
      <c r="O40" s="25"/>
      <c r="P40" s="50"/>
      <c r="Q40" s="50"/>
      <c r="R40" s="50"/>
      <c r="S40" s="75"/>
      <c r="T40" s="75"/>
      <c r="U40" s="26"/>
      <c r="V40" s="25"/>
      <c r="W40"/>
      <c r="X40"/>
    </row>
    <row r="41" spans="1:24">
      <c r="A41" s="1"/>
      <c r="B41"/>
      <c r="C41"/>
      <c r="D41"/>
      <c r="E41" s="25"/>
      <c r="F41"/>
      <c r="G41" s="49"/>
      <c r="H41" s="49"/>
      <c r="I41" s="75"/>
      <c r="J41" s="33"/>
      <c r="K41" s="33"/>
      <c r="L41" s="33"/>
      <c r="M41" s="129"/>
      <c r="N41"/>
      <c r="O41"/>
      <c r="P41" s="53"/>
      <c r="Q41" s="53"/>
      <c r="R41" s="53"/>
      <c r="S41" s="75"/>
      <c r="T41" s="75"/>
      <c r="U41" s="26"/>
      <c r="V41" s="25"/>
      <c r="W41"/>
      <c r="X41"/>
    </row>
    <row r="42" spans="1:24">
      <c r="A42" s="1"/>
      <c r="B42"/>
      <c r="C42"/>
      <c r="D42"/>
      <c r="E42" s="25"/>
      <c r="F42"/>
      <c r="G42" s="49"/>
      <c r="H42" s="49"/>
      <c r="I42" s="75"/>
      <c r="J42" s="33"/>
      <c r="K42" s="33"/>
      <c r="L42" s="33"/>
      <c r="M42" s="129"/>
      <c r="N42"/>
      <c r="O42"/>
      <c r="P42" s="53"/>
      <c r="Q42" s="53"/>
      <c r="R42" s="53"/>
      <c r="S42" s="37"/>
      <c r="T42" s="75"/>
      <c r="U42" s="26"/>
      <c r="V42" s="25"/>
      <c r="W42"/>
      <c r="X42"/>
    </row>
    <row r="43" spans="1:24">
      <c r="A43" s="1"/>
      <c r="B43"/>
      <c r="C43"/>
      <c r="D43"/>
      <c r="E43" s="25"/>
      <c r="F43"/>
      <c r="G43" s="49"/>
      <c r="H43" s="49"/>
      <c r="I43" s="75"/>
      <c r="J43" s="33"/>
      <c r="K43" s="33"/>
      <c r="L43" s="33"/>
      <c r="M43" s="129"/>
      <c r="N43"/>
      <c r="O43"/>
      <c r="P43" s="53"/>
      <c r="Q43" s="53"/>
      <c r="R43" s="53"/>
      <c r="S43" s="37"/>
      <c r="T43" s="75"/>
      <c r="U43" s="26"/>
      <c r="V43" s="25"/>
      <c r="W43"/>
      <c r="X43"/>
    </row>
  </sheetData>
  <autoFilter ref="A1:V43" xr:uid="{00000000-0009-0000-0000-000004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FF"/>
  </sheetPr>
  <dimension ref="A1:Y60"/>
  <sheetViews>
    <sheetView workbookViewId="0">
      <selection activeCell="H17" sqref="H17"/>
    </sheetView>
  </sheetViews>
  <sheetFormatPr baseColWidth="10" defaultColWidth="11.44140625" defaultRowHeight="14.4"/>
  <cols>
    <col min="1" max="1" width="11.44140625" style="2"/>
    <col min="2" max="2" width="24" style="2" customWidth="1"/>
    <col min="3" max="3" width="26" style="2" customWidth="1"/>
    <col min="4" max="4" width="32.109375" style="2" customWidth="1"/>
    <col min="5" max="5" width="32.33203125" style="2" customWidth="1"/>
    <col min="6" max="7" width="11.44140625" style="2"/>
    <col min="8" max="8" width="25.6640625" style="2" customWidth="1"/>
    <col min="9" max="12" width="24.88671875" style="33" customWidth="1"/>
    <col min="13" max="15" width="11.44140625" style="2"/>
    <col min="16" max="18" width="11.44140625" style="8"/>
    <col min="19" max="20" width="24.88671875" style="7" customWidth="1"/>
    <col min="21" max="21" width="18.6640625" style="2" customWidth="1"/>
    <col min="22" max="22" width="38.88671875" style="2" customWidth="1"/>
    <col min="23" max="16384" width="11.44140625" style="2"/>
  </cols>
  <sheetData>
    <row r="1" spans="1:25">
      <c r="A1" s="1" t="s">
        <v>0</v>
      </c>
      <c r="B1" s="1" t="s">
        <v>1</v>
      </c>
      <c r="C1" s="1" t="s">
        <v>2</v>
      </c>
      <c r="D1" s="1" t="s">
        <v>3</v>
      </c>
      <c r="E1" s="1" t="s">
        <v>4</v>
      </c>
      <c r="F1" s="1" t="s">
        <v>5</v>
      </c>
      <c r="G1" s="1" t="s">
        <v>6</v>
      </c>
      <c r="H1" s="1" t="s">
        <v>7</v>
      </c>
      <c r="I1" s="33" t="s">
        <v>8</v>
      </c>
      <c r="J1" s="33" t="s">
        <v>9</v>
      </c>
      <c r="K1" s="33" t="s">
        <v>19</v>
      </c>
      <c r="L1" s="33" t="s">
        <v>20</v>
      </c>
      <c r="M1" s="1" t="s">
        <v>10</v>
      </c>
      <c r="N1" s="1" t="s">
        <v>11</v>
      </c>
      <c r="O1" s="1" t="s">
        <v>12</v>
      </c>
      <c r="P1" s="16" t="s">
        <v>21</v>
      </c>
      <c r="Q1" s="16" t="s">
        <v>13</v>
      </c>
      <c r="R1" s="16" t="s">
        <v>14</v>
      </c>
      <c r="S1" s="33" t="s">
        <v>15</v>
      </c>
      <c r="T1" s="33" t="s">
        <v>16</v>
      </c>
      <c r="U1" s="1" t="s">
        <v>17</v>
      </c>
      <c r="V1" s="1" t="s">
        <v>18</v>
      </c>
      <c r="W1" s="1"/>
      <c r="X1" s="1"/>
      <c r="Y1" s="1"/>
    </row>
    <row r="2" spans="1:25">
      <c r="A2" s="41">
        <v>891780111</v>
      </c>
      <c r="B2" s="41" t="s">
        <v>25</v>
      </c>
      <c r="C2" s="41" t="s">
        <v>26</v>
      </c>
      <c r="D2" s="41" t="s">
        <v>27</v>
      </c>
      <c r="E2" s="41" t="s">
        <v>28</v>
      </c>
      <c r="F2" s="41" t="s">
        <v>29</v>
      </c>
      <c r="G2" s="41" t="s">
        <v>30</v>
      </c>
      <c r="H2" s="41" t="s">
        <v>31</v>
      </c>
      <c r="I2" s="217">
        <v>15000000</v>
      </c>
      <c r="J2" s="217">
        <v>0</v>
      </c>
      <c r="K2" s="217">
        <v>0</v>
      </c>
      <c r="L2" s="217">
        <v>0</v>
      </c>
      <c r="M2" s="41">
        <v>1082996348</v>
      </c>
      <c r="N2" s="41" t="s">
        <v>32</v>
      </c>
      <c r="O2" s="41" t="s">
        <v>33</v>
      </c>
      <c r="P2" t="s">
        <v>34</v>
      </c>
      <c r="Q2" t="s">
        <v>34</v>
      </c>
      <c r="R2" t="s">
        <v>35</v>
      </c>
      <c r="S2" s="71">
        <v>1100000</v>
      </c>
      <c r="T2" s="71">
        <v>13900000</v>
      </c>
      <c r="U2" s="41">
        <v>32770239</v>
      </c>
      <c r="V2" s="41" t="s">
        <v>36</v>
      </c>
      <c r="W2"/>
      <c r="X2"/>
      <c r="Y2"/>
    </row>
    <row r="3" spans="1:25">
      <c r="A3" s="41">
        <v>891780111</v>
      </c>
      <c r="B3" s="41" t="s">
        <v>25</v>
      </c>
      <c r="C3" s="41" t="s">
        <v>26</v>
      </c>
      <c r="D3" s="41" t="s">
        <v>27</v>
      </c>
      <c r="E3" s="41" t="s">
        <v>37</v>
      </c>
      <c r="F3" s="41" t="s">
        <v>29</v>
      </c>
      <c r="G3" s="41" t="s">
        <v>30</v>
      </c>
      <c r="H3" s="41" t="s">
        <v>31</v>
      </c>
      <c r="I3" s="217">
        <v>15000000</v>
      </c>
      <c r="J3" s="217">
        <v>0</v>
      </c>
      <c r="K3" s="217">
        <v>0</v>
      </c>
      <c r="L3" s="217">
        <v>0</v>
      </c>
      <c r="M3" s="41">
        <v>84454604</v>
      </c>
      <c r="N3" s="41" t="s">
        <v>38</v>
      </c>
      <c r="O3" s="41" t="s">
        <v>39</v>
      </c>
      <c r="P3" t="s">
        <v>40</v>
      </c>
      <c r="Q3" t="s">
        <v>40</v>
      </c>
      <c r="R3" t="s">
        <v>41</v>
      </c>
      <c r="S3" s="71">
        <v>15000000</v>
      </c>
      <c r="T3" s="71">
        <v>0</v>
      </c>
      <c r="U3" s="41">
        <v>85475151</v>
      </c>
      <c r="V3" s="41" t="s">
        <v>42</v>
      </c>
      <c r="W3"/>
      <c r="X3"/>
      <c r="Y3"/>
    </row>
    <row r="4" spans="1:25">
      <c r="A4" s="41">
        <v>891780111</v>
      </c>
      <c r="B4" s="41" t="s">
        <v>25</v>
      </c>
      <c r="C4" s="41" t="s">
        <v>26</v>
      </c>
      <c r="D4" s="41" t="s">
        <v>27</v>
      </c>
      <c r="E4" s="41" t="s">
        <v>43</v>
      </c>
      <c r="F4" s="41" t="s">
        <v>29</v>
      </c>
      <c r="G4" s="41" t="s">
        <v>30</v>
      </c>
      <c r="H4" s="41" t="s">
        <v>31</v>
      </c>
      <c r="I4" s="217">
        <v>20000000</v>
      </c>
      <c r="J4" s="217">
        <v>0</v>
      </c>
      <c r="K4" s="217">
        <v>0</v>
      </c>
      <c r="L4" s="217">
        <v>0</v>
      </c>
      <c r="M4" s="41">
        <v>85155728</v>
      </c>
      <c r="N4" s="41" t="s">
        <v>44</v>
      </c>
      <c r="O4" s="41" t="s">
        <v>45</v>
      </c>
      <c r="P4" t="s">
        <v>46</v>
      </c>
      <c r="Q4" t="s">
        <v>46</v>
      </c>
      <c r="R4" t="s">
        <v>47</v>
      </c>
      <c r="S4" s="71">
        <v>20000000</v>
      </c>
      <c r="T4" s="71">
        <v>0</v>
      </c>
      <c r="U4" s="41">
        <v>91156594</v>
      </c>
      <c r="V4" s="41" t="s">
        <v>48</v>
      </c>
      <c r="W4"/>
      <c r="X4"/>
      <c r="Y4"/>
    </row>
    <row r="5" spans="1:25">
      <c r="A5" s="41">
        <v>891780111</v>
      </c>
      <c r="B5" s="41" t="s">
        <v>25</v>
      </c>
      <c r="C5" s="41" t="s">
        <v>26</v>
      </c>
      <c r="D5" s="41" t="s">
        <v>27</v>
      </c>
      <c r="E5" s="41" t="s">
        <v>49</v>
      </c>
      <c r="F5" s="41" t="s">
        <v>29</v>
      </c>
      <c r="G5" s="41" t="s">
        <v>30</v>
      </c>
      <c r="H5" s="41" t="s">
        <v>31</v>
      </c>
      <c r="I5" s="217">
        <v>19000000</v>
      </c>
      <c r="J5" s="217">
        <v>0</v>
      </c>
      <c r="K5" s="217">
        <v>0</v>
      </c>
      <c r="L5" s="217">
        <v>0</v>
      </c>
      <c r="M5" s="41">
        <v>1082951300</v>
      </c>
      <c r="N5" s="41" t="s">
        <v>50</v>
      </c>
      <c r="O5" s="41" t="s">
        <v>51</v>
      </c>
      <c r="P5" t="s">
        <v>46</v>
      </c>
      <c r="Q5" t="s">
        <v>46</v>
      </c>
      <c r="R5" t="s">
        <v>47</v>
      </c>
      <c r="S5" s="71">
        <v>19000000</v>
      </c>
      <c r="T5" s="71">
        <v>0</v>
      </c>
      <c r="U5" s="41">
        <v>79732773</v>
      </c>
      <c r="V5" s="41" t="s">
        <v>52</v>
      </c>
      <c r="W5"/>
      <c r="X5"/>
      <c r="Y5"/>
    </row>
    <row r="6" spans="1:25">
      <c r="A6" s="41">
        <v>891780111</v>
      </c>
      <c r="B6" s="41" t="s">
        <v>25</v>
      </c>
      <c r="C6" s="41" t="s">
        <v>26</v>
      </c>
      <c r="D6" s="41" t="s">
        <v>27</v>
      </c>
      <c r="E6" s="41" t="s">
        <v>53</v>
      </c>
      <c r="F6" s="41" t="s">
        <v>29</v>
      </c>
      <c r="G6" s="41" t="s">
        <v>30</v>
      </c>
      <c r="H6" s="41" t="s">
        <v>31</v>
      </c>
      <c r="I6" s="217">
        <v>16500000</v>
      </c>
      <c r="J6" s="217">
        <v>0</v>
      </c>
      <c r="K6" s="217">
        <v>0</v>
      </c>
      <c r="L6" s="217">
        <v>0</v>
      </c>
      <c r="M6" s="41">
        <v>57297693</v>
      </c>
      <c r="N6" s="41" t="s">
        <v>54</v>
      </c>
      <c r="O6" s="41" t="s">
        <v>55</v>
      </c>
      <c r="P6" t="s">
        <v>46</v>
      </c>
      <c r="Q6" t="s">
        <v>46</v>
      </c>
      <c r="R6" t="s">
        <v>47</v>
      </c>
      <c r="S6" s="71">
        <v>11550000</v>
      </c>
      <c r="T6" s="71">
        <v>4950000</v>
      </c>
      <c r="U6" s="41">
        <v>36695431</v>
      </c>
      <c r="V6" s="41" t="s">
        <v>56</v>
      </c>
      <c r="W6"/>
      <c r="X6"/>
      <c r="Y6"/>
    </row>
    <row r="7" spans="1:25">
      <c r="A7" s="41">
        <v>891780111</v>
      </c>
      <c r="B7" s="41" t="s">
        <v>25</v>
      </c>
      <c r="C7" s="41" t="s">
        <v>26</v>
      </c>
      <c r="D7" s="41" t="s">
        <v>27</v>
      </c>
      <c r="E7" s="41" t="s">
        <v>57</v>
      </c>
      <c r="F7" s="41" t="s">
        <v>29</v>
      </c>
      <c r="G7" s="41" t="s">
        <v>30</v>
      </c>
      <c r="H7" s="41" t="s">
        <v>31</v>
      </c>
      <c r="I7" s="217">
        <v>13000000</v>
      </c>
      <c r="J7" s="217">
        <v>0</v>
      </c>
      <c r="K7" s="217">
        <v>0</v>
      </c>
      <c r="L7" s="217">
        <v>0</v>
      </c>
      <c r="M7" s="41">
        <v>1082948298</v>
      </c>
      <c r="N7" s="41" t="s">
        <v>58</v>
      </c>
      <c r="O7" s="41" t="s">
        <v>59</v>
      </c>
      <c r="P7" t="s">
        <v>46</v>
      </c>
      <c r="Q7" t="s">
        <v>46</v>
      </c>
      <c r="R7" t="s">
        <v>47</v>
      </c>
      <c r="S7" s="71">
        <v>13000000</v>
      </c>
      <c r="T7" s="71">
        <v>0</v>
      </c>
      <c r="U7" s="41">
        <v>57427442</v>
      </c>
      <c r="V7" s="41" t="s">
        <v>60</v>
      </c>
      <c r="W7"/>
      <c r="X7"/>
      <c r="Y7"/>
    </row>
    <row r="8" spans="1:25">
      <c r="A8" s="41">
        <v>891780111</v>
      </c>
      <c r="B8" s="41" t="s">
        <v>25</v>
      </c>
      <c r="C8" s="41" t="s">
        <v>26</v>
      </c>
      <c r="D8" s="41" t="s">
        <v>27</v>
      </c>
      <c r="E8" s="41" t="s">
        <v>61</v>
      </c>
      <c r="F8" s="41" t="s">
        <v>29</v>
      </c>
      <c r="G8" s="41" t="s">
        <v>30</v>
      </c>
      <c r="H8" s="41" t="s">
        <v>31</v>
      </c>
      <c r="I8" s="217">
        <v>13000000</v>
      </c>
      <c r="J8" s="217">
        <v>0</v>
      </c>
      <c r="K8" s="217">
        <v>0</v>
      </c>
      <c r="L8" s="217">
        <v>0</v>
      </c>
      <c r="M8" s="41">
        <v>36724425</v>
      </c>
      <c r="N8" s="41" t="s">
        <v>62</v>
      </c>
      <c r="O8" s="41" t="s">
        <v>63</v>
      </c>
      <c r="P8" t="s">
        <v>46</v>
      </c>
      <c r="Q8" t="s">
        <v>46</v>
      </c>
      <c r="R8" t="s">
        <v>47</v>
      </c>
      <c r="S8" s="71">
        <v>13000000</v>
      </c>
      <c r="T8" s="71">
        <v>0</v>
      </c>
      <c r="U8" s="41">
        <v>12533448</v>
      </c>
      <c r="V8" s="41" t="s">
        <v>64</v>
      </c>
      <c r="W8"/>
      <c r="X8"/>
      <c r="Y8"/>
    </row>
    <row r="9" spans="1:25">
      <c r="A9" s="41">
        <v>891780111</v>
      </c>
      <c r="B9" s="41" t="s">
        <v>25</v>
      </c>
      <c r="C9" s="41" t="s">
        <v>26</v>
      </c>
      <c r="D9" s="41" t="s">
        <v>27</v>
      </c>
      <c r="E9" s="41" t="s">
        <v>65</v>
      </c>
      <c r="F9" s="41" t="s">
        <v>29</v>
      </c>
      <c r="G9" s="41" t="s">
        <v>30</v>
      </c>
      <c r="H9" s="41" t="s">
        <v>31</v>
      </c>
      <c r="I9" s="217">
        <v>13000000</v>
      </c>
      <c r="J9" s="217">
        <v>0</v>
      </c>
      <c r="K9" s="217">
        <v>0</v>
      </c>
      <c r="L9" s="217">
        <v>0</v>
      </c>
      <c r="M9" s="41">
        <v>84456404</v>
      </c>
      <c r="N9" s="41" t="s">
        <v>66</v>
      </c>
      <c r="O9" s="41" t="s">
        <v>67</v>
      </c>
      <c r="P9" t="s">
        <v>46</v>
      </c>
      <c r="Q9" t="s">
        <v>46</v>
      </c>
      <c r="R9" t="s">
        <v>47</v>
      </c>
      <c r="S9" s="71">
        <v>13000000</v>
      </c>
      <c r="T9" s="71">
        <v>0</v>
      </c>
      <c r="U9" s="41">
        <v>1083432808</v>
      </c>
      <c r="V9" s="41" t="s">
        <v>68</v>
      </c>
      <c r="W9"/>
      <c r="X9"/>
      <c r="Y9"/>
    </row>
    <row r="10" spans="1:25">
      <c r="A10" s="41">
        <v>891780111</v>
      </c>
      <c r="B10" s="41" t="s">
        <v>25</v>
      </c>
      <c r="C10" s="41" t="s">
        <v>26</v>
      </c>
      <c r="D10" s="41" t="s">
        <v>27</v>
      </c>
      <c r="E10" s="41" t="s">
        <v>69</v>
      </c>
      <c r="F10" s="41" t="s">
        <v>29</v>
      </c>
      <c r="G10" s="41" t="s">
        <v>30</v>
      </c>
      <c r="H10" s="41" t="s">
        <v>31</v>
      </c>
      <c r="I10" s="217">
        <v>13000000</v>
      </c>
      <c r="J10" s="217">
        <v>0</v>
      </c>
      <c r="K10" s="217">
        <v>0</v>
      </c>
      <c r="L10" s="217">
        <v>0</v>
      </c>
      <c r="M10" s="41">
        <v>51839142</v>
      </c>
      <c r="N10" s="41" t="s">
        <v>70</v>
      </c>
      <c r="O10" s="41" t="s">
        <v>71</v>
      </c>
      <c r="P10" t="s">
        <v>46</v>
      </c>
      <c r="Q10" t="s">
        <v>46</v>
      </c>
      <c r="R10" t="s">
        <v>47</v>
      </c>
      <c r="S10" s="71">
        <v>13000000</v>
      </c>
      <c r="T10" s="71">
        <v>0</v>
      </c>
      <c r="U10" s="41">
        <v>79732773</v>
      </c>
      <c r="V10" s="41" t="s">
        <v>52</v>
      </c>
      <c r="W10"/>
      <c r="X10"/>
      <c r="Y10"/>
    </row>
    <row r="11" spans="1:25">
      <c r="A11" s="41">
        <v>891780111</v>
      </c>
      <c r="B11" s="41" t="s">
        <v>25</v>
      </c>
      <c r="C11" s="41" t="s">
        <v>72</v>
      </c>
      <c r="D11" s="41" t="s">
        <v>27</v>
      </c>
      <c r="E11" s="41" t="s">
        <v>73</v>
      </c>
      <c r="F11" s="41" t="s">
        <v>29</v>
      </c>
      <c r="G11" s="41" t="s">
        <v>30</v>
      </c>
      <c r="H11" s="41" t="s">
        <v>31</v>
      </c>
      <c r="I11" s="217">
        <v>8500000</v>
      </c>
      <c r="J11" s="217">
        <v>0</v>
      </c>
      <c r="K11" s="217">
        <v>0</v>
      </c>
      <c r="L11" s="217">
        <v>0</v>
      </c>
      <c r="M11" s="41">
        <v>1083033709</v>
      </c>
      <c r="N11" s="41" t="s">
        <v>74</v>
      </c>
      <c r="O11" s="41" t="s">
        <v>75</v>
      </c>
      <c r="P11" t="s">
        <v>76</v>
      </c>
      <c r="Q11" t="s">
        <v>76</v>
      </c>
      <c r="R11" t="s">
        <v>77</v>
      </c>
      <c r="S11" s="71">
        <v>8500000</v>
      </c>
      <c r="T11" s="71">
        <v>0</v>
      </c>
      <c r="U11" s="41">
        <v>79732773</v>
      </c>
      <c r="V11" s="41" t="s">
        <v>52</v>
      </c>
      <c r="W11"/>
      <c r="X11"/>
      <c r="Y11"/>
    </row>
    <row r="12" spans="1:25">
      <c r="A12" s="41">
        <v>891780111</v>
      </c>
      <c r="B12" s="41" t="s">
        <v>25</v>
      </c>
      <c r="C12" s="41" t="s">
        <v>72</v>
      </c>
      <c r="D12" s="41" t="s">
        <v>27</v>
      </c>
      <c r="E12" s="41" t="s">
        <v>78</v>
      </c>
      <c r="F12" s="41" t="s">
        <v>29</v>
      </c>
      <c r="G12" s="41" t="s">
        <v>30</v>
      </c>
      <c r="H12" s="41" t="s">
        <v>31</v>
      </c>
      <c r="I12" s="217">
        <v>8500000</v>
      </c>
      <c r="J12" s="217">
        <v>0</v>
      </c>
      <c r="K12" s="217">
        <v>0</v>
      </c>
      <c r="L12" s="217">
        <v>0</v>
      </c>
      <c r="M12" s="41">
        <v>1083042706</v>
      </c>
      <c r="N12" s="41" t="s">
        <v>79</v>
      </c>
      <c r="O12" s="41" t="s">
        <v>80</v>
      </c>
      <c r="P12" t="s">
        <v>76</v>
      </c>
      <c r="Q12" t="s">
        <v>76</v>
      </c>
      <c r="R12" t="s">
        <v>77</v>
      </c>
      <c r="S12" s="71">
        <v>8500000</v>
      </c>
      <c r="T12" s="71">
        <v>0</v>
      </c>
      <c r="U12" s="41">
        <v>84450555</v>
      </c>
      <c r="V12" s="41" t="s">
        <v>81</v>
      </c>
      <c r="W12"/>
      <c r="X12"/>
      <c r="Y12"/>
    </row>
    <row r="13" spans="1:25">
      <c r="A13" s="41">
        <v>891780111</v>
      </c>
      <c r="B13" s="41" t="s">
        <v>25</v>
      </c>
      <c r="C13" s="41" t="s">
        <v>72</v>
      </c>
      <c r="D13" s="41" t="s">
        <v>27</v>
      </c>
      <c r="E13" s="41" t="s">
        <v>82</v>
      </c>
      <c r="F13" s="41" t="s">
        <v>29</v>
      </c>
      <c r="G13" s="41" t="s">
        <v>30</v>
      </c>
      <c r="H13" s="41" t="s">
        <v>31</v>
      </c>
      <c r="I13" s="217">
        <v>8500000</v>
      </c>
      <c r="J13" s="217">
        <v>0</v>
      </c>
      <c r="K13" s="217">
        <v>0</v>
      </c>
      <c r="L13" s="217">
        <v>0</v>
      </c>
      <c r="M13" s="41">
        <v>1082983800</v>
      </c>
      <c r="N13" s="41" t="s">
        <v>83</v>
      </c>
      <c r="O13" s="41" t="s">
        <v>84</v>
      </c>
      <c r="P13" t="s">
        <v>76</v>
      </c>
      <c r="Q13" t="s">
        <v>76</v>
      </c>
      <c r="R13" t="s">
        <v>77</v>
      </c>
      <c r="S13" s="71">
        <v>8500000</v>
      </c>
      <c r="T13" s="71">
        <v>0</v>
      </c>
      <c r="U13" s="41">
        <v>85475151</v>
      </c>
      <c r="V13" s="41" t="s">
        <v>42</v>
      </c>
      <c r="W13"/>
      <c r="X13"/>
      <c r="Y13"/>
    </row>
    <row r="14" spans="1:25">
      <c r="A14" s="41">
        <v>891780111</v>
      </c>
      <c r="B14" s="41" t="s">
        <v>25</v>
      </c>
      <c r="C14" s="41" t="s">
        <v>72</v>
      </c>
      <c r="D14" s="41" t="s">
        <v>27</v>
      </c>
      <c r="E14" s="41" t="s">
        <v>85</v>
      </c>
      <c r="F14" s="41" t="s">
        <v>29</v>
      </c>
      <c r="G14" s="41" t="s">
        <v>30</v>
      </c>
      <c r="H14" s="41" t="s">
        <v>31</v>
      </c>
      <c r="I14" s="217">
        <v>8500000</v>
      </c>
      <c r="J14" s="217">
        <v>0</v>
      </c>
      <c r="K14" s="217">
        <v>0</v>
      </c>
      <c r="L14" s="217">
        <v>0</v>
      </c>
      <c r="M14" s="41">
        <v>1082999568</v>
      </c>
      <c r="N14" s="41" t="s">
        <v>86</v>
      </c>
      <c r="O14" s="41" t="s">
        <v>87</v>
      </c>
      <c r="P14" t="s">
        <v>76</v>
      </c>
      <c r="Q14" t="s">
        <v>76</v>
      </c>
      <c r="R14" t="s">
        <v>77</v>
      </c>
      <c r="S14" s="71">
        <v>8500000</v>
      </c>
      <c r="T14" s="71">
        <v>0</v>
      </c>
      <c r="U14" s="41">
        <v>1083432808</v>
      </c>
      <c r="V14" s="41" t="s">
        <v>68</v>
      </c>
      <c r="W14"/>
      <c r="X14"/>
      <c r="Y14"/>
    </row>
    <row r="15" spans="1:25">
      <c r="A15" s="41">
        <v>891780111</v>
      </c>
      <c r="B15" s="41" t="s">
        <v>25</v>
      </c>
      <c r="C15" s="41" t="s">
        <v>26</v>
      </c>
      <c r="D15" s="41" t="s">
        <v>27</v>
      </c>
      <c r="E15" s="41" t="s">
        <v>88</v>
      </c>
      <c r="F15" s="41" t="s">
        <v>29</v>
      </c>
      <c r="G15" s="41" t="s">
        <v>30</v>
      </c>
      <c r="H15" s="41" t="s">
        <v>89</v>
      </c>
      <c r="I15" s="217">
        <v>6000000</v>
      </c>
      <c r="J15" s="217">
        <v>0</v>
      </c>
      <c r="K15" s="217">
        <v>0</v>
      </c>
      <c r="L15" s="217">
        <v>0</v>
      </c>
      <c r="M15" s="41">
        <v>819006702</v>
      </c>
      <c r="N15" s="41" t="s">
        <v>90</v>
      </c>
      <c r="O15" s="41" t="s">
        <v>91</v>
      </c>
      <c r="P15" t="s">
        <v>76</v>
      </c>
      <c r="Q15" t="s">
        <v>76</v>
      </c>
      <c r="R15" t="s">
        <v>92</v>
      </c>
      <c r="S15" s="71">
        <v>1522692</v>
      </c>
      <c r="T15" s="71">
        <v>4477308</v>
      </c>
      <c r="U15" s="41">
        <v>32770239</v>
      </c>
      <c r="V15" s="41" t="s">
        <v>36</v>
      </c>
      <c r="W15"/>
      <c r="X15"/>
      <c r="Y15"/>
    </row>
    <row r="16" spans="1:25" ht="15" thickBot="1">
      <c r="A16" s="1"/>
      <c r="B16"/>
      <c r="C16"/>
      <c r="D16"/>
      <c r="E16"/>
      <c r="F16"/>
      <c r="G16"/>
      <c r="H16"/>
      <c r="M16"/>
      <c r="N16"/>
      <c r="O16"/>
      <c r="P16" s="52"/>
      <c r="Q16" s="52"/>
      <c r="R16" s="52"/>
      <c r="S16" s="33"/>
      <c r="T16" s="33"/>
      <c r="U16"/>
      <c r="V16"/>
      <c r="W16"/>
      <c r="X16"/>
      <c r="Y16"/>
    </row>
    <row r="17" spans="1:25" ht="15" thickBot="1">
      <c r="A17" s="1"/>
      <c r="B17"/>
      <c r="C17"/>
      <c r="D17" s="172" t="s">
        <v>616</v>
      </c>
      <c r="E17" s="128">
        <v>14</v>
      </c>
      <c r="F17"/>
      <c r="G17"/>
      <c r="H17" s="172" t="s">
        <v>617</v>
      </c>
      <c r="I17" s="102">
        <f>SUM(I2:I16)</f>
        <v>177500000</v>
      </c>
      <c r="M17"/>
      <c r="N17"/>
      <c r="O17"/>
      <c r="P17" s="52"/>
      <c r="Q17" s="52"/>
      <c r="R17" s="52"/>
      <c r="S17" s="33"/>
      <c r="T17" s="33"/>
      <c r="U17"/>
      <c r="V17"/>
      <c r="W17"/>
      <c r="X17"/>
      <c r="Y17"/>
    </row>
    <row r="18" spans="1:25">
      <c r="A18" s="1"/>
      <c r="B18"/>
      <c r="C18"/>
      <c r="D18"/>
      <c r="E18"/>
      <c r="F18"/>
      <c r="G18"/>
      <c r="H18"/>
      <c r="M18"/>
      <c r="N18"/>
      <c r="O18"/>
      <c r="P18" s="52"/>
      <c r="Q18" s="52"/>
      <c r="R18" s="52"/>
      <c r="S18" s="33"/>
      <c r="T18" s="33"/>
      <c r="U18"/>
      <c r="V18"/>
      <c r="W18"/>
      <c r="X18"/>
      <c r="Y18"/>
    </row>
    <row r="19" spans="1:25">
      <c r="A19" s="1"/>
      <c r="B19"/>
      <c r="C19"/>
      <c r="D19"/>
      <c r="E19"/>
      <c r="F19"/>
      <c r="G19"/>
      <c r="H19"/>
      <c r="M19"/>
      <c r="N19"/>
      <c r="O19"/>
      <c r="P19" s="52"/>
      <c r="Q19" s="52"/>
      <c r="R19" s="52"/>
      <c r="S19" s="33"/>
      <c r="T19" s="33"/>
      <c r="U19"/>
      <c r="V19"/>
      <c r="W19"/>
      <c r="X19"/>
      <c r="Y19"/>
    </row>
    <row r="20" spans="1:25">
      <c r="A20" s="1"/>
      <c r="B20"/>
      <c r="C20"/>
      <c r="D20"/>
      <c r="E20"/>
      <c r="F20"/>
      <c r="G20"/>
      <c r="H20"/>
      <c r="M20"/>
      <c r="N20"/>
      <c r="O20"/>
      <c r="P20" s="52"/>
      <c r="Q20" s="52"/>
      <c r="R20" s="52"/>
      <c r="S20" s="33"/>
      <c r="T20" s="33"/>
      <c r="U20"/>
      <c r="V20"/>
      <c r="W20"/>
      <c r="X20"/>
      <c r="Y20"/>
    </row>
    <row r="21" spans="1:25">
      <c r="A21" s="1"/>
      <c r="B21"/>
      <c r="C21"/>
      <c r="D21"/>
      <c r="E21"/>
      <c r="F21"/>
      <c r="G21"/>
      <c r="H21"/>
      <c r="M21"/>
      <c r="N21"/>
      <c r="O21"/>
      <c r="P21" s="52"/>
      <c r="Q21" s="52"/>
      <c r="R21" s="52"/>
      <c r="S21" s="33"/>
      <c r="T21" s="33"/>
      <c r="U21"/>
      <c r="V21"/>
      <c r="W21"/>
      <c r="X21"/>
      <c r="Y21"/>
    </row>
    <row r="22" spans="1:25">
      <c r="A22" s="1"/>
      <c r="B22"/>
      <c r="C22"/>
      <c r="D22"/>
      <c r="E22"/>
      <c r="F22"/>
      <c r="G22"/>
      <c r="H22"/>
      <c r="M22"/>
      <c r="N22"/>
      <c r="O22"/>
      <c r="P22" s="52"/>
      <c r="Q22" s="52"/>
      <c r="R22" s="52"/>
      <c r="S22" s="33"/>
      <c r="T22" s="33"/>
      <c r="U22"/>
      <c r="V22"/>
      <c r="W22"/>
      <c r="X22"/>
      <c r="Y22"/>
    </row>
    <row r="23" spans="1:25">
      <c r="A23" s="1"/>
      <c r="B23"/>
      <c r="C23"/>
      <c r="D23"/>
      <c r="E23"/>
      <c r="F23"/>
      <c r="G23"/>
      <c r="H23"/>
      <c r="M23"/>
      <c r="N23"/>
      <c r="O23"/>
      <c r="P23" s="52"/>
      <c r="Q23" s="52"/>
      <c r="R23" s="52"/>
      <c r="S23" s="33"/>
      <c r="T23" s="33"/>
      <c r="U23"/>
      <c r="V23"/>
      <c r="W23"/>
      <c r="X23"/>
      <c r="Y23"/>
    </row>
    <row r="24" spans="1:25">
      <c r="A24" s="1"/>
      <c r="B24"/>
      <c r="C24"/>
      <c r="D24"/>
      <c r="E24" s="25"/>
      <c r="F24"/>
      <c r="G24"/>
      <c r="H24"/>
      <c r="M24" s="26"/>
      <c r="N24" s="25"/>
      <c r="O24" s="25"/>
      <c r="P24" s="25"/>
      <c r="Q24" s="55"/>
      <c r="R24" s="55"/>
      <c r="S24" s="39"/>
      <c r="T24" s="39"/>
      <c r="U24" s="25"/>
      <c r="V24" s="25"/>
      <c r="W24"/>
      <c r="X24"/>
      <c r="Y24"/>
    </row>
    <row r="25" spans="1:25">
      <c r="A25" s="1"/>
      <c r="B25"/>
      <c r="C25"/>
      <c r="D25"/>
      <c r="E25" s="25"/>
      <c r="F25"/>
      <c r="G25"/>
      <c r="H25"/>
      <c r="M25" s="26"/>
      <c r="N25" s="25"/>
      <c r="O25" s="25"/>
      <c r="P25" s="25"/>
      <c r="Q25" s="55"/>
      <c r="R25" s="55"/>
      <c r="S25" s="39"/>
      <c r="T25" s="39"/>
      <c r="U25" s="26"/>
      <c r="V25" s="25"/>
      <c r="W25"/>
      <c r="X25"/>
      <c r="Y25"/>
    </row>
    <row r="26" spans="1:25">
      <c r="A26" s="1"/>
      <c r="B26"/>
      <c r="C26"/>
      <c r="D26"/>
      <c r="E26" s="25"/>
      <c r="F26"/>
      <c r="G26"/>
      <c r="H26"/>
      <c r="M26" s="26"/>
      <c r="N26" s="25"/>
      <c r="O26" s="25"/>
      <c r="P26" s="25"/>
      <c r="Q26" s="55"/>
      <c r="R26" s="55"/>
      <c r="S26" s="39"/>
      <c r="T26" s="39"/>
      <c r="U26" s="26"/>
      <c r="V26" s="25"/>
      <c r="W26"/>
      <c r="X26"/>
      <c r="Y26"/>
    </row>
    <row r="27" spans="1:25">
      <c r="A27" s="1"/>
      <c r="B27"/>
      <c r="C27"/>
      <c r="D27"/>
      <c r="E27" s="25"/>
      <c r="F27"/>
      <c r="G27"/>
      <c r="H27"/>
      <c r="M27" s="26"/>
      <c r="N27" s="25"/>
      <c r="O27" s="25"/>
      <c r="P27" s="25"/>
      <c r="Q27" s="55"/>
      <c r="R27" s="55"/>
      <c r="S27" s="39"/>
      <c r="T27" s="39"/>
      <c r="U27" s="26"/>
      <c r="V27" s="25"/>
      <c r="W27"/>
      <c r="X27"/>
      <c r="Y27"/>
    </row>
    <row r="28" spans="1:25">
      <c r="A28" s="1"/>
      <c r="B28"/>
      <c r="C28"/>
      <c r="D28"/>
      <c r="E28" s="25"/>
      <c r="F28"/>
      <c r="G28"/>
      <c r="H28"/>
      <c r="M28" s="26"/>
      <c r="N28" s="25"/>
      <c r="O28" s="25"/>
      <c r="P28" s="25"/>
      <c r="Q28" s="55"/>
      <c r="R28" s="55"/>
      <c r="S28" s="39"/>
      <c r="T28" s="39"/>
      <c r="U28" s="26"/>
      <c r="V28" s="25"/>
      <c r="W28"/>
      <c r="X28"/>
      <c r="Y28"/>
    </row>
    <row r="29" spans="1:25">
      <c r="A29" s="1"/>
      <c r="B29"/>
      <c r="C29"/>
      <c r="D29"/>
      <c r="E29" s="25"/>
      <c r="F29"/>
      <c r="G29"/>
      <c r="H29"/>
      <c r="M29" s="26"/>
      <c r="N29" s="25"/>
      <c r="O29" s="25"/>
      <c r="P29" s="25"/>
      <c r="Q29" s="55"/>
      <c r="R29" s="55"/>
      <c r="S29" s="39"/>
      <c r="T29" s="39"/>
      <c r="U29" s="26"/>
      <c r="V29" s="25"/>
      <c r="W29"/>
      <c r="X29"/>
      <c r="Y29"/>
    </row>
    <row r="30" spans="1:25">
      <c r="A30" s="1"/>
      <c r="B30"/>
      <c r="C30"/>
      <c r="D30"/>
      <c r="E30" s="25"/>
      <c r="F30"/>
      <c r="G30"/>
      <c r="H30"/>
      <c r="M30" s="26"/>
      <c r="N30" s="25"/>
      <c r="O30" s="25"/>
      <c r="P30" s="25"/>
      <c r="Q30" s="55"/>
      <c r="R30" s="55"/>
      <c r="S30" s="39"/>
      <c r="T30" s="39"/>
      <c r="U30" s="26"/>
      <c r="V30" s="25"/>
      <c r="W30"/>
      <c r="X30"/>
      <c r="Y30"/>
    </row>
    <row r="31" spans="1:25">
      <c r="A31" s="1"/>
      <c r="B31"/>
      <c r="C31"/>
      <c r="D31"/>
      <c r="E31" s="25"/>
      <c r="F31"/>
      <c r="G31"/>
      <c r="H31"/>
      <c r="M31" s="26"/>
      <c r="N31" s="25"/>
      <c r="O31" s="25"/>
      <c r="P31" s="25"/>
      <c r="Q31" s="55"/>
      <c r="R31" s="55"/>
      <c r="S31" s="39"/>
      <c r="T31" s="39"/>
      <c r="U31" s="26"/>
      <c r="V31" s="25"/>
      <c r="W31"/>
      <c r="X31"/>
      <c r="Y31"/>
    </row>
    <row r="32" spans="1:25">
      <c r="A32" s="1"/>
      <c r="B32"/>
      <c r="C32"/>
      <c r="D32"/>
      <c r="E32" s="25"/>
      <c r="F32"/>
      <c r="G32"/>
      <c r="H32"/>
      <c r="M32" s="26"/>
      <c r="N32" s="25"/>
      <c r="O32" s="25"/>
      <c r="P32" s="25"/>
      <c r="Q32" s="55"/>
      <c r="R32" s="55"/>
      <c r="S32" s="39"/>
      <c r="T32" s="39"/>
      <c r="U32" s="26"/>
      <c r="V32" s="25"/>
      <c r="W32"/>
      <c r="X32"/>
      <c r="Y32"/>
    </row>
    <row r="33" spans="1:25">
      <c r="A33" s="1"/>
      <c r="B33"/>
      <c r="C33"/>
      <c r="D33"/>
      <c r="E33" s="25"/>
      <c r="F33"/>
      <c r="G33"/>
      <c r="H33"/>
      <c r="M33" s="26"/>
      <c r="N33" s="25"/>
      <c r="O33" s="25"/>
      <c r="P33" s="25"/>
      <c r="Q33" s="55"/>
      <c r="R33" s="55"/>
      <c r="S33" s="39"/>
      <c r="T33" s="39"/>
      <c r="U33" s="26"/>
      <c r="V33" s="25"/>
      <c r="W33"/>
      <c r="X33"/>
      <c r="Y33"/>
    </row>
    <row r="34" spans="1:25">
      <c r="A34" s="1"/>
      <c r="B34"/>
      <c r="C34"/>
      <c r="D34"/>
      <c r="E34" s="25"/>
      <c r="F34"/>
      <c r="G34"/>
      <c r="H34"/>
      <c r="M34" s="26"/>
      <c r="N34" s="25"/>
      <c r="O34" s="25"/>
      <c r="P34" s="25"/>
      <c r="Q34" s="55"/>
      <c r="R34" s="55"/>
      <c r="S34" s="39"/>
      <c r="T34" s="39"/>
      <c r="U34" s="26"/>
      <c r="V34" s="25"/>
      <c r="W34"/>
      <c r="X34"/>
      <c r="Y34"/>
    </row>
    <row r="35" spans="1:25">
      <c r="A35" s="1"/>
      <c r="B35"/>
      <c r="C35"/>
      <c r="D35"/>
      <c r="E35" s="25"/>
      <c r="F35"/>
      <c r="G35"/>
      <c r="H35"/>
      <c r="M35" s="26"/>
      <c r="N35" s="25"/>
      <c r="O35" s="25"/>
      <c r="P35" s="25"/>
      <c r="Q35" s="55"/>
      <c r="R35" s="55"/>
      <c r="S35" s="39"/>
      <c r="T35" s="39"/>
      <c r="U35" s="26"/>
      <c r="V35" s="25"/>
      <c r="W35"/>
      <c r="X35"/>
      <c r="Y35"/>
    </row>
    <row r="36" spans="1:25">
      <c r="A36" s="1"/>
      <c r="B36"/>
      <c r="C36"/>
      <c r="D36"/>
      <c r="E36" s="25"/>
      <c r="F36"/>
      <c r="G36"/>
      <c r="H36"/>
      <c r="M36" s="26"/>
      <c r="N36" s="25"/>
      <c r="O36" s="25"/>
      <c r="P36" s="25"/>
      <c r="Q36" s="55"/>
      <c r="R36" s="55"/>
      <c r="S36" s="39"/>
      <c r="T36" s="39"/>
      <c r="U36" s="26"/>
      <c r="V36" s="25"/>
      <c r="W36"/>
      <c r="X36"/>
      <c r="Y36"/>
    </row>
    <row r="37" spans="1:25">
      <c r="A37" s="1"/>
      <c r="B37"/>
      <c r="C37"/>
      <c r="D37"/>
      <c r="E37" s="25"/>
      <c r="F37"/>
      <c r="G37"/>
      <c r="H37"/>
      <c r="M37" s="26"/>
      <c r="N37" s="25"/>
      <c r="O37" s="25"/>
      <c r="P37" s="25"/>
      <c r="Q37" s="55"/>
      <c r="R37" s="55"/>
      <c r="S37" s="39"/>
      <c r="T37" s="39"/>
      <c r="U37" s="26"/>
      <c r="V37" s="25"/>
      <c r="W37"/>
      <c r="X37"/>
      <c r="Y37"/>
    </row>
    <row r="38" spans="1:25">
      <c r="A38" s="1"/>
      <c r="B38"/>
      <c r="C38"/>
      <c r="D38"/>
      <c r="E38" s="25"/>
      <c r="F38"/>
      <c r="G38"/>
      <c r="H38"/>
      <c r="M38" s="26"/>
      <c r="N38" s="25"/>
      <c r="O38" s="25"/>
      <c r="P38" s="25"/>
      <c r="Q38" s="55"/>
      <c r="R38" s="55"/>
      <c r="S38" s="39"/>
      <c r="T38" s="39"/>
      <c r="U38" s="26"/>
      <c r="V38" s="25"/>
      <c r="W38"/>
      <c r="X38"/>
      <c r="Y38"/>
    </row>
    <row r="39" spans="1:25">
      <c r="A39" s="1"/>
      <c r="B39"/>
      <c r="C39"/>
      <c r="D39"/>
      <c r="E39" s="25"/>
      <c r="F39"/>
      <c r="G39"/>
      <c r="H39"/>
      <c r="M39" s="26"/>
      <c r="N39" s="25"/>
      <c r="O39" s="25"/>
      <c r="P39" s="55"/>
      <c r="Q39" s="55"/>
      <c r="R39" s="55"/>
      <c r="S39" s="39"/>
      <c r="T39" s="39"/>
      <c r="U39" s="26"/>
      <c r="V39" s="25"/>
      <c r="W39"/>
      <c r="X39"/>
      <c r="Y39"/>
    </row>
    <row r="40" spans="1:25">
      <c r="A40" s="1"/>
      <c r="B40"/>
      <c r="C40"/>
      <c r="D40"/>
      <c r="E40" s="25"/>
      <c r="F40"/>
      <c r="G40"/>
      <c r="H40"/>
      <c r="M40" s="26"/>
      <c r="N40" s="25"/>
      <c r="O40" s="25"/>
      <c r="P40" s="55"/>
      <c r="Q40" s="55"/>
      <c r="R40" s="55"/>
      <c r="S40" s="39"/>
      <c r="T40" s="39"/>
      <c r="U40" s="90"/>
      <c r="V40" s="25"/>
      <c r="W40"/>
      <c r="X40"/>
      <c r="Y40"/>
    </row>
    <row r="41" spans="1:25">
      <c r="A41" s="1"/>
      <c r="B41"/>
      <c r="C41"/>
      <c r="D41"/>
      <c r="E41" s="25"/>
      <c r="F41" s="25"/>
      <c r="G41" s="25"/>
      <c r="H41" s="25"/>
      <c r="M41" s="26"/>
      <c r="N41" s="25"/>
      <c r="O41" s="25"/>
      <c r="P41" s="25"/>
      <c r="Q41" s="50"/>
      <c r="R41" s="50"/>
      <c r="S41" s="39"/>
      <c r="T41" s="39"/>
      <c r="U41" s="26"/>
      <c r="V41" s="25"/>
      <c r="W41"/>
      <c r="X41"/>
      <c r="Y41"/>
    </row>
    <row r="42" spans="1:25">
      <c r="A42" s="1"/>
      <c r="B42"/>
      <c r="C42"/>
      <c r="D42"/>
      <c r="E42" s="25"/>
      <c r="F42" s="25"/>
      <c r="G42" s="25"/>
      <c r="H42" s="25"/>
      <c r="M42" s="26"/>
      <c r="N42" s="25"/>
      <c r="O42" s="25"/>
      <c r="P42" s="25"/>
      <c r="Q42" s="50"/>
      <c r="R42" s="50"/>
      <c r="S42" s="39"/>
      <c r="T42" s="39"/>
      <c r="U42" s="25"/>
      <c r="V42" s="25"/>
      <c r="W42"/>
      <c r="X42"/>
      <c r="Y42"/>
    </row>
    <row r="43" spans="1:25">
      <c r="A43" s="1"/>
      <c r="B43"/>
      <c r="C43"/>
      <c r="D43"/>
      <c r="E43" s="25"/>
      <c r="F43" s="25"/>
      <c r="G43" s="25"/>
      <c r="H43" s="25"/>
      <c r="M43" s="26"/>
      <c r="N43" s="25"/>
      <c r="O43" s="25"/>
      <c r="P43" s="25"/>
      <c r="Q43" s="50"/>
      <c r="R43" s="50"/>
      <c r="S43" s="39"/>
      <c r="T43" s="39"/>
      <c r="U43" s="26"/>
      <c r="V43" s="25"/>
      <c r="W43"/>
      <c r="X43"/>
      <c r="Y43"/>
    </row>
    <row r="44" spans="1:25">
      <c r="A44" s="1"/>
      <c r="B44"/>
      <c r="C44"/>
      <c r="D44"/>
      <c r="E44" s="25"/>
      <c r="F44" s="25"/>
      <c r="G44" s="25"/>
      <c r="H44" s="25"/>
      <c r="M44" s="26"/>
      <c r="N44" s="25"/>
      <c r="O44" s="25"/>
      <c r="P44" s="25"/>
      <c r="Q44" s="50"/>
      <c r="R44" s="50"/>
      <c r="S44" s="39"/>
      <c r="T44" s="39"/>
      <c r="U44" s="26"/>
      <c r="V44" s="25"/>
      <c r="W44"/>
      <c r="X44"/>
      <c r="Y44"/>
    </row>
    <row r="45" spans="1:25">
      <c r="A45" s="1"/>
      <c r="B45"/>
      <c r="C45"/>
      <c r="D45"/>
      <c r="E45" s="25"/>
      <c r="F45" s="25"/>
      <c r="G45" s="25"/>
      <c r="H45" s="25"/>
      <c r="M45"/>
      <c r="N45"/>
      <c r="O45" s="25"/>
      <c r="P45" s="25"/>
      <c r="Q45" s="50"/>
      <c r="R45" s="50"/>
      <c r="S45" s="39"/>
      <c r="T45" s="39"/>
      <c r="U45" s="25"/>
      <c r="V45" s="25"/>
      <c r="W45"/>
      <c r="X45"/>
    </row>
    <row r="46" spans="1:25">
      <c r="A46" s="1"/>
      <c r="B46"/>
      <c r="C46"/>
      <c r="D46"/>
      <c r="E46" s="25"/>
      <c r="F46" s="25"/>
      <c r="G46" s="25"/>
      <c r="H46" s="25"/>
      <c r="M46"/>
      <c r="N46"/>
      <c r="O46" s="25"/>
      <c r="P46" s="25"/>
      <c r="Q46" s="50"/>
      <c r="R46" s="50"/>
      <c r="S46" s="39"/>
      <c r="T46" s="39"/>
      <c r="U46" s="26"/>
      <c r="V46" s="25"/>
      <c r="W46"/>
      <c r="X46"/>
    </row>
    <row r="47" spans="1:25">
      <c r="A47" s="1"/>
      <c r="B47"/>
      <c r="C47"/>
      <c r="D47"/>
      <c r="E47" s="25"/>
      <c r="F47" s="25"/>
      <c r="G47" s="25"/>
      <c r="H47" s="25"/>
      <c r="M47"/>
      <c r="N47"/>
      <c r="O47" s="25"/>
      <c r="P47" s="25"/>
      <c r="Q47" s="50"/>
      <c r="R47" s="50"/>
      <c r="S47" s="39"/>
      <c r="T47" s="39"/>
      <c r="U47" s="26"/>
      <c r="V47" s="25"/>
      <c r="W47"/>
      <c r="X47"/>
    </row>
    <row r="48" spans="1:25">
      <c r="A48" s="1"/>
      <c r="B48"/>
      <c r="C48"/>
      <c r="D48"/>
      <c r="E48" s="25"/>
      <c r="F48" s="25"/>
      <c r="G48" s="25"/>
      <c r="H48" s="25"/>
      <c r="M48"/>
      <c r="N48"/>
      <c r="O48" s="25"/>
      <c r="P48" s="25"/>
      <c r="Q48" s="50"/>
      <c r="R48" s="50"/>
      <c r="S48" s="39"/>
      <c r="T48" s="39"/>
      <c r="U48" s="26"/>
      <c r="V48" s="25"/>
      <c r="W48"/>
      <c r="X48"/>
    </row>
    <row r="49" spans="1:24">
      <c r="A49" s="1"/>
      <c r="B49"/>
      <c r="C49"/>
      <c r="D49"/>
      <c r="E49" s="25"/>
      <c r="F49" s="25"/>
      <c r="G49" s="25"/>
      <c r="H49" s="25"/>
      <c r="M49"/>
      <c r="N49"/>
      <c r="O49" s="25"/>
      <c r="P49" s="25"/>
      <c r="Q49" s="50"/>
      <c r="R49" s="50"/>
      <c r="S49" s="39"/>
      <c r="T49" s="39"/>
      <c r="U49" s="26"/>
      <c r="V49" s="25"/>
      <c r="W49"/>
      <c r="X49"/>
    </row>
    <row r="50" spans="1:24">
      <c r="A50" s="1"/>
      <c r="B50"/>
      <c r="C50"/>
      <c r="D50"/>
      <c r="E50" s="25"/>
      <c r="F50" s="25"/>
      <c r="G50" s="25"/>
      <c r="H50" s="25"/>
      <c r="M50"/>
      <c r="N50"/>
      <c r="O50" s="25"/>
      <c r="P50" s="25"/>
      <c r="Q50" s="50"/>
      <c r="R50" s="50"/>
      <c r="S50" s="39"/>
      <c r="T50" s="39"/>
      <c r="U50" s="26"/>
      <c r="V50" s="25"/>
      <c r="W50"/>
      <c r="X50"/>
    </row>
    <row r="51" spans="1:24">
      <c r="A51" s="1"/>
      <c r="B51"/>
      <c r="C51"/>
      <c r="D51"/>
      <c r="E51" s="25"/>
      <c r="F51" s="25"/>
      <c r="G51" s="25"/>
      <c r="H51" s="25"/>
      <c r="M51"/>
      <c r="N51"/>
      <c r="O51" s="25"/>
      <c r="P51" s="25"/>
      <c r="Q51" s="50"/>
      <c r="R51" s="50"/>
      <c r="S51" s="39"/>
      <c r="T51" s="39"/>
      <c r="U51" s="26"/>
      <c r="V51" s="25"/>
      <c r="W51"/>
      <c r="X51"/>
    </row>
    <row r="52" spans="1:24">
      <c r="A52" s="1"/>
      <c r="B52"/>
      <c r="C52"/>
      <c r="D52"/>
      <c r="E52" s="25"/>
      <c r="F52" s="25"/>
      <c r="G52" s="25"/>
      <c r="H52" s="25"/>
      <c r="M52"/>
      <c r="N52"/>
      <c r="O52" s="25"/>
      <c r="P52" s="25"/>
      <c r="Q52" s="50"/>
      <c r="R52" s="50"/>
      <c r="S52" s="39"/>
      <c r="T52" s="39"/>
      <c r="U52" s="26"/>
      <c r="V52" s="25"/>
      <c r="W52"/>
      <c r="X52"/>
    </row>
    <row r="53" spans="1:24">
      <c r="A53" s="1"/>
      <c r="B53"/>
      <c r="C53"/>
      <c r="D53"/>
      <c r="E53" s="25"/>
      <c r="F53" s="25"/>
      <c r="G53" s="25"/>
      <c r="H53" s="25"/>
      <c r="M53"/>
      <c r="N53"/>
      <c r="O53" s="25"/>
      <c r="P53" s="25"/>
      <c r="Q53" s="50"/>
      <c r="R53" s="50"/>
      <c r="S53" s="39"/>
      <c r="T53" s="39"/>
      <c r="U53" s="26"/>
      <c r="V53" s="25"/>
      <c r="W53"/>
      <c r="X53"/>
    </row>
    <row r="54" spans="1:24">
      <c r="A54" s="1"/>
      <c r="B54"/>
      <c r="C54"/>
      <c r="D54"/>
      <c r="E54" s="25"/>
      <c r="F54" s="25"/>
      <c r="G54" s="25"/>
      <c r="H54" s="25"/>
      <c r="M54" s="26"/>
      <c r="N54" s="25"/>
      <c r="O54" s="25"/>
      <c r="P54" s="55"/>
      <c r="Q54" s="55"/>
      <c r="R54" s="55"/>
      <c r="S54" s="39"/>
      <c r="T54" s="39"/>
      <c r="U54" s="26"/>
      <c r="V54" s="25"/>
      <c r="W54"/>
      <c r="X54"/>
    </row>
    <row r="55" spans="1:24">
      <c r="A55" s="1"/>
      <c r="B55"/>
      <c r="C55"/>
      <c r="D55"/>
      <c r="E55" s="25"/>
      <c r="F55" s="25"/>
      <c r="G55" s="25"/>
      <c r="H55" s="25"/>
      <c r="M55" s="26"/>
      <c r="N55" s="25"/>
      <c r="O55" s="25"/>
      <c r="P55" s="25"/>
      <c r="Q55" s="25"/>
      <c r="R55" s="25"/>
      <c r="S55" s="39"/>
      <c r="T55" s="39"/>
      <c r="U55" s="26"/>
      <c r="V55" s="25"/>
      <c r="W55" s="1"/>
      <c r="X55"/>
    </row>
    <row r="56" spans="1:24">
      <c r="A56" s="1"/>
      <c r="B56"/>
      <c r="C56"/>
      <c r="D56"/>
      <c r="E56" s="25"/>
      <c r="F56" s="25"/>
      <c r="G56" s="25"/>
      <c r="H56" s="25"/>
      <c r="M56" s="26"/>
      <c r="N56" s="25"/>
      <c r="O56" s="25"/>
      <c r="P56" s="25"/>
      <c r="Q56" s="25"/>
      <c r="R56" s="25"/>
      <c r="S56" s="39"/>
      <c r="T56" s="39"/>
      <c r="U56" s="26"/>
      <c r="V56" s="25"/>
      <c r="W56"/>
      <c r="X56"/>
    </row>
    <row r="57" spans="1:24">
      <c r="A57" s="1"/>
      <c r="B57"/>
      <c r="C57"/>
      <c r="D57"/>
      <c r="E57" s="25"/>
      <c r="F57" s="25"/>
      <c r="G57" s="25"/>
      <c r="H57" s="25"/>
      <c r="M57" s="26"/>
      <c r="N57" s="25"/>
      <c r="O57" s="25"/>
      <c r="P57" s="25"/>
      <c r="Q57" s="25"/>
      <c r="R57" s="25"/>
      <c r="S57" s="39"/>
      <c r="T57" s="39"/>
      <c r="U57" s="26"/>
      <c r="V57" s="25"/>
      <c r="W57"/>
      <c r="X57"/>
    </row>
    <row r="58" spans="1:24">
      <c r="A58" s="1"/>
      <c r="B58"/>
      <c r="C58"/>
      <c r="D58"/>
      <c r="E58" s="25"/>
      <c r="F58" s="25"/>
      <c r="G58" s="25"/>
      <c r="H58" s="25"/>
      <c r="M58" s="26"/>
      <c r="N58" s="25"/>
      <c r="O58" s="25"/>
      <c r="P58" s="25"/>
      <c r="Q58" s="25"/>
      <c r="R58" s="25"/>
      <c r="S58" s="39"/>
      <c r="T58" s="39"/>
      <c r="U58" s="26"/>
      <c r="V58" s="25"/>
      <c r="W58"/>
      <c r="X58"/>
    </row>
    <row r="59" spans="1:24" ht="15" thickBot="1"/>
    <row r="60" spans="1:24" ht="15" thickBot="1">
      <c r="D60" s="130"/>
      <c r="E60" s="132"/>
      <c r="H60" s="130"/>
      <c r="S60" s="131"/>
      <c r="T60" s="131"/>
    </row>
  </sheetData>
  <autoFilter ref="A1:V15" xr:uid="{00000000-0001-0000-0500-000000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FF"/>
  </sheetPr>
  <dimension ref="A1:X15"/>
  <sheetViews>
    <sheetView workbookViewId="0">
      <selection activeCell="J11" sqref="J11"/>
    </sheetView>
  </sheetViews>
  <sheetFormatPr baseColWidth="10" defaultColWidth="11.44140625" defaultRowHeight="14.4"/>
  <cols>
    <col min="1" max="3" width="11.44140625" style="2"/>
    <col min="4" max="4" width="18.21875" style="2" customWidth="1"/>
    <col min="5" max="5" width="16.77734375" style="2" customWidth="1"/>
    <col min="6" max="6" width="21.109375" style="2" customWidth="1"/>
    <col min="7" max="7" width="11.44140625" style="2"/>
    <col min="8" max="8" width="23.33203125" style="2" customWidth="1"/>
    <col min="9" max="12" width="25" style="7" customWidth="1"/>
    <col min="13" max="18" width="11.44140625" style="2"/>
    <col min="19" max="20" width="25" style="7" customWidth="1"/>
    <col min="21" max="21" width="11.44140625" style="2"/>
    <col min="22" max="22" width="27.33203125" style="2" customWidth="1"/>
    <col min="23" max="16384" width="11.44140625" style="2"/>
  </cols>
  <sheetData>
    <row r="1" spans="1:24">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2" t="s">
        <v>21</v>
      </c>
      <c r="Q1" s="2" t="s">
        <v>13</v>
      </c>
      <c r="R1" s="2" t="s">
        <v>14</v>
      </c>
      <c r="S1" s="7" t="s">
        <v>15</v>
      </c>
      <c r="T1" s="7" t="s">
        <v>16</v>
      </c>
      <c r="U1" s="2" t="s">
        <v>17</v>
      </c>
      <c r="V1" s="2" t="s">
        <v>18</v>
      </c>
    </row>
    <row r="2" spans="1:24" s="15" customFormat="1">
      <c r="A2" s="255">
        <v>891780111</v>
      </c>
      <c r="B2" s="255" t="s">
        <v>25</v>
      </c>
      <c r="C2" s="255" t="s">
        <v>93</v>
      </c>
      <c r="D2" s="255" t="s">
        <v>27</v>
      </c>
      <c r="E2" s="255" t="s">
        <v>795</v>
      </c>
      <c r="F2" s="255" t="s">
        <v>29</v>
      </c>
      <c r="G2" s="255" t="s">
        <v>30</v>
      </c>
      <c r="H2" s="256" t="s">
        <v>31</v>
      </c>
      <c r="I2" s="40">
        <v>12000000</v>
      </c>
      <c r="J2" s="40">
        <v>0</v>
      </c>
      <c r="K2" s="40">
        <v>0</v>
      </c>
      <c r="L2" s="40">
        <v>0</v>
      </c>
      <c r="M2" s="255">
        <v>84091773</v>
      </c>
      <c r="N2" s="257" t="s">
        <v>796</v>
      </c>
      <c r="O2" s="256" t="s">
        <v>5046</v>
      </c>
      <c r="P2" s="258">
        <v>44589</v>
      </c>
      <c r="Q2" s="258">
        <v>44589</v>
      </c>
      <c r="R2" s="258">
        <v>44758</v>
      </c>
      <c r="S2" s="40">
        <v>10000000</v>
      </c>
      <c r="T2" s="40">
        <v>2000000</v>
      </c>
      <c r="U2" s="255">
        <v>12548945</v>
      </c>
      <c r="V2" s="255" t="s">
        <v>797</v>
      </c>
      <c r="W2" s="255"/>
      <c r="X2" s="259"/>
    </row>
    <row r="3" spans="1:24" ht="15" thickBot="1">
      <c r="A3"/>
      <c r="B3"/>
      <c r="C3"/>
      <c r="D3"/>
      <c r="E3"/>
      <c r="F3"/>
      <c r="G3"/>
      <c r="H3"/>
      <c r="I3" s="33"/>
      <c r="J3" s="33"/>
      <c r="K3" s="75"/>
      <c r="L3" s="75"/>
      <c r="M3"/>
      <c r="N3" s="54"/>
      <c r="O3"/>
      <c r="P3" s="52"/>
      <c r="Q3" s="55"/>
      <c r="R3" s="52"/>
      <c r="S3" s="33"/>
      <c r="T3" s="33"/>
      <c r="U3"/>
      <c r="V3"/>
      <c r="W3"/>
      <c r="X3"/>
    </row>
    <row r="4" spans="1:24" ht="15" thickBot="1">
      <c r="A4"/>
      <c r="B4"/>
      <c r="C4"/>
      <c r="D4" s="172" t="s">
        <v>618</v>
      </c>
      <c r="E4" s="128">
        <v>1</v>
      </c>
      <c r="F4"/>
      <c r="G4"/>
      <c r="H4" s="172" t="s">
        <v>617</v>
      </c>
      <c r="I4" s="102">
        <f>SUM(I2:I3)</f>
        <v>12000000</v>
      </c>
      <c r="J4" s="33"/>
      <c r="K4" s="75"/>
      <c r="L4" s="75"/>
      <c r="M4" s="53"/>
      <c r="N4"/>
      <c r="O4" s="53"/>
      <c r="P4" s="56"/>
      <c r="Q4" s="52"/>
      <c r="R4" s="52"/>
      <c r="S4" s="33"/>
      <c r="T4" s="33"/>
      <c r="U4"/>
      <c r="V4"/>
      <c r="W4"/>
      <c r="X4"/>
    </row>
    <row r="5" spans="1:24">
      <c r="A5"/>
      <c r="B5"/>
      <c r="C5"/>
      <c r="D5"/>
      <c r="E5"/>
      <c r="F5"/>
      <c r="G5"/>
      <c r="H5"/>
      <c r="I5" s="33"/>
      <c r="J5" s="33"/>
      <c r="K5" s="75"/>
      <c r="L5" s="75"/>
      <c r="M5"/>
      <c r="N5"/>
      <c r="O5" s="51"/>
      <c r="P5" s="52"/>
      <c r="Q5" s="52"/>
      <c r="R5" s="52"/>
      <c r="S5" s="33"/>
      <c r="T5" s="33"/>
      <c r="U5"/>
      <c r="V5"/>
      <c r="W5"/>
      <c r="X5"/>
    </row>
    <row r="6" spans="1:24">
      <c r="A6"/>
      <c r="B6"/>
      <c r="C6"/>
      <c r="D6"/>
      <c r="E6"/>
      <c r="F6"/>
      <c r="G6"/>
      <c r="H6"/>
      <c r="I6" s="33"/>
      <c r="J6" s="33"/>
      <c r="K6" s="75"/>
      <c r="L6" s="75"/>
      <c r="M6"/>
      <c r="N6"/>
      <c r="O6" s="65"/>
      <c r="P6" s="52"/>
      <c r="Q6" s="52"/>
      <c r="R6" s="52"/>
      <c r="S6" s="33"/>
      <c r="T6" s="33"/>
      <c r="U6" s="66"/>
      <c r="V6"/>
      <c r="W6"/>
      <c r="X6"/>
    </row>
    <row r="7" spans="1:24">
      <c r="A7"/>
      <c r="B7"/>
      <c r="C7"/>
      <c r="D7"/>
      <c r="E7"/>
      <c r="F7"/>
      <c r="G7"/>
      <c r="H7"/>
      <c r="I7" s="33"/>
      <c r="J7" s="33"/>
      <c r="K7" s="75"/>
      <c r="L7" s="75"/>
      <c r="M7"/>
      <c r="N7"/>
      <c r="O7"/>
      <c r="P7" s="52"/>
      <c r="Q7" s="52"/>
      <c r="R7" s="52"/>
      <c r="S7" s="33"/>
      <c r="T7" s="33"/>
      <c r="U7" s="32"/>
      <c r="V7"/>
      <c r="W7"/>
      <c r="X7"/>
    </row>
    <row r="8" spans="1:24">
      <c r="A8"/>
      <c r="B8"/>
      <c r="C8"/>
      <c r="D8"/>
      <c r="E8"/>
      <c r="F8"/>
      <c r="G8"/>
      <c r="H8"/>
      <c r="I8" s="33"/>
      <c r="J8" s="33"/>
      <c r="K8" s="75"/>
      <c r="L8" s="75"/>
      <c r="M8"/>
      <c r="N8"/>
      <c r="O8"/>
      <c r="P8" s="52"/>
      <c r="Q8" s="52"/>
      <c r="R8" s="52"/>
      <c r="S8" s="33"/>
      <c r="T8" s="33"/>
      <c r="U8" s="32"/>
      <c r="V8"/>
      <c r="W8"/>
      <c r="X8"/>
    </row>
    <row r="9" spans="1:24">
      <c r="A9"/>
      <c r="B9"/>
      <c r="C9"/>
      <c r="D9"/>
      <c r="E9"/>
      <c r="F9"/>
      <c r="G9"/>
      <c r="H9"/>
      <c r="I9" s="80"/>
      <c r="J9" s="33"/>
      <c r="K9" s="75"/>
      <c r="L9" s="75"/>
      <c r="M9"/>
      <c r="N9"/>
      <c r="O9"/>
      <c r="P9" s="52"/>
      <c r="Q9" s="52"/>
      <c r="R9" s="52"/>
      <c r="S9" s="33"/>
      <c r="T9" s="149"/>
      <c r="U9" s="32"/>
      <c r="V9"/>
      <c r="W9"/>
      <c r="X9"/>
    </row>
    <row r="10" spans="1:24">
      <c r="A10"/>
      <c r="B10"/>
      <c r="C10"/>
      <c r="D10"/>
      <c r="E10"/>
      <c r="F10"/>
      <c r="G10"/>
      <c r="H10"/>
      <c r="I10" s="80"/>
      <c r="J10" s="33"/>
      <c r="K10" s="75"/>
      <c r="L10" s="75"/>
      <c r="M10"/>
      <c r="N10"/>
      <c r="O10"/>
      <c r="P10" s="52"/>
      <c r="Q10"/>
      <c r="R10" s="52"/>
      <c r="S10" s="33"/>
      <c r="T10" s="150"/>
      <c r="U10" s="79"/>
      <c r="V10"/>
      <c r="W10"/>
      <c r="X10"/>
    </row>
    <row r="11" spans="1:24">
      <c r="A11"/>
      <c r="B11"/>
      <c r="C11"/>
      <c r="D11"/>
      <c r="E11"/>
      <c r="F11"/>
      <c r="G11"/>
      <c r="H11"/>
      <c r="I11" s="80"/>
      <c r="J11" s="33"/>
      <c r="K11" s="75"/>
      <c r="L11" s="75"/>
      <c r="M11"/>
      <c r="N11"/>
      <c r="O11"/>
      <c r="P11" s="52"/>
      <c r="Q11" s="52"/>
      <c r="R11" s="52"/>
      <c r="S11" s="33"/>
      <c r="T11" s="150"/>
      <c r="U11" s="79"/>
      <c r="V11"/>
      <c r="W11"/>
      <c r="X11"/>
    </row>
    <row r="12" spans="1:24">
      <c r="A12"/>
      <c r="B12"/>
      <c r="C12"/>
      <c r="D12"/>
      <c r="E12"/>
      <c r="F12"/>
      <c r="G12"/>
      <c r="H12"/>
      <c r="I12" s="80"/>
      <c r="J12" s="33"/>
      <c r="K12" s="75"/>
      <c r="L12" s="75"/>
      <c r="M12"/>
      <c r="N12"/>
      <c r="O12"/>
      <c r="P12" s="52"/>
      <c r="Q12" s="52"/>
      <c r="R12" s="52"/>
      <c r="S12" s="151"/>
      <c r="T12" s="150"/>
      <c r="U12" s="79"/>
      <c r="V12"/>
      <c r="W12"/>
      <c r="X12"/>
    </row>
    <row r="13" spans="1:24">
      <c r="A13"/>
      <c r="B13"/>
      <c r="C13"/>
      <c r="D13"/>
      <c r="E13"/>
      <c r="F13"/>
      <c r="G13"/>
      <c r="H13"/>
      <c r="I13" s="80"/>
      <c r="J13" s="33"/>
      <c r="K13" s="75"/>
      <c r="L13" s="75"/>
      <c r="M13"/>
      <c r="N13"/>
      <c r="O13"/>
      <c r="P13" s="52"/>
      <c r="Q13" s="52"/>
      <c r="R13" s="52"/>
      <c r="S13" s="33"/>
      <c r="T13" s="150"/>
      <c r="U13" s="79"/>
      <c r="V13"/>
      <c r="W13"/>
      <c r="X13"/>
    </row>
    <row r="14" spans="1:24">
      <c r="A14"/>
      <c r="B14"/>
      <c r="C14"/>
      <c r="D14"/>
      <c r="E14"/>
      <c r="F14"/>
      <c r="G14"/>
      <c r="H14"/>
      <c r="I14" s="80"/>
      <c r="J14" s="33"/>
      <c r="K14" s="75"/>
      <c r="L14" s="75"/>
      <c r="M14"/>
      <c r="N14"/>
      <c r="O14"/>
      <c r="P14" s="52"/>
      <c r="Q14" s="52"/>
      <c r="R14" s="52"/>
      <c r="S14" s="33"/>
      <c r="T14" s="150"/>
      <c r="U14" s="79"/>
      <c r="V14"/>
      <c r="W14"/>
      <c r="X14"/>
    </row>
    <row r="15" spans="1:24">
      <c r="A15"/>
      <c r="B15"/>
      <c r="C15"/>
      <c r="D15"/>
      <c r="E15"/>
      <c r="F15"/>
      <c r="G15"/>
      <c r="H15"/>
      <c r="I15" s="80"/>
      <c r="J15" s="33"/>
      <c r="K15" s="75"/>
      <c r="L15" s="75"/>
      <c r="M15" s="53"/>
      <c r="N15"/>
      <c r="O15" s="53"/>
      <c r="P15" s="52"/>
      <c r="Q15" s="52"/>
      <c r="R15" s="52"/>
      <c r="S15" s="33"/>
      <c r="T15" s="150"/>
      <c r="U15" s="79"/>
      <c r="V15"/>
      <c r="W15"/>
      <c r="X1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FF"/>
  </sheetPr>
  <dimension ref="A1:V58"/>
  <sheetViews>
    <sheetView workbookViewId="0">
      <selection activeCell="E9" sqref="E9"/>
    </sheetView>
  </sheetViews>
  <sheetFormatPr baseColWidth="10" defaultColWidth="11.44140625" defaultRowHeight="14.4"/>
  <cols>
    <col min="1" max="2" width="11.44140625" style="1"/>
    <col min="3" max="3" width="27.33203125" style="1" customWidth="1"/>
    <col min="4" max="4" width="19" style="1" customWidth="1"/>
    <col min="5" max="5" width="19.44140625" style="1" customWidth="1"/>
    <col min="6" max="6" width="11.44140625" style="1"/>
    <col min="7" max="7" width="20.44140625" style="1" customWidth="1"/>
    <col min="8" max="8" width="31.6640625" style="1" customWidth="1"/>
    <col min="9" max="9" width="16.44140625" style="6" customWidth="1"/>
    <col min="10" max="12" width="24.88671875" style="7" customWidth="1"/>
    <col min="13" max="14" width="11.44140625" style="1"/>
    <col min="15" max="15" width="30.5546875" style="1" customWidth="1"/>
    <col min="16" max="18" width="11.44140625" style="215"/>
    <col min="19" max="20" width="24.88671875" style="7" customWidth="1"/>
    <col min="21" max="21" width="11.44140625" style="1"/>
    <col min="22" max="22" width="34.33203125" style="1" bestFit="1" customWidth="1"/>
    <col min="23" max="16384" width="11.44140625" style="1"/>
  </cols>
  <sheetData>
    <row r="1" spans="1:22">
      <c r="A1" s="1" t="s">
        <v>0</v>
      </c>
      <c r="B1" s="1" t="s">
        <v>1</v>
      </c>
      <c r="C1" s="1" t="s">
        <v>2</v>
      </c>
      <c r="D1" s="1" t="s">
        <v>3</v>
      </c>
      <c r="E1" s="1" t="s">
        <v>4</v>
      </c>
      <c r="F1" s="1" t="s">
        <v>5</v>
      </c>
      <c r="G1" s="1" t="s">
        <v>6</v>
      </c>
      <c r="H1" s="1" t="s">
        <v>7</v>
      </c>
      <c r="I1" s="6" t="s">
        <v>8</v>
      </c>
      <c r="J1" s="33" t="s">
        <v>9</v>
      </c>
      <c r="K1" s="33" t="s">
        <v>19</v>
      </c>
      <c r="L1" s="33" t="s">
        <v>20</v>
      </c>
      <c r="M1" s="1" t="s">
        <v>10</v>
      </c>
      <c r="N1" s="1" t="s">
        <v>11</v>
      </c>
      <c r="O1" s="42" t="s">
        <v>22</v>
      </c>
      <c r="P1" s="215" t="s">
        <v>21</v>
      </c>
      <c r="Q1" s="215" t="s">
        <v>13</v>
      </c>
      <c r="R1" s="215" t="s">
        <v>14</v>
      </c>
      <c r="S1" s="33" t="s">
        <v>15</v>
      </c>
      <c r="T1" s="33" t="s">
        <v>16</v>
      </c>
      <c r="U1" s="1" t="s">
        <v>17</v>
      </c>
      <c r="V1" s="1" t="s">
        <v>18</v>
      </c>
    </row>
    <row r="2" spans="1:22">
      <c r="A2">
        <v>891780111</v>
      </c>
      <c r="B2" t="s">
        <v>25</v>
      </c>
      <c r="C2" t="s">
        <v>26</v>
      </c>
      <c r="D2" t="s">
        <v>27</v>
      </c>
      <c r="E2" t="s">
        <v>5056</v>
      </c>
      <c r="F2" t="s">
        <v>29</v>
      </c>
      <c r="G2" t="s">
        <v>30</v>
      </c>
      <c r="H2" t="s">
        <v>5027</v>
      </c>
      <c r="I2" s="33">
        <v>25000000</v>
      </c>
      <c r="J2" s="33">
        <v>0</v>
      </c>
      <c r="K2" s="33">
        <v>0</v>
      </c>
      <c r="L2" s="33">
        <v>0</v>
      </c>
      <c r="M2">
        <v>901094352</v>
      </c>
      <c r="N2" t="s">
        <v>4572</v>
      </c>
      <c r="O2" s="249" t="s">
        <v>5028</v>
      </c>
      <c r="P2" s="220">
        <v>44582</v>
      </c>
      <c r="Q2" s="220">
        <v>44582</v>
      </c>
      <c r="R2" s="220">
        <v>44926</v>
      </c>
      <c r="S2" s="33">
        <v>7061000</v>
      </c>
      <c r="T2" s="33">
        <v>17939000</v>
      </c>
      <c r="U2">
        <v>12550144</v>
      </c>
      <c r="V2" s="214" t="s">
        <v>5029</v>
      </c>
    </row>
    <row r="3" spans="1:22">
      <c r="A3">
        <v>891780111</v>
      </c>
      <c r="B3" t="s">
        <v>25</v>
      </c>
      <c r="C3" t="s">
        <v>26</v>
      </c>
      <c r="D3" t="s">
        <v>27</v>
      </c>
      <c r="E3" t="s">
        <v>5057</v>
      </c>
      <c r="F3" t="s">
        <v>29</v>
      </c>
      <c r="G3" t="s">
        <v>30</v>
      </c>
      <c r="H3" t="s">
        <v>5027</v>
      </c>
      <c r="I3" s="33">
        <v>13396200</v>
      </c>
      <c r="J3" s="33">
        <v>0</v>
      </c>
      <c r="K3" s="33">
        <v>0</v>
      </c>
      <c r="L3" s="33">
        <v>0</v>
      </c>
      <c r="M3">
        <v>1083468618</v>
      </c>
      <c r="N3" t="s">
        <v>3012</v>
      </c>
      <c r="O3" s="249" t="s">
        <v>5030</v>
      </c>
      <c r="P3" s="220">
        <v>44586</v>
      </c>
      <c r="Q3" s="220">
        <v>44586</v>
      </c>
      <c r="R3" s="220">
        <v>44742</v>
      </c>
      <c r="S3" s="33">
        <v>13396200</v>
      </c>
      <c r="T3" s="33">
        <v>0</v>
      </c>
      <c r="U3">
        <v>36726383</v>
      </c>
      <c r="V3" s="214" t="s">
        <v>5031</v>
      </c>
    </row>
    <row r="4" spans="1:22">
      <c r="A4">
        <v>891780111</v>
      </c>
      <c r="B4" t="s">
        <v>25</v>
      </c>
      <c r="C4" t="s">
        <v>26</v>
      </c>
      <c r="D4" t="s">
        <v>27</v>
      </c>
      <c r="E4" t="s">
        <v>5058</v>
      </c>
      <c r="F4" t="s">
        <v>29</v>
      </c>
      <c r="G4" t="s">
        <v>30</v>
      </c>
      <c r="H4" t="s">
        <v>5027</v>
      </c>
      <c r="I4" s="33">
        <v>16190500</v>
      </c>
      <c r="J4" s="33">
        <v>0</v>
      </c>
      <c r="K4" s="33">
        <v>0</v>
      </c>
      <c r="L4" s="33">
        <v>0</v>
      </c>
      <c r="M4">
        <v>1083016566</v>
      </c>
      <c r="N4" t="s">
        <v>5032</v>
      </c>
      <c r="O4" s="249" t="s">
        <v>5033</v>
      </c>
      <c r="P4" s="220">
        <v>44586</v>
      </c>
      <c r="Q4" s="220">
        <v>44586</v>
      </c>
      <c r="R4" s="220">
        <v>44742</v>
      </c>
      <c r="S4" s="33">
        <v>16190500</v>
      </c>
      <c r="T4" s="33">
        <v>0</v>
      </c>
      <c r="U4">
        <v>12550144</v>
      </c>
      <c r="V4" s="214" t="s">
        <v>5029</v>
      </c>
    </row>
    <row r="5" spans="1:22">
      <c r="A5">
        <v>891780111</v>
      </c>
      <c r="B5" t="s">
        <v>25</v>
      </c>
      <c r="C5" t="s">
        <v>26</v>
      </c>
      <c r="D5" t="s">
        <v>27</v>
      </c>
      <c r="E5" t="s">
        <v>5059</v>
      </c>
      <c r="F5" t="s">
        <v>29</v>
      </c>
      <c r="G5" t="s">
        <v>30</v>
      </c>
      <c r="H5" t="s">
        <v>5027</v>
      </c>
      <c r="I5" s="33">
        <v>14613500</v>
      </c>
      <c r="J5" s="33">
        <v>0</v>
      </c>
      <c r="K5" s="33">
        <v>0</v>
      </c>
      <c r="L5" s="33">
        <v>0</v>
      </c>
      <c r="M5">
        <v>57434101</v>
      </c>
      <c r="N5" t="s">
        <v>5034</v>
      </c>
      <c r="O5" s="249" t="s">
        <v>5035</v>
      </c>
      <c r="P5" s="220">
        <v>44586</v>
      </c>
      <c r="Q5" s="220">
        <v>44586</v>
      </c>
      <c r="R5" s="220">
        <v>44742</v>
      </c>
      <c r="S5" s="33">
        <v>12013500</v>
      </c>
      <c r="T5" s="33">
        <v>0</v>
      </c>
      <c r="U5">
        <v>12550144</v>
      </c>
      <c r="V5" s="214" t="s">
        <v>5029</v>
      </c>
    </row>
    <row r="6" spans="1:22">
      <c r="A6">
        <v>891780111</v>
      </c>
      <c r="B6" t="s">
        <v>25</v>
      </c>
      <c r="C6" t="s">
        <v>26</v>
      </c>
      <c r="D6" t="s">
        <v>27</v>
      </c>
      <c r="E6" t="s">
        <v>5060</v>
      </c>
      <c r="F6" t="s">
        <v>29</v>
      </c>
      <c r="G6" t="s">
        <v>30</v>
      </c>
      <c r="H6" t="s">
        <v>5027</v>
      </c>
      <c r="I6" s="33">
        <v>16190500</v>
      </c>
      <c r="J6" s="33">
        <v>0</v>
      </c>
      <c r="K6" s="33">
        <v>0</v>
      </c>
      <c r="L6" s="33">
        <v>0</v>
      </c>
      <c r="M6">
        <v>39046134</v>
      </c>
      <c r="N6" t="s">
        <v>5036</v>
      </c>
      <c r="O6" s="249" t="s">
        <v>5037</v>
      </c>
      <c r="P6" s="220">
        <v>44587</v>
      </c>
      <c r="Q6" s="220">
        <v>44587</v>
      </c>
      <c r="R6" s="220">
        <v>44742</v>
      </c>
      <c r="S6" s="33">
        <v>12952400</v>
      </c>
      <c r="T6" s="33">
        <v>0</v>
      </c>
      <c r="U6">
        <v>12550144</v>
      </c>
      <c r="V6" s="214" t="s">
        <v>5029</v>
      </c>
    </row>
    <row r="7" spans="1:22">
      <c r="A7">
        <v>891780111</v>
      </c>
      <c r="B7" t="s">
        <v>25</v>
      </c>
      <c r="C7" t="s">
        <v>26</v>
      </c>
      <c r="D7" t="s">
        <v>27</v>
      </c>
      <c r="E7" t="s">
        <v>5061</v>
      </c>
      <c r="F7" t="s">
        <v>29</v>
      </c>
      <c r="G7" t="s">
        <v>30</v>
      </c>
      <c r="H7" t="s">
        <v>5027</v>
      </c>
      <c r="I7" s="33">
        <v>21026600</v>
      </c>
      <c r="J7" s="33">
        <v>0</v>
      </c>
      <c r="K7" s="33">
        <v>0</v>
      </c>
      <c r="L7" s="33">
        <v>0</v>
      </c>
      <c r="M7">
        <v>1081761629</v>
      </c>
      <c r="N7" t="s">
        <v>5038</v>
      </c>
      <c r="O7" s="249" t="s">
        <v>5039</v>
      </c>
      <c r="P7" s="220">
        <v>44587</v>
      </c>
      <c r="Q7" s="220">
        <v>44587</v>
      </c>
      <c r="R7" s="220">
        <v>44742</v>
      </c>
      <c r="S7" s="33">
        <v>21026600</v>
      </c>
      <c r="T7" s="33">
        <v>0</v>
      </c>
      <c r="U7">
        <v>12550144</v>
      </c>
      <c r="V7" s="214" t="s">
        <v>5029</v>
      </c>
    </row>
    <row r="8" spans="1:22">
      <c r="A8">
        <v>891780111</v>
      </c>
      <c r="B8" t="s">
        <v>25</v>
      </c>
      <c r="C8" t="s">
        <v>26</v>
      </c>
      <c r="D8" t="s">
        <v>27</v>
      </c>
      <c r="E8" t="s">
        <v>5062</v>
      </c>
      <c r="F8" t="s">
        <v>29</v>
      </c>
      <c r="G8" t="s">
        <v>30</v>
      </c>
      <c r="H8" t="s">
        <v>5027</v>
      </c>
      <c r="I8" s="33">
        <v>36866000</v>
      </c>
      <c r="J8" s="33">
        <v>0</v>
      </c>
      <c r="K8" s="33">
        <v>0</v>
      </c>
      <c r="L8" s="33">
        <v>0</v>
      </c>
      <c r="M8">
        <v>36666875</v>
      </c>
      <c r="N8" t="s">
        <v>5040</v>
      </c>
      <c r="O8" s="249" t="s">
        <v>5041</v>
      </c>
      <c r="P8" s="220">
        <v>44589</v>
      </c>
      <c r="Q8" s="220">
        <v>44589</v>
      </c>
      <c r="R8" s="220">
        <v>44742</v>
      </c>
      <c r="S8" s="33">
        <v>36866000</v>
      </c>
      <c r="T8" s="33">
        <v>0</v>
      </c>
      <c r="U8">
        <v>36726383</v>
      </c>
      <c r="V8" s="214" t="s">
        <v>5031</v>
      </c>
    </row>
    <row r="9" spans="1:22">
      <c r="A9">
        <v>891780111</v>
      </c>
      <c r="B9" t="s">
        <v>25</v>
      </c>
      <c r="C9" t="s">
        <v>26</v>
      </c>
      <c r="D9" t="s">
        <v>27</v>
      </c>
      <c r="E9" t="s">
        <v>5063</v>
      </c>
      <c r="F9" t="s">
        <v>29</v>
      </c>
      <c r="G9" t="s">
        <v>30</v>
      </c>
      <c r="H9" t="s">
        <v>5027</v>
      </c>
      <c r="I9" s="33">
        <v>5000000</v>
      </c>
      <c r="J9" s="33">
        <v>0</v>
      </c>
      <c r="K9" s="33">
        <v>0</v>
      </c>
      <c r="L9" s="33">
        <v>0</v>
      </c>
      <c r="M9">
        <v>1082961330</v>
      </c>
      <c r="N9" t="s">
        <v>5042</v>
      </c>
      <c r="O9" s="249" t="s">
        <v>5043</v>
      </c>
      <c r="P9" s="220">
        <v>44589</v>
      </c>
      <c r="Q9" s="220">
        <v>44589</v>
      </c>
      <c r="R9" s="220">
        <v>44742</v>
      </c>
      <c r="S9" s="33">
        <v>0</v>
      </c>
      <c r="T9" s="33">
        <v>5000000</v>
      </c>
      <c r="U9">
        <v>12550144</v>
      </c>
      <c r="V9" s="214" t="s">
        <v>5029</v>
      </c>
    </row>
    <row r="10" spans="1:22">
      <c r="A10">
        <v>891780111</v>
      </c>
      <c r="B10" t="s">
        <v>25</v>
      </c>
      <c r="C10" t="s">
        <v>26</v>
      </c>
      <c r="D10" t="s">
        <v>27</v>
      </c>
      <c r="E10" t="s">
        <v>5064</v>
      </c>
      <c r="F10" t="s">
        <v>29</v>
      </c>
      <c r="G10" t="s">
        <v>30</v>
      </c>
      <c r="H10" t="s">
        <v>5027</v>
      </c>
      <c r="I10" s="33">
        <v>1700000</v>
      </c>
      <c r="J10" s="33">
        <v>0</v>
      </c>
      <c r="K10" s="33">
        <v>0</v>
      </c>
      <c r="L10" s="33">
        <v>0</v>
      </c>
      <c r="M10">
        <v>1083024602</v>
      </c>
      <c r="N10" t="s">
        <v>5044</v>
      </c>
      <c r="O10" s="249" t="s">
        <v>5045</v>
      </c>
      <c r="P10" s="220">
        <v>44589</v>
      </c>
      <c r="Q10" s="220">
        <v>44593</v>
      </c>
      <c r="R10" s="220">
        <v>44607</v>
      </c>
      <c r="S10" s="33">
        <v>1700000</v>
      </c>
      <c r="T10" s="33">
        <f t="shared" ref="T10" si="0">S10-I10</f>
        <v>0</v>
      </c>
      <c r="U10">
        <v>12550144</v>
      </c>
      <c r="V10" s="214" t="s">
        <v>5029</v>
      </c>
    </row>
    <row r="11" spans="1:22" ht="15" thickBot="1">
      <c r="A11"/>
      <c r="B11"/>
      <c r="C11"/>
      <c r="D11"/>
      <c r="E11"/>
      <c r="F11"/>
      <c r="G11"/>
      <c r="H11"/>
      <c r="I11" s="33"/>
      <c r="J11" s="33"/>
      <c r="K11" s="33"/>
      <c r="L11" s="33"/>
      <c r="M11"/>
      <c r="N11"/>
      <c r="O11"/>
      <c r="P11" s="63"/>
      <c r="Q11" s="63"/>
      <c r="R11" s="63"/>
      <c r="S11" s="33"/>
      <c r="T11" s="33"/>
      <c r="U11"/>
      <c r="V11"/>
    </row>
    <row r="12" spans="1:22" ht="15" thickBot="1">
      <c r="A12"/>
      <c r="B12"/>
      <c r="C12"/>
      <c r="D12" s="172" t="s">
        <v>23</v>
      </c>
      <c r="E12" s="128">
        <v>9</v>
      </c>
      <c r="F12"/>
      <c r="G12"/>
      <c r="H12" s="172" t="s">
        <v>2945</v>
      </c>
      <c r="I12" s="102">
        <f>SUM(I2:I11)</f>
        <v>149983300</v>
      </c>
      <c r="J12" s="33"/>
      <c r="K12" s="33"/>
      <c r="L12" s="33"/>
      <c r="M12"/>
      <c r="N12"/>
      <c r="O12"/>
      <c r="P12" s="63"/>
      <c r="Q12" s="63"/>
      <c r="R12" s="63"/>
      <c r="S12" s="33"/>
      <c r="T12" s="33"/>
      <c r="U12"/>
      <c r="V12"/>
    </row>
    <row r="13" spans="1:22">
      <c r="A13"/>
      <c r="B13"/>
      <c r="C13"/>
      <c r="D13"/>
      <c r="E13"/>
      <c r="F13"/>
      <c r="G13"/>
      <c r="H13"/>
      <c r="I13" s="33"/>
      <c r="J13" s="33"/>
      <c r="K13" s="33"/>
      <c r="L13" s="33"/>
      <c r="M13"/>
      <c r="N13"/>
      <c r="O13"/>
      <c r="P13" s="63"/>
      <c r="Q13" s="63"/>
      <c r="R13" s="63"/>
      <c r="S13" s="33"/>
      <c r="T13" s="33"/>
      <c r="U13"/>
      <c r="V13"/>
    </row>
    <row r="14" spans="1:22">
      <c r="A14"/>
      <c r="B14"/>
      <c r="C14"/>
      <c r="D14"/>
      <c r="E14"/>
      <c r="F14"/>
      <c r="G14"/>
      <c r="H14"/>
      <c r="I14" s="33"/>
      <c r="J14" s="33"/>
      <c r="K14" s="33"/>
      <c r="L14" s="33"/>
      <c r="M14"/>
      <c r="N14"/>
      <c r="O14"/>
      <c r="P14" s="63"/>
      <c r="Q14" s="63"/>
      <c r="R14" s="63"/>
      <c r="S14" s="33"/>
      <c r="T14" s="33"/>
      <c r="U14"/>
      <c r="V14"/>
    </row>
    <row r="15" spans="1:22">
      <c r="A15"/>
      <c r="B15"/>
      <c r="C15"/>
      <c r="D15"/>
      <c r="E15"/>
      <c r="F15"/>
      <c r="G15"/>
      <c r="H15"/>
      <c r="I15" s="33"/>
      <c r="J15" s="33"/>
      <c r="K15" s="33"/>
      <c r="L15" s="33"/>
      <c r="M15"/>
      <c r="N15"/>
      <c r="O15"/>
      <c r="P15" s="63"/>
      <c r="Q15" s="63"/>
      <c r="R15" s="63"/>
      <c r="S15" s="33"/>
      <c r="T15" s="33"/>
      <c r="U15"/>
      <c r="V15"/>
    </row>
    <row r="16" spans="1:22">
      <c r="A16"/>
      <c r="B16"/>
      <c r="C16"/>
      <c r="D16"/>
      <c r="E16"/>
      <c r="F16"/>
      <c r="G16"/>
      <c r="H16"/>
      <c r="I16" s="33"/>
      <c r="J16" s="33"/>
      <c r="K16" s="33"/>
      <c r="L16" s="33"/>
      <c r="M16"/>
      <c r="N16"/>
      <c r="O16"/>
      <c r="P16" s="63"/>
      <c r="Q16" s="63"/>
      <c r="R16" s="63"/>
      <c r="S16" s="33"/>
      <c r="T16" s="33"/>
      <c r="U16"/>
      <c r="V16"/>
    </row>
    <row r="17" spans="1:22">
      <c r="A17"/>
      <c r="B17"/>
      <c r="C17"/>
      <c r="D17"/>
      <c r="E17"/>
      <c r="F17"/>
      <c r="G17"/>
      <c r="H17"/>
      <c r="I17" s="33"/>
      <c r="J17" s="33"/>
      <c r="K17" s="33"/>
      <c r="L17" s="33"/>
      <c r="M17"/>
      <c r="N17"/>
      <c r="O17"/>
      <c r="P17" s="63"/>
      <c r="Q17" s="63"/>
      <c r="R17" s="63"/>
      <c r="S17" s="33"/>
      <c r="T17" s="33"/>
      <c r="U17"/>
      <c r="V17"/>
    </row>
    <row r="18" spans="1:22">
      <c r="A18"/>
      <c r="B18"/>
      <c r="C18"/>
      <c r="D18"/>
      <c r="E18"/>
      <c r="F18"/>
      <c r="G18"/>
      <c r="H18"/>
      <c r="I18" s="33"/>
      <c r="J18" s="33"/>
      <c r="K18" s="33"/>
      <c r="L18" s="33"/>
      <c r="M18"/>
      <c r="N18"/>
      <c r="O18"/>
      <c r="P18" s="63"/>
      <c r="Q18" s="63"/>
      <c r="R18" s="63"/>
      <c r="S18" s="33"/>
      <c r="T18" s="33"/>
      <c r="U18"/>
      <c r="V18"/>
    </row>
    <row r="19" spans="1:22">
      <c r="A19"/>
      <c r="B19"/>
      <c r="C19"/>
      <c r="D19"/>
      <c r="E19"/>
      <c r="F19"/>
      <c r="G19"/>
      <c r="H19"/>
      <c r="I19" s="33"/>
      <c r="J19" s="33"/>
      <c r="K19" s="33"/>
      <c r="L19" s="33"/>
      <c r="M19"/>
      <c r="N19"/>
      <c r="O19"/>
      <c r="P19" s="63"/>
      <c r="Q19" s="63"/>
      <c r="R19" s="63"/>
      <c r="S19" s="33"/>
      <c r="T19" s="33"/>
      <c r="U19"/>
      <c r="V19"/>
    </row>
    <row r="20" spans="1:22">
      <c r="A20"/>
      <c r="B20"/>
      <c r="C20"/>
      <c r="D20"/>
      <c r="E20"/>
      <c r="F20"/>
      <c r="G20"/>
      <c r="H20"/>
      <c r="I20" s="33"/>
      <c r="J20" s="33"/>
      <c r="K20" s="33"/>
      <c r="L20" s="33"/>
      <c r="M20"/>
      <c r="N20"/>
      <c r="O20"/>
      <c r="P20" s="63"/>
      <c r="Q20" s="63"/>
      <c r="R20" s="63"/>
      <c r="S20" s="33"/>
      <c r="T20" s="33"/>
      <c r="U20"/>
      <c r="V20"/>
    </row>
    <row r="21" spans="1:22">
      <c r="A21"/>
      <c r="B21"/>
      <c r="C21"/>
      <c r="D21"/>
      <c r="E21"/>
      <c r="F21"/>
      <c r="G21"/>
      <c r="H21"/>
      <c r="I21" s="33"/>
      <c r="J21" s="33"/>
      <c r="K21" s="33"/>
      <c r="L21" s="33"/>
      <c r="M21"/>
      <c r="N21"/>
      <c r="O21"/>
      <c r="P21" s="63"/>
      <c r="Q21" s="63"/>
      <c r="R21" s="63"/>
      <c r="S21" s="33"/>
      <c r="T21" s="33"/>
      <c r="U21"/>
      <c r="V21"/>
    </row>
    <row r="22" spans="1:22">
      <c r="A22"/>
      <c r="B22"/>
      <c r="C22"/>
      <c r="D22"/>
      <c r="E22"/>
      <c r="F22"/>
      <c r="G22"/>
      <c r="H22"/>
      <c r="I22" s="33"/>
      <c r="J22" s="33"/>
      <c r="K22" s="33"/>
      <c r="L22" s="33"/>
      <c r="M22"/>
      <c r="N22"/>
      <c r="O22"/>
      <c r="P22" s="63"/>
      <c r="Q22" s="63"/>
      <c r="R22" s="63"/>
      <c r="S22" s="33"/>
      <c r="T22" s="33"/>
      <c r="U22"/>
      <c r="V22"/>
    </row>
    <row r="23" spans="1:22">
      <c r="A23"/>
      <c r="B23"/>
      <c r="C23"/>
      <c r="D23"/>
      <c r="E23"/>
      <c r="F23"/>
      <c r="G23"/>
      <c r="H23"/>
      <c r="I23" s="33"/>
      <c r="J23" s="33"/>
      <c r="K23" s="33"/>
      <c r="L23" s="33"/>
      <c r="M23"/>
      <c r="N23"/>
      <c r="O23"/>
      <c r="P23" s="63"/>
      <c r="Q23" s="63"/>
      <c r="R23" s="63"/>
      <c r="S23" s="33"/>
      <c r="T23" s="33"/>
      <c r="U23"/>
      <c r="V23"/>
    </row>
    <row r="24" spans="1:22">
      <c r="A24"/>
      <c r="B24"/>
      <c r="C24"/>
      <c r="D24"/>
      <c r="E24"/>
      <c r="F24"/>
      <c r="G24"/>
      <c r="H24"/>
      <c r="I24" s="33"/>
      <c r="J24" s="33"/>
      <c r="K24" s="33"/>
      <c r="L24" s="33"/>
      <c r="M24"/>
      <c r="N24"/>
      <c r="O24"/>
      <c r="P24" s="63"/>
      <c r="Q24" s="63"/>
      <c r="R24" s="63"/>
      <c r="S24" s="33"/>
      <c r="T24" s="33"/>
      <c r="U24"/>
      <c r="V24"/>
    </row>
    <row r="25" spans="1:22">
      <c r="A25"/>
      <c r="B25"/>
      <c r="C25"/>
      <c r="D25"/>
      <c r="E25"/>
      <c r="F25"/>
      <c r="G25"/>
      <c r="H25"/>
      <c r="I25" s="33"/>
      <c r="J25" s="33"/>
      <c r="K25" s="33"/>
      <c r="L25" s="33"/>
      <c r="M25"/>
      <c r="N25"/>
      <c r="O25"/>
      <c r="P25" s="63"/>
      <c r="Q25" s="63"/>
      <c r="R25" s="63"/>
      <c r="S25" s="33"/>
      <c r="T25" s="33"/>
      <c r="U25"/>
      <c r="V25"/>
    </row>
    <row r="26" spans="1:22">
      <c r="A26"/>
      <c r="B26"/>
      <c r="C26"/>
      <c r="D26"/>
      <c r="E26"/>
      <c r="F26"/>
      <c r="G26"/>
      <c r="H26"/>
      <c r="I26" s="33"/>
      <c r="J26" s="33"/>
      <c r="K26" s="33"/>
      <c r="L26" s="33"/>
      <c r="M26"/>
      <c r="N26"/>
      <c r="O26"/>
      <c r="P26" s="63"/>
      <c r="Q26" s="63"/>
      <c r="R26" s="63"/>
      <c r="S26" s="33"/>
      <c r="T26" s="33"/>
      <c r="U26"/>
      <c r="V26"/>
    </row>
    <row r="27" spans="1:22">
      <c r="A27"/>
      <c r="B27"/>
      <c r="C27"/>
      <c r="D27"/>
      <c r="E27"/>
      <c r="F27"/>
      <c r="G27"/>
      <c r="H27"/>
      <c r="I27" s="33"/>
      <c r="J27" s="33"/>
      <c r="K27" s="33"/>
      <c r="L27" s="33"/>
      <c r="M27"/>
      <c r="N27"/>
      <c r="O27"/>
      <c r="P27" s="63"/>
      <c r="Q27" s="63"/>
      <c r="R27" s="63"/>
      <c r="S27" s="33"/>
      <c r="T27" s="33"/>
      <c r="U27"/>
      <c r="V27"/>
    </row>
    <row r="28" spans="1:22">
      <c r="A28"/>
      <c r="B28"/>
      <c r="C28"/>
      <c r="D28"/>
      <c r="E28"/>
      <c r="F28"/>
      <c r="G28"/>
      <c r="H28"/>
      <c r="I28" s="33"/>
      <c r="J28" s="33"/>
      <c r="K28" s="33"/>
      <c r="L28" s="33"/>
      <c r="M28"/>
      <c r="N28"/>
      <c r="O28"/>
      <c r="P28" s="63"/>
      <c r="Q28" s="63"/>
      <c r="R28" s="63"/>
      <c r="S28" s="33"/>
      <c r="T28" s="33"/>
      <c r="U28"/>
      <c r="V28"/>
    </row>
    <row r="29" spans="1:22">
      <c r="A29"/>
      <c r="B29"/>
      <c r="C29"/>
      <c r="D29"/>
      <c r="E29"/>
      <c r="F29"/>
      <c r="G29"/>
      <c r="H29"/>
      <c r="I29" s="33"/>
      <c r="J29" s="33"/>
      <c r="K29" s="33"/>
      <c r="L29" s="33"/>
      <c r="M29"/>
      <c r="N29"/>
      <c r="O29"/>
      <c r="P29" s="63"/>
      <c r="Q29" s="63"/>
      <c r="R29" s="63"/>
      <c r="S29" s="33"/>
      <c r="T29" s="33"/>
      <c r="U29"/>
      <c r="V29"/>
    </row>
    <row r="30" spans="1:22">
      <c r="A30"/>
      <c r="B30"/>
      <c r="C30"/>
      <c r="D30"/>
      <c r="E30"/>
      <c r="F30"/>
      <c r="G30"/>
      <c r="H30"/>
      <c r="I30" s="33"/>
      <c r="J30" s="33"/>
      <c r="K30" s="33"/>
      <c r="L30" s="33"/>
      <c r="M30"/>
      <c r="N30"/>
      <c r="O30"/>
      <c r="P30" s="63"/>
      <c r="Q30" s="63"/>
      <c r="R30" s="63"/>
      <c r="S30" s="33"/>
      <c r="T30" s="33"/>
      <c r="U30"/>
      <c r="V30"/>
    </row>
    <row r="31" spans="1:22">
      <c r="A31"/>
      <c r="B31"/>
      <c r="C31"/>
      <c r="D31"/>
      <c r="E31"/>
      <c r="F31"/>
      <c r="G31"/>
      <c r="H31"/>
      <c r="I31" s="33"/>
      <c r="J31" s="33"/>
      <c r="K31" s="33"/>
      <c r="L31" s="33"/>
      <c r="M31"/>
      <c r="N31"/>
      <c r="O31"/>
      <c r="P31" s="63"/>
      <c r="Q31" s="63"/>
      <c r="R31" s="63"/>
      <c r="S31" s="33"/>
      <c r="T31" s="33"/>
      <c r="U31"/>
      <c r="V31"/>
    </row>
    <row r="32" spans="1:22">
      <c r="A32"/>
      <c r="B32"/>
      <c r="C32"/>
      <c r="D32"/>
      <c r="E32"/>
      <c r="F32"/>
      <c r="G32"/>
      <c r="H32"/>
      <c r="I32" s="33"/>
      <c r="J32" s="33"/>
      <c r="K32" s="33"/>
      <c r="L32" s="33"/>
      <c r="M32"/>
      <c r="N32"/>
      <c r="O32"/>
      <c r="P32" s="63"/>
      <c r="Q32" s="63"/>
      <c r="R32" s="63"/>
      <c r="S32" s="33"/>
      <c r="T32" s="33"/>
      <c r="U32"/>
      <c r="V32"/>
    </row>
    <row r="33" spans="1:22">
      <c r="A33"/>
      <c r="B33"/>
      <c r="C33"/>
      <c r="D33"/>
      <c r="E33"/>
      <c r="F33"/>
      <c r="G33"/>
      <c r="H33"/>
      <c r="I33" s="33"/>
      <c r="J33" s="33"/>
      <c r="K33" s="33"/>
      <c r="L33" s="33"/>
      <c r="M33"/>
      <c r="N33"/>
      <c r="O33"/>
      <c r="P33" s="63"/>
      <c r="Q33" s="63"/>
      <c r="R33" s="63"/>
      <c r="S33" s="33"/>
      <c r="T33" s="33"/>
      <c r="U33"/>
      <c r="V33"/>
    </row>
    <row r="34" spans="1:22">
      <c r="A34"/>
      <c r="B34"/>
      <c r="C34"/>
      <c r="D34"/>
      <c r="E34"/>
      <c r="F34"/>
      <c r="G34"/>
      <c r="H34"/>
      <c r="I34" s="33"/>
      <c r="J34" s="33"/>
      <c r="K34" s="33"/>
      <c r="L34" s="33"/>
      <c r="M34"/>
      <c r="N34"/>
      <c r="O34"/>
      <c r="P34" s="63"/>
      <c r="Q34" s="63"/>
      <c r="R34" s="63"/>
      <c r="S34" s="33"/>
      <c r="T34" s="33"/>
      <c r="U34"/>
      <c r="V34"/>
    </row>
    <row r="35" spans="1:22">
      <c r="A35"/>
      <c r="B35"/>
      <c r="C35"/>
      <c r="D35"/>
      <c r="E35"/>
      <c r="F35"/>
      <c r="G35"/>
      <c r="H35"/>
      <c r="I35" s="33"/>
      <c r="J35" s="33"/>
      <c r="K35" s="33"/>
      <c r="L35" s="33"/>
      <c r="M35"/>
      <c r="N35"/>
      <c r="O35"/>
      <c r="P35" s="63"/>
      <c r="Q35" s="63"/>
      <c r="R35" s="63"/>
      <c r="S35" s="33"/>
      <c r="T35" s="33"/>
      <c r="U35"/>
      <c r="V35"/>
    </row>
    <row r="36" spans="1:22">
      <c r="A36"/>
      <c r="B36"/>
      <c r="C36"/>
      <c r="D36"/>
      <c r="E36"/>
      <c r="F36"/>
      <c r="G36"/>
      <c r="H36"/>
      <c r="I36" s="33"/>
      <c r="J36" s="33"/>
      <c r="K36" s="33"/>
      <c r="L36" s="33"/>
      <c r="M36"/>
      <c r="N36"/>
      <c r="O36"/>
      <c r="P36" s="63"/>
      <c r="Q36" s="63"/>
      <c r="R36" s="63"/>
      <c r="S36" s="33"/>
      <c r="T36" s="33"/>
      <c r="U36"/>
      <c r="V36"/>
    </row>
    <row r="37" spans="1:22">
      <c r="A37"/>
      <c r="B37"/>
      <c r="C37"/>
      <c r="D37"/>
      <c r="E37"/>
      <c r="F37"/>
      <c r="G37"/>
      <c r="H37"/>
      <c r="I37" s="33"/>
      <c r="J37" s="33"/>
      <c r="K37" s="33"/>
      <c r="L37" s="33"/>
      <c r="M37"/>
      <c r="O37"/>
      <c r="P37" s="63"/>
      <c r="Q37" s="63"/>
      <c r="R37" s="63"/>
      <c r="S37" s="33"/>
      <c r="T37" s="33"/>
      <c r="U37"/>
      <c r="V37"/>
    </row>
    <row r="38" spans="1:22">
      <c r="A38"/>
      <c r="B38"/>
      <c r="C38"/>
      <c r="D38"/>
      <c r="E38"/>
      <c r="F38"/>
      <c r="G38"/>
      <c r="H38"/>
      <c r="I38" s="33"/>
      <c r="J38" s="33"/>
      <c r="K38" s="33"/>
      <c r="L38" s="33"/>
      <c r="M38"/>
      <c r="O38"/>
      <c r="P38" s="63"/>
      <c r="Q38" s="63"/>
      <c r="R38" s="63"/>
      <c r="S38" s="33"/>
      <c r="T38" s="33"/>
      <c r="U38"/>
      <c r="V38"/>
    </row>
    <row r="39" spans="1:22">
      <c r="A39"/>
      <c r="B39"/>
      <c r="C39"/>
      <c r="D39"/>
      <c r="E39"/>
      <c r="F39"/>
      <c r="G39"/>
      <c r="H39"/>
      <c r="I39" s="33"/>
      <c r="J39" s="33"/>
      <c r="K39" s="33"/>
      <c r="L39" s="33"/>
      <c r="M39"/>
      <c r="O39"/>
      <c r="P39" s="63"/>
      <c r="Q39" s="63"/>
      <c r="R39" s="63"/>
      <c r="S39" s="33"/>
      <c r="T39" s="33"/>
      <c r="U39"/>
      <c r="V39"/>
    </row>
    <row r="40" spans="1:22">
      <c r="A40"/>
      <c r="B40"/>
      <c r="C40"/>
      <c r="D40"/>
      <c r="E40"/>
      <c r="F40"/>
      <c r="G40"/>
      <c r="H40"/>
      <c r="I40" s="33"/>
      <c r="J40" s="33"/>
      <c r="K40" s="33"/>
      <c r="L40" s="33"/>
      <c r="M40"/>
      <c r="O40"/>
      <c r="P40" s="63"/>
      <c r="Q40" s="63"/>
      <c r="R40" s="63"/>
      <c r="S40" s="33"/>
      <c r="T40" s="33"/>
      <c r="U40"/>
      <c r="V40"/>
    </row>
    <row r="41" spans="1:22">
      <c r="A41"/>
      <c r="B41"/>
      <c r="C41"/>
      <c r="D41"/>
      <c r="E41"/>
      <c r="F41"/>
      <c r="G41"/>
      <c r="H41"/>
      <c r="I41" s="33"/>
      <c r="J41" s="33"/>
      <c r="K41" s="33"/>
      <c r="L41" s="33"/>
      <c r="M41"/>
      <c r="O41"/>
      <c r="P41" s="63"/>
      <c r="Q41" s="63"/>
      <c r="R41" s="63"/>
      <c r="S41" s="33"/>
      <c r="T41" s="33"/>
      <c r="U41"/>
      <c r="V41"/>
    </row>
    <row r="42" spans="1:22">
      <c r="A42"/>
      <c r="B42"/>
      <c r="C42"/>
      <c r="D42"/>
      <c r="E42"/>
      <c r="F42"/>
      <c r="G42"/>
      <c r="H42"/>
      <c r="I42" s="33"/>
      <c r="J42" s="33"/>
      <c r="K42" s="33"/>
      <c r="L42" s="33"/>
      <c r="M42"/>
      <c r="O42"/>
      <c r="P42" s="63"/>
      <c r="Q42" s="63"/>
      <c r="R42" s="63"/>
      <c r="S42" s="33"/>
      <c r="T42" s="33"/>
      <c r="U42"/>
      <c r="V42"/>
    </row>
    <row r="43" spans="1:22">
      <c r="A43"/>
      <c r="B43"/>
      <c r="C43"/>
      <c r="D43"/>
      <c r="E43"/>
      <c r="F43"/>
      <c r="G43"/>
      <c r="H43"/>
      <c r="I43" s="33"/>
      <c r="J43" s="33"/>
      <c r="K43" s="33"/>
      <c r="L43" s="33"/>
      <c r="M43"/>
      <c r="O43"/>
      <c r="P43" s="63"/>
      <c r="Q43" s="63"/>
      <c r="R43" s="63"/>
      <c r="S43" s="33"/>
      <c r="T43" s="33"/>
      <c r="U43"/>
      <c r="V43"/>
    </row>
    <row r="44" spans="1:22">
      <c r="A44"/>
      <c r="B44"/>
      <c r="C44"/>
      <c r="D44"/>
      <c r="E44"/>
      <c r="F44"/>
      <c r="G44"/>
      <c r="H44"/>
      <c r="I44" s="33"/>
      <c r="J44" s="33"/>
      <c r="K44" s="33"/>
      <c r="L44" s="33"/>
      <c r="M44"/>
      <c r="O44"/>
      <c r="P44" s="63"/>
      <c r="Q44" s="63"/>
      <c r="R44" s="63"/>
      <c r="S44" s="33"/>
      <c r="T44" s="33"/>
      <c r="U44"/>
      <c r="V44"/>
    </row>
    <row r="45" spans="1:22">
      <c r="A45"/>
      <c r="B45"/>
      <c r="C45"/>
      <c r="D45"/>
      <c r="E45"/>
      <c r="F45"/>
      <c r="G45"/>
      <c r="H45"/>
      <c r="I45" s="33"/>
      <c r="J45" s="33"/>
      <c r="K45" s="33"/>
      <c r="L45" s="33"/>
      <c r="M45"/>
      <c r="O45" s="49"/>
      <c r="P45" s="63"/>
      <c r="Q45" s="63"/>
      <c r="R45" s="63"/>
      <c r="S45" s="33"/>
      <c r="T45" s="33"/>
      <c r="U45"/>
      <c r="V45"/>
    </row>
    <row r="46" spans="1:22">
      <c r="A46"/>
      <c r="B46"/>
      <c r="C46"/>
      <c r="D46"/>
      <c r="E46"/>
      <c r="F46"/>
      <c r="G46"/>
      <c r="H46"/>
      <c r="I46" s="33"/>
      <c r="J46" s="33"/>
      <c r="K46" s="33"/>
      <c r="L46" s="33"/>
      <c r="M46"/>
      <c r="O46" s="49"/>
      <c r="P46" s="63"/>
      <c r="Q46" s="63"/>
      <c r="R46" s="63"/>
      <c r="S46" s="33"/>
      <c r="T46" s="33"/>
      <c r="U46"/>
      <c r="V46"/>
    </row>
    <row r="47" spans="1:22">
      <c r="A47"/>
      <c r="B47"/>
      <c r="C47"/>
      <c r="D47"/>
      <c r="E47"/>
      <c r="F47"/>
      <c r="G47"/>
      <c r="H47"/>
      <c r="I47" s="33"/>
      <c r="J47" s="33"/>
      <c r="K47" s="33"/>
      <c r="L47" s="33"/>
      <c r="M47"/>
      <c r="N47"/>
      <c r="O47" s="49"/>
      <c r="P47" s="63"/>
      <c r="Q47" s="63"/>
      <c r="R47" s="63"/>
      <c r="S47" s="33"/>
      <c r="T47" s="33"/>
      <c r="U47"/>
      <c r="V47"/>
    </row>
    <row r="48" spans="1:22">
      <c r="A48"/>
      <c r="B48"/>
      <c r="C48"/>
      <c r="D48"/>
      <c r="E48"/>
      <c r="F48"/>
      <c r="G48"/>
      <c r="H48"/>
      <c r="I48" s="33"/>
      <c r="J48" s="33"/>
      <c r="K48" s="33"/>
      <c r="L48" s="33"/>
      <c r="M48"/>
      <c r="N48"/>
      <c r="O48" s="49"/>
      <c r="P48" s="63"/>
      <c r="Q48" s="63"/>
      <c r="R48" s="63"/>
      <c r="S48" s="33"/>
      <c r="T48" s="33"/>
      <c r="U48"/>
      <c r="V48"/>
    </row>
    <row r="49" spans="1:22">
      <c r="A49"/>
      <c r="B49"/>
      <c r="C49"/>
      <c r="D49"/>
      <c r="E49"/>
      <c r="F49"/>
      <c r="G49"/>
      <c r="H49"/>
      <c r="I49" s="33"/>
      <c r="J49" s="33"/>
      <c r="K49" s="33"/>
      <c r="L49" s="33"/>
      <c r="M49"/>
      <c r="N49"/>
      <c r="O49" s="49"/>
      <c r="P49" s="63"/>
      <c r="Q49" s="63"/>
      <c r="R49" s="63"/>
      <c r="S49" s="33"/>
      <c r="T49" s="33"/>
      <c r="U49"/>
      <c r="V49"/>
    </row>
    <row r="50" spans="1:22">
      <c r="A50"/>
      <c r="B50"/>
      <c r="C50"/>
      <c r="D50"/>
      <c r="E50"/>
      <c r="F50"/>
      <c r="G50"/>
      <c r="H50"/>
      <c r="I50" s="33"/>
      <c r="J50" s="33"/>
      <c r="K50" s="33"/>
      <c r="L50" s="33"/>
      <c r="M50"/>
      <c r="N50"/>
      <c r="O50" s="49"/>
      <c r="P50" s="63"/>
      <c r="Q50" s="63"/>
      <c r="R50" s="63"/>
      <c r="S50" s="33"/>
      <c r="T50" s="33"/>
      <c r="U50"/>
      <c r="V50"/>
    </row>
    <row r="51" spans="1:22">
      <c r="A51"/>
      <c r="B51"/>
      <c r="C51"/>
      <c r="D51"/>
      <c r="E51"/>
      <c r="F51"/>
      <c r="G51"/>
      <c r="H51"/>
      <c r="I51" s="33"/>
      <c r="J51" s="33"/>
      <c r="K51" s="33"/>
      <c r="L51" s="33"/>
      <c r="M51"/>
      <c r="N51"/>
      <c r="O51" s="49"/>
      <c r="P51" s="63"/>
      <c r="Q51" s="63"/>
      <c r="R51" s="63"/>
      <c r="S51" s="33"/>
      <c r="T51" s="33"/>
      <c r="U51"/>
      <c r="V51"/>
    </row>
    <row r="52" spans="1:22">
      <c r="A52"/>
      <c r="B52"/>
      <c r="C52"/>
      <c r="D52"/>
      <c r="E52"/>
      <c r="F52"/>
      <c r="G52"/>
      <c r="H52"/>
      <c r="I52" s="33"/>
      <c r="J52" s="33"/>
      <c r="K52" s="33"/>
      <c r="L52" s="33"/>
      <c r="M52"/>
      <c r="N52"/>
      <c r="O52" s="49"/>
      <c r="P52" s="63"/>
      <c r="Q52" s="63"/>
      <c r="R52" s="63"/>
      <c r="S52" s="33"/>
      <c r="T52" s="33"/>
      <c r="U52"/>
      <c r="V52"/>
    </row>
    <row r="53" spans="1:22">
      <c r="A53"/>
      <c r="B53"/>
      <c r="C53"/>
      <c r="D53"/>
      <c r="E53"/>
      <c r="F53"/>
      <c r="G53"/>
      <c r="H53"/>
      <c r="I53" s="33"/>
      <c r="J53" s="33"/>
      <c r="K53" s="33"/>
      <c r="L53" s="33"/>
      <c r="M53"/>
      <c r="N53"/>
      <c r="O53" s="49"/>
      <c r="P53" s="63"/>
      <c r="Q53" s="63"/>
      <c r="R53" s="63"/>
      <c r="S53" s="33"/>
      <c r="T53" s="33"/>
      <c r="U53"/>
      <c r="V53"/>
    </row>
    <row r="54" spans="1:22">
      <c r="A54"/>
      <c r="B54"/>
      <c r="C54"/>
      <c r="D54"/>
      <c r="E54"/>
      <c r="F54"/>
      <c r="G54"/>
      <c r="H54"/>
      <c r="I54" s="33"/>
      <c r="J54" s="33"/>
      <c r="K54" s="33"/>
      <c r="L54" s="33"/>
      <c r="M54"/>
      <c r="N54"/>
      <c r="O54"/>
      <c r="P54" s="63"/>
      <c r="Q54" s="63"/>
      <c r="R54" s="63"/>
      <c r="S54" s="33"/>
      <c r="T54" s="33"/>
      <c r="U54"/>
      <c r="V54"/>
    </row>
    <row r="55" spans="1:22">
      <c r="A55"/>
      <c r="B55"/>
      <c r="C55"/>
      <c r="D55"/>
      <c r="E55"/>
      <c r="F55"/>
      <c r="G55"/>
      <c r="H55"/>
      <c r="I55" s="33"/>
      <c r="J55" s="33"/>
      <c r="K55" s="33"/>
      <c r="L55" s="33"/>
      <c r="M55"/>
      <c r="N55"/>
      <c r="O55"/>
      <c r="P55" s="63"/>
      <c r="Q55" s="63"/>
      <c r="R55" s="63"/>
      <c r="S55" s="33"/>
      <c r="T55" s="33"/>
      <c r="U55"/>
      <c r="V55"/>
    </row>
    <row r="56" spans="1:22">
      <c r="A56"/>
      <c r="B56"/>
      <c r="C56"/>
      <c r="D56"/>
      <c r="E56"/>
      <c r="F56"/>
      <c r="G56"/>
      <c r="H56"/>
      <c r="I56" s="33"/>
      <c r="J56" s="33"/>
      <c r="K56" s="33"/>
      <c r="L56" s="33"/>
      <c r="M56"/>
      <c r="N56"/>
      <c r="O56"/>
      <c r="P56" s="63"/>
      <c r="Q56" s="63"/>
      <c r="R56" s="63"/>
      <c r="S56" s="33"/>
      <c r="T56" s="33"/>
      <c r="U56"/>
      <c r="V56"/>
    </row>
    <row r="57" spans="1:22" ht="15" thickBot="1"/>
    <row r="58" spans="1:22" ht="15" thickBot="1">
      <c r="D58" s="130" t="s">
        <v>23</v>
      </c>
      <c r="E58" s="132">
        <v>55</v>
      </c>
      <c r="H58" s="130" t="s">
        <v>24</v>
      </c>
      <c r="I58" s="131">
        <f>SUM(I2:I57)</f>
        <v>299966600</v>
      </c>
    </row>
  </sheetData>
  <autoFilter ref="A1:V56" xr:uid="{00000000-0009-0000-0000-000007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FF"/>
  </sheetPr>
  <dimension ref="A1:X53"/>
  <sheetViews>
    <sheetView topLeftCell="J1" workbookViewId="0">
      <selection activeCell="S14" sqref="S14"/>
    </sheetView>
  </sheetViews>
  <sheetFormatPr baseColWidth="10" defaultColWidth="11.44140625" defaultRowHeight="14.4"/>
  <cols>
    <col min="1" max="1" width="13.88671875" style="2" customWidth="1"/>
    <col min="2" max="2" width="16.88671875" style="2" customWidth="1"/>
    <col min="3" max="3" width="18.44140625" style="2" customWidth="1"/>
    <col min="4" max="4" width="20.21875" style="2" customWidth="1"/>
    <col min="5" max="5" width="18.33203125" style="2" customWidth="1"/>
    <col min="6" max="7" width="11.44140625" style="2"/>
    <col min="8" max="8" width="24.77734375" style="2" customWidth="1"/>
    <col min="9" max="10" width="15.5546875" style="7" customWidth="1"/>
    <col min="11" max="11" width="21.5546875" style="7" customWidth="1"/>
    <col min="12" max="12" width="20.6640625" style="7" customWidth="1"/>
    <col min="13" max="15" width="11.44140625" style="2"/>
    <col min="16" max="18" width="11.44140625" style="8"/>
    <col min="19" max="20" width="15.5546875" style="7" customWidth="1"/>
    <col min="21" max="21" width="26.33203125" style="2" customWidth="1"/>
    <col min="22" max="22" width="34.21875" style="2" bestFit="1" customWidth="1"/>
    <col min="23" max="16384" width="11.44140625" style="2"/>
  </cols>
  <sheetData>
    <row r="1" spans="1:24">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8" t="s">
        <v>21</v>
      </c>
      <c r="Q1" s="8" t="s">
        <v>13</v>
      </c>
      <c r="R1" s="8" t="s">
        <v>14</v>
      </c>
      <c r="S1" s="7" t="s">
        <v>15</v>
      </c>
      <c r="T1" s="7" t="s">
        <v>16</v>
      </c>
      <c r="U1" s="2" t="s">
        <v>17</v>
      </c>
      <c r="V1" s="2" t="s">
        <v>18</v>
      </c>
    </row>
    <row r="2" spans="1:24">
      <c r="A2" s="41">
        <v>891780111</v>
      </c>
      <c r="B2" s="41" t="s">
        <v>25</v>
      </c>
      <c r="C2" s="249" t="s">
        <v>26</v>
      </c>
      <c r="D2" s="41" t="s">
        <v>27</v>
      </c>
      <c r="E2" s="41" t="s">
        <v>3044</v>
      </c>
      <c r="F2" s="41" t="s">
        <v>29</v>
      </c>
      <c r="G2" s="41" t="s">
        <v>30</v>
      </c>
      <c r="H2" s="41" t="s">
        <v>31</v>
      </c>
      <c r="I2" s="33">
        <v>11389140</v>
      </c>
      <c r="J2" s="33">
        <v>0</v>
      </c>
      <c r="K2" s="33">
        <v>0</v>
      </c>
      <c r="L2" s="33">
        <v>11389140</v>
      </c>
      <c r="M2">
        <v>57434436</v>
      </c>
      <c r="N2" t="s">
        <v>3045</v>
      </c>
      <c r="O2" t="s">
        <v>3046</v>
      </c>
      <c r="P2" s="105">
        <v>44585</v>
      </c>
      <c r="Q2" s="105">
        <v>44593</v>
      </c>
      <c r="R2" s="105">
        <v>44593</v>
      </c>
      <c r="S2" s="33">
        <v>0</v>
      </c>
      <c r="T2" s="33">
        <v>0</v>
      </c>
      <c r="U2" s="41">
        <v>1082866408</v>
      </c>
      <c r="V2" s="41" t="s">
        <v>3047</v>
      </c>
      <c r="W2"/>
      <c r="X2"/>
    </row>
    <row r="3" spans="1:24">
      <c r="A3" s="41">
        <v>891780111</v>
      </c>
      <c r="B3" s="41" t="s">
        <v>25</v>
      </c>
      <c r="C3" s="249" t="s">
        <v>26</v>
      </c>
      <c r="D3" s="41" t="s">
        <v>27</v>
      </c>
      <c r="E3" s="41" t="s">
        <v>3048</v>
      </c>
      <c r="F3" s="41" t="s">
        <v>29</v>
      </c>
      <c r="G3" s="41" t="s">
        <v>30</v>
      </c>
      <c r="H3" s="41" t="s">
        <v>31</v>
      </c>
      <c r="I3" s="33">
        <v>10850000</v>
      </c>
      <c r="J3" s="33">
        <v>13250000</v>
      </c>
      <c r="K3" s="33">
        <v>2400000</v>
      </c>
      <c r="L3" s="33">
        <v>0</v>
      </c>
      <c r="M3" s="41">
        <v>1083012685</v>
      </c>
      <c r="N3" s="41" t="s">
        <v>3049</v>
      </c>
      <c r="O3" t="s">
        <v>3050</v>
      </c>
      <c r="P3" s="105">
        <v>44585</v>
      </c>
      <c r="Q3" s="105">
        <v>44593</v>
      </c>
      <c r="R3" s="105">
        <v>44764</v>
      </c>
      <c r="S3" s="33">
        <v>10850000</v>
      </c>
      <c r="T3" s="33">
        <v>2400000</v>
      </c>
      <c r="U3" s="41">
        <v>1082866408</v>
      </c>
      <c r="V3" s="41" t="s">
        <v>3047</v>
      </c>
      <c r="W3"/>
      <c r="X3"/>
    </row>
    <row r="4" spans="1:24">
      <c r="A4" s="41">
        <v>891780111</v>
      </c>
      <c r="B4" s="41" t="s">
        <v>25</v>
      </c>
      <c r="C4" s="249" t="s">
        <v>26</v>
      </c>
      <c r="D4" s="41" t="s">
        <v>27</v>
      </c>
      <c r="E4" s="41" t="s">
        <v>3051</v>
      </c>
      <c r="F4" s="41" t="s">
        <v>29</v>
      </c>
      <c r="G4" s="41" t="s">
        <v>30</v>
      </c>
      <c r="H4" s="41" t="s">
        <v>31</v>
      </c>
      <c r="I4" s="33">
        <v>13632840</v>
      </c>
      <c r="J4" s="33">
        <v>16359408</v>
      </c>
      <c r="K4" s="33">
        <v>2726568</v>
      </c>
      <c r="L4" s="33">
        <v>0</v>
      </c>
      <c r="M4">
        <v>1083018887</v>
      </c>
      <c r="N4" t="s">
        <v>3052</v>
      </c>
      <c r="O4" t="s">
        <v>3053</v>
      </c>
      <c r="P4" s="105">
        <v>44585</v>
      </c>
      <c r="Q4" s="105">
        <v>44593</v>
      </c>
      <c r="R4" s="105">
        <v>44764</v>
      </c>
      <c r="S4" s="33">
        <v>13632840</v>
      </c>
      <c r="T4" s="33">
        <v>2726568</v>
      </c>
      <c r="U4" s="41">
        <v>1082866408</v>
      </c>
      <c r="V4" s="41" t="s">
        <v>3047</v>
      </c>
      <c r="W4"/>
      <c r="X4"/>
    </row>
    <row r="5" spans="1:24">
      <c r="A5" s="41">
        <v>891780111</v>
      </c>
      <c r="B5" s="41" t="s">
        <v>25</v>
      </c>
      <c r="C5" s="249" t="s">
        <v>26</v>
      </c>
      <c r="D5" s="41" t="s">
        <v>27</v>
      </c>
      <c r="E5" s="41" t="s">
        <v>3054</v>
      </c>
      <c r="F5" s="41" t="s">
        <v>29</v>
      </c>
      <c r="G5" s="41" t="s">
        <v>30</v>
      </c>
      <c r="H5" s="41" t="s">
        <v>31</v>
      </c>
      <c r="I5" s="33">
        <v>15090081</v>
      </c>
      <c r="J5" s="33">
        <v>18171882</v>
      </c>
      <c r="K5" s="33">
        <v>3081801</v>
      </c>
      <c r="L5" s="33">
        <v>0</v>
      </c>
      <c r="M5">
        <v>1082938296</v>
      </c>
      <c r="N5" t="s">
        <v>3055</v>
      </c>
      <c r="O5" t="s">
        <v>3056</v>
      </c>
      <c r="P5" s="105">
        <v>44585</v>
      </c>
      <c r="Q5" s="105">
        <v>44593</v>
      </c>
      <c r="R5" s="105">
        <v>44764</v>
      </c>
      <c r="S5" s="33">
        <v>15090081</v>
      </c>
      <c r="T5" s="33">
        <v>3081801</v>
      </c>
      <c r="U5" s="41">
        <v>1082866408</v>
      </c>
      <c r="V5" s="41" t="s">
        <v>3047</v>
      </c>
      <c r="W5"/>
      <c r="X5"/>
    </row>
    <row r="6" spans="1:24">
      <c r="A6" s="41">
        <v>891780111</v>
      </c>
      <c r="B6" s="41" t="s">
        <v>25</v>
      </c>
      <c r="C6" s="249" t="s">
        <v>26</v>
      </c>
      <c r="D6" s="41" t="s">
        <v>27</v>
      </c>
      <c r="E6" s="41" t="s">
        <v>3057</v>
      </c>
      <c r="F6" s="41" t="s">
        <v>29</v>
      </c>
      <c r="G6" s="41" t="s">
        <v>30</v>
      </c>
      <c r="H6" s="41" t="s">
        <v>31</v>
      </c>
      <c r="I6" s="33">
        <v>15090081</v>
      </c>
      <c r="J6" s="33">
        <v>14385877</v>
      </c>
      <c r="K6" s="33">
        <v>0</v>
      </c>
      <c r="L6" s="33">
        <v>704204</v>
      </c>
      <c r="M6">
        <v>1082904487</v>
      </c>
      <c r="N6" t="s">
        <v>3058</v>
      </c>
      <c r="O6" t="s">
        <v>3059</v>
      </c>
      <c r="P6" s="105">
        <v>44585</v>
      </c>
      <c r="Q6" s="105">
        <v>44593</v>
      </c>
      <c r="R6" s="105">
        <v>44735</v>
      </c>
      <c r="S6" s="33">
        <v>14385877</v>
      </c>
      <c r="T6" s="33">
        <v>0</v>
      </c>
      <c r="U6" s="41">
        <v>1082866408</v>
      </c>
      <c r="V6" s="41" t="s">
        <v>3047</v>
      </c>
      <c r="W6"/>
      <c r="X6"/>
    </row>
    <row r="7" spans="1:24">
      <c r="A7" s="41">
        <v>891780111</v>
      </c>
      <c r="B7" s="41" t="s">
        <v>25</v>
      </c>
      <c r="C7" s="249" t="s">
        <v>26</v>
      </c>
      <c r="D7" s="41" t="s">
        <v>27</v>
      </c>
      <c r="E7" s="41" t="s">
        <v>3060</v>
      </c>
      <c r="F7" s="41" t="s">
        <v>29</v>
      </c>
      <c r="G7" s="41" t="s">
        <v>30</v>
      </c>
      <c r="H7" s="41" t="s">
        <v>31</v>
      </c>
      <c r="I7" s="33">
        <v>13632840</v>
      </c>
      <c r="J7" s="33">
        <v>0</v>
      </c>
      <c r="K7" s="33">
        <v>0</v>
      </c>
      <c r="L7" s="33">
        <v>0</v>
      </c>
      <c r="M7" s="41">
        <v>1083029253</v>
      </c>
      <c r="N7" s="41" t="s">
        <v>3061</v>
      </c>
      <c r="O7" t="s">
        <v>3062</v>
      </c>
      <c r="P7" s="105">
        <v>44585</v>
      </c>
      <c r="Q7" s="105">
        <v>44593</v>
      </c>
      <c r="R7" s="105">
        <v>44742</v>
      </c>
      <c r="S7" s="33">
        <v>13632840</v>
      </c>
      <c r="T7" s="33">
        <f>13632840-S7</f>
        <v>0</v>
      </c>
      <c r="U7" s="41">
        <v>55313591</v>
      </c>
      <c r="V7" s="41" t="s">
        <v>3063</v>
      </c>
      <c r="W7"/>
      <c r="X7"/>
    </row>
    <row r="8" spans="1:24">
      <c r="A8" s="41">
        <v>891780111</v>
      </c>
      <c r="B8" s="41" t="s">
        <v>25</v>
      </c>
      <c r="C8" s="249" t="s">
        <v>26</v>
      </c>
      <c r="D8" s="41" t="s">
        <v>27</v>
      </c>
      <c r="E8" s="41" t="s">
        <v>3064</v>
      </c>
      <c r="F8" s="41" t="s">
        <v>29</v>
      </c>
      <c r="G8" s="41" t="s">
        <v>30</v>
      </c>
      <c r="H8" s="41" t="s">
        <v>31</v>
      </c>
      <c r="I8" s="33">
        <v>13632840</v>
      </c>
      <c r="J8" s="33">
        <v>16359408</v>
      </c>
      <c r="K8" s="33">
        <v>2726568</v>
      </c>
      <c r="L8" s="33">
        <v>0</v>
      </c>
      <c r="M8" s="41">
        <v>1083022534</v>
      </c>
      <c r="N8" s="41" t="s">
        <v>3065</v>
      </c>
      <c r="O8" t="s">
        <v>3066</v>
      </c>
      <c r="P8" s="105">
        <v>44585</v>
      </c>
      <c r="Q8" s="105">
        <v>44593</v>
      </c>
      <c r="R8" s="105">
        <v>44764</v>
      </c>
      <c r="S8" s="33">
        <v>13632840</v>
      </c>
      <c r="T8" s="33">
        <v>2726568</v>
      </c>
      <c r="U8" s="41">
        <v>55313591</v>
      </c>
      <c r="V8" s="41" t="s">
        <v>3063</v>
      </c>
      <c r="W8"/>
      <c r="X8"/>
    </row>
    <row r="9" spans="1:24">
      <c r="A9" s="41">
        <v>891780111</v>
      </c>
      <c r="B9" s="41" t="s">
        <v>25</v>
      </c>
      <c r="C9" s="249" t="s">
        <v>26</v>
      </c>
      <c r="D9" s="41" t="s">
        <v>27</v>
      </c>
      <c r="E9" s="41" t="s">
        <v>3067</v>
      </c>
      <c r="F9" s="41" t="s">
        <v>29</v>
      </c>
      <c r="G9" s="41" t="s">
        <v>30</v>
      </c>
      <c r="H9" s="41" t="s">
        <v>31</v>
      </c>
      <c r="I9" s="33">
        <v>13632840</v>
      </c>
      <c r="J9" s="33">
        <v>16359408</v>
      </c>
      <c r="K9" s="33">
        <v>2726568</v>
      </c>
      <c r="L9" s="33">
        <v>0</v>
      </c>
      <c r="M9">
        <v>1083005152</v>
      </c>
      <c r="N9" t="s">
        <v>3068</v>
      </c>
      <c r="O9" t="s">
        <v>3069</v>
      </c>
      <c r="P9" s="105">
        <v>44585</v>
      </c>
      <c r="Q9" s="105">
        <v>44593</v>
      </c>
      <c r="R9" s="105">
        <v>44764</v>
      </c>
      <c r="S9" s="33">
        <v>13632840</v>
      </c>
      <c r="T9" s="33">
        <v>2726568</v>
      </c>
      <c r="U9" s="41">
        <v>1082866408</v>
      </c>
      <c r="V9" s="41" t="s">
        <v>3047</v>
      </c>
      <c r="W9"/>
      <c r="X9"/>
    </row>
    <row r="10" spans="1:24">
      <c r="A10" s="41">
        <v>891780111</v>
      </c>
      <c r="B10" s="41" t="s">
        <v>25</v>
      </c>
      <c r="C10" s="249" t="s">
        <v>26</v>
      </c>
      <c r="D10" s="41" t="s">
        <v>27</v>
      </c>
      <c r="E10" s="41" t="s">
        <v>3070</v>
      </c>
      <c r="F10" s="41" t="s">
        <v>29</v>
      </c>
      <c r="G10" s="41" t="s">
        <v>30</v>
      </c>
      <c r="H10" s="41" t="s">
        <v>31</v>
      </c>
      <c r="I10" s="33">
        <v>13632840</v>
      </c>
      <c r="J10" s="33">
        <v>16359408</v>
      </c>
      <c r="K10" s="33">
        <v>2726568</v>
      </c>
      <c r="L10" s="33">
        <v>0</v>
      </c>
      <c r="M10" s="41">
        <v>1083029666</v>
      </c>
      <c r="N10" s="41" t="s">
        <v>3071</v>
      </c>
      <c r="O10" t="s">
        <v>3072</v>
      </c>
      <c r="P10" s="105">
        <v>44585</v>
      </c>
      <c r="Q10" s="105">
        <v>44593</v>
      </c>
      <c r="R10" s="105">
        <v>44764</v>
      </c>
      <c r="S10" s="33">
        <v>13632840</v>
      </c>
      <c r="T10" s="33">
        <v>2726568</v>
      </c>
      <c r="U10" s="41">
        <v>1082866408</v>
      </c>
      <c r="V10" s="41" t="s">
        <v>3047</v>
      </c>
      <c r="W10"/>
      <c r="X10"/>
    </row>
    <row r="11" spans="1:24">
      <c r="A11" s="41">
        <v>891780111</v>
      </c>
      <c r="B11" s="41" t="s">
        <v>25</v>
      </c>
      <c r="C11" s="249" t="s">
        <v>26</v>
      </c>
      <c r="D11" s="41" t="s">
        <v>27</v>
      </c>
      <c r="E11" s="41" t="s">
        <v>3073</v>
      </c>
      <c r="F11" s="41" t="s">
        <v>29</v>
      </c>
      <c r="G11" s="41" t="s">
        <v>30</v>
      </c>
      <c r="H11" s="41" t="s">
        <v>31</v>
      </c>
      <c r="I11" s="33">
        <v>13632840</v>
      </c>
      <c r="J11" s="33">
        <v>17079408</v>
      </c>
      <c r="K11" s="33">
        <v>3446568</v>
      </c>
      <c r="L11" s="33">
        <v>0</v>
      </c>
      <c r="M11">
        <v>1082890218</v>
      </c>
      <c r="N11" t="s">
        <v>2271</v>
      </c>
      <c r="O11" t="s">
        <v>3074</v>
      </c>
      <c r="P11" s="105">
        <v>44585</v>
      </c>
      <c r="Q11" s="105">
        <v>44593</v>
      </c>
      <c r="R11" s="105">
        <v>44764</v>
      </c>
      <c r="S11" s="33">
        <v>13632840</v>
      </c>
      <c r="T11" s="33">
        <v>3446568</v>
      </c>
      <c r="U11" s="41">
        <v>84452426</v>
      </c>
      <c r="V11" s="41" t="s">
        <v>3075</v>
      </c>
      <c r="W11"/>
      <c r="X11"/>
    </row>
    <row r="12" spans="1:24">
      <c r="A12" s="41">
        <v>891780111</v>
      </c>
      <c r="B12" s="41" t="s">
        <v>25</v>
      </c>
      <c r="C12" s="249" t="s">
        <v>26</v>
      </c>
      <c r="D12" s="41" t="s">
        <v>27</v>
      </c>
      <c r="E12" s="41" t="s">
        <v>3076</v>
      </c>
      <c r="F12" s="41" t="s">
        <v>29</v>
      </c>
      <c r="G12" s="41" t="s">
        <v>30</v>
      </c>
      <c r="H12" s="41" t="s">
        <v>31</v>
      </c>
      <c r="I12" s="33">
        <v>2000000</v>
      </c>
      <c r="J12" s="33">
        <v>0</v>
      </c>
      <c r="K12" s="33">
        <v>0</v>
      </c>
      <c r="L12" s="33">
        <v>0</v>
      </c>
      <c r="M12">
        <v>1072655280</v>
      </c>
      <c r="N12" t="s">
        <v>3077</v>
      </c>
      <c r="O12" t="s">
        <v>3078</v>
      </c>
      <c r="P12" s="105">
        <v>44587</v>
      </c>
      <c r="Q12" s="105">
        <v>44587</v>
      </c>
      <c r="R12" s="105">
        <v>44592</v>
      </c>
      <c r="S12" s="33">
        <v>2000000</v>
      </c>
      <c r="T12" s="33">
        <v>0</v>
      </c>
      <c r="U12" s="41">
        <v>1082866408</v>
      </c>
      <c r="V12" s="41" t="s">
        <v>3047</v>
      </c>
      <c r="W12"/>
      <c r="X12"/>
    </row>
    <row r="13" spans="1:24">
      <c r="A13" s="41">
        <v>891780111</v>
      </c>
      <c r="B13" s="41" t="s">
        <v>25</v>
      </c>
      <c r="C13" s="249" t="s">
        <v>26</v>
      </c>
      <c r="D13" s="41" t="s">
        <v>27</v>
      </c>
      <c r="E13" s="41" t="s">
        <v>3079</v>
      </c>
      <c r="F13" s="41" t="s">
        <v>29</v>
      </c>
      <c r="G13" s="41" t="s">
        <v>30</v>
      </c>
      <c r="H13" s="41" t="s">
        <v>31</v>
      </c>
      <c r="I13" s="33">
        <v>12233455</v>
      </c>
      <c r="J13" s="33">
        <v>0</v>
      </c>
      <c r="K13" s="33">
        <v>0</v>
      </c>
      <c r="L13" s="33">
        <v>0</v>
      </c>
      <c r="M13" s="41">
        <v>1004369850</v>
      </c>
      <c r="N13" s="41" t="s">
        <v>3080</v>
      </c>
      <c r="O13" t="s">
        <v>3081</v>
      </c>
      <c r="P13" s="105">
        <v>44588</v>
      </c>
      <c r="Q13" s="105">
        <v>44593</v>
      </c>
      <c r="R13" s="105">
        <v>44742</v>
      </c>
      <c r="S13" s="33">
        <v>9786764</v>
      </c>
      <c r="T13" s="33">
        <f>12233455-S13</f>
        <v>2446691</v>
      </c>
      <c r="U13" s="41">
        <v>36720411</v>
      </c>
      <c r="V13" s="41" t="s">
        <v>3082</v>
      </c>
      <c r="W13"/>
      <c r="X13"/>
    </row>
    <row r="14" spans="1:24">
      <c r="A14" s="41">
        <v>891780111</v>
      </c>
      <c r="B14" s="41" t="s">
        <v>25</v>
      </c>
      <c r="C14" s="249" t="s">
        <v>26</v>
      </c>
      <c r="D14" s="41" t="s">
        <v>27</v>
      </c>
      <c r="E14" s="41" t="s">
        <v>3083</v>
      </c>
      <c r="F14" s="41" t="s">
        <v>29</v>
      </c>
      <c r="G14" s="41" t="s">
        <v>30</v>
      </c>
      <c r="H14" s="41" t="s">
        <v>31</v>
      </c>
      <c r="I14" s="33">
        <v>11500000</v>
      </c>
      <c r="J14" s="33">
        <v>0</v>
      </c>
      <c r="K14" s="33">
        <v>0</v>
      </c>
      <c r="L14" s="33">
        <v>0</v>
      </c>
      <c r="M14" s="41">
        <v>1104420705</v>
      </c>
      <c r="N14" s="41" t="s">
        <v>3084</v>
      </c>
      <c r="O14" t="s">
        <v>3085</v>
      </c>
      <c r="P14" s="105">
        <v>44588</v>
      </c>
      <c r="Q14" s="105">
        <v>44593</v>
      </c>
      <c r="R14" s="105">
        <v>44742</v>
      </c>
      <c r="S14" s="33">
        <v>11500000</v>
      </c>
      <c r="T14" s="33">
        <f>11500000-S14</f>
        <v>0</v>
      </c>
      <c r="U14" s="41">
        <v>1082866408</v>
      </c>
      <c r="V14" s="41" t="s">
        <v>3047</v>
      </c>
      <c r="W14"/>
      <c r="X14"/>
    </row>
    <row r="15" spans="1:24">
      <c r="A15" s="41">
        <v>891780111</v>
      </c>
      <c r="B15" s="41" t="s">
        <v>25</v>
      </c>
      <c r="C15" s="249" t="s">
        <v>26</v>
      </c>
      <c r="D15" s="41" t="s">
        <v>27</v>
      </c>
      <c r="E15" s="41" t="s">
        <v>3086</v>
      </c>
      <c r="F15" s="41" t="s">
        <v>29</v>
      </c>
      <c r="G15" s="41" t="s">
        <v>30</v>
      </c>
      <c r="H15" s="41" t="s">
        <v>31</v>
      </c>
      <c r="I15" s="33">
        <v>7500000</v>
      </c>
      <c r="J15" s="33">
        <v>0</v>
      </c>
      <c r="K15" s="33">
        <v>0</v>
      </c>
      <c r="L15" s="33">
        <v>0</v>
      </c>
      <c r="M15" s="41">
        <v>1082985103</v>
      </c>
      <c r="N15" s="41" t="s">
        <v>3087</v>
      </c>
      <c r="O15" t="s">
        <v>3088</v>
      </c>
      <c r="P15" s="105">
        <v>44589</v>
      </c>
      <c r="Q15" s="105">
        <v>44593</v>
      </c>
      <c r="R15" s="105">
        <v>44742</v>
      </c>
      <c r="S15" s="33">
        <v>4500000</v>
      </c>
      <c r="T15" s="33">
        <f>7500000-S15</f>
        <v>3000000</v>
      </c>
      <c r="U15" s="41">
        <v>1082866408</v>
      </c>
      <c r="V15" s="41" t="s">
        <v>3047</v>
      </c>
      <c r="W15"/>
      <c r="X15"/>
    </row>
    <row r="16" spans="1:24">
      <c r="A16" s="41">
        <v>891780111</v>
      </c>
      <c r="B16" s="41" t="s">
        <v>25</v>
      </c>
      <c r="C16" s="249" t="s">
        <v>26</v>
      </c>
      <c r="D16" s="41" t="s">
        <v>27</v>
      </c>
      <c r="E16" s="41" t="s">
        <v>3089</v>
      </c>
      <c r="F16" s="41" t="s">
        <v>29</v>
      </c>
      <c r="G16" s="41" t="s">
        <v>30</v>
      </c>
      <c r="H16" s="41" t="s">
        <v>31</v>
      </c>
      <c r="I16" s="33">
        <v>3900000</v>
      </c>
      <c r="J16" s="33">
        <v>0</v>
      </c>
      <c r="K16" s="33">
        <v>0</v>
      </c>
      <c r="L16" s="33">
        <v>0</v>
      </c>
      <c r="M16" s="41">
        <v>1083035710</v>
      </c>
      <c r="N16" s="41" t="s">
        <v>3090</v>
      </c>
      <c r="O16" t="s">
        <v>3091</v>
      </c>
      <c r="P16" s="105">
        <v>44589</v>
      </c>
      <c r="Q16" s="105">
        <v>44621</v>
      </c>
      <c r="R16" s="105">
        <v>44712</v>
      </c>
      <c r="S16" s="33">
        <v>3900000</v>
      </c>
      <c r="T16" s="33">
        <f>3900000-S16</f>
        <v>0</v>
      </c>
      <c r="U16" s="41">
        <v>1082866408</v>
      </c>
      <c r="V16" s="41" t="s">
        <v>3047</v>
      </c>
      <c r="W16"/>
      <c r="X16"/>
    </row>
    <row r="17" spans="1:24">
      <c r="A17" s="41">
        <v>891780111</v>
      </c>
      <c r="B17" s="41" t="s">
        <v>25</v>
      </c>
      <c r="C17" s="249" t="s">
        <v>26</v>
      </c>
      <c r="D17" s="41" t="s">
        <v>27</v>
      </c>
      <c r="E17" s="41" t="s">
        <v>3092</v>
      </c>
      <c r="F17" s="41" t="s">
        <v>29</v>
      </c>
      <c r="G17" s="41" t="s">
        <v>30</v>
      </c>
      <c r="H17" s="41" t="s">
        <v>31</v>
      </c>
      <c r="I17" s="33">
        <v>8000000</v>
      </c>
      <c r="J17" s="33">
        <v>0</v>
      </c>
      <c r="K17" s="33">
        <v>0</v>
      </c>
      <c r="L17" s="33">
        <v>0</v>
      </c>
      <c r="M17">
        <v>1065812085</v>
      </c>
      <c r="N17" t="s">
        <v>3093</v>
      </c>
      <c r="O17" t="s">
        <v>3094</v>
      </c>
      <c r="P17" s="105">
        <v>44589</v>
      </c>
      <c r="Q17" s="105">
        <v>44593</v>
      </c>
      <c r="R17" s="105">
        <v>44712</v>
      </c>
      <c r="S17" s="33">
        <v>2000000</v>
      </c>
      <c r="T17" s="33">
        <f>8000000-S17</f>
        <v>6000000</v>
      </c>
      <c r="U17" s="41">
        <v>1082866408</v>
      </c>
      <c r="V17" s="41" t="s">
        <v>3047</v>
      </c>
      <c r="W17"/>
      <c r="X17"/>
    </row>
    <row r="18" spans="1:24">
      <c r="A18" s="41">
        <v>891780111</v>
      </c>
      <c r="B18" s="41" t="s">
        <v>25</v>
      </c>
      <c r="C18" s="249" t="s">
        <v>26</v>
      </c>
      <c r="D18" s="41" t="s">
        <v>27</v>
      </c>
      <c r="E18" s="41" t="s">
        <v>3095</v>
      </c>
      <c r="F18" s="41" t="s">
        <v>29</v>
      </c>
      <c r="G18" s="41" t="s">
        <v>30</v>
      </c>
      <c r="H18" s="41" t="s">
        <v>31</v>
      </c>
      <c r="I18" s="33">
        <v>59008768</v>
      </c>
      <c r="J18" s="33">
        <v>0</v>
      </c>
      <c r="K18" s="33">
        <v>0</v>
      </c>
      <c r="L18" s="33">
        <v>0</v>
      </c>
      <c r="M18" s="41">
        <v>901324686</v>
      </c>
      <c r="N18" s="41" t="s">
        <v>3096</v>
      </c>
      <c r="O18" t="s">
        <v>3097</v>
      </c>
      <c r="P18" s="105">
        <v>44589</v>
      </c>
      <c r="Q18" s="105">
        <v>44596</v>
      </c>
      <c r="R18" s="105">
        <v>44656</v>
      </c>
      <c r="S18" s="33">
        <v>19669590</v>
      </c>
      <c r="T18" s="33">
        <f>59008768-S18</f>
        <v>39339178</v>
      </c>
      <c r="U18" s="41">
        <v>1082866408</v>
      </c>
      <c r="V18" s="41" t="s">
        <v>3047</v>
      </c>
      <c r="W18"/>
      <c r="X18"/>
    </row>
    <row r="19" spans="1:24">
      <c r="A19" s="41">
        <v>891780111</v>
      </c>
      <c r="B19" s="41" t="s">
        <v>25</v>
      </c>
      <c r="C19" s="249" t="s">
        <v>26</v>
      </c>
      <c r="D19" s="41" t="s">
        <v>27</v>
      </c>
      <c r="E19" s="41" t="s">
        <v>3098</v>
      </c>
      <c r="F19" s="41" t="s">
        <v>29</v>
      </c>
      <c r="G19" s="41" t="s">
        <v>30</v>
      </c>
      <c r="H19" s="41" t="s">
        <v>31</v>
      </c>
      <c r="I19" s="33">
        <v>7200000</v>
      </c>
      <c r="J19" s="33"/>
      <c r="K19" s="33"/>
      <c r="L19" s="33"/>
      <c r="M19" s="41">
        <v>1082996963</v>
      </c>
      <c r="N19" s="41" t="s">
        <v>3099</v>
      </c>
      <c r="O19" t="s">
        <v>3100</v>
      </c>
      <c r="P19" s="105">
        <v>44589</v>
      </c>
      <c r="Q19" s="105">
        <v>44593</v>
      </c>
      <c r="R19" s="105">
        <v>44712</v>
      </c>
      <c r="S19" s="33">
        <v>5400000</v>
      </c>
      <c r="T19" s="33">
        <f>7200000-S19</f>
        <v>1800000</v>
      </c>
      <c r="U19" s="41">
        <v>1082866408</v>
      </c>
      <c r="V19" s="41" t="s">
        <v>3047</v>
      </c>
      <c r="W19"/>
      <c r="X19"/>
    </row>
    <row r="20" spans="1:24" ht="15" thickBot="1">
      <c r="A20" s="41"/>
      <c r="B20" s="41"/>
      <c r="C20" s="42"/>
      <c r="D20" s="41"/>
      <c r="E20" s="41"/>
      <c r="F20" s="41"/>
      <c r="G20" s="41"/>
      <c r="H20" s="41"/>
      <c r="I20" s="33"/>
      <c r="J20" s="33"/>
      <c r="K20" s="33"/>
      <c r="L20" s="33"/>
      <c r="M20" s="41"/>
      <c r="N20" s="41"/>
      <c r="O20"/>
      <c r="P20" s="105"/>
      <c r="Q20" s="105"/>
      <c r="R20" s="105"/>
      <c r="S20" s="33"/>
      <c r="T20" s="33"/>
      <c r="U20" s="41"/>
      <c r="V20" s="41"/>
      <c r="W20"/>
      <c r="X20"/>
    </row>
    <row r="21" spans="1:24" ht="15" thickBot="1">
      <c r="A21" s="41"/>
      <c r="B21" s="41"/>
      <c r="C21" s="42"/>
      <c r="D21" s="172" t="s">
        <v>3101</v>
      </c>
      <c r="E21" s="128">
        <v>18</v>
      </c>
      <c r="F21" s="41"/>
      <c r="G21" s="41"/>
      <c r="H21" s="172" t="s">
        <v>2945</v>
      </c>
      <c r="I21" s="102">
        <f>SUM(I2:I20)</f>
        <v>245558565</v>
      </c>
      <c r="J21" s="33"/>
      <c r="K21" s="33"/>
      <c r="L21" s="33"/>
      <c r="M21"/>
      <c r="N21"/>
      <c r="O21"/>
      <c r="P21" s="105"/>
      <c r="Q21" s="105"/>
      <c r="R21" s="105"/>
      <c r="S21" s="33"/>
      <c r="T21" s="33"/>
      <c r="U21" s="41"/>
      <c r="V21" s="41"/>
      <c r="W21"/>
      <c r="X21"/>
    </row>
    <row r="22" spans="1:24">
      <c r="A22" s="41"/>
      <c r="B22" s="41"/>
      <c r="C22" s="42"/>
      <c r="D22" s="41"/>
      <c r="E22" s="41"/>
      <c r="F22" s="41"/>
      <c r="G22" s="41"/>
      <c r="H22" s="41"/>
      <c r="I22" s="33"/>
      <c r="J22" s="33"/>
      <c r="K22" s="33"/>
      <c r="L22" s="33"/>
      <c r="M22"/>
      <c r="N22"/>
      <c r="O22"/>
      <c r="P22" s="105"/>
      <c r="Q22" s="105"/>
      <c r="R22" s="105"/>
      <c r="S22" s="33"/>
      <c r="T22" s="33"/>
      <c r="U22" s="41"/>
      <c r="V22" s="41"/>
      <c r="W22"/>
      <c r="X22"/>
    </row>
    <row r="23" spans="1:24">
      <c r="A23" s="41"/>
      <c r="B23" s="41"/>
      <c r="C23" s="42"/>
      <c r="D23" s="41"/>
      <c r="E23" s="41"/>
      <c r="F23" s="41"/>
      <c r="G23" s="41"/>
      <c r="H23" s="41"/>
      <c r="I23" s="33"/>
      <c r="J23" s="33"/>
      <c r="K23" s="33"/>
      <c r="L23" s="33"/>
      <c r="M23"/>
      <c r="N23"/>
      <c r="O23"/>
      <c r="P23" s="105"/>
      <c r="Q23" s="105"/>
      <c r="R23" s="105"/>
      <c r="S23" s="33"/>
      <c r="T23" s="33"/>
      <c r="U23"/>
      <c r="V23"/>
      <c r="W23"/>
      <c r="X23"/>
    </row>
    <row r="24" spans="1:24">
      <c r="A24" s="41"/>
      <c r="B24" s="41"/>
      <c r="C24" s="42"/>
      <c r="D24" s="41"/>
      <c r="E24" s="41"/>
      <c r="F24" s="41"/>
      <c r="G24" s="41"/>
      <c r="H24" s="41"/>
      <c r="I24" s="39"/>
      <c r="J24" s="33"/>
      <c r="K24" s="33"/>
      <c r="L24" s="33"/>
      <c r="M24"/>
      <c r="N24"/>
      <c r="O24"/>
      <c r="P24" s="105"/>
      <c r="Q24" s="105"/>
      <c r="R24" s="105"/>
      <c r="S24" s="39"/>
      <c r="T24" s="33"/>
      <c r="U24" s="41"/>
      <c r="V24" s="41"/>
      <c r="W24"/>
      <c r="X24"/>
    </row>
    <row r="25" spans="1:24">
      <c r="A25" s="41"/>
      <c r="B25" s="41"/>
      <c r="C25" s="42"/>
      <c r="D25" s="41"/>
      <c r="E25" s="41"/>
      <c r="F25" s="41"/>
      <c r="G25" s="41"/>
      <c r="H25" s="41"/>
      <c r="I25" s="39"/>
      <c r="J25" s="33"/>
      <c r="K25" s="33"/>
      <c r="L25" s="33"/>
      <c r="M25"/>
      <c r="N25"/>
      <c r="O25"/>
      <c r="P25" s="105"/>
      <c r="Q25" s="105"/>
      <c r="R25" s="105"/>
      <c r="S25" s="39"/>
      <c r="T25" s="33"/>
      <c r="U25" s="41"/>
      <c r="V25" s="41"/>
      <c r="W25"/>
      <c r="X25"/>
    </row>
    <row r="26" spans="1:24">
      <c r="A26" s="41"/>
      <c r="B26" s="41"/>
      <c r="C26" s="42"/>
      <c r="D26" s="41"/>
      <c r="E26" s="41"/>
      <c r="F26" s="41"/>
      <c r="G26" s="41"/>
      <c r="H26" s="41"/>
      <c r="I26" s="39"/>
      <c r="J26" s="33"/>
      <c r="K26" s="33"/>
      <c r="L26" s="33"/>
      <c r="M26"/>
      <c r="N26"/>
      <c r="O26"/>
      <c r="P26" s="105"/>
      <c r="Q26" s="105"/>
      <c r="R26" s="105"/>
      <c r="S26" s="39"/>
      <c r="T26" s="33"/>
      <c r="U26" s="41"/>
      <c r="V26" s="41"/>
      <c r="W26"/>
      <c r="X26"/>
    </row>
    <row r="27" spans="1:24">
      <c r="A27" s="41"/>
      <c r="B27" s="41"/>
      <c r="C27" s="42"/>
      <c r="D27" s="41"/>
      <c r="E27" s="41"/>
      <c r="F27" s="41"/>
      <c r="G27" s="41"/>
      <c r="H27" s="41"/>
      <c r="I27" s="39"/>
      <c r="J27" s="33"/>
      <c r="K27" s="33"/>
      <c r="L27" s="33"/>
      <c r="M27"/>
      <c r="N27"/>
      <c r="O27"/>
      <c r="P27" s="105"/>
      <c r="Q27" s="105"/>
      <c r="R27" s="105"/>
      <c r="S27" s="39"/>
      <c r="T27" s="33"/>
      <c r="U27" s="41"/>
      <c r="V27" s="41"/>
      <c r="W27"/>
      <c r="X27"/>
    </row>
    <row r="28" spans="1:24">
      <c r="A28" s="41"/>
      <c r="B28" s="41"/>
      <c r="C28" s="42"/>
      <c r="D28" s="41"/>
      <c r="E28" s="41"/>
      <c r="F28" s="41"/>
      <c r="G28" s="41"/>
      <c r="H28" s="41"/>
      <c r="I28" s="39"/>
      <c r="J28" s="33"/>
      <c r="K28" s="33"/>
      <c r="L28" s="33"/>
      <c r="M28"/>
      <c r="N28"/>
      <c r="O28"/>
      <c r="P28" s="105"/>
      <c r="Q28" s="105"/>
      <c r="R28" s="105"/>
      <c r="S28" s="39"/>
      <c r="T28" s="33"/>
      <c r="U28" s="41"/>
      <c r="V28" s="41"/>
      <c r="W28"/>
      <c r="X28"/>
    </row>
    <row r="29" spans="1:24">
      <c r="A29" s="41"/>
      <c r="B29" s="41"/>
      <c r="C29" s="42"/>
      <c r="D29" s="41"/>
      <c r="E29" s="41"/>
      <c r="F29" s="41"/>
      <c r="G29" s="41"/>
      <c r="H29" s="41"/>
      <c r="I29" s="39"/>
      <c r="J29" s="33"/>
      <c r="K29" s="33"/>
      <c r="L29" s="33"/>
      <c r="M29" s="41"/>
      <c r="N29" s="41"/>
      <c r="O29"/>
      <c r="P29" s="105"/>
      <c r="Q29" s="105"/>
      <c r="R29" s="105"/>
      <c r="S29" s="33"/>
      <c r="T29" s="33"/>
      <c r="U29"/>
      <c r="V29"/>
      <c r="W29"/>
      <c r="X29"/>
    </row>
    <row r="30" spans="1:24">
      <c r="A30" s="41"/>
      <c r="B30" s="41"/>
      <c r="C30" s="42"/>
      <c r="D30" s="41"/>
      <c r="E30" s="41"/>
      <c r="F30" s="41"/>
      <c r="G30" s="41"/>
      <c r="H30" s="41"/>
      <c r="I30" s="39"/>
      <c r="J30" s="33"/>
      <c r="K30" s="33"/>
      <c r="L30" s="33"/>
      <c r="M30"/>
      <c r="N30"/>
      <c r="O30"/>
      <c r="P30" s="105"/>
      <c r="Q30" s="105"/>
      <c r="R30" s="105"/>
      <c r="S30" s="39"/>
      <c r="T30" s="33"/>
      <c r="U30"/>
      <c r="V30"/>
      <c r="W30"/>
      <c r="X30"/>
    </row>
    <row r="31" spans="1:24">
      <c r="A31" s="41"/>
      <c r="B31" s="41"/>
      <c r="C31" s="42"/>
      <c r="D31" s="41"/>
      <c r="E31" s="41"/>
      <c r="F31" s="41"/>
      <c r="G31" s="41"/>
      <c r="H31" s="41"/>
      <c r="I31" s="39"/>
      <c r="J31" s="33"/>
      <c r="K31" s="33"/>
      <c r="L31" s="33"/>
      <c r="M31"/>
      <c r="N31"/>
      <c r="O31"/>
      <c r="P31" s="105"/>
      <c r="Q31" s="105"/>
      <c r="R31" s="105"/>
      <c r="S31" s="39"/>
      <c r="T31" s="33"/>
      <c r="U31"/>
      <c r="V31"/>
      <c r="W31"/>
      <c r="X31"/>
    </row>
    <row r="32" spans="1:24">
      <c r="A32" s="41"/>
      <c r="B32" s="41"/>
      <c r="C32" s="42"/>
      <c r="D32" s="41"/>
      <c r="E32" s="41"/>
      <c r="F32" s="41"/>
      <c r="G32" s="41"/>
      <c r="H32" s="41"/>
      <c r="I32" s="39"/>
      <c r="J32" s="33"/>
      <c r="K32" s="33"/>
      <c r="L32" s="33"/>
      <c r="M32"/>
      <c r="N32"/>
      <c r="O32"/>
      <c r="P32" s="105"/>
      <c r="Q32" s="50"/>
      <c r="R32" s="105"/>
      <c r="S32" s="39"/>
      <c r="T32" s="33"/>
      <c r="U32" s="41"/>
      <c r="V32" s="41"/>
      <c r="W32"/>
      <c r="X32"/>
    </row>
    <row r="33" spans="1:24">
      <c r="A33" s="41"/>
      <c r="B33" s="41"/>
      <c r="C33" s="42"/>
      <c r="D33" s="41"/>
      <c r="E33" s="41"/>
      <c r="F33" s="41"/>
      <c r="G33" s="41"/>
      <c r="H33" s="41"/>
      <c r="I33" s="39"/>
      <c r="J33" s="33"/>
      <c r="K33" s="33"/>
      <c r="L33" s="33"/>
      <c r="M33"/>
      <c r="N33"/>
      <c r="O33"/>
      <c r="P33" s="105"/>
      <c r="Q33" s="50"/>
      <c r="R33" s="105"/>
      <c r="S33" s="39"/>
      <c r="T33" s="33"/>
      <c r="U33" s="41"/>
      <c r="V33" s="41"/>
      <c r="W33"/>
      <c r="X33"/>
    </row>
    <row r="34" spans="1:24">
      <c r="A34" s="41"/>
      <c r="B34" s="41"/>
      <c r="C34" s="42"/>
      <c r="D34" s="41"/>
      <c r="E34" s="41"/>
      <c r="F34" s="41"/>
      <c r="G34" s="41"/>
      <c r="H34" s="41"/>
      <c r="I34" s="39"/>
      <c r="J34" s="33"/>
      <c r="K34" s="33"/>
      <c r="L34" s="33"/>
      <c r="M34" s="41"/>
      <c r="N34" s="41"/>
      <c r="O34"/>
      <c r="P34" s="105"/>
      <c r="Q34" s="50"/>
      <c r="R34" s="105"/>
      <c r="S34" s="39"/>
      <c r="T34" s="33"/>
      <c r="U34" s="41"/>
      <c r="V34" s="41"/>
      <c r="W34"/>
      <c r="X34"/>
    </row>
    <row r="35" spans="1:24">
      <c r="A35" s="41"/>
      <c r="B35" s="41"/>
      <c r="C35" s="42"/>
      <c r="D35" s="41"/>
      <c r="E35" s="41"/>
      <c r="F35" s="41"/>
      <c r="G35" s="41"/>
      <c r="H35" s="41"/>
      <c r="I35" s="39"/>
      <c r="J35" s="33"/>
      <c r="K35" s="33"/>
      <c r="L35" s="33"/>
      <c r="M35"/>
      <c r="N35"/>
      <c r="O35"/>
      <c r="P35" s="105"/>
      <c r="Q35" s="50"/>
      <c r="R35" s="105"/>
      <c r="S35" s="39"/>
      <c r="T35" s="33"/>
      <c r="U35" s="41"/>
      <c r="V35" s="41"/>
      <c r="W35"/>
      <c r="X35"/>
    </row>
    <row r="36" spans="1:24">
      <c r="A36" s="41"/>
      <c r="B36" s="41"/>
      <c r="C36" s="42"/>
      <c r="D36" s="41"/>
      <c r="E36" s="41"/>
      <c r="F36" s="41"/>
      <c r="G36" s="41"/>
      <c r="H36" s="41"/>
      <c r="I36" s="39"/>
      <c r="J36" s="33"/>
      <c r="K36" s="33"/>
      <c r="L36" s="33"/>
      <c r="M36"/>
      <c r="N36"/>
      <c r="O36"/>
      <c r="P36" s="105"/>
      <c r="Q36" s="50"/>
      <c r="R36" s="105"/>
      <c r="S36" s="39"/>
      <c r="T36" s="33"/>
      <c r="U36" s="41"/>
      <c r="V36" s="41"/>
      <c r="W36"/>
      <c r="X36"/>
    </row>
    <row r="37" spans="1:24">
      <c r="A37" s="41"/>
      <c r="B37" s="41"/>
      <c r="C37" s="42"/>
      <c r="D37" s="41"/>
      <c r="E37" s="41"/>
      <c r="F37" s="41"/>
      <c r="G37" s="41"/>
      <c r="H37" s="41"/>
      <c r="I37" s="39"/>
      <c r="J37" s="33"/>
      <c r="K37" s="33"/>
      <c r="L37" s="33"/>
      <c r="M37" s="41"/>
      <c r="N37" s="41"/>
      <c r="O37"/>
      <c r="P37" s="105"/>
      <c r="Q37" s="50"/>
      <c r="R37" s="105"/>
      <c r="S37" s="39"/>
      <c r="T37" s="33"/>
      <c r="U37" s="41"/>
      <c r="V37" s="41"/>
      <c r="W37"/>
      <c r="X37"/>
    </row>
    <row r="38" spans="1:24">
      <c r="A38" s="41"/>
      <c r="B38" s="41"/>
      <c r="C38" s="42"/>
      <c r="D38" s="41"/>
      <c r="E38" s="41"/>
      <c r="F38" s="41"/>
      <c r="G38" s="41"/>
      <c r="H38" s="41"/>
      <c r="I38" s="39"/>
      <c r="J38" s="33"/>
      <c r="K38" s="33"/>
      <c r="L38" s="33"/>
      <c r="M38" s="41"/>
      <c r="N38" s="41"/>
      <c r="O38"/>
      <c r="P38" s="105"/>
      <c r="Q38" s="105"/>
      <c r="R38" s="105"/>
      <c r="S38" s="39"/>
      <c r="T38" s="33"/>
      <c r="U38" s="41"/>
      <c r="V38" s="41"/>
      <c r="W38"/>
      <c r="X38"/>
    </row>
    <row r="39" spans="1:24">
      <c r="A39" s="41"/>
      <c r="B39" s="41"/>
      <c r="C39" s="42"/>
      <c r="D39" s="41"/>
      <c r="E39" s="41"/>
      <c r="F39" s="41"/>
      <c r="G39" s="41"/>
      <c r="H39" s="41"/>
      <c r="I39" s="39"/>
      <c r="J39" s="33"/>
      <c r="K39" s="33"/>
      <c r="L39" s="33"/>
      <c r="M39" s="41"/>
      <c r="N39" s="41"/>
      <c r="O39"/>
      <c r="P39" s="105"/>
      <c r="Q39" s="105"/>
      <c r="R39" s="105"/>
      <c r="S39" s="39"/>
      <c r="T39" s="33"/>
      <c r="U39" s="41"/>
      <c r="V39" s="41"/>
      <c r="W39"/>
      <c r="X39"/>
    </row>
    <row r="40" spans="1:24">
      <c r="A40" s="41"/>
      <c r="B40" s="41"/>
      <c r="C40" s="42"/>
      <c r="D40" s="41"/>
      <c r="E40" s="41"/>
      <c r="F40" s="41"/>
      <c r="G40" s="41"/>
      <c r="H40" s="41"/>
      <c r="I40" s="39"/>
      <c r="J40" s="33"/>
      <c r="K40" s="33"/>
      <c r="L40" s="33"/>
      <c r="M40" s="41"/>
      <c r="N40" s="41"/>
      <c r="O40"/>
      <c r="P40" s="105"/>
      <c r="Q40" s="105"/>
      <c r="R40" s="105"/>
      <c r="S40" s="39"/>
      <c r="T40" s="33"/>
      <c r="U40" s="41"/>
      <c r="V40" s="41"/>
      <c r="W40"/>
      <c r="X40"/>
    </row>
    <row r="41" spans="1:24">
      <c r="A41" s="41"/>
      <c r="B41" s="41"/>
      <c r="C41" s="42"/>
      <c r="D41" s="41"/>
      <c r="E41" s="41"/>
      <c r="F41" s="41"/>
      <c r="G41" s="41"/>
      <c r="H41" s="41"/>
      <c r="I41" s="39"/>
      <c r="J41" s="33"/>
      <c r="K41" s="33"/>
      <c r="L41" s="33"/>
      <c r="M41" s="41"/>
      <c r="N41" s="41"/>
      <c r="O41"/>
      <c r="P41" s="105"/>
      <c r="Q41" s="105"/>
      <c r="R41" s="105"/>
      <c r="S41" s="39"/>
      <c r="T41" s="33"/>
      <c r="U41"/>
      <c r="V41"/>
      <c r="W41"/>
      <c r="X41"/>
    </row>
    <row r="42" spans="1:24">
      <c r="A42" s="41"/>
      <c r="B42" s="41"/>
      <c r="C42" s="42"/>
      <c r="D42" s="41"/>
      <c r="E42" s="41"/>
      <c r="F42" s="41"/>
      <c r="G42" s="41"/>
      <c r="H42" s="41"/>
      <c r="I42" s="39"/>
      <c r="J42" s="33"/>
      <c r="K42" s="33"/>
      <c r="L42" s="33"/>
      <c r="M42" s="41"/>
      <c r="N42" s="41"/>
      <c r="O42"/>
      <c r="P42" s="105"/>
      <c r="Q42" s="105"/>
      <c r="R42" s="105"/>
      <c r="S42" s="39"/>
      <c r="T42" s="33"/>
      <c r="U42" s="41"/>
      <c r="V42" s="41"/>
      <c r="W42"/>
      <c r="X42"/>
    </row>
    <row r="43" spans="1:24">
      <c r="A43" s="41"/>
      <c r="B43" s="41"/>
      <c r="C43" s="42"/>
      <c r="D43" s="41"/>
      <c r="E43" s="41"/>
      <c r="F43" s="41"/>
      <c r="G43" s="41"/>
      <c r="H43" s="41"/>
      <c r="I43" s="39"/>
      <c r="J43" s="33"/>
      <c r="K43" s="33"/>
      <c r="L43" s="33"/>
      <c r="M43" s="41"/>
      <c r="N43" s="41"/>
      <c r="O43"/>
      <c r="P43" s="105"/>
      <c r="Q43" s="105"/>
      <c r="R43" s="105"/>
      <c r="S43" s="39"/>
      <c r="T43" s="33"/>
      <c r="U43" s="41"/>
      <c r="V43" s="41"/>
      <c r="W43"/>
      <c r="X43"/>
    </row>
    <row r="44" spans="1:24">
      <c r="A44" s="41"/>
      <c r="B44" s="41"/>
      <c r="C44" s="42"/>
      <c r="D44" s="41"/>
      <c r="E44" s="41"/>
      <c r="F44" s="41"/>
      <c r="G44" s="41"/>
      <c r="H44" s="41"/>
      <c r="I44" s="39"/>
      <c r="J44" s="33"/>
      <c r="K44" s="33"/>
      <c r="L44" s="33"/>
      <c r="M44" s="41"/>
      <c r="N44" s="41"/>
      <c r="O44"/>
      <c r="P44" s="105"/>
      <c r="Q44" s="105"/>
      <c r="R44" s="105"/>
      <c r="S44" s="39"/>
      <c r="T44" s="33"/>
      <c r="U44" s="41"/>
      <c r="V44" s="41"/>
      <c r="W44"/>
      <c r="X44"/>
    </row>
    <row r="45" spans="1:24">
      <c r="A45" s="41"/>
      <c r="B45" s="41"/>
      <c r="C45" s="42"/>
      <c r="D45" s="41"/>
      <c r="E45" s="41"/>
      <c r="F45" s="41"/>
      <c r="G45" s="41"/>
      <c r="H45" s="41"/>
      <c r="I45" s="39"/>
      <c r="J45" s="33"/>
      <c r="K45" s="33"/>
      <c r="L45" s="33"/>
      <c r="M45" s="41"/>
      <c r="N45" s="41"/>
      <c r="O45"/>
      <c r="P45" s="105"/>
      <c r="Q45" s="105"/>
      <c r="R45" s="105"/>
      <c r="S45" s="39"/>
      <c r="T45" s="33"/>
      <c r="U45"/>
      <c r="V45"/>
      <c r="W45"/>
      <c r="X45"/>
    </row>
    <row r="46" spans="1:24">
      <c r="A46" s="41"/>
      <c r="B46" s="41"/>
      <c r="C46" s="42"/>
      <c r="D46" s="41"/>
      <c r="E46" s="41"/>
      <c r="F46" s="41"/>
      <c r="G46" s="41"/>
      <c r="H46" s="41"/>
      <c r="I46" s="39"/>
      <c r="J46" s="33"/>
      <c r="K46" s="33"/>
      <c r="L46" s="33"/>
      <c r="M46" s="41"/>
      <c r="N46" s="41"/>
      <c r="O46"/>
      <c r="P46" s="105"/>
      <c r="Q46" s="105"/>
      <c r="R46" s="105"/>
      <c r="S46" s="39"/>
      <c r="T46" s="33"/>
      <c r="U46" s="41"/>
      <c r="V46" s="41"/>
      <c r="W46"/>
      <c r="X46"/>
    </row>
    <row r="47" spans="1:24">
      <c r="A47" s="41"/>
      <c r="B47" s="41"/>
      <c r="C47" s="42"/>
      <c r="D47" s="41"/>
      <c r="E47" s="41"/>
      <c r="F47" s="41"/>
      <c r="G47" s="41"/>
      <c r="H47" s="41"/>
      <c r="I47" s="39"/>
      <c r="J47" s="33"/>
      <c r="K47" s="33"/>
      <c r="L47" s="33"/>
      <c r="M47" s="41"/>
      <c r="N47" s="41"/>
      <c r="O47"/>
      <c r="P47" s="105"/>
      <c r="Q47" s="105"/>
      <c r="R47" s="105"/>
      <c r="S47" s="39"/>
      <c r="T47" s="33"/>
      <c r="U47" s="41"/>
      <c r="V47" s="41"/>
      <c r="W47"/>
      <c r="X47"/>
    </row>
    <row r="48" spans="1:24">
      <c r="A48" s="41"/>
      <c r="B48" s="41"/>
      <c r="C48" s="42"/>
      <c r="D48" s="41"/>
      <c r="E48" s="41"/>
      <c r="F48" s="41"/>
      <c r="G48" s="41"/>
      <c r="H48" s="41"/>
      <c r="I48" s="39"/>
      <c r="J48" s="33"/>
      <c r="K48" s="33"/>
      <c r="L48" s="33"/>
      <c r="M48" s="41"/>
      <c r="N48" s="41"/>
      <c r="O48"/>
      <c r="P48" s="105"/>
      <c r="Q48" s="105"/>
      <c r="R48" s="105"/>
      <c r="S48" s="39"/>
      <c r="T48" s="33"/>
      <c r="U48" s="41"/>
      <c r="V48" s="41"/>
      <c r="W48"/>
      <c r="X48"/>
    </row>
    <row r="49" spans="1:24">
      <c r="A49" s="41"/>
      <c r="B49" s="41"/>
      <c r="C49" s="42"/>
      <c r="D49" s="41"/>
      <c r="E49" s="41"/>
      <c r="F49" s="41"/>
      <c r="G49" s="41"/>
      <c r="H49" s="41"/>
      <c r="I49" s="39"/>
      <c r="J49" s="33"/>
      <c r="K49" s="33"/>
      <c r="L49" s="33"/>
      <c r="M49" s="41"/>
      <c r="N49" s="41"/>
      <c r="O49"/>
      <c r="P49" s="105"/>
      <c r="Q49" s="105"/>
      <c r="R49" s="105"/>
      <c r="S49" s="39"/>
      <c r="T49" s="33"/>
      <c r="U49" s="41"/>
      <c r="V49" s="41"/>
      <c r="W49"/>
      <c r="X49"/>
    </row>
    <row r="50" spans="1:24">
      <c r="A50" s="41"/>
      <c r="B50" s="41"/>
      <c r="C50" s="42"/>
      <c r="D50" s="41"/>
      <c r="E50" s="41"/>
      <c r="F50" s="41"/>
      <c r="G50" s="41"/>
      <c r="H50" s="41"/>
      <c r="I50" s="39"/>
      <c r="J50" s="33"/>
      <c r="K50" s="33"/>
      <c r="L50" s="33"/>
      <c r="M50"/>
      <c r="N50"/>
      <c r="O50"/>
      <c r="P50" s="105"/>
      <c r="Q50" s="105"/>
      <c r="R50" s="105"/>
      <c r="S50" s="33"/>
      <c r="T50" s="33"/>
      <c r="U50" s="41"/>
      <c r="V50" s="41"/>
      <c r="W50"/>
      <c r="X50"/>
    </row>
    <row r="51" spans="1:24">
      <c r="A51" s="41"/>
      <c r="B51" s="41"/>
      <c r="C51" s="42"/>
      <c r="D51" s="41"/>
      <c r="E51" s="41"/>
      <c r="F51" s="41"/>
      <c r="G51" s="41"/>
      <c r="H51" s="41"/>
      <c r="I51" s="39"/>
      <c r="J51" s="33"/>
      <c r="K51" s="33"/>
      <c r="L51" s="33"/>
      <c r="M51" s="41"/>
      <c r="N51" s="41"/>
      <c r="O51"/>
      <c r="P51" s="105"/>
      <c r="Q51" s="105"/>
      <c r="R51" s="105"/>
      <c r="S51" s="33"/>
      <c r="T51" s="33"/>
      <c r="U51" s="41"/>
      <c r="V51" s="41"/>
      <c r="W51"/>
      <c r="X51"/>
    </row>
    <row r="52" spans="1:24" ht="15" thickBot="1"/>
    <row r="53" spans="1:24" ht="15" thickBot="1">
      <c r="D53" s="130" t="s">
        <v>23</v>
      </c>
      <c r="E53" s="132">
        <v>50</v>
      </c>
      <c r="H53" s="130" t="s">
        <v>24</v>
      </c>
      <c r="I53" s="131">
        <f>SUM(I2:I52)</f>
        <v>491117130</v>
      </c>
    </row>
  </sheetData>
  <autoFilter ref="A1:V51" xr:uid="{00000000-0009-0000-0000-000008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FF"/>
  </sheetPr>
  <dimension ref="A1:W110"/>
  <sheetViews>
    <sheetView topLeftCell="L1" workbookViewId="0">
      <selection activeCell="S41" sqref="S41"/>
    </sheetView>
  </sheetViews>
  <sheetFormatPr baseColWidth="10" defaultColWidth="11.5546875" defaultRowHeight="14.4"/>
  <cols>
    <col min="1" max="1" width="14.109375" style="2" customWidth="1"/>
    <col min="2" max="2" width="16.88671875" style="2" customWidth="1"/>
    <col min="3" max="3" width="16" style="2" customWidth="1"/>
    <col min="4" max="4" width="14.5546875" style="2" customWidth="1"/>
    <col min="5" max="5" width="17.44140625" style="2" customWidth="1"/>
    <col min="6" max="6" width="14.33203125" style="2" customWidth="1"/>
    <col min="7" max="7" width="16.109375" style="2" customWidth="1"/>
    <col min="8" max="8" width="14.6640625" style="2" customWidth="1"/>
    <col min="9" max="9" width="22.6640625" style="7" customWidth="1"/>
    <col min="10" max="12" width="13" style="7" customWidth="1"/>
    <col min="13" max="13" width="16.88671875" style="2" customWidth="1"/>
    <col min="14" max="14" width="42.6640625" style="2" customWidth="1"/>
    <col min="15" max="15" width="19.44140625" style="2" customWidth="1"/>
    <col min="16" max="16" width="13" style="2" customWidth="1"/>
    <col min="17" max="17" width="12.6640625" style="2" customWidth="1"/>
    <col min="18" max="18" width="12.88671875" style="2" customWidth="1"/>
    <col min="19" max="19" width="13" style="7" customWidth="1"/>
    <col min="20" max="20" width="17" style="7" bestFit="1" customWidth="1"/>
    <col min="21" max="21" width="15.5546875" style="2" customWidth="1"/>
    <col min="22" max="22" width="34.33203125" style="2" bestFit="1" customWidth="1"/>
    <col min="23" max="16384" width="11.5546875" style="2"/>
  </cols>
  <sheetData>
    <row r="1" spans="1:23">
      <c r="A1" s="17" t="s">
        <v>0</v>
      </c>
      <c r="B1" s="18" t="s">
        <v>1</v>
      </c>
      <c r="C1" s="18" t="s">
        <v>2</v>
      </c>
      <c r="D1" s="18" t="s">
        <v>3</v>
      </c>
      <c r="E1" s="93" t="s">
        <v>4</v>
      </c>
      <c r="F1" s="18" t="s">
        <v>5</v>
      </c>
      <c r="G1" s="18" t="s">
        <v>6</v>
      </c>
      <c r="H1" s="18" t="s">
        <v>7</v>
      </c>
      <c r="I1" s="36" t="s">
        <v>8</v>
      </c>
      <c r="J1" s="36" t="s">
        <v>9</v>
      </c>
      <c r="K1" s="36" t="s">
        <v>19</v>
      </c>
      <c r="L1" s="37" t="s">
        <v>20</v>
      </c>
      <c r="M1" s="1" t="s">
        <v>10</v>
      </c>
      <c r="N1" s="1" t="s">
        <v>11</v>
      </c>
      <c r="O1" s="20" t="s">
        <v>12</v>
      </c>
      <c r="P1" s="20" t="s">
        <v>21</v>
      </c>
      <c r="Q1" s="17" t="s">
        <v>13</v>
      </c>
      <c r="R1" s="17" t="s">
        <v>14</v>
      </c>
      <c r="S1" s="37" t="s">
        <v>15</v>
      </c>
      <c r="T1" s="37" t="s">
        <v>16</v>
      </c>
      <c r="U1" s="1" t="s">
        <v>17</v>
      </c>
      <c r="V1" t="s">
        <v>18</v>
      </c>
    </row>
    <row r="2" spans="1:23">
      <c r="A2" s="1">
        <v>891780111</v>
      </c>
      <c r="B2" s="1" t="s">
        <v>25</v>
      </c>
      <c r="C2" s="1" t="s">
        <v>26</v>
      </c>
      <c r="D2" s="1" t="s">
        <v>27</v>
      </c>
      <c r="E2" s="57" t="s">
        <v>2946</v>
      </c>
      <c r="F2" s="1" t="s">
        <v>29</v>
      </c>
      <c r="G2" s="1" t="s">
        <v>30</v>
      </c>
      <c r="H2" s="1" t="s">
        <v>2947</v>
      </c>
      <c r="I2" s="6">
        <v>28050000</v>
      </c>
      <c r="J2" s="36">
        <v>0</v>
      </c>
      <c r="K2" s="36">
        <v>0</v>
      </c>
      <c r="L2" s="37">
        <v>0</v>
      </c>
      <c r="M2" s="17">
        <v>1082845810</v>
      </c>
      <c r="N2" s="2" t="s">
        <v>2948</v>
      </c>
      <c r="O2" s="1" t="s">
        <v>5834</v>
      </c>
      <c r="P2" s="20">
        <v>44574</v>
      </c>
      <c r="Q2" s="20">
        <v>44575</v>
      </c>
      <c r="R2" s="20">
        <v>44742</v>
      </c>
      <c r="S2" s="7">
        <v>28050000</v>
      </c>
      <c r="T2" s="7">
        <v>0</v>
      </c>
      <c r="U2" s="1">
        <v>37331294</v>
      </c>
      <c r="V2" s="1" t="s">
        <v>2949</v>
      </c>
      <c r="W2"/>
    </row>
    <row r="3" spans="1:23">
      <c r="A3" s="17">
        <v>891780111</v>
      </c>
      <c r="B3" s="1" t="s">
        <v>25</v>
      </c>
      <c r="C3" s="18" t="s">
        <v>26</v>
      </c>
      <c r="D3" s="18" t="s">
        <v>27</v>
      </c>
      <c r="E3" s="57" t="s">
        <v>2950</v>
      </c>
      <c r="F3" s="18" t="s">
        <v>29</v>
      </c>
      <c r="G3" s="18" t="s">
        <v>30</v>
      </c>
      <c r="H3" s="18" t="s">
        <v>2947</v>
      </c>
      <c r="I3" s="6">
        <v>28050000</v>
      </c>
      <c r="J3" s="36">
        <v>0</v>
      </c>
      <c r="K3" s="36">
        <v>0</v>
      </c>
      <c r="L3" s="37">
        <v>0</v>
      </c>
      <c r="M3" s="21">
        <v>36722507</v>
      </c>
      <c r="N3" s="15" t="s">
        <v>2951</v>
      </c>
      <c r="O3" s="1" t="s">
        <v>5835</v>
      </c>
      <c r="P3" s="20">
        <v>44575</v>
      </c>
      <c r="Q3" s="20">
        <v>44578</v>
      </c>
      <c r="R3" s="20">
        <v>44742</v>
      </c>
      <c r="S3" s="7">
        <v>28050000</v>
      </c>
      <c r="T3" s="7">
        <v>0</v>
      </c>
      <c r="U3" s="1">
        <v>37331294</v>
      </c>
      <c r="V3" s="1" t="s">
        <v>2949</v>
      </c>
      <c r="W3"/>
    </row>
    <row r="4" spans="1:23">
      <c r="A4" s="17">
        <v>891780111</v>
      </c>
      <c r="B4" s="1" t="s">
        <v>25</v>
      </c>
      <c r="C4" s="18" t="s">
        <v>26</v>
      </c>
      <c r="D4" s="18" t="s">
        <v>27</v>
      </c>
      <c r="E4" s="57" t="s">
        <v>2952</v>
      </c>
      <c r="F4" s="18" t="s">
        <v>29</v>
      </c>
      <c r="G4" s="18" t="s">
        <v>30</v>
      </c>
      <c r="H4" s="18" t="s">
        <v>2947</v>
      </c>
      <c r="I4" s="36">
        <v>20350000</v>
      </c>
      <c r="J4" s="36">
        <v>0</v>
      </c>
      <c r="K4" s="36">
        <v>0</v>
      </c>
      <c r="L4" s="37">
        <v>0</v>
      </c>
      <c r="M4" s="21">
        <v>57442105</v>
      </c>
      <c r="N4" s="4" t="s">
        <v>2953</v>
      </c>
      <c r="O4" s="1" t="s">
        <v>5836</v>
      </c>
      <c r="P4" s="20">
        <v>44575</v>
      </c>
      <c r="Q4" s="20">
        <v>44578</v>
      </c>
      <c r="R4" s="20">
        <v>44742</v>
      </c>
      <c r="S4" s="7">
        <v>20350000</v>
      </c>
      <c r="T4" s="7">
        <v>0</v>
      </c>
      <c r="U4" s="1">
        <v>57426458</v>
      </c>
      <c r="V4" s="1" t="s">
        <v>2954</v>
      </c>
      <c r="W4"/>
    </row>
    <row r="5" spans="1:23">
      <c r="A5" s="17">
        <v>891780111</v>
      </c>
      <c r="B5" s="1" t="s">
        <v>25</v>
      </c>
      <c r="C5" s="18" t="s">
        <v>26</v>
      </c>
      <c r="D5" s="18" t="s">
        <v>27</v>
      </c>
      <c r="E5" s="57" t="s">
        <v>2955</v>
      </c>
      <c r="F5" s="18" t="s">
        <v>29</v>
      </c>
      <c r="G5" s="18" t="s">
        <v>30</v>
      </c>
      <c r="H5" s="18" t="s">
        <v>2947</v>
      </c>
      <c r="I5" s="36">
        <v>20350000</v>
      </c>
      <c r="J5" s="36">
        <v>0</v>
      </c>
      <c r="K5" s="36">
        <v>0</v>
      </c>
      <c r="L5" s="37">
        <v>0</v>
      </c>
      <c r="M5" s="21">
        <v>1082867858</v>
      </c>
      <c r="N5" s="3" t="s">
        <v>2956</v>
      </c>
      <c r="O5" s="1" t="s">
        <v>5837</v>
      </c>
      <c r="P5" s="20">
        <v>44575</v>
      </c>
      <c r="Q5" s="20">
        <v>44578</v>
      </c>
      <c r="R5" s="20">
        <v>44742</v>
      </c>
      <c r="S5" s="7">
        <v>20350000</v>
      </c>
      <c r="T5" s="7">
        <v>0</v>
      </c>
      <c r="U5" s="1">
        <v>57426458</v>
      </c>
      <c r="V5" s="1" t="s">
        <v>2954</v>
      </c>
      <c r="W5"/>
    </row>
    <row r="6" spans="1:23">
      <c r="A6" s="17">
        <v>891780111</v>
      </c>
      <c r="B6" s="1" t="s">
        <v>25</v>
      </c>
      <c r="C6" s="18" t="s">
        <v>26</v>
      </c>
      <c r="D6" s="18" t="s">
        <v>27</v>
      </c>
      <c r="E6" s="57" t="s">
        <v>2957</v>
      </c>
      <c r="F6" s="18" t="s">
        <v>29</v>
      </c>
      <c r="G6" s="18" t="s">
        <v>30</v>
      </c>
      <c r="H6" s="18" t="s">
        <v>2947</v>
      </c>
      <c r="I6" s="36">
        <v>20350000</v>
      </c>
      <c r="J6" s="36">
        <v>0</v>
      </c>
      <c r="K6" s="36">
        <v>0</v>
      </c>
      <c r="L6" s="37">
        <v>0</v>
      </c>
      <c r="M6" s="21">
        <v>39018909</v>
      </c>
      <c r="N6" s="5" t="s">
        <v>2958</v>
      </c>
      <c r="O6" s="1" t="s">
        <v>5838</v>
      </c>
      <c r="P6" s="20">
        <v>44575</v>
      </c>
      <c r="Q6" s="20">
        <v>44578</v>
      </c>
      <c r="R6" s="20">
        <v>44742</v>
      </c>
      <c r="S6" s="7">
        <v>20350000</v>
      </c>
      <c r="T6" s="7">
        <v>0</v>
      </c>
      <c r="U6" s="1">
        <v>37331294</v>
      </c>
      <c r="V6" s="1" t="s">
        <v>2949</v>
      </c>
      <c r="W6"/>
    </row>
    <row r="7" spans="1:23">
      <c r="A7" s="17">
        <v>891780111</v>
      </c>
      <c r="B7" s="1" t="s">
        <v>25</v>
      </c>
      <c r="C7" s="18" t="s">
        <v>26</v>
      </c>
      <c r="D7" s="18" t="s">
        <v>27</v>
      </c>
      <c r="E7" s="57" t="s">
        <v>2959</v>
      </c>
      <c r="F7" s="18" t="s">
        <v>29</v>
      </c>
      <c r="G7" s="18" t="s">
        <v>30</v>
      </c>
      <c r="H7" s="18" t="s">
        <v>2947</v>
      </c>
      <c r="I7" s="36">
        <v>16500000</v>
      </c>
      <c r="J7" s="36">
        <v>0</v>
      </c>
      <c r="K7" s="36">
        <v>0</v>
      </c>
      <c r="L7" s="37">
        <v>0</v>
      </c>
      <c r="M7" s="21">
        <v>84454604</v>
      </c>
      <c r="N7" s="3" t="s">
        <v>38</v>
      </c>
      <c r="O7" s="1" t="s">
        <v>5839</v>
      </c>
      <c r="P7" s="20">
        <v>44575</v>
      </c>
      <c r="Q7" s="20">
        <v>44578</v>
      </c>
      <c r="R7" s="20">
        <v>44742</v>
      </c>
      <c r="S7" s="7">
        <v>16500000</v>
      </c>
      <c r="T7" s="7">
        <v>0</v>
      </c>
      <c r="U7" s="1">
        <v>57426458</v>
      </c>
      <c r="V7" s="1" t="s">
        <v>2954</v>
      </c>
      <c r="W7"/>
    </row>
    <row r="8" spans="1:23">
      <c r="A8" s="17">
        <v>891780111</v>
      </c>
      <c r="B8" s="1" t="s">
        <v>25</v>
      </c>
      <c r="C8" s="18" t="s">
        <v>26</v>
      </c>
      <c r="D8" s="18" t="s">
        <v>27</v>
      </c>
      <c r="E8" s="57" t="s">
        <v>2960</v>
      </c>
      <c r="F8" s="18" t="s">
        <v>29</v>
      </c>
      <c r="G8" s="18" t="s">
        <v>30</v>
      </c>
      <c r="H8" s="18" t="s">
        <v>2947</v>
      </c>
      <c r="I8" s="36">
        <v>17600000</v>
      </c>
      <c r="J8" s="36">
        <v>0</v>
      </c>
      <c r="K8" s="36">
        <v>0</v>
      </c>
      <c r="L8" s="37">
        <v>0</v>
      </c>
      <c r="M8" s="21">
        <v>80865227</v>
      </c>
      <c r="N8" s="3" t="s">
        <v>2961</v>
      </c>
      <c r="O8" s="1" t="s">
        <v>5840</v>
      </c>
      <c r="P8" s="20">
        <v>44575</v>
      </c>
      <c r="Q8" s="20">
        <v>44578</v>
      </c>
      <c r="R8" s="20">
        <v>44742</v>
      </c>
      <c r="S8" s="7">
        <v>17600000</v>
      </c>
      <c r="T8" s="7">
        <v>0</v>
      </c>
      <c r="U8" s="1">
        <v>37331294</v>
      </c>
      <c r="V8" s="1" t="s">
        <v>2949</v>
      </c>
      <c r="W8"/>
    </row>
    <row r="9" spans="1:23">
      <c r="A9" s="17">
        <v>891780111</v>
      </c>
      <c r="B9" s="1" t="s">
        <v>25</v>
      </c>
      <c r="C9" s="18" t="s">
        <v>26</v>
      </c>
      <c r="D9" s="18" t="s">
        <v>27</v>
      </c>
      <c r="E9" s="57" t="s">
        <v>2960</v>
      </c>
      <c r="F9" s="18" t="s">
        <v>29</v>
      </c>
      <c r="G9" s="18" t="s">
        <v>30</v>
      </c>
      <c r="H9" s="18" t="s">
        <v>2947</v>
      </c>
      <c r="I9" s="36">
        <v>12100000</v>
      </c>
      <c r="J9" s="36">
        <v>0</v>
      </c>
      <c r="K9" s="36">
        <v>0</v>
      </c>
      <c r="L9" s="37">
        <v>0</v>
      </c>
      <c r="M9" s="21">
        <v>36669007</v>
      </c>
      <c r="N9" s="4" t="s">
        <v>2962</v>
      </c>
      <c r="O9" s="1" t="s">
        <v>5841</v>
      </c>
      <c r="P9" s="20">
        <v>44575</v>
      </c>
      <c r="Q9" s="20">
        <v>44578</v>
      </c>
      <c r="R9" s="20">
        <v>44742</v>
      </c>
      <c r="S9" s="7">
        <v>14000000</v>
      </c>
      <c r="T9" s="7">
        <v>0</v>
      </c>
      <c r="U9" s="1">
        <v>57426458</v>
      </c>
      <c r="V9" s="1" t="s">
        <v>2954</v>
      </c>
      <c r="W9"/>
    </row>
    <row r="10" spans="1:23">
      <c r="A10" s="17">
        <v>891780111</v>
      </c>
      <c r="B10" s="1" t="s">
        <v>25</v>
      </c>
      <c r="C10" s="18" t="s">
        <v>26</v>
      </c>
      <c r="D10" s="18" t="s">
        <v>27</v>
      </c>
      <c r="E10" s="57" t="s">
        <v>2963</v>
      </c>
      <c r="F10" s="18" t="s">
        <v>29</v>
      </c>
      <c r="G10" s="18" t="s">
        <v>30</v>
      </c>
      <c r="H10" s="18" t="s">
        <v>2947</v>
      </c>
      <c r="I10" s="36">
        <v>12100000</v>
      </c>
      <c r="J10" s="36">
        <v>0</v>
      </c>
      <c r="K10" s="36">
        <v>0</v>
      </c>
      <c r="L10" s="37">
        <v>0</v>
      </c>
      <c r="M10" s="21">
        <v>36549178</v>
      </c>
      <c r="N10" s="3" t="s">
        <v>2964</v>
      </c>
      <c r="O10" s="1" t="s">
        <v>5842</v>
      </c>
      <c r="P10" s="20">
        <v>44575</v>
      </c>
      <c r="Q10" s="20">
        <v>44578</v>
      </c>
      <c r="R10" s="20">
        <v>44742</v>
      </c>
      <c r="S10" s="7">
        <v>12100000</v>
      </c>
      <c r="T10" s="7">
        <v>0</v>
      </c>
      <c r="U10" s="1">
        <v>37331294</v>
      </c>
      <c r="V10" s="1" t="s">
        <v>2949</v>
      </c>
      <c r="W10"/>
    </row>
    <row r="11" spans="1:23">
      <c r="A11" s="17">
        <v>891780111</v>
      </c>
      <c r="B11" s="1" t="s">
        <v>25</v>
      </c>
      <c r="C11" s="18" t="s">
        <v>26</v>
      </c>
      <c r="D11" s="18" t="s">
        <v>27</v>
      </c>
      <c r="E11" s="57" t="s">
        <v>2965</v>
      </c>
      <c r="F11" s="18" t="s">
        <v>29</v>
      </c>
      <c r="G11" s="18" t="s">
        <v>30</v>
      </c>
      <c r="H11" s="18" t="s">
        <v>2947</v>
      </c>
      <c r="I11" s="36">
        <v>12100000</v>
      </c>
      <c r="J11" s="36">
        <v>0</v>
      </c>
      <c r="K11" s="36">
        <v>0</v>
      </c>
      <c r="L11" s="37">
        <v>0</v>
      </c>
      <c r="M11" s="21">
        <v>57434888</v>
      </c>
      <c r="N11" s="3" t="s">
        <v>2966</v>
      </c>
      <c r="O11" s="1" t="s">
        <v>5843</v>
      </c>
      <c r="P11" s="20">
        <v>44575</v>
      </c>
      <c r="Q11" s="20">
        <v>44578</v>
      </c>
      <c r="R11" s="20">
        <v>44742</v>
      </c>
      <c r="S11" s="7">
        <v>12100000</v>
      </c>
      <c r="T11" s="7">
        <v>0</v>
      </c>
      <c r="U11" s="1">
        <v>57426458</v>
      </c>
      <c r="V11" s="1" t="s">
        <v>2954</v>
      </c>
      <c r="W11"/>
    </row>
    <row r="12" spans="1:23">
      <c r="A12" s="17">
        <v>891780111</v>
      </c>
      <c r="B12" s="1" t="s">
        <v>25</v>
      </c>
      <c r="C12" s="18" t="s">
        <v>26</v>
      </c>
      <c r="D12" s="18" t="s">
        <v>27</v>
      </c>
      <c r="E12" s="57" t="s">
        <v>2967</v>
      </c>
      <c r="F12" s="18" t="s">
        <v>29</v>
      </c>
      <c r="G12" s="18" t="s">
        <v>30</v>
      </c>
      <c r="H12" s="18" t="s">
        <v>2947</v>
      </c>
      <c r="I12" s="36">
        <v>20350000</v>
      </c>
      <c r="J12" s="36">
        <v>0</v>
      </c>
      <c r="K12" s="36">
        <v>0</v>
      </c>
      <c r="L12" s="37">
        <v>0</v>
      </c>
      <c r="M12" s="21">
        <v>57443718</v>
      </c>
      <c r="N12" s="3" t="s">
        <v>2968</v>
      </c>
      <c r="O12" s="1" t="s">
        <v>5844</v>
      </c>
      <c r="P12" s="20">
        <v>44575</v>
      </c>
      <c r="Q12" s="20">
        <v>44578</v>
      </c>
      <c r="R12" s="20">
        <v>44742</v>
      </c>
      <c r="S12" s="7">
        <v>20350000</v>
      </c>
      <c r="T12" s="7">
        <v>0</v>
      </c>
      <c r="U12" s="1">
        <v>57426458</v>
      </c>
      <c r="V12" s="1" t="s">
        <v>2954</v>
      </c>
      <c r="W12"/>
    </row>
    <row r="13" spans="1:23">
      <c r="A13" s="17">
        <v>891780111</v>
      </c>
      <c r="B13" s="1" t="s">
        <v>25</v>
      </c>
      <c r="C13" s="18" t="s">
        <v>26</v>
      </c>
      <c r="D13" s="18" t="s">
        <v>27</v>
      </c>
      <c r="E13" s="57" t="s">
        <v>2969</v>
      </c>
      <c r="F13" s="18" t="s">
        <v>29</v>
      </c>
      <c r="G13" s="18" t="s">
        <v>30</v>
      </c>
      <c r="H13" s="18" t="s">
        <v>2947</v>
      </c>
      <c r="I13" s="36">
        <v>16500000</v>
      </c>
      <c r="J13" s="36">
        <v>0</v>
      </c>
      <c r="K13" s="36">
        <v>0</v>
      </c>
      <c r="L13" s="37">
        <v>0</v>
      </c>
      <c r="M13" s="21">
        <v>57437563</v>
      </c>
      <c r="N13" s="3" t="s">
        <v>2970</v>
      </c>
      <c r="O13" s="1" t="s">
        <v>5845</v>
      </c>
      <c r="P13" s="20">
        <v>44575</v>
      </c>
      <c r="Q13" s="20">
        <v>44579</v>
      </c>
      <c r="R13" s="20">
        <v>44742</v>
      </c>
      <c r="S13" s="7">
        <v>16500000</v>
      </c>
      <c r="T13" s="7">
        <v>0</v>
      </c>
      <c r="U13" s="1">
        <v>57426458</v>
      </c>
      <c r="V13" s="1" t="s">
        <v>2954</v>
      </c>
      <c r="W13"/>
    </row>
    <row r="14" spans="1:23">
      <c r="A14" s="17">
        <v>891780111</v>
      </c>
      <c r="B14" s="1" t="s">
        <v>25</v>
      </c>
      <c r="C14" s="18" t="s">
        <v>26</v>
      </c>
      <c r="D14" s="18" t="s">
        <v>27</v>
      </c>
      <c r="E14" s="57" t="s">
        <v>2971</v>
      </c>
      <c r="F14" s="18" t="s">
        <v>29</v>
      </c>
      <c r="G14" s="18" t="s">
        <v>30</v>
      </c>
      <c r="H14" s="18" t="s">
        <v>2947</v>
      </c>
      <c r="I14" s="36">
        <v>15000000</v>
      </c>
      <c r="J14" s="36">
        <v>0</v>
      </c>
      <c r="K14" s="36">
        <v>0</v>
      </c>
      <c r="L14" s="37">
        <v>0</v>
      </c>
      <c r="M14" s="21">
        <v>1151184718</v>
      </c>
      <c r="N14" s="3" t="s">
        <v>2972</v>
      </c>
      <c r="O14" s="1" t="s">
        <v>5846</v>
      </c>
      <c r="P14" s="20">
        <v>44580</v>
      </c>
      <c r="Q14" s="20">
        <v>44589</v>
      </c>
      <c r="R14" s="20">
        <v>44742</v>
      </c>
      <c r="S14" s="7">
        <v>15000000</v>
      </c>
      <c r="T14" s="7">
        <v>0</v>
      </c>
      <c r="U14" s="1">
        <v>57426458</v>
      </c>
      <c r="V14" s="1" t="s">
        <v>2954</v>
      </c>
      <c r="W14"/>
    </row>
    <row r="15" spans="1:23" ht="15.75" customHeight="1">
      <c r="A15" s="17">
        <v>891780111</v>
      </c>
      <c r="B15" s="1" t="s">
        <v>25</v>
      </c>
      <c r="C15" s="18" t="s">
        <v>26</v>
      </c>
      <c r="D15" s="18" t="s">
        <v>27</v>
      </c>
      <c r="E15" s="58" t="s">
        <v>2973</v>
      </c>
      <c r="F15" s="18" t="s">
        <v>29</v>
      </c>
      <c r="G15" s="18" t="s">
        <v>30</v>
      </c>
      <c r="H15" s="18" t="s">
        <v>2947</v>
      </c>
      <c r="I15" s="36">
        <v>15000000</v>
      </c>
      <c r="J15" s="36">
        <v>0</v>
      </c>
      <c r="K15" s="36">
        <v>0</v>
      </c>
      <c r="L15" s="37">
        <v>0</v>
      </c>
      <c r="M15" s="21">
        <v>1091679027</v>
      </c>
      <c r="N15" s="3" t="s">
        <v>2974</v>
      </c>
      <c r="O15" s="1" t="s">
        <v>5847</v>
      </c>
      <c r="P15" s="20">
        <v>44580</v>
      </c>
      <c r="Q15" s="20">
        <v>44589</v>
      </c>
      <c r="R15" s="20">
        <v>44742</v>
      </c>
      <c r="S15" s="7">
        <v>15000000</v>
      </c>
      <c r="T15" s="7">
        <v>0</v>
      </c>
      <c r="U15" s="1">
        <v>37331294</v>
      </c>
      <c r="V15" s="1" t="s">
        <v>2949</v>
      </c>
      <c r="W15"/>
    </row>
    <row r="16" spans="1:23">
      <c r="A16" s="17">
        <v>891780111</v>
      </c>
      <c r="B16" s="1" t="s">
        <v>25</v>
      </c>
      <c r="C16" s="18" t="s">
        <v>26</v>
      </c>
      <c r="D16" s="18" t="s">
        <v>27</v>
      </c>
      <c r="E16" s="58" t="s">
        <v>2975</v>
      </c>
      <c r="F16" s="18" t="s">
        <v>29</v>
      </c>
      <c r="G16" s="18" t="s">
        <v>30</v>
      </c>
      <c r="H16" s="18" t="s">
        <v>2947</v>
      </c>
      <c r="I16" s="36">
        <v>15000000</v>
      </c>
      <c r="J16" s="36">
        <v>0</v>
      </c>
      <c r="K16" s="36">
        <v>0</v>
      </c>
      <c r="L16" s="37">
        <v>0</v>
      </c>
      <c r="M16" s="21">
        <v>1082905242</v>
      </c>
      <c r="N16" s="3" t="s">
        <v>2976</v>
      </c>
      <c r="O16" s="1" t="s">
        <v>5848</v>
      </c>
      <c r="P16" s="20">
        <v>44580</v>
      </c>
      <c r="Q16" s="20">
        <v>44589</v>
      </c>
      <c r="R16" s="20">
        <v>44742</v>
      </c>
      <c r="S16" s="7">
        <v>15000000</v>
      </c>
      <c r="T16" s="7">
        <v>0</v>
      </c>
      <c r="U16" s="1">
        <v>57426458</v>
      </c>
      <c r="V16" s="1" t="s">
        <v>2954</v>
      </c>
      <c r="W16"/>
    </row>
    <row r="17" spans="1:23">
      <c r="A17" s="17">
        <v>891780111</v>
      </c>
      <c r="B17" s="1" t="s">
        <v>25</v>
      </c>
      <c r="C17" s="18" t="s">
        <v>26</v>
      </c>
      <c r="D17" s="18" t="s">
        <v>27</v>
      </c>
      <c r="E17" s="58" t="s">
        <v>2977</v>
      </c>
      <c r="F17" s="18" t="s">
        <v>29</v>
      </c>
      <c r="G17" s="18" t="s">
        <v>30</v>
      </c>
      <c r="H17" s="18" t="s">
        <v>2947</v>
      </c>
      <c r="I17" s="36">
        <v>15000000</v>
      </c>
      <c r="J17" s="36">
        <v>0</v>
      </c>
      <c r="K17" s="36">
        <v>0</v>
      </c>
      <c r="L17" s="37">
        <v>0</v>
      </c>
      <c r="M17" s="21">
        <v>57170631</v>
      </c>
      <c r="N17" s="3" t="s">
        <v>2978</v>
      </c>
      <c r="O17" s="1" t="s">
        <v>5849</v>
      </c>
      <c r="P17" s="20">
        <v>44580</v>
      </c>
      <c r="Q17" s="20">
        <v>44589</v>
      </c>
      <c r="R17" s="20">
        <v>44742</v>
      </c>
      <c r="S17" s="7">
        <v>15000000</v>
      </c>
      <c r="T17" s="7">
        <v>0</v>
      </c>
      <c r="U17" s="1">
        <v>57426458</v>
      </c>
      <c r="V17" s="1" t="s">
        <v>2954</v>
      </c>
      <c r="W17"/>
    </row>
    <row r="18" spans="1:23" ht="15" customHeight="1">
      <c r="A18" s="17">
        <v>891780111</v>
      </c>
      <c r="B18" s="1" t="s">
        <v>25</v>
      </c>
      <c r="C18" s="18" t="s">
        <v>26</v>
      </c>
      <c r="D18" s="18" t="s">
        <v>27</v>
      </c>
      <c r="E18" s="57" t="s">
        <v>2979</v>
      </c>
      <c r="F18" s="18" t="s">
        <v>29</v>
      </c>
      <c r="G18" s="18" t="s">
        <v>30</v>
      </c>
      <c r="H18" s="18" t="s">
        <v>2947</v>
      </c>
      <c r="I18" s="36">
        <v>14000000</v>
      </c>
      <c r="J18" s="36">
        <v>0</v>
      </c>
      <c r="K18" s="36">
        <v>0</v>
      </c>
      <c r="L18" s="37">
        <v>0</v>
      </c>
      <c r="M18" s="21">
        <v>1082947568</v>
      </c>
      <c r="N18" s="134" t="s">
        <v>2980</v>
      </c>
      <c r="O18" s="1" t="s">
        <v>5850</v>
      </c>
      <c r="P18" s="20">
        <v>44580</v>
      </c>
      <c r="Q18" s="20">
        <v>44589</v>
      </c>
      <c r="R18" s="20">
        <v>44742</v>
      </c>
      <c r="S18" s="7">
        <v>14000000</v>
      </c>
      <c r="T18" s="7">
        <v>0</v>
      </c>
      <c r="U18" s="1">
        <v>37331294</v>
      </c>
      <c r="V18" s="1" t="s">
        <v>2949</v>
      </c>
      <c r="W18"/>
    </row>
    <row r="19" spans="1:23">
      <c r="A19" s="17">
        <v>891780111</v>
      </c>
      <c r="B19" s="1" t="s">
        <v>25</v>
      </c>
      <c r="C19" s="18" t="s">
        <v>26</v>
      </c>
      <c r="D19" s="18" t="s">
        <v>27</v>
      </c>
      <c r="E19" s="57" t="s">
        <v>2981</v>
      </c>
      <c r="F19" s="18" t="s">
        <v>29</v>
      </c>
      <c r="G19" s="18" t="s">
        <v>30</v>
      </c>
      <c r="H19" s="18" t="s">
        <v>2947</v>
      </c>
      <c r="I19" s="36">
        <v>10000000</v>
      </c>
      <c r="J19" s="36">
        <v>0</v>
      </c>
      <c r="K19" s="36">
        <v>0</v>
      </c>
      <c r="L19" s="37">
        <v>0</v>
      </c>
      <c r="M19" s="21">
        <v>1005157184</v>
      </c>
      <c r="N19" s="134" t="s">
        <v>2982</v>
      </c>
      <c r="O19" s="1" t="s">
        <v>5851</v>
      </c>
      <c r="P19" s="20">
        <v>44582</v>
      </c>
      <c r="Q19" s="20">
        <v>44589</v>
      </c>
      <c r="R19" s="20">
        <v>44742</v>
      </c>
      <c r="S19" s="7">
        <v>10000000</v>
      </c>
      <c r="T19" s="7">
        <v>0</v>
      </c>
      <c r="U19" s="1">
        <v>37331294</v>
      </c>
      <c r="V19" s="1" t="s">
        <v>2949</v>
      </c>
      <c r="W19"/>
    </row>
    <row r="20" spans="1:23">
      <c r="A20" s="17">
        <v>891780111</v>
      </c>
      <c r="B20" s="1" t="s">
        <v>25</v>
      </c>
      <c r="C20" s="18" t="s">
        <v>26</v>
      </c>
      <c r="D20" s="18" t="s">
        <v>27</v>
      </c>
      <c r="E20" s="57" t="s">
        <v>2983</v>
      </c>
      <c r="F20" s="18" t="s">
        <v>29</v>
      </c>
      <c r="G20" s="18" t="s">
        <v>30</v>
      </c>
      <c r="H20" s="18" t="s">
        <v>2947</v>
      </c>
      <c r="I20" s="36">
        <v>15000000</v>
      </c>
      <c r="J20" s="36">
        <v>0</v>
      </c>
      <c r="K20" s="36">
        <v>0</v>
      </c>
      <c r="L20" s="37">
        <v>0</v>
      </c>
      <c r="M20" s="21">
        <v>85466955</v>
      </c>
      <c r="N20" s="5" t="s">
        <v>632</v>
      </c>
      <c r="O20" s="1" t="s">
        <v>5852</v>
      </c>
      <c r="P20" s="20">
        <v>44582</v>
      </c>
      <c r="Q20" s="20">
        <v>44589</v>
      </c>
      <c r="R20" s="20">
        <v>44742</v>
      </c>
      <c r="S20" s="7">
        <v>15000000</v>
      </c>
      <c r="T20" s="7">
        <v>0</v>
      </c>
      <c r="U20" s="1">
        <v>57426458</v>
      </c>
      <c r="V20" s="1" t="s">
        <v>2954</v>
      </c>
      <c r="W20"/>
    </row>
    <row r="21" spans="1:23">
      <c r="A21" s="17">
        <v>891780111</v>
      </c>
      <c r="B21" s="1" t="s">
        <v>25</v>
      </c>
      <c r="C21" s="18" t="s">
        <v>26</v>
      </c>
      <c r="D21" s="18" t="s">
        <v>27</v>
      </c>
      <c r="E21" s="58" t="s">
        <v>2983</v>
      </c>
      <c r="F21" s="18" t="s">
        <v>29</v>
      </c>
      <c r="G21" s="18" t="s">
        <v>30</v>
      </c>
      <c r="H21" s="18" t="s">
        <v>2947</v>
      </c>
      <c r="I21" s="36">
        <v>14000000</v>
      </c>
      <c r="J21" s="36">
        <v>0</v>
      </c>
      <c r="K21" s="36">
        <v>0</v>
      </c>
      <c r="L21" s="37">
        <v>0</v>
      </c>
      <c r="M21" s="21">
        <v>7604157</v>
      </c>
      <c r="N21" s="3" t="s">
        <v>2984</v>
      </c>
      <c r="O21" s="1" t="s">
        <v>5853</v>
      </c>
      <c r="P21" s="20">
        <v>44582</v>
      </c>
      <c r="Q21" s="20">
        <v>44589</v>
      </c>
      <c r="R21" s="20">
        <v>44742</v>
      </c>
      <c r="S21" s="7">
        <v>15000000</v>
      </c>
      <c r="T21" s="7">
        <v>0</v>
      </c>
      <c r="U21" s="1">
        <v>37331294</v>
      </c>
      <c r="V21" s="1" t="s">
        <v>2949</v>
      </c>
      <c r="W21"/>
    </row>
    <row r="22" spans="1:23">
      <c r="A22" s="17">
        <v>891780111</v>
      </c>
      <c r="B22" s="1" t="s">
        <v>25</v>
      </c>
      <c r="C22" s="18" t="s">
        <v>26</v>
      </c>
      <c r="D22" s="18" t="s">
        <v>27</v>
      </c>
      <c r="E22" s="58" t="s">
        <v>2985</v>
      </c>
      <c r="F22" s="18" t="s">
        <v>29</v>
      </c>
      <c r="G22" s="18" t="s">
        <v>30</v>
      </c>
      <c r="H22" s="18" t="s">
        <v>2947</v>
      </c>
      <c r="I22" s="36">
        <v>15000000</v>
      </c>
      <c r="J22" s="36">
        <v>0</v>
      </c>
      <c r="K22" s="36">
        <v>0</v>
      </c>
      <c r="L22" s="37">
        <v>0</v>
      </c>
      <c r="M22" s="21">
        <v>36722117</v>
      </c>
      <c r="N22" s="3" t="s">
        <v>2773</v>
      </c>
      <c r="O22" s="1" t="s">
        <v>5854</v>
      </c>
      <c r="P22" s="20">
        <v>44582</v>
      </c>
      <c r="Q22" s="20">
        <v>44589</v>
      </c>
      <c r="R22" s="20">
        <v>44742</v>
      </c>
      <c r="S22" s="7">
        <v>15000000</v>
      </c>
      <c r="T22" s="7">
        <v>0</v>
      </c>
      <c r="U22" s="1">
        <v>37331294</v>
      </c>
      <c r="V22" s="1" t="s">
        <v>2949</v>
      </c>
      <c r="W22"/>
    </row>
    <row r="23" spans="1:23">
      <c r="A23" s="17">
        <v>891780111</v>
      </c>
      <c r="B23" s="1" t="s">
        <v>25</v>
      </c>
      <c r="C23" s="18" t="s">
        <v>26</v>
      </c>
      <c r="D23" s="18" t="s">
        <v>27</v>
      </c>
      <c r="E23" s="58" t="s">
        <v>2986</v>
      </c>
      <c r="F23" s="18" t="s">
        <v>29</v>
      </c>
      <c r="G23" s="18" t="s">
        <v>30</v>
      </c>
      <c r="H23" s="18" t="s">
        <v>2947</v>
      </c>
      <c r="I23" s="36">
        <v>10000000</v>
      </c>
      <c r="J23" s="36">
        <v>0</v>
      </c>
      <c r="K23" s="36">
        <v>0</v>
      </c>
      <c r="L23" s="37">
        <v>0</v>
      </c>
      <c r="M23" s="21">
        <v>1082991569</v>
      </c>
      <c r="N23" s="3" t="s">
        <v>2987</v>
      </c>
      <c r="O23" s="1" t="s">
        <v>5855</v>
      </c>
      <c r="P23" s="20">
        <v>44582</v>
      </c>
      <c r="Q23" s="20">
        <v>44589</v>
      </c>
      <c r="R23" s="20">
        <v>44742</v>
      </c>
      <c r="S23" s="7">
        <v>10000000</v>
      </c>
      <c r="T23" s="7">
        <v>0</v>
      </c>
      <c r="U23" s="1">
        <v>37331294</v>
      </c>
      <c r="V23" s="1" t="s">
        <v>2949</v>
      </c>
      <c r="W23"/>
    </row>
    <row r="24" spans="1:23">
      <c r="A24">
        <v>891780111</v>
      </c>
      <c r="B24" t="s">
        <v>25</v>
      </c>
      <c r="C24" s="18" t="s">
        <v>26</v>
      </c>
      <c r="D24" t="s">
        <v>27</v>
      </c>
      <c r="E24" s="57" t="s">
        <v>2988</v>
      </c>
      <c r="F24" t="s">
        <v>29</v>
      </c>
      <c r="G24" t="s">
        <v>30</v>
      </c>
      <c r="H24" s="18" t="s">
        <v>2947</v>
      </c>
      <c r="I24" s="36">
        <v>14000000</v>
      </c>
      <c r="J24" s="36">
        <v>0</v>
      </c>
      <c r="K24" s="36">
        <v>0</v>
      </c>
      <c r="L24" s="37">
        <v>0</v>
      </c>
      <c r="M24" s="21">
        <v>57461220</v>
      </c>
      <c r="N24" s="3" t="s">
        <v>2989</v>
      </c>
      <c r="O24" s="1" t="s">
        <v>5856</v>
      </c>
      <c r="P24" s="20">
        <v>44582</v>
      </c>
      <c r="Q24" s="20">
        <v>44589</v>
      </c>
      <c r="R24" s="20">
        <v>44742</v>
      </c>
      <c r="S24" s="7">
        <v>14000000</v>
      </c>
      <c r="T24" s="7">
        <v>0</v>
      </c>
      <c r="U24" s="1">
        <v>57426458</v>
      </c>
      <c r="V24" s="1" t="s">
        <v>2954</v>
      </c>
      <c r="W24"/>
    </row>
    <row r="25" spans="1:23">
      <c r="A25">
        <v>891780111</v>
      </c>
      <c r="B25" t="s">
        <v>25</v>
      </c>
      <c r="C25" s="18" t="s">
        <v>26</v>
      </c>
      <c r="D25" t="s">
        <v>27</v>
      </c>
      <c r="E25" s="57" t="s">
        <v>2990</v>
      </c>
      <c r="F25" t="s">
        <v>29</v>
      </c>
      <c r="G25" t="s">
        <v>30</v>
      </c>
      <c r="H25" s="18" t="s">
        <v>2947</v>
      </c>
      <c r="I25" s="36">
        <v>16000000</v>
      </c>
      <c r="J25" s="36">
        <v>0</v>
      </c>
      <c r="K25" s="36">
        <v>0</v>
      </c>
      <c r="L25" s="37">
        <v>0</v>
      </c>
      <c r="M25" s="21">
        <v>1083029081</v>
      </c>
      <c r="N25" s="3" t="s">
        <v>2991</v>
      </c>
      <c r="O25" s="1" t="s">
        <v>5857</v>
      </c>
      <c r="P25" s="20">
        <v>44585</v>
      </c>
      <c r="Q25" s="20">
        <v>44589</v>
      </c>
      <c r="R25" s="20">
        <v>44742</v>
      </c>
      <c r="S25" s="7">
        <v>16000000</v>
      </c>
      <c r="T25" s="7">
        <v>0</v>
      </c>
      <c r="U25" s="2">
        <v>37331294</v>
      </c>
      <c r="V25" s="2" t="s">
        <v>2949</v>
      </c>
      <c r="W25"/>
    </row>
    <row r="26" spans="1:23" ht="14.25" customHeight="1">
      <c r="A26">
        <v>891780111</v>
      </c>
      <c r="B26" t="s">
        <v>25</v>
      </c>
      <c r="C26" s="18" t="s">
        <v>26</v>
      </c>
      <c r="D26" t="s">
        <v>27</v>
      </c>
      <c r="E26" s="57" t="s">
        <v>2992</v>
      </c>
      <c r="F26" t="s">
        <v>29</v>
      </c>
      <c r="G26" t="s">
        <v>30</v>
      </c>
      <c r="H26" s="18" t="s">
        <v>2947</v>
      </c>
      <c r="I26" s="36">
        <v>18500000</v>
      </c>
      <c r="J26" s="36">
        <v>0</v>
      </c>
      <c r="K26" s="36">
        <v>0</v>
      </c>
      <c r="L26" s="37">
        <v>0</v>
      </c>
      <c r="M26" s="21">
        <v>80096916</v>
      </c>
      <c r="N26" s="3" t="s">
        <v>2993</v>
      </c>
      <c r="O26" s="1" t="s">
        <v>5858</v>
      </c>
      <c r="P26" s="20">
        <v>44582</v>
      </c>
      <c r="Q26" s="20">
        <v>44589</v>
      </c>
      <c r="R26" s="20">
        <v>44742</v>
      </c>
      <c r="S26" s="7">
        <v>18500000</v>
      </c>
      <c r="T26" s="7">
        <v>0</v>
      </c>
      <c r="U26" s="2">
        <v>37331294</v>
      </c>
      <c r="V26" s="2" t="s">
        <v>2949</v>
      </c>
      <c r="W26"/>
    </row>
    <row r="27" spans="1:23" ht="17.25" customHeight="1">
      <c r="A27">
        <v>891780111</v>
      </c>
      <c r="B27" t="s">
        <v>25</v>
      </c>
      <c r="C27" s="18" t="s">
        <v>26</v>
      </c>
      <c r="D27" t="s">
        <v>27</v>
      </c>
      <c r="E27" s="57" t="s">
        <v>2994</v>
      </c>
      <c r="F27" t="s">
        <v>29</v>
      </c>
      <c r="G27" t="s">
        <v>30</v>
      </c>
      <c r="H27" s="18" t="s">
        <v>2947</v>
      </c>
      <c r="I27" s="36">
        <v>16000000</v>
      </c>
      <c r="J27" s="36">
        <v>0</v>
      </c>
      <c r="K27" s="36">
        <v>0</v>
      </c>
      <c r="L27" s="37">
        <v>0</v>
      </c>
      <c r="M27" s="21">
        <v>36669125</v>
      </c>
      <c r="N27" s="3" t="s">
        <v>2995</v>
      </c>
      <c r="O27" s="1" t="s">
        <v>5859</v>
      </c>
      <c r="P27" s="20">
        <v>44585</v>
      </c>
      <c r="Q27" s="20">
        <v>44589</v>
      </c>
      <c r="R27" s="20">
        <v>44742</v>
      </c>
      <c r="S27" s="7">
        <v>16000000</v>
      </c>
      <c r="T27" s="7">
        <v>0</v>
      </c>
      <c r="U27" s="2">
        <v>37331294</v>
      </c>
      <c r="V27" s="2" t="s">
        <v>2949</v>
      </c>
      <c r="W27"/>
    </row>
    <row r="28" spans="1:23" ht="15" customHeight="1">
      <c r="A28">
        <v>891780111</v>
      </c>
      <c r="B28" t="s">
        <v>25</v>
      </c>
      <c r="C28" s="18" t="s">
        <v>26</v>
      </c>
      <c r="D28" t="s">
        <v>27</v>
      </c>
      <c r="E28" s="57" t="s">
        <v>2996</v>
      </c>
      <c r="F28" t="s">
        <v>29</v>
      </c>
      <c r="G28" t="s">
        <v>30</v>
      </c>
      <c r="H28" s="18" t="s">
        <v>2947</v>
      </c>
      <c r="I28" s="36">
        <v>7490000</v>
      </c>
      <c r="J28" s="36">
        <v>0</v>
      </c>
      <c r="K28" s="36">
        <v>0</v>
      </c>
      <c r="L28" s="37">
        <v>0</v>
      </c>
      <c r="M28" s="21">
        <v>1082866554</v>
      </c>
      <c r="N28" s="3" t="s">
        <v>2997</v>
      </c>
      <c r="O28" s="1" t="s">
        <v>5860</v>
      </c>
      <c r="P28" s="20">
        <v>44585</v>
      </c>
      <c r="Q28" s="20">
        <v>44593</v>
      </c>
      <c r="R28" s="20">
        <v>44671</v>
      </c>
      <c r="S28" s="7">
        <v>3820000</v>
      </c>
      <c r="T28" s="7">
        <v>3670000</v>
      </c>
      <c r="U28" s="2">
        <v>37331294</v>
      </c>
      <c r="V28" s="2" t="s">
        <v>2949</v>
      </c>
      <c r="W28"/>
    </row>
    <row r="29" spans="1:23" ht="16.5" customHeight="1">
      <c r="A29">
        <v>891780111</v>
      </c>
      <c r="B29" t="s">
        <v>25</v>
      </c>
      <c r="C29" s="18" t="s">
        <v>26</v>
      </c>
      <c r="D29" t="s">
        <v>27</v>
      </c>
      <c r="E29" s="57" t="s">
        <v>2998</v>
      </c>
      <c r="F29" t="s">
        <v>29</v>
      </c>
      <c r="G29" t="s">
        <v>30</v>
      </c>
      <c r="H29" s="18" t="s">
        <v>2947</v>
      </c>
      <c r="I29" s="36">
        <v>35750000</v>
      </c>
      <c r="J29" s="36">
        <v>0</v>
      </c>
      <c r="K29" s="36">
        <v>0</v>
      </c>
      <c r="L29" s="37">
        <v>0</v>
      </c>
      <c r="M29" s="21">
        <v>12539057</v>
      </c>
      <c r="N29" s="3" t="s">
        <v>2999</v>
      </c>
      <c r="O29" s="1" t="s">
        <v>5861</v>
      </c>
      <c r="P29" s="20">
        <v>44586</v>
      </c>
      <c r="Q29" s="20">
        <v>44587</v>
      </c>
      <c r="R29" s="20">
        <v>44757</v>
      </c>
      <c r="S29" s="7">
        <v>32500000</v>
      </c>
      <c r="T29" s="7">
        <v>3250000</v>
      </c>
      <c r="U29" s="2">
        <v>57426458</v>
      </c>
      <c r="V29" s="2" t="s">
        <v>2954</v>
      </c>
      <c r="W29"/>
    </row>
    <row r="30" spans="1:23" ht="15.75" customHeight="1">
      <c r="A30">
        <v>891780111</v>
      </c>
      <c r="B30" t="s">
        <v>25</v>
      </c>
      <c r="C30" s="18" t="s">
        <v>26</v>
      </c>
      <c r="D30" t="s">
        <v>27</v>
      </c>
      <c r="E30" s="58" t="s">
        <v>3000</v>
      </c>
      <c r="F30" t="s">
        <v>29</v>
      </c>
      <c r="G30" t="s">
        <v>30</v>
      </c>
      <c r="H30" s="18" t="s">
        <v>2947</v>
      </c>
      <c r="I30" s="36">
        <v>35750000</v>
      </c>
      <c r="J30" s="36">
        <v>0</v>
      </c>
      <c r="K30" s="36">
        <v>0</v>
      </c>
      <c r="L30" s="37">
        <v>0</v>
      </c>
      <c r="M30" s="21">
        <v>1083034762</v>
      </c>
      <c r="N30" s="3" t="s">
        <v>3001</v>
      </c>
      <c r="O30" s="1" t="s">
        <v>5862</v>
      </c>
      <c r="P30" s="20">
        <v>44586</v>
      </c>
      <c r="Q30" s="20">
        <v>44587</v>
      </c>
      <c r="R30" s="20">
        <v>44757</v>
      </c>
      <c r="S30" s="7">
        <v>32500000</v>
      </c>
      <c r="T30" s="7">
        <v>3250000</v>
      </c>
      <c r="U30" s="1">
        <v>57426458</v>
      </c>
      <c r="V30" s="1" t="s">
        <v>2954</v>
      </c>
      <c r="W30"/>
    </row>
    <row r="31" spans="1:23">
      <c r="A31">
        <v>891780111</v>
      </c>
      <c r="B31" t="s">
        <v>25</v>
      </c>
      <c r="C31" s="18" t="s">
        <v>26</v>
      </c>
      <c r="D31" t="s">
        <v>27</v>
      </c>
      <c r="E31" s="59" t="s">
        <v>3002</v>
      </c>
      <c r="F31" t="s">
        <v>29</v>
      </c>
      <c r="G31" t="s">
        <v>30</v>
      </c>
      <c r="H31" s="18" t="s">
        <v>2947</v>
      </c>
      <c r="I31" s="36">
        <v>5440000</v>
      </c>
      <c r="J31" s="36">
        <v>0</v>
      </c>
      <c r="K31" s="36">
        <v>0</v>
      </c>
      <c r="L31" s="37">
        <v>0</v>
      </c>
      <c r="M31" s="17">
        <v>57434101</v>
      </c>
      <c r="N31" s="2" t="s">
        <v>3003</v>
      </c>
      <c r="O31" s="1" t="s">
        <v>5863</v>
      </c>
      <c r="P31" s="20">
        <v>44586</v>
      </c>
      <c r="Q31" s="20">
        <v>44606</v>
      </c>
      <c r="R31" s="20">
        <v>44676</v>
      </c>
      <c r="S31" s="7">
        <v>5440000</v>
      </c>
      <c r="T31" s="7">
        <v>0</v>
      </c>
      <c r="U31" s="1">
        <v>37331294</v>
      </c>
      <c r="V31" s="1" t="s">
        <v>2949</v>
      </c>
      <c r="W31"/>
    </row>
    <row r="32" spans="1:23">
      <c r="A32">
        <v>891780111</v>
      </c>
      <c r="B32" t="s">
        <v>25</v>
      </c>
      <c r="C32" s="18" t="s">
        <v>26</v>
      </c>
      <c r="D32" t="s">
        <v>27</v>
      </c>
      <c r="E32" s="58" t="s">
        <v>3004</v>
      </c>
      <c r="F32" t="s">
        <v>29</v>
      </c>
      <c r="G32" t="s">
        <v>30</v>
      </c>
      <c r="H32" s="18" t="s">
        <v>2947</v>
      </c>
      <c r="I32" s="36">
        <v>7240000</v>
      </c>
      <c r="J32" s="36">
        <v>0</v>
      </c>
      <c r="K32" s="36">
        <v>0</v>
      </c>
      <c r="L32" s="37">
        <v>0</v>
      </c>
      <c r="M32" s="17">
        <v>36667908</v>
      </c>
      <c r="N32" s="2" t="s">
        <v>3005</v>
      </c>
      <c r="O32" s="1" t="s">
        <v>5864</v>
      </c>
      <c r="P32" s="20">
        <v>44586</v>
      </c>
      <c r="Q32" s="20">
        <v>44606</v>
      </c>
      <c r="R32" s="20">
        <v>44680</v>
      </c>
      <c r="S32" s="7">
        <v>7240000</v>
      </c>
      <c r="T32" s="7">
        <v>0</v>
      </c>
      <c r="U32" s="1">
        <v>37331294</v>
      </c>
      <c r="V32" s="1" t="s">
        <v>2949</v>
      </c>
      <c r="W32"/>
    </row>
    <row r="33" spans="1:23">
      <c r="A33" s="22">
        <v>891780111</v>
      </c>
      <c r="B33" s="22" t="s">
        <v>25</v>
      </c>
      <c r="C33" s="18" t="s">
        <v>26</v>
      </c>
      <c r="D33" s="22" t="s">
        <v>27</v>
      </c>
      <c r="E33" s="25" t="s">
        <v>3006</v>
      </c>
      <c r="F33" s="22" t="s">
        <v>29</v>
      </c>
      <c r="G33" s="22" t="s">
        <v>30</v>
      </c>
      <c r="H33" s="22" t="s">
        <v>2947</v>
      </c>
      <c r="I33" s="38">
        <v>14500000</v>
      </c>
      <c r="J33" s="36">
        <v>0</v>
      </c>
      <c r="K33" s="36">
        <v>0</v>
      </c>
      <c r="L33" s="37">
        <v>0</v>
      </c>
      <c r="M33" s="17">
        <v>1082907794</v>
      </c>
      <c r="N33" s="87" t="s">
        <v>3007</v>
      </c>
      <c r="O33" s="1" t="s">
        <v>5865</v>
      </c>
      <c r="P33" s="20">
        <v>44586</v>
      </c>
      <c r="Q33" s="20">
        <v>44589</v>
      </c>
      <c r="R33" s="20">
        <v>44742</v>
      </c>
      <c r="S33" s="136">
        <v>14500000</v>
      </c>
      <c r="T33" s="7">
        <v>0</v>
      </c>
      <c r="U33" s="1">
        <v>72148417</v>
      </c>
      <c r="V33" s="1" t="s">
        <v>3008</v>
      </c>
      <c r="W33" s="1"/>
    </row>
    <row r="34" spans="1:23">
      <c r="A34" s="22">
        <v>891780111</v>
      </c>
      <c r="B34" s="22" t="s">
        <v>25</v>
      </c>
      <c r="C34" s="18" t="s">
        <v>26</v>
      </c>
      <c r="D34" s="22" t="s">
        <v>27</v>
      </c>
      <c r="E34" s="25" t="s">
        <v>3009</v>
      </c>
      <c r="F34" s="22" t="s">
        <v>29</v>
      </c>
      <c r="G34" s="22" t="s">
        <v>30</v>
      </c>
      <c r="H34" s="22" t="s">
        <v>2947</v>
      </c>
      <c r="I34" s="38">
        <v>16500000</v>
      </c>
      <c r="J34" s="36">
        <v>0</v>
      </c>
      <c r="K34" s="36">
        <v>0</v>
      </c>
      <c r="L34" s="37">
        <v>0</v>
      </c>
      <c r="M34" s="17">
        <v>1082862655</v>
      </c>
      <c r="N34" s="87" t="s">
        <v>3010</v>
      </c>
      <c r="O34" s="1" t="s">
        <v>5866</v>
      </c>
      <c r="P34" s="20">
        <v>44586</v>
      </c>
      <c r="Q34" s="20">
        <v>44589</v>
      </c>
      <c r="R34" s="20">
        <v>44742</v>
      </c>
      <c r="S34" s="7">
        <v>16500000</v>
      </c>
      <c r="T34" s="7">
        <v>0</v>
      </c>
      <c r="U34" s="19">
        <v>85472020</v>
      </c>
      <c r="V34" s="19" t="s">
        <v>315</v>
      </c>
      <c r="W34" s="1"/>
    </row>
    <row r="35" spans="1:23">
      <c r="A35" s="17">
        <v>891780111</v>
      </c>
      <c r="B35" s="1" t="s">
        <v>25</v>
      </c>
      <c r="C35" s="18" t="s">
        <v>26</v>
      </c>
      <c r="D35" s="18" t="s">
        <v>27</v>
      </c>
      <c r="E35" s="25" t="s">
        <v>3011</v>
      </c>
      <c r="F35" s="22" t="s">
        <v>29</v>
      </c>
      <c r="G35" s="22" t="s">
        <v>30</v>
      </c>
      <c r="H35" s="22" t="s">
        <v>2947</v>
      </c>
      <c r="I35" s="36">
        <v>3440000</v>
      </c>
      <c r="J35" s="36">
        <v>0</v>
      </c>
      <c r="K35" s="36">
        <v>0</v>
      </c>
      <c r="L35" s="37">
        <v>0</v>
      </c>
      <c r="M35" s="17">
        <v>1083468618</v>
      </c>
      <c r="N35" s="87" t="s">
        <v>3012</v>
      </c>
      <c r="O35" s="1" t="s">
        <v>5867</v>
      </c>
      <c r="P35" s="20">
        <v>44586</v>
      </c>
      <c r="Q35" s="20">
        <v>44630</v>
      </c>
      <c r="R35" s="20">
        <v>44650</v>
      </c>
      <c r="S35" s="7">
        <v>3440000</v>
      </c>
      <c r="T35" s="7">
        <v>0</v>
      </c>
      <c r="U35" s="19">
        <v>37331294</v>
      </c>
      <c r="V35" s="19" t="s">
        <v>2949</v>
      </c>
      <c r="W35"/>
    </row>
    <row r="36" spans="1:23">
      <c r="A36" s="17">
        <v>891780111</v>
      </c>
      <c r="B36" s="1" t="s">
        <v>25</v>
      </c>
      <c r="C36" s="18" t="s">
        <v>26</v>
      </c>
      <c r="D36" s="18" t="s">
        <v>27</v>
      </c>
      <c r="E36" s="25" t="s">
        <v>3013</v>
      </c>
      <c r="F36" s="22" t="s">
        <v>29</v>
      </c>
      <c r="G36" s="22" t="s">
        <v>30</v>
      </c>
      <c r="H36" s="22" t="s">
        <v>2947</v>
      </c>
      <c r="I36" s="36">
        <v>12000000</v>
      </c>
      <c r="J36" s="36">
        <v>0</v>
      </c>
      <c r="K36" s="36">
        <v>0</v>
      </c>
      <c r="L36" s="37">
        <v>0</v>
      </c>
      <c r="M36" s="17">
        <v>1082961558</v>
      </c>
      <c r="N36" s="87" t="s">
        <v>3014</v>
      </c>
      <c r="O36" s="1" t="s">
        <v>5868</v>
      </c>
      <c r="P36" s="20">
        <v>44587</v>
      </c>
      <c r="Q36" s="20">
        <v>44589</v>
      </c>
      <c r="R36" s="20">
        <v>44742</v>
      </c>
      <c r="S36" s="7">
        <v>12000000</v>
      </c>
      <c r="T36" s="7">
        <v>0</v>
      </c>
      <c r="U36" s="19">
        <v>57426458</v>
      </c>
      <c r="V36" s="19" t="s">
        <v>2954</v>
      </c>
      <c r="W36"/>
    </row>
    <row r="37" spans="1:23">
      <c r="A37" s="17">
        <v>891780111</v>
      </c>
      <c r="B37" s="1" t="s">
        <v>25</v>
      </c>
      <c r="C37" s="18" t="s">
        <v>26</v>
      </c>
      <c r="D37" s="18" t="s">
        <v>27</v>
      </c>
      <c r="E37" s="25" t="s">
        <v>3015</v>
      </c>
      <c r="F37" s="22" t="s">
        <v>29</v>
      </c>
      <c r="G37" s="22" t="s">
        <v>30</v>
      </c>
      <c r="H37" s="22" t="s">
        <v>2947</v>
      </c>
      <c r="I37" s="36">
        <v>38000000</v>
      </c>
      <c r="J37" s="36">
        <v>0</v>
      </c>
      <c r="K37" s="36">
        <v>0</v>
      </c>
      <c r="L37" s="37">
        <v>0</v>
      </c>
      <c r="M37" s="17">
        <v>12561035</v>
      </c>
      <c r="N37" s="87" t="s">
        <v>3016</v>
      </c>
      <c r="O37" s="18" t="s">
        <v>3017</v>
      </c>
      <c r="P37" s="20">
        <v>44588</v>
      </c>
      <c r="Q37" s="20">
        <v>44589</v>
      </c>
      <c r="R37" s="20">
        <v>44742</v>
      </c>
      <c r="S37" s="7">
        <v>37999671</v>
      </c>
      <c r="T37" s="7">
        <v>329</v>
      </c>
      <c r="U37" s="19">
        <v>57426458</v>
      </c>
      <c r="V37" s="19" t="s">
        <v>2954</v>
      </c>
      <c r="W37"/>
    </row>
    <row r="38" spans="1:23">
      <c r="A38" s="17">
        <v>891780111</v>
      </c>
      <c r="B38" s="1" t="s">
        <v>25</v>
      </c>
      <c r="C38" s="18" t="s">
        <v>26</v>
      </c>
      <c r="D38" s="18" t="s">
        <v>27</v>
      </c>
      <c r="E38" s="25" t="s">
        <v>3018</v>
      </c>
      <c r="F38" s="22" t="s">
        <v>29</v>
      </c>
      <c r="G38" s="22" t="s">
        <v>30</v>
      </c>
      <c r="H38" s="22" t="s">
        <v>2947</v>
      </c>
      <c r="I38" s="36">
        <v>19075800</v>
      </c>
      <c r="J38" s="36">
        <v>0</v>
      </c>
      <c r="K38" s="36">
        <v>0</v>
      </c>
      <c r="L38" s="37">
        <v>0</v>
      </c>
      <c r="M38" s="17">
        <v>36726367</v>
      </c>
      <c r="N38" s="87" t="s">
        <v>3019</v>
      </c>
      <c r="O38" s="18" t="s">
        <v>5869</v>
      </c>
      <c r="P38" s="20">
        <v>44588</v>
      </c>
      <c r="Q38" s="20">
        <v>44589</v>
      </c>
      <c r="R38" s="20">
        <v>44742</v>
      </c>
      <c r="S38" s="7">
        <v>19075800</v>
      </c>
      <c r="T38" s="7">
        <v>0</v>
      </c>
      <c r="U38" s="19">
        <v>85472735</v>
      </c>
      <c r="V38" s="19" t="s">
        <v>3020</v>
      </c>
      <c r="W38"/>
    </row>
    <row r="39" spans="1:23">
      <c r="A39" s="17">
        <v>891780111</v>
      </c>
      <c r="B39" s="1" t="s">
        <v>25</v>
      </c>
      <c r="C39" s="18" t="s">
        <v>26</v>
      </c>
      <c r="D39" s="18" t="s">
        <v>27</v>
      </c>
      <c r="E39" s="25" t="s">
        <v>3021</v>
      </c>
      <c r="F39" s="22" t="s">
        <v>29</v>
      </c>
      <c r="G39" s="22" t="s">
        <v>30</v>
      </c>
      <c r="H39" s="22" t="s">
        <v>2947</v>
      </c>
      <c r="I39" s="36">
        <v>15220600</v>
      </c>
      <c r="J39" s="36">
        <v>0</v>
      </c>
      <c r="K39" s="36">
        <v>0</v>
      </c>
      <c r="L39" s="37">
        <v>0</v>
      </c>
      <c r="M39" s="17">
        <v>1082997207</v>
      </c>
      <c r="N39" s="87" t="s">
        <v>3022</v>
      </c>
      <c r="O39" s="18" t="s">
        <v>5870</v>
      </c>
      <c r="P39" s="20">
        <v>44588</v>
      </c>
      <c r="Q39" s="20">
        <v>44589</v>
      </c>
      <c r="R39" s="20">
        <v>44742</v>
      </c>
      <c r="S39" s="7">
        <v>15220600</v>
      </c>
      <c r="T39" s="7">
        <v>0</v>
      </c>
      <c r="U39" s="19">
        <v>85472735</v>
      </c>
      <c r="V39" s="19" t="s">
        <v>3020</v>
      </c>
      <c r="W39"/>
    </row>
    <row r="40" spans="1:23">
      <c r="A40" s="17">
        <v>891780111</v>
      </c>
      <c r="B40" s="1" t="s">
        <v>25</v>
      </c>
      <c r="C40" s="18" t="s">
        <v>26</v>
      </c>
      <c r="D40" s="18" t="s">
        <v>27</v>
      </c>
      <c r="E40" s="25" t="s">
        <v>3023</v>
      </c>
      <c r="F40" s="22" t="s">
        <v>29</v>
      </c>
      <c r="G40" s="22" t="s">
        <v>30</v>
      </c>
      <c r="H40" s="22" t="s">
        <v>2947</v>
      </c>
      <c r="I40" s="36">
        <v>12695600</v>
      </c>
      <c r="J40" s="36">
        <v>0</v>
      </c>
      <c r="K40" s="36">
        <v>0</v>
      </c>
      <c r="L40" s="37">
        <v>0</v>
      </c>
      <c r="M40" s="17">
        <v>1083019037</v>
      </c>
      <c r="N40" s="87" t="s">
        <v>3024</v>
      </c>
      <c r="O40" s="18" t="s">
        <v>5871</v>
      </c>
      <c r="P40" s="20">
        <v>44588</v>
      </c>
      <c r="Q40" s="20">
        <v>44589</v>
      </c>
      <c r="R40" s="20">
        <v>44742</v>
      </c>
      <c r="S40" s="7">
        <v>12695600</v>
      </c>
      <c r="T40" s="7">
        <v>0</v>
      </c>
      <c r="U40" s="19">
        <v>85472735</v>
      </c>
      <c r="V40" s="19" t="s">
        <v>3020</v>
      </c>
      <c r="W40"/>
    </row>
    <row r="41" spans="1:23">
      <c r="A41" s="17">
        <v>891780111</v>
      </c>
      <c r="B41" s="1" t="s">
        <v>25</v>
      </c>
      <c r="C41" s="18" t="s">
        <v>26</v>
      </c>
      <c r="D41" s="18" t="s">
        <v>27</v>
      </c>
      <c r="E41" s="25" t="s">
        <v>3025</v>
      </c>
      <c r="F41" s="22" t="s">
        <v>29</v>
      </c>
      <c r="G41" s="22" t="s">
        <v>30</v>
      </c>
      <c r="H41" s="22" t="s">
        <v>2947</v>
      </c>
      <c r="I41" s="36">
        <v>15067900</v>
      </c>
      <c r="J41" s="36">
        <v>0</v>
      </c>
      <c r="K41" s="36">
        <v>0</v>
      </c>
      <c r="L41" s="37">
        <v>0</v>
      </c>
      <c r="M41" s="17">
        <v>1082944854</v>
      </c>
      <c r="N41" s="87" t="s">
        <v>294</v>
      </c>
      <c r="O41" s="18" t="s">
        <v>5872</v>
      </c>
      <c r="P41" s="20">
        <v>44588</v>
      </c>
      <c r="Q41" s="20">
        <v>44589</v>
      </c>
      <c r="R41" s="20">
        <v>44742</v>
      </c>
      <c r="S41" s="7">
        <v>15067900</v>
      </c>
      <c r="T41" s="7">
        <v>0</v>
      </c>
      <c r="U41" s="19">
        <v>85472735</v>
      </c>
      <c r="V41" s="19" t="s">
        <v>3020</v>
      </c>
      <c r="W41"/>
    </row>
    <row r="42" spans="1:23">
      <c r="A42" s="17">
        <v>891780111</v>
      </c>
      <c r="B42" s="1" t="s">
        <v>25</v>
      </c>
      <c r="C42" s="18" t="s">
        <v>26</v>
      </c>
      <c r="D42" s="18" t="s">
        <v>27</v>
      </c>
      <c r="E42" s="25" t="s">
        <v>3026</v>
      </c>
      <c r="F42" s="22" t="s">
        <v>29</v>
      </c>
      <c r="G42" s="22" t="s">
        <v>30</v>
      </c>
      <c r="H42" s="22" t="s">
        <v>2947</v>
      </c>
      <c r="I42" s="36">
        <v>11160000</v>
      </c>
      <c r="J42" s="36">
        <v>0</v>
      </c>
      <c r="K42" s="36">
        <v>0</v>
      </c>
      <c r="L42" s="37">
        <v>0</v>
      </c>
      <c r="M42" s="17">
        <v>7602104</v>
      </c>
      <c r="N42" s="87" t="s">
        <v>3027</v>
      </c>
      <c r="O42" s="1" t="s">
        <v>5873</v>
      </c>
      <c r="P42" s="20">
        <v>44588</v>
      </c>
      <c r="Q42" s="20">
        <v>44620</v>
      </c>
      <c r="R42" s="20">
        <v>44767</v>
      </c>
      <c r="S42" s="7">
        <v>0</v>
      </c>
      <c r="T42" s="7">
        <v>11160000</v>
      </c>
      <c r="U42" s="19">
        <v>57426458</v>
      </c>
      <c r="V42" s="19" t="s">
        <v>2954</v>
      </c>
      <c r="W42" s="1"/>
    </row>
    <row r="43" spans="1:23">
      <c r="A43" s="17">
        <v>891780111</v>
      </c>
      <c r="B43" s="1" t="s">
        <v>25</v>
      </c>
      <c r="C43" s="18" t="s">
        <v>26</v>
      </c>
      <c r="D43" s="18" t="s">
        <v>27</v>
      </c>
      <c r="E43" s="25" t="s">
        <v>3028</v>
      </c>
      <c r="F43" s="22" t="s">
        <v>29</v>
      </c>
      <c r="G43" s="22" t="s">
        <v>30</v>
      </c>
      <c r="H43" s="22" t="s">
        <v>2947</v>
      </c>
      <c r="I43" s="36">
        <v>16910000</v>
      </c>
      <c r="J43" s="36">
        <v>0</v>
      </c>
      <c r="K43" s="36">
        <v>0</v>
      </c>
      <c r="L43" s="37">
        <v>0</v>
      </c>
      <c r="M43" s="17">
        <v>1082988307</v>
      </c>
      <c r="N43" s="87" t="s">
        <v>3029</v>
      </c>
      <c r="O43" s="1" t="s">
        <v>5874</v>
      </c>
      <c r="P43" s="20">
        <v>44588</v>
      </c>
      <c r="Q43" s="20">
        <v>44589</v>
      </c>
      <c r="R43" s="20">
        <v>44742</v>
      </c>
      <c r="S43" s="7">
        <v>16910000</v>
      </c>
      <c r="T43" s="7">
        <v>0</v>
      </c>
      <c r="U43" s="19">
        <v>85472735</v>
      </c>
      <c r="V43" s="19" t="s">
        <v>3020</v>
      </c>
      <c r="W43" s="1"/>
    </row>
    <row r="44" spans="1:23">
      <c r="A44" s="17">
        <v>891780111</v>
      </c>
      <c r="B44" s="1" t="s">
        <v>25</v>
      </c>
      <c r="C44" s="18" t="s">
        <v>26</v>
      </c>
      <c r="D44" s="18" t="s">
        <v>27</v>
      </c>
      <c r="E44" s="25" t="s">
        <v>3030</v>
      </c>
      <c r="F44" s="22" t="s">
        <v>29</v>
      </c>
      <c r="G44" s="22" t="s">
        <v>30</v>
      </c>
      <c r="H44" s="22" t="s">
        <v>2947</v>
      </c>
      <c r="I44" s="36">
        <v>10000000</v>
      </c>
      <c r="J44" s="36">
        <v>0</v>
      </c>
      <c r="K44" s="36">
        <v>0</v>
      </c>
      <c r="L44" s="37">
        <v>0</v>
      </c>
      <c r="M44" s="17">
        <v>1082929016</v>
      </c>
      <c r="N44" s="87" t="s">
        <v>3031</v>
      </c>
      <c r="O44" s="18" t="s">
        <v>5875</v>
      </c>
      <c r="P44" s="20">
        <v>44588</v>
      </c>
      <c r="Q44" s="20">
        <v>44589</v>
      </c>
      <c r="R44" s="20">
        <v>44742</v>
      </c>
      <c r="S44" s="7">
        <v>10000000</v>
      </c>
      <c r="T44" s="7">
        <v>0</v>
      </c>
      <c r="U44" s="1">
        <v>37331294</v>
      </c>
      <c r="V44" s="1" t="s">
        <v>2949</v>
      </c>
      <c r="W44" s="1"/>
    </row>
    <row r="45" spans="1:23">
      <c r="A45" s="84">
        <v>891780111</v>
      </c>
      <c r="B45" s="2" t="s">
        <v>25</v>
      </c>
      <c r="C45" s="87" t="s">
        <v>26</v>
      </c>
      <c r="D45" s="87" t="s">
        <v>27</v>
      </c>
      <c r="E45" s="15" t="s">
        <v>3032</v>
      </c>
      <c r="F45" s="15" t="s">
        <v>29</v>
      </c>
      <c r="G45" s="15" t="s">
        <v>30</v>
      </c>
      <c r="H45" s="15" t="s">
        <v>2947</v>
      </c>
      <c r="I45" s="136">
        <v>4060800</v>
      </c>
      <c r="J45" s="36">
        <v>0</v>
      </c>
      <c r="K45" s="36">
        <v>0</v>
      </c>
      <c r="L45" s="37">
        <v>0</v>
      </c>
      <c r="M45" s="84">
        <v>900839919</v>
      </c>
      <c r="N45" s="87" t="s">
        <v>3033</v>
      </c>
      <c r="O45" s="87" t="s">
        <v>5876</v>
      </c>
      <c r="P45" s="9">
        <v>44589</v>
      </c>
      <c r="Q45" s="9">
        <v>44593</v>
      </c>
      <c r="R45" s="9">
        <v>44711</v>
      </c>
      <c r="S45" s="7">
        <v>3045600</v>
      </c>
      <c r="T45" s="7">
        <v>1015200</v>
      </c>
      <c r="U45" s="135">
        <v>57426458</v>
      </c>
      <c r="V45" s="135" t="s">
        <v>2954</v>
      </c>
    </row>
    <row r="46" spans="1:23">
      <c r="A46" s="84">
        <v>891780111</v>
      </c>
      <c r="B46" s="2" t="s">
        <v>25</v>
      </c>
      <c r="C46" s="87" t="s">
        <v>26</v>
      </c>
      <c r="D46" s="87" t="s">
        <v>27</v>
      </c>
      <c r="E46" s="15" t="s">
        <v>3032</v>
      </c>
      <c r="F46" s="15" t="s">
        <v>29</v>
      </c>
      <c r="G46" s="15" t="s">
        <v>30</v>
      </c>
      <c r="H46" s="15" t="s">
        <v>2947</v>
      </c>
      <c r="I46" s="136">
        <v>18841984</v>
      </c>
      <c r="J46" s="36">
        <v>0</v>
      </c>
      <c r="K46" s="36">
        <v>0</v>
      </c>
      <c r="L46" s="37">
        <v>0</v>
      </c>
      <c r="M46" s="36">
        <v>860014923</v>
      </c>
      <c r="N46" s="37" t="s">
        <v>3034</v>
      </c>
      <c r="O46" s="87" t="s">
        <v>5877</v>
      </c>
      <c r="P46" s="9">
        <v>44589</v>
      </c>
      <c r="Q46" s="9">
        <v>44593</v>
      </c>
      <c r="R46" s="9">
        <v>44711</v>
      </c>
      <c r="S46" s="7">
        <v>14128515</v>
      </c>
      <c r="T46" s="7">
        <v>4713469</v>
      </c>
      <c r="U46" s="2">
        <v>57426458</v>
      </c>
      <c r="V46" s="2" t="s">
        <v>2954</v>
      </c>
    </row>
    <row r="47" spans="1:23">
      <c r="A47" s="84">
        <v>891780111</v>
      </c>
      <c r="B47" s="2" t="s">
        <v>25</v>
      </c>
      <c r="C47" s="87" t="s">
        <v>26</v>
      </c>
      <c r="D47" s="87" t="s">
        <v>27</v>
      </c>
      <c r="E47" s="15" t="s">
        <v>3035</v>
      </c>
      <c r="F47" s="15" t="s">
        <v>29</v>
      </c>
      <c r="G47" s="15" t="s">
        <v>30</v>
      </c>
      <c r="H47" s="15" t="s">
        <v>2947</v>
      </c>
      <c r="I47" s="136">
        <v>17000000</v>
      </c>
      <c r="J47" s="36">
        <v>0</v>
      </c>
      <c r="K47" s="36">
        <v>0</v>
      </c>
      <c r="L47" s="37">
        <v>0</v>
      </c>
      <c r="M47" s="86">
        <v>891780234</v>
      </c>
      <c r="N47" s="83" t="s">
        <v>3036</v>
      </c>
      <c r="O47" s="68" t="s">
        <v>5878</v>
      </c>
      <c r="P47" s="9">
        <v>44589</v>
      </c>
      <c r="Q47" s="9">
        <v>44593</v>
      </c>
      <c r="R47" s="9">
        <v>44772</v>
      </c>
      <c r="S47" s="7">
        <v>11333332</v>
      </c>
      <c r="T47" s="7">
        <v>5666668</v>
      </c>
      <c r="U47" s="2">
        <v>57426458</v>
      </c>
      <c r="V47" s="2" t="s">
        <v>2954</v>
      </c>
    </row>
    <row r="48" spans="1:23">
      <c r="A48" s="84">
        <v>891780111</v>
      </c>
      <c r="B48" s="2" t="s">
        <v>25</v>
      </c>
      <c r="C48" s="87" t="s">
        <v>26</v>
      </c>
      <c r="D48" s="87" t="s">
        <v>27</v>
      </c>
      <c r="E48" s="15" t="s">
        <v>3037</v>
      </c>
      <c r="F48" s="15" t="s">
        <v>29</v>
      </c>
      <c r="G48" s="15" t="s">
        <v>30</v>
      </c>
      <c r="H48" s="15" t="s">
        <v>2947</v>
      </c>
      <c r="I48" s="136">
        <v>9000000</v>
      </c>
      <c r="J48" s="36">
        <v>0</v>
      </c>
      <c r="K48" s="36">
        <v>0</v>
      </c>
      <c r="L48" s="37">
        <v>0</v>
      </c>
      <c r="M48" s="86">
        <v>1082989749</v>
      </c>
      <c r="N48" s="83" t="s">
        <v>3038</v>
      </c>
      <c r="O48" s="68" t="s">
        <v>5879</v>
      </c>
      <c r="P48" s="9">
        <v>44589</v>
      </c>
      <c r="Q48" s="9">
        <v>44593</v>
      </c>
      <c r="R48" s="9">
        <v>44681</v>
      </c>
      <c r="S48" s="7">
        <v>13500000</v>
      </c>
      <c r="T48" s="7">
        <v>0</v>
      </c>
      <c r="U48" s="2">
        <v>57426458</v>
      </c>
      <c r="V48" s="2" t="s">
        <v>2954</v>
      </c>
    </row>
    <row r="49" spans="1:22">
      <c r="A49" s="84">
        <v>891780111</v>
      </c>
      <c r="B49" s="2" t="s">
        <v>25</v>
      </c>
      <c r="C49" s="87" t="s">
        <v>26</v>
      </c>
      <c r="D49" s="87" t="s">
        <v>27</v>
      </c>
      <c r="E49" s="15" t="s">
        <v>3039</v>
      </c>
      <c r="F49" s="15" t="s">
        <v>29</v>
      </c>
      <c r="G49" s="15" t="s">
        <v>30</v>
      </c>
      <c r="H49" s="15" t="s">
        <v>2947</v>
      </c>
      <c r="I49" s="136">
        <v>7500000</v>
      </c>
      <c r="J49" s="36">
        <v>0</v>
      </c>
      <c r="K49" s="36">
        <v>0</v>
      </c>
      <c r="L49" s="37">
        <v>0</v>
      </c>
      <c r="M49" s="86">
        <v>51908728</v>
      </c>
      <c r="N49" s="83" t="s">
        <v>3040</v>
      </c>
      <c r="O49" s="68" t="s">
        <v>5880</v>
      </c>
      <c r="P49" s="9">
        <v>44589</v>
      </c>
      <c r="Q49" s="9">
        <v>44593</v>
      </c>
      <c r="R49" s="9">
        <v>44681</v>
      </c>
      <c r="S49" s="7">
        <v>7500000</v>
      </c>
      <c r="T49" s="7">
        <v>0</v>
      </c>
      <c r="U49" s="2">
        <v>57426458</v>
      </c>
      <c r="V49" s="2" t="s">
        <v>2954</v>
      </c>
    </row>
    <row r="50" spans="1:22">
      <c r="A50" s="84">
        <v>891780111</v>
      </c>
      <c r="B50" s="2" t="s">
        <v>25</v>
      </c>
      <c r="C50" s="87" t="s">
        <v>26</v>
      </c>
      <c r="D50" s="87" t="s">
        <v>27</v>
      </c>
      <c r="E50" s="15" t="s">
        <v>3041</v>
      </c>
      <c r="F50" s="15" t="s">
        <v>29</v>
      </c>
      <c r="G50" s="15" t="s">
        <v>30</v>
      </c>
      <c r="H50" s="15" t="s">
        <v>2947</v>
      </c>
      <c r="I50" s="136">
        <v>12000000</v>
      </c>
      <c r="J50" s="36">
        <v>0</v>
      </c>
      <c r="K50" s="36">
        <v>0</v>
      </c>
      <c r="L50" s="37">
        <v>0</v>
      </c>
      <c r="M50" s="86">
        <v>1083020130</v>
      </c>
      <c r="N50" s="83" t="s">
        <v>3042</v>
      </c>
      <c r="O50" s="68" t="s">
        <v>5881</v>
      </c>
      <c r="P50" s="9">
        <v>44589</v>
      </c>
      <c r="Q50" s="9">
        <v>44593</v>
      </c>
      <c r="R50" s="9">
        <v>44742</v>
      </c>
      <c r="S50" s="7">
        <v>12000000</v>
      </c>
      <c r="T50" s="7">
        <v>0</v>
      </c>
      <c r="U50" s="2">
        <v>37331294</v>
      </c>
      <c r="V50" s="2" t="s">
        <v>2949</v>
      </c>
    </row>
    <row r="51" spans="1:22" ht="15" thickBot="1">
      <c r="A51" s="84"/>
      <c r="C51" s="87"/>
      <c r="D51" s="87"/>
      <c r="E51" s="15"/>
      <c r="F51" s="15"/>
      <c r="G51" s="15"/>
      <c r="H51" s="15"/>
      <c r="I51" s="136"/>
      <c r="J51" s="36"/>
      <c r="K51" s="36"/>
      <c r="L51" s="37"/>
      <c r="M51" s="84"/>
      <c r="N51" s="85"/>
      <c r="O51" s="68"/>
      <c r="P51" s="9"/>
      <c r="Q51" s="9"/>
      <c r="R51" s="9"/>
    </row>
    <row r="52" spans="1:22" ht="15" thickBot="1">
      <c r="A52" s="84"/>
      <c r="C52" s="87"/>
      <c r="D52" s="173" t="s">
        <v>616</v>
      </c>
      <c r="E52" s="199">
        <v>49</v>
      </c>
      <c r="F52" s="15"/>
      <c r="G52" s="15"/>
      <c r="H52" s="103" t="s">
        <v>3043</v>
      </c>
      <c r="I52" s="200">
        <f>SUM(I2:I51)</f>
        <v>771542684</v>
      </c>
      <c r="J52" s="36"/>
      <c r="K52" s="36"/>
      <c r="L52" s="37"/>
      <c r="M52" s="86"/>
      <c r="N52" s="85"/>
      <c r="O52" s="68"/>
      <c r="P52" s="9"/>
      <c r="Q52" s="9"/>
      <c r="R52" s="9"/>
    </row>
    <row r="53" spans="1:22">
      <c r="A53" s="84"/>
      <c r="C53" s="87"/>
      <c r="D53" s="87"/>
      <c r="E53" s="15"/>
      <c r="F53" s="15"/>
      <c r="G53" s="15"/>
      <c r="H53" s="15"/>
      <c r="I53" s="136"/>
      <c r="J53" s="36"/>
      <c r="K53" s="36"/>
      <c r="L53" s="37"/>
      <c r="M53" s="86"/>
      <c r="N53" s="85"/>
      <c r="O53" s="68"/>
      <c r="P53" s="9"/>
      <c r="Q53" s="9"/>
      <c r="R53" s="9"/>
    </row>
    <row r="54" spans="1:22">
      <c r="A54" s="84"/>
      <c r="C54" s="87"/>
      <c r="D54" s="87"/>
      <c r="E54" s="15"/>
      <c r="F54" s="15"/>
      <c r="G54" s="15"/>
      <c r="H54" s="15"/>
      <c r="I54" s="136"/>
      <c r="J54" s="36"/>
      <c r="K54" s="36"/>
      <c r="L54" s="37"/>
      <c r="M54" s="86"/>
      <c r="N54" s="85"/>
      <c r="O54" s="68"/>
      <c r="P54" s="9"/>
      <c r="Q54" s="9"/>
      <c r="R54" s="9"/>
    </row>
    <row r="55" spans="1:22">
      <c r="A55" s="84"/>
      <c r="C55" s="87"/>
      <c r="D55" s="87"/>
      <c r="E55" s="15"/>
      <c r="F55" s="15"/>
      <c r="G55" s="15"/>
      <c r="H55" s="15"/>
      <c r="I55" s="136"/>
      <c r="J55" s="36"/>
      <c r="K55" s="36"/>
      <c r="L55" s="37"/>
      <c r="M55" s="86"/>
      <c r="N55" s="85"/>
      <c r="O55" s="68"/>
      <c r="P55" s="9"/>
      <c r="Q55" s="9"/>
      <c r="R55" s="9"/>
    </row>
    <row r="56" spans="1:22">
      <c r="A56" s="84"/>
      <c r="C56" s="87"/>
      <c r="D56" s="87"/>
      <c r="E56" s="15"/>
      <c r="F56" s="15"/>
      <c r="G56" s="15"/>
      <c r="H56" s="15"/>
      <c r="I56" s="136"/>
      <c r="J56" s="36"/>
      <c r="K56" s="36"/>
      <c r="L56" s="37"/>
      <c r="M56" s="86"/>
      <c r="N56" s="85"/>
      <c r="O56" s="68"/>
      <c r="P56" s="9"/>
      <c r="Q56" s="9"/>
      <c r="R56" s="9"/>
    </row>
    <row r="57" spans="1:22">
      <c r="A57" s="84"/>
      <c r="C57" s="87"/>
      <c r="D57" s="87"/>
      <c r="E57" s="15"/>
      <c r="F57" s="15"/>
      <c r="G57" s="15"/>
      <c r="H57" s="15"/>
      <c r="I57" s="136"/>
      <c r="J57" s="36"/>
      <c r="K57" s="36"/>
      <c r="L57" s="37"/>
      <c r="M57" s="86"/>
      <c r="N57" s="85"/>
      <c r="O57" s="68"/>
      <c r="P57" s="9"/>
      <c r="Q57" s="9"/>
      <c r="R57" s="9"/>
    </row>
    <row r="58" spans="1:22">
      <c r="A58" s="84"/>
      <c r="C58" s="87"/>
      <c r="D58" s="87"/>
      <c r="E58" s="15"/>
      <c r="F58" s="15"/>
      <c r="G58" s="15"/>
      <c r="H58" s="15"/>
      <c r="I58" s="136"/>
      <c r="J58" s="36"/>
      <c r="K58" s="36"/>
      <c r="L58" s="37"/>
      <c r="M58" s="86"/>
      <c r="N58" s="85"/>
      <c r="O58" s="68"/>
      <c r="P58" s="9"/>
      <c r="Q58" s="9"/>
      <c r="R58" s="9"/>
    </row>
    <row r="59" spans="1:22">
      <c r="A59" s="84"/>
      <c r="C59" s="87"/>
      <c r="D59" s="87"/>
      <c r="E59" s="15"/>
      <c r="F59" s="15"/>
      <c r="G59" s="15"/>
      <c r="H59" s="15"/>
      <c r="I59" s="136"/>
      <c r="J59" s="36"/>
      <c r="K59" s="36"/>
      <c r="L59" s="37"/>
      <c r="M59" s="86"/>
      <c r="N59" s="85"/>
      <c r="O59" s="68"/>
      <c r="P59" s="9"/>
      <c r="Q59" s="9"/>
      <c r="R59" s="9"/>
    </row>
    <row r="60" spans="1:22">
      <c r="A60" s="84"/>
      <c r="C60" s="87"/>
      <c r="D60" s="87"/>
      <c r="E60" s="15"/>
      <c r="F60" s="15"/>
      <c r="G60" s="15"/>
      <c r="H60" s="15"/>
      <c r="I60" s="136"/>
      <c r="J60" s="36"/>
      <c r="K60" s="36"/>
      <c r="L60" s="37"/>
      <c r="M60" s="86"/>
      <c r="N60" s="85"/>
      <c r="O60" s="68"/>
      <c r="P60" s="9"/>
      <c r="Q60" s="9"/>
      <c r="R60" s="9"/>
    </row>
    <row r="61" spans="1:22">
      <c r="A61" s="84"/>
      <c r="C61" s="87"/>
      <c r="D61" s="87"/>
      <c r="E61" s="15"/>
      <c r="F61" s="15"/>
      <c r="G61" s="15"/>
      <c r="H61" s="15"/>
      <c r="I61" s="136"/>
      <c r="J61" s="36"/>
      <c r="K61" s="36"/>
      <c r="L61" s="37"/>
      <c r="M61" s="86"/>
      <c r="N61" s="85"/>
      <c r="O61" s="68"/>
      <c r="P61" s="9"/>
      <c r="Q61" s="9"/>
      <c r="R61" s="9"/>
    </row>
    <row r="62" spans="1:22">
      <c r="A62" s="84"/>
      <c r="C62" s="87"/>
      <c r="D62" s="87"/>
      <c r="E62" s="15"/>
      <c r="F62" s="15"/>
      <c r="G62" s="15"/>
      <c r="H62" s="15"/>
      <c r="I62" s="136"/>
      <c r="J62" s="36"/>
      <c r="K62" s="36"/>
      <c r="L62" s="37"/>
      <c r="M62" s="86"/>
      <c r="N62" s="85"/>
      <c r="O62" s="68"/>
      <c r="P62" s="9"/>
      <c r="Q62" s="9"/>
      <c r="R62" s="9"/>
    </row>
    <row r="63" spans="1:22">
      <c r="A63" s="84"/>
      <c r="C63" s="87"/>
      <c r="D63" s="87"/>
      <c r="E63" s="15"/>
      <c r="F63" s="15"/>
      <c r="G63" s="15"/>
      <c r="H63" s="15"/>
      <c r="I63" s="136"/>
      <c r="J63" s="36"/>
      <c r="K63" s="36"/>
      <c r="L63" s="37"/>
      <c r="M63" s="86"/>
      <c r="N63" s="85"/>
      <c r="O63" s="68"/>
      <c r="P63" s="9"/>
      <c r="Q63" s="9"/>
      <c r="R63" s="9"/>
    </row>
    <row r="64" spans="1:22">
      <c r="A64" s="84"/>
      <c r="C64" s="87"/>
      <c r="D64" s="87"/>
      <c r="E64" s="15"/>
      <c r="F64" s="15"/>
      <c r="G64" s="15"/>
      <c r="H64" s="15"/>
      <c r="I64" s="136"/>
      <c r="J64" s="36"/>
      <c r="K64" s="36"/>
      <c r="L64" s="37"/>
      <c r="M64" s="86"/>
      <c r="N64" s="85"/>
      <c r="O64" s="68"/>
      <c r="P64" s="9"/>
      <c r="Q64" s="9"/>
      <c r="R64" s="9"/>
    </row>
    <row r="65" spans="1:22">
      <c r="A65" s="84"/>
      <c r="C65" s="87"/>
      <c r="D65" s="87"/>
      <c r="E65" s="15"/>
      <c r="F65" s="15"/>
      <c r="G65" s="15"/>
      <c r="H65" s="15"/>
      <c r="I65" s="136"/>
      <c r="J65" s="36"/>
      <c r="K65" s="36"/>
      <c r="L65" s="37"/>
      <c r="M65" s="86"/>
      <c r="N65" s="85"/>
      <c r="O65" s="68"/>
      <c r="P65" s="9"/>
      <c r="Q65" s="9"/>
      <c r="R65" s="9"/>
    </row>
    <row r="66" spans="1:22">
      <c r="A66" s="84"/>
      <c r="C66" s="87"/>
      <c r="D66" s="87"/>
      <c r="E66" s="15"/>
      <c r="F66" s="15"/>
      <c r="G66" s="15"/>
      <c r="H66" s="15"/>
      <c r="I66" s="136"/>
      <c r="J66" s="36"/>
      <c r="K66" s="36"/>
      <c r="L66" s="37"/>
      <c r="M66" s="86"/>
      <c r="N66" s="85"/>
      <c r="O66" s="68"/>
      <c r="P66" s="9"/>
      <c r="Q66" s="9"/>
      <c r="R66" s="9"/>
    </row>
    <row r="67" spans="1:22">
      <c r="A67" s="84"/>
      <c r="C67" s="87"/>
      <c r="D67" s="87"/>
      <c r="E67" s="15"/>
      <c r="F67" s="15"/>
      <c r="G67" s="15"/>
      <c r="H67" s="15"/>
      <c r="I67" s="136"/>
      <c r="J67" s="36"/>
      <c r="K67" s="36"/>
      <c r="L67" s="37"/>
      <c r="M67" s="86"/>
      <c r="N67" s="85"/>
      <c r="O67" s="68"/>
      <c r="P67" s="9"/>
      <c r="Q67" s="9"/>
      <c r="R67" s="9"/>
    </row>
    <row r="68" spans="1:22">
      <c r="A68" s="84"/>
      <c r="C68" s="87"/>
      <c r="D68" s="87"/>
      <c r="E68" s="15"/>
      <c r="F68" s="15"/>
      <c r="G68" s="15"/>
      <c r="H68" s="15"/>
      <c r="I68" s="136"/>
      <c r="J68" s="36"/>
      <c r="K68" s="36"/>
      <c r="L68" s="37"/>
      <c r="M68" s="86"/>
      <c r="N68" s="85"/>
      <c r="O68" s="68"/>
      <c r="P68" s="9"/>
      <c r="Q68" s="9"/>
      <c r="R68" s="9"/>
    </row>
    <row r="69" spans="1:22">
      <c r="A69" s="84"/>
      <c r="C69" s="87"/>
      <c r="D69" s="87"/>
      <c r="E69" s="15"/>
      <c r="F69" s="15"/>
      <c r="G69" s="15"/>
      <c r="H69" s="15"/>
      <c r="I69" s="136"/>
      <c r="J69" s="36"/>
      <c r="K69" s="36"/>
      <c r="L69" s="37"/>
      <c r="M69" s="86"/>
      <c r="N69" s="85"/>
      <c r="O69" s="68"/>
      <c r="P69" s="9"/>
      <c r="Q69" s="9"/>
      <c r="R69" s="9"/>
    </row>
    <row r="70" spans="1:22">
      <c r="A70" s="84"/>
      <c r="C70" s="87"/>
      <c r="D70" s="87"/>
      <c r="E70" s="15"/>
      <c r="F70" s="15"/>
      <c r="G70" s="15"/>
      <c r="H70" s="15"/>
      <c r="I70" s="136"/>
      <c r="J70" s="36"/>
      <c r="K70" s="36"/>
      <c r="L70" s="37"/>
      <c r="M70" s="84"/>
      <c r="N70" s="85"/>
      <c r="O70" s="68"/>
      <c r="P70" s="9"/>
      <c r="Q70" s="9"/>
      <c r="R70" s="9"/>
      <c r="U70" s="135"/>
      <c r="V70" s="135"/>
    </row>
    <row r="71" spans="1:22">
      <c r="A71" s="84"/>
      <c r="C71" s="87"/>
      <c r="D71" s="87"/>
      <c r="E71" s="15"/>
      <c r="F71" s="15"/>
      <c r="G71" s="15"/>
      <c r="H71" s="15"/>
      <c r="I71" s="136"/>
      <c r="J71" s="36"/>
      <c r="K71" s="36"/>
      <c r="L71" s="37"/>
      <c r="M71" s="86"/>
      <c r="N71" s="85"/>
      <c r="O71" s="68"/>
      <c r="P71" s="9"/>
      <c r="Q71" s="9"/>
      <c r="R71" s="9"/>
    </row>
    <row r="72" spans="1:22">
      <c r="A72" s="84"/>
      <c r="C72" s="87"/>
      <c r="D72" s="87"/>
      <c r="E72" s="15"/>
      <c r="F72" s="15"/>
      <c r="G72" s="15"/>
      <c r="H72" s="15"/>
      <c r="I72" s="136"/>
      <c r="J72" s="36"/>
      <c r="K72" s="36"/>
      <c r="L72" s="37"/>
      <c r="M72" s="86"/>
      <c r="N72" s="85"/>
      <c r="O72" s="68"/>
      <c r="P72" s="9"/>
      <c r="Q72" s="9"/>
      <c r="R72" s="9"/>
    </row>
    <row r="73" spans="1:22">
      <c r="A73" s="84"/>
      <c r="C73" s="87"/>
      <c r="D73" s="87"/>
      <c r="E73" s="15"/>
      <c r="F73" s="15"/>
      <c r="G73" s="15"/>
      <c r="H73" s="15"/>
      <c r="I73" s="136"/>
      <c r="J73" s="36"/>
      <c r="K73" s="36"/>
      <c r="L73" s="37"/>
      <c r="M73" s="86"/>
      <c r="N73" s="85"/>
      <c r="O73" s="68"/>
      <c r="P73" s="9"/>
      <c r="Q73" s="9"/>
      <c r="R73" s="9"/>
    </row>
    <row r="74" spans="1:22">
      <c r="A74" s="84"/>
      <c r="C74" s="87"/>
      <c r="D74" s="87"/>
      <c r="E74" s="15"/>
      <c r="F74" s="15"/>
      <c r="G74" s="15"/>
      <c r="H74" s="15"/>
      <c r="I74" s="136"/>
      <c r="J74" s="36"/>
      <c r="K74" s="36"/>
      <c r="L74" s="37"/>
      <c r="M74" s="84"/>
      <c r="N74" s="85"/>
      <c r="O74" s="68"/>
      <c r="P74" s="9"/>
      <c r="Q74" s="9"/>
      <c r="R74" s="9"/>
    </row>
    <row r="75" spans="1:22">
      <c r="A75" s="84"/>
      <c r="C75" s="87"/>
      <c r="D75" s="87"/>
      <c r="E75" s="15"/>
      <c r="F75" s="15"/>
      <c r="G75" s="15"/>
      <c r="H75" s="15"/>
      <c r="I75" s="136"/>
      <c r="J75" s="36"/>
      <c r="K75" s="36"/>
      <c r="L75" s="37"/>
      <c r="M75" s="84"/>
      <c r="N75" s="85"/>
      <c r="O75" s="68"/>
      <c r="P75" s="9"/>
      <c r="Q75" s="9"/>
      <c r="R75" s="9"/>
    </row>
    <row r="76" spans="1:22">
      <c r="A76" s="84"/>
      <c r="C76" s="87"/>
      <c r="D76" s="87"/>
      <c r="E76" s="15"/>
      <c r="F76" s="15"/>
      <c r="G76" s="15"/>
      <c r="H76" s="15"/>
      <c r="I76" s="136"/>
      <c r="J76" s="36"/>
      <c r="K76" s="36"/>
      <c r="L76" s="37"/>
      <c r="M76" s="86"/>
      <c r="N76" s="85"/>
      <c r="O76" s="68"/>
      <c r="P76" s="9"/>
      <c r="Q76" s="9"/>
      <c r="R76" s="9"/>
    </row>
    <row r="77" spans="1:22">
      <c r="A77" s="84"/>
      <c r="C77" s="87"/>
      <c r="D77" s="87"/>
      <c r="E77" s="15"/>
      <c r="F77" s="15"/>
      <c r="G77" s="15"/>
      <c r="H77" s="15"/>
      <c r="I77" s="136"/>
      <c r="J77" s="36"/>
      <c r="K77" s="36"/>
      <c r="L77" s="37"/>
      <c r="M77" s="86"/>
      <c r="N77" s="85"/>
      <c r="O77" s="68"/>
      <c r="P77" s="9"/>
      <c r="Q77" s="9"/>
      <c r="R77" s="9"/>
      <c r="S77" s="40"/>
    </row>
    <row r="78" spans="1:22">
      <c r="A78" s="84"/>
      <c r="C78" s="87"/>
      <c r="D78" s="87"/>
      <c r="E78" s="15"/>
      <c r="F78" s="15"/>
      <c r="G78" s="15"/>
      <c r="H78" s="15"/>
      <c r="I78" s="136"/>
      <c r="J78" s="36"/>
      <c r="K78" s="36"/>
      <c r="L78" s="37"/>
      <c r="M78" s="86"/>
      <c r="N78" s="85"/>
      <c r="O78" s="68"/>
      <c r="P78" s="9"/>
      <c r="Q78" s="9"/>
      <c r="R78" s="9"/>
      <c r="S78" s="40"/>
    </row>
    <row r="79" spans="1:22">
      <c r="A79" s="84"/>
      <c r="C79" s="87"/>
      <c r="D79" s="87"/>
      <c r="E79" s="15"/>
      <c r="F79" s="15"/>
      <c r="G79" s="15"/>
      <c r="H79" s="15"/>
      <c r="J79" s="36"/>
      <c r="K79" s="36"/>
      <c r="L79" s="37"/>
      <c r="M79" s="84"/>
      <c r="N79" s="85"/>
      <c r="O79" s="15"/>
      <c r="P79" s="9"/>
      <c r="Q79" s="9"/>
      <c r="R79" s="9"/>
      <c r="S79" s="40"/>
    </row>
    <row r="80" spans="1:22">
      <c r="A80" s="84"/>
      <c r="C80" s="87"/>
      <c r="D80" s="87"/>
      <c r="E80" s="15"/>
      <c r="F80" s="15"/>
      <c r="G80" s="15"/>
      <c r="H80" s="15"/>
      <c r="J80" s="36"/>
      <c r="K80" s="36"/>
      <c r="L80" s="37"/>
      <c r="M80" s="84"/>
      <c r="N80" s="85"/>
      <c r="O80" s="15"/>
      <c r="P80" s="9"/>
      <c r="Q80" s="9"/>
      <c r="R80" s="9"/>
      <c r="S80" s="40"/>
    </row>
    <row r="81" spans="1:22">
      <c r="A81" s="84"/>
      <c r="C81" s="87"/>
      <c r="D81" s="87"/>
      <c r="E81" s="15"/>
      <c r="F81" s="15"/>
      <c r="G81" s="15"/>
      <c r="H81" s="15"/>
      <c r="J81" s="36"/>
      <c r="K81" s="36"/>
      <c r="L81" s="37"/>
      <c r="M81" s="86"/>
      <c r="N81" s="85"/>
      <c r="O81" s="15"/>
      <c r="P81" s="9"/>
      <c r="Q81" s="9"/>
      <c r="R81" s="9"/>
      <c r="S81" s="40"/>
    </row>
    <row r="82" spans="1:22">
      <c r="A82" s="84"/>
      <c r="C82" s="87"/>
      <c r="D82" s="87"/>
      <c r="E82" s="15"/>
      <c r="F82" s="15"/>
      <c r="G82" s="15"/>
      <c r="H82" s="15"/>
      <c r="J82" s="36"/>
      <c r="K82" s="36"/>
      <c r="L82" s="37"/>
      <c r="M82" s="15"/>
      <c r="N82" s="15"/>
      <c r="O82" s="15"/>
      <c r="P82" s="9"/>
      <c r="Q82" s="9"/>
      <c r="R82" s="9"/>
      <c r="S82" s="40"/>
    </row>
    <row r="83" spans="1:22">
      <c r="A83" s="84"/>
      <c r="C83" s="87"/>
      <c r="D83" s="87"/>
      <c r="E83" s="15"/>
      <c r="F83" s="15"/>
      <c r="G83" s="15"/>
      <c r="H83" s="15"/>
      <c r="J83" s="36"/>
      <c r="K83" s="36"/>
      <c r="L83" s="37"/>
      <c r="M83" s="15"/>
      <c r="N83" s="15"/>
      <c r="O83" s="15"/>
      <c r="P83" s="9"/>
      <c r="Q83" s="9"/>
      <c r="R83" s="9"/>
      <c r="S83" s="40"/>
    </row>
    <row r="84" spans="1:22">
      <c r="A84" s="84"/>
      <c r="C84" s="87"/>
      <c r="D84" s="87"/>
      <c r="E84" s="15"/>
      <c r="F84" s="15"/>
      <c r="G84" s="15"/>
      <c r="H84" s="15"/>
      <c r="J84" s="36"/>
      <c r="K84" s="36"/>
      <c r="L84" s="37"/>
      <c r="M84" s="15"/>
      <c r="N84" s="15"/>
      <c r="O84" s="15"/>
      <c r="P84" s="9"/>
      <c r="Q84" s="9"/>
      <c r="R84" s="9"/>
      <c r="S84" s="40"/>
    </row>
    <row r="85" spans="1:22">
      <c r="A85" s="84"/>
      <c r="C85" s="87"/>
      <c r="D85" s="87"/>
      <c r="E85" s="15"/>
      <c r="F85" s="15"/>
      <c r="G85" s="15"/>
      <c r="H85" s="15"/>
      <c r="J85" s="36"/>
      <c r="K85" s="36"/>
      <c r="L85" s="37"/>
      <c r="M85" s="15"/>
      <c r="N85" s="15"/>
      <c r="O85" s="15"/>
      <c r="P85" s="9"/>
      <c r="Q85" s="9"/>
      <c r="R85" s="9"/>
      <c r="S85" s="40"/>
    </row>
    <row r="86" spans="1:22">
      <c r="A86" s="84"/>
      <c r="C86" s="87"/>
      <c r="D86" s="87"/>
      <c r="E86" s="15"/>
      <c r="F86" s="15"/>
      <c r="G86" s="15"/>
      <c r="H86" s="15"/>
      <c r="J86" s="36"/>
      <c r="K86" s="36"/>
      <c r="L86" s="37"/>
      <c r="M86" s="84"/>
      <c r="O86" s="15"/>
      <c r="P86" s="9"/>
      <c r="Q86" s="9"/>
      <c r="R86" s="9"/>
      <c r="S86" s="152"/>
      <c r="T86" s="148"/>
    </row>
    <row r="87" spans="1:22">
      <c r="A87" s="84"/>
      <c r="C87" s="87"/>
      <c r="D87" s="87"/>
      <c r="E87" s="15"/>
      <c r="F87" s="15"/>
      <c r="G87" s="15"/>
      <c r="H87" s="15"/>
      <c r="J87" s="36"/>
      <c r="K87" s="36"/>
      <c r="L87" s="37"/>
      <c r="M87" s="84"/>
      <c r="O87" s="15"/>
      <c r="P87" s="9"/>
      <c r="Q87" s="9"/>
      <c r="R87" s="9"/>
      <c r="S87" s="152"/>
      <c r="T87" s="148"/>
    </row>
    <row r="88" spans="1:22">
      <c r="A88" s="84"/>
      <c r="C88" s="87"/>
      <c r="D88" s="87"/>
      <c r="E88" s="15"/>
      <c r="F88" s="15"/>
      <c r="G88" s="15"/>
      <c r="H88" s="15"/>
      <c r="J88" s="36"/>
      <c r="K88" s="36"/>
      <c r="L88" s="37"/>
      <c r="M88" s="86"/>
      <c r="N88" s="3"/>
      <c r="O88" s="15"/>
      <c r="P88" s="9"/>
      <c r="Q88" s="9"/>
      <c r="R88" s="9"/>
      <c r="S88" s="40"/>
    </row>
    <row r="89" spans="1:22">
      <c r="A89" s="84"/>
      <c r="C89" s="87"/>
      <c r="D89" s="87"/>
      <c r="E89" s="15"/>
      <c r="F89" s="15"/>
      <c r="G89" s="15"/>
      <c r="H89" s="15"/>
      <c r="J89" s="36"/>
      <c r="K89" s="36"/>
      <c r="L89" s="37"/>
      <c r="M89" s="84"/>
      <c r="N89" s="87"/>
      <c r="O89" s="15"/>
      <c r="P89" s="9"/>
      <c r="Q89" s="9"/>
      <c r="R89" s="9"/>
      <c r="S89" s="40"/>
      <c r="U89" s="15"/>
      <c r="V89" s="15"/>
    </row>
    <row r="90" spans="1:22">
      <c r="A90" s="84"/>
      <c r="C90" s="87"/>
      <c r="D90" s="87"/>
      <c r="E90" s="15"/>
      <c r="F90" s="15"/>
      <c r="G90" s="15"/>
      <c r="H90" s="15"/>
      <c r="J90" s="36"/>
      <c r="K90" s="36"/>
      <c r="L90" s="37"/>
      <c r="M90" s="84"/>
      <c r="N90" s="87"/>
      <c r="O90" s="15"/>
      <c r="P90" s="9"/>
      <c r="Q90" s="9"/>
      <c r="R90" s="9"/>
      <c r="S90" s="40"/>
      <c r="U90" s="15"/>
      <c r="V90" s="15"/>
    </row>
    <row r="91" spans="1:22">
      <c r="A91" s="84"/>
      <c r="C91" s="87"/>
      <c r="D91" s="87"/>
      <c r="E91" s="15"/>
      <c r="F91" s="15"/>
      <c r="G91" s="15"/>
      <c r="H91" s="15"/>
      <c r="J91" s="36"/>
      <c r="K91" s="36"/>
      <c r="L91" s="37"/>
      <c r="M91" s="84"/>
      <c r="N91" s="87"/>
      <c r="O91" s="15"/>
      <c r="P91" s="9"/>
      <c r="Q91" s="9"/>
      <c r="R91" s="9"/>
      <c r="S91" s="152"/>
      <c r="T91" s="148"/>
    </row>
    <row r="92" spans="1:22">
      <c r="A92" s="84"/>
      <c r="C92" s="87"/>
      <c r="D92" s="87"/>
      <c r="E92" s="15"/>
      <c r="F92" s="15"/>
      <c r="G92" s="15"/>
      <c r="H92" s="15"/>
      <c r="J92" s="36"/>
      <c r="K92" s="36"/>
      <c r="L92" s="37"/>
      <c r="M92" s="84"/>
      <c r="N92" s="87"/>
      <c r="O92" s="15"/>
      <c r="P92" s="9"/>
      <c r="Q92" s="9"/>
      <c r="R92" s="9"/>
      <c r="U92" s="15"/>
      <c r="V92" s="15"/>
    </row>
    <row r="93" spans="1:22">
      <c r="A93" s="84"/>
      <c r="C93" s="87"/>
      <c r="D93" s="87"/>
      <c r="E93" s="15"/>
      <c r="F93" s="15"/>
      <c r="G93" s="15"/>
      <c r="H93" s="15"/>
      <c r="J93" s="36"/>
      <c r="K93" s="36"/>
      <c r="L93" s="37"/>
      <c r="M93" s="84"/>
      <c r="N93" s="85"/>
      <c r="O93" s="15"/>
      <c r="P93" s="9"/>
      <c r="Q93" s="9"/>
      <c r="R93" s="9"/>
      <c r="S93" s="40"/>
    </row>
    <row r="94" spans="1:22">
      <c r="A94" s="84"/>
      <c r="C94" s="87"/>
      <c r="D94" s="87"/>
      <c r="E94" s="15"/>
      <c r="F94" s="15"/>
      <c r="G94" s="15"/>
      <c r="H94" s="15"/>
      <c r="I94" s="136"/>
      <c r="J94" s="36"/>
      <c r="K94" s="36"/>
      <c r="L94" s="37"/>
      <c r="M94" s="84"/>
      <c r="N94" s="85"/>
      <c r="O94" s="68"/>
      <c r="P94" s="9"/>
      <c r="Q94" s="9"/>
      <c r="R94" s="9"/>
    </row>
    <row r="95" spans="1:22">
      <c r="A95" s="84"/>
      <c r="C95" s="87"/>
      <c r="D95" s="87"/>
      <c r="E95" s="15"/>
      <c r="F95" s="15"/>
      <c r="G95" s="15"/>
      <c r="H95" s="15"/>
      <c r="I95" s="136"/>
      <c r="J95" s="36"/>
      <c r="K95" s="36"/>
      <c r="L95" s="37"/>
      <c r="M95" s="84"/>
      <c r="N95" s="85"/>
      <c r="O95" s="15"/>
      <c r="P95" s="9"/>
      <c r="Q95" s="9"/>
      <c r="R95" s="9"/>
    </row>
    <row r="96" spans="1:22">
      <c r="A96" s="84"/>
      <c r="C96" s="87"/>
      <c r="D96" s="87"/>
      <c r="E96" s="15"/>
      <c r="F96" s="15"/>
      <c r="G96" s="15"/>
      <c r="H96" s="15"/>
      <c r="I96" s="136"/>
      <c r="J96" s="36"/>
      <c r="K96" s="36"/>
      <c r="L96" s="37"/>
      <c r="M96" s="84"/>
      <c r="N96" s="85"/>
      <c r="O96" s="15"/>
      <c r="P96" s="9"/>
      <c r="Q96" s="9"/>
      <c r="R96" s="9"/>
    </row>
    <row r="97" spans="1:20">
      <c r="A97" s="84"/>
      <c r="C97" s="87"/>
      <c r="D97" s="87"/>
      <c r="E97" s="15"/>
      <c r="F97" s="15"/>
      <c r="G97" s="15"/>
      <c r="H97" s="15"/>
      <c r="I97" s="136"/>
      <c r="J97" s="36"/>
      <c r="K97" s="36"/>
      <c r="L97" s="37"/>
      <c r="M97" s="84"/>
      <c r="N97" s="87"/>
      <c r="O97" s="15"/>
      <c r="P97" s="9"/>
      <c r="Q97" s="9"/>
      <c r="R97" s="9"/>
      <c r="S97" s="148"/>
      <c r="T97" s="148"/>
    </row>
    <row r="98" spans="1:20">
      <c r="A98" s="84"/>
      <c r="C98" s="87"/>
      <c r="D98" s="87"/>
      <c r="E98" s="15"/>
      <c r="F98" s="15"/>
      <c r="G98" s="15"/>
      <c r="H98" s="15"/>
      <c r="I98" s="136"/>
      <c r="J98" s="36"/>
      <c r="K98" s="36"/>
      <c r="L98" s="37"/>
      <c r="M98" s="86"/>
      <c r="N98" s="85"/>
      <c r="O98" s="15"/>
      <c r="P98" s="9"/>
      <c r="Q98" s="9"/>
      <c r="R98" s="9"/>
    </row>
    <row r="99" spans="1:20">
      <c r="A99" s="84"/>
      <c r="C99" s="87"/>
      <c r="D99" s="87"/>
      <c r="E99" s="15"/>
      <c r="F99" s="15"/>
      <c r="G99" s="15"/>
      <c r="H99" s="15"/>
      <c r="I99" s="136"/>
      <c r="J99" s="36"/>
      <c r="K99" s="36"/>
      <c r="L99" s="37"/>
      <c r="M99" s="86"/>
      <c r="N99" s="85"/>
      <c r="O99" s="15"/>
      <c r="P99" s="9"/>
      <c r="Q99" s="9"/>
      <c r="R99" s="9"/>
    </row>
    <row r="100" spans="1:20">
      <c r="A100" s="84"/>
      <c r="C100" s="87"/>
      <c r="D100" s="87"/>
      <c r="E100" s="15"/>
      <c r="F100" s="15"/>
      <c r="G100" s="15"/>
      <c r="H100" s="15"/>
      <c r="J100" s="36"/>
      <c r="K100" s="36"/>
      <c r="L100" s="37"/>
      <c r="M100" s="86"/>
      <c r="N100" s="85"/>
      <c r="O100" s="15"/>
      <c r="P100" s="9"/>
      <c r="Q100" s="9"/>
      <c r="R100" s="9"/>
    </row>
    <row r="101" spans="1:20">
      <c r="A101" s="84"/>
      <c r="C101" s="87"/>
      <c r="D101" s="87"/>
      <c r="E101" s="15"/>
      <c r="F101" s="15"/>
      <c r="G101" s="15"/>
      <c r="H101" s="15"/>
      <c r="J101" s="36"/>
      <c r="K101" s="36"/>
      <c r="L101" s="37"/>
      <c r="M101" s="86"/>
      <c r="N101" s="85"/>
      <c r="O101" s="15"/>
      <c r="P101" s="9"/>
      <c r="Q101" s="9"/>
      <c r="R101" s="9"/>
    </row>
    <row r="102" spans="1:20">
      <c r="A102" s="84"/>
      <c r="C102" s="87"/>
      <c r="D102" s="87"/>
      <c r="E102" s="15"/>
      <c r="F102" s="15"/>
      <c r="G102" s="15"/>
      <c r="H102" s="15"/>
      <c r="J102" s="36"/>
      <c r="K102" s="36"/>
      <c r="L102" s="37"/>
      <c r="M102" s="86"/>
      <c r="N102" s="85"/>
      <c r="O102" s="15"/>
      <c r="P102" s="9"/>
      <c r="Q102" s="9"/>
      <c r="R102" s="9"/>
    </row>
    <row r="103" spans="1:20">
      <c r="A103" s="84"/>
      <c r="C103" s="87"/>
      <c r="D103" s="87"/>
      <c r="E103" s="15"/>
      <c r="F103" s="15"/>
      <c r="G103" s="15"/>
      <c r="H103" s="15"/>
      <c r="J103" s="36"/>
      <c r="K103" s="36"/>
      <c r="L103" s="37"/>
      <c r="M103" s="86"/>
      <c r="N103" s="85"/>
      <c r="O103" s="15"/>
      <c r="P103" s="9"/>
      <c r="Q103" s="9"/>
      <c r="R103" s="9"/>
    </row>
    <row r="104" spans="1:20">
      <c r="A104" s="84"/>
      <c r="C104" s="87"/>
      <c r="D104" s="87"/>
      <c r="E104" s="85"/>
      <c r="F104" s="15"/>
      <c r="G104" s="15"/>
      <c r="H104" s="15"/>
      <c r="J104" s="36"/>
      <c r="K104" s="36"/>
      <c r="L104" s="37"/>
      <c r="M104" s="86"/>
      <c r="N104" s="85"/>
      <c r="O104" s="15"/>
      <c r="P104" s="9"/>
      <c r="Q104" s="9"/>
      <c r="R104" s="9"/>
      <c r="S104" s="148"/>
      <c r="T104" s="148"/>
    </row>
    <row r="105" spans="1:20">
      <c r="A105" s="84"/>
      <c r="C105" s="87"/>
      <c r="D105" s="87"/>
      <c r="E105" s="85"/>
      <c r="F105" s="15"/>
      <c r="G105" s="15"/>
      <c r="H105" s="15"/>
      <c r="J105" s="36"/>
      <c r="K105" s="36"/>
      <c r="L105" s="37"/>
      <c r="M105" s="86"/>
      <c r="N105" s="85"/>
      <c r="O105" s="15"/>
      <c r="P105" s="9"/>
      <c r="Q105" s="9"/>
      <c r="R105" s="9"/>
      <c r="S105" s="148"/>
      <c r="T105" s="148"/>
    </row>
    <row r="106" spans="1:20">
      <c r="A106" s="84"/>
      <c r="C106" s="87"/>
      <c r="D106" s="87"/>
      <c r="E106" s="15"/>
      <c r="F106" s="15"/>
      <c r="G106" s="15"/>
      <c r="H106" s="15"/>
      <c r="J106" s="36"/>
      <c r="K106" s="36"/>
      <c r="L106" s="37"/>
      <c r="M106" s="86"/>
      <c r="N106" s="85"/>
      <c r="O106" s="15"/>
      <c r="P106" s="9"/>
      <c r="Q106" s="9"/>
      <c r="R106" s="9"/>
      <c r="S106" s="148"/>
      <c r="T106" s="148"/>
    </row>
    <row r="107" spans="1:20">
      <c r="A107" s="84"/>
      <c r="C107" s="87"/>
      <c r="D107" s="87"/>
      <c r="E107" s="15"/>
      <c r="F107" s="15"/>
      <c r="G107" s="15"/>
      <c r="H107" s="15"/>
      <c r="J107" s="36"/>
      <c r="K107" s="36"/>
      <c r="L107" s="37"/>
      <c r="M107" s="86"/>
      <c r="N107" s="85"/>
      <c r="O107" s="15"/>
      <c r="P107" s="9"/>
      <c r="Q107" s="9"/>
      <c r="R107" s="9"/>
    </row>
    <row r="108" spans="1:20">
      <c r="A108" s="84"/>
      <c r="C108" s="87"/>
      <c r="D108" s="87"/>
      <c r="E108" s="15"/>
      <c r="F108" s="15"/>
      <c r="G108" s="15"/>
      <c r="H108" s="15"/>
      <c r="J108" s="36"/>
      <c r="K108" s="36"/>
      <c r="L108" s="37"/>
      <c r="M108" s="86"/>
      <c r="N108" s="85"/>
      <c r="O108" s="15"/>
      <c r="P108" s="9"/>
      <c r="Q108" s="9"/>
      <c r="R108" s="9"/>
      <c r="S108" s="148"/>
      <c r="T108" s="148"/>
    </row>
    <row r="109" spans="1:20" ht="15" thickBot="1"/>
    <row r="110" spans="1:20" ht="15" thickBot="1">
      <c r="D110" s="130"/>
      <c r="E110" s="132"/>
      <c r="H110" s="130"/>
      <c r="I110" s="131"/>
    </row>
  </sheetData>
  <autoFilter ref="A1:V92" xr:uid="{00000000-0009-0000-0000-000009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FF"/>
  </sheetPr>
  <dimension ref="A1:Y1048566"/>
  <sheetViews>
    <sheetView topLeftCell="A22" workbookViewId="0">
      <selection activeCell="D6" sqref="D6"/>
    </sheetView>
  </sheetViews>
  <sheetFormatPr baseColWidth="10" defaultColWidth="11.44140625" defaultRowHeight="14.4"/>
  <cols>
    <col min="1" max="3" width="11.44140625" style="2"/>
    <col min="4" max="4" width="21.109375" style="2" customWidth="1"/>
    <col min="5" max="5" width="17.88671875" style="2" customWidth="1"/>
    <col min="6" max="7" width="11.44140625" style="2"/>
    <col min="8" max="8" width="20.5546875" style="2" customWidth="1"/>
    <col min="9" max="12" width="21.109375" style="7" customWidth="1"/>
    <col min="13" max="14" width="11.44140625" style="2"/>
    <col min="15" max="15" width="54.33203125" style="2" customWidth="1"/>
    <col min="16" max="16" width="11.5546875" style="8"/>
    <col min="17" max="18" width="11.44140625" style="123"/>
    <col min="19" max="20" width="21.109375" style="7" customWidth="1"/>
    <col min="21" max="21" width="11.44140625" style="2"/>
    <col min="22" max="22" width="18.33203125" style="2" customWidth="1"/>
    <col min="23" max="23" width="20.5546875" style="2" customWidth="1"/>
    <col min="24" max="16384" width="11.44140625" style="2"/>
  </cols>
  <sheetData>
    <row r="1" spans="1:25">
      <c r="A1" s="1" t="s">
        <v>0</v>
      </c>
      <c r="B1" s="1" t="s">
        <v>1</v>
      </c>
      <c r="C1" s="1" t="s">
        <v>2</v>
      </c>
      <c r="D1" s="1" t="s">
        <v>3</v>
      </c>
      <c r="E1" s="1" t="s">
        <v>4</v>
      </c>
      <c r="F1" s="1" t="s">
        <v>5</v>
      </c>
      <c r="G1" s="1" t="s">
        <v>6</v>
      </c>
      <c r="H1" s="1" t="s">
        <v>7</v>
      </c>
      <c r="I1" s="6" t="s">
        <v>8</v>
      </c>
      <c r="J1" s="6" t="s">
        <v>9</v>
      </c>
      <c r="K1" s="6" t="s">
        <v>19</v>
      </c>
      <c r="L1" s="6" t="s">
        <v>20</v>
      </c>
      <c r="M1" s="1" t="s">
        <v>10</v>
      </c>
      <c r="N1" s="1" t="s">
        <v>11</v>
      </c>
      <c r="O1" s="1" t="s">
        <v>12</v>
      </c>
      <c r="P1" s="16" t="s">
        <v>21</v>
      </c>
      <c r="Q1" s="215" t="s">
        <v>13</v>
      </c>
      <c r="R1" s="215" t="s">
        <v>14</v>
      </c>
      <c r="S1" s="6" t="s">
        <v>15</v>
      </c>
      <c r="T1" s="6" t="s">
        <v>16</v>
      </c>
      <c r="U1" s="1" t="s">
        <v>17</v>
      </c>
      <c r="V1" s="1" t="s">
        <v>18</v>
      </c>
      <c r="W1" s="1"/>
      <c r="X1" s="1"/>
    </row>
    <row r="2" spans="1:25" ht="15.6" customHeight="1">
      <c r="A2">
        <v>891780111</v>
      </c>
      <c r="B2" t="s">
        <v>25</v>
      </c>
      <c r="C2" t="s">
        <v>26</v>
      </c>
      <c r="D2" t="s">
        <v>27</v>
      </c>
      <c r="E2" t="s">
        <v>619</v>
      </c>
      <c r="F2" t="s">
        <v>29</v>
      </c>
      <c r="G2" t="s">
        <v>30</v>
      </c>
      <c r="H2" t="s">
        <v>31</v>
      </c>
      <c r="I2" s="33">
        <v>10800000</v>
      </c>
      <c r="J2" s="33">
        <v>12000000</v>
      </c>
      <c r="K2" s="75">
        <v>1200000</v>
      </c>
      <c r="L2" s="33">
        <v>0</v>
      </c>
      <c r="M2" s="129">
        <v>32738180</v>
      </c>
      <c r="N2" t="s">
        <v>620</v>
      </c>
      <c r="O2" t="s">
        <v>621</v>
      </c>
      <c r="P2" s="174">
        <v>44589</v>
      </c>
      <c r="Q2" s="175">
        <v>44593</v>
      </c>
      <c r="R2" s="175">
        <v>44742</v>
      </c>
      <c r="S2" s="33">
        <v>12000000</v>
      </c>
      <c r="T2" s="75">
        <v>0</v>
      </c>
      <c r="U2" s="129">
        <v>36669725</v>
      </c>
      <c r="V2" t="s">
        <v>622</v>
      </c>
      <c r="W2"/>
      <c r="X2"/>
      <c r="Y2"/>
    </row>
    <row r="3" spans="1:25" ht="11.4" customHeight="1">
      <c r="A3">
        <v>891780111</v>
      </c>
      <c r="B3" t="s">
        <v>25</v>
      </c>
      <c r="C3" t="s">
        <v>26</v>
      </c>
      <c r="D3" t="s">
        <v>27</v>
      </c>
      <c r="E3" t="s">
        <v>623</v>
      </c>
      <c r="F3" t="s">
        <v>29</v>
      </c>
      <c r="G3" t="s">
        <v>30</v>
      </c>
      <c r="H3" t="s">
        <v>31</v>
      </c>
      <c r="I3" s="33">
        <v>11250000</v>
      </c>
      <c r="J3" s="33">
        <v>12500000</v>
      </c>
      <c r="K3" s="75">
        <v>1250000</v>
      </c>
      <c r="L3" s="33">
        <v>0</v>
      </c>
      <c r="M3" s="129">
        <v>36552616</v>
      </c>
      <c r="N3" t="s">
        <v>624</v>
      </c>
      <c r="O3" t="s">
        <v>625</v>
      </c>
      <c r="P3" t="s">
        <v>46</v>
      </c>
      <c r="Q3" s="175">
        <v>44607</v>
      </c>
      <c r="R3" s="175">
        <v>44757</v>
      </c>
      <c r="S3" s="33">
        <v>11250000</v>
      </c>
      <c r="T3" s="75">
        <v>1250000</v>
      </c>
      <c r="U3">
        <v>92537525</v>
      </c>
      <c r="V3" t="s">
        <v>627</v>
      </c>
      <c r="W3"/>
      <c r="X3"/>
      <c r="Y3"/>
    </row>
    <row r="4" spans="1:25">
      <c r="A4">
        <v>891780111</v>
      </c>
      <c r="B4" t="s">
        <v>25</v>
      </c>
      <c r="C4" t="s">
        <v>26</v>
      </c>
      <c r="D4" t="s">
        <v>27</v>
      </c>
      <c r="E4" t="s">
        <v>628</v>
      </c>
      <c r="F4" t="s">
        <v>29</v>
      </c>
      <c r="G4" t="s">
        <v>30</v>
      </c>
      <c r="H4" t="s">
        <v>31</v>
      </c>
      <c r="I4" s="33">
        <v>9174000</v>
      </c>
      <c r="J4" s="33">
        <v>10274000</v>
      </c>
      <c r="K4" s="75">
        <v>1100000</v>
      </c>
      <c r="L4" s="33">
        <v>0</v>
      </c>
      <c r="M4" s="129">
        <v>79695021</v>
      </c>
      <c r="N4" t="s">
        <v>629</v>
      </c>
      <c r="O4" t="s">
        <v>630</v>
      </c>
      <c r="P4" t="s">
        <v>46</v>
      </c>
      <c r="Q4" s="175">
        <v>44602</v>
      </c>
      <c r="R4" s="175">
        <v>44742</v>
      </c>
      <c r="S4" s="33">
        <v>10274000</v>
      </c>
      <c r="T4" s="75">
        <v>0</v>
      </c>
      <c r="U4" s="129">
        <v>36669725</v>
      </c>
      <c r="V4" t="s">
        <v>622</v>
      </c>
      <c r="W4"/>
      <c r="X4"/>
      <c r="Y4"/>
    </row>
    <row r="5" spans="1:25">
      <c r="A5">
        <v>891780111</v>
      </c>
      <c r="B5" t="s">
        <v>25</v>
      </c>
      <c r="C5" t="s">
        <v>26</v>
      </c>
      <c r="D5" t="s">
        <v>27</v>
      </c>
      <c r="E5" t="s">
        <v>631</v>
      </c>
      <c r="F5" t="s">
        <v>29</v>
      </c>
      <c r="G5" t="s">
        <v>30</v>
      </c>
      <c r="H5" t="s">
        <v>31</v>
      </c>
      <c r="I5" s="33">
        <v>13500000</v>
      </c>
      <c r="J5" s="33">
        <v>14850000</v>
      </c>
      <c r="K5" s="75">
        <v>1350000</v>
      </c>
      <c r="L5" s="33">
        <v>0</v>
      </c>
      <c r="M5" s="129">
        <v>85466955</v>
      </c>
      <c r="N5" t="s">
        <v>632</v>
      </c>
      <c r="O5" t="s">
        <v>633</v>
      </c>
      <c r="P5" t="s">
        <v>46</v>
      </c>
      <c r="Q5" s="175">
        <v>44593</v>
      </c>
      <c r="R5" s="63">
        <v>44757</v>
      </c>
      <c r="S5" s="33">
        <v>13500000</v>
      </c>
      <c r="T5" s="75">
        <v>1350000</v>
      </c>
      <c r="U5" s="129">
        <v>7634903</v>
      </c>
      <c r="V5" t="s">
        <v>634</v>
      </c>
      <c r="W5"/>
      <c r="X5"/>
      <c r="Y5"/>
    </row>
    <row r="6" spans="1:25">
      <c r="A6">
        <v>891780111</v>
      </c>
      <c r="B6" t="s">
        <v>25</v>
      </c>
      <c r="C6" t="s">
        <v>26</v>
      </c>
      <c r="D6" t="s">
        <v>27</v>
      </c>
      <c r="E6" t="s">
        <v>635</v>
      </c>
      <c r="F6" t="s">
        <v>29</v>
      </c>
      <c r="G6" t="s">
        <v>30</v>
      </c>
      <c r="H6" t="s">
        <v>31</v>
      </c>
      <c r="I6" s="33">
        <v>13680000</v>
      </c>
      <c r="J6" s="33">
        <v>14880000</v>
      </c>
      <c r="K6" s="75">
        <v>1200000</v>
      </c>
      <c r="L6" s="33">
        <v>0</v>
      </c>
      <c r="M6" s="129">
        <v>1129567153</v>
      </c>
      <c r="N6" t="s">
        <v>636</v>
      </c>
      <c r="O6" t="s">
        <v>637</v>
      </c>
      <c r="P6" t="s">
        <v>638</v>
      </c>
      <c r="Q6" s="63" t="s">
        <v>638</v>
      </c>
      <c r="R6" s="63">
        <v>44757</v>
      </c>
      <c r="S6" s="33">
        <v>13680000</v>
      </c>
      <c r="T6" s="75">
        <v>1200000</v>
      </c>
      <c r="U6" s="129">
        <v>7634903</v>
      </c>
      <c r="V6" t="s">
        <v>634</v>
      </c>
      <c r="W6"/>
      <c r="X6"/>
      <c r="Y6"/>
    </row>
    <row r="7" spans="1:25">
      <c r="A7">
        <v>891780111</v>
      </c>
      <c r="B7" t="s">
        <v>25</v>
      </c>
      <c r="C7" t="s">
        <v>26</v>
      </c>
      <c r="D7" t="s">
        <v>27</v>
      </c>
      <c r="E7" t="s">
        <v>639</v>
      </c>
      <c r="F7" t="s">
        <v>29</v>
      </c>
      <c r="G7" t="s">
        <v>30</v>
      </c>
      <c r="H7" t="s">
        <v>31</v>
      </c>
      <c r="I7" s="33">
        <v>12000000</v>
      </c>
      <c r="J7" s="33">
        <v>0</v>
      </c>
      <c r="K7" s="75">
        <v>0</v>
      </c>
      <c r="L7" s="33">
        <v>0</v>
      </c>
      <c r="M7" s="129">
        <v>1082846537</v>
      </c>
      <c r="N7" t="s">
        <v>640</v>
      </c>
      <c r="O7" t="s">
        <v>641</v>
      </c>
      <c r="P7" t="s">
        <v>642</v>
      </c>
      <c r="Q7" s="63" t="s">
        <v>642</v>
      </c>
      <c r="R7" s="63" t="s">
        <v>626</v>
      </c>
      <c r="S7" s="33">
        <v>12000000</v>
      </c>
      <c r="T7" s="75">
        <v>0</v>
      </c>
      <c r="U7" s="129">
        <v>36669725</v>
      </c>
      <c r="V7" t="s">
        <v>622</v>
      </c>
      <c r="W7"/>
      <c r="X7"/>
      <c r="Y7"/>
    </row>
    <row r="8" spans="1:25">
      <c r="A8">
        <v>891780111</v>
      </c>
      <c r="B8" t="s">
        <v>25</v>
      </c>
      <c r="C8" t="s">
        <v>26</v>
      </c>
      <c r="D8" t="s">
        <v>27</v>
      </c>
      <c r="E8" t="s">
        <v>643</v>
      </c>
      <c r="F8" t="s">
        <v>29</v>
      </c>
      <c r="G8" t="s">
        <v>30</v>
      </c>
      <c r="H8" t="s">
        <v>31</v>
      </c>
      <c r="I8" s="33">
        <v>13200000</v>
      </c>
      <c r="J8" s="33">
        <v>0</v>
      </c>
      <c r="K8" s="75">
        <v>0</v>
      </c>
      <c r="L8" s="33">
        <v>0</v>
      </c>
      <c r="M8" s="129">
        <v>36669670</v>
      </c>
      <c r="N8" t="s">
        <v>644</v>
      </c>
      <c r="O8" t="s">
        <v>645</v>
      </c>
      <c r="P8" t="s">
        <v>646</v>
      </c>
      <c r="Q8" s="63" t="s">
        <v>646</v>
      </c>
      <c r="R8" s="63" t="s">
        <v>626</v>
      </c>
      <c r="S8" s="33">
        <v>13200000</v>
      </c>
      <c r="T8" s="75">
        <v>0</v>
      </c>
      <c r="U8" s="129">
        <v>7634903</v>
      </c>
      <c r="V8" t="s">
        <v>634</v>
      </c>
      <c r="W8"/>
      <c r="X8"/>
      <c r="Y8"/>
    </row>
    <row r="9" spans="1:25">
      <c r="A9">
        <v>891780111</v>
      </c>
      <c r="B9" t="s">
        <v>25</v>
      </c>
      <c r="C9" t="s">
        <v>26</v>
      </c>
      <c r="D9" t="s">
        <v>27</v>
      </c>
      <c r="E9" t="s">
        <v>647</v>
      </c>
      <c r="F9" t="s">
        <v>29</v>
      </c>
      <c r="G9" t="s">
        <v>30</v>
      </c>
      <c r="H9" t="s">
        <v>31</v>
      </c>
      <c r="I9" s="33">
        <v>14075000</v>
      </c>
      <c r="J9" s="33">
        <v>0</v>
      </c>
      <c r="K9" s="75">
        <v>0</v>
      </c>
      <c r="L9" s="33">
        <v>0</v>
      </c>
      <c r="M9" s="129">
        <v>85153904</v>
      </c>
      <c r="N9" t="s">
        <v>648</v>
      </c>
      <c r="O9" t="s">
        <v>649</v>
      </c>
      <c r="P9" t="s">
        <v>650</v>
      </c>
      <c r="Q9" s="63" t="s">
        <v>650</v>
      </c>
      <c r="R9" s="63" t="s">
        <v>626</v>
      </c>
      <c r="S9" s="33">
        <v>14075000</v>
      </c>
      <c r="T9" s="75">
        <v>0</v>
      </c>
      <c r="U9" s="129">
        <v>36669725</v>
      </c>
      <c r="V9" t="s">
        <v>622</v>
      </c>
      <c r="W9"/>
      <c r="X9"/>
      <c r="Y9"/>
    </row>
    <row r="10" spans="1:25">
      <c r="A10">
        <v>891780111</v>
      </c>
      <c r="B10" t="s">
        <v>25</v>
      </c>
      <c r="C10" t="s">
        <v>26</v>
      </c>
      <c r="D10" t="s">
        <v>27</v>
      </c>
      <c r="E10" t="s">
        <v>651</v>
      </c>
      <c r="F10" t="s">
        <v>29</v>
      </c>
      <c r="G10" t="s">
        <v>30</v>
      </c>
      <c r="H10" t="s">
        <v>31</v>
      </c>
      <c r="I10" s="33">
        <v>14250000</v>
      </c>
      <c r="J10" s="33">
        <v>0</v>
      </c>
      <c r="K10" s="75">
        <v>0</v>
      </c>
      <c r="L10" s="33">
        <v>0</v>
      </c>
      <c r="M10" s="129">
        <v>1082879378</v>
      </c>
      <c r="N10" t="s">
        <v>652</v>
      </c>
      <c r="O10" t="s">
        <v>653</v>
      </c>
      <c r="P10" t="s">
        <v>654</v>
      </c>
      <c r="Q10" s="63" t="s">
        <v>654</v>
      </c>
      <c r="R10" s="63" t="s">
        <v>626</v>
      </c>
      <c r="S10" s="33">
        <v>14250000</v>
      </c>
      <c r="T10" s="75">
        <v>0</v>
      </c>
      <c r="U10" s="129">
        <v>36564357</v>
      </c>
      <c r="V10" t="s">
        <v>655</v>
      </c>
      <c r="W10"/>
      <c r="X10"/>
      <c r="Y10"/>
    </row>
    <row r="11" spans="1:25">
      <c r="A11">
        <v>891780111</v>
      </c>
      <c r="B11" t="s">
        <v>25</v>
      </c>
      <c r="C11" t="s">
        <v>26</v>
      </c>
      <c r="D11" t="s">
        <v>27</v>
      </c>
      <c r="E11" t="s">
        <v>656</v>
      </c>
      <c r="F11" t="s">
        <v>29</v>
      </c>
      <c r="G11" t="s">
        <v>30</v>
      </c>
      <c r="H11" t="s">
        <v>31</v>
      </c>
      <c r="I11" s="33">
        <v>7200000</v>
      </c>
      <c r="J11" s="33">
        <v>0</v>
      </c>
      <c r="K11" s="75">
        <v>0</v>
      </c>
      <c r="L11" s="33">
        <v>0</v>
      </c>
      <c r="M11" s="129">
        <v>73127805</v>
      </c>
      <c r="N11" t="s">
        <v>657</v>
      </c>
      <c r="O11" t="s">
        <v>658</v>
      </c>
      <c r="P11" s="174">
        <v>44589</v>
      </c>
      <c r="Q11" s="175">
        <v>44621</v>
      </c>
      <c r="R11" s="175" t="s">
        <v>626</v>
      </c>
      <c r="S11" s="33">
        <v>7200000</v>
      </c>
      <c r="T11" s="75">
        <v>0</v>
      </c>
      <c r="U11">
        <v>1082943891</v>
      </c>
      <c r="V11" t="s">
        <v>659</v>
      </c>
      <c r="W11"/>
      <c r="X11"/>
      <c r="Y11"/>
    </row>
    <row r="12" spans="1:25">
      <c r="A12">
        <v>891780111</v>
      </c>
      <c r="B12" t="s">
        <v>25</v>
      </c>
      <c r="C12" t="s">
        <v>26</v>
      </c>
      <c r="D12" t="s">
        <v>27</v>
      </c>
      <c r="E12" t="s">
        <v>660</v>
      </c>
      <c r="F12" t="s">
        <v>29</v>
      </c>
      <c r="G12" t="s">
        <v>30</v>
      </c>
      <c r="H12" t="s">
        <v>31</v>
      </c>
      <c r="I12" s="33">
        <v>1900000</v>
      </c>
      <c r="J12" s="33">
        <v>0</v>
      </c>
      <c r="K12" s="75">
        <v>0</v>
      </c>
      <c r="L12" s="33">
        <v>0</v>
      </c>
      <c r="M12" s="129">
        <v>39049110</v>
      </c>
      <c r="N12" t="s">
        <v>661</v>
      </c>
      <c r="O12" t="s">
        <v>662</v>
      </c>
      <c r="P12" s="174">
        <v>44589</v>
      </c>
      <c r="Q12" s="175">
        <v>44593</v>
      </c>
      <c r="R12" s="175">
        <v>44620</v>
      </c>
      <c r="S12" s="33">
        <v>1900000</v>
      </c>
      <c r="T12" s="75">
        <v>0</v>
      </c>
      <c r="U12">
        <v>92537525</v>
      </c>
      <c r="V12" t="s">
        <v>627</v>
      </c>
      <c r="W12"/>
      <c r="X12"/>
      <c r="Y12"/>
    </row>
    <row r="13" spans="1:25">
      <c r="A13">
        <v>891780111</v>
      </c>
      <c r="B13" t="s">
        <v>25</v>
      </c>
      <c r="C13" t="s">
        <v>26</v>
      </c>
      <c r="D13" t="s">
        <v>27</v>
      </c>
      <c r="E13" t="s">
        <v>663</v>
      </c>
      <c r="F13" t="s">
        <v>29</v>
      </c>
      <c r="G13" t="s">
        <v>30</v>
      </c>
      <c r="H13" t="s">
        <v>31</v>
      </c>
      <c r="I13" s="33">
        <v>9500000</v>
      </c>
      <c r="J13" s="33">
        <v>10450000</v>
      </c>
      <c r="K13" s="75">
        <v>950000</v>
      </c>
      <c r="L13" s="33">
        <v>0</v>
      </c>
      <c r="M13" s="129">
        <v>1096204804</v>
      </c>
      <c r="N13" t="s">
        <v>664</v>
      </c>
      <c r="O13" t="s">
        <v>665</v>
      </c>
      <c r="P13" s="174">
        <v>44589</v>
      </c>
      <c r="Q13" s="175">
        <v>44593</v>
      </c>
      <c r="R13" s="175">
        <v>44757</v>
      </c>
      <c r="S13" s="33">
        <v>9500000</v>
      </c>
      <c r="T13" s="75">
        <v>950000</v>
      </c>
      <c r="U13" s="129">
        <v>7634903</v>
      </c>
      <c r="V13" t="s">
        <v>634</v>
      </c>
      <c r="W13"/>
      <c r="X13"/>
      <c r="Y13"/>
    </row>
    <row r="14" spans="1:25">
      <c r="A14">
        <v>891780111</v>
      </c>
      <c r="B14" t="s">
        <v>25</v>
      </c>
      <c r="C14" t="s">
        <v>26</v>
      </c>
      <c r="D14" t="s">
        <v>27</v>
      </c>
      <c r="E14" t="s">
        <v>666</v>
      </c>
      <c r="F14" t="s">
        <v>29</v>
      </c>
      <c r="G14" t="s">
        <v>30</v>
      </c>
      <c r="H14" t="s">
        <v>31</v>
      </c>
      <c r="I14" s="33">
        <v>7650000</v>
      </c>
      <c r="J14" s="33">
        <v>0</v>
      </c>
      <c r="K14" s="75">
        <v>0</v>
      </c>
      <c r="L14" s="33">
        <v>0</v>
      </c>
      <c r="M14" s="129">
        <v>1085040743</v>
      </c>
      <c r="N14" t="s">
        <v>667</v>
      </c>
      <c r="O14" t="s">
        <v>668</v>
      </c>
      <c r="P14" t="s">
        <v>46</v>
      </c>
      <c r="Q14" s="175">
        <v>44607</v>
      </c>
      <c r="R14" s="175" t="s">
        <v>626</v>
      </c>
      <c r="S14" s="33">
        <v>7650000</v>
      </c>
      <c r="T14" s="75">
        <v>0</v>
      </c>
      <c r="U14">
        <v>1082943891</v>
      </c>
      <c r="V14" t="s">
        <v>659</v>
      </c>
      <c r="W14"/>
      <c r="X14"/>
      <c r="Y14"/>
    </row>
    <row r="15" spans="1:25">
      <c r="A15">
        <v>891780111</v>
      </c>
      <c r="B15" t="s">
        <v>25</v>
      </c>
      <c r="C15" t="s">
        <v>26</v>
      </c>
      <c r="D15" t="s">
        <v>27</v>
      </c>
      <c r="E15" t="s">
        <v>669</v>
      </c>
      <c r="F15" t="s">
        <v>29</v>
      </c>
      <c r="G15" t="s">
        <v>30</v>
      </c>
      <c r="H15" t="s">
        <v>31</v>
      </c>
      <c r="I15" s="33">
        <v>8100000</v>
      </c>
      <c r="J15" s="33">
        <v>9300000</v>
      </c>
      <c r="K15" s="75">
        <v>1200000</v>
      </c>
      <c r="L15" s="33">
        <v>0</v>
      </c>
      <c r="M15" s="129">
        <v>1004374583</v>
      </c>
      <c r="N15" t="s">
        <v>670</v>
      </c>
      <c r="O15" t="s">
        <v>671</v>
      </c>
      <c r="P15" t="s">
        <v>46</v>
      </c>
      <c r="Q15" s="175">
        <v>44602</v>
      </c>
      <c r="R15" s="175">
        <v>44757</v>
      </c>
      <c r="S15" s="33">
        <v>8100000</v>
      </c>
      <c r="T15" s="75">
        <v>1200000</v>
      </c>
      <c r="U15" s="129">
        <v>7634903</v>
      </c>
      <c r="V15" t="s">
        <v>634</v>
      </c>
      <c r="W15"/>
      <c r="X15"/>
      <c r="Y15"/>
    </row>
    <row r="16" spans="1:25">
      <c r="A16">
        <v>891780111</v>
      </c>
      <c r="B16" t="s">
        <v>25</v>
      </c>
      <c r="C16" t="s">
        <v>26</v>
      </c>
      <c r="D16" t="s">
        <v>27</v>
      </c>
      <c r="E16" t="s">
        <v>672</v>
      </c>
      <c r="F16" t="s">
        <v>29</v>
      </c>
      <c r="G16" t="s">
        <v>30</v>
      </c>
      <c r="H16" t="s">
        <v>31</v>
      </c>
      <c r="I16" s="33">
        <v>7506000</v>
      </c>
      <c r="J16" s="33">
        <v>8406000</v>
      </c>
      <c r="K16" s="75">
        <v>900000</v>
      </c>
      <c r="L16" s="33">
        <v>0</v>
      </c>
      <c r="M16" s="129">
        <v>85450968</v>
      </c>
      <c r="N16" t="s">
        <v>673</v>
      </c>
      <c r="O16" t="s">
        <v>674</v>
      </c>
      <c r="P16" t="s">
        <v>46</v>
      </c>
      <c r="Q16" s="175">
        <v>44602</v>
      </c>
      <c r="R16" s="175">
        <v>44757</v>
      </c>
      <c r="S16" s="33">
        <v>7506000</v>
      </c>
      <c r="T16" s="75">
        <v>900000</v>
      </c>
      <c r="U16">
        <v>92537525</v>
      </c>
      <c r="V16" t="s">
        <v>627</v>
      </c>
      <c r="W16"/>
      <c r="X16"/>
      <c r="Y16"/>
    </row>
    <row r="17" spans="1:25">
      <c r="A17">
        <v>891780111</v>
      </c>
      <c r="B17" t="s">
        <v>25</v>
      </c>
      <c r="C17" t="s">
        <v>26</v>
      </c>
      <c r="D17" t="s">
        <v>27</v>
      </c>
      <c r="E17" t="s">
        <v>675</v>
      </c>
      <c r="F17" t="s">
        <v>29</v>
      </c>
      <c r="G17" t="s">
        <v>30</v>
      </c>
      <c r="H17" t="s">
        <v>31</v>
      </c>
      <c r="I17" s="33">
        <v>9450000</v>
      </c>
      <c r="J17" s="33">
        <v>0</v>
      </c>
      <c r="K17" s="75">
        <v>0</v>
      </c>
      <c r="L17" s="33">
        <v>0</v>
      </c>
      <c r="M17" s="129">
        <v>1081919493</v>
      </c>
      <c r="N17" t="s">
        <v>676</v>
      </c>
      <c r="O17" s="51" t="s">
        <v>677</v>
      </c>
      <c r="P17" t="s">
        <v>46</v>
      </c>
      <c r="Q17" s="175">
        <v>44593</v>
      </c>
      <c r="R17" s="175">
        <v>44727</v>
      </c>
      <c r="S17" s="33">
        <v>9450000</v>
      </c>
      <c r="T17" s="75">
        <v>0</v>
      </c>
      <c r="U17" s="129">
        <v>36669977</v>
      </c>
      <c r="V17" t="s">
        <v>678</v>
      </c>
      <c r="W17"/>
      <c r="X17"/>
      <c r="Y17"/>
    </row>
    <row r="18" spans="1:25">
      <c r="A18">
        <v>891780111</v>
      </c>
      <c r="B18" t="s">
        <v>25</v>
      </c>
      <c r="C18" t="s">
        <v>26</v>
      </c>
      <c r="D18" t="s">
        <v>27</v>
      </c>
      <c r="E18" t="s">
        <v>679</v>
      </c>
      <c r="F18" t="s">
        <v>29</v>
      </c>
      <c r="G18" t="s">
        <v>30</v>
      </c>
      <c r="H18" t="s">
        <v>31</v>
      </c>
      <c r="I18" s="33">
        <v>9000000</v>
      </c>
      <c r="J18" s="33">
        <v>9900000</v>
      </c>
      <c r="K18" s="75">
        <v>900000</v>
      </c>
      <c r="L18" s="33">
        <v>0</v>
      </c>
      <c r="M18" s="129">
        <v>1083569978</v>
      </c>
      <c r="N18" t="s">
        <v>680</v>
      </c>
      <c r="O18" s="51" t="s">
        <v>681</v>
      </c>
      <c r="P18" t="s">
        <v>46</v>
      </c>
      <c r="Q18" s="175">
        <v>44593</v>
      </c>
      <c r="R18" s="63">
        <v>44757</v>
      </c>
      <c r="S18" s="33">
        <v>9000000</v>
      </c>
      <c r="T18" s="75">
        <v>900000</v>
      </c>
      <c r="U18" s="129">
        <v>1082900194</v>
      </c>
      <c r="V18" t="s">
        <v>682</v>
      </c>
      <c r="W18"/>
      <c r="X18"/>
      <c r="Y18"/>
    </row>
    <row r="19" spans="1:25">
      <c r="A19">
        <v>891780111</v>
      </c>
      <c r="B19" t="s">
        <v>25</v>
      </c>
      <c r="C19" t="s">
        <v>26</v>
      </c>
      <c r="D19" t="s">
        <v>27</v>
      </c>
      <c r="E19" t="s">
        <v>683</v>
      </c>
      <c r="F19" t="s">
        <v>29</v>
      </c>
      <c r="G19" t="s">
        <v>30</v>
      </c>
      <c r="H19" t="s">
        <v>31</v>
      </c>
      <c r="I19" s="33">
        <v>10000000</v>
      </c>
      <c r="J19" s="33">
        <v>11000000</v>
      </c>
      <c r="K19" s="75">
        <v>1000000</v>
      </c>
      <c r="L19" s="33">
        <v>0</v>
      </c>
      <c r="M19" s="129">
        <v>26767399</v>
      </c>
      <c r="N19" t="s">
        <v>684</v>
      </c>
      <c r="O19" t="s">
        <v>685</v>
      </c>
      <c r="P19" t="s">
        <v>46</v>
      </c>
      <c r="Q19" s="175">
        <v>44593</v>
      </c>
      <c r="R19" s="63">
        <v>44757</v>
      </c>
      <c r="S19" s="33">
        <v>10000000</v>
      </c>
      <c r="T19" s="75">
        <v>1000000</v>
      </c>
      <c r="U19">
        <v>1082943891</v>
      </c>
      <c r="V19" t="s">
        <v>659</v>
      </c>
      <c r="W19"/>
      <c r="X19"/>
      <c r="Y19"/>
    </row>
    <row r="20" spans="1:25">
      <c r="A20">
        <v>891780111</v>
      </c>
      <c r="B20" t="s">
        <v>25</v>
      </c>
      <c r="C20" t="s">
        <v>26</v>
      </c>
      <c r="D20" t="s">
        <v>27</v>
      </c>
      <c r="E20" t="s">
        <v>686</v>
      </c>
      <c r="F20" t="s">
        <v>29</v>
      </c>
      <c r="G20" t="s">
        <v>30</v>
      </c>
      <c r="H20" t="s">
        <v>31</v>
      </c>
      <c r="I20" s="33">
        <v>9900000</v>
      </c>
      <c r="J20" s="33">
        <v>0</v>
      </c>
      <c r="K20" s="75">
        <v>0</v>
      </c>
      <c r="L20" s="33">
        <v>0</v>
      </c>
      <c r="M20" s="129">
        <v>57423259</v>
      </c>
      <c r="N20" t="s">
        <v>687</v>
      </c>
      <c r="O20" t="s">
        <v>688</v>
      </c>
      <c r="P20" t="s">
        <v>40</v>
      </c>
      <c r="Q20" s="63" t="s">
        <v>40</v>
      </c>
      <c r="R20" s="63" t="s">
        <v>626</v>
      </c>
      <c r="S20" s="33">
        <v>9900000</v>
      </c>
      <c r="T20" s="75">
        <v>0</v>
      </c>
      <c r="U20" s="129">
        <v>1098669877</v>
      </c>
      <c r="V20" t="s">
        <v>689</v>
      </c>
      <c r="W20"/>
      <c r="X20"/>
      <c r="Y20"/>
    </row>
    <row r="21" spans="1:25">
      <c r="A21">
        <v>891780111</v>
      </c>
      <c r="B21" t="s">
        <v>25</v>
      </c>
      <c r="C21" t="s">
        <v>26</v>
      </c>
      <c r="D21" t="s">
        <v>27</v>
      </c>
      <c r="E21" t="s">
        <v>690</v>
      </c>
      <c r="F21" t="s">
        <v>29</v>
      </c>
      <c r="G21" t="s">
        <v>30</v>
      </c>
      <c r="H21" t="s">
        <v>31</v>
      </c>
      <c r="I21" s="33">
        <v>8800000</v>
      </c>
      <c r="J21" s="33">
        <v>0</v>
      </c>
      <c r="K21" s="75">
        <v>0</v>
      </c>
      <c r="L21" s="33">
        <v>0</v>
      </c>
      <c r="M21" s="129">
        <v>1082956756</v>
      </c>
      <c r="N21" t="s">
        <v>691</v>
      </c>
      <c r="O21" t="s">
        <v>692</v>
      </c>
      <c r="P21" t="s">
        <v>693</v>
      </c>
      <c r="Q21" s="63" t="s">
        <v>693</v>
      </c>
      <c r="R21" s="63" t="s">
        <v>626</v>
      </c>
      <c r="S21" s="33">
        <v>8800000</v>
      </c>
      <c r="T21" s="75">
        <v>0</v>
      </c>
      <c r="U21" s="129">
        <v>1082900194</v>
      </c>
      <c r="V21" t="s">
        <v>682</v>
      </c>
      <c r="W21"/>
      <c r="X21"/>
      <c r="Y21"/>
    </row>
    <row r="22" spans="1:25">
      <c r="A22">
        <v>891780111</v>
      </c>
      <c r="B22" t="s">
        <v>25</v>
      </c>
      <c r="C22" t="s">
        <v>26</v>
      </c>
      <c r="D22" t="s">
        <v>27</v>
      </c>
      <c r="E22" t="s">
        <v>694</v>
      </c>
      <c r="F22" t="s">
        <v>29</v>
      </c>
      <c r="G22" t="s">
        <v>30</v>
      </c>
      <c r="H22" t="s">
        <v>31</v>
      </c>
      <c r="I22" s="33">
        <v>9350000</v>
      </c>
      <c r="J22" s="33">
        <v>10200000</v>
      </c>
      <c r="K22" s="75">
        <v>850000</v>
      </c>
      <c r="L22" s="33">
        <v>0</v>
      </c>
      <c r="M22" s="129">
        <v>1221971911</v>
      </c>
      <c r="N22" t="s">
        <v>695</v>
      </c>
      <c r="O22" t="s">
        <v>696</v>
      </c>
      <c r="P22" t="s">
        <v>642</v>
      </c>
      <c r="Q22" s="63" t="s">
        <v>642</v>
      </c>
      <c r="R22" s="63">
        <v>44757</v>
      </c>
      <c r="S22" s="33">
        <v>9350000</v>
      </c>
      <c r="T22" s="75">
        <v>850000</v>
      </c>
      <c r="U22" s="129">
        <v>1098669877</v>
      </c>
      <c r="V22" t="s">
        <v>689</v>
      </c>
      <c r="W22"/>
      <c r="X22"/>
      <c r="Y22"/>
    </row>
    <row r="23" spans="1:25">
      <c r="A23">
        <v>891780111</v>
      </c>
      <c r="B23" t="s">
        <v>25</v>
      </c>
      <c r="C23" t="s">
        <v>26</v>
      </c>
      <c r="D23" t="s">
        <v>27</v>
      </c>
      <c r="E23" t="s">
        <v>697</v>
      </c>
      <c r="F23" t="s">
        <v>29</v>
      </c>
      <c r="G23" t="s">
        <v>30</v>
      </c>
      <c r="H23" t="s">
        <v>31</v>
      </c>
      <c r="I23" s="33">
        <v>10450000</v>
      </c>
      <c r="J23" s="33">
        <v>11400000</v>
      </c>
      <c r="K23" s="75">
        <v>950000</v>
      </c>
      <c r="L23" s="33">
        <v>0</v>
      </c>
      <c r="M23" s="129">
        <v>57464026</v>
      </c>
      <c r="N23" t="s">
        <v>698</v>
      </c>
      <c r="O23" t="s">
        <v>699</v>
      </c>
      <c r="P23" t="s">
        <v>642</v>
      </c>
      <c r="Q23" s="63" t="s">
        <v>642</v>
      </c>
      <c r="R23" s="63">
        <v>44757</v>
      </c>
      <c r="S23" s="33">
        <v>10450000</v>
      </c>
      <c r="T23" s="75">
        <v>950000</v>
      </c>
      <c r="U23" s="129">
        <v>36669977</v>
      </c>
      <c r="V23" t="s">
        <v>678</v>
      </c>
      <c r="W23"/>
      <c r="X23"/>
      <c r="Y23"/>
    </row>
    <row r="24" spans="1:25">
      <c r="A24">
        <v>891780111</v>
      </c>
      <c r="B24" t="s">
        <v>25</v>
      </c>
      <c r="C24" t="s">
        <v>26</v>
      </c>
      <c r="D24" t="s">
        <v>27</v>
      </c>
      <c r="E24" t="s">
        <v>700</v>
      </c>
      <c r="F24" t="s">
        <v>29</v>
      </c>
      <c r="G24" t="s">
        <v>30</v>
      </c>
      <c r="H24" t="s">
        <v>31</v>
      </c>
      <c r="I24" s="33">
        <v>9900000</v>
      </c>
      <c r="J24" s="33">
        <v>10800000</v>
      </c>
      <c r="K24" s="75">
        <v>900000</v>
      </c>
      <c r="L24" s="33">
        <v>0</v>
      </c>
      <c r="M24" s="129">
        <v>1082858774</v>
      </c>
      <c r="N24" t="s">
        <v>701</v>
      </c>
      <c r="O24" t="s">
        <v>702</v>
      </c>
      <c r="P24" t="s">
        <v>642</v>
      </c>
      <c r="Q24" s="63" t="s">
        <v>642</v>
      </c>
      <c r="R24" s="63">
        <v>44757</v>
      </c>
      <c r="S24" s="33">
        <v>9900000</v>
      </c>
      <c r="T24" s="75">
        <v>900000</v>
      </c>
      <c r="U24" s="129">
        <v>36564357</v>
      </c>
      <c r="V24" t="s">
        <v>655</v>
      </c>
      <c r="W24"/>
      <c r="X24"/>
      <c r="Y24"/>
    </row>
    <row r="25" spans="1:25">
      <c r="A25">
        <v>891780111</v>
      </c>
      <c r="B25" t="s">
        <v>25</v>
      </c>
      <c r="C25" t="s">
        <v>26</v>
      </c>
      <c r="D25" t="s">
        <v>27</v>
      </c>
      <c r="E25" t="s">
        <v>703</v>
      </c>
      <c r="F25" t="s">
        <v>29</v>
      </c>
      <c r="G25" t="s">
        <v>30</v>
      </c>
      <c r="H25" t="s">
        <v>31</v>
      </c>
      <c r="I25" s="33">
        <v>11000000</v>
      </c>
      <c r="J25" s="33">
        <v>12000000</v>
      </c>
      <c r="K25" s="75">
        <v>1000000</v>
      </c>
      <c r="L25" s="33">
        <v>0</v>
      </c>
      <c r="M25" s="129">
        <v>1140864635</v>
      </c>
      <c r="N25" t="s">
        <v>704</v>
      </c>
      <c r="O25" t="s">
        <v>705</v>
      </c>
      <c r="P25" t="s">
        <v>642</v>
      </c>
      <c r="Q25" s="63" t="s">
        <v>642</v>
      </c>
      <c r="R25" s="63">
        <v>44757</v>
      </c>
      <c r="S25" s="33">
        <v>11000000</v>
      </c>
      <c r="T25" s="75">
        <v>1000000</v>
      </c>
      <c r="U25" s="129">
        <v>12561250</v>
      </c>
      <c r="V25" t="s">
        <v>706</v>
      </c>
      <c r="W25"/>
      <c r="X25"/>
      <c r="Y25"/>
    </row>
    <row r="26" spans="1:25">
      <c r="A26">
        <v>891780111</v>
      </c>
      <c r="B26" t="s">
        <v>25</v>
      </c>
      <c r="C26" t="s">
        <v>26</v>
      </c>
      <c r="D26" t="s">
        <v>27</v>
      </c>
      <c r="E26" t="s">
        <v>707</v>
      </c>
      <c r="F26" t="s">
        <v>29</v>
      </c>
      <c r="G26" t="s">
        <v>30</v>
      </c>
      <c r="H26" t="s">
        <v>31</v>
      </c>
      <c r="I26" s="33">
        <v>8800000</v>
      </c>
      <c r="J26" s="33">
        <v>9600000</v>
      </c>
      <c r="K26" s="75">
        <v>800000</v>
      </c>
      <c r="L26" s="33">
        <v>0</v>
      </c>
      <c r="M26" s="129">
        <v>1083040456</v>
      </c>
      <c r="N26" t="s">
        <v>708</v>
      </c>
      <c r="O26" t="s">
        <v>709</v>
      </c>
      <c r="P26" t="s">
        <v>642</v>
      </c>
      <c r="Q26" s="63" t="s">
        <v>642</v>
      </c>
      <c r="R26" s="63">
        <v>44757</v>
      </c>
      <c r="S26" s="33">
        <v>8800000</v>
      </c>
      <c r="T26" s="75">
        <v>800000</v>
      </c>
      <c r="U26" s="129">
        <v>12561250</v>
      </c>
      <c r="V26" t="s">
        <v>706</v>
      </c>
      <c r="W26"/>
      <c r="X26"/>
      <c r="Y26"/>
    </row>
    <row r="27" spans="1:25" ht="13.8" customHeight="1">
      <c r="A27">
        <v>891780111</v>
      </c>
      <c r="B27" t="s">
        <v>25</v>
      </c>
      <c r="C27" t="s">
        <v>26</v>
      </c>
      <c r="D27" t="s">
        <v>27</v>
      </c>
      <c r="E27" t="s">
        <v>710</v>
      </c>
      <c r="F27" t="s">
        <v>29</v>
      </c>
      <c r="G27" t="s">
        <v>30</v>
      </c>
      <c r="H27" t="s">
        <v>31</v>
      </c>
      <c r="I27" s="33">
        <v>12100000</v>
      </c>
      <c r="J27" s="33">
        <v>0</v>
      </c>
      <c r="K27" s="75">
        <v>0</v>
      </c>
      <c r="L27" s="33">
        <v>0</v>
      </c>
      <c r="M27" s="129">
        <v>1082886783</v>
      </c>
      <c r="N27" t="s">
        <v>711</v>
      </c>
      <c r="O27" t="s">
        <v>712</v>
      </c>
      <c r="P27" t="s">
        <v>642</v>
      </c>
      <c r="Q27" s="63" t="s">
        <v>642</v>
      </c>
      <c r="R27" s="63" t="s">
        <v>626</v>
      </c>
      <c r="S27" s="33">
        <v>12100000</v>
      </c>
      <c r="T27" s="75">
        <v>0</v>
      </c>
      <c r="U27" s="129">
        <v>1082900194</v>
      </c>
      <c r="V27" t="s">
        <v>682</v>
      </c>
      <c r="W27"/>
      <c r="X27"/>
      <c r="Y27"/>
    </row>
    <row r="28" spans="1:25">
      <c r="A28">
        <v>891780111</v>
      </c>
      <c r="B28" t="s">
        <v>25</v>
      </c>
      <c r="C28" t="s">
        <v>26</v>
      </c>
      <c r="D28" t="s">
        <v>27</v>
      </c>
      <c r="E28" t="s">
        <v>713</v>
      </c>
      <c r="F28" t="s">
        <v>29</v>
      </c>
      <c r="G28" t="s">
        <v>30</v>
      </c>
      <c r="H28" t="s">
        <v>31</v>
      </c>
      <c r="I28" s="33">
        <v>10450000</v>
      </c>
      <c r="J28" s="33">
        <v>11400000</v>
      </c>
      <c r="K28" s="75">
        <v>950000</v>
      </c>
      <c r="L28" s="33">
        <v>0</v>
      </c>
      <c r="M28" s="129">
        <v>1082891717</v>
      </c>
      <c r="N28" t="s">
        <v>714</v>
      </c>
      <c r="O28" t="s">
        <v>715</v>
      </c>
      <c r="P28" t="s">
        <v>646</v>
      </c>
      <c r="Q28" s="63" t="s">
        <v>646</v>
      </c>
      <c r="R28" s="63">
        <v>44757</v>
      </c>
      <c r="S28" s="33">
        <v>10450000</v>
      </c>
      <c r="T28" s="75">
        <v>950000</v>
      </c>
      <c r="U28" s="129">
        <v>1098669877</v>
      </c>
      <c r="V28" t="s">
        <v>689</v>
      </c>
      <c r="W28"/>
      <c r="X28"/>
      <c r="Y28"/>
    </row>
    <row r="29" spans="1:25">
      <c r="A29">
        <v>891780111</v>
      </c>
      <c r="B29" t="s">
        <v>25</v>
      </c>
      <c r="C29" t="s">
        <v>26</v>
      </c>
      <c r="D29" t="s">
        <v>27</v>
      </c>
      <c r="E29" t="s">
        <v>716</v>
      </c>
      <c r="F29" t="s">
        <v>29</v>
      </c>
      <c r="G29" t="s">
        <v>30</v>
      </c>
      <c r="H29" t="s">
        <v>31</v>
      </c>
      <c r="I29" s="33">
        <v>9900000</v>
      </c>
      <c r="J29" s="33">
        <v>10800000</v>
      </c>
      <c r="K29" s="75">
        <v>900000</v>
      </c>
      <c r="L29" s="33">
        <v>0</v>
      </c>
      <c r="M29" s="129">
        <v>57433908</v>
      </c>
      <c r="N29" t="s">
        <v>717</v>
      </c>
      <c r="O29" t="s">
        <v>718</v>
      </c>
      <c r="P29" t="s">
        <v>646</v>
      </c>
      <c r="Q29" s="63" t="s">
        <v>646</v>
      </c>
      <c r="R29" s="63">
        <v>44757</v>
      </c>
      <c r="S29" s="33">
        <v>9900000</v>
      </c>
      <c r="T29" s="75">
        <v>900000</v>
      </c>
      <c r="U29" s="129">
        <v>36694483</v>
      </c>
      <c r="V29" t="s">
        <v>130</v>
      </c>
      <c r="W29"/>
      <c r="X29"/>
      <c r="Y29"/>
    </row>
    <row r="30" spans="1:25">
      <c r="A30">
        <v>891780111</v>
      </c>
      <c r="B30" t="s">
        <v>25</v>
      </c>
      <c r="C30" t="s">
        <v>26</v>
      </c>
      <c r="D30" t="s">
        <v>27</v>
      </c>
      <c r="E30" t="s">
        <v>719</v>
      </c>
      <c r="F30" t="s">
        <v>29</v>
      </c>
      <c r="G30" t="s">
        <v>30</v>
      </c>
      <c r="H30" t="s">
        <v>31</v>
      </c>
      <c r="I30" s="33">
        <v>11550000</v>
      </c>
      <c r="J30" s="33">
        <v>12600000</v>
      </c>
      <c r="K30" s="75">
        <v>1050000</v>
      </c>
      <c r="L30" s="33">
        <v>0</v>
      </c>
      <c r="M30" s="129">
        <v>36667157</v>
      </c>
      <c r="N30" t="s">
        <v>720</v>
      </c>
      <c r="O30" t="s">
        <v>721</v>
      </c>
      <c r="P30" t="s">
        <v>646</v>
      </c>
      <c r="Q30" s="63" t="s">
        <v>646</v>
      </c>
      <c r="R30" s="63">
        <v>44757</v>
      </c>
      <c r="S30" s="33">
        <v>11550000</v>
      </c>
      <c r="T30" s="75">
        <v>1050000</v>
      </c>
      <c r="U30" s="129">
        <v>1082900194</v>
      </c>
      <c r="V30" t="s">
        <v>682</v>
      </c>
      <c r="W30"/>
      <c r="X30"/>
      <c r="Y30"/>
    </row>
    <row r="31" spans="1:25">
      <c r="A31">
        <v>891780111</v>
      </c>
      <c r="B31" t="s">
        <v>25</v>
      </c>
      <c r="C31" t="s">
        <v>26</v>
      </c>
      <c r="D31" t="s">
        <v>27</v>
      </c>
      <c r="E31" t="s">
        <v>722</v>
      </c>
      <c r="F31" t="s">
        <v>29</v>
      </c>
      <c r="G31" t="s">
        <v>30</v>
      </c>
      <c r="H31" t="s">
        <v>31</v>
      </c>
      <c r="I31" s="33">
        <v>10450000</v>
      </c>
      <c r="J31" s="33">
        <v>11400000</v>
      </c>
      <c r="K31" s="75">
        <v>950000</v>
      </c>
      <c r="L31" s="33">
        <v>0</v>
      </c>
      <c r="M31" s="129">
        <v>1082981040</v>
      </c>
      <c r="N31" t="s">
        <v>723</v>
      </c>
      <c r="O31" t="s">
        <v>724</v>
      </c>
      <c r="P31" t="s">
        <v>646</v>
      </c>
      <c r="Q31" s="63" t="s">
        <v>646</v>
      </c>
      <c r="R31" s="63">
        <v>44757</v>
      </c>
      <c r="S31" s="33">
        <v>10450000</v>
      </c>
      <c r="T31" s="75">
        <v>950000</v>
      </c>
      <c r="U31" s="129">
        <v>36564357</v>
      </c>
      <c r="V31" t="s">
        <v>655</v>
      </c>
      <c r="W31"/>
      <c r="X31"/>
      <c r="Y31"/>
    </row>
    <row r="32" spans="1:25">
      <c r="A32">
        <v>891780111</v>
      </c>
      <c r="B32" t="s">
        <v>25</v>
      </c>
      <c r="C32" t="s">
        <v>26</v>
      </c>
      <c r="D32" t="s">
        <v>27</v>
      </c>
      <c r="E32" t="s">
        <v>725</v>
      </c>
      <c r="F32" t="s">
        <v>29</v>
      </c>
      <c r="G32" t="s">
        <v>30</v>
      </c>
      <c r="H32" t="s">
        <v>31</v>
      </c>
      <c r="I32" s="33">
        <v>9900000</v>
      </c>
      <c r="J32" s="33">
        <v>10800000</v>
      </c>
      <c r="K32" s="75">
        <v>900000</v>
      </c>
      <c r="L32" s="33">
        <v>0</v>
      </c>
      <c r="M32" s="129">
        <v>39047317</v>
      </c>
      <c r="N32" t="s">
        <v>726</v>
      </c>
      <c r="O32" t="s">
        <v>727</v>
      </c>
      <c r="P32" t="s">
        <v>650</v>
      </c>
      <c r="Q32" s="63" t="s">
        <v>650</v>
      </c>
      <c r="R32" s="63">
        <v>44757</v>
      </c>
      <c r="S32" s="33">
        <v>9900000</v>
      </c>
      <c r="T32" s="75">
        <v>900000</v>
      </c>
      <c r="U32" s="129">
        <v>36564357</v>
      </c>
      <c r="V32" t="s">
        <v>655</v>
      </c>
      <c r="W32"/>
      <c r="X32"/>
      <c r="Y32"/>
    </row>
    <row r="33" spans="1:25">
      <c r="A33">
        <v>891780111</v>
      </c>
      <c r="B33" t="s">
        <v>25</v>
      </c>
      <c r="C33" t="s">
        <v>26</v>
      </c>
      <c r="D33" t="s">
        <v>27</v>
      </c>
      <c r="E33" t="s">
        <v>728</v>
      </c>
      <c r="F33" t="s">
        <v>29</v>
      </c>
      <c r="G33" t="s">
        <v>30</v>
      </c>
      <c r="H33" t="s">
        <v>31</v>
      </c>
      <c r="I33" s="33">
        <v>12386000</v>
      </c>
      <c r="J33" s="33">
        <v>0</v>
      </c>
      <c r="K33" s="75">
        <v>0</v>
      </c>
      <c r="L33" s="33">
        <v>0</v>
      </c>
      <c r="M33" s="129">
        <v>1082916730</v>
      </c>
      <c r="N33" t="s">
        <v>729</v>
      </c>
      <c r="O33" t="s">
        <v>730</v>
      </c>
      <c r="P33" t="s">
        <v>650</v>
      </c>
      <c r="Q33" s="63" t="s">
        <v>650</v>
      </c>
      <c r="R33" s="63" t="s">
        <v>626</v>
      </c>
      <c r="S33" s="33">
        <v>12386000</v>
      </c>
      <c r="T33" s="75">
        <v>0</v>
      </c>
      <c r="U33" s="129">
        <v>1082900194</v>
      </c>
      <c r="V33" t="s">
        <v>682</v>
      </c>
      <c r="W33"/>
      <c r="X33"/>
      <c r="Y33"/>
    </row>
    <row r="34" spans="1:25">
      <c r="A34">
        <v>891780111</v>
      </c>
      <c r="B34" t="s">
        <v>25</v>
      </c>
      <c r="C34" t="s">
        <v>26</v>
      </c>
      <c r="D34" t="s">
        <v>27</v>
      </c>
      <c r="E34" t="s">
        <v>731</v>
      </c>
      <c r="F34" t="s">
        <v>29</v>
      </c>
      <c r="G34" t="s">
        <v>30</v>
      </c>
      <c r="H34" t="s">
        <v>31</v>
      </c>
      <c r="I34" s="33">
        <v>14250000</v>
      </c>
      <c r="J34" s="33">
        <v>0</v>
      </c>
      <c r="K34" s="75">
        <v>0</v>
      </c>
      <c r="L34" s="33">
        <v>0</v>
      </c>
      <c r="M34" s="129">
        <v>1082903530</v>
      </c>
      <c r="N34" t="s">
        <v>732</v>
      </c>
      <c r="O34" t="s">
        <v>733</v>
      </c>
      <c r="P34" t="s">
        <v>650</v>
      </c>
      <c r="Q34" s="63" t="s">
        <v>650</v>
      </c>
      <c r="R34" s="63" t="s">
        <v>626</v>
      </c>
      <c r="S34" s="33">
        <v>14250000</v>
      </c>
      <c r="T34" s="75">
        <v>0</v>
      </c>
      <c r="U34" s="129">
        <v>36564357</v>
      </c>
      <c r="V34" t="s">
        <v>655</v>
      </c>
      <c r="W34"/>
      <c r="X34"/>
      <c r="Y34"/>
    </row>
    <row r="35" spans="1:25">
      <c r="A35">
        <v>891780111</v>
      </c>
      <c r="B35" t="s">
        <v>25</v>
      </c>
      <c r="C35" t="s">
        <v>26</v>
      </c>
      <c r="D35" t="s">
        <v>27</v>
      </c>
      <c r="E35" t="s">
        <v>734</v>
      </c>
      <c r="F35" t="s">
        <v>29</v>
      </c>
      <c r="G35" t="s">
        <v>30</v>
      </c>
      <c r="H35" t="s">
        <v>606</v>
      </c>
      <c r="I35" s="33">
        <v>15000000</v>
      </c>
      <c r="J35" s="33">
        <v>0</v>
      </c>
      <c r="K35" s="75">
        <v>0</v>
      </c>
      <c r="L35" s="33">
        <v>0</v>
      </c>
      <c r="M35" s="129">
        <v>891701092</v>
      </c>
      <c r="N35" t="s">
        <v>735</v>
      </c>
      <c r="O35" t="s">
        <v>736</v>
      </c>
      <c r="P35" t="s">
        <v>46</v>
      </c>
      <c r="Q35" s="175">
        <v>44602</v>
      </c>
      <c r="R35" s="175">
        <v>44936</v>
      </c>
      <c r="S35" s="33">
        <v>0</v>
      </c>
      <c r="T35" s="75">
        <v>15000000</v>
      </c>
      <c r="U35">
        <v>1082943891</v>
      </c>
      <c r="V35" t="s">
        <v>659</v>
      </c>
      <c r="W35"/>
      <c r="X35"/>
      <c r="Y35"/>
    </row>
    <row r="36" spans="1:25" ht="15" thickBot="1">
      <c r="A36"/>
      <c r="B36"/>
      <c r="C36" s="1"/>
      <c r="D36" s="1"/>
      <c r="E36" s="76"/>
      <c r="F36" s="1"/>
      <c r="G36" s="1"/>
      <c r="H36" s="1"/>
      <c r="I36" s="34"/>
      <c r="J36" s="34"/>
      <c r="K36" s="34">
        <v>0</v>
      </c>
      <c r="L36" s="34">
        <v>0</v>
      </c>
      <c r="M36" s="1"/>
      <c r="N36" s="1"/>
      <c r="O36" s="78"/>
      <c r="P36" s="108"/>
      <c r="Q36" s="108"/>
      <c r="R36" s="108"/>
      <c r="S36" s="34"/>
      <c r="T36" s="6"/>
      <c r="U36" s="77"/>
      <c r="V36" s="76"/>
      <c r="W36"/>
      <c r="X36"/>
      <c r="Y36"/>
    </row>
    <row r="37" spans="1:25" ht="15" thickBot="1">
      <c r="A37"/>
      <c r="B37"/>
      <c r="C37" s="1"/>
      <c r="D37" s="103" t="s">
        <v>23</v>
      </c>
      <c r="E37" s="176">
        <v>34</v>
      </c>
      <c r="F37" s="1"/>
      <c r="G37" s="1"/>
      <c r="H37" s="103" t="s">
        <v>617</v>
      </c>
      <c r="I37" s="216">
        <f>SUM(I2:I36)</f>
        <v>356421000</v>
      </c>
      <c r="J37" s="34"/>
      <c r="K37" s="34"/>
      <c r="L37" s="34"/>
      <c r="M37" s="1"/>
      <c r="N37" s="1"/>
      <c r="O37" s="78"/>
      <c r="P37" s="108"/>
      <c r="Q37" s="108"/>
      <c r="R37" s="108"/>
      <c r="S37" s="34"/>
      <c r="T37" s="6"/>
      <c r="U37" s="77"/>
      <c r="V37" s="76"/>
      <c r="W37"/>
      <c r="X37"/>
      <c r="Y37"/>
    </row>
    <row r="38" spans="1:25">
      <c r="A38"/>
      <c r="B38"/>
      <c r="C38" s="1"/>
      <c r="D38" s="1"/>
      <c r="E38" s="76"/>
      <c r="F38" s="1"/>
      <c r="G38" s="1"/>
      <c r="H38" s="1"/>
      <c r="I38" s="34"/>
      <c r="J38" s="34"/>
      <c r="K38" s="34"/>
      <c r="L38" s="34"/>
      <c r="M38" s="1"/>
      <c r="N38" s="1"/>
      <c r="O38" s="78"/>
      <c r="P38" s="108"/>
      <c r="Q38" s="108"/>
      <c r="R38" s="108"/>
      <c r="S38" s="34"/>
      <c r="T38" s="6"/>
      <c r="U38" s="77"/>
      <c r="V38" s="76"/>
      <c r="W38"/>
      <c r="X38"/>
      <c r="Y38"/>
    </row>
    <row r="39" spans="1:25">
      <c r="A39"/>
      <c r="B39"/>
      <c r="C39" s="1"/>
      <c r="D39" s="1"/>
      <c r="E39" s="76"/>
      <c r="F39" s="1"/>
      <c r="G39" s="1"/>
      <c r="H39" s="1"/>
      <c r="I39" s="34"/>
      <c r="J39" s="34"/>
      <c r="K39" s="34"/>
      <c r="L39" s="34"/>
      <c r="M39" s="1"/>
      <c r="N39" s="1"/>
      <c r="O39"/>
      <c r="P39" s="108"/>
      <c r="Q39" s="108"/>
      <c r="R39" s="108"/>
      <c r="S39" s="34"/>
      <c r="T39" s="6"/>
      <c r="U39" s="77"/>
      <c r="V39" s="76"/>
      <c r="W39"/>
      <c r="X39"/>
      <c r="Y39"/>
    </row>
    <row r="40" spans="1:25">
      <c r="A40"/>
      <c r="B40"/>
      <c r="C40" s="1"/>
      <c r="D40" s="1"/>
      <c r="E40" s="76"/>
      <c r="F40" s="1"/>
      <c r="G40" s="1"/>
      <c r="H40" s="1"/>
      <c r="I40" s="34"/>
      <c r="J40" s="34"/>
      <c r="K40" s="34"/>
      <c r="L40" s="34"/>
      <c r="M40"/>
      <c r="N40" s="1"/>
      <c r="O40"/>
      <c r="P40" s="108"/>
      <c r="Q40" s="108"/>
      <c r="R40" s="108"/>
      <c r="S40" s="34"/>
      <c r="T40" s="6"/>
      <c r="U40" s="77"/>
      <c r="V40" s="76"/>
      <c r="W40"/>
      <c r="X40"/>
      <c r="Y40"/>
    </row>
    <row r="41" spans="1:25">
      <c r="A41"/>
      <c r="B41"/>
      <c r="C41" s="1"/>
      <c r="D41" s="1"/>
      <c r="E41" s="76"/>
      <c r="F41" s="1"/>
      <c r="G41" s="1"/>
      <c r="H41" s="1"/>
      <c r="I41" s="34"/>
      <c r="J41" s="34"/>
      <c r="K41" s="34"/>
      <c r="L41" s="34"/>
      <c r="M41"/>
      <c r="N41" s="1"/>
      <c r="O41"/>
      <c r="P41" s="108"/>
      <c r="Q41" s="108"/>
      <c r="R41" s="108"/>
      <c r="S41" s="34"/>
      <c r="T41" s="6"/>
      <c r="U41" s="1"/>
      <c r="V41" s="1"/>
      <c r="W41"/>
      <c r="X41"/>
      <c r="Y41"/>
    </row>
    <row r="42" spans="1:25">
      <c r="A42"/>
      <c r="B42"/>
      <c r="C42" s="1"/>
      <c r="D42" s="1"/>
      <c r="E42" s="76"/>
      <c r="F42" s="1"/>
      <c r="G42" s="1"/>
      <c r="H42" s="1"/>
      <c r="I42" s="34"/>
      <c r="J42" s="34"/>
      <c r="K42" s="34"/>
      <c r="L42" s="34"/>
      <c r="M42" s="77"/>
      <c r="N42" s="76"/>
      <c r="O42"/>
      <c r="P42" s="108"/>
      <c r="Q42" s="108"/>
      <c r="R42" s="108"/>
      <c r="S42" s="34"/>
      <c r="T42" s="6"/>
      <c r="U42" s="77"/>
      <c r="V42" s="76"/>
      <c r="W42"/>
      <c r="X42"/>
      <c r="Y42"/>
    </row>
    <row r="43" spans="1:25">
      <c r="A43"/>
      <c r="B43"/>
      <c r="C43" s="1"/>
      <c r="D43" s="1"/>
      <c r="E43" s="76"/>
      <c r="F43" s="1"/>
      <c r="G43" s="1"/>
      <c r="H43" s="1"/>
      <c r="I43" s="34"/>
      <c r="J43" s="34"/>
      <c r="K43" s="34"/>
      <c r="L43" s="34"/>
      <c r="M43" s="77"/>
      <c r="N43" s="76"/>
      <c r="O43"/>
      <c r="P43" s="108"/>
      <c r="Q43" s="108"/>
      <c r="R43" s="108"/>
      <c r="S43" s="34"/>
      <c r="T43" s="6"/>
      <c r="U43" s="77"/>
      <c r="V43" s="76"/>
      <c r="W43"/>
      <c r="X43"/>
      <c r="Y43"/>
    </row>
    <row r="44" spans="1:25">
      <c r="A44"/>
      <c r="B44"/>
      <c r="C44" s="1"/>
      <c r="D44" s="1"/>
      <c r="E44" s="109"/>
      <c r="F44" s="1"/>
      <c r="G44" s="1"/>
      <c r="H44" s="1"/>
      <c r="I44" s="34"/>
      <c r="J44" s="34"/>
      <c r="K44" s="34"/>
      <c r="L44" s="34"/>
      <c r="M44" s="77"/>
      <c r="N44" s="76"/>
      <c r="O44"/>
      <c r="P44" s="108"/>
      <c r="Q44" s="108"/>
      <c r="R44" s="108"/>
      <c r="S44" s="34"/>
      <c r="T44" s="6"/>
      <c r="U44" s="1"/>
      <c r="V44" s="1"/>
      <c r="W44"/>
      <c r="X44"/>
      <c r="Y44"/>
    </row>
    <row r="45" spans="1:25">
      <c r="A45"/>
      <c r="B45"/>
      <c r="C45" s="1"/>
      <c r="D45" s="1"/>
      <c r="E45" s="76"/>
      <c r="F45" s="1"/>
      <c r="G45" s="1"/>
      <c r="H45" s="1"/>
      <c r="I45" s="34"/>
      <c r="J45" s="34"/>
      <c r="K45" s="34"/>
      <c r="L45" s="34"/>
      <c r="M45" s="1"/>
      <c r="N45" s="1"/>
      <c r="O45"/>
      <c r="P45" s="108"/>
      <c r="Q45" s="108"/>
      <c r="R45" s="108"/>
      <c r="S45" s="34"/>
      <c r="T45" s="6"/>
      <c r="U45" s="1"/>
      <c r="V45" s="1"/>
      <c r="W45"/>
      <c r="X45"/>
      <c r="Y45"/>
    </row>
    <row r="46" spans="1:25">
      <c r="A46"/>
      <c r="B46"/>
      <c r="C46" s="1"/>
      <c r="D46" s="1"/>
      <c r="E46" s="76"/>
      <c r="F46" s="1"/>
      <c r="G46" s="1"/>
      <c r="H46" s="1"/>
      <c r="I46" s="34"/>
      <c r="J46" s="34"/>
      <c r="K46" s="34"/>
      <c r="L46" s="34"/>
      <c r="M46" s="1"/>
      <c r="N46" s="1"/>
      <c r="O46"/>
      <c r="P46" s="108"/>
      <c r="Q46" s="108"/>
      <c r="R46" s="108"/>
      <c r="S46" s="34"/>
      <c r="T46" s="6"/>
      <c r="U46" s="1"/>
      <c r="V46" s="1"/>
      <c r="W46"/>
      <c r="X46"/>
      <c r="Y46"/>
    </row>
    <row r="47" spans="1:25">
      <c r="A47"/>
      <c r="B47"/>
      <c r="C47" s="1"/>
      <c r="D47" s="1"/>
      <c r="E47" s="76"/>
      <c r="F47" s="1"/>
      <c r="G47" s="1"/>
      <c r="H47" s="1"/>
      <c r="I47" s="34"/>
      <c r="J47" s="34"/>
      <c r="K47" s="34"/>
      <c r="L47" s="34"/>
      <c r="M47" s="1"/>
      <c r="N47" s="1"/>
      <c r="O47"/>
      <c r="P47" s="108"/>
      <c r="Q47" s="108"/>
      <c r="R47" s="108"/>
      <c r="S47" s="34"/>
      <c r="T47" s="6"/>
      <c r="U47" s="1"/>
      <c r="V47"/>
      <c r="W47"/>
      <c r="X47"/>
      <c r="Y47"/>
    </row>
    <row r="48" spans="1:25">
      <c r="A48"/>
      <c r="B48"/>
      <c r="C48" s="1"/>
      <c r="D48" s="1"/>
      <c r="E48" s="76"/>
      <c r="F48" s="1"/>
      <c r="G48" s="1"/>
      <c r="H48" s="1"/>
      <c r="I48" s="34"/>
      <c r="J48" s="34"/>
      <c r="K48" s="34"/>
      <c r="L48" s="34"/>
      <c r="M48" s="77"/>
      <c r="N48" s="76"/>
      <c r="O48"/>
      <c r="P48" s="108"/>
      <c r="Q48" s="108"/>
      <c r="R48" s="108"/>
      <c r="S48" s="34"/>
      <c r="T48" s="6"/>
      <c r="U48" s="1"/>
      <c r="V48" s="1"/>
      <c r="W48"/>
      <c r="X48"/>
      <c r="Y48"/>
    </row>
    <row r="49" spans="1:25">
      <c r="A49"/>
      <c r="B49"/>
      <c r="C49" s="1"/>
      <c r="D49" s="1"/>
      <c r="E49" s="76"/>
      <c r="F49" s="1"/>
      <c r="G49" s="1"/>
      <c r="H49" s="1"/>
      <c r="I49" s="34"/>
      <c r="J49" s="34"/>
      <c r="K49" s="34"/>
      <c r="L49" s="34"/>
      <c r="M49" s="77"/>
      <c r="N49" s="76"/>
      <c r="O49" s="110"/>
      <c r="P49" s="108"/>
      <c r="Q49" s="108"/>
      <c r="R49" s="108"/>
      <c r="S49" s="34"/>
      <c r="T49" s="6"/>
      <c r="U49" s="1"/>
      <c r="V49" s="1"/>
      <c r="W49"/>
      <c r="X49"/>
      <c r="Y49"/>
    </row>
    <row r="50" spans="1:25">
      <c r="A50"/>
      <c r="B50"/>
      <c r="C50" s="1"/>
      <c r="D50" s="1"/>
      <c r="E50" s="76"/>
      <c r="F50" s="1"/>
      <c r="G50" s="1"/>
      <c r="H50" s="1"/>
      <c r="I50" s="34"/>
      <c r="J50" s="34"/>
      <c r="K50" s="34"/>
      <c r="L50" s="34"/>
      <c r="M50" s="1"/>
      <c r="N50" s="1"/>
      <c r="O50" s="111"/>
      <c r="P50" s="108"/>
      <c r="Q50" s="108"/>
      <c r="R50" s="108"/>
      <c r="S50" s="34"/>
      <c r="T50" s="6"/>
      <c r="U50" s="1"/>
      <c r="V50" s="1"/>
      <c r="W50"/>
      <c r="X50"/>
      <c r="Y50"/>
    </row>
    <row r="51" spans="1:25">
      <c r="A51"/>
      <c r="B51"/>
      <c r="C51" s="1"/>
      <c r="D51" s="1"/>
      <c r="E51" s="76"/>
      <c r="F51" s="1"/>
      <c r="G51" s="1"/>
      <c r="H51" s="1"/>
      <c r="I51" s="34"/>
      <c r="J51" s="34"/>
      <c r="K51" s="34"/>
      <c r="L51" s="34"/>
      <c r="M51"/>
      <c r="N51" s="1"/>
      <c r="O51" s="111"/>
      <c r="P51" s="108"/>
      <c r="Q51" s="108"/>
      <c r="R51" s="108"/>
      <c r="S51" s="34"/>
      <c r="T51" s="6"/>
      <c r="U51" s="1"/>
      <c r="V51" s="1"/>
      <c r="W51"/>
      <c r="X51"/>
      <c r="Y51"/>
    </row>
    <row r="52" spans="1:25">
      <c r="A52" s="26"/>
      <c r="B52"/>
      <c r="C52" s="1"/>
      <c r="D52" s="1"/>
      <c r="E52" s="25"/>
      <c r="F52" s="1"/>
      <c r="G52" s="1"/>
      <c r="H52" s="1"/>
      <c r="I52" s="34"/>
      <c r="J52" s="34"/>
      <c r="K52" s="34"/>
      <c r="L52" s="34"/>
      <c r="M52" s="26"/>
      <c r="N52" s="25"/>
      <c r="O52" s="25"/>
      <c r="P52" s="50"/>
      <c r="Q52" s="108"/>
      <c r="R52" s="108"/>
      <c r="S52" s="34"/>
      <c r="T52" s="6"/>
      <c r="U52" s="1"/>
      <c r="V52" s="1"/>
      <c r="W52"/>
      <c r="X52"/>
      <c r="Y52"/>
    </row>
    <row r="53" spans="1:25">
      <c r="A53" s="26"/>
      <c r="B53"/>
      <c r="C53" s="1"/>
      <c r="D53" s="1"/>
      <c r="E53" s="25"/>
      <c r="F53" s="1"/>
      <c r="G53" s="1"/>
      <c r="H53" s="1"/>
      <c r="I53" s="34"/>
      <c r="J53" s="34"/>
      <c r="K53" s="34"/>
      <c r="L53" s="34"/>
      <c r="M53" s="26"/>
      <c r="N53" s="25"/>
      <c r="O53" s="25"/>
      <c r="P53" s="50"/>
      <c r="Q53" s="108"/>
      <c r="R53" s="108"/>
      <c r="S53" s="34"/>
      <c r="T53" s="6"/>
      <c r="U53" s="77"/>
      <c r="V53" s="76"/>
      <c r="W53"/>
      <c r="X53"/>
      <c r="Y53"/>
    </row>
    <row r="54" spans="1:25">
      <c r="A54" s="26"/>
      <c r="B54"/>
      <c r="C54" s="1"/>
      <c r="D54" s="1"/>
      <c r="E54" s="25"/>
      <c r="F54" s="1"/>
      <c r="G54" s="1"/>
      <c r="H54" s="1"/>
      <c r="I54" s="34"/>
      <c r="J54" s="34"/>
      <c r="K54" s="34"/>
      <c r="L54" s="34"/>
      <c r="M54" s="26"/>
      <c r="N54" s="25"/>
      <c r="O54" s="25"/>
      <c r="P54" s="50"/>
      <c r="Q54" s="108"/>
      <c r="R54" s="108"/>
      <c r="S54" s="34"/>
      <c r="T54" s="6"/>
      <c r="U54" s="1"/>
      <c r="V54" s="1"/>
      <c r="W54"/>
      <c r="X54"/>
      <c r="Y54"/>
    </row>
    <row r="55" spans="1:25">
      <c r="A55" s="26"/>
      <c r="B55"/>
      <c r="C55" s="1"/>
      <c r="D55" s="1"/>
      <c r="E55" s="25"/>
      <c r="F55" s="1"/>
      <c r="G55" s="1"/>
      <c r="H55" s="1"/>
      <c r="I55" s="34"/>
      <c r="J55" s="34"/>
      <c r="K55" s="34"/>
      <c r="L55" s="34"/>
      <c r="M55" s="26"/>
      <c r="N55" s="25"/>
      <c r="O55" s="25"/>
      <c r="P55" s="50"/>
      <c r="Q55" s="108"/>
      <c r="R55" s="108"/>
      <c r="S55" s="34"/>
      <c r="T55" s="6"/>
      <c r="U55" s="77"/>
      <c r="V55" s="76"/>
      <c r="W55"/>
      <c r="X55"/>
      <c r="Y55"/>
    </row>
    <row r="56" spans="1:25">
      <c r="A56" s="26"/>
      <c r="B56"/>
      <c r="C56" s="1"/>
      <c r="D56" s="1"/>
      <c r="E56" s="25"/>
      <c r="F56" s="1"/>
      <c r="G56" s="1"/>
      <c r="H56" s="1"/>
      <c r="I56" s="34"/>
      <c r="J56" s="34"/>
      <c r="K56" s="34"/>
      <c r="L56" s="34"/>
      <c r="M56" s="26"/>
      <c r="N56" s="25"/>
      <c r="O56" s="25"/>
      <c r="P56" s="108"/>
      <c r="Q56" s="108"/>
      <c r="R56" s="108"/>
      <c r="S56" s="34"/>
      <c r="T56" s="6"/>
      <c r="U56" s="1"/>
      <c r="V56" s="1"/>
      <c r="W56"/>
      <c r="X56"/>
      <c r="Y56"/>
    </row>
    <row r="57" spans="1:25">
      <c r="A57" s="26"/>
      <c r="B57"/>
      <c r="C57" s="1"/>
      <c r="D57" s="1"/>
      <c r="E57" s="25"/>
      <c r="F57" s="1"/>
      <c r="G57" s="1"/>
      <c r="H57" s="1"/>
      <c r="I57" s="34"/>
      <c r="J57" s="34"/>
      <c r="K57" s="34"/>
      <c r="L57" s="34"/>
      <c r="M57" s="26"/>
      <c r="N57" s="49"/>
      <c r="O57" s="112"/>
      <c r="P57" s="108"/>
      <c r="Q57" s="108"/>
      <c r="R57" s="108"/>
      <c r="S57" s="34"/>
      <c r="T57" s="6"/>
      <c r="U57" s="1"/>
      <c r="V57" s="1"/>
      <c r="W57"/>
      <c r="X57"/>
      <c r="Y57"/>
    </row>
    <row r="58" spans="1:25">
      <c r="A58" s="26"/>
      <c r="B58"/>
      <c r="C58" s="1"/>
      <c r="D58" s="1"/>
      <c r="E58" s="25"/>
      <c r="F58" s="1"/>
      <c r="G58" s="1"/>
      <c r="H58" s="1"/>
      <c r="I58" s="34"/>
      <c r="J58" s="34"/>
      <c r="K58" s="34"/>
      <c r="L58" s="34"/>
      <c r="M58" s="26"/>
      <c r="N58" s="49"/>
      <c r="O58" s="112"/>
      <c r="P58" s="108"/>
      <c r="Q58" s="108"/>
      <c r="R58" s="108"/>
      <c r="S58" s="34"/>
      <c r="T58" s="6"/>
      <c r="U58" s="1"/>
      <c r="V58" s="1"/>
      <c r="W58"/>
      <c r="X58"/>
      <c r="Y58"/>
    </row>
    <row r="59" spans="1:25">
      <c r="A59"/>
      <c r="B59"/>
      <c r="C59" s="1"/>
      <c r="D59" s="1"/>
      <c r="E59" s="1"/>
      <c r="F59" s="1"/>
      <c r="G59" s="1"/>
      <c r="H59" s="1"/>
      <c r="I59" s="6"/>
      <c r="J59" s="6"/>
      <c r="K59" s="6"/>
      <c r="L59" s="6"/>
      <c r="M59"/>
      <c r="N59" s="1"/>
      <c r="O59" s="49"/>
      <c r="P59" s="107"/>
      <c r="Q59" s="63"/>
      <c r="R59" s="63"/>
      <c r="S59" s="6"/>
      <c r="T59" s="6"/>
      <c r="U59" s="1"/>
      <c r="V59" s="1"/>
      <c r="W59"/>
      <c r="X59"/>
      <c r="Y59"/>
    </row>
    <row r="60" spans="1:25">
      <c r="A60"/>
      <c r="B60"/>
      <c r="C60" s="106"/>
      <c r="D60" s="1"/>
      <c r="E60" s="76"/>
      <c r="F60" s="1"/>
      <c r="G60" s="1"/>
      <c r="H60" s="1"/>
      <c r="I60" s="34"/>
      <c r="J60" s="34"/>
      <c r="K60" s="34"/>
      <c r="L60" s="34"/>
      <c r="M60" s="1"/>
      <c r="N60" s="1"/>
      <c r="O60" s="78"/>
      <c r="P60" s="108"/>
      <c r="Q60" s="108"/>
      <c r="R60" s="107"/>
      <c r="S60" s="34"/>
      <c r="T60" s="6"/>
      <c r="U60" s="1"/>
      <c r="V60" s="1"/>
      <c r="W60"/>
      <c r="X60"/>
      <c r="Y60"/>
    </row>
    <row r="61" spans="1:25">
      <c r="A61"/>
      <c r="B61"/>
      <c r="C61" s="1"/>
      <c r="D61" s="1"/>
      <c r="E61" s="1"/>
      <c r="F61" s="1"/>
      <c r="G61" s="1"/>
      <c r="H61" s="1"/>
      <c r="I61" s="6"/>
      <c r="J61" s="6"/>
      <c r="K61" s="6"/>
      <c r="L61" s="6"/>
      <c r="M61" s="1"/>
      <c r="N61" s="1"/>
      <c r="O61"/>
      <c r="P61" s="63"/>
      <c r="Q61" s="63"/>
      <c r="R61" s="63"/>
      <c r="S61" s="6"/>
      <c r="T61" s="6"/>
      <c r="U61" s="1"/>
      <c r="V61" s="1"/>
      <c r="W61"/>
      <c r="X61"/>
      <c r="Y61"/>
    </row>
    <row r="62" spans="1:25">
      <c r="A62"/>
      <c r="B62"/>
      <c r="C62" s="1"/>
      <c r="D62" s="1"/>
      <c r="E62" s="1"/>
      <c r="F62" s="1"/>
      <c r="G62" s="1"/>
      <c r="H62" s="1"/>
      <c r="I62" s="6"/>
      <c r="J62" s="6"/>
      <c r="K62" s="6"/>
      <c r="L62" s="6"/>
      <c r="M62" s="1"/>
      <c r="N62" s="1"/>
      <c r="O62"/>
      <c r="P62" s="63"/>
      <c r="Q62" s="63"/>
      <c r="R62" s="63"/>
      <c r="S62" s="6"/>
      <c r="T62" s="6"/>
      <c r="U62" s="1"/>
      <c r="V62" s="1"/>
      <c r="W62"/>
      <c r="X62"/>
      <c r="Y62"/>
    </row>
    <row r="63" spans="1:25">
      <c r="A63"/>
      <c r="B63"/>
      <c r="C63" s="1"/>
      <c r="D63" s="1"/>
      <c r="E63" s="1"/>
      <c r="F63" s="1"/>
      <c r="G63" s="1"/>
      <c r="H63" s="1"/>
      <c r="I63" s="6"/>
      <c r="J63" s="6"/>
      <c r="K63" s="6"/>
      <c r="L63" s="6"/>
      <c r="M63" s="1"/>
      <c r="N63" s="1"/>
      <c r="O63"/>
      <c r="P63" s="63"/>
      <c r="Q63" s="63"/>
      <c r="R63" s="63"/>
      <c r="S63" s="6"/>
      <c r="T63" s="6"/>
      <c r="U63" s="77"/>
      <c r="V63" s="76"/>
      <c r="W63"/>
      <c r="X63"/>
      <c r="Y63"/>
    </row>
    <row r="64" spans="1:25">
      <c r="A64"/>
      <c r="B64"/>
      <c r="C64" s="1"/>
      <c r="D64" s="1"/>
      <c r="E64" s="1"/>
      <c r="F64" s="1"/>
      <c r="G64" s="1"/>
      <c r="H64" s="1"/>
      <c r="I64" s="6"/>
      <c r="J64" s="6"/>
      <c r="K64" s="6"/>
      <c r="L64" s="6"/>
      <c r="M64" s="1"/>
      <c r="N64" s="1"/>
      <c r="O64"/>
      <c r="P64" s="63"/>
      <c r="Q64" s="63"/>
      <c r="R64" s="63"/>
      <c r="S64" s="6"/>
      <c r="T64" s="6"/>
      <c r="U64" s="77"/>
      <c r="V64" s="76"/>
      <c r="W64"/>
      <c r="X64"/>
      <c r="Y64"/>
    </row>
    <row r="65" spans="1:25">
      <c r="A65"/>
      <c r="B65"/>
      <c r="C65" s="1"/>
      <c r="D65" s="1"/>
      <c r="E65" s="1"/>
      <c r="F65" s="1"/>
      <c r="G65" s="1"/>
      <c r="H65" s="1"/>
      <c r="I65" s="6"/>
      <c r="J65" s="6"/>
      <c r="K65" s="6"/>
      <c r="L65" s="6"/>
      <c r="M65" s="1"/>
      <c r="N65" s="1"/>
      <c r="O65"/>
      <c r="P65" s="63"/>
      <c r="Q65" s="63"/>
      <c r="R65" s="63"/>
      <c r="S65" s="6"/>
      <c r="T65" s="6"/>
      <c r="U65" s="1"/>
      <c r="V65" s="1"/>
      <c r="W65"/>
      <c r="X65"/>
      <c r="Y65"/>
    </row>
    <row r="66" spans="1:25">
      <c r="A66"/>
      <c r="B66"/>
      <c r="C66" s="1"/>
      <c r="D66" s="1"/>
      <c r="E66" s="1"/>
      <c r="F66" s="1"/>
      <c r="G66" s="1"/>
      <c r="H66" s="1"/>
      <c r="I66" s="6"/>
      <c r="J66" s="6"/>
      <c r="K66" s="6"/>
      <c r="L66" s="6"/>
      <c r="M66" s="1"/>
      <c r="N66" s="1"/>
      <c r="O66"/>
      <c r="P66" s="63"/>
      <c r="Q66" s="63"/>
      <c r="R66" s="63"/>
      <c r="S66" s="6"/>
      <c r="T66" s="6"/>
      <c r="U66" s="1"/>
      <c r="V66" s="1"/>
      <c r="W66"/>
      <c r="X66"/>
      <c r="Y66"/>
    </row>
    <row r="67" spans="1:25">
      <c r="A67"/>
      <c r="B67"/>
      <c r="C67" s="1"/>
      <c r="D67" s="1"/>
      <c r="E67" s="1"/>
      <c r="F67" s="1"/>
      <c r="G67" s="1"/>
      <c r="H67" s="1"/>
      <c r="I67" s="6"/>
      <c r="J67" s="6"/>
      <c r="K67" s="6"/>
      <c r="L67" s="6"/>
      <c r="M67" s="1"/>
      <c r="N67" s="1"/>
      <c r="O67" s="23"/>
      <c r="P67" s="63"/>
      <c r="Q67" s="63"/>
      <c r="R67" s="63"/>
      <c r="S67" s="6"/>
      <c r="T67" s="6"/>
      <c r="U67" s="77"/>
      <c r="V67" s="76"/>
      <c r="W67"/>
      <c r="X67"/>
      <c r="Y67"/>
    </row>
    <row r="68" spans="1:25">
      <c r="A68"/>
      <c r="B68"/>
      <c r="C68" s="1"/>
      <c r="D68" s="1"/>
      <c r="E68" s="1"/>
      <c r="F68" s="1"/>
      <c r="G68" s="1"/>
      <c r="H68" s="1"/>
      <c r="I68" s="6"/>
      <c r="J68" s="6"/>
      <c r="K68" s="6"/>
      <c r="L68" s="6"/>
      <c r="M68" s="1"/>
      <c r="N68" s="1"/>
      <c r="O68" s="23"/>
      <c r="P68" s="63"/>
      <c r="Q68" s="63"/>
      <c r="R68" s="63"/>
      <c r="S68" s="6"/>
      <c r="T68" s="6"/>
      <c r="U68" s="1"/>
      <c r="V68" s="1"/>
      <c r="W68"/>
      <c r="X68"/>
      <c r="Y68"/>
    </row>
    <row r="69" spans="1:25">
      <c r="A69"/>
      <c r="B69"/>
      <c r="C69" s="1"/>
      <c r="D69" s="1"/>
      <c r="E69" s="1"/>
      <c r="F69" s="1"/>
      <c r="G69" s="1"/>
      <c r="H69" s="1"/>
      <c r="I69" s="6"/>
      <c r="J69" s="6"/>
      <c r="K69" s="6"/>
      <c r="L69" s="6"/>
      <c r="M69" s="1"/>
      <c r="N69" s="1"/>
      <c r="O69"/>
      <c r="P69" s="63"/>
      <c r="Q69" s="63"/>
      <c r="R69" s="63"/>
      <c r="S69" s="6"/>
      <c r="T69" s="6"/>
      <c r="U69" s="77"/>
      <c r="V69" s="76"/>
      <c r="W69"/>
      <c r="X69"/>
      <c r="Y69"/>
    </row>
    <row r="70" spans="1:25">
      <c r="A70"/>
      <c r="B70"/>
      <c r="C70" s="1"/>
      <c r="D70" s="1"/>
      <c r="E70" s="1"/>
      <c r="F70" s="1"/>
      <c r="G70" s="1"/>
      <c r="H70" s="1"/>
      <c r="I70" s="6"/>
      <c r="J70" s="6"/>
      <c r="K70" s="6"/>
      <c r="L70" s="6"/>
      <c r="M70"/>
      <c r="N70" s="1"/>
      <c r="O70" s="49"/>
      <c r="P70" s="63"/>
      <c r="Q70" s="63"/>
      <c r="R70" s="63"/>
      <c r="S70" s="6"/>
      <c r="T70" s="6"/>
      <c r="U70" s="77"/>
      <c r="V70" s="76"/>
      <c r="W70"/>
      <c r="X70"/>
      <c r="Y70"/>
    </row>
    <row r="71" spans="1:25">
      <c r="A71"/>
      <c r="B71"/>
      <c r="C71" s="1"/>
      <c r="D71" s="1"/>
      <c r="E71" s="1"/>
      <c r="F71" s="1"/>
      <c r="G71" s="1"/>
      <c r="H71" s="1"/>
      <c r="I71" s="6"/>
      <c r="J71" s="6"/>
      <c r="K71" s="6"/>
      <c r="L71" s="6"/>
      <c r="M71"/>
      <c r="N71" s="1"/>
      <c r="O71"/>
      <c r="P71" s="63"/>
      <c r="Q71" s="63"/>
      <c r="R71" s="63"/>
      <c r="S71" s="6"/>
      <c r="T71" s="6"/>
      <c r="U71" s="1"/>
      <c r="V71" s="1"/>
      <c r="W71"/>
      <c r="X71"/>
      <c r="Y71"/>
    </row>
    <row r="72" spans="1:25">
      <c r="A72"/>
      <c r="B72"/>
      <c r="C72" s="1"/>
      <c r="D72" s="1"/>
      <c r="E72" s="76"/>
      <c r="F72" s="1"/>
      <c r="G72" s="1"/>
      <c r="H72" s="1"/>
      <c r="I72" s="6"/>
      <c r="J72" s="6"/>
      <c r="K72" s="6"/>
      <c r="L72" s="6"/>
      <c r="M72" s="1"/>
      <c r="N72" s="1"/>
      <c r="O72" s="1"/>
      <c r="P72" s="50"/>
      <c r="Q72" s="108"/>
      <c r="R72" s="107"/>
      <c r="S72" s="6"/>
      <c r="T72" s="6"/>
      <c r="U72" s="77"/>
      <c r="V72" s="76"/>
      <c r="W72"/>
      <c r="X72"/>
      <c r="Y72"/>
    </row>
    <row r="73" spans="1:25">
      <c r="A73"/>
      <c r="B73"/>
      <c r="C73" s="1"/>
      <c r="D73" s="1"/>
      <c r="E73" s="76"/>
      <c r="F73" s="1"/>
      <c r="G73" s="1"/>
      <c r="H73" s="1"/>
      <c r="I73" s="6"/>
      <c r="J73" s="6"/>
      <c r="K73" s="6"/>
      <c r="L73" s="6"/>
      <c r="M73" s="1"/>
      <c r="N73" s="1"/>
      <c r="O73" s="1"/>
      <c r="P73" s="50"/>
      <c r="Q73" s="108"/>
      <c r="R73" s="107"/>
      <c r="S73" s="6"/>
      <c r="T73" s="6"/>
      <c r="U73" s="1"/>
      <c r="V73" s="1"/>
      <c r="W73"/>
      <c r="X73"/>
      <c r="Y73"/>
    </row>
    <row r="74" spans="1:25">
      <c r="A74"/>
      <c r="B74"/>
      <c r="C74" s="1"/>
      <c r="D74" s="1"/>
      <c r="E74" s="76"/>
      <c r="F74" s="1"/>
      <c r="G74" s="1"/>
      <c r="H74" s="1"/>
      <c r="I74" s="6"/>
      <c r="J74" s="6"/>
      <c r="K74" s="6"/>
      <c r="L74" s="6"/>
      <c r="M74" s="1"/>
      <c r="N74" s="1"/>
      <c r="O74" s="1"/>
      <c r="P74" s="50"/>
      <c r="Q74" s="108"/>
      <c r="R74" s="107"/>
      <c r="S74" s="6"/>
      <c r="T74" s="6"/>
      <c r="U74" s="1"/>
      <c r="V74" s="1"/>
      <c r="W74"/>
      <c r="X74"/>
      <c r="Y74"/>
    </row>
    <row r="75" spans="1:25">
      <c r="A75"/>
      <c r="B75"/>
      <c r="C75" s="1"/>
      <c r="D75" s="1"/>
      <c r="E75" s="76"/>
      <c r="F75" s="1"/>
      <c r="G75" s="1"/>
      <c r="H75" s="1"/>
      <c r="I75" s="6"/>
      <c r="J75" s="6"/>
      <c r="K75" s="6"/>
      <c r="L75" s="6"/>
      <c r="M75" s="1"/>
      <c r="N75" s="1"/>
      <c r="O75" s="1"/>
      <c r="P75" s="108"/>
      <c r="Q75" s="108"/>
      <c r="R75" s="107"/>
      <c r="S75" s="6"/>
      <c r="T75" s="6"/>
      <c r="U75" s="1"/>
      <c r="V75" s="1"/>
      <c r="W75"/>
      <c r="X75"/>
      <c r="Y75"/>
    </row>
    <row r="76" spans="1:25">
      <c r="A76"/>
      <c r="B76"/>
      <c r="C76" s="1"/>
      <c r="D76" s="1"/>
      <c r="E76" s="76"/>
      <c r="F76" s="1"/>
      <c r="G76" s="1"/>
      <c r="H76" s="1"/>
      <c r="I76" s="34"/>
      <c r="J76" s="34"/>
      <c r="K76" s="34"/>
      <c r="L76" s="34"/>
      <c r="M76" s="1"/>
      <c r="N76" s="1"/>
      <c r="O76" s="78"/>
      <c r="P76" s="108"/>
      <c r="Q76" s="108"/>
      <c r="R76" s="108"/>
      <c r="S76" s="34"/>
      <c r="T76" s="6"/>
      <c r="U76" s="77"/>
      <c r="V76" s="76"/>
      <c r="W76"/>
      <c r="X76"/>
      <c r="Y76"/>
    </row>
    <row r="77" spans="1:25">
      <c r="A77"/>
      <c r="B77"/>
      <c r="C77" s="1"/>
      <c r="D77" s="1"/>
      <c r="E77" s="76"/>
      <c r="F77" s="1"/>
      <c r="G77" s="1"/>
      <c r="H77" s="1"/>
      <c r="I77" s="34"/>
      <c r="J77" s="34"/>
      <c r="K77" s="34"/>
      <c r="L77" s="34"/>
      <c r="M77" s="1"/>
      <c r="N77" s="1"/>
      <c r="O77"/>
      <c r="P77" s="108"/>
      <c r="Q77" s="108"/>
      <c r="R77" s="108"/>
      <c r="S77" s="34"/>
      <c r="T77" s="6"/>
      <c r="U77" s="1"/>
      <c r="V77" s="1"/>
      <c r="W77"/>
      <c r="X77"/>
      <c r="Y77"/>
    </row>
    <row r="78" spans="1:25">
      <c r="A78"/>
      <c r="B78"/>
      <c r="C78" s="1"/>
      <c r="D78" s="1"/>
      <c r="E78" s="76"/>
      <c r="F78" s="1"/>
      <c r="G78" s="1"/>
      <c r="H78" s="1"/>
      <c r="I78" s="34"/>
      <c r="J78" s="34"/>
      <c r="K78" s="34"/>
      <c r="L78" s="34"/>
      <c r="M78" s="1"/>
      <c r="N78" s="1"/>
      <c r="O78" s="111"/>
      <c r="P78" s="108"/>
      <c r="Q78" s="108"/>
      <c r="R78" s="108"/>
      <c r="S78" s="34"/>
      <c r="T78" s="6"/>
      <c r="U78" s="1"/>
      <c r="V78" s="1"/>
      <c r="W78"/>
      <c r="X78"/>
      <c r="Y78"/>
    </row>
    <row r="79" spans="1:25">
      <c r="A79"/>
      <c r="B79"/>
      <c r="C79" s="1"/>
      <c r="D79" s="1"/>
      <c r="E79" s="76"/>
      <c r="F79" s="1"/>
      <c r="G79" s="1"/>
      <c r="H79" s="1"/>
      <c r="I79" s="34"/>
      <c r="J79" s="34"/>
      <c r="K79" s="34"/>
      <c r="L79" s="34"/>
      <c r="M79"/>
      <c r="N79" s="1"/>
      <c r="O79" s="111"/>
      <c r="P79" s="108"/>
      <c r="Q79" s="108"/>
      <c r="R79" s="108"/>
      <c r="S79" s="34"/>
      <c r="T79" s="6"/>
      <c r="U79" s="1"/>
      <c r="V79" s="1"/>
      <c r="W79"/>
      <c r="X79"/>
      <c r="Y79"/>
    </row>
    <row r="80" spans="1:25">
      <c r="A80"/>
      <c r="B80"/>
      <c r="C80" s="1"/>
      <c r="D80" s="1"/>
      <c r="E80" s="76"/>
      <c r="F80" s="1"/>
      <c r="G80" s="1"/>
      <c r="H80" s="1"/>
      <c r="I80" s="34"/>
      <c r="J80" s="34"/>
      <c r="K80" s="34"/>
      <c r="L80" s="34"/>
      <c r="M80" s="1"/>
      <c r="N80" s="1"/>
      <c r="O80" s="111"/>
      <c r="P80" s="108"/>
      <c r="Q80" s="108"/>
      <c r="R80" s="108"/>
      <c r="S80" s="34"/>
      <c r="T80" s="6"/>
      <c r="U80" s="77"/>
      <c r="V80" s="76"/>
      <c r="W80"/>
      <c r="X80"/>
      <c r="Y80"/>
    </row>
    <row r="81" spans="1:25">
      <c r="A81"/>
      <c r="B81"/>
      <c r="C81" s="1"/>
      <c r="D81" s="1"/>
      <c r="E81" s="76"/>
      <c r="F81" s="1"/>
      <c r="G81" s="1"/>
      <c r="H81" s="1"/>
      <c r="I81" s="34"/>
      <c r="J81" s="34"/>
      <c r="K81" s="34"/>
      <c r="L81" s="34"/>
      <c r="M81"/>
      <c r="N81" s="1"/>
      <c r="O81" s="111"/>
      <c r="P81" s="108"/>
      <c r="Q81" s="108"/>
      <c r="R81" s="108"/>
      <c r="S81" s="34"/>
      <c r="T81" s="6"/>
      <c r="U81" s="77"/>
      <c r="V81" s="76"/>
      <c r="W81"/>
      <c r="X81"/>
      <c r="Y81"/>
    </row>
    <row r="82" spans="1:25">
      <c r="A82"/>
      <c r="B82"/>
      <c r="C82" s="1"/>
      <c r="D82" s="1"/>
      <c r="E82" s="76"/>
      <c r="F82" s="1"/>
      <c r="G82" s="1"/>
      <c r="H82" s="1"/>
      <c r="I82" s="34"/>
      <c r="J82" s="34"/>
      <c r="K82" s="34"/>
      <c r="L82" s="34"/>
      <c r="M82"/>
      <c r="N82" s="1"/>
      <c r="O82" s="113"/>
      <c r="P82" s="108"/>
      <c r="Q82" s="108"/>
      <c r="R82" s="108"/>
      <c r="S82" s="34"/>
      <c r="T82" s="6"/>
      <c r="U82" s="77"/>
      <c r="V82" s="76"/>
      <c r="W82"/>
      <c r="X82"/>
      <c r="Y82"/>
    </row>
    <row r="83" spans="1:25">
      <c r="A83"/>
      <c r="B83"/>
      <c r="C83" s="1"/>
      <c r="D83" s="1"/>
      <c r="E83" s="76"/>
      <c r="F83" s="1"/>
      <c r="G83" s="1"/>
      <c r="H83" s="1"/>
      <c r="I83" s="34"/>
      <c r="J83" s="34"/>
      <c r="K83" s="34"/>
      <c r="L83" s="34"/>
      <c r="M83"/>
      <c r="N83" s="1"/>
      <c r="O83" s="113"/>
      <c r="P83" s="108"/>
      <c r="Q83" s="108"/>
      <c r="R83" s="108"/>
      <c r="S83" s="34"/>
      <c r="T83" s="6"/>
      <c r="U83" s="77"/>
      <c r="V83" s="76"/>
      <c r="W83"/>
      <c r="X83"/>
      <c r="Y83"/>
    </row>
    <row r="84" spans="1:25">
      <c r="A84"/>
      <c r="B84"/>
      <c r="C84" s="1"/>
      <c r="D84" s="1"/>
      <c r="E84" s="76"/>
      <c r="F84" s="1"/>
      <c r="G84" s="1"/>
      <c r="H84" s="1"/>
      <c r="I84" s="34"/>
      <c r="J84" s="34"/>
      <c r="K84" s="34"/>
      <c r="L84" s="34"/>
      <c r="M84"/>
      <c r="N84" s="1"/>
      <c r="O84" s="113"/>
      <c r="P84" s="108"/>
      <c r="Q84" s="108"/>
      <c r="R84" s="108"/>
      <c r="S84" s="34"/>
      <c r="T84" s="6"/>
      <c r="U84" s="77"/>
      <c r="V84" s="76"/>
      <c r="W84"/>
      <c r="X84"/>
      <c r="Y84"/>
    </row>
    <row r="85" spans="1:25">
      <c r="A85"/>
      <c r="B85"/>
      <c r="C85" s="106"/>
      <c r="D85" s="1"/>
      <c r="E85" s="76"/>
      <c r="F85" s="1"/>
      <c r="G85" s="1"/>
      <c r="H85" s="1"/>
      <c r="I85" s="6"/>
      <c r="J85" s="6"/>
      <c r="K85" s="6"/>
      <c r="L85" s="6"/>
      <c r="M85" s="1"/>
      <c r="N85" s="1"/>
      <c r="O85" s="114"/>
      <c r="P85" s="108"/>
      <c r="Q85" s="108"/>
      <c r="R85" s="107"/>
      <c r="S85" s="6"/>
      <c r="T85" s="6"/>
      <c r="U85" s="1"/>
      <c r="V85" s="1"/>
      <c r="W85"/>
      <c r="X85"/>
      <c r="Y85"/>
    </row>
    <row r="86" spans="1:25" ht="15" thickBot="1"/>
    <row r="87" spans="1:25" ht="15" thickBot="1">
      <c r="D87" s="130"/>
      <c r="E87" s="132"/>
      <c r="H87" s="130"/>
    </row>
    <row r="1048551" spans="9:20">
      <c r="I1048551" s="6"/>
      <c r="J1048551" s="6"/>
      <c r="K1048551" s="6"/>
      <c r="L1048551" s="6"/>
      <c r="S1048551" s="6"/>
      <c r="T1048551" s="6"/>
    </row>
    <row r="1048552" spans="9:20">
      <c r="I1048552" s="62"/>
      <c r="J1048552" s="62"/>
      <c r="K1048552" s="62"/>
      <c r="L1048552" s="62"/>
      <c r="S1048552" s="62"/>
      <c r="T1048552" s="33"/>
    </row>
    <row r="1048553" spans="9:20">
      <c r="I1048553" s="62"/>
      <c r="J1048553" s="62"/>
      <c r="K1048553" s="62"/>
      <c r="L1048553" s="62"/>
      <c r="S1048553" s="62"/>
      <c r="T1048553" s="33"/>
    </row>
    <row r="1048554" spans="9:20">
      <c r="I1048554" s="62"/>
      <c r="J1048554" s="62"/>
      <c r="K1048554" s="62"/>
      <c r="L1048554" s="62"/>
      <c r="S1048554" s="62"/>
      <c r="T1048554" s="33"/>
    </row>
    <row r="1048555" spans="9:20">
      <c r="I1048555" s="62"/>
      <c r="J1048555" s="62"/>
      <c r="K1048555" s="62"/>
      <c r="L1048555" s="62"/>
      <c r="S1048555" s="62"/>
      <c r="T1048555" s="33"/>
    </row>
    <row r="1048556" spans="9:20">
      <c r="I1048556" s="62"/>
      <c r="J1048556" s="62"/>
      <c r="K1048556" s="62"/>
      <c r="L1048556" s="62"/>
      <c r="S1048556" s="62"/>
      <c r="T1048556" s="33"/>
    </row>
    <row r="1048557" spans="9:20">
      <c r="I1048557" s="62"/>
      <c r="J1048557" s="62"/>
      <c r="K1048557" s="62"/>
      <c r="L1048557" s="62"/>
      <c r="S1048557" s="62"/>
      <c r="T1048557" s="33"/>
    </row>
    <row r="1048558" spans="9:20">
      <c r="I1048558" s="62"/>
      <c r="J1048558" s="62"/>
      <c r="K1048558" s="62"/>
      <c r="L1048558" s="62"/>
      <c r="S1048558" s="62"/>
      <c r="T1048558" s="33"/>
    </row>
    <row r="1048559" spans="9:20">
      <c r="I1048559" s="62"/>
      <c r="J1048559" s="62"/>
      <c r="K1048559" s="62"/>
      <c r="L1048559" s="62"/>
      <c r="S1048559" s="62"/>
      <c r="T1048559" s="33"/>
    </row>
    <row r="1048560" spans="9:20">
      <c r="I1048560" s="62"/>
      <c r="J1048560" s="62"/>
      <c r="K1048560" s="62"/>
      <c r="L1048560" s="62"/>
      <c r="S1048560" s="62"/>
      <c r="T1048560" s="33"/>
    </row>
    <row r="1048561" spans="9:20">
      <c r="I1048561" s="62"/>
      <c r="J1048561" s="62"/>
      <c r="K1048561" s="62"/>
      <c r="L1048561" s="62"/>
      <c r="S1048561" s="62"/>
      <c r="T1048561" s="33"/>
    </row>
    <row r="1048562" spans="9:20">
      <c r="I1048562" s="62"/>
      <c r="J1048562" s="62"/>
      <c r="K1048562" s="62"/>
      <c r="L1048562" s="62"/>
      <c r="S1048562" s="62"/>
      <c r="T1048562" s="33"/>
    </row>
    <row r="1048563" spans="9:20">
      <c r="I1048563" s="62"/>
      <c r="J1048563" s="62"/>
      <c r="K1048563" s="62"/>
      <c r="L1048563" s="62"/>
      <c r="S1048563" s="62"/>
      <c r="T1048563" s="33"/>
    </row>
    <row r="1048564" spans="9:20">
      <c r="I1048564" s="62"/>
      <c r="J1048564" s="62"/>
      <c r="K1048564" s="62"/>
      <c r="L1048564" s="62"/>
      <c r="S1048564" s="62"/>
      <c r="T1048564" s="33"/>
    </row>
    <row r="1048565" spans="9:20">
      <c r="I1048565" s="62"/>
      <c r="J1048565" s="62"/>
      <c r="K1048565" s="62"/>
      <c r="L1048565" s="62"/>
      <c r="S1048565" s="62"/>
      <c r="T1048565" s="33"/>
    </row>
    <row r="1048566" spans="9:20">
      <c r="I1048566" s="62"/>
      <c r="J1048566" s="62"/>
      <c r="K1048566" s="62"/>
      <c r="L1048566" s="62"/>
      <c r="S1048566" s="62"/>
      <c r="T1048566" s="33"/>
    </row>
  </sheetData>
  <autoFilter ref="A1:V85" xr:uid="{00000000-0009-0000-0000-00000A000000}"/>
  <conditionalFormatting sqref="N50">
    <cfRule type="duplicateValues" dxfId="25" priority="51"/>
  </conditionalFormatting>
  <conditionalFormatting sqref="N51">
    <cfRule type="duplicateValues" dxfId="24" priority="50"/>
  </conditionalFormatting>
  <conditionalFormatting sqref="N54">
    <cfRule type="duplicateValues" dxfId="23" priority="49"/>
  </conditionalFormatting>
  <conditionalFormatting sqref="N55:N56">
    <cfRule type="duplicateValues" dxfId="22" priority="48"/>
  </conditionalFormatting>
  <conditionalFormatting sqref="N59">
    <cfRule type="duplicateValues" dxfId="21" priority="47"/>
  </conditionalFormatting>
  <conditionalFormatting sqref="N60">
    <cfRule type="duplicateValues" dxfId="20" priority="46"/>
  </conditionalFormatting>
  <conditionalFormatting sqref="N61">
    <cfRule type="duplicateValues" dxfId="19" priority="45"/>
  </conditionalFormatting>
  <conditionalFormatting sqref="N71">
    <cfRule type="duplicateValues" dxfId="18" priority="44"/>
  </conditionalFormatting>
  <conditionalFormatting sqref="N73">
    <cfRule type="duplicateValues" dxfId="17" priority="43"/>
  </conditionalFormatting>
  <conditionalFormatting sqref="N74">
    <cfRule type="duplicateValues" dxfId="16" priority="42"/>
  </conditionalFormatting>
  <conditionalFormatting sqref="N36:N38">
    <cfRule type="duplicateValues" dxfId="15" priority="41"/>
  </conditionalFormatting>
  <conditionalFormatting sqref="M22:N22">
    <cfRule type="duplicateValues" dxfId="14" priority="8"/>
  </conditionalFormatting>
  <conditionalFormatting sqref="M23:N23">
    <cfRule type="duplicateValues" dxfId="13" priority="7"/>
  </conditionalFormatting>
  <conditionalFormatting sqref="M24:N34">
    <cfRule type="duplicateValues" dxfId="12" priority="6"/>
  </conditionalFormatting>
  <conditionalFormatting sqref="N11">
    <cfRule type="duplicateValues" dxfId="11" priority="5"/>
  </conditionalFormatting>
  <conditionalFormatting sqref="N12">
    <cfRule type="duplicateValues" dxfId="10" priority="4"/>
  </conditionalFormatting>
  <conditionalFormatting sqref="N13">
    <cfRule type="duplicateValues" dxfId="9" priority="3"/>
  </conditionalFormatting>
  <conditionalFormatting sqref="N14">
    <cfRule type="duplicateValues" dxfId="8" priority="2"/>
  </conditionalFormatting>
  <conditionalFormatting sqref="N15">
    <cfRule type="duplicateValues" dxfId="7"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FF"/>
  </sheetPr>
  <dimension ref="A1:V68"/>
  <sheetViews>
    <sheetView workbookViewId="0">
      <selection activeCell="G22" sqref="G22"/>
    </sheetView>
  </sheetViews>
  <sheetFormatPr baseColWidth="10" defaultColWidth="11.44140625" defaultRowHeight="14.4"/>
  <cols>
    <col min="1" max="3" width="11.44140625" style="2"/>
    <col min="4" max="4" width="27.6640625" style="2" customWidth="1"/>
    <col min="5" max="7" width="11.44140625" style="2"/>
    <col min="8" max="8" width="17.5546875" style="2" customWidth="1"/>
    <col min="9" max="9" width="23" style="7" customWidth="1"/>
    <col min="10" max="12" width="15.5546875" style="7" customWidth="1"/>
    <col min="13" max="13" width="11.44140625" style="2"/>
    <col min="14" max="14" width="37.88671875" style="2" customWidth="1"/>
    <col min="15" max="15" width="30.33203125" style="2" customWidth="1"/>
    <col min="16" max="18" width="11.44140625" style="123"/>
    <col min="19" max="20" width="15.5546875" style="7" customWidth="1"/>
    <col min="21" max="21" width="11.44140625" style="2"/>
    <col min="22" max="22" width="40.33203125" style="2" customWidth="1"/>
    <col min="23" max="16384" width="11.44140625" style="2"/>
  </cols>
  <sheetData>
    <row r="1" spans="1:22">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123" t="s">
        <v>21</v>
      </c>
      <c r="Q1" s="123" t="s">
        <v>13</v>
      </c>
      <c r="R1" s="123" t="s">
        <v>14</v>
      </c>
      <c r="S1" s="7" t="s">
        <v>15</v>
      </c>
      <c r="T1" s="7" t="s">
        <v>16</v>
      </c>
      <c r="U1" s="2" t="s">
        <v>17</v>
      </c>
      <c r="V1" s="2" t="s">
        <v>18</v>
      </c>
    </row>
    <row r="2" spans="1:22">
      <c r="A2">
        <v>891780111</v>
      </c>
      <c r="B2" t="s">
        <v>25</v>
      </c>
      <c r="C2" t="s">
        <v>26</v>
      </c>
      <c r="D2" t="s">
        <v>27</v>
      </c>
      <c r="E2" t="s">
        <v>4573</v>
      </c>
      <c r="F2" t="s">
        <v>29</v>
      </c>
      <c r="G2" t="s">
        <v>30</v>
      </c>
      <c r="H2" t="s">
        <v>4574</v>
      </c>
      <c r="I2" s="209">
        <v>40150600</v>
      </c>
      <c r="J2" s="268">
        <v>0</v>
      </c>
      <c r="K2" s="33">
        <v>0</v>
      </c>
      <c r="L2" s="33">
        <v>0</v>
      </c>
      <c r="M2">
        <v>860002400</v>
      </c>
      <c r="N2" t="s">
        <v>4567</v>
      </c>
      <c r="O2" t="s">
        <v>4568</v>
      </c>
      <c r="P2" s="269">
        <v>44589</v>
      </c>
      <c r="Q2" s="269">
        <v>44599</v>
      </c>
      <c r="R2" s="269">
        <v>44964</v>
      </c>
      <c r="S2" s="33">
        <v>7687400</v>
      </c>
      <c r="T2" s="33">
        <v>32463200</v>
      </c>
      <c r="U2">
        <v>41947381</v>
      </c>
      <c r="V2" t="s">
        <v>803</v>
      </c>
    </row>
    <row r="3" spans="1:22">
      <c r="A3">
        <v>891780111</v>
      </c>
      <c r="B3" t="s">
        <v>25</v>
      </c>
      <c r="C3" t="s">
        <v>26</v>
      </c>
      <c r="D3" t="s">
        <v>27</v>
      </c>
      <c r="E3" t="s">
        <v>4562</v>
      </c>
      <c r="F3" t="s">
        <v>29</v>
      </c>
      <c r="G3" t="s">
        <v>30</v>
      </c>
      <c r="H3" t="s">
        <v>31</v>
      </c>
      <c r="I3" s="209">
        <v>6000000</v>
      </c>
      <c r="J3" s="209">
        <v>9000000</v>
      </c>
      <c r="K3" s="33">
        <v>3000000</v>
      </c>
      <c r="L3" s="33">
        <v>0</v>
      </c>
      <c r="M3">
        <v>900929739</v>
      </c>
      <c r="N3" t="s">
        <v>4570</v>
      </c>
      <c r="O3" t="s">
        <v>4564</v>
      </c>
      <c r="P3" s="269">
        <v>44587</v>
      </c>
      <c r="Q3" s="269">
        <v>44589</v>
      </c>
      <c r="R3" s="269">
        <v>44926</v>
      </c>
      <c r="S3" s="33">
        <v>5934522</v>
      </c>
      <c r="T3" s="33">
        <v>3065478</v>
      </c>
      <c r="U3">
        <v>36718996</v>
      </c>
      <c r="V3" t="s">
        <v>4565</v>
      </c>
    </row>
    <row r="4" spans="1:22">
      <c r="A4">
        <v>891780111</v>
      </c>
      <c r="B4" t="s">
        <v>25</v>
      </c>
      <c r="C4" t="s">
        <v>26</v>
      </c>
      <c r="D4" t="s">
        <v>27</v>
      </c>
      <c r="E4" t="s">
        <v>4566</v>
      </c>
      <c r="F4" t="s">
        <v>29</v>
      </c>
      <c r="G4" t="s">
        <v>30</v>
      </c>
      <c r="H4" t="s">
        <v>31</v>
      </c>
      <c r="I4" s="209">
        <v>6000000</v>
      </c>
      <c r="J4" s="209">
        <v>9000000</v>
      </c>
      <c r="K4" s="33">
        <v>3000000</v>
      </c>
      <c r="L4" s="33">
        <v>0</v>
      </c>
      <c r="M4">
        <v>819003765</v>
      </c>
      <c r="N4" t="s">
        <v>4563</v>
      </c>
      <c r="O4" t="s">
        <v>4564</v>
      </c>
      <c r="P4" s="269">
        <v>44587</v>
      </c>
      <c r="Q4" s="269">
        <v>44589</v>
      </c>
      <c r="R4" s="269">
        <v>44926</v>
      </c>
      <c r="S4" s="33">
        <v>8884000</v>
      </c>
      <c r="T4" s="33">
        <v>1160000</v>
      </c>
      <c r="U4">
        <v>36718996</v>
      </c>
      <c r="V4" t="s">
        <v>4565</v>
      </c>
    </row>
    <row r="5" spans="1:22">
      <c r="A5">
        <v>891780111</v>
      </c>
      <c r="B5" t="s">
        <v>25</v>
      </c>
      <c r="C5" t="s">
        <v>26</v>
      </c>
      <c r="D5" t="s">
        <v>27</v>
      </c>
      <c r="E5" t="s">
        <v>4569</v>
      </c>
      <c r="F5" t="s">
        <v>29</v>
      </c>
      <c r="G5" t="s">
        <v>30</v>
      </c>
      <c r="H5" t="s">
        <v>31</v>
      </c>
      <c r="I5" s="209">
        <v>6000000</v>
      </c>
      <c r="J5" s="209">
        <v>9000000</v>
      </c>
      <c r="K5" s="33">
        <v>3000000</v>
      </c>
      <c r="L5" s="33">
        <v>0</v>
      </c>
      <c r="M5">
        <v>901094352</v>
      </c>
      <c r="N5" t="s">
        <v>4572</v>
      </c>
      <c r="O5" t="s">
        <v>4564</v>
      </c>
      <c r="P5" s="269">
        <v>44587</v>
      </c>
      <c r="Q5" s="269">
        <v>44589</v>
      </c>
      <c r="R5" s="269">
        <v>44926</v>
      </c>
      <c r="S5" s="33">
        <v>8825350</v>
      </c>
      <c r="T5" s="33">
        <v>174650</v>
      </c>
      <c r="U5">
        <v>36718996</v>
      </c>
      <c r="V5" t="s">
        <v>4565</v>
      </c>
    </row>
    <row r="6" spans="1:22">
      <c r="A6">
        <v>891780111</v>
      </c>
      <c r="B6" t="s">
        <v>25</v>
      </c>
      <c r="C6" t="s">
        <v>26</v>
      </c>
      <c r="D6" t="s">
        <v>27</v>
      </c>
      <c r="E6" t="s">
        <v>4571</v>
      </c>
      <c r="F6" t="s">
        <v>29</v>
      </c>
      <c r="G6" t="s">
        <v>30</v>
      </c>
      <c r="H6" s="191" t="s">
        <v>606</v>
      </c>
      <c r="I6" s="209">
        <v>10000000</v>
      </c>
      <c r="J6" s="209">
        <v>10000000</v>
      </c>
      <c r="K6" s="33">
        <v>0</v>
      </c>
      <c r="L6" s="33">
        <v>0</v>
      </c>
      <c r="M6">
        <v>7144967</v>
      </c>
      <c r="N6" t="s">
        <v>4575</v>
      </c>
      <c r="O6" t="s">
        <v>4576</v>
      </c>
      <c r="P6" s="269">
        <v>44589</v>
      </c>
      <c r="Q6" s="269">
        <v>44589</v>
      </c>
      <c r="R6" s="269">
        <v>44926</v>
      </c>
      <c r="S6" s="33">
        <v>0</v>
      </c>
      <c r="T6" s="33">
        <v>0</v>
      </c>
      <c r="U6">
        <v>36564011</v>
      </c>
      <c r="V6" t="s">
        <v>3790</v>
      </c>
    </row>
    <row r="7" spans="1:22" ht="15" thickBot="1">
      <c r="A7"/>
      <c r="B7"/>
      <c r="C7"/>
      <c r="D7"/>
      <c r="E7" s="191"/>
      <c r="F7"/>
      <c r="G7"/>
      <c r="H7" s="191"/>
      <c r="I7" s="209"/>
      <c r="J7" s="209"/>
      <c r="K7" s="33"/>
      <c r="L7" s="33"/>
      <c r="M7"/>
      <c r="N7"/>
      <c r="O7"/>
      <c r="P7" s="212"/>
      <c r="Q7" s="212"/>
      <c r="R7" s="212"/>
      <c r="S7" s="33"/>
      <c r="T7" s="150"/>
      <c r="U7"/>
      <c r="V7"/>
    </row>
    <row r="8" spans="1:22" ht="15" thickBot="1">
      <c r="A8" s="10"/>
      <c r="B8" s="10"/>
      <c r="C8" s="10"/>
      <c r="D8" s="210" t="s">
        <v>616</v>
      </c>
      <c r="E8" s="211">
        <v>5</v>
      </c>
      <c r="F8" s="10"/>
      <c r="G8" s="10"/>
      <c r="H8" s="210" t="s">
        <v>2945</v>
      </c>
      <c r="I8" s="104">
        <f>SUM(I2:I7)</f>
        <v>68150600</v>
      </c>
      <c r="M8" s="14"/>
      <c r="N8" s="11"/>
      <c r="O8" s="12"/>
      <c r="P8" s="160"/>
      <c r="Q8" s="160"/>
      <c r="R8" s="160"/>
      <c r="U8" s="11"/>
      <c r="V8" s="11"/>
    </row>
    <row r="9" spans="1:22">
      <c r="A9" s="10"/>
      <c r="B9" s="10"/>
      <c r="C9" s="10"/>
      <c r="D9" s="10"/>
      <c r="E9" s="10"/>
      <c r="F9" s="10"/>
      <c r="G9" s="10"/>
      <c r="H9" s="10"/>
      <c r="M9" s="13"/>
      <c r="N9" s="11"/>
      <c r="O9" s="12"/>
      <c r="P9" s="160"/>
      <c r="Q9" s="160"/>
      <c r="R9" s="160"/>
      <c r="U9" s="11"/>
      <c r="V9" s="11"/>
    </row>
    <row r="10" spans="1:22">
      <c r="A10" s="10"/>
      <c r="B10" s="10"/>
      <c r="C10" s="10"/>
      <c r="D10" s="10"/>
      <c r="E10" s="10"/>
      <c r="F10" s="10"/>
      <c r="G10" s="10"/>
      <c r="H10" s="10"/>
      <c r="M10" s="13"/>
      <c r="N10" s="11"/>
      <c r="O10" s="12"/>
      <c r="P10" s="160"/>
      <c r="Q10" s="160"/>
      <c r="R10" s="160"/>
      <c r="U10" s="11"/>
      <c r="V10" s="11"/>
    </row>
    <row r="11" spans="1:22">
      <c r="A11" s="10"/>
      <c r="B11" s="10"/>
      <c r="C11" s="10"/>
      <c r="D11" s="10"/>
      <c r="E11" s="10"/>
      <c r="F11" s="10"/>
      <c r="G11" s="10"/>
      <c r="H11" s="10"/>
      <c r="M11" s="13"/>
      <c r="N11" s="11"/>
      <c r="O11" s="12"/>
      <c r="P11" s="160"/>
      <c r="Q11" s="160"/>
      <c r="R11" s="160"/>
      <c r="U11" s="11"/>
      <c r="V11" s="11"/>
    </row>
    <row r="12" spans="1:22">
      <c r="A12" s="10"/>
      <c r="B12" s="10"/>
      <c r="C12" s="10"/>
      <c r="D12" s="10"/>
      <c r="E12" s="10"/>
      <c r="F12" s="10"/>
      <c r="G12" s="10"/>
      <c r="H12" s="10"/>
      <c r="M12" s="13"/>
      <c r="N12" s="11"/>
      <c r="O12" s="12"/>
      <c r="P12" s="160"/>
      <c r="Q12" s="160"/>
      <c r="R12" s="160"/>
      <c r="U12" s="11"/>
      <c r="V12" s="11"/>
    </row>
    <row r="13" spans="1:22">
      <c r="A13" s="10"/>
      <c r="B13" s="10"/>
      <c r="C13" s="10"/>
      <c r="D13" s="10"/>
      <c r="E13" s="10"/>
      <c r="F13" s="10"/>
      <c r="G13" s="10"/>
      <c r="H13" s="10"/>
      <c r="M13" s="13"/>
      <c r="N13" s="11"/>
      <c r="O13" s="12"/>
      <c r="P13" s="160"/>
      <c r="Q13" s="160"/>
      <c r="R13" s="160"/>
      <c r="U13" s="11"/>
      <c r="V13" s="11"/>
    </row>
    <row r="14" spans="1:22">
      <c r="A14" s="10"/>
      <c r="B14" s="10"/>
      <c r="C14" s="10"/>
      <c r="D14" s="10"/>
      <c r="E14" s="10"/>
      <c r="F14" s="10"/>
      <c r="G14" s="10"/>
      <c r="H14" s="10"/>
      <c r="M14" s="13"/>
      <c r="N14" s="11"/>
      <c r="O14" s="12"/>
      <c r="P14" s="160"/>
      <c r="Q14" s="160"/>
      <c r="R14" s="160"/>
      <c r="U14" s="11"/>
      <c r="V14" s="11"/>
    </row>
    <row r="15" spans="1:22">
      <c r="A15" s="10"/>
      <c r="B15" s="10"/>
      <c r="C15" s="10"/>
      <c r="D15" s="10"/>
      <c r="E15" s="10"/>
      <c r="F15" s="10"/>
      <c r="G15" s="10"/>
      <c r="H15" s="10"/>
      <c r="M15" s="13"/>
      <c r="N15" s="11"/>
      <c r="O15" s="12"/>
      <c r="P15" s="160"/>
      <c r="Q15" s="160"/>
      <c r="R15" s="160"/>
      <c r="U15" s="11"/>
      <c r="V15" s="11"/>
    </row>
    <row r="16" spans="1:22">
      <c r="A16" s="10"/>
      <c r="B16" s="10"/>
      <c r="C16" s="10"/>
      <c r="D16" s="10"/>
      <c r="E16" s="10"/>
      <c r="F16" s="10"/>
      <c r="G16" s="10"/>
      <c r="H16" s="10"/>
      <c r="M16" s="13"/>
      <c r="N16" s="11"/>
      <c r="O16" s="12"/>
      <c r="P16" s="160"/>
      <c r="Q16" s="160"/>
      <c r="R16" s="160"/>
      <c r="U16" s="11"/>
      <c r="V16" s="11"/>
    </row>
    <row r="17" spans="1:22">
      <c r="A17" s="10"/>
      <c r="B17" s="10"/>
      <c r="C17" s="10"/>
      <c r="D17" s="10"/>
      <c r="E17" s="10"/>
      <c r="F17" s="10"/>
      <c r="G17" s="10"/>
      <c r="H17" s="10"/>
      <c r="M17" s="13"/>
      <c r="N17" s="11"/>
      <c r="O17" s="12"/>
      <c r="P17" s="160"/>
      <c r="Q17" s="160"/>
      <c r="R17" s="160"/>
      <c r="U17" s="11"/>
      <c r="V17" s="11"/>
    </row>
    <row r="18" spans="1:22">
      <c r="A18" s="10"/>
      <c r="B18" s="10"/>
      <c r="C18" s="10"/>
      <c r="D18" s="10"/>
      <c r="E18" s="10"/>
      <c r="F18" s="10"/>
      <c r="G18" s="10"/>
      <c r="H18" s="10"/>
      <c r="M18" s="13"/>
      <c r="N18" s="11"/>
      <c r="O18" s="12"/>
      <c r="P18" s="160"/>
      <c r="Q18" s="160"/>
      <c r="R18" s="160"/>
      <c r="U18" s="11"/>
      <c r="V18" s="11"/>
    </row>
    <row r="19" spans="1:22">
      <c r="A19" s="10"/>
      <c r="B19" s="10"/>
      <c r="C19" s="10"/>
      <c r="D19" s="10"/>
      <c r="E19" s="10"/>
      <c r="F19" s="10"/>
      <c r="G19" s="10"/>
      <c r="H19" s="10"/>
      <c r="M19" s="13"/>
      <c r="N19" s="11"/>
      <c r="O19" s="12"/>
      <c r="P19" s="160"/>
      <c r="Q19" s="160"/>
      <c r="R19" s="160"/>
      <c r="U19" s="11"/>
      <c r="V19" s="11"/>
    </row>
    <row r="20" spans="1:22">
      <c r="A20" s="10"/>
      <c r="B20" s="10"/>
      <c r="C20" s="10"/>
      <c r="D20" s="10"/>
      <c r="E20" s="10"/>
      <c r="F20" s="10"/>
      <c r="G20" s="10"/>
      <c r="H20" s="10"/>
      <c r="M20" s="13"/>
      <c r="N20" s="11"/>
      <c r="O20" s="12"/>
      <c r="P20" s="160"/>
      <c r="Q20" s="160"/>
      <c r="R20" s="160"/>
      <c r="U20" s="11"/>
      <c r="V20" s="11"/>
    </row>
    <row r="21" spans="1:22">
      <c r="A21" s="10"/>
      <c r="B21" s="10"/>
      <c r="C21" s="10"/>
      <c r="D21" s="10"/>
      <c r="E21" s="10"/>
      <c r="F21" s="10"/>
      <c r="G21" s="10"/>
      <c r="H21" s="10"/>
      <c r="M21" s="13"/>
      <c r="N21" s="11"/>
      <c r="O21" s="12"/>
      <c r="P21" s="160"/>
      <c r="Q21" s="160"/>
      <c r="R21" s="160"/>
      <c r="U21" s="11"/>
      <c r="V21" s="11"/>
    </row>
    <row r="22" spans="1:22">
      <c r="A22" s="10"/>
      <c r="B22" s="10"/>
      <c r="C22" s="10"/>
      <c r="D22" s="10"/>
      <c r="E22" s="10"/>
      <c r="F22" s="10"/>
      <c r="G22" s="10"/>
      <c r="H22" s="10"/>
      <c r="M22" s="13"/>
      <c r="N22" s="11"/>
      <c r="O22" s="12"/>
      <c r="P22" s="160"/>
      <c r="Q22" s="160"/>
      <c r="R22" s="160"/>
      <c r="U22" s="11"/>
      <c r="V22" s="11"/>
    </row>
    <row r="23" spans="1:22">
      <c r="A23" s="10"/>
      <c r="B23" s="10"/>
      <c r="C23" s="10"/>
      <c r="D23" s="10"/>
      <c r="E23" s="10"/>
      <c r="F23" s="10"/>
      <c r="G23" s="10"/>
      <c r="H23" s="10"/>
      <c r="M23" s="13"/>
      <c r="N23" s="11"/>
      <c r="O23" s="12"/>
      <c r="P23" s="160"/>
      <c r="Q23" s="160"/>
      <c r="R23" s="160"/>
      <c r="U23" s="11"/>
      <c r="V23" s="11"/>
    </row>
    <row r="24" spans="1:22">
      <c r="A24" s="10"/>
      <c r="B24" s="10"/>
      <c r="C24" s="10"/>
      <c r="D24" s="10"/>
      <c r="E24" s="10"/>
      <c r="F24" s="10"/>
      <c r="G24" s="10"/>
      <c r="H24" s="10"/>
      <c r="M24" s="13"/>
      <c r="N24" s="11"/>
      <c r="O24" s="12"/>
      <c r="P24" s="160"/>
      <c r="Q24" s="160"/>
      <c r="R24" s="160"/>
      <c r="U24" s="11"/>
      <c r="V24" s="11"/>
    </row>
    <row r="25" spans="1:22">
      <c r="A25" s="10"/>
      <c r="B25" s="10"/>
      <c r="C25" s="10"/>
      <c r="D25" s="10"/>
      <c r="E25" s="10"/>
      <c r="F25" s="10"/>
      <c r="G25" s="10"/>
      <c r="H25" s="10"/>
      <c r="M25" s="13"/>
      <c r="N25" s="11"/>
      <c r="O25" s="12"/>
      <c r="P25" s="160"/>
      <c r="Q25" s="160"/>
      <c r="R25" s="160"/>
      <c r="U25" s="11"/>
      <c r="V25" s="11"/>
    </row>
    <row r="26" spans="1:22">
      <c r="A26" s="10"/>
      <c r="B26" s="10"/>
      <c r="C26" s="10"/>
      <c r="D26" s="10"/>
      <c r="E26" s="10"/>
      <c r="F26" s="10"/>
      <c r="G26" s="10"/>
      <c r="H26" s="10"/>
      <c r="M26" s="13"/>
      <c r="N26" s="11"/>
      <c r="O26" s="12"/>
      <c r="P26" s="160"/>
      <c r="Q26" s="160"/>
      <c r="R26" s="160"/>
      <c r="U26" s="11"/>
      <c r="V26" s="11"/>
    </row>
    <row r="27" spans="1:22">
      <c r="A27" s="10"/>
      <c r="B27" s="10"/>
      <c r="C27" s="10"/>
      <c r="D27" s="10"/>
      <c r="E27" s="10"/>
      <c r="F27" s="10"/>
      <c r="G27" s="10"/>
      <c r="H27" s="10"/>
      <c r="M27" s="13"/>
      <c r="N27" s="11"/>
      <c r="O27" s="12"/>
      <c r="P27" s="160"/>
      <c r="Q27" s="160"/>
      <c r="R27" s="160"/>
      <c r="U27" s="11"/>
      <c r="V27" s="11"/>
    </row>
    <row r="28" spans="1:22">
      <c r="A28" s="10"/>
      <c r="B28" s="10"/>
      <c r="C28" s="10"/>
      <c r="D28" s="10"/>
      <c r="E28" s="10"/>
      <c r="F28" s="10"/>
      <c r="G28" s="10"/>
      <c r="H28" s="10"/>
      <c r="M28" s="13"/>
      <c r="N28" s="11"/>
      <c r="O28" s="12"/>
      <c r="P28" s="160"/>
      <c r="Q28" s="160"/>
      <c r="R28" s="160"/>
      <c r="U28" s="11"/>
      <c r="V28" s="11"/>
    </row>
    <row r="29" spans="1:22">
      <c r="A29" s="10"/>
      <c r="B29" s="10"/>
      <c r="C29" s="10"/>
      <c r="D29" s="10"/>
      <c r="E29" s="10"/>
      <c r="F29" s="10"/>
      <c r="G29" s="10"/>
      <c r="H29" s="10"/>
      <c r="M29" s="13"/>
      <c r="N29" s="11"/>
      <c r="O29" s="12"/>
      <c r="P29" s="160"/>
      <c r="Q29" s="160"/>
      <c r="R29" s="160"/>
      <c r="U29" s="11"/>
      <c r="V29" s="11"/>
    </row>
    <row r="30" spans="1:22">
      <c r="A30" s="10"/>
      <c r="B30" s="10"/>
      <c r="C30" s="10"/>
      <c r="D30" s="10"/>
      <c r="E30" s="10"/>
      <c r="F30" s="10"/>
      <c r="G30" s="10"/>
      <c r="H30" s="10"/>
      <c r="M30" s="13"/>
      <c r="N30" s="11"/>
      <c r="O30" s="12"/>
      <c r="P30" s="160"/>
      <c r="Q30" s="160"/>
      <c r="R30" s="160"/>
      <c r="U30" s="11"/>
      <c r="V30" s="11"/>
    </row>
    <row r="31" spans="1:22">
      <c r="A31" s="10"/>
      <c r="B31" s="10"/>
      <c r="C31" s="10"/>
      <c r="D31" s="10"/>
      <c r="E31" s="10"/>
      <c r="F31" s="10"/>
      <c r="G31" s="10"/>
      <c r="H31" s="10"/>
      <c r="M31" s="13"/>
      <c r="N31" s="11"/>
      <c r="O31" s="12"/>
      <c r="P31" s="160"/>
      <c r="Q31" s="160"/>
      <c r="R31" s="160"/>
      <c r="U31" s="11"/>
      <c r="V31" s="11"/>
    </row>
    <row r="32" spans="1:22">
      <c r="A32" s="10"/>
      <c r="B32" s="10"/>
      <c r="C32" s="10"/>
      <c r="D32" s="10"/>
      <c r="E32" s="10"/>
      <c r="F32" s="10"/>
      <c r="G32" s="10"/>
      <c r="H32" s="10"/>
      <c r="M32" s="13"/>
      <c r="N32" s="11"/>
      <c r="O32" s="12"/>
      <c r="P32" s="160"/>
      <c r="Q32" s="160"/>
      <c r="R32" s="160"/>
      <c r="U32" s="11"/>
      <c r="V32" s="11"/>
    </row>
    <row r="33" spans="1:22">
      <c r="A33" s="10"/>
      <c r="B33" s="10"/>
      <c r="C33" s="10"/>
      <c r="D33" s="10"/>
      <c r="E33" s="10"/>
      <c r="F33" s="10"/>
      <c r="G33" s="10"/>
      <c r="H33" s="10"/>
      <c r="M33" s="13"/>
      <c r="N33" s="11"/>
      <c r="O33" s="12"/>
      <c r="P33" s="160"/>
      <c r="Q33" s="160"/>
      <c r="R33" s="160"/>
      <c r="U33" s="11"/>
      <c r="V33" s="11"/>
    </row>
    <row r="34" spans="1:22">
      <c r="A34" s="10"/>
      <c r="B34" s="10"/>
      <c r="C34" s="10"/>
      <c r="D34" s="10"/>
      <c r="E34" s="10"/>
      <c r="F34" s="10"/>
      <c r="G34" s="10"/>
      <c r="H34" s="10"/>
      <c r="M34" s="13"/>
      <c r="N34" s="11"/>
      <c r="O34" s="12"/>
      <c r="P34" s="160"/>
      <c r="Q34" s="160"/>
      <c r="R34" s="160"/>
      <c r="U34" s="11"/>
      <c r="V34" s="11"/>
    </row>
    <row r="35" spans="1:22">
      <c r="A35" s="10"/>
      <c r="B35" s="10"/>
      <c r="C35" s="10"/>
      <c r="D35" s="10"/>
      <c r="E35" s="10"/>
      <c r="F35" s="10"/>
      <c r="G35" s="10"/>
      <c r="H35" s="10"/>
      <c r="M35" s="13"/>
      <c r="N35" s="11"/>
      <c r="O35" s="12"/>
      <c r="P35" s="160"/>
      <c r="Q35" s="160"/>
      <c r="R35" s="160"/>
      <c r="U35" s="11"/>
      <c r="V35" s="11"/>
    </row>
    <row r="36" spans="1:22">
      <c r="A36" s="10"/>
      <c r="B36" s="10"/>
      <c r="C36" s="10"/>
      <c r="D36" s="10"/>
      <c r="E36" s="10"/>
      <c r="F36" s="10"/>
      <c r="G36" s="10"/>
      <c r="H36" s="10"/>
      <c r="M36" s="13"/>
      <c r="N36" s="11"/>
      <c r="O36" s="12"/>
      <c r="P36" s="160"/>
      <c r="Q36" s="160"/>
      <c r="R36" s="160"/>
      <c r="U36" s="11"/>
      <c r="V36" s="11"/>
    </row>
    <row r="37" spans="1:22">
      <c r="A37" s="10"/>
      <c r="B37" s="10"/>
      <c r="C37" s="10"/>
      <c r="D37" s="10"/>
      <c r="E37" s="10"/>
      <c r="F37" s="10"/>
      <c r="G37" s="10"/>
      <c r="H37" s="10"/>
      <c r="M37" s="13"/>
      <c r="N37" s="11"/>
      <c r="O37" s="12"/>
      <c r="P37" s="160"/>
      <c r="Q37" s="160"/>
      <c r="R37" s="160"/>
      <c r="U37" s="11"/>
      <c r="V37" s="11"/>
    </row>
    <row r="38" spans="1:22">
      <c r="A38" s="10"/>
      <c r="B38" s="10"/>
      <c r="C38" s="10"/>
      <c r="D38" s="10"/>
      <c r="E38" s="10"/>
      <c r="F38" s="10"/>
      <c r="G38" s="10"/>
      <c r="H38" s="10"/>
      <c r="M38" s="13"/>
      <c r="N38" s="11"/>
      <c r="O38" s="12"/>
      <c r="P38" s="160"/>
      <c r="Q38" s="160"/>
      <c r="R38" s="160"/>
      <c r="U38" s="11"/>
      <c r="V38" s="11"/>
    </row>
    <row r="39" spans="1:22">
      <c r="A39" s="10"/>
      <c r="B39" s="10"/>
      <c r="C39" s="10"/>
      <c r="D39" s="10"/>
      <c r="E39" s="10"/>
      <c r="F39" s="10"/>
      <c r="G39" s="10"/>
      <c r="H39" s="10"/>
      <c r="M39" s="13"/>
      <c r="N39" s="11"/>
      <c r="O39" s="12"/>
      <c r="P39" s="160"/>
      <c r="Q39" s="160"/>
      <c r="R39" s="160"/>
      <c r="U39" s="11"/>
      <c r="V39" s="11"/>
    </row>
    <row r="40" spans="1:22">
      <c r="A40" s="10"/>
      <c r="B40" s="10"/>
      <c r="C40" s="10"/>
      <c r="D40" s="10"/>
      <c r="E40" s="10"/>
      <c r="F40" s="10"/>
      <c r="G40" s="10"/>
      <c r="H40" s="10"/>
      <c r="M40" s="13"/>
      <c r="N40" s="11"/>
      <c r="O40" s="12"/>
      <c r="P40" s="160"/>
      <c r="Q40" s="160"/>
      <c r="R40" s="160"/>
      <c r="U40" s="11"/>
      <c r="V40" s="11"/>
    </row>
    <row r="41" spans="1:22">
      <c r="A41" s="10"/>
      <c r="B41" s="10"/>
      <c r="C41" s="10"/>
      <c r="D41" s="10"/>
      <c r="E41" s="10"/>
      <c r="F41" s="10"/>
      <c r="G41" s="10"/>
      <c r="H41" s="10"/>
      <c r="M41" s="13"/>
      <c r="N41" s="11"/>
      <c r="O41" s="12"/>
      <c r="P41" s="160"/>
      <c r="Q41" s="160"/>
      <c r="R41" s="160"/>
      <c r="U41" s="11"/>
      <c r="V41" s="11"/>
    </row>
    <row r="42" spans="1:22">
      <c r="A42" s="10"/>
      <c r="B42" s="10"/>
      <c r="C42" s="10"/>
      <c r="D42" s="10"/>
      <c r="E42" s="10"/>
      <c r="F42" s="10"/>
      <c r="G42" s="10"/>
      <c r="H42" s="10"/>
      <c r="M42" s="13"/>
      <c r="N42" s="11"/>
      <c r="O42" s="12"/>
      <c r="P42" s="160"/>
      <c r="Q42" s="160"/>
      <c r="R42" s="160"/>
      <c r="U42" s="11"/>
      <c r="V42" s="11"/>
    </row>
    <row r="43" spans="1:22">
      <c r="A43" s="10"/>
      <c r="B43" s="10"/>
      <c r="C43" s="10"/>
      <c r="D43" s="10"/>
      <c r="E43" s="10"/>
      <c r="F43" s="10"/>
      <c r="G43" s="10"/>
      <c r="H43" s="10"/>
      <c r="M43" s="13"/>
      <c r="N43" s="11"/>
      <c r="O43" s="12"/>
      <c r="P43" s="160"/>
      <c r="Q43" s="160"/>
      <c r="R43" s="160"/>
      <c r="U43" s="11"/>
      <c r="V43" s="11"/>
    </row>
    <row r="44" spans="1:22">
      <c r="A44" s="10"/>
      <c r="B44" s="10"/>
      <c r="C44" s="10"/>
      <c r="D44" s="10"/>
      <c r="E44" s="10"/>
      <c r="F44" s="10"/>
      <c r="G44" s="10"/>
      <c r="H44" s="10"/>
      <c r="M44" s="13"/>
      <c r="N44" s="11"/>
      <c r="O44" s="12"/>
      <c r="P44" s="160"/>
      <c r="Q44" s="160"/>
      <c r="R44" s="160"/>
      <c r="U44" s="11"/>
      <c r="V44" s="11"/>
    </row>
    <row r="45" spans="1:22">
      <c r="A45" s="10"/>
      <c r="B45" s="10"/>
      <c r="C45" s="10"/>
      <c r="D45" s="10"/>
      <c r="E45" s="10"/>
      <c r="F45" s="10"/>
      <c r="G45" s="10"/>
      <c r="H45" s="10"/>
      <c r="M45" s="13"/>
      <c r="N45" s="11"/>
      <c r="O45" s="12"/>
      <c r="P45" s="160"/>
      <c r="Q45" s="160"/>
      <c r="R45" s="160"/>
      <c r="U45" s="11"/>
      <c r="V45" s="11"/>
    </row>
    <row r="46" spans="1:22">
      <c r="A46" s="10"/>
      <c r="B46" s="10"/>
      <c r="C46" s="10"/>
      <c r="D46" s="10"/>
      <c r="E46" s="10"/>
      <c r="F46" s="10"/>
      <c r="G46" s="10"/>
      <c r="H46" s="10"/>
      <c r="M46" s="13"/>
      <c r="N46" s="11"/>
      <c r="O46" s="12"/>
      <c r="P46" s="160"/>
      <c r="Q46" s="160"/>
      <c r="R46" s="160"/>
      <c r="U46" s="11"/>
      <c r="V46" s="11"/>
    </row>
    <row r="47" spans="1:22">
      <c r="A47" s="10"/>
      <c r="B47" s="10"/>
      <c r="C47" s="10"/>
      <c r="D47" s="10"/>
      <c r="E47" s="10"/>
      <c r="F47" s="10"/>
      <c r="G47" s="10"/>
      <c r="H47" s="10"/>
      <c r="M47" s="13"/>
      <c r="N47" s="11"/>
      <c r="O47" s="12"/>
      <c r="P47" s="160"/>
      <c r="Q47" s="160"/>
      <c r="R47" s="160"/>
      <c r="U47" s="11"/>
      <c r="V47" s="11"/>
    </row>
    <row r="48" spans="1:22">
      <c r="A48" s="10"/>
      <c r="B48" s="10"/>
      <c r="C48" s="10"/>
      <c r="D48" s="10"/>
      <c r="E48" s="10"/>
      <c r="F48" s="10"/>
      <c r="G48" s="10"/>
      <c r="H48" s="10"/>
      <c r="M48" s="13"/>
      <c r="N48" s="11"/>
      <c r="O48" s="12"/>
      <c r="P48" s="160"/>
      <c r="Q48" s="160"/>
      <c r="R48" s="160"/>
      <c r="U48" s="11"/>
      <c r="V48" s="11"/>
    </row>
    <row r="49" spans="1:22">
      <c r="A49" s="10"/>
      <c r="B49" s="10"/>
      <c r="C49" s="10"/>
      <c r="D49" s="10"/>
      <c r="E49" s="10"/>
      <c r="F49" s="10"/>
      <c r="G49" s="10"/>
      <c r="H49" s="10"/>
      <c r="M49" s="13"/>
      <c r="N49" s="11"/>
      <c r="O49" s="12"/>
      <c r="P49" s="160"/>
      <c r="Q49" s="160"/>
      <c r="R49" s="160"/>
      <c r="U49" s="11"/>
      <c r="V49" s="11"/>
    </row>
    <row r="50" spans="1:22">
      <c r="A50" s="10"/>
      <c r="B50" s="10"/>
      <c r="C50" s="10"/>
      <c r="D50" s="10"/>
      <c r="E50" s="10"/>
      <c r="F50" s="10"/>
      <c r="G50" s="10"/>
      <c r="H50" s="10"/>
      <c r="M50" s="13"/>
      <c r="N50" s="11"/>
      <c r="O50" s="12"/>
      <c r="P50" s="160"/>
      <c r="Q50" s="160"/>
      <c r="R50" s="160"/>
      <c r="U50" s="11"/>
      <c r="V50" s="11"/>
    </row>
    <row r="51" spans="1:22">
      <c r="A51" s="10"/>
      <c r="B51" s="10"/>
      <c r="C51" s="10"/>
      <c r="D51" s="10"/>
      <c r="E51" s="10"/>
      <c r="F51" s="10"/>
      <c r="G51" s="10"/>
      <c r="H51" s="10"/>
      <c r="M51" s="13"/>
      <c r="N51" s="11"/>
      <c r="O51" s="12"/>
      <c r="P51" s="160"/>
      <c r="Q51" s="160"/>
      <c r="R51" s="160"/>
      <c r="U51" s="11"/>
      <c r="V51" s="11"/>
    </row>
    <row r="52" spans="1:22">
      <c r="A52" s="10"/>
      <c r="B52" s="10"/>
      <c r="C52" s="10"/>
      <c r="D52" s="10"/>
      <c r="E52" s="10"/>
      <c r="F52" s="10"/>
      <c r="G52" s="10"/>
      <c r="H52" s="10"/>
      <c r="M52" s="13"/>
      <c r="N52" s="11"/>
      <c r="O52" s="12"/>
      <c r="P52" s="160"/>
      <c r="Q52" s="160"/>
      <c r="R52" s="160"/>
      <c r="U52" s="11"/>
      <c r="V52" s="11"/>
    </row>
    <row r="53" spans="1:22">
      <c r="A53" s="10"/>
      <c r="B53" s="10"/>
      <c r="C53" s="10"/>
      <c r="D53" s="10"/>
      <c r="E53" s="10"/>
      <c r="F53" s="10"/>
      <c r="G53" s="10"/>
      <c r="H53" s="10"/>
      <c r="M53" s="13"/>
      <c r="N53" s="11"/>
      <c r="O53" s="12"/>
      <c r="P53" s="160"/>
      <c r="Q53" s="160"/>
      <c r="R53" s="160"/>
      <c r="U53" s="11"/>
      <c r="V53" s="11"/>
    </row>
    <row r="54" spans="1:22">
      <c r="A54" s="10"/>
      <c r="B54" s="10"/>
      <c r="C54" s="10"/>
      <c r="D54" s="10"/>
      <c r="E54" s="10"/>
      <c r="F54" s="10"/>
      <c r="G54" s="10"/>
      <c r="H54" s="10"/>
      <c r="M54" s="13"/>
      <c r="N54" s="11"/>
      <c r="O54" s="12"/>
      <c r="P54" s="160"/>
      <c r="Q54" s="160"/>
      <c r="R54" s="160"/>
      <c r="U54" s="11"/>
      <c r="V54" s="11"/>
    </row>
    <row r="55" spans="1:22">
      <c r="A55" s="10"/>
      <c r="B55" s="10"/>
      <c r="C55" s="10"/>
      <c r="D55" s="10"/>
      <c r="E55" s="10"/>
      <c r="F55" s="10"/>
      <c r="G55" s="10"/>
      <c r="H55" s="10"/>
      <c r="M55" s="13"/>
      <c r="N55" s="11"/>
      <c r="O55" s="12"/>
      <c r="P55" s="160"/>
      <c r="Q55" s="160"/>
      <c r="R55" s="160"/>
      <c r="U55" s="11"/>
      <c r="V55" s="11"/>
    </row>
    <row r="56" spans="1:22">
      <c r="A56" s="10"/>
      <c r="B56" s="10"/>
      <c r="C56" s="10"/>
      <c r="D56" s="10"/>
      <c r="E56" s="10"/>
      <c r="F56" s="10"/>
      <c r="G56" s="10"/>
      <c r="H56" s="10"/>
      <c r="M56" s="13"/>
      <c r="N56" s="11"/>
      <c r="O56" s="12"/>
      <c r="P56" s="160"/>
      <c r="Q56" s="160"/>
      <c r="R56" s="160"/>
      <c r="U56" s="11"/>
      <c r="V56" s="11"/>
    </row>
    <row r="57" spans="1:22">
      <c r="A57" s="10"/>
      <c r="B57" s="10"/>
      <c r="C57" s="10"/>
      <c r="D57" s="10"/>
      <c r="E57" s="10"/>
      <c r="F57" s="10"/>
      <c r="G57" s="10"/>
      <c r="H57" s="10"/>
      <c r="M57" s="13"/>
      <c r="N57" s="11"/>
      <c r="O57" s="12"/>
      <c r="P57" s="160"/>
      <c r="Q57" s="160"/>
      <c r="R57" s="160"/>
      <c r="U57" s="11"/>
      <c r="V57" s="11"/>
    </row>
    <row r="58" spans="1:22">
      <c r="A58" s="10"/>
      <c r="B58" s="10"/>
      <c r="C58" s="10"/>
      <c r="D58" s="10"/>
      <c r="E58" s="10"/>
      <c r="F58" s="10"/>
      <c r="G58" s="10"/>
      <c r="H58" s="10"/>
      <c r="M58" s="13"/>
      <c r="N58" s="11"/>
      <c r="O58" s="12"/>
      <c r="P58" s="160"/>
      <c r="Q58" s="160"/>
      <c r="R58" s="160"/>
      <c r="U58" s="11"/>
      <c r="V58" s="11"/>
    </row>
    <row r="59" spans="1:22">
      <c r="A59" s="10"/>
      <c r="B59" s="10"/>
      <c r="C59" s="10"/>
      <c r="D59" s="10"/>
      <c r="E59" s="10"/>
      <c r="F59" s="10"/>
      <c r="G59" s="10"/>
      <c r="H59" s="10"/>
      <c r="M59" s="13"/>
      <c r="N59" s="11"/>
      <c r="O59" s="12"/>
      <c r="P59" s="160"/>
      <c r="Q59" s="160"/>
      <c r="R59" s="160"/>
      <c r="U59" s="11"/>
      <c r="V59" s="11"/>
    </row>
    <row r="60" spans="1:22">
      <c r="A60" s="10"/>
      <c r="B60" s="10"/>
      <c r="C60" s="10"/>
      <c r="D60" s="10"/>
      <c r="E60" s="10"/>
      <c r="F60" s="10"/>
      <c r="G60" s="10"/>
      <c r="H60" s="10"/>
      <c r="M60" s="13"/>
      <c r="N60" s="11"/>
      <c r="O60" s="12"/>
      <c r="P60" s="160"/>
      <c r="Q60" s="160"/>
      <c r="R60" s="160"/>
      <c r="U60" s="11"/>
      <c r="V60" s="11"/>
    </row>
    <row r="61" spans="1:22">
      <c r="A61" s="10"/>
      <c r="B61" s="10"/>
      <c r="C61" s="10"/>
      <c r="D61" s="10"/>
      <c r="E61" s="10"/>
      <c r="F61" s="10"/>
      <c r="G61" s="10"/>
      <c r="H61" s="10"/>
      <c r="M61" s="13"/>
      <c r="N61" s="11"/>
      <c r="O61" s="12"/>
      <c r="P61" s="160"/>
      <c r="Q61" s="160"/>
      <c r="R61" s="160"/>
      <c r="U61" s="11"/>
      <c r="V61" s="11"/>
    </row>
    <row r="62" spans="1:22">
      <c r="A62" s="10"/>
      <c r="B62" s="10"/>
      <c r="C62" s="10"/>
      <c r="D62" s="10"/>
      <c r="E62" s="10"/>
      <c r="F62" s="10"/>
      <c r="G62" s="10"/>
      <c r="H62" s="10"/>
      <c r="M62" s="13"/>
      <c r="N62" s="11"/>
      <c r="O62" s="12"/>
      <c r="P62" s="160"/>
      <c r="Q62" s="160"/>
      <c r="R62" s="160"/>
      <c r="U62" s="11"/>
      <c r="V62" s="11"/>
    </row>
    <row r="63" spans="1:22">
      <c r="A63" s="10"/>
      <c r="B63" s="10"/>
      <c r="C63" s="10"/>
      <c r="D63" s="10"/>
      <c r="E63" s="10"/>
      <c r="F63" s="10"/>
      <c r="G63" s="10"/>
      <c r="H63" s="10"/>
      <c r="M63" s="13"/>
      <c r="N63" s="11"/>
      <c r="O63" s="12"/>
      <c r="P63" s="160"/>
      <c r="Q63" s="160"/>
      <c r="R63" s="160"/>
      <c r="U63" s="11"/>
      <c r="V63" s="11"/>
    </row>
    <row r="64" spans="1:22">
      <c r="A64" s="10"/>
      <c r="B64" s="10"/>
      <c r="C64" s="10"/>
      <c r="D64" s="10"/>
      <c r="E64" s="10"/>
      <c r="F64" s="10"/>
      <c r="G64" s="10"/>
      <c r="H64" s="10"/>
      <c r="M64" s="13"/>
      <c r="N64" s="11"/>
      <c r="O64" s="12"/>
      <c r="P64" s="160"/>
      <c r="Q64" s="160"/>
      <c r="R64" s="160"/>
      <c r="U64" s="11"/>
      <c r="V64" s="11"/>
    </row>
    <row r="65" spans="1:22">
      <c r="A65" s="10"/>
      <c r="B65" s="10"/>
      <c r="C65" s="10"/>
      <c r="D65" s="10"/>
      <c r="E65" s="10"/>
      <c r="F65" s="10"/>
      <c r="G65" s="10"/>
      <c r="H65" s="10"/>
      <c r="M65" s="13"/>
      <c r="N65" s="11"/>
      <c r="P65" s="160"/>
      <c r="Q65" s="160"/>
      <c r="R65" s="160"/>
      <c r="U65" s="11"/>
      <c r="V65" s="11"/>
    </row>
    <row r="66" spans="1:22">
      <c r="A66" s="10"/>
      <c r="B66" s="10"/>
      <c r="C66" s="10"/>
      <c r="D66" s="10"/>
      <c r="E66" s="10"/>
      <c r="F66" s="10"/>
      <c r="G66" s="10"/>
      <c r="H66" s="10"/>
      <c r="M66" s="13"/>
      <c r="N66" s="11"/>
      <c r="P66" s="160"/>
      <c r="Q66" s="160"/>
      <c r="R66" s="160"/>
      <c r="U66" s="11"/>
      <c r="V66" s="11"/>
    </row>
    <row r="67" spans="1:22">
      <c r="A67" s="10"/>
      <c r="B67" s="10"/>
      <c r="C67" s="10"/>
      <c r="D67" s="10"/>
      <c r="E67" s="10"/>
      <c r="F67" s="10"/>
      <c r="G67" s="10"/>
      <c r="H67" s="10"/>
      <c r="M67" s="13"/>
      <c r="N67" s="11"/>
      <c r="P67" s="160"/>
      <c r="Q67" s="160"/>
      <c r="R67" s="160"/>
      <c r="U67" s="11"/>
      <c r="V67" s="11"/>
    </row>
    <row r="68" spans="1:22">
      <c r="A68" s="10"/>
      <c r="B68" s="10"/>
      <c r="C68" s="10"/>
      <c r="D68" s="10"/>
      <c r="E68" s="10"/>
      <c r="F68" s="10"/>
      <c r="G68" s="10"/>
      <c r="H68" s="10"/>
      <c r="M68" s="13"/>
      <c r="N68" s="11"/>
      <c r="P68" s="160"/>
      <c r="Q68" s="160"/>
      <c r="R68" s="160"/>
      <c r="U68" s="11"/>
      <c r="V68" s="1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FEE</vt:lpstr>
      <vt:lpstr>FCS</vt:lpstr>
      <vt:lpstr>FIN</vt:lpstr>
      <vt:lpstr>FCB</vt:lpstr>
      <vt:lpstr>FCE</vt:lpstr>
      <vt:lpstr>FHU</vt:lpstr>
      <vt:lpstr>CPF</vt:lpstr>
      <vt:lpstr>CREO</vt:lpstr>
      <vt:lpstr>VAC</vt:lpstr>
      <vt:lpstr>VIN</vt:lpstr>
      <vt:lpstr>VEX</vt:lpstr>
      <vt:lpstr>VAD ADMINIS</vt:lpstr>
      <vt:lpstr>VAD CONTRATA</vt:lpstr>
      <vt:lpstr>DAD ADMINIST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Unimagdalena</dc:creator>
  <cp:lastModifiedBy>Unimagdalena</cp:lastModifiedBy>
  <dcterms:created xsi:type="dcterms:W3CDTF">2021-01-25T15:10:59Z</dcterms:created>
  <dcterms:modified xsi:type="dcterms:W3CDTF">2022-07-25T18:54:10Z</dcterms:modified>
</cp:coreProperties>
</file>